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الورقة9" sheetId="1" r:id="rId5"/>
    <sheet state="hidden" name="الرواتب" sheetId="2" r:id="rId6"/>
    <sheet state="hidden" name="ادخال الواردات" sheetId="3" r:id="rId7"/>
    <sheet state="hidden" name="واردات شهر فبراير 2025" sheetId="4" r:id="rId8"/>
    <sheet state="hidden" name="واردات شهر يناير 2025" sheetId="5" r:id="rId9"/>
    <sheet state="hidden" name="مصروفات شهر فبراير 2025" sheetId="6" r:id="rId10"/>
    <sheet state="hidden" name="الورقة26" sheetId="7" r:id="rId11"/>
    <sheet state="hidden" name="عرض " sheetId="8" r:id="rId12"/>
    <sheet state="hidden" name="مصروفات شهر يناير 2025" sheetId="9" r:id="rId13"/>
    <sheet state="hidden" name="نسخة من الواردات" sheetId="10" r:id="rId14"/>
    <sheet state="visible" name="الواردات" sheetId="11" r:id="rId15"/>
    <sheet state="hidden" name="الورقة28" sheetId="12" r:id="rId16"/>
    <sheet state="visible" name="المصروفات" sheetId="13" r:id="rId17"/>
    <sheet state="hidden" name="DATABASE" sheetId="14" r:id="rId18"/>
    <sheet state="hidden" name="الورقة24" sheetId="15" r:id="rId19"/>
    <sheet state="hidden" name="نسخة من المصروفات" sheetId="16" r:id="rId20"/>
    <sheet state="hidden" name="حساب العملاء والموردين" sheetId="17" r:id="rId21"/>
    <sheet state="hidden" name="الورقة11" sheetId="18" r:id="rId22"/>
    <sheet state="hidden" name="التحليل" sheetId="19" r:id="rId23"/>
  </sheets>
  <definedNames>
    <definedName localSheetId="15" name="exp_name">'نسخة من المصروفات'!$H:$H</definedName>
    <definedName localSheetId="15" name="EXP_CAT">'نسخة من المصروفات'!$M:$M</definedName>
    <definedName name="زبائن">#REF!</definedName>
    <definedName name="employee">DATABASE!$D$2:$D$50</definedName>
    <definedName name="exp_name">'المصروفات'!$K:$K</definedName>
    <definedName name="EXP_CAT">'المصروفات'!$D:$D</definedName>
    <definedName hidden="1" localSheetId="15" name="_xlnm._FilterDatabase">'نسخة من المصروفات'!$A$2:$Q$2667</definedName>
    <definedName hidden="1" localSheetId="16" name="_xlnm._FilterDatabase">'حساب العملاء والموردين'!$A$2:$F$6458</definedName>
    <definedName hidden="1" localSheetId="18" name="_xlnm._FilterDatabase">'التحليل'!$A$5:$F$1150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tc={01a92d71-043d-41e9-999a-413be189b0b9}</author>
    <author>tc={1311118e-35d1-477b-bdad-00635c1a53cb}</author>
    <author>tc={1949ae52-9b51-4584-8983-c848e812453d}</author>
    <author>tc={20b8decd-3d21-46a3-849a-f05e72e31e79}</author>
    <author>tc={28d4ffee-b79d-49ee-8625-749e9053ece1}</author>
    <author>tc={302d12bd-f04d-41d1-b4b9-d4598029d0b1}</author>
    <author>tc={33dd420f-d8d6-49be-9567-386f16fb0d1f}</author>
    <author>tc={3fcce8c1-961a-4c7d-8897-f7e8f3aec8e0}</author>
    <author>tc={401bed5c-bcf9-4c3d-82c6-f9eaeb82e8c5}</author>
    <author>tc={435602da-a398-4b13-9b72-25af3af433b5}</author>
    <author>tc={510eaf16-467d-4e76-897b-99fa84980eba}</author>
    <author>tc={522efe75-5328-4233-b48c-5c6a8f9a7535}</author>
    <author>tc={546fb02d-db2a-45fe-ba58-4d56a5c18e09}</author>
    <author>tc={5e4c90cb-6b1a-485a-8427-94121535118e}</author>
    <author>tc={649c92ad-8f9b-4687-b96a-3a575ee50798}</author>
    <author>tc={706566a7-a0c2-4399-8045-cddecfc87f85}</author>
    <author>tc={73131e67-a374-49cf-a189-9e8d2d69a6e3}</author>
    <author>tc={78a8c850-da66-4ab6-b8ac-2670dbc9a187}</author>
    <author>tc={7d52af5f-67f1-4d70-8011-b12b312c164a}</author>
    <author>tc={8114d0aa-189f-40b6-8d96-0ec52ee54fc3}</author>
    <author>tc={886417a4-e45b-4aa7-b223-c1214ed95027}</author>
    <author>tc={8b49875c-7a77-4b02-ad6f-b4d10e6151c5}</author>
    <author>tc={98c51a69-df70-4529-868c-0d8c3ee6fac6}</author>
    <author>tc={9c2ef838-f405-4486-b2bc-e3ada4a5640b}</author>
    <author>tc={9c9d488f-7525-4bd7-8b6a-aa43d8a97446}</author>
    <author>tc={a5dd4d3b-f6d4-49fd-9cdb-a9a2811b7dd1}</author>
    <author>tc={aefb8acd-c3a7-4b89-9f7e-825c247eff61}</author>
    <author>tc={b5944707-0feb-4097-b71e-deb4cd02f598}</author>
    <author>tc={b908a876-6ccc-4abc-99df-34ba2b4cae0d}</author>
    <author>tc={b9603203-071a-4566-90c6-6965c3fb7762}</author>
    <author>tc={bbe5b630-f26e-41d3-9948-0392782c68ba}</author>
    <author>tc={bf406481-f8ad-4fb8-809a-f8f8bc14ca17}</author>
    <author>tc={c319fc12-61b9-494c-92e7-01e7d87d2dd7}</author>
    <author>tc={c889a7fc-7835-4230-abda-43d836b17f0b}</author>
    <author>tc={cebcc50b-9eb4-45e8-87b6-6bee5fa49a15}</author>
    <author>tc={d1813856-7cce-443f-88b0-79338d114364}</author>
    <author>tc={e023a3c8-6b01-4443-97c6-6bff9caa59db}</author>
    <author>tc={e4ff3f44-179f-4f13-a45b-4f2602ce78e3}</author>
    <author>tc={e6be382b-7b01-49b7-8bf1-93238421f3ba}</author>
    <author>tc={e82bcfb0-290c-41c7-9b85-a923d0e0cc63}</author>
    <author>tc={f9ae0c2b-3fe7-49e7-978f-789cb0601981}</author>
    <author>tc={fdd28779-98cc-4249-863b-6e5f33ffafa9}</author>
  </authors>
  <commentList>
    <comment authorId="0" xr:uid="{01a92d71-043d-41e9-999a-413be189b0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 من عباس توصيل لحسين
</t>
      </text>
    </comment>
    <comment authorId="1" xr:uid="{1311118e-35d1-477b-bdad-00635c1a53cb}" ref="L4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غبر الماستر كارت
</t>
      </text>
    </comment>
    <comment authorId="2" xr:uid="{1949ae52-9b51-4584-8983-c848e812453d}" ref="L6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ماستر كارت
</t>
      </text>
    </comment>
    <comment authorId="3" xr:uid="{20b8decd-3d21-46a3-849a-f05e72e31e79}" ref="L5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
</t>
      </text>
    </comment>
    <comment authorId="4" xr:uid="{28d4ffee-b79d-49ee-8625-749e9053ec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تم استلام الطلب و رفضه من قبل الزبون بسبب المشاكل الموجودة في المنتج و تم تغريم المخالفين
</t>
      </text>
    </comment>
    <comment authorId="5" xr:uid="{302d12bd-f04d-41d1-b4b9-d4598029d0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$1.000
</t>
      </text>
    </comment>
    <comment authorId="6" xr:uid="{33dd420f-d8d6-49be-9567-386f16fb0d1f}" ref="L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 من عباس توصيل لحسين
</t>
      </text>
    </comment>
    <comment authorId="7" xr:uid="{3fcce8c1-961a-4c7d-8897-f7e8f3aec8e0}" ref="L4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 300.000 الباقي عند الاستلام من الورشة
</t>
      </text>
    </comment>
    <comment authorId="8" xr:uid="{401bed5c-bcf9-4c3d-82c6-f9eaeb82e8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جانو خمسميه حاسبت محمد الحداد 200 بقو 300
</t>
      </text>
    </comment>
    <comment authorId="9" xr:uid="{435602da-a398-4b13-9b72-25af3af433b5}" ref="C5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350 نقد و 300 زين كاش
</t>
      </text>
    </comment>
    <comment authorId="10" xr:uid="{510eaf16-467d-4e76-897b-99fa84980e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تم تصفية الحساب
</t>
      </text>
    </comment>
    <comment authorId="11" xr:uid="{522efe75-5328-4233-b48c-5c6a8f9a7535}" ref="L3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ماستر كارت
</t>
      </text>
    </comment>
    <comment authorId="12" xr:uid="{546fb02d-db2a-45fe-ba58-4d56a5c18e09}" ref="L3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ماستر كارت
</t>
      </text>
    </comment>
    <comment authorId="13" xr:uid="{5e4c90cb-6b1a-485a-8427-94121535118e}" ref="L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مستلم زين كاش من عباس توصيل لحسين
</t>
      </text>
    </comment>
    <comment authorId="14" xr:uid="{649c92ad-8f9b-4687-b96a-3a575ee50798}" ref="C6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خصم 40  الف اجور توصيل 4 بوكس
</t>
      </text>
    </comment>
    <comment authorId="15" xr:uid="{706566a7-a0c2-4399-8045-cddecfc87f85}" ref="C3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التسليم بيد استاذ سيف
</t>
      </text>
    </comment>
    <comment authorId="16" xr:uid="{73131e67-a374-49cf-a189-9e8d2d69a6e3}" ref="L3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
</t>
      </text>
    </comment>
    <comment authorId="17" xr:uid="{78a8c850-da66-4ab6-b8ac-2670dbc9a187}" ref="C3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واحد مليون من مهدي فاصلة و 750 مستلم ماستر كارد
</t>
      </text>
    </comment>
    <comment authorId="18" xr:uid="{7d52af5f-67f1-4d70-8011-b12b312c16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فقط توصيل
</t>
      </text>
    </comment>
    <comment authorId="19" xr:uid="{8114d0aa-189f-40b6-8d96-0ec52ee54fc3}" ref="L5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
</t>
      </text>
    </comment>
    <comment authorId="20" xr:uid="{886417a4-e45b-4aa7-b223-c1214ed95027}" ref="L4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
</t>
      </text>
    </comment>
    <comment authorId="21" xr:uid="{8b49875c-7a77-4b02-ad6f-b4d10e6151c5}" ref="K9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عمولة
</t>
      </text>
    </comment>
    <comment authorId="22" xr:uid="{98c51a69-df70-4529-868c-0d8c3ee6fac6}" ref="L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ماستر كارت
</t>
      </text>
    </comment>
    <comment authorId="23" xr:uid="{9c2ef838-f405-4486-b2bc-e3ada4a5640b}" ref="L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ماستر كارت
</t>
      </text>
    </comment>
    <comment authorId="24" xr:uid="{9c9d488f-7525-4bd7-8b6a-aa43d8a97446}" ref="L5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راجع جزء من الطلب بقيمة 150
</t>
      </text>
    </comment>
    <comment authorId="25" xr:uid="{a5dd4d3b-f6d4-49fd-9cdb-a9a2811b7dd1}" ref="L4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
</t>
      </text>
    </comment>
    <comment authorId="26" xr:uid="{aefb8acd-c3a7-4b89-9f7e-825c247eff61}" ref="L3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
</t>
      </text>
    </comment>
    <comment authorId="27" xr:uid="{b5944707-0feb-4097-b71e-deb4cd02f5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تم التسليم بس الحساب مدري وين العنوان بالجزائر
</t>
      </text>
    </comment>
    <comment authorId="28" xr:uid="{b908a876-6ccc-4abc-99df-34ba2b4cae0d}" ref="L3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
</t>
      </text>
    </comment>
    <comment authorId="29" xr:uid="{b9603203-071a-4566-90c6-6965c3fb7762}" ref="L8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مستلم 3.000 دولار يوم 28/11
</t>
      </text>
    </comment>
    <comment authorId="30" xr:uid="{bbe5b630-f26e-41d3-9948-0392782c68ba}" ref="L5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
</t>
      </text>
    </comment>
    <comment authorId="31" xr:uid="{bf406481-f8ad-4fb8-809a-f8f8bc14ca17}" ref="L3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تم استقطاع 150 سحب مواد من المواقع الواح
</t>
      </text>
    </comment>
    <comment authorId="32" xr:uid="{c319fc12-61b9-494c-92e7-01e7d87d2dd7}" ref="L6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
</t>
      </text>
    </comment>
    <comment authorId="33" xr:uid="{c889a7fc-7835-4230-abda-43d836b17f0b}" ref="L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 من عباس توصيل لحسين
</t>
      </text>
    </comment>
    <comment authorId="34" xr:uid="{cebcc50b-9eb4-45e8-87b6-6bee5fa49a15}" ref="C6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
</t>
      </text>
    </comment>
    <comment authorId="35" xr:uid="{d1813856-7cce-443f-88b0-79338d1143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زين كاش
</t>
      </text>
    </comment>
    <comment authorId="36" xr:uid="{e023a3c8-6b01-4443-97c6-6bff9caa59db}" ref="L6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ماستر كارت
</t>
      </text>
    </comment>
    <comment authorId="37" xr:uid="{e4ff3f44-179f-4f13-a45b-4f2602ce78e3}" ref="C7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ماستر
</t>
      </text>
    </comment>
    <comment authorId="38" xr:uid="{e6be382b-7b01-49b7-8bf1-93238421f3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باقي حساب ادو
</t>
      </text>
    </comment>
    <comment authorId="39" xr:uid="{e82bcfb0-290c-41c7-9b85-a923d0e0cc63}" ref="L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مستلم زين كاش من عباس توصيل لحسين
</t>
      </text>
    </comment>
    <comment authorId="40" xr:uid="{f9ae0c2b-3fe7-49e7-978f-789cb0601981}" ref="L5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ماستر
</t>
      </text>
    </comment>
    <comment authorId="41" xr:uid="{fdd28779-98cc-4249-863b-6e5f33ffafa9}" ref="C3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واصل من حساب مهدي فاصلة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tc={1be59a32-ffb7-4332-8489-62781fa84c86}</author>
    <author>tc={276951dc-200a-4af2-8883-7a6a043c4a73}</author>
    <author>tc={33336f08-4ca3-4557-a8ac-7989e866b33a}</author>
    <author>tc={95a75cbf-52f0-4fcd-b269-63714dd89eb8}</author>
    <author>tc={9841008b-fe9d-4c07-8583-f1799f7cb4fb}</author>
    <author>tc={cf254ea9-b02b-4082-9b12-2a0bcda1e8d4}</author>
  </authors>
  <commentList>
    <comment authorId="0" xr:uid="{1be59a32-ffb7-4332-8489-62781fa84c86}" ref="E6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حساب فيب دخانية من زنوبيا
</t>
      </text>
    </comment>
    <comment authorId="1" xr:uid="{276951dc-200a-4af2-8883-7a6a043c4a73}" ref="H7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حساب مستلم طلبات 379 / 379n
</t>
      </text>
    </comment>
    <comment authorId="2" xr:uid="{33336f08-4ca3-4557-a8ac-7989e866b33a}" ref="D7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تسجيل النقوصات على حيدر حتى يجدها
</t>
      </text>
    </comment>
    <comment authorId="3" xr:uid="{95a75cbf-52f0-4fcd-b269-63714dd89eb8}" ref="B6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الوصل مع استاذ سيف
</t>
      </text>
    </comment>
    <comment authorId="4" xr:uid="{9841008b-fe9d-4c07-8583-f1799f7cb4fb}" ref="E6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حساب توصيل لوحة الى النجف شمس البصرة
</t>
      </text>
    </comment>
    <comment authorId="5" xr:uid="{cf254ea9-b02b-4082-9b12-2a0bcda1e8d4}" ref="D1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تم تصفير الحساب بتاريخ 25/6/2025
</t>
      </text>
    </comment>
  </commentList>
</comments>
</file>

<file path=xl/sharedStrings.xml><?xml version="1.0" encoding="utf-8"?>
<sst xmlns="http://schemas.openxmlformats.org/spreadsheetml/2006/main" count="25531" uniqueCount="3668">
  <si>
    <t>مبخرة مع علبة بخور</t>
  </si>
  <si>
    <t>زبون سوشيال</t>
  </si>
  <si>
    <t>000/66</t>
  </si>
  <si>
    <t>حسين</t>
  </si>
  <si>
    <t>ارباح</t>
  </si>
  <si>
    <t>مبعوث لم استلمه اشرف</t>
  </si>
  <si>
    <t>طبع قماش</t>
  </si>
  <si>
    <t>زهراء</t>
  </si>
  <si>
    <t>واصل ورشة لم يستلمه اشرف</t>
  </si>
  <si>
    <t>بورد بصمات + تعلاقات كلاصات</t>
  </si>
  <si>
    <t>محمد فيروزة</t>
  </si>
  <si>
    <t>000/83</t>
  </si>
  <si>
    <t>بورد ايباد</t>
  </si>
  <si>
    <t>بوكس مهر</t>
  </si>
  <si>
    <t>نرجس ورد</t>
  </si>
  <si>
    <t>مستلم نقوده لم يستلمه اشرف</t>
  </si>
  <si>
    <t>تعلاقة</t>
  </si>
  <si>
    <t>واصل لم استلمه اشرف</t>
  </si>
  <si>
    <t>تعلاقة مسكات</t>
  </si>
  <si>
    <t>قاعدة بورد</t>
  </si>
  <si>
    <t>الرواتب</t>
  </si>
  <si>
    <t>الرقم التعريفي</t>
  </si>
  <si>
    <t>اسم الموظف</t>
  </si>
  <si>
    <t>الراتب الاسمي بالساعات</t>
  </si>
  <si>
    <t>عدد ساعات العمل داخل الورشة</t>
  </si>
  <si>
    <t>عدد ساعات العمل خارج الورشة</t>
  </si>
  <si>
    <t>الحوافز</t>
  </si>
  <si>
    <t>الخصومات</t>
  </si>
  <si>
    <t>السلف</t>
  </si>
  <si>
    <t>الاجمالي</t>
  </si>
  <si>
    <t>10001</t>
  </si>
  <si>
    <t>يوسف يعقوب</t>
  </si>
  <si>
    <t>10002</t>
  </si>
  <si>
    <t>يونس يعقوب</t>
  </si>
  <si>
    <t>10003</t>
  </si>
  <si>
    <t>منتظر عبد الكريم</t>
  </si>
  <si>
    <t>10004</t>
  </si>
  <si>
    <t>حيدر الصباغ</t>
  </si>
  <si>
    <t>10005</t>
  </si>
  <si>
    <t xml:space="preserve">حيدر الكهربائي </t>
  </si>
  <si>
    <t>10006</t>
  </si>
  <si>
    <t>علي الكهربائي</t>
  </si>
  <si>
    <t>10007</t>
  </si>
  <si>
    <t>اسماعيل</t>
  </si>
  <si>
    <t>10008</t>
  </si>
  <si>
    <t>علي هادي</t>
  </si>
  <si>
    <t>10009</t>
  </si>
  <si>
    <t>نبيل</t>
  </si>
  <si>
    <t>10010</t>
  </si>
  <si>
    <t>10011</t>
  </si>
  <si>
    <t>محمد</t>
  </si>
  <si>
    <t>10012</t>
  </si>
  <si>
    <t>محمد السوري</t>
  </si>
  <si>
    <t>10013</t>
  </si>
  <si>
    <t>عبد الرضا عقيل</t>
  </si>
  <si>
    <t>10014</t>
  </si>
  <si>
    <t>سجاد</t>
  </si>
  <si>
    <t>10015</t>
  </si>
  <si>
    <t>معتصم</t>
  </si>
  <si>
    <t>10016</t>
  </si>
  <si>
    <t>عبدالله الصباغ</t>
  </si>
  <si>
    <t>10017</t>
  </si>
  <si>
    <t>علي لافوف</t>
  </si>
  <si>
    <t>10018</t>
  </si>
  <si>
    <t>اشرف الادقاني</t>
  </si>
  <si>
    <t>10019</t>
  </si>
  <si>
    <t>رضا تنظيف</t>
  </si>
  <si>
    <t>10020</t>
  </si>
  <si>
    <t>وليد</t>
  </si>
  <si>
    <t>فاطمة محسن</t>
  </si>
  <si>
    <t>زهراء صالح</t>
  </si>
  <si>
    <t>علي اعلانات</t>
  </si>
  <si>
    <t>العمود 1</t>
  </si>
  <si>
    <t>NO.</t>
  </si>
  <si>
    <t>البند</t>
  </si>
  <si>
    <t>تاريخ استلام الطلب</t>
  </si>
  <si>
    <t>الحالة</t>
  </si>
  <si>
    <t>اسم الزبون</t>
  </si>
  <si>
    <t>رقم الوصل</t>
  </si>
  <si>
    <t>اسم البائع</t>
  </si>
  <si>
    <t>سعر البيع</t>
  </si>
  <si>
    <t>تاريخ الدفع</t>
  </si>
  <si>
    <t>المدفوع</t>
  </si>
  <si>
    <t>الباقي</t>
  </si>
  <si>
    <t>كلفة المنتج</t>
  </si>
  <si>
    <t>Column 16</t>
  </si>
  <si>
    <t>Column 18</t>
  </si>
  <si>
    <t>Column 17</t>
  </si>
  <si>
    <t>Column 15</t>
  </si>
  <si>
    <t>Column 14</t>
  </si>
  <si>
    <t>الملاحظات</t>
  </si>
  <si>
    <t xml:space="preserve">طريقة الدفع </t>
  </si>
  <si>
    <t>العمود 1 2</t>
  </si>
  <si>
    <t>العمود 2</t>
  </si>
  <si>
    <t>العمود 3</t>
  </si>
  <si>
    <t>العمود 4</t>
  </si>
  <si>
    <t>العمود 5</t>
  </si>
  <si>
    <t>العمود 6</t>
  </si>
  <si>
    <t>العمود 7</t>
  </si>
  <si>
    <t>العمود 8</t>
  </si>
  <si>
    <t>العمود 9</t>
  </si>
  <si>
    <t>العمود 10</t>
  </si>
  <si>
    <t>العمود 11</t>
  </si>
  <si>
    <t>العمود 12</t>
  </si>
  <si>
    <t>العمود 13</t>
  </si>
  <si>
    <t>العمود 14</t>
  </si>
  <si>
    <t>العمود 15</t>
  </si>
  <si>
    <t>العمود 16</t>
  </si>
  <si>
    <t>العمود 17</t>
  </si>
  <si>
    <t>العمود 18</t>
  </si>
  <si>
    <t>القيمة</t>
  </si>
  <si>
    <t>الربح</t>
  </si>
  <si>
    <t xml:space="preserve">نوع العمولة </t>
  </si>
  <si>
    <t>قيمة النسبة %</t>
  </si>
  <si>
    <t xml:space="preserve">العمولة </t>
  </si>
  <si>
    <t>الربح بعد اقتطاع العمولة</t>
  </si>
  <si>
    <t>القاصة =</t>
  </si>
  <si>
    <t>24ث12</t>
  </si>
  <si>
    <t>شسيي</t>
  </si>
  <si>
    <t>الورشة</t>
  </si>
  <si>
    <t>شسيشس</t>
  </si>
  <si>
    <t>شسي</t>
  </si>
  <si>
    <t>سشي</t>
  </si>
  <si>
    <t>شيس</t>
  </si>
  <si>
    <t xml:space="preserve">مبخرة </t>
  </si>
  <si>
    <t>بيج تاليا</t>
  </si>
  <si>
    <t>00223</t>
  </si>
  <si>
    <t xml:space="preserve">لاتحتوي رقم طلب </t>
  </si>
  <si>
    <t>اجل</t>
  </si>
  <si>
    <t>TEST</t>
  </si>
  <si>
    <t>SAIF</t>
  </si>
  <si>
    <t>DASDAS,</t>
  </si>
  <si>
    <t>ZAIN</t>
  </si>
  <si>
    <t>دققت</t>
  </si>
  <si>
    <t xml:space="preserve">تاريخ </t>
  </si>
  <si>
    <t>البائع</t>
  </si>
  <si>
    <t xml:space="preserve">تاريخ الاستلام </t>
  </si>
  <si>
    <t>TRU</t>
  </si>
  <si>
    <t>242a</t>
  </si>
  <si>
    <t xml:space="preserve">اكرليك ذهبي </t>
  </si>
  <si>
    <t>مستلم</t>
  </si>
  <si>
    <t>زهور لمسة</t>
  </si>
  <si>
    <t>مراجعة</t>
  </si>
  <si>
    <t>243a</t>
  </si>
  <si>
    <t xml:space="preserve">خلفية جبسين عربي </t>
  </si>
  <si>
    <t>مكرر</t>
  </si>
  <si>
    <t>دين</t>
  </si>
  <si>
    <t>ادو</t>
  </si>
  <si>
    <t>a22b</t>
  </si>
  <si>
    <t>عالم الامريكي</t>
  </si>
  <si>
    <t>مبخرو بورد</t>
  </si>
  <si>
    <t>معلق</t>
  </si>
  <si>
    <t>245a</t>
  </si>
  <si>
    <t xml:space="preserve">بوكس حلقات </t>
  </si>
  <si>
    <t>شريط2</t>
  </si>
  <si>
    <t xml:space="preserve">خلفيات 2 مع كوشة تغليف قماش رصاصي مع صواني </t>
  </si>
  <si>
    <t>كورتادو</t>
  </si>
  <si>
    <t>مبيعات</t>
  </si>
  <si>
    <t>بوكس حلقات + بورد</t>
  </si>
  <si>
    <t>راجع</t>
  </si>
  <si>
    <t>بورد بصمات</t>
  </si>
  <si>
    <t>مك</t>
  </si>
  <si>
    <t>بوكس ساعات</t>
  </si>
  <si>
    <t>*****</t>
  </si>
  <si>
    <t>شمس البصرة 2024</t>
  </si>
  <si>
    <t xml:space="preserve">كشوفات حساب شمس البصرة </t>
  </si>
  <si>
    <t xml:space="preserve">تم استلامهم في سنة 2025 حسب كشوفات الحساب </t>
  </si>
  <si>
    <t>طبق ورق</t>
  </si>
  <si>
    <t>مبخرة اكرلك جلد جوزي</t>
  </si>
  <si>
    <t>مبخرة</t>
  </si>
  <si>
    <t>A26</t>
  </si>
  <si>
    <t>شركة نقل</t>
  </si>
  <si>
    <t>000/159</t>
  </si>
  <si>
    <t>A25</t>
  </si>
  <si>
    <t>اتقان للبناء</t>
  </si>
  <si>
    <t>000/156</t>
  </si>
  <si>
    <t>تصفية حسابات  اسماء</t>
  </si>
  <si>
    <t>اسماء</t>
  </si>
  <si>
    <t xml:space="preserve">حنان دين قديم </t>
  </si>
  <si>
    <t>حنان</t>
  </si>
  <si>
    <t xml:space="preserve">سيف عدنان </t>
  </si>
  <si>
    <t xml:space="preserve">بوكس بدلة </t>
  </si>
  <si>
    <t xml:space="preserve">لجين بيوتي </t>
  </si>
  <si>
    <t xml:space="preserve">صينية ع2 </t>
  </si>
  <si>
    <t>دين + اختلاف بتسجيل المبلغ بين الوصل والشيت</t>
  </si>
  <si>
    <t>ستاند اكرلك</t>
  </si>
  <si>
    <t xml:space="preserve"> دين + اختلاف بتسجيل المبلغ بين الوصل والشيت</t>
  </si>
  <si>
    <t>صنية فوم تغليف</t>
  </si>
  <si>
    <t xml:space="preserve"> </t>
  </si>
  <si>
    <t>مكرر طلب 253</t>
  </si>
  <si>
    <t>مبخرة و علبية بخور</t>
  </si>
  <si>
    <t>يوكس مهر</t>
  </si>
  <si>
    <t>بوكس حلقات</t>
  </si>
  <si>
    <t>صينية قوم تغليف</t>
  </si>
  <si>
    <t>ياسر اوكسجين</t>
  </si>
  <si>
    <t>مراجعة الوصل</t>
  </si>
  <si>
    <t>بورد تغليف</t>
  </si>
  <si>
    <t>A23B</t>
  </si>
  <si>
    <t>بوتيك هافان</t>
  </si>
  <si>
    <t>000/158</t>
  </si>
  <si>
    <t>بوكس بدلة</t>
  </si>
  <si>
    <t>شريط مع كروت معايدة</t>
  </si>
  <si>
    <t>نرجس</t>
  </si>
  <si>
    <t>شريط طبع</t>
  </si>
  <si>
    <t>A31</t>
  </si>
  <si>
    <t>محمد سلام</t>
  </si>
  <si>
    <t>000/155</t>
  </si>
  <si>
    <t>A24B</t>
  </si>
  <si>
    <t>مكتب خدمات المهندس</t>
  </si>
  <si>
    <t>000/157</t>
  </si>
  <si>
    <t>A12</t>
  </si>
  <si>
    <t>للهواتف النقالة فقط</t>
  </si>
  <si>
    <t>مستطرق</t>
  </si>
  <si>
    <t>000/75</t>
  </si>
  <si>
    <t>واصل كاش</t>
  </si>
  <si>
    <t>266a</t>
  </si>
  <si>
    <t xml:space="preserve">حروف اكرلك </t>
  </si>
  <si>
    <t>الصاقي:</t>
  </si>
  <si>
    <t>غربة جديدة</t>
  </si>
  <si>
    <t>معلق شمس البصرة</t>
  </si>
  <si>
    <t>بورد جلد</t>
  </si>
  <si>
    <t>ياسر اوكسجينن</t>
  </si>
  <si>
    <t xml:space="preserve">ضروف </t>
  </si>
  <si>
    <t>يطاقات ضيافة</t>
  </si>
  <si>
    <t>غلا ف  مجلة</t>
  </si>
  <si>
    <t>سيف</t>
  </si>
  <si>
    <t>سيف عدنان</t>
  </si>
  <si>
    <t>سلفة سيف</t>
  </si>
  <si>
    <t>سيف سلفة</t>
  </si>
  <si>
    <t xml:space="preserve">سلفة من سيف </t>
  </si>
  <si>
    <t>بورد فوم</t>
  </si>
  <si>
    <t>A30</t>
  </si>
  <si>
    <t xml:space="preserve">سيد محمد الامل </t>
  </si>
  <si>
    <t>279a</t>
  </si>
  <si>
    <t>حروف اكرلك</t>
  </si>
  <si>
    <t>280a</t>
  </si>
  <si>
    <t>حروف اكرلك  MA</t>
  </si>
  <si>
    <t>قيد الانشاء</t>
  </si>
  <si>
    <t>ابيض</t>
  </si>
  <si>
    <t>281a</t>
  </si>
  <si>
    <t>قماش حروث</t>
  </si>
  <si>
    <t>حسين ورد</t>
  </si>
  <si>
    <t>قص سي ان سي شركة السراج</t>
  </si>
  <si>
    <t>محمد مصمم</t>
  </si>
  <si>
    <t>بروشات شهيد</t>
  </si>
  <si>
    <t>282a</t>
  </si>
  <si>
    <t>عبارة اكرلك قالب خشب</t>
  </si>
  <si>
    <t>تعلاقة مي</t>
  </si>
  <si>
    <t>بروشات</t>
  </si>
  <si>
    <t>A32</t>
  </si>
  <si>
    <t xml:space="preserve">مهدي الموسوي </t>
  </si>
  <si>
    <t xml:space="preserve">بوكس حلقات مع قاعدة </t>
  </si>
  <si>
    <t>293-284</t>
  </si>
  <si>
    <t xml:space="preserve">بوكسات - تعلاقة مي </t>
  </si>
  <si>
    <t>مبخره</t>
  </si>
  <si>
    <t>علبة حلقات</t>
  </si>
  <si>
    <t>بوكس ذهب</t>
  </si>
  <si>
    <t>صينية مهر</t>
  </si>
  <si>
    <t>ورق</t>
  </si>
  <si>
    <t>مبخرة علبة يخور</t>
  </si>
  <si>
    <t>احلرف كوشة</t>
  </si>
  <si>
    <t>اكرلك شفاف</t>
  </si>
  <si>
    <t>رشيد</t>
  </si>
  <si>
    <t>اكرلك فضي لاصق</t>
  </si>
  <si>
    <t>كوشة</t>
  </si>
  <si>
    <t>243.</t>
  </si>
  <si>
    <t xml:space="preserve">بوكس مهر </t>
  </si>
  <si>
    <t>علبة عطور</t>
  </si>
  <si>
    <t xml:space="preserve">بوردج بصمات </t>
  </si>
  <si>
    <t>a32</t>
  </si>
  <si>
    <t xml:space="preserve">عيادة جانيت بخصوص اعلانات متفرقة </t>
  </si>
  <si>
    <t>جانيت</t>
  </si>
  <si>
    <t>ملكانة</t>
  </si>
  <si>
    <t>قاعدة اساور</t>
  </si>
  <si>
    <t>قاعدة حلقات</t>
  </si>
  <si>
    <t>هاشتاك تخرج</t>
  </si>
  <si>
    <t>293a</t>
  </si>
  <si>
    <t>a33</t>
  </si>
  <si>
    <t>جوهرة الجوادين</t>
  </si>
  <si>
    <t xml:space="preserve">مبخرة علبة بخور </t>
  </si>
  <si>
    <t>علبة بخور</t>
  </si>
  <si>
    <t xml:space="preserve">بوكس ذهب </t>
  </si>
  <si>
    <t>صينية</t>
  </si>
  <si>
    <t>بورد اكرلك</t>
  </si>
  <si>
    <t>لوحة رمضانية</t>
  </si>
  <si>
    <t>يوسف</t>
  </si>
  <si>
    <t>بورد تخرج</t>
  </si>
  <si>
    <t>بوكس فلوس اكرلك</t>
  </si>
  <si>
    <t>احمد مشتاق</t>
  </si>
  <si>
    <t>شريط</t>
  </si>
  <si>
    <t xml:space="preserve">صينية فوم </t>
  </si>
  <si>
    <t xml:space="preserve">علبة بخور وصينية </t>
  </si>
  <si>
    <t>مكتبية</t>
  </si>
  <si>
    <t xml:space="preserve">هلال </t>
  </si>
  <si>
    <t>بطائق دعوة</t>
  </si>
  <si>
    <t>اكرلك ذهبي</t>
  </si>
  <si>
    <t>لمسه</t>
  </si>
  <si>
    <t>بطاقة دعوة</t>
  </si>
  <si>
    <t>عبد الله جانيت</t>
  </si>
  <si>
    <t>صينية اكرلك</t>
  </si>
  <si>
    <t>فاطمة</t>
  </si>
  <si>
    <t>صينية اكرلك احرف اكرلك فضي</t>
  </si>
  <si>
    <t>a35</t>
  </si>
  <si>
    <t>ارقام طاولات</t>
  </si>
  <si>
    <t>تعلاكة اركيلة</t>
  </si>
  <si>
    <t>منيو</t>
  </si>
  <si>
    <t>فانوس</t>
  </si>
  <si>
    <t>جوري</t>
  </si>
  <si>
    <t>شريط مسكة</t>
  </si>
  <si>
    <t>اكرلك</t>
  </si>
  <si>
    <t>مقدمة تمر</t>
  </si>
  <si>
    <t>مقدمة رمضانية</t>
  </si>
  <si>
    <t>اكرلك بوكس</t>
  </si>
  <si>
    <t>ورقيات</t>
  </si>
  <si>
    <t>احرف اكرلك فضي</t>
  </si>
  <si>
    <t>a37</t>
  </si>
  <si>
    <t>cnc جانيت</t>
  </si>
  <si>
    <t>a34</t>
  </si>
  <si>
    <t>اعلام طبع</t>
  </si>
  <si>
    <t>ركن رمضاني</t>
  </si>
  <si>
    <t>اجمالي الكلفة:</t>
  </si>
  <si>
    <t>العمولة:</t>
  </si>
  <si>
    <t>كاش واصل دخل</t>
  </si>
  <si>
    <t>طاولة</t>
  </si>
  <si>
    <t>التوصيل 20 الف الحساب زين كاش حسيبن</t>
  </si>
  <si>
    <t>377a</t>
  </si>
  <si>
    <t>امساكيات</t>
  </si>
  <si>
    <t>هلال</t>
  </si>
  <si>
    <t>خلفية طاولات</t>
  </si>
  <si>
    <t>طاولات</t>
  </si>
  <si>
    <t>هلالات</t>
  </si>
  <si>
    <t>جوامع</t>
  </si>
  <si>
    <t>لوحة تخرج</t>
  </si>
  <si>
    <t>ورق تخرج</t>
  </si>
  <si>
    <t>بوكس ضوئ</t>
  </si>
  <si>
    <t>a39</t>
  </si>
  <si>
    <t xml:space="preserve">جانيت رول اب </t>
  </si>
  <si>
    <t>مقدمة</t>
  </si>
  <si>
    <t>لوكو اكرلك</t>
  </si>
  <si>
    <t xml:space="preserve">خلفية كورتادو </t>
  </si>
  <si>
    <t>بنت القاضي</t>
  </si>
  <si>
    <t>a36</t>
  </si>
  <si>
    <t>ستيكر جانيت</t>
  </si>
  <si>
    <t>a38</t>
  </si>
  <si>
    <t>اعلان ميتشي</t>
  </si>
  <si>
    <t>ايمن</t>
  </si>
  <si>
    <t>ديكور رمضاني</t>
  </si>
  <si>
    <t>/</t>
  </si>
  <si>
    <t>روزناما</t>
  </si>
  <si>
    <t>تعلاقات</t>
  </si>
  <si>
    <t xml:space="preserve">صينية </t>
  </si>
  <si>
    <t>كلمة رمضان</t>
  </si>
  <si>
    <t>قماش طبع</t>
  </si>
  <si>
    <t>مبخرة هلال</t>
  </si>
  <si>
    <t>ستاند شاي</t>
  </si>
  <si>
    <t>راجع كسر</t>
  </si>
  <si>
    <t xml:space="preserve">اطار اكرلك ذهبي </t>
  </si>
  <si>
    <t>بورد منضدري</t>
  </si>
  <si>
    <t>جامع</t>
  </si>
  <si>
    <t xml:space="preserve">حساب راجع من عربون شاشات ليان </t>
  </si>
  <si>
    <t>ريتاج توب</t>
  </si>
  <si>
    <t>عبد الرضا</t>
  </si>
  <si>
    <t xml:space="preserve">بورد منضدي </t>
  </si>
  <si>
    <t xml:space="preserve">ياسر اوكسجين </t>
  </si>
  <si>
    <t>الربح بعد اقتطاع العمولة:</t>
  </si>
  <si>
    <t xml:space="preserve">مبارك عليكم الشهر </t>
  </si>
  <si>
    <t>a23</t>
  </si>
  <si>
    <t xml:space="preserve">بوتيك هافان </t>
  </si>
  <si>
    <t xml:space="preserve"> صينية </t>
  </si>
  <si>
    <t>بوكس فوم عدد2</t>
  </si>
  <si>
    <t>حراير</t>
  </si>
  <si>
    <t>000/42</t>
  </si>
  <si>
    <t>دين + المبلغ الواصل في الوصل غير مطابق مع المسجل في الشيت</t>
  </si>
  <si>
    <t xml:space="preserve">ادو </t>
  </si>
  <si>
    <t>رصيد  ابتدائي</t>
  </si>
  <si>
    <t xml:space="preserve">شمس البصرة </t>
  </si>
  <si>
    <t>206a</t>
  </si>
  <si>
    <t>لوح فوم</t>
  </si>
  <si>
    <t>بطاقات زفاف</t>
  </si>
  <si>
    <t>1*</t>
  </si>
  <si>
    <t>كوشة منتظر</t>
  </si>
  <si>
    <t>بوكس حلقات مع قاعدة</t>
  </si>
  <si>
    <t>شمس البصرة</t>
  </si>
  <si>
    <t>115a</t>
  </si>
  <si>
    <t>كتابة اكريلك ذهبي</t>
  </si>
  <si>
    <t>تعاليق</t>
  </si>
  <si>
    <t xml:space="preserve">استلام دين عن اعلان </t>
  </si>
  <si>
    <t>الدوغجي</t>
  </si>
  <si>
    <t>a14</t>
  </si>
  <si>
    <t>وائل خطاط</t>
  </si>
  <si>
    <t>000/63</t>
  </si>
  <si>
    <t xml:space="preserve">كاش </t>
  </si>
  <si>
    <t>A20</t>
  </si>
  <si>
    <t>لوحة مكتبية</t>
  </si>
  <si>
    <t>000/84</t>
  </si>
  <si>
    <t>مكتبيه</t>
  </si>
  <si>
    <t>000/64</t>
  </si>
  <si>
    <t>كاش</t>
  </si>
  <si>
    <t>A17</t>
  </si>
  <si>
    <t>علامات دلالة</t>
  </si>
  <si>
    <t>وائل الخطاط</t>
  </si>
  <si>
    <t>000/82</t>
  </si>
  <si>
    <t>A18</t>
  </si>
  <si>
    <t>لوغو كوزمتك</t>
  </si>
  <si>
    <t>شريط ورد</t>
  </si>
  <si>
    <t xml:space="preserve">اعلان </t>
  </si>
  <si>
    <t xml:space="preserve">بنت الشيخة </t>
  </si>
  <si>
    <t>000/69</t>
  </si>
  <si>
    <t>فوم جداري</t>
  </si>
  <si>
    <t>000/65</t>
  </si>
  <si>
    <t>126a</t>
  </si>
  <si>
    <t>حلقات اكريليك ذهبي</t>
  </si>
  <si>
    <t>احرف علب بخور</t>
  </si>
  <si>
    <t>محمد رشيد</t>
  </si>
  <si>
    <t>000/68</t>
  </si>
  <si>
    <t>A21</t>
  </si>
  <si>
    <t>كوبون cnc</t>
  </si>
  <si>
    <t>000/60</t>
  </si>
  <si>
    <t>اسماء كوشه</t>
  </si>
  <si>
    <t>بوكس فلوس</t>
  </si>
  <si>
    <t>زهور امل</t>
  </si>
  <si>
    <t>000/76</t>
  </si>
  <si>
    <t>الوصل غير موقع من قبل اشرف</t>
  </si>
  <si>
    <t>4 بوكسات</t>
  </si>
  <si>
    <t>000/72</t>
  </si>
  <si>
    <t>بوكس فارغ</t>
  </si>
  <si>
    <t>000/71</t>
  </si>
  <si>
    <t>135a</t>
  </si>
  <si>
    <t>بوكس ورد</t>
  </si>
  <si>
    <t>مكرر التسجيل</t>
  </si>
  <si>
    <t>A11</t>
  </si>
  <si>
    <t>اعلان cnc</t>
  </si>
  <si>
    <t>الفيحاء</t>
  </si>
  <si>
    <t>000/59</t>
  </si>
  <si>
    <t>بوكس قران</t>
  </si>
  <si>
    <t>اجمالي البيع:</t>
  </si>
  <si>
    <t>خطأ</t>
  </si>
  <si>
    <t>141a</t>
  </si>
  <si>
    <t>حسن ورباب اكريليك مع بورد اسماء</t>
  </si>
  <si>
    <t>مبخرة + علبة بخور</t>
  </si>
  <si>
    <t>بورد تغليف قذيفة مع اسماء عدد 3</t>
  </si>
  <si>
    <t>000/77</t>
  </si>
  <si>
    <t>000/74</t>
  </si>
  <si>
    <t>عبارة اكريلك</t>
  </si>
  <si>
    <t xml:space="preserve">معلومات الوصل تختلف عن المسجل في الشيت فقط رقم الطب يتشابه في الشيت والوصل </t>
  </si>
  <si>
    <t xml:space="preserve">مبخرة علبة بخور قاعدة </t>
  </si>
  <si>
    <t>علبة مسكه</t>
  </si>
  <si>
    <t>كتابة اكرلك</t>
  </si>
  <si>
    <t>000/78</t>
  </si>
  <si>
    <t>حواري</t>
  </si>
  <si>
    <t>برايد ستور</t>
  </si>
  <si>
    <t>دفتر تخرج</t>
  </si>
  <si>
    <t>000/80</t>
  </si>
  <si>
    <t>مقدمة حلويات</t>
  </si>
  <si>
    <t>لوكا كافيه</t>
  </si>
  <si>
    <t>000/73</t>
  </si>
  <si>
    <t>000/61</t>
  </si>
  <si>
    <t>اسماء مكتبية عدد 2</t>
  </si>
  <si>
    <t>سامر الزيرجاوي</t>
  </si>
  <si>
    <t>000/1</t>
  </si>
  <si>
    <t>ديكور MDF</t>
  </si>
  <si>
    <t>000/3</t>
  </si>
  <si>
    <t>A3</t>
  </si>
  <si>
    <t>عقارات مريومة</t>
  </si>
  <si>
    <t>161a</t>
  </si>
  <si>
    <t>زخرفة عجواني</t>
  </si>
  <si>
    <t>00/1</t>
  </si>
  <si>
    <t>خلفية جبس عربي</t>
  </si>
  <si>
    <t>000/66-67</t>
  </si>
  <si>
    <t>A15B</t>
  </si>
  <si>
    <t>درع حسب الطلب</t>
  </si>
  <si>
    <t>000/58</t>
  </si>
  <si>
    <t>A13</t>
  </si>
  <si>
    <t>000/70</t>
  </si>
  <si>
    <t>A22</t>
  </si>
  <si>
    <t>فلكس طبع</t>
  </si>
  <si>
    <t>ظروف حجم A3</t>
  </si>
  <si>
    <t>ابو جعفر</t>
  </si>
  <si>
    <t>000/81</t>
  </si>
  <si>
    <t>مبخرة+علبة بخور</t>
  </si>
  <si>
    <t>000/87</t>
  </si>
  <si>
    <t>156a</t>
  </si>
  <si>
    <t>176a</t>
  </si>
  <si>
    <t>175-160</t>
  </si>
  <si>
    <t>علبة بخور+ قاعدة</t>
  </si>
  <si>
    <t>174-159</t>
  </si>
  <si>
    <t>مكرر تسجيل</t>
  </si>
  <si>
    <t>177a</t>
  </si>
  <si>
    <t>رسالة العمر</t>
  </si>
  <si>
    <t>000/88</t>
  </si>
  <si>
    <t>اسم فوم</t>
  </si>
  <si>
    <t xml:space="preserve">بورد حفر </t>
  </si>
  <si>
    <t>محمد فيروزه</t>
  </si>
  <si>
    <t>مسكة اكريليك</t>
  </si>
  <si>
    <t>000/89</t>
  </si>
  <si>
    <t>حروف اكريليك</t>
  </si>
  <si>
    <t>000/90</t>
  </si>
  <si>
    <t>168a</t>
  </si>
  <si>
    <t>اكريليك فضي</t>
  </si>
  <si>
    <t>A9</t>
  </si>
  <si>
    <t>اعلان داخلي</t>
  </si>
  <si>
    <t>زين كاش واصل</t>
  </si>
  <si>
    <t>اسماء منضدي</t>
  </si>
  <si>
    <t>بورد توقيع</t>
  </si>
  <si>
    <t>000/91</t>
  </si>
  <si>
    <t>قران</t>
  </si>
  <si>
    <t>A23</t>
  </si>
  <si>
    <t>صيانة اعلان</t>
  </si>
  <si>
    <t>A10</t>
  </si>
  <si>
    <t>اعلان الفهد</t>
  </si>
  <si>
    <t xml:space="preserve">قاعدة ذهب </t>
  </si>
  <si>
    <t>000/97</t>
  </si>
  <si>
    <t>000/92</t>
  </si>
  <si>
    <t>وثيقة تخرج</t>
  </si>
  <si>
    <t>000/17</t>
  </si>
  <si>
    <t>قواعد خشبية</t>
  </si>
  <si>
    <t>دكان ارت</t>
  </si>
  <si>
    <t>000/21</t>
  </si>
  <si>
    <t>******</t>
  </si>
  <si>
    <t>203a</t>
  </si>
  <si>
    <t>هوب</t>
  </si>
  <si>
    <t>000/28</t>
  </si>
  <si>
    <t>بورد دفتري</t>
  </si>
  <si>
    <t>000/14</t>
  </si>
  <si>
    <t>اكريليك فضي لاصق</t>
  </si>
  <si>
    <t>00/100</t>
  </si>
  <si>
    <t>قلب خشب</t>
  </si>
  <si>
    <t>000/99</t>
  </si>
  <si>
    <t>طاولات عدد 3 لف مع تصليح</t>
  </si>
  <si>
    <t>000/19</t>
  </si>
  <si>
    <t>209a</t>
  </si>
  <si>
    <t>خلفية ستاندات</t>
  </si>
  <si>
    <t>خلفيات عدد 2</t>
  </si>
  <si>
    <t>طاولة لف</t>
  </si>
  <si>
    <t>مبخرة علبة بخور بورد بصمات</t>
  </si>
  <si>
    <t xml:space="preserve">مبخرة علبة بخور صينية </t>
  </si>
  <si>
    <t xml:space="preserve">بوكس حلقات   </t>
  </si>
  <si>
    <t>مبخرة علبة بخور</t>
  </si>
  <si>
    <t>000/24</t>
  </si>
  <si>
    <t>بوكس جاهز</t>
  </si>
  <si>
    <t>000/95</t>
  </si>
  <si>
    <t>قماش طبع عدد3</t>
  </si>
  <si>
    <t>ستيكرات</t>
  </si>
  <si>
    <t xml:space="preserve">دكان ارت </t>
  </si>
  <si>
    <t>207a</t>
  </si>
  <si>
    <t>كتابة اكرليك</t>
  </si>
  <si>
    <t>000/18</t>
  </si>
  <si>
    <t>اديان</t>
  </si>
  <si>
    <t>000/16</t>
  </si>
  <si>
    <t>208a</t>
  </si>
  <si>
    <t>بورد اكريليك+ورقيات</t>
  </si>
  <si>
    <t>000/20</t>
  </si>
  <si>
    <t>211a</t>
  </si>
  <si>
    <t xml:space="preserve">وثيقة تخرج </t>
  </si>
  <si>
    <t xml:space="preserve">زهراء </t>
  </si>
  <si>
    <t>000/26</t>
  </si>
  <si>
    <t>212a</t>
  </si>
  <si>
    <t>مسكة اكريليك A.4</t>
  </si>
  <si>
    <t>هاشتاك</t>
  </si>
  <si>
    <t>صفا الخاتون</t>
  </si>
  <si>
    <t>000/35</t>
  </si>
  <si>
    <t xml:space="preserve">نعيم السراي / عن حلقات اكرلك مع نصف دوائر </t>
  </si>
  <si>
    <t xml:space="preserve">نعيم السراي </t>
  </si>
  <si>
    <t>101/102</t>
  </si>
  <si>
    <t>214a</t>
  </si>
  <si>
    <t>بوكس فوم عدد4</t>
  </si>
  <si>
    <t>000/23</t>
  </si>
  <si>
    <t xml:space="preserve">نرجس ورد </t>
  </si>
  <si>
    <t>000/33</t>
  </si>
  <si>
    <t>وثيقة اكرليك</t>
  </si>
  <si>
    <t>000/36</t>
  </si>
  <si>
    <t>213a</t>
  </si>
  <si>
    <t>000/25</t>
  </si>
  <si>
    <t xml:space="preserve">بورد بصمات </t>
  </si>
  <si>
    <t xml:space="preserve">تصميم وطباعة ستكرات </t>
  </si>
  <si>
    <t>ميكا تك</t>
  </si>
  <si>
    <t xml:space="preserve">بوكس ماستر كارد </t>
  </si>
  <si>
    <t xml:space="preserve">مبخرة وعلبة بخور </t>
  </si>
  <si>
    <t>ياسر بيج</t>
  </si>
  <si>
    <t>000/37</t>
  </si>
  <si>
    <t>وصل مطعم</t>
  </si>
  <si>
    <t>000/34</t>
  </si>
  <si>
    <t>211b</t>
  </si>
  <si>
    <t>بورد اكريليك منقوش</t>
  </si>
  <si>
    <t>000/30</t>
  </si>
  <si>
    <t>220a</t>
  </si>
  <si>
    <t>000/31</t>
  </si>
  <si>
    <t xml:space="preserve">مبخرة   </t>
  </si>
  <si>
    <t>000/39</t>
  </si>
  <si>
    <t>A21b</t>
  </si>
  <si>
    <t>اعلان المحامي</t>
  </si>
  <si>
    <t>المحامي</t>
  </si>
  <si>
    <t>0/152</t>
  </si>
  <si>
    <t>مراجعة الوصل بسبب خطأ بتسجيل المبلغ</t>
  </si>
  <si>
    <t>A24</t>
  </si>
  <si>
    <t>لوغو اسنان</t>
  </si>
  <si>
    <t>0/153</t>
  </si>
  <si>
    <t>جلد</t>
  </si>
  <si>
    <t>3 بوكسات ذهب</t>
  </si>
  <si>
    <t>بورد استقبال</t>
  </si>
  <si>
    <t>000/43</t>
  </si>
  <si>
    <t>227a</t>
  </si>
  <si>
    <t>خشب</t>
  </si>
  <si>
    <t>000/38</t>
  </si>
  <si>
    <t>138a</t>
  </si>
  <si>
    <t xml:space="preserve">مجانية بسبب خطا من الورشة </t>
  </si>
  <si>
    <t>مبخرة و علبة بخور</t>
  </si>
  <si>
    <t>000/49</t>
  </si>
  <si>
    <t>اكريليك منضدي</t>
  </si>
  <si>
    <t>بيلا</t>
  </si>
  <si>
    <t>000/47</t>
  </si>
  <si>
    <t>طبع قماش عدد6</t>
  </si>
  <si>
    <t>000/48</t>
  </si>
  <si>
    <t>238a</t>
  </si>
  <si>
    <t>بوكس فوم</t>
  </si>
  <si>
    <t>000/50</t>
  </si>
  <si>
    <t>واصل كاش + المبلغ الواصل في الوصل غير مطابق مع المسجل في الشيت</t>
  </si>
  <si>
    <t>حسين مارس</t>
  </si>
  <si>
    <t>سلفة</t>
  </si>
  <si>
    <t>قماش مع توصيل0</t>
  </si>
  <si>
    <t>المواد الخام</t>
  </si>
  <si>
    <t>اصباغ سيغما</t>
  </si>
  <si>
    <t>الوان ودهانات</t>
  </si>
  <si>
    <t>الوان</t>
  </si>
  <si>
    <t xml:space="preserve">كوفي شوب </t>
  </si>
  <si>
    <t>نثرية</t>
  </si>
  <si>
    <t xml:space="preserve">طرقات </t>
  </si>
  <si>
    <t>باسكت</t>
  </si>
  <si>
    <t>خدمات</t>
  </si>
  <si>
    <t>قماش</t>
  </si>
  <si>
    <t>علي عمار</t>
  </si>
  <si>
    <t>راتب</t>
  </si>
  <si>
    <t>الابرار</t>
  </si>
  <si>
    <t>خشب MDF</t>
  </si>
  <si>
    <t>انشائيية</t>
  </si>
  <si>
    <t>فلوس كروة حيدر يافوز</t>
  </si>
  <si>
    <t xml:space="preserve">صب رش </t>
  </si>
  <si>
    <t xml:space="preserve">الابرار </t>
  </si>
  <si>
    <t>المواد الخام, لواصق</t>
  </si>
  <si>
    <t>سحب سلفة</t>
  </si>
  <si>
    <t xml:space="preserve">داينة </t>
  </si>
  <si>
    <t>استهلاكيات الورشة</t>
  </si>
  <si>
    <t xml:space="preserve">تم سحيى راتب </t>
  </si>
  <si>
    <t>ليث محاسب</t>
  </si>
  <si>
    <t>اوسكار</t>
  </si>
  <si>
    <t>1634/1642</t>
  </si>
  <si>
    <t>شراء مواد خام</t>
  </si>
  <si>
    <t xml:space="preserve">طلبية </t>
  </si>
  <si>
    <t>تم سحب سلفة</t>
  </si>
  <si>
    <t>طرقات</t>
  </si>
  <si>
    <t>برينة</t>
  </si>
  <si>
    <t>عدة يدوية</t>
  </si>
  <si>
    <t>مكينة كاوية</t>
  </si>
  <si>
    <t>انجيكو</t>
  </si>
  <si>
    <t>كيبل</t>
  </si>
  <si>
    <t>عمار</t>
  </si>
  <si>
    <t>المنيوم</t>
  </si>
  <si>
    <t>براغي</t>
  </si>
  <si>
    <t>الزهراء</t>
  </si>
  <si>
    <t xml:space="preserve">بسمار و فشر </t>
  </si>
  <si>
    <t>الضيف</t>
  </si>
  <si>
    <t xml:space="preserve">زواة يوفي </t>
  </si>
  <si>
    <t>ريوك</t>
  </si>
  <si>
    <t>نقل يوفي</t>
  </si>
  <si>
    <t>نقل الابرار</t>
  </si>
  <si>
    <t>نقل كاوية</t>
  </si>
  <si>
    <t>علي البديري</t>
  </si>
  <si>
    <t>النبع+ عده يدوية لرشيد</t>
  </si>
  <si>
    <t>86-4</t>
  </si>
  <si>
    <t>ملكانات</t>
  </si>
  <si>
    <t>انشائيات</t>
  </si>
  <si>
    <t xml:space="preserve">علاء خليجي </t>
  </si>
  <si>
    <t>الوسام</t>
  </si>
  <si>
    <t>sp90</t>
  </si>
  <si>
    <t xml:space="preserve">كرسي مكتب </t>
  </si>
  <si>
    <t>كاوية فلكس</t>
  </si>
  <si>
    <t>ورق ظروف</t>
  </si>
  <si>
    <t>شمع احمر</t>
  </si>
  <si>
    <t>ups  فاربر عدد 3</t>
  </si>
  <si>
    <t>بروشات اللواء السابع + شراء استهلاكيات ورشة</t>
  </si>
  <si>
    <t>المواد الخام, استهلاكيات الورشة</t>
  </si>
  <si>
    <t>محمد ارت</t>
  </si>
  <si>
    <t>الصافي:</t>
  </si>
  <si>
    <t>القلم</t>
  </si>
  <si>
    <t>الخليج مياه</t>
  </si>
  <si>
    <t>غراض مكتبية</t>
  </si>
  <si>
    <t>تكاليف تطوير</t>
  </si>
  <si>
    <t>تم شراء جلد ابيض</t>
  </si>
  <si>
    <t>سجل يومية</t>
  </si>
  <si>
    <t>طريق وليد</t>
  </si>
  <si>
    <t>المنار</t>
  </si>
  <si>
    <t>سماعات</t>
  </si>
  <si>
    <t>سجل</t>
  </si>
  <si>
    <t>واير</t>
  </si>
  <si>
    <t>تم شراء فلكس</t>
  </si>
  <si>
    <t>تم دفع سلفة</t>
  </si>
  <si>
    <t>جك</t>
  </si>
  <si>
    <t>مواد انشائية - القلم</t>
  </si>
  <si>
    <t>159-160</t>
  </si>
  <si>
    <t>خدمات كهرباء</t>
  </si>
  <si>
    <t>مواد حسين</t>
  </si>
  <si>
    <t>المواد الخام, لواصق, عدة يدوية</t>
  </si>
  <si>
    <t>الغردان اصباع</t>
  </si>
  <si>
    <t>sigma</t>
  </si>
  <si>
    <t>الفردان</t>
  </si>
  <si>
    <t>علاء علي</t>
  </si>
  <si>
    <t>شطاف تواليت</t>
  </si>
  <si>
    <t>مكتب مصطفى عبد الامير</t>
  </si>
  <si>
    <t>طالبية حسين</t>
  </si>
  <si>
    <t>مقتاح</t>
  </si>
  <si>
    <t>تكلفة طباعة</t>
  </si>
  <si>
    <t>اكل</t>
  </si>
  <si>
    <t>كروة ابرار</t>
  </si>
  <si>
    <t>يوسف صرف</t>
  </si>
  <si>
    <t>عدة حمام</t>
  </si>
  <si>
    <t>بروش دائري</t>
  </si>
  <si>
    <t xml:space="preserve">ايجار المكتب </t>
  </si>
  <si>
    <t>ايجار</t>
  </si>
  <si>
    <t xml:space="preserve">سوارات علي اكسسوارات </t>
  </si>
  <si>
    <t xml:space="preserve">علي اكسسوارات </t>
  </si>
  <si>
    <t>المواد الخام, عدة يدوية, استهلاكيات الورشة</t>
  </si>
  <si>
    <t>نقل اشرف ( مشتل )</t>
  </si>
  <si>
    <t>اخشاب</t>
  </si>
  <si>
    <t>صفاء</t>
  </si>
  <si>
    <t>طرقات الامل</t>
  </si>
  <si>
    <t>طرقات وليد طابعات</t>
  </si>
  <si>
    <t xml:space="preserve">مصروفات عبد الرضا </t>
  </si>
  <si>
    <t xml:space="preserve">حيدر يافوز طريق بسبب التاخير </t>
  </si>
  <si>
    <t xml:space="preserve">صبغ رش </t>
  </si>
  <si>
    <t>22300-2934</t>
  </si>
  <si>
    <t>المواد الخام, الوان ودهانات</t>
  </si>
  <si>
    <t xml:space="preserve">بروشات </t>
  </si>
  <si>
    <t xml:space="preserve">مصروفات طابعات </t>
  </si>
  <si>
    <t xml:space="preserve">انترنت </t>
  </si>
  <si>
    <t>اكل علاوي \</t>
  </si>
  <si>
    <t>يوسف مشتريات</t>
  </si>
  <si>
    <t>624260-72767067-11971-32562</t>
  </si>
  <si>
    <t>الخورة</t>
  </si>
  <si>
    <t>علي اسطنبول ورقيات</t>
  </si>
  <si>
    <t>حيدر يافوز مكافئة</t>
  </si>
  <si>
    <t>انشائيات + خدمات</t>
  </si>
  <si>
    <t>استهلاكيات الورشة, خدمات</t>
  </si>
  <si>
    <t>حلقات حسين</t>
  </si>
  <si>
    <t>انشائياات + خدمات</t>
  </si>
  <si>
    <t>خدمات, استهلاكيات الورشة</t>
  </si>
  <si>
    <t xml:space="preserve">سلفون تغليف </t>
  </si>
  <si>
    <t xml:space="preserve">تم شراء صبغ رش </t>
  </si>
  <si>
    <t xml:space="preserve">بند ورق </t>
  </si>
  <si>
    <t>طرقات توصيل الابارار</t>
  </si>
  <si>
    <t>طرقات توصيل علي البدبري</t>
  </si>
  <si>
    <t xml:space="preserve">ارجل طاولة </t>
  </si>
  <si>
    <t>طرقات/ شمس البصرة</t>
  </si>
  <si>
    <t>بنزين</t>
  </si>
  <si>
    <t>كابون - محولات - لف - زاوية تل</t>
  </si>
  <si>
    <t>انشائيات + مواد خام</t>
  </si>
  <si>
    <t xml:space="preserve">كراتين تغليف </t>
  </si>
  <si>
    <t>صرف يوسف</t>
  </si>
  <si>
    <t>صرفيات عبد الرضا</t>
  </si>
  <si>
    <t>الماجد</t>
  </si>
  <si>
    <t>سيغما</t>
  </si>
  <si>
    <t>مازوت</t>
  </si>
  <si>
    <t xml:space="preserve">محمد ارت </t>
  </si>
  <si>
    <t>تم تسديد المبلغ و مسجل في شيت شهر الثالث</t>
  </si>
  <si>
    <t>المواد الخام, لواصق, استهلاكيات الورشة</t>
  </si>
  <si>
    <t xml:space="preserve">علي البديري </t>
  </si>
  <si>
    <t>143/</t>
  </si>
  <si>
    <t xml:space="preserve">الماجد </t>
  </si>
  <si>
    <t>0630\</t>
  </si>
  <si>
    <t>زبالة</t>
  </si>
  <si>
    <t>لد - بلاستك ابيضو اسود - فوم -</t>
  </si>
  <si>
    <t>كوبون</t>
  </si>
  <si>
    <t>شاشة</t>
  </si>
  <si>
    <t>الليان للاعلان</t>
  </si>
  <si>
    <t>حديد</t>
  </si>
  <si>
    <t xml:space="preserve">لدات </t>
  </si>
  <si>
    <t>كراتين</t>
  </si>
  <si>
    <t>اوكسجين</t>
  </si>
  <si>
    <t>نقل اعلان</t>
  </si>
  <si>
    <t>لاصق صبغ</t>
  </si>
  <si>
    <t>كروة خشب</t>
  </si>
  <si>
    <t>الواح</t>
  </si>
  <si>
    <t>صبغ طريق اكياس</t>
  </si>
  <si>
    <t>الوان ودهانات, استهلاكيات الورشة</t>
  </si>
  <si>
    <t xml:space="preserve">براغي برينة قماش </t>
  </si>
  <si>
    <t>حسن لاقوف</t>
  </si>
  <si>
    <t>دهن مولد</t>
  </si>
  <si>
    <t>الاسم</t>
  </si>
  <si>
    <t>التاريخ</t>
  </si>
  <si>
    <t>الوقت</t>
  </si>
  <si>
    <t>الغرامة</t>
  </si>
  <si>
    <t>انوار كريم</t>
  </si>
  <si>
    <t>حيدر يافوز</t>
  </si>
  <si>
    <t>يافوز</t>
  </si>
  <si>
    <t xml:space="preserve">2025/01/ </t>
  </si>
  <si>
    <t xml:space="preserve">المصروفات </t>
  </si>
  <si>
    <t>الورادات</t>
  </si>
  <si>
    <t>الرواتب والسلف</t>
  </si>
  <si>
    <t xml:space="preserve">المشتريات </t>
  </si>
  <si>
    <t>صحيات</t>
  </si>
  <si>
    <t>المكتب</t>
  </si>
  <si>
    <t>طرقات ورصيد</t>
  </si>
  <si>
    <t>خدمات, رصيد</t>
  </si>
  <si>
    <t>كهربائيات</t>
  </si>
  <si>
    <t>شراء كفوف وكمامات</t>
  </si>
  <si>
    <t>الحوافز, راتب</t>
  </si>
  <si>
    <t>شراء اقمشة</t>
  </si>
  <si>
    <t>مكص قماش ومستلزمات تعليب</t>
  </si>
  <si>
    <t>عدة يدوية, المواد الخام</t>
  </si>
  <si>
    <t>شراء كهربائيات</t>
  </si>
  <si>
    <t>تسديد حساب قديم ( صفاء )</t>
  </si>
  <si>
    <t>32327 وصل قبض الورشة</t>
  </si>
  <si>
    <t>شراء معدات ولواصق</t>
  </si>
  <si>
    <t>لواصق, عدة يدوية</t>
  </si>
  <si>
    <t>عدة حدادة يوسف</t>
  </si>
  <si>
    <t>شراء عدد يدوية + مواد للصحيات</t>
  </si>
  <si>
    <t>نقليات (تكسي توصيل طلبيات)</t>
  </si>
  <si>
    <t>صرفيات يوسف نثرية ( مواد تنظيف - عدة - بخاخات -....)</t>
  </si>
  <si>
    <t>عمود تل</t>
  </si>
  <si>
    <t>علي عبد الواحد حمود</t>
  </si>
  <si>
    <t>لواصق</t>
  </si>
  <si>
    <t>شركة الضيف</t>
  </si>
  <si>
    <t>درة الخليج</t>
  </si>
  <si>
    <t xml:space="preserve">انشائيات </t>
  </si>
  <si>
    <t>محل الاخوين</t>
  </si>
  <si>
    <t>نقليات</t>
  </si>
  <si>
    <t>شراء رصيد</t>
  </si>
  <si>
    <t>رصيد</t>
  </si>
  <si>
    <t>شراء كاكات</t>
  </si>
  <si>
    <t>نفاضة</t>
  </si>
  <si>
    <t>وليد طرقات</t>
  </si>
  <si>
    <t>طرقات اشرف</t>
  </si>
  <si>
    <t>نقليات عبدالرضا</t>
  </si>
  <si>
    <t>مشتريات( مسامير + كهربائيات + نثرية)</t>
  </si>
  <si>
    <t>استهلاكيات الورشة, المواد الخام, عدة يدوية</t>
  </si>
  <si>
    <t>شراء اقمشة ومواد خام</t>
  </si>
  <si>
    <t>نقل حسين للمدينة</t>
  </si>
  <si>
    <t>شراء رصيد لهاتف الورشة + هاتف اشرف</t>
  </si>
  <si>
    <t xml:space="preserve">نقليات + شراء مواد خام </t>
  </si>
  <si>
    <t>نثرية, المواد الخام</t>
  </si>
  <si>
    <t>ابو حسن الفائق</t>
  </si>
  <si>
    <t>اخشاب الماجد</t>
  </si>
  <si>
    <t>اشتراك نت</t>
  </si>
  <si>
    <t>خشب فايبر صاج</t>
  </si>
  <si>
    <t xml:space="preserve">الخورة </t>
  </si>
  <si>
    <t>اقمشة وعدة حسين</t>
  </si>
  <si>
    <t>بنكو</t>
  </si>
  <si>
    <t xml:space="preserve">صرفيات يوسف    </t>
  </si>
  <si>
    <t>؟؟؟؟</t>
  </si>
  <si>
    <t>مصاريف</t>
  </si>
  <si>
    <t>صرفيات ورشة 000-76</t>
  </si>
  <si>
    <t>000-76</t>
  </si>
  <si>
    <t>تكلفة طباعة , المواد الخام, خدمات</t>
  </si>
  <si>
    <t>بنكو و باسكت</t>
  </si>
  <si>
    <t>طرقات -عدة - صبغ</t>
  </si>
  <si>
    <t>اصباغ احمر ازرق ابيض</t>
  </si>
  <si>
    <t>I-06212</t>
  </si>
  <si>
    <t>مطعم الموناليزا صرفيات</t>
  </si>
  <si>
    <t>000-80</t>
  </si>
  <si>
    <t>تسويق</t>
  </si>
  <si>
    <t>مطعم المتحف صرفيات</t>
  </si>
  <si>
    <t>i-06172</t>
  </si>
  <si>
    <t xml:space="preserve">طريق الى المدينة </t>
  </si>
  <si>
    <t xml:space="preserve">النبع للحسابات الالكترونية </t>
  </si>
  <si>
    <t>100-1</t>
  </si>
  <si>
    <t>ماسحة ومفرعة</t>
  </si>
  <si>
    <t>عدة يدوية, استهلاكيات الورشة</t>
  </si>
  <si>
    <t>فشر سليكون</t>
  </si>
  <si>
    <t>صرف وصل رقم 000/81</t>
  </si>
  <si>
    <t>000-81</t>
  </si>
  <si>
    <t>خدمات, ايجار, تكاليف تطوير, استهلاكيات الورشة, المواد الخام</t>
  </si>
  <si>
    <t xml:space="preserve"> سيف صديق يونس </t>
  </si>
  <si>
    <t>الماجد للأخشاب</t>
  </si>
  <si>
    <t xml:space="preserve">  </t>
  </si>
  <si>
    <t xml:space="preserve">                                                                                                 </t>
  </si>
  <si>
    <t xml:space="preserve">حساب فرقان ( كريسماس ماركت ) </t>
  </si>
  <si>
    <t>سيغما اصباغ</t>
  </si>
  <si>
    <t xml:space="preserve">تم تسليم وليد </t>
  </si>
  <si>
    <t xml:space="preserve">مكتب ايمن </t>
  </si>
  <si>
    <t xml:space="preserve">احبار </t>
  </si>
  <si>
    <t xml:space="preserve">اور للخدمات التكنلوجية </t>
  </si>
  <si>
    <t>صوندة سنك + مكانس عدد 2</t>
  </si>
  <si>
    <t xml:space="preserve">جلود </t>
  </si>
  <si>
    <t xml:space="preserve">حساب عامل يوسف </t>
  </si>
  <si>
    <t xml:space="preserve">طلرقات وليد مع نثرية </t>
  </si>
  <si>
    <t>بوكس فايل</t>
  </si>
  <si>
    <t>فرشة</t>
  </si>
  <si>
    <t xml:space="preserve">كروة حيدر الصباغ </t>
  </si>
  <si>
    <t xml:space="preserve">خرامة كتر + سبايرول + نقل </t>
  </si>
  <si>
    <t xml:space="preserve">شراء باسكت مع ايجار دريل </t>
  </si>
  <si>
    <t>صبغ اكرليك \</t>
  </si>
  <si>
    <t xml:space="preserve">دين حنان ايجار كوشة </t>
  </si>
  <si>
    <t xml:space="preserve"> حنان</t>
  </si>
  <si>
    <t>بلدية</t>
  </si>
  <si>
    <t xml:space="preserve">ارجاع طلبية مراية ياسر </t>
  </si>
  <si>
    <t>ارجاع</t>
  </si>
  <si>
    <t>السلام للالمنيوم</t>
  </si>
  <si>
    <t>b1-21734</t>
  </si>
  <si>
    <t>شراء قماش</t>
  </si>
  <si>
    <t>صحن وطرقات</t>
  </si>
  <si>
    <t>شراء واير</t>
  </si>
  <si>
    <t>طباعة على بلوز ام الخير</t>
  </si>
  <si>
    <t>توصيل طلبية رقم 229</t>
  </si>
  <si>
    <t>صرف وصل رقم 000/79</t>
  </si>
  <si>
    <t>000-79</t>
  </si>
  <si>
    <t>المواد الخام, خدمات, عدة يدوية</t>
  </si>
  <si>
    <t>محلات النطاق</t>
  </si>
  <si>
    <t xml:space="preserve">   </t>
  </si>
  <si>
    <t>النقص</t>
  </si>
  <si>
    <t>الديون</t>
  </si>
  <si>
    <t>تدقيق شمس البصرة</t>
  </si>
  <si>
    <t>تاريخ البند</t>
  </si>
  <si>
    <t>المندوب</t>
  </si>
  <si>
    <t>Column 22</t>
  </si>
  <si>
    <t>المستلم</t>
  </si>
  <si>
    <t>الخصم</t>
  </si>
  <si>
    <t xml:space="preserve">القاصة الحالية </t>
  </si>
  <si>
    <t>مجموع   المصروفات</t>
  </si>
  <si>
    <t>267</t>
  </si>
  <si>
    <t>268</t>
  </si>
  <si>
    <t>AA32</t>
  </si>
  <si>
    <t>251</t>
  </si>
  <si>
    <t>257</t>
  </si>
  <si>
    <t>258</t>
  </si>
  <si>
    <t>ذ</t>
  </si>
  <si>
    <t>291</t>
  </si>
  <si>
    <t>\</t>
  </si>
  <si>
    <t>211</t>
  </si>
  <si>
    <t>`</t>
  </si>
  <si>
    <t>224</t>
  </si>
  <si>
    <t>226</t>
  </si>
  <si>
    <t>231</t>
  </si>
  <si>
    <t>292</t>
  </si>
  <si>
    <t>305</t>
  </si>
  <si>
    <t>307</t>
  </si>
  <si>
    <t>318</t>
  </si>
  <si>
    <t>276</t>
  </si>
  <si>
    <t>290</t>
  </si>
  <si>
    <t>علي اسطنبول / مطبعة جوهرة الجوادين</t>
  </si>
  <si>
    <t>319</t>
  </si>
  <si>
    <t>320</t>
  </si>
  <si>
    <t>330</t>
  </si>
  <si>
    <t>321</t>
  </si>
  <si>
    <t>322</t>
  </si>
  <si>
    <t>B-906</t>
  </si>
  <si>
    <t>0/166</t>
  </si>
  <si>
    <t>228</t>
  </si>
  <si>
    <t>247</t>
  </si>
  <si>
    <t>274</t>
  </si>
  <si>
    <t>278</t>
  </si>
  <si>
    <t>297</t>
  </si>
  <si>
    <t>302</t>
  </si>
  <si>
    <t>334</t>
  </si>
  <si>
    <t>335</t>
  </si>
  <si>
    <t>377</t>
  </si>
  <si>
    <t>386</t>
  </si>
  <si>
    <t>527</t>
  </si>
  <si>
    <t>563</t>
  </si>
  <si>
    <t>زبون</t>
  </si>
  <si>
    <t>تم استلام المبلغ المتبقي 450000 بتاريخ 7/3/2025 المبلغ الكامل 600000</t>
  </si>
  <si>
    <t>308</t>
  </si>
  <si>
    <t>هلال منضدي</t>
  </si>
  <si>
    <t>415</t>
  </si>
  <si>
    <t>265</t>
  </si>
  <si>
    <t>266</t>
  </si>
  <si>
    <t>279</t>
  </si>
  <si>
    <t>280</t>
  </si>
  <si>
    <t>281</t>
  </si>
  <si>
    <t>282</t>
  </si>
  <si>
    <t>309</t>
  </si>
  <si>
    <t>310</t>
  </si>
  <si>
    <t>311</t>
  </si>
  <si>
    <t>345</t>
  </si>
  <si>
    <t>346</t>
  </si>
  <si>
    <t>331</t>
  </si>
  <si>
    <t>340</t>
  </si>
  <si>
    <t>341</t>
  </si>
  <si>
    <t>مستلم الكتروني</t>
  </si>
  <si>
    <t>367</t>
  </si>
  <si>
    <t>347</t>
  </si>
  <si>
    <t>387</t>
  </si>
  <si>
    <t>388</t>
  </si>
  <si>
    <t>391</t>
  </si>
  <si>
    <t>396</t>
  </si>
  <si>
    <t>412</t>
  </si>
  <si>
    <t>00/38</t>
  </si>
  <si>
    <t>404</t>
  </si>
  <si>
    <t>405</t>
  </si>
  <si>
    <t>406</t>
  </si>
  <si>
    <t>408</t>
  </si>
  <si>
    <t>413</t>
  </si>
  <si>
    <t>414</t>
  </si>
  <si>
    <t>417</t>
  </si>
  <si>
    <t>418</t>
  </si>
  <si>
    <t>419</t>
  </si>
  <si>
    <t>427</t>
  </si>
  <si>
    <t>428</t>
  </si>
  <si>
    <t>429</t>
  </si>
  <si>
    <t>431</t>
  </si>
  <si>
    <t>علي الكناني مطبوعات ورقية</t>
  </si>
  <si>
    <t>علي الكناني</t>
  </si>
  <si>
    <t>عربون تنفيذ خلفيات اعراس مع كونر ضيافة</t>
  </si>
  <si>
    <t xml:space="preserve">تم تسديد 5 ملايين بتاريخ 8 / 3 2025 دفعة اولية + 5 ملاين بتاريخ 24 /3 /2025  + تم تسديد 4.850.000 بتاريخ19/4/2025 باقي الحساب و خصم 150.000 مواد مسحوبة من القاعة للعمل </t>
  </si>
  <si>
    <t>جزئي</t>
  </si>
  <si>
    <t>A40</t>
  </si>
  <si>
    <t xml:space="preserve">ديكور رمضاني + لوكو فوم اكرلك  + اعلان </t>
  </si>
  <si>
    <t>495</t>
  </si>
  <si>
    <t>اجرة نقل الكوشه</t>
  </si>
  <si>
    <t>456</t>
  </si>
  <si>
    <t>مجسم</t>
  </si>
  <si>
    <t>455</t>
  </si>
  <si>
    <t>هلال + فانوس</t>
  </si>
  <si>
    <t>496</t>
  </si>
  <si>
    <t>436</t>
  </si>
  <si>
    <t>دانة برايد</t>
  </si>
  <si>
    <t>494</t>
  </si>
  <si>
    <t>500a</t>
  </si>
  <si>
    <t>507a</t>
  </si>
  <si>
    <t>حوض اكرلك</t>
  </si>
  <si>
    <t>00/41</t>
  </si>
  <si>
    <t>520</t>
  </si>
  <si>
    <t>توزيعات</t>
  </si>
  <si>
    <t>00/44</t>
  </si>
  <si>
    <t>139</t>
  </si>
  <si>
    <t>150</t>
  </si>
  <si>
    <t>378</t>
  </si>
  <si>
    <t>392</t>
  </si>
  <si>
    <t>393</t>
  </si>
  <si>
    <t>394</t>
  </si>
  <si>
    <t>395</t>
  </si>
  <si>
    <t>407</t>
  </si>
  <si>
    <t>445b</t>
  </si>
  <si>
    <t>هدية</t>
  </si>
  <si>
    <t>444</t>
  </si>
  <si>
    <t>445</t>
  </si>
  <si>
    <t>446</t>
  </si>
  <si>
    <t>447</t>
  </si>
  <si>
    <t>448</t>
  </si>
  <si>
    <t>457</t>
  </si>
  <si>
    <t>499</t>
  </si>
  <si>
    <t>خلفية كوشه</t>
  </si>
  <si>
    <t>00/46</t>
  </si>
  <si>
    <t>445n</t>
  </si>
  <si>
    <t>452</t>
  </si>
  <si>
    <t>نجوم + هلالات + ملاعق</t>
  </si>
  <si>
    <t>466</t>
  </si>
  <si>
    <t>حواشيك</t>
  </si>
  <si>
    <t>467</t>
  </si>
  <si>
    <t>بورد طبع</t>
  </si>
  <si>
    <t>382</t>
  </si>
  <si>
    <t>00/20</t>
  </si>
  <si>
    <t>383</t>
  </si>
  <si>
    <t>384</t>
  </si>
  <si>
    <t>385</t>
  </si>
  <si>
    <t>493</t>
  </si>
  <si>
    <t>بوردات طبع</t>
  </si>
  <si>
    <t>491</t>
  </si>
  <si>
    <t>397</t>
  </si>
  <si>
    <t>434</t>
  </si>
  <si>
    <t>ديكور  رمضاني</t>
  </si>
  <si>
    <t>453</t>
  </si>
  <si>
    <t>454</t>
  </si>
  <si>
    <t>458</t>
  </si>
  <si>
    <t>461</t>
  </si>
  <si>
    <t>470</t>
  </si>
  <si>
    <t>471</t>
  </si>
  <si>
    <t>500</t>
  </si>
  <si>
    <t>ساعات</t>
  </si>
  <si>
    <t>التكلفة يم حسين</t>
  </si>
  <si>
    <t>485</t>
  </si>
  <si>
    <t>مقدمة رمضان كريم</t>
  </si>
  <si>
    <t>486</t>
  </si>
  <si>
    <t>487</t>
  </si>
  <si>
    <t>488</t>
  </si>
  <si>
    <t>هلال + نجمه</t>
  </si>
  <si>
    <t>492</t>
  </si>
  <si>
    <t>504</t>
  </si>
  <si>
    <t>505</t>
  </si>
  <si>
    <t>عباس توصيل</t>
  </si>
  <si>
    <t>503</t>
  </si>
  <si>
    <t>مبخرة + علبة</t>
  </si>
  <si>
    <t>508</t>
  </si>
  <si>
    <t>509</t>
  </si>
  <si>
    <t>510</t>
  </si>
  <si>
    <t>511</t>
  </si>
  <si>
    <t>منارة</t>
  </si>
  <si>
    <t>512</t>
  </si>
  <si>
    <t>بورد طبع uv</t>
  </si>
  <si>
    <t>518</t>
  </si>
  <si>
    <t>519</t>
  </si>
  <si>
    <t>532</t>
  </si>
  <si>
    <t>اكرلك فضي</t>
  </si>
  <si>
    <t>446n</t>
  </si>
  <si>
    <t>اكرلك رمضان كريم</t>
  </si>
  <si>
    <t>544n</t>
  </si>
  <si>
    <t>هاجتاك عدد 2 تخرج</t>
  </si>
  <si>
    <t>A41</t>
  </si>
  <si>
    <t xml:space="preserve">اعلان ضوئي العامري للاسماك </t>
  </si>
  <si>
    <t>حيدر العامري</t>
  </si>
  <si>
    <t>A43</t>
  </si>
  <si>
    <t>شركة المستقبل</t>
  </si>
  <si>
    <t>عبدالله رشيد</t>
  </si>
  <si>
    <t>5000</t>
  </si>
  <si>
    <t xml:space="preserve">بلودرات </t>
  </si>
  <si>
    <t>A42</t>
  </si>
  <si>
    <t>مون لاين ( الكهربائيين )</t>
  </si>
  <si>
    <t>516</t>
  </si>
  <si>
    <t>00/42</t>
  </si>
  <si>
    <t>526</t>
  </si>
  <si>
    <t>بوردات اكرلك</t>
  </si>
  <si>
    <t>534N</t>
  </si>
  <si>
    <t>عبارة اكرلك</t>
  </si>
  <si>
    <t>w3</t>
  </si>
  <si>
    <t>ستيكر</t>
  </si>
  <si>
    <t>513</t>
  </si>
  <si>
    <t>خلفية توزيعات</t>
  </si>
  <si>
    <t>00/40</t>
  </si>
  <si>
    <t>517</t>
  </si>
  <si>
    <t>00/43</t>
  </si>
  <si>
    <t>528</t>
  </si>
  <si>
    <t>A44</t>
  </si>
  <si>
    <t xml:space="preserve">ريتاج توب </t>
  </si>
  <si>
    <t>w</t>
  </si>
  <si>
    <t>نحت اقلام</t>
  </si>
  <si>
    <t>525</t>
  </si>
  <si>
    <t>بوكس ذهبب</t>
  </si>
  <si>
    <t>530b</t>
  </si>
  <si>
    <t>535</t>
  </si>
  <si>
    <t>536</t>
  </si>
  <si>
    <t>548</t>
  </si>
  <si>
    <t>560</t>
  </si>
  <si>
    <t>561</t>
  </si>
  <si>
    <t>567</t>
  </si>
  <si>
    <t>568</t>
  </si>
  <si>
    <t>571</t>
  </si>
  <si>
    <t>572</t>
  </si>
  <si>
    <t>اكلرلك</t>
  </si>
  <si>
    <t>565</t>
  </si>
  <si>
    <t>556</t>
  </si>
  <si>
    <t>558</t>
  </si>
  <si>
    <t>R1</t>
  </si>
  <si>
    <t>اكرلك شفاف 2</t>
  </si>
  <si>
    <t>579</t>
  </si>
  <si>
    <t>بورد اكرلك مطلبعة باء</t>
  </si>
  <si>
    <t>533</t>
  </si>
  <si>
    <t>بوكس اكرلك</t>
  </si>
  <si>
    <t>1w</t>
  </si>
  <si>
    <t>553</t>
  </si>
  <si>
    <t>A45</t>
  </si>
  <si>
    <t>اعلان ضوئي من الالمنيوم  ( الدوغجي )</t>
  </si>
  <si>
    <t>انسام الدوغجي</t>
  </si>
  <si>
    <t>w2</t>
  </si>
  <si>
    <t>569</t>
  </si>
  <si>
    <t>570</t>
  </si>
  <si>
    <t>ضروف عيد</t>
  </si>
  <si>
    <t>582</t>
  </si>
  <si>
    <t xml:space="preserve">طبع ورق </t>
  </si>
  <si>
    <t>583</t>
  </si>
  <si>
    <t>ستاند رول</t>
  </si>
  <si>
    <t>598</t>
  </si>
  <si>
    <t>خلفية طبع</t>
  </si>
  <si>
    <t>573</t>
  </si>
  <si>
    <t>580</t>
  </si>
  <si>
    <t>581</t>
  </si>
  <si>
    <t>بورد</t>
  </si>
  <si>
    <t>590n</t>
  </si>
  <si>
    <t>a46</t>
  </si>
  <si>
    <t>عادل علوان ( بهارات العافية )</t>
  </si>
  <si>
    <t>عادل علوان</t>
  </si>
  <si>
    <t>597</t>
  </si>
  <si>
    <t>ملزمة  طبع 195 ورقه</t>
  </si>
  <si>
    <t>588</t>
  </si>
  <si>
    <t>495b</t>
  </si>
  <si>
    <t>501</t>
  </si>
  <si>
    <t>502</t>
  </si>
  <si>
    <t>بوكس بدلة صغير</t>
  </si>
  <si>
    <t>506</t>
  </si>
  <si>
    <t>473</t>
  </si>
  <si>
    <t>474</t>
  </si>
  <si>
    <t>475</t>
  </si>
  <si>
    <t>بوكس حلقات + قاعدة</t>
  </si>
  <si>
    <t>476</t>
  </si>
  <si>
    <t>كلمة قبلت</t>
  </si>
  <si>
    <t>477</t>
  </si>
  <si>
    <t>قماش حلقات</t>
  </si>
  <si>
    <t>478</t>
  </si>
  <si>
    <t>523</t>
  </si>
  <si>
    <t>قاعدة مبخرة</t>
  </si>
  <si>
    <t>529</t>
  </si>
  <si>
    <t>قاعدة مبخرة و علبة بخور</t>
  </si>
  <si>
    <t>602</t>
  </si>
  <si>
    <t>اعلان ابو حيدر بوكس ضوئي</t>
  </si>
  <si>
    <t>575</t>
  </si>
  <si>
    <t>اقمشة</t>
  </si>
  <si>
    <t>564</t>
  </si>
  <si>
    <t>ميز دزدة</t>
  </si>
  <si>
    <t>w6</t>
  </si>
  <si>
    <t>w7</t>
  </si>
  <si>
    <t>احرف اكرلك</t>
  </si>
  <si>
    <t>WR2</t>
  </si>
  <si>
    <t>اكرلك شفاف2</t>
  </si>
  <si>
    <t>شركة السرور</t>
  </si>
  <si>
    <t>480</t>
  </si>
  <si>
    <t>481</t>
  </si>
  <si>
    <t>482</t>
  </si>
  <si>
    <t>484a</t>
  </si>
  <si>
    <t>بورد ىايباد</t>
  </si>
  <si>
    <t>514</t>
  </si>
  <si>
    <t>515</t>
  </si>
  <si>
    <t>3 بحوث طبع</t>
  </si>
  <si>
    <t>521</t>
  </si>
  <si>
    <t>صينية + قران + مقدمة</t>
  </si>
  <si>
    <t>522</t>
  </si>
  <si>
    <t>رسائل العمر</t>
  </si>
  <si>
    <t>525n</t>
  </si>
  <si>
    <t>بوكسات بدلة</t>
  </si>
  <si>
    <t>540</t>
  </si>
  <si>
    <t>بوكس جلد ابيض</t>
  </si>
  <si>
    <t>483a</t>
  </si>
  <si>
    <t>483b</t>
  </si>
  <si>
    <t>محبرة</t>
  </si>
  <si>
    <t>542</t>
  </si>
  <si>
    <t>544</t>
  </si>
  <si>
    <t>545</t>
  </si>
  <si>
    <t>546</t>
  </si>
  <si>
    <t>547</t>
  </si>
  <si>
    <t>549</t>
  </si>
  <si>
    <t>550</t>
  </si>
  <si>
    <t>551</t>
  </si>
  <si>
    <t>552</t>
  </si>
  <si>
    <t>بورد عيد</t>
  </si>
  <si>
    <t>591</t>
  </si>
  <si>
    <t>592</t>
  </si>
  <si>
    <t>607</t>
  </si>
  <si>
    <t>w9</t>
  </si>
  <si>
    <t>606</t>
  </si>
  <si>
    <t>طبع فلكسات</t>
  </si>
  <si>
    <t>w10</t>
  </si>
  <si>
    <t>w11</t>
  </si>
  <si>
    <t>بوكس مهر 2 و بوكس فلوس</t>
  </si>
  <si>
    <t>w8</t>
  </si>
  <si>
    <t xml:space="preserve">حساب مهدي فاصلتة </t>
  </si>
  <si>
    <t>مهدي فاصلة</t>
  </si>
  <si>
    <t>a48</t>
  </si>
  <si>
    <t>لوحه ضوئية قياس 60 * 40</t>
  </si>
  <si>
    <t>احمد</t>
  </si>
  <si>
    <t>534</t>
  </si>
  <si>
    <t>540n</t>
  </si>
  <si>
    <t>بورد خشب</t>
  </si>
  <si>
    <t>557</t>
  </si>
  <si>
    <t>بوكس مهر + بورد بصمات</t>
  </si>
  <si>
    <t>603</t>
  </si>
  <si>
    <t>604</t>
  </si>
  <si>
    <t>w12</t>
  </si>
  <si>
    <t>w13</t>
  </si>
  <si>
    <t>طبع ورق</t>
  </si>
  <si>
    <t>298</t>
  </si>
  <si>
    <t>299</t>
  </si>
  <si>
    <t>300</t>
  </si>
  <si>
    <t>w14</t>
  </si>
  <si>
    <t>العقار للبيع</t>
  </si>
  <si>
    <t>عواد مشاري</t>
  </si>
  <si>
    <t>w15</t>
  </si>
  <si>
    <t>علامة دالة</t>
  </si>
  <si>
    <t>شركة العراق المعاصر</t>
  </si>
  <si>
    <t>w16</t>
  </si>
  <si>
    <t>وقة تهنئة</t>
  </si>
  <si>
    <t>w17</t>
  </si>
  <si>
    <t>الدار للايجار</t>
  </si>
  <si>
    <t>611</t>
  </si>
  <si>
    <t>تبارك الفارس</t>
  </si>
  <si>
    <t>612</t>
  </si>
  <si>
    <t>بورد بصمات \ مبخرة</t>
  </si>
  <si>
    <t>623</t>
  </si>
  <si>
    <t>620</t>
  </si>
  <si>
    <t>a49</t>
  </si>
  <si>
    <t>فليكس + فريم عدد 3</t>
  </si>
  <si>
    <t>شركة ازدهار الوطن</t>
  </si>
  <si>
    <t>w18</t>
  </si>
  <si>
    <t xml:space="preserve">اكلك ذهبي عدد 3 </t>
  </si>
  <si>
    <t>w19</t>
  </si>
  <si>
    <t>ستيكر طبع</t>
  </si>
  <si>
    <t>w21</t>
  </si>
  <si>
    <t>بوستر عدد 3</t>
  </si>
  <si>
    <t>علي عماد</t>
  </si>
  <si>
    <t>w22</t>
  </si>
  <si>
    <t>نافورة مياه</t>
  </si>
  <si>
    <t>مهندس منتظر</t>
  </si>
  <si>
    <t>123</t>
  </si>
  <si>
    <t>معلق بسبب فقدان الوصل</t>
  </si>
  <si>
    <t>124</t>
  </si>
  <si>
    <t>595</t>
  </si>
  <si>
    <t>596</t>
  </si>
  <si>
    <t>مبخرة \ علبة بخور</t>
  </si>
  <si>
    <t>610</t>
  </si>
  <si>
    <t>سيت مهر كامل</t>
  </si>
  <si>
    <t>615</t>
  </si>
  <si>
    <t>605</t>
  </si>
  <si>
    <t>بوكس هدية</t>
  </si>
  <si>
    <t>613</t>
  </si>
  <si>
    <t>احرف فوم</t>
  </si>
  <si>
    <t>614</t>
  </si>
  <si>
    <t>مبخرة \ بوكس حلقات</t>
  </si>
  <si>
    <t>w20</t>
  </si>
  <si>
    <t>624</t>
  </si>
  <si>
    <t>بلوتر</t>
  </si>
  <si>
    <t>625</t>
  </si>
  <si>
    <t>626</t>
  </si>
  <si>
    <t>627</t>
  </si>
  <si>
    <t>خلفية تصوير</t>
  </si>
  <si>
    <t>630</t>
  </si>
  <si>
    <t>640</t>
  </si>
  <si>
    <t>قطع اكرلك</t>
  </si>
  <si>
    <t>a51</t>
  </si>
  <si>
    <t>cnc 2.5 اعلان سي ان سي</t>
  </si>
  <si>
    <t>صالون</t>
  </si>
  <si>
    <t>بيع ورشه مباشر</t>
  </si>
  <si>
    <t>651</t>
  </si>
  <si>
    <t>طبع بحث</t>
  </si>
  <si>
    <t>w23</t>
  </si>
  <si>
    <t>اكرلك لاصق</t>
  </si>
  <si>
    <t>استلام حساب من ارجاع الاحبار</t>
  </si>
  <si>
    <t>649</t>
  </si>
  <si>
    <t>650</t>
  </si>
  <si>
    <t>بورد بدون بصمات</t>
  </si>
  <si>
    <t>653</t>
  </si>
  <si>
    <t xml:space="preserve">مجسم عدد 2 / بورد 120 سم * 180 سم </t>
  </si>
  <si>
    <t>654</t>
  </si>
  <si>
    <t>618</t>
  </si>
  <si>
    <t>a50</t>
  </si>
  <si>
    <t>cnc مرطبات بالبيري</t>
  </si>
  <si>
    <t>سيد محمد</t>
  </si>
  <si>
    <t>645</t>
  </si>
  <si>
    <t>حوراء</t>
  </si>
  <si>
    <t>647</t>
  </si>
  <si>
    <t>رصيد لنا عند انشائيات الكاضمي من استاذ سيف</t>
  </si>
  <si>
    <t>الكاظمي</t>
  </si>
  <si>
    <t>w24</t>
  </si>
  <si>
    <t>راجع من حساب باسكت</t>
  </si>
  <si>
    <t>609</t>
  </si>
  <si>
    <t>616</t>
  </si>
  <si>
    <t>617</t>
  </si>
  <si>
    <t>622</t>
  </si>
  <si>
    <t>601</t>
  </si>
  <si>
    <t>661</t>
  </si>
  <si>
    <t>a53</t>
  </si>
  <si>
    <t>اعلان شركة الارود</t>
  </si>
  <si>
    <t>a54</t>
  </si>
  <si>
    <t>اعلان الجزائر</t>
  </si>
  <si>
    <t>619</t>
  </si>
  <si>
    <t>a52</t>
  </si>
  <si>
    <t>اعلان cnc | ابو حسين</t>
  </si>
  <si>
    <t>عادل</t>
  </si>
  <si>
    <t>652</t>
  </si>
  <si>
    <t>w25</t>
  </si>
  <si>
    <t>642</t>
  </si>
  <si>
    <t xml:space="preserve">مقدمة </t>
  </si>
  <si>
    <t>643</t>
  </si>
  <si>
    <t>a55</t>
  </si>
  <si>
    <t>الشاطئ للمحامات</t>
  </si>
  <si>
    <t>w26</t>
  </si>
  <si>
    <t>w27</t>
  </si>
  <si>
    <t>شد اعلان</t>
  </si>
  <si>
    <t>بهارات العافية</t>
  </si>
  <si>
    <t>w28</t>
  </si>
  <si>
    <t>لوكو + بورد</t>
  </si>
  <si>
    <t>w29</t>
  </si>
  <si>
    <t>مداليات</t>
  </si>
  <si>
    <t>665</t>
  </si>
  <si>
    <t>بوكس حلقات عباس توصيل كراج</t>
  </si>
  <si>
    <t>668</t>
  </si>
  <si>
    <t>قاعدة ذهب ورق طبع دعوة</t>
  </si>
  <si>
    <t>670</t>
  </si>
  <si>
    <t>بوكس ذهب عدد 2</t>
  </si>
  <si>
    <t>R2</t>
  </si>
  <si>
    <t>قصر شيرين</t>
  </si>
  <si>
    <t>667</t>
  </si>
  <si>
    <t>155</t>
  </si>
  <si>
    <t>628</t>
  </si>
  <si>
    <t>بوكس بدلة عدد 4</t>
  </si>
  <si>
    <t>635</t>
  </si>
  <si>
    <t>636</t>
  </si>
  <si>
    <t>637</t>
  </si>
  <si>
    <t>652n</t>
  </si>
  <si>
    <t>a56</t>
  </si>
  <si>
    <t>رول اب</t>
  </si>
  <si>
    <t>w31</t>
  </si>
  <si>
    <t>ستيكر 1م عدد 3</t>
  </si>
  <si>
    <t>A47</t>
  </si>
  <si>
    <t>اعلان قياس 4 م  ( حسينية اقمار اهل البيت ع )</t>
  </si>
  <si>
    <t>w30</t>
  </si>
  <si>
    <t>اكلك ذهبي + 3 بوكس اكرلك</t>
  </si>
  <si>
    <t>675</t>
  </si>
  <si>
    <t>R3</t>
  </si>
  <si>
    <t>اكرلك شفاف 15*8</t>
  </si>
  <si>
    <t>w32</t>
  </si>
  <si>
    <t>مشروع تخرج ماكيت</t>
  </si>
  <si>
    <t>a58</t>
  </si>
  <si>
    <t>ستيكرات + بنرات + بلونر</t>
  </si>
  <si>
    <t>R4</t>
  </si>
  <si>
    <t>فلكس</t>
  </si>
  <si>
    <t>660</t>
  </si>
  <si>
    <t>666</t>
  </si>
  <si>
    <t>669</t>
  </si>
  <si>
    <t>جلد اختام</t>
  </si>
  <si>
    <t>w33</t>
  </si>
  <si>
    <t>زهرة بارلين</t>
  </si>
  <si>
    <t>تسديد وليد الديون التي عليه</t>
  </si>
  <si>
    <t>مصطفى بلدية مارثون</t>
  </si>
  <si>
    <t>اشرف</t>
  </si>
  <si>
    <t>A59</t>
  </si>
  <si>
    <t>عيادة الصوان</t>
  </si>
  <si>
    <t>مصطفى</t>
  </si>
  <si>
    <t>671</t>
  </si>
  <si>
    <t>المكتب الفاشل الي سوا حسن قاسم</t>
  </si>
  <si>
    <t>695</t>
  </si>
  <si>
    <t>a62</t>
  </si>
  <si>
    <t>عقارات الفارس</t>
  </si>
  <si>
    <t>A61</t>
  </si>
  <si>
    <t>السراج للطباعة و الاعلان</t>
  </si>
  <si>
    <t>681</t>
  </si>
  <si>
    <t>682</t>
  </si>
  <si>
    <t>683</t>
  </si>
  <si>
    <t>R5</t>
  </si>
  <si>
    <t>w34</t>
  </si>
  <si>
    <t xml:space="preserve">جلد </t>
  </si>
  <si>
    <t>لمسة</t>
  </si>
  <si>
    <t>688</t>
  </si>
  <si>
    <t>692</t>
  </si>
  <si>
    <t>w35</t>
  </si>
  <si>
    <t>محل عطور</t>
  </si>
  <si>
    <t>w36</t>
  </si>
  <si>
    <t>ركعة</t>
  </si>
  <si>
    <t>w37</t>
  </si>
  <si>
    <t>674</t>
  </si>
  <si>
    <t>673</t>
  </si>
  <si>
    <t>صينية جلد</t>
  </si>
  <si>
    <t>676</t>
  </si>
  <si>
    <t>679</t>
  </si>
  <si>
    <t>ستاند حلقات</t>
  </si>
  <si>
    <t>680</t>
  </si>
  <si>
    <t>مبخرة + قاعدة</t>
  </si>
  <si>
    <t>685</t>
  </si>
  <si>
    <t>686</t>
  </si>
  <si>
    <t>702</t>
  </si>
  <si>
    <t>709</t>
  </si>
  <si>
    <t>677</t>
  </si>
  <si>
    <t>690</t>
  </si>
  <si>
    <t>691</t>
  </si>
  <si>
    <t>736</t>
  </si>
  <si>
    <t>كورنر</t>
  </si>
  <si>
    <t>704</t>
  </si>
  <si>
    <t>مقدمات</t>
  </si>
  <si>
    <t>وميض</t>
  </si>
  <si>
    <t>697</t>
  </si>
  <si>
    <t>701</t>
  </si>
  <si>
    <t>715</t>
  </si>
  <si>
    <t>حلقات</t>
  </si>
  <si>
    <t>730</t>
  </si>
  <si>
    <t>740</t>
  </si>
  <si>
    <t>r6</t>
  </si>
  <si>
    <t>قصر شيريد</t>
  </si>
  <si>
    <t>w38</t>
  </si>
  <si>
    <t>فليكس</t>
  </si>
  <si>
    <t>747</t>
  </si>
  <si>
    <t>707</t>
  </si>
  <si>
    <t>711</t>
  </si>
  <si>
    <t>712</t>
  </si>
  <si>
    <t>710</t>
  </si>
  <si>
    <t>719</t>
  </si>
  <si>
    <t>722</t>
  </si>
  <si>
    <t>724</t>
  </si>
  <si>
    <t>725</t>
  </si>
  <si>
    <t>726</t>
  </si>
  <si>
    <t>727</t>
  </si>
  <si>
    <t>728</t>
  </si>
  <si>
    <t>728a</t>
  </si>
  <si>
    <t>729</t>
  </si>
  <si>
    <t>731</t>
  </si>
  <si>
    <t>732</t>
  </si>
  <si>
    <t>733</t>
  </si>
  <si>
    <t>734</t>
  </si>
  <si>
    <t>735</t>
  </si>
  <si>
    <t>ابو حمودي السوري ستيكر طبع</t>
  </si>
  <si>
    <t>744</t>
  </si>
  <si>
    <t>743</t>
  </si>
  <si>
    <t>738</t>
  </si>
  <si>
    <t>717</t>
  </si>
  <si>
    <t>718</t>
  </si>
  <si>
    <t>739</t>
  </si>
  <si>
    <t>بوكسات بدلة 2</t>
  </si>
  <si>
    <t>741</t>
  </si>
  <si>
    <t>w40</t>
  </si>
  <si>
    <t>716</t>
  </si>
  <si>
    <t>w39</t>
  </si>
  <si>
    <t>بيع مباشر</t>
  </si>
  <si>
    <t>756</t>
  </si>
  <si>
    <t>755</t>
  </si>
  <si>
    <t>757</t>
  </si>
  <si>
    <t>احواض اكرلك</t>
  </si>
  <si>
    <t>758</t>
  </si>
  <si>
    <t>كيدز كامب + اضاات</t>
  </si>
  <si>
    <t>759</t>
  </si>
  <si>
    <t>760</t>
  </si>
  <si>
    <t>كاظم الصرايفي</t>
  </si>
  <si>
    <t>761</t>
  </si>
  <si>
    <t>w41</t>
  </si>
  <si>
    <t>w42</t>
  </si>
  <si>
    <t>3 بوكس</t>
  </si>
  <si>
    <t>اعلان حور</t>
  </si>
  <si>
    <t>a64</t>
  </si>
  <si>
    <t>اعلان مؤيد العالمي للزنون</t>
  </si>
  <si>
    <t>محمد الفضيلي</t>
  </si>
  <si>
    <t>مؤيد</t>
  </si>
  <si>
    <t>w43</t>
  </si>
  <si>
    <t>A67</t>
  </si>
  <si>
    <t>ديفان عباية</t>
  </si>
  <si>
    <t>693</t>
  </si>
  <si>
    <t>694</t>
  </si>
  <si>
    <t>ستاند حزام</t>
  </si>
  <si>
    <t>700</t>
  </si>
  <si>
    <t>750</t>
  </si>
  <si>
    <t>751</t>
  </si>
  <si>
    <t>752</t>
  </si>
  <si>
    <t>770</t>
  </si>
  <si>
    <t>771</t>
  </si>
  <si>
    <t>773</t>
  </si>
  <si>
    <t>اعلان فلكس</t>
  </si>
  <si>
    <t>ريتاج</t>
  </si>
  <si>
    <t>شلمرجر slb</t>
  </si>
  <si>
    <t>نموذج ابو حمودي السوري</t>
  </si>
  <si>
    <t>ورق طبع</t>
  </si>
  <si>
    <t>748</t>
  </si>
  <si>
    <t>776</t>
  </si>
  <si>
    <t>779</t>
  </si>
  <si>
    <t>763</t>
  </si>
  <si>
    <t>764</t>
  </si>
  <si>
    <t>790</t>
  </si>
  <si>
    <t>مقدمة كبيرة فقط</t>
  </si>
  <si>
    <t>794</t>
  </si>
  <si>
    <t>791</t>
  </si>
  <si>
    <t xml:space="preserve">بورد   </t>
  </si>
  <si>
    <t>798</t>
  </si>
  <si>
    <t>799</t>
  </si>
  <si>
    <t>800</t>
  </si>
  <si>
    <t>مقدمه</t>
  </si>
  <si>
    <t>801</t>
  </si>
  <si>
    <t>806</t>
  </si>
  <si>
    <t>ابو حمودي السوري</t>
  </si>
  <si>
    <t>تسديد اشرف</t>
  </si>
  <si>
    <t>662</t>
  </si>
  <si>
    <t>A68</t>
  </si>
  <si>
    <t>الركن الفرنسي</t>
  </si>
  <si>
    <t>663</t>
  </si>
  <si>
    <t>تعلاكة</t>
  </si>
  <si>
    <t>664</t>
  </si>
  <si>
    <t>طبع</t>
  </si>
  <si>
    <t>809</t>
  </si>
  <si>
    <t>عربة</t>
  </si>
  <si>
    <t>w44</t>
  </si>
  <si>
    <t>قطع دلالة</t>
  </si>
  <si>
    <t>807</t>
  </si>
  <si>
    <t>808</t>
  </si>
  <si>
    <t>a69</t>
  </si>
  <si>
    <t>اعلان حلا</t>
  </si>
  <si>
    <t>772</t>
  </si>
  <si>
    <t>749</t>
  </si>
  <si>
    <t>767</t>
  </si>
  <si>
    <t>769</t>
  </si>
  <si>
    <t>777</t>
  </si>
  <si>
    <t>778</t>
  </si>
  <si>
    <t>781</t>
  </si>
  <si>
    <t>787</t>
  </si>
  <si>
    <t>804</t>
  </si>
  <si>
    <t>خلفية فوم</t>
  </si>
  <si>
    <t>814</t>
  </si>
  <si>
    <t>أسماء</t>
  </si>
  <si>
    <t>810</t>
  </si>
  <si>
    <t>وشاح</t>
  </si>
  <si>
    <t>طباعة اكرلك</t>
  </si>
  <si>
    <t/>
  </si>
  <si>
    <t>نجمات اكرلك</t>
  </si>
  <si>
    <t>w45</t>
  </si>
  <si>
    <t>منيو +  بروشور</t>
  </si>
  <si>
    <t>مبخرة + علبة + قاعدة</t>
  </si>
  <si>
    <t>765</t>
  </si>
  <si>
    <t>بوكس دهب</t>
  </si>
  <si>
    <t>766</t>
  </si>
  <si>
    <t>ستاند عطور</t>
  </si>
  <si>
    <t>780</t>
  </si>
  <si>
    <t>782</t>
  </si>
  <si>
    <t>786</t>
  </si>
  <si>
    <t>793</t>
  </si>
  <si>
    <t>795</t>
  </si>
  <si>
    <t>792</t>
  </si>
  <si>
    <t>820</t>
  </si>
  <si>
    <t>اعلان الالعاب</t>
  </si>
  <si>
    <t>بوكس طفل</t>
  </si>
  <si>
    <t>فلين ملطخ بمعجون</t>
  </si>
  <si>
    <t>بدر سامي</t>
  </si>
  <si>
    <t>لافتات تعريفية</t>
  </si>
  <si>
    <t>علامات دلاله . وليد . المعلمه</t>
  </si>
  <si>
    <t>فلكس cnc</t>
  </si>
  <si>
    <t>دوائر فوم</t>
  </si>
  <si>
    <t>A72</t>
  </si>
  <si>
    <t>اعلان الدكتور نوار</t>
  </si>
  <si>
    <t>A73</t>
  </si>
  <si>
    <t xml:space="preserve">اعلان مازن سنتر </t>
  </si>
  <si>
    <t>اعلان ورشة ابو علي</t>
  </si>
  <si>
    <t>جوازات تدريب عدد 50</t>
  </si>
  <si>
    <t>حيدر المحاسب</t>
  </si>
  <si>
    <t>RSK</t>
  </si>
  <si>
    <t>A75</t>
  </si>
  <si>
    <t xml:space="preserve">العلان شعار بلدية البصرة + شعار محافظة البصرة </t>
  </si>
  <si>
    <t xml:space="preserve">مصطفى بلدية </t>
  </si>
  <si>
    <t>اعلان بيبي كدس</t>
  </si>
  <si>
    <t>Megatech</t>
  </si>
  <si>
    <t>اصلاح اعلان سعد جبار</t>
  </si>
  <si>
    <t>سعد جبار</t>
  </si>
  <si>
    <t>لصق ستيكر</t>
  </si>
  <si>
    <t>صورة المرحومة</t>
  </si>
  <si>
    <t>a82</t>
  </si>
  <si>
    <t>كورنر حفلة</t>
  </si>
  <si>
    <t>تصليح كوشة</t>
  </si>
  <si>
    <t>اجور تصليح اعلان لاب</t>
  </si>
  <si>
    <t>سراج</t>
  </si>
  <si>
    <t>عربانة فوم</t>
  </si>
  <si>
    <t>ياس</t>
  </si>
  <si>
    <t xml:space="preserve">اجور تصليح اعلان </t>
  </si>
  <si>
    <t>اعلان الكهربائي</t>
  </si>
  <si>
    <t>اصلاح اعلاح</t>
  </si>
  <si>
    <t>طبليات مصطفى السياب</t>
  </si>
  <si>
    <t>صندوق اكرلك بان بيري</t>
  </si>
  <si>
    <t>بان بيري</t>
  </si>
  <si>
    <t>صينية مهر + قران</t>
  </si>
  <si>
    <t>بورد اكرلك ٦٠*٥٠</t>
  </si>
  <si>
    <t>حساب فليكس المدينة الرياضية علي مظلوم</t>
  </si>
  <si>
    <t>المالك</t>
  </si>
  <si>
    <t>متبقي حساب YAS</t>
  </si>
  <si>
    <t>اعلان محمد سلام</t>
  </si>
  <si>
    <t>اعلان قصر الاسماك</t>
  </si>
  <si>
    <t>صورة الحجية</t>
  </si>
  <si>
    <t>الحجية</t>
  </si>
  <si>
    <t>اعلان mk</t>
  </si>
  <si>
    <t>واجهة بوردكس + اعلان</t>
  </si>
  <si>
    <t>0/5</t>
  </si>
  <si>
    <t>بوث دعائي</t>
  </si>
  <si>
    <t>اعلان المهندس الميكانيكي</t>
  </si>
  <si>
    <t xml:space="preserve">23 قطعة اكرلك </t>
  </si>
  <si>
    <t xml:space="preserve">اعلان بالكوني </t>
  </si>
  <si>
    <t>ميز بارامترك</t>
  </si>
  <si>
    <t>سلام</t>
  </si>
  <si>
    <t>اعلان بلدية البصرة و شعار المحافظة</t>
  </si>
  <si>
    <t>ستيكر hm</t>
  </si>
  <si>
    <t>اعلان ضوئي مقهى الديوان</t>
  </si>
  <si>
    <t>ستاندات عرض اكرلك A4+ / +3A</t>
  </si>
  <si>
    <t>مهندس محمد</t>
  </si>
  <si>
    <t>ابو اللبلبي</t>
  </si>
  <si>
    <t>75 م طبع + 15م * / 1.5*2.5 + تركيب الانتخابات 300 صورة</t>
  </si>
  <si>
    <t>قطع اكرلك اسود</t>
  </si>
  <si>
    <t>متبقي دين عبد الرضا</t>
  </si>
  <si>
    <t>507</t>
  </si>
  <si>
    <t>113</t>
  </si>
  <si>
    <t>111</t>
  </si>
  <si>
    <t>114</t>
  </si>
  <si>
    <t>115</t>
  </si>
  <si>
    <t>116</t>
  </si>
  <si>
    <t>117</t>
  </si>
  <si>
    <t>118</t>
  </si>
  <si>
    <t>119</t>
  </si>
  <si>
    <t>120</t>
  </si>
  <si>
    <t>121</t>
  </si>
  <si>
    <t>130</t>
  </si>
  <si>
    <t>122</t>
  </si>
  <si>
    <t>125</t>
  </si>
  <si>
    <t>126</t>
  </si>
  <si>
    <t>127</t>
  </si>
  <si>
    <t>128</t>
  </si>
  <si>
    <t>129</t>
  </si>
  <si>
    <t xml:space="preserve">القاصة يوم 20/4/2025  /    2.450.000   </t>
  </si>
  <si>
    <t>131</t>
  </si>
  <si>
    <t>132</t>
  </si>
  <si>
    <t>133</t>
  </si>
  <si>
    <t>134</t>
  </si>
  <si>
    <t>135</t>
  </si>
  <si>
    <t xml:space="preserve">القاصة يوم 21/4/2025  /    1.951.000   </t>
  </si>
  <si>
    <t>137</t>
  </si>
  <si>
    <t>138</t>
  </si>
  <si>
    <t>القاصة يوم 22/4/2025  /    800.000</t>
  </si>
  <si>
    <t>140</t>
  </si>
  <si>
    <t>141</t>
  </si>
  <si>
    <t>142</t>
  </si>
  <si>
    <t>143</t>
  </si>
  <si>
    <t>144</t>
  </si>
  <si>
    <t>145</t>
  </si>
  <si>
    <t>القاصة يوم 23/4/2025  /    600.000</t>
  </si>
  <si>
    <t>146</t>
  </si>
  <si>
    <t>147</t>
  </si>
  <si>
    <t>148</t>
  </si>
  <si>
    <t>149</t>
  </si>
  <si>
    <t>152</t>
  </si>
  <si>
    <t>153</t>
  </si>
  <si>
    <t>القاصة يوم 24/4/2025  /    868.500</t>
  </si>
  <si>
    <t>154</t>
  </si>
  <si>
    <t>156</t>
  </si>
  <si>
    <t>القاصة يوم 25/4/2025  / 720000</t>
  </si>
  <si>
    <t>157</t>
  </si>
  <si>
    <t>158</t>
  </si>
  <si>
    <t>القاصة يوم 2025/04/26   /  30.000</t>
  </si>
  <si>
    <t>248</t>
  </si>
  <si>
    <t>القاصة يوم 2025/04/27    /   1.900.000   / منها 1.000$ تعادل 1.470.000</t>
  </si>
  <si>
    <t>243</t>
  </si>
  <si>
    <t>168</t>
  </si>
  <si>
    <t>169</t>
  </si>
  <si>
    <t>00/85</t>
  </si>
  <si>
    <t>159</t>
  </si>
  <si>
    <t>160</t>
  </si>
  <si>
    <t>161</t>
  </si>
  <si>
    <t xml:space="preserve">القاصة يوم       2025/04/29    /   2.426.000   </t>
  </si>
  <si>
    <t>162</t>
  </si>
  <si>
    <t>163</t>
  </si>
  <si>
    <t>164</t>
  </si>
  <si>
    <t>165</t>
  </si>
  <si>
    <t>القاصة يوم 2025/05/01         /      27.000</t>
  </si>
  <si>
    <t>166</t>
  </si>
  <si>
    <t>167</t>
  </si>
  <si>
    <t>171</t>
  </si>
  <si>
    <t>172</t>
  </si>
  <si>
    <t>176</t>
  </si>
  <si>
    <t>القاصة    /     2025/05/05           183.000</t>
  </si>
  <si>
    <t>177</t>
  </si>
  <si>
    <t>178</t>
  </si>
  <si>
    <t>179</t>
  </si>
  <si>
    <t>180</t>
  </si>
  <si>
    <t>181</t>
  </si>
  <si>
    <t>182</t>
  </si>
  <si>
    <t>183</t>
  </si>
  <si>
    <t>184</t>
  </si>
  <si>
    <t>القاصة يوم 2025/05/06  75.000</t>
  </si>
  <si>
    <t>185</t>
  </si>
  <si>
    <t>القاصة يوم 2025/05/09       /      1.265.000</t>
  </si>
  <si>
    <t>186</t>
  </si>
  <si>
    <t>188</t>
  </si>
  <si>
    <t>190</t>
  </si>
  <si>
    <t>191</t>
  </si>
  <si>
    <t>192</t>
  </si>
  <si>
    <t>193</t>
  </si>
  <si>
    <t>القاصة     2025/05/11         /    600.000</t>
  </si>
  <si>
    <t>194</t>
  </si>
  <si>
    <t>القاصسة    2025/05/12      / 490.000</t>
  </si>
  <si>
    <t>245</t>
  </si>
  <si>
    <t>القاصة     2025/05/14      /    435.000</t>
  </si>
  <si>
    <t>246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</si>
  <si>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</si>
  <si>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</si>
  <si>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</si>
  <si>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</si>
  <si>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</si>
  <si>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</si>
  <si>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</si>
  <si>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</si>
  <si>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</si>
  <si>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</si>
  <si>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</si>
  <si>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</si>
  <si>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القاصة 2025/05/15         76.500</t>
  </si>
  <si>
    <t>207</t>
  </si>
  <si>
    <t>القاصة  2025 /05/16   zero</t>
  </si>
  <si>
    <t>208</t>
  </si>
  <si>
    <t>القاصة       2025/05/17         /   zero</t>
  </si>
  <si>
    <t>210</t>
  </si>
  <si>
    <t>209</t>
  </si>
  <si>
    <t>212</t>
  </si>
  <si>
    <t>214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</si>
  <si>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</si>
  <si>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215</t>
  </si>
  <si>
    <t>216</t>
  </si>
  <si>
    <t>218</t>
  </si>
  <si>
    <t>220</t>
  </si>
  <si>
    <t>ذذذذ</t>
  </si>
  <si>
    <t>221</t>
  </si>
  <si>
    <t>222</t>
  </si>
  <si>
    <t>223</t>
  </si>
  <si>
    <t>225</t>
  </si>
  <si>
    <t>229</t>
  </si>
  <si>
    <t>230</t>
  </si>
  <si>
    <t>232</t>
  </si>
  <si>
    <t>233</t>
  </si>
  <si>
    <t>236</t>
  </si>
  <si>
    <t>237</t>
  </si>
  <si>
    <t>238</t>
  </si>
  <si>
    <t>.0.3</t>
  </si>
  <si>
    <t xml:space="preserve"> .</t>
  </si>
  <si>
    <t xml:space="preserve">                                        </t>
  </si>
  <si>
    <t>.58.0▬</t>
  </si>
  <si>
    <t>239</t>
  </si>
  <si>
    <t>240</t>
  </si>
  <si>
    <t>241</t>
  </si>
  <si>
    <t>242</t>
  </si>
  <si>
    <t>255</t>
  </si>
  <si>
    <t>249</t>
  </si>
  <si>
    <t>250</t>
  </si>
  <si>
    <t>252</t>
  </si>
  <si>
    <t>0/159</t>
  </si>
  <si>
    <t>256</t>
  </si>
  <si>
    <t>254</t>
  </si>
  <si>
    <t>259</t>
  </si>
  <si>
    <t>262</t>
  </si>
  <si>
    <t>263</t>
  </si>
  <si>
    <t>264</t>
  </si>
  <si>
    <t>261</t>
  </si>
  <si>
    <t>صينية فوم تغليف</t>
  </si>
  <si>
    <t>AA31</t>
  </si>
  <si>
    <t>0/162</t>
  </si>
  <si>
    <t>b-901</t>
  </si>
  <si>
    <t>صينية اكريلك</t>
  </si>
  <si>
    <t>269</t>
  </si>
  <si>
    <t>عربة جديدة</t>
  </si>
  <si>
    <t>00/30</t>
  </si>
  <si>
    <t>270</t>
  </si>
  <si>
    <t>بطاقات ضيافة</t>
  </si>
  <si>
    <t>271</t>
  </si>
  <si>
    <t>272</t>
  </si>
  <si>
    <t>273</t>
  </si>
  <si>
    <t>277</t>
  </si>
  <si>
    <t>283</t>
  </si>
  <si>
    <t>275</t>
  </si>
  <si>
    <t>288 - 289</t>
  </si>
  <si>
    <t>301</t>
  </si>
  <si>
    <t>305a</t>
  </si>
  <si>
    <t>312</t>
  </si>
  <si>
    <t>313</t>
  </si>
  <si>
    <t>314</t>
  </si>
  <si>
    <t>294</t>
  </si>
  <si>
    <t>295</t>
  </si>
  <si>
    <t>296</t>
  </si>
  <si>
    <t>315</t>
  </si>
  <si>
    <t>317</t>
  </si>
  <si>
    <t>323</t>
  </si>
  <si>
    <t>احرف اكريلك + بورد</t>
  </si>
  <si>
    <t>000/8</t>
  </si>
  <si>
    <t>326</t>
  </si>
  <si>
    <t>00/10</t>
  </si>
  <si>
    <t>328</t>
  </si>
  <si>
    <t>شريط قماش</t>
  </si>
  <si>
    <t>00/12</t>
  </si>
  <si>
    <t>324</t>
  </si>
  <si>
    <t>مقدمة فوم +ورقيات طبع</t>
  </si>
  <si>
    <t>000/7</t>
  </si>
  <si>
    <t>327</t>
  </si>
  <si>
    <t>00/11</t>
  </si>
  <si>
    <t>344</t>
  </si>
  <si>
    <t>325</t>
  </si>
  <si>
    <t>000/9</t>
  </si>
  <si>
    <t>303</t>
  </si>
  <si>
    <t>304</t>
  </si>
  <si>
    <t>333</t>
  </si>
  <si>
    <t>336</t>
  </si>
  <si>
    <t>348</t>
  </si>
  <si>
    <t>349</t>
  </si>
  <si>
    <t>B-905</t>
  </si>
  <si>
    <t>عادل المياحي / بوكس ضوئي</t>
  </si>
  <si>
    <t>0/167</t>
  </si>
  <si>
    <t>عادل المياحي</t>
  </si>
  <si>
    <t>338</t>
  </si>
  <si>
    <t>00/17</t>
  </si>
  <si>
    <t>339</t>
  </si>
  <si>
    <t>332</t>
  </si>
  <si>
    <t>350</t>
  </si>
  <si>
    <t>351</t>
  </si>
  <si>
    <t>352</t>
  </si>
  <si>
    <t>353</t>
  </si>
  <si>
    <t>354</t>
  </si>
  <si>
    <t>355</t>
  </si>
  <si>
    <t>359</t>
  </si>
  <si>
    <t>360</t>
  </si>
  <si>
    <t>361</t>
  </si>
  <si>
    <t>363</t>
  </si>
  <si>
    <t>00/16</t>
  </si>
  <si>
    <t>364</t>
  </si>
  <si>
    <t>365</t>
  </si>
  <si>
    <t>369</t>
  </si>
  <si>
    <t>00/19</t>
  </si>
  <si>
    <t>362</t>
  </si>
  <si>
    <t>366</t>
  </si>
  <si>
    <t>368</t>
  </si>
  <si>
    <t>b-902</t>
  </si>
  <si>
    <t>رمضانيات</t>
  </si>
  <si>
    <t>00/18</t>
  </si>
  <si>
    <t>370</t>
  </si>
  <si>
    <t>371</t>
  </si>
  <si>
    <t>372</t>
  </si>
  <si>
    <t>379</t>
  </si>
  <si>
    <t>379n</t>
  </si>
  <si>
    <t>381</t>
  </si>
  <si>
    <t>00/22</t>
  </si>
  <si>
    <t>441</t>
  </si>
  <si>
    <t>00/37</t>
  </si>
  <si>
    <t>390</t>
  </si>
  <si>
    <t>00/21</t>
  </si>
  <si>
    <t>A shop</t>
  </si>
  <si>
    <t>a35b</t>
  </si>
  <si>
    <t>دكتور احمد / اعلان جانبي</t>
  </si>
  <si>
    <t>دكتور احمد</t>
  </si>
  <si>
    <t>403</t>
  </si>
  <si>
    <t>b-904</t>
  </si>
  <si>
    <t>بورد اكريلك + اكريلك ذهبي</t>
  </si>
  <si>
    <t>00/23</t>
  </si>
  <si>
    <t>414b</t>
  </si>
  <si>
    <t>عبارة اكريلك ذهبي</t>
  </si>
  <si>
    <t>00/28</t>
  </si>
  <si>
    <t>398</t>
  </si>
  <si>
    <t>00/25</t>
  </si>
  <si>
    <t>399</t>
  </si>
  <si>
    <t>400</t>
  </si>
  <si>
    <t>402</t>
  </si>
  <si>
    <t>00/24</t>
  </si>
  <si>
    <t>409</t>
  </si>
  <si>
    <t>00/27</t>
  </si>
  <si>
    <t>410</t>
  </si>
  <si>
    <t>411</t>
  </si>
  <si>
    <t>424</t>
  </si>
  <si>
    <t>صينية تغليف</t>
  </si>
  <si>
    <t>00/39</t>
  </si>
  <si>
    <t>420</t>
  </si>
  <si>
    <t>421</t>
  </si>
  <si>
    <t>422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</si>
  <si>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</si>
  <si>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423</t>
  </si>
  <si>
    <t>425</t>
  </si>
  <si>
    <t>430</t>
  </si>
  <si>
    <t>432</t>
  </si>
  <si>
    <t>00/32</t>
  </si>
  <si>
    <t>433</t>
  </si>
  <si>
    <t>426</t>
  </si>
  <si>
    <t>واصل ماستر لدى حسين</t>
  </si>
  <si>
    <t>437</t>
  </si>
  <si>
    <t>خلفية</t>
  </si>
  <si>
    <t>438</t>
  </si>
  <si>
    <t>منضدي</t>
  </si>
  <si>
    <t>439</t>
  </si>
  <si>
    <t>440</t>
  </si>
  <si>
    <t>442</t>
  </si>
  <si>
    <t>443</t>
  </si>
  <si>
    <t>00/36</t>
  </si>
  <si>
    <t>449</t>
  </si>
  <si>
    <t>منسم</t>
  </si>
  <si>
    <t>450</t>
  </si>
  <si>
    <t>451</t>
  </si>
  <si>
    <t>468</t>
  </si>
  <si>
    <t>هلال و نجمة</t>
  </si>
  <si>
    <t>469</t>
  </si>
  <si>
    <t>460</t>
  </si>
  <si>
    <t>479</t>
  </si>
  <si>
    <t>قماش  طبع</t>
  </si>
  <si>
    <t>484</t>
  </si>
  <si>
    <t>بوردات بيتزا مطعم كنزا</t>
  </si>
  <si>
    <t>رواد</t>
  </si>
  <si>
    <t>489</t>
  </si>
  <si>
    <t>مقدمة سوار</t>
  </si>
  <si>
    <t>490</t>
  </si>
  <si>
    <t>497</t>
  </si>
  <si>
    <t>498</t>
  </si>
  <si>
    <t>بورد خطوبة</t>
  </si>
  <si>
    <t>لافتة عدد 5 لمتنة رمضانية</t>
  </si>
  <si>
    <t>البلدية</t>
  </si>
  <si>
    <t>531</t>
  </si>
  <si>
    <t>قاعدة ورد</t>
  </si>
  <si>
    <t>W70</t>
  </si>
  <si>
    <t>ورق جداري</t>
  </si>
  <si>
    <t>554</t>
  </si>
  <si>
    <t xml:space="preserve">بوكس ساعات </t>
  </si>
  <si>
    <t>555</t>
  </si>
  <si>
    <t>608</t>
  </si>
  <si>
    <t>بوكس مهر + بوكس ساعات</t>
  </si>
  <si>
    <t>600</t>
  </si>
  <si>
    <t>543</t>
  </si>
  <si>
    <t>639</t>
  </si>
  <si>
    <t>a57</t>
  </si>
  <si>
    <t>نيون اشرف منتظر</t>
  </si>
  <si>
    <t>A60</t>
  </si>
  <si>
    <t>اعلان داخلي عيادة الصوان</t>
  </si>
  <si>
    <t>1.600$</t>
  </si>
  <si>
    <t>التصريف 140250</t>
  </si>
  <si>
    <t>a63</t>
  </si>
  <si>
    <t>علي اسطنبول</t>
  </si>
  <si>
    <t>678</t>
  </si>
  <si>
    <t>737</t>
  </si>
  <si>
    <t>مقدمة مع الكورنر</t>
  </si>
  <si>
    <t xml:space="preserve">تنفيذ تصميم لوحة اغلانيه مرسله من مكتب الدار4 قطع السعر 800$ </t>
  </si>
  <si>
    <t>مصطفى الدخان</t>
  </si>
  <si>
    <t>723</t>
  </si>
  <si>
    <t>a65</t>
  </si>
  <si>
    <t>576</t>
  </si>
  <si>
    <t>684</t>
  </si>
  <si>
    <t>اعلان مطبعة السراج</t>
  </si>
  <si>
    <t>قطع دلالة اكرلك</t>
  </si>
  <si>
    <t>صاحب سيف</t>
  </si>
  <si>
    <t>هاجتاك فوم + اكرلك عدد 2</t>
  </si>
  <si>
    <t>محمد مضلوم</t>
  </si>
  <si>
    <t>بوكس لمسه</t>
  </si>
  <si>
    <t>اعلان ابو القيطان سيد داغر</t>
  </si>
  <si>
    <t>اعلان رصيف</t>
  </si>
  <si>
    <t>ستيكر حليب</t>
  </si>
  <si>
    <t>القاصة الحالية</t>
  </si>
  <si>
    <t>wx1</t>
  </si>
  <si>
    <t>wx2</t>
  </si>
  <si>
    <t>wx3</t>
  </si>
  <si>
    <t>wx4</t>
  </si>
  <si>
    <t>wx5</t>
  </si>
  <si>
    <t>wx6</t>
  </si>
  <si>
    <t>wx7</t>
  </si>
  <si>
    <t>wx8</t>
  </si>
  <si>
    <t>wx9</t>
  </si>
  <si>
    <t>wx12</t>
  </si>
  <si>
    <t>wx11</t>
  </si>
  <si>
    <t>wx13</t>
  </si>
  <si>
    <t>wx14</t>
  </si>
  <si>
    <t>wx15</t>
  </si>
  <si>
    <t>wx16</t>
  </si>
  <si>
    <t>wx17</t>
  </si>
  <si>
    <t>wx18</t>
  </si>
  <si>
    <t>wx19</t>
  </si>
  <si>
    <t>wx20</t>
  </si>
  <si>
    <t>wx21</t>
  </si>
  <si>
    <t>wx22</t>
  </si>
  <si>
    <t>wx23</t>
  </si>
  <si>
    <t>wx24</t>
  </si>
  <si>
    <t>wx25</t>
  </si>
  <si>
    <t>wx26</t>
  </si>
  <si>
    <t>wx27</t>
  </si>
  <si>
    <t>wx28</t>
  </si>
  <si>
    <t>wx29</t>
  </si>
  <si>
    <t>wx30</t>
  </si>
  <si>
    <t>wx31</t>
  </si>
  <si>
    <t>wx32</t>
  </si>
  <si>
    <t>wx33</t>
  </si>
  <si>
    <t>wx35</t>
  </si>
  <si>
    <t>wx36</t>
  </si>
  <si>
    <t>قرض سيف عدنان1</t>
  </si>
  <si>
    <t>wx34</t>
  </si>
  <si>
    <t>wx37</t>
  </si>
  <si>
    <t>wx42</t>
  </si>
  <si>
    <t>wx43</t>
  </si>
  <si>
    <t>قرض سيف عدنان3</t>
  </si>
  <si>
    <t>wx39</t>
  </si>
  <si>
    <t>قرض سيف عدنان4</t>
  </si>
  <si>
    <t>wx40</t>
  </si>
  <si>
    <t>قرض سيف عدنان5</t>
  </si>
  <si>
    <t>wx41</t>
  </si>
  <si>
    <t>قرض سيف عدنان2</t>
  </si>
  <si>
    <t>wx38</t>
  </si>
  <si>
    <t>wx45</t>
  </si>
  <si>
    <t>wx157</t>
  </si>
  <si>
    <t>wx46</t>
  </si>
  <si>
    <t>wx47</t>
  </si>
  <si>
    <t>wx48</t>
  </si>
  <si>
    <t>wx49</t>
  </si>
  <si>
    <t>wx44</t>
  </si>
  <si>
    <t>wx70</t>
  </si>
  <si>
    <t>wx71</t>
  </si>
  <si>
    <t>wx72</t>
  </si>
  <si>
    <t>قرض سيف عدنان6</t>
  </si>
  <si>
    <t>wx73</t>
  </si>
  <si>
    <t>wx50</t>
  </si>
  <si>
    <t>wx51</t>
  </si>
  <si>
    <t>wx52</t>
  </si>
  <si>
    <t>wx76</t>
  </si>
  <si>
    <t>wx53</t>
  </si>
  <si>
    <t>wx54</t>
  </si>
  <si>
    <t>wx55</t>
  </si>
  <si>
    <t>wx56</t>
  </si>
  <si>
    <t>wx57</t>
  </si>
  <si>
    <t>wx58</t>
  </si>
  <si>
    <t>wx59</t>
  </si>
  <si>
    <t>wx60</t>
  </si>
  <si>
    <t>wx61</t>
  </si>
  <si>
    <t>wx62</t>
  </si>
  <si>
    <t>wx63</t>
  </si>
  <si>
    <t>wx64</t>
  </si>
  <si>
    <t>wx65</t>
  </si>
  <si>
    <t>wx66</t>
  </si>
  <si>
    <t>wx77</t>
  </si>
  <si>
    <t>wx67</t>
  </si>
  <si>
    <t>wx68</t>
  </si>
  <si>
    <t>wx69</t>
  </si>
  <si>
    <t>wx78</t>
  </si>
  <si>
    <t>wx79</t>
  </si>
  <si>
    <t>wx80</t>
  </si>
  <si>
    <t>wx82</t>
  </si>
  <si>
    <t>wx83</t>
  </si>
  <si>
    <t>wx84</t>
  </si>
  <si>
    <t>قرض سيف عدنان7</t>
  </si>
  <si>
    <t>wx81</t>
  </si>
  <si>
    <t>قرض سيف عدنان8</t>
  </si>
  <si>
    <t>wx91</t>
  </si>
  <si>
    <t>wx90</t>
  </si>
  <si>
    <t>قرض سيف عدنان9</t>
  </si>
  <si>
    <t>wx92</t>
  </si>
  <si>
    <t>wx75</t>
  </si>
  <si>
    <t>wx97</t>
  </si>
  <si>
    <t>wx99</t>
  </si>
  <si>
    <t>wx74</t>
  </si>
  <si>
    <t>wx100</t>
  </si>
  <si>
    <t>wx101</t>
  </si>
  <si>
    <t>wx95</t>
  </si>
  <si>
    <t>wx85</t>
  </si>
  <si>
    <t>wx102</t>
  </si>
  <si>
    <t>wx86</t>
  </si>
  <si>
    <t>wx87</t>
  </si>
  <si>
    <t>wx88</t>
  </si>
  <si>
    <t>wx93</t>
  </si>
  <si>
    <t>wx94</t>
  </si>
  <si>
    <t>wx115</t>
  </si>
  <si>
    <t>wx96</t>
  </si>
  <si>
    <t>جوزيف قرض إلى الورشة 1</t>
  </si>
  <si>
    <t>wx89</t>
  </si>
  <si>
    <t>wx98</t>
  </si>
  <si>
    <t>wx106</t>
  </si>
  <si>
    <t>wx107</t>
  </si>
  <si>
    <t>wx116</t>
  </si>
  <si>
    <t>wx123</t>
  </si>
  <si>
    <t>wx120</t>
  </si>
  <si>
    <t>wx127</t>
  </si>
  <si>
    <t>wx117</t>
  </si>
  <si>
    <t>wx126</t>
  </si>
  <si>
    <t>wx121</t>
  </si>
  <si>
    <t>wx122</t>
  </si>
  <si>
    <t>wx124</t>
  </si>
  <si>
    <t>wx125</t>
  </si>
  <si>
    <t>wx128</t>
  </si>
  <si>
    <t>wx104</t>
  </si>
  <si>
    <t>wx105</t>
  </si>
  <si>
    <t>wx103</t>
  </si>
  <si>
    <t>wx110</t>
  </si>
  <si>
    <t>wx111</t>
  </si>
  <si>
    <t>wx112</t>
  </si>
  <si>
    <t>wx113</t>
  </si>
  <si>
    <t>wx114</t>
  </si>
  <si>
    <t>wx118</t>
  </si>
  <si>
    <t>wx119</t>
  </si>
  <si>
    <t>قرض سيف عدنان10</t>
  </si>
  <si>
    <t>wx129</t>
  </si>
  <si>
    <t>wx108</t>
  </si>
  <si>
    <t>wx109</t>
  </si>
  <si>
    <t>جوزيف قرض إلى الورشة 2</t>
  </si>
  <si>
    <t>wx131</t>
  </si>
  <si>
    <t>wx133</t>
  </si>
  <si>
    <t>wx132</t>
  </si>
  <si>
    <t>wx130</t>
  </si>
  <si>
    <t>wx135</t>
  </si>
  <si>
    <t>wx136</t>
  </si>
  <si>
    <t>جوزيف قرض إلى الورشة 3</t>
  </si>
  <si>
    <t>wx137</t>
  </si>
  <si>
    <t>wx138</t>
  </si>
  <si>
    <t>wx139</t>
  </si>
  <si>
    <t>wx140</t>
  </si>
  <si>
    <t>wx141</t>
  </si>
  <si>
    <t>wx134</t>
  </si>
  <si>
    <t>wx143</t>
  </si>
  <si>
    <t>wx142</t>
  </si>
  <si>
    <t>wx207</t>
  </si>
  <si>
    <t>جوزيف قرض إلى الورشة 4</t>
  </si>
  <si>
    <t>wx145</t>
  </si>
  <si>
    <t>جوزيف قرض إلى الورشة 5</t>
  </si>
  <si>
    <t>wx146</t>
  </si>
  <si>
    <t>قرض سيف عدنان11</t>
  </si>
  <si>
    <t>wx147</t>
  </si>
  <si>
    <t>wx148</t>
  </si>
  <si>
    <t>wx149</t>
  </si>
  <si>
    <t>wx150</t>
  </si>
  <si>
    <t>قرض سيف عدنان12</t>
  </si>
  <si>
    <t>wx154</t>
  </si>
  <si>
    <t>wx152</t>
  </si>
  <si>
    <t>جوزيف قرض إلى الورشة 6</t>
  </si>
  <si>
    <t>wx153</t>
  </si>
  <si>
    <t>wx151</t>
  </si>
  <si>
    <t>wx159</t>
  </si>
  <si>
    <t>wx158</t>
  </si>
  <si>
    <t>جوزيف قرض إلى الورشة 7</t>
  </si>
  <si>
    <t>wx160</t>
  </si>
  <si>
    <t>جوزيف قرض إلى الورشة 8</t>
  </si>
  <si>
    <t>wx161</t>
  </si>
  <si>
    <t>قرض سيف عدنان13</t>
  </si>
  <si>
    <t>wx162</t>
  </si>
  <si>
    <t>جوزيف قرض إلى الورشة 9</t>
  </si>
  <si>
    <t>wx163</t>
  </si>
  <si>
    <t>wx164</t>
  </si>
  <si>
    <t>wx165</t>
  </si>
  <si>
    <t>wx166</t>
  </si>
  <si>
    <t>wx168</t>
  </si>
  <si>
    <t>wx169</t>
  </si>
  <si>
    <t>wx170</t>
  </si>
  <si>
    <t>wx167</t>
  </si>
  <si>
    <t>wx171</t>
  </si>
  <si>
    <t>wx172</t>
  </si>
  <si>
    <t>wx173</t>
  </si>
  <si>
    <t>wx174</t>
  </si>
  <si>
    <t>wx175</t>
  </si>
  <si>
    <t>wx176</t>
  </si>
  <si>
    <t>wx177</t>
  </si>
  <si>
    <t>wx155</t>
  </si>
  <si>
    <t>wx156</t>
  </si>
  <si>
    <t>قرض سيف عدنان14</t>
  </si>
  <si>
    <t>wx179</t>
  </si>
  <si>
    <t>wx180</t>
  </si>
  <si>
    <t>wx181</t>
  </si>
  <si>
    <t>wx182</t>
  </si>
  <si>
    <t>wx178</t>
  </si>
  <si>
    <t>wx183</t>
  </si>
  <si>
    <t>wx184</t>
  </si>
  <si>
    <t>wx185</t>
  </si>
  <si>
    <t>قرض سيف عدنان15</t>
  </si>
  <si>
    <t>wx188</t>
  </si>
  <si>
    <t>wx189</t>
  </si>
  <si>
    <t>wx190</t>
  </si>
  <si>
    <t>جوزيف قرض إلى الورشة 10</t>
  </si>
  <si>
    <t>wx191</t>
  </si>
  <si>
    <t>wx192</t>
  </si>
  <si>
    <t>wx193</t>
  </si>
  <si>
    <t>wx194</t>
  </si>
  <si>
    <t>wx195</t>
  </si>
  <si>
    <t>قرض سيف عدنان16</t>
  </si>
  <si>
    <t>wx196</t>
  </si>
  <si>
    <t>wx197</t>
  </si>
  <si>
    <t>wx198</t>
  </si>
  <si>
    <t>wx199</t>
  </si>
  <si>
    <t>wx200</t>
  </si>
  <si>
    <t>wx201</t>
  </si>
  <si>
    <t>wx202</t>
  </si>
  <si>
    <t>wx203</t>
  </si>
  <si>
    <t>جوزيف قرض إلى الورشة 11</t>
  </si>
  <si>
    <t>wx204</t>
  </si>
  <si>
    <t>قرض سيف عدنان17</t>
  </si>
  <si>
    <t>wx205</t>
  </si>
  <si>
    <t>wx206</t>
  </si>
  <si>
    <t>wx144</t>
  </si>
  <si>
    <t>wx208</t>
  </si>
  <si>
    <t>wx209</t>
  </si>
  <si>
    <t>wx210</t>
  </si>
  <si>
    <t>wx211</t>
  </si>
  <si>
    <t>wx213</t>
  </si>
  <si>
    <t>wx214</t>
  </si>
  <si>
    <t>wx215</t>
  </si>
  <si>
    <t>wx216</t>
  </si>
  <si>
    <t>wx217</t>
  </si>
  <si>
    <t>wx218</t>
  </si>
  <si>
    <t>wx219</t>
  </si>
  <si>
    <t>wx220</t>
  </si>
  <si>
    <t>wx221</t>
  </si>
  <si>
    <t>wx222</t>
  </si>
  <si>
    <t>wx212</t>
  </si>
  <si>
    <t>قرض سيف عدنان18</t>
  </si>
  <si>
    <t>wx224</t>
  </si>
  <si>
    <t>wx186</t>
  </si>
  <si>
    <t>قرض سيف عدنان19</t>
  </si>
  <si>
    <t>wx229</t>
  </si>
  <si>
    <t>wx187</t>
  </si>
  <si>
    <t>wx226</t>
  </si>
  <si>
    <t>wx223</t>
  </si>
  <si>
    <t>wx227</t>
  </si>
  <si>
    <t>جوزيف قرض إلى الورشة 13</t>
  </si>
  <si>
    <t>wx228</t>
  </si>
  <si>
    <t>جوزيف قرض إلى الورشة 14</t>
  </si>
  <si>
    <t>wx230</t>
  </si>
  <si>
    <t>جوزيف قرض إلى الورشة 12</t>
  </si>
  <si>
    <t>wx225</t>
  </si>
  <si>
    <t>قرض سيف عدنان20</t>
  </si>
  <si>
    <t>wx231</t>
  </si>
  <si>
    <t>جوزيف قرض إلى الورشة 15</t>
  </si>
  <si>
    <t>wx232</t>
  </si>
  <si>
    <t>جوزيف قرض إلى الورشة 16</t>
  </si>
  <si>
    <t>wx236</t>
  </si>
  <si>
    <t>جوزيف قرض إلى الورشة 17</t>
  </si>
  <si>
    <t>wx237</t>
  </si>
  <si>
    <t>قرض سيف عدنان21</t>
  </si>
  <si>
    <t>wx238</t>
  </si>
  <si>
    <t>جوزيف قرض إلى الورشة 18</t>
  </si>
  <si>
    <t>wx239</t>
  </si>
  <si>
    <t>جوزيف قرض إلى الورشة 19</t>
  </si>
  <si>
    <t>wx240</t>
  </si>
  <si>
    <t>wx242</t>
  </si>
  <si>
    <t>جوزيف قرض إلى الورشة 20</t>
  </si>
  <si>
    <t>wx243</t>
  </si>
  <si>
    <t>جوزيف قرض إلى الورشة 21</t>
  </si>
  <si>
    <t>wx245</t>
  </si>
  <si>
    <t>قرض سيف عدنان22</t>
  </si>
  <si>
    <t>wx244</t>
  </si>
  <si>
    <t>جوزيف قرض إلى الورشة 22</t>
  </si>
  <si>
    <t>wx246</t>
  </si>
  <si>
    <t>wx241</t>
  </si>
  <si>
    <t>جوزيف قرض إلى الورشة 23</t>
  </si>
  <si>
    <t>wx249</t>
  </si>
  <si>
    <t>wx252</t>
  </si>
  <si>
    <t>جوزيف قرض إلى الورشة 25</t>
  </si>
  <si>
    <t>wx254</t>
  </si>
  <si>
    <t>قرض سيف عدنان23</t>
  </si>
  <si>
    <t>wx256</t>
  </si>
  <si>
    <t>جوزيف قرض إلى الورشة 26</t>
  </si>
  <si>
    <t>wx257</t>
  </si>
  <si>
    <t>wx250</t>
  </si>
  <si>
    <t>جوزيف قرض إلى الورشة 24</t>
  </si>
  <si>
    <t>wx253</t>
  </si>
  <si>
    <t>wx248</t>
  </si>
  <si>
    <t>wx251</t>
  </si>
  <si>
    <t>wx233</t>
  </si>
  <si>
    <t>wx258</t>
  </si>
  <si>
    <t>wx255</t>
  </si>
  <si>
    <t>wx260</t>
  </si>
  <si>
    <t>wx259</t>
  </si>
  <si>
    <t>قرض سيف عدنان24</t>
  </si>
  <si>
    <t>wx261</t>
  </si>
  <si>
    <t>جوزيف قرض إلى الورشة 27</t>
  </si>
  <si>
    <t>wx262</t>
  </si>
  <si>
    <t>جوزيف قرض إلى الورشة 28</t>
  </si>
  <si>
    <t>wx263</t>
  </si>
  <si>
    <t>قرض سيف عدنان25</t>
  </si>
  <si>
    <t>wx264</t>
  </si>
  <si>
    <t>wx265</t>
  </si>
  <si>
    <t>wx266</t>
  </si>
  <si>
    <t>قرض سيف عدنان26</t>
  </si>
  <si>
    <t>wx267</t>
  </si>
  <si>
    <t>قرض سيف عدنان27</t>
  </si>
  <si>
    <t>wx268</t>
  </si>
  <si>
    <t>قرض سيف عدنان28</t>
  </si>
  <si>
    <t>wx269</t>
  </si>
  <si>
    <t>wx270</t>
  </si>
  <si>
    <t>wx271</t>
  </si>
  <si>
    <t>قرض سيف عدنان29</t>
  </si>
  <si>
    <t>wx272</t>
  </si>
  <si>
    <t>wx273</t>
  </si>
  <si>
    <t>wx274</t>
  </si>
  <si>
    <t>قرض سيف عدنان30</t>
  </si>
  <si>
    <t>wx275</t>
  </si>
  <si>
    <t>wx276</t>
  </si>
  <si>
    <t>حساب بطل الليزر الي خرب بسبب اهمال ثلة من الموضفين و الكادر الاداري من يوسف يعقوب</t>
  </si>
  <si>
    <t>wx277</t>
  </si>
  <si>
    <t>wx279</t>
  </si>
  <si>
    <t>wx278</t>
  </si>
  <si>
    <t>wx280</t>
  </si>
  <si>
    <t>wx281</t>
  </si>
  <si>
    <t>قرض سيف عدنان31</t>
  </si>
  <si>
    <t>wx282</t>
  </si>
  <si>
    <t>wx283</t>
  </si>
  <si>
    <t>wx284</t>
  </si>
  <si>
    <t>wx285</t>
  </si>
  <si>
    <t>wx286</t>
  </si>
  <si>
    <t>wx247</t>
  </si>
  <si>
    <t>wx287</t>
  </si>
  <si>
    <t>wx289</t>
  </si>
  <si>
    <t>wx234</t>
  </si>
  <si>
    <t>wx235</t>
  </si>
  <si>
    <t>wx288</t>
  </si>
  <si>
    <t>wx290</t>
  </si>
  <si>
    <t>قرض سيف عدنان32</t>
  </si>
  <si>
    <t>wx292</t>
  </si>
  <si>
    <t>wx293</t>
  </si>
  <si>
    <t>wx10</t>
  </si>
  <si>
    <t>wx291</t>
  </si>
  <si>
    <t>قرض سيف عدنان33</t>
  </si>
  <si>
    <t>wx295</t>
  </si>
  <si>
    <t>قرض سيف عدنان34</t>
  </si>
  <si>
    <t>wx296</t>
  </si>
  <si>
    <t>قرض سيف عدنان35</t>
  </si>
  <si>
    <t>wx297</t>
  </si>
  <si>
    <t>قرض سيف عدنان 36</t>
  </si>
  <si>
    <t>wx298</t>
  </si>
  <si>
    <t>wx294</t>
  </si>
  <si>
    <t>wx299</t>
  </si>
  <si>
    <t>wx300</t>
  </si>
  <si>
    <t>بوكس قران + بورد بصمات</t>
  </si>
  <si>
    <t>wx301</t>
  </si>
  <si>
    <t>طفل الحليب</t>
  </si>
  <si>
    <t>wx302</t>
  </si>
  <si>
    <t>قرض سيف عدنان 37</t>
  </si>
  <si>
    <t>wx305</t>
  </si>
  <si>
    <t>لدائن</t>
  </si>
  <si>
    <t>wx303</t>
  </si>
  <si>
    <t>wx304</t>
  </si>
  <si>
    <t>عطور الكويتية</t>
  </si>
  <si>
    <t>wx306</t>
  </si>
  <si>
    <t>مجموع القروض الواردة من سيف عدنان الى الورشه مسجلة بتواريخ و بنود و هنا مجموعة</t>
  </si>
  <si>
    <t>متفرقة</t>
  </si>
  <si>
    <t>مجموع القروض الواردة من يوسف يعقوب الى الورشه مسجلة بتواريخ و بنود و هنا مجموعة</t>
  </si>
  <si>
    <t>خارج</t>
  </si>
  <si>
    <t>داخل</t>
  </si>
  <si>
    <t>التأريخ</t>
  </si>
  <si>
    <t>صافي المدفوعات</t>
  </si>
  <si>
    <t>نوع المصروفات</t>
  </si>
  <si>
    <t>الجهة</t>
  </si>
  <si>
    <t>المبلغ</t>
  </si>
  <si>
    <t>المبلغ المتبقي</t>
  </si>
  <si>
    <t>اسم المشتري</t>
  </si>
  <si>
    <t>ملاحظات</t>
  </si>
  <si>
    <t>نقليات + شراء مواد خام</t>
  </si>
  <si>
    <t>صرفيات يوسف</t>
  </si>
  <si>
    <t>النبع للحسابات الالكترونية</t>
  </si>
  <si>
    <t>طريق الى المدينة</t>
  </si>
  <si>
    <t>سيف صديق يونس</t>
  </si>
  <si>
    <t>مكتب ايمن</t>
  </si>
  <si>
    <t>جلود</t>
  </si>
  <si>
    <t>طلرقات وليد مع نثرية</t>
  </si>
  <si>
    <t>كروة حيدر الصباغ</t>
  </si>
  <si>
    <t>حساب فرقان ( كريسماس ماركت )</t>
  </si>
  <si>
    <t>فرقان</t>
  </si>
  <si>
    <t>حساب عامل يوسف</t>
  </si>
  <si>
    <t>عامل يوسف</t>
  </si>
  <si>
    <t>احبار</t>
  </si>
  <si>
    <t>اور للخدمات التكنلوجية</t>
  </si>
  <si>
    <t>تم تسليم وليد</t>
  </si>
  <si>
    <t>خرامة كتر + سبايرول + نقل</t>
  </si>
  <si>
    <t>شراء باسكت مع ايجار دريل</t>
  </si>
  <si>
    <t>دين حنان ايجار كوشة</t>
  </si>
  <si>
    <t>ارجاع طلبية مراية ياسر</t>
  </si>
  <si>
    <t>كوفي شوب</t>
  </si>
  <si>
    <t>صب رش</t>
  </si>
  <si>
    <t>داينة</t>
  </si>
  <si>
    <t>بسمار و فشر</t>
  </si>
  <si>
    <t>طلبية</t>
  </si>
  <si>
    <t>تم سحيى راتب</t>
  </si>
  <si>
    <t>زواة يوفي</t>
  </si>
  <si>
    <t>علاء خليجي</t>
  </si>
  <si>
    <t>كرسي مكتب</t>
  </si>
  <si>
    <t>صبغ</t>
  </si>
  <si>
    <t>ups فاربر عدد 3</t>
  </si>
  <si>
    <t>ورشة</t>
  </si>
  <si>
    <t>سلفة اشرف مشروع المدينة</t>
  </si>
  <si>
    <t>اجور مشروع</t>
  </si>
  <si>
    <t>سوارات علي اكسسوارات</t>
  </si>
  <si>
    <t>علي اكسسوارات</t>
  </si>
  <si>
    <t>ايجار المكتب</t>
  </si>
  <si>
    <t>مصروفات عبد الرضا</t>
  </si>
  <si>
    <t>حيدر يافوز طريق بسبب التاخير</t>
  </si>
  <si>
    <t>صبغ رش</t>
  </si>
  <si>
    <t>مصروفات طابعات</t>
  </si>
  <si>
    <t>انترنت</t>
  </si>
  <si>
    <t>سلفون تغليف</t>
  </si>
  <si>
    <t>ارجل طاولة</t>
  </si>
  <si>
    <t>تم شراء صبغ رش</t>
  </si>
  <si>
    <t>بند ورق</t>
  </si>
  <si>
    <t>كراتين تغليف</t>
  </si>
  <si>
    <t>نعيم السراي</t>
  </si>
  <si>
    <t>لدات</t>
  </si>
  <si>
    <t>براغي برينة قماش</t>
  </si>
  <si>
    <t>سحب سلفة وليد</t>
  </si>
  <si>
    <t>عشاء عمل</t>
  </si>
  <si>
    <t>بلاستك ابيض- لف - لدات - محولة - واير - كابون</t>
  </si>
  <si>
    <t>تم سحب راتب</t>
  </si>
  <si>
    <t>حيدرالمحاسب</t>
  </si>
  <si>
    <t>لاصق وجهين</t>
  </si>
  <si>
    <t>فوم - خشب</t>
  </si>
  <si>
    <t>المواد الخام, خشب MDF</t>
  </si>
  <si>
    <t>صبغ سكما</t>
  </si>
  <si>
    <t>اكرلك - اميري - واير كوري</t>
  </si>
  <si>
    <t>تسليك واير مولدة</t>
  </si>
  <si>
    <t>امبيرة</t>
  </si>
  <si>
    <t>تكملة تسليك المولدة</t>
  </si>
  <si>
    <t>ماء</t>
  </si>
  <si>
    <t>اجرة ستوتة</t>
  </si>
  <si>
    <t>لف ذهبي</t>
  </si>
  <si>
    <t>بلك عدد 10</t>
  </si>
  <si>
    <t>محولات - لد- لف- بلاستك- كلولرفوم- اميري- بلاستك اسود</t>
  </si>
  <si>
    <t>مراجعة مع اشرف</t>
  </si>
  <si>
    <t>دريل + مواد انشائية</t>
  </si>
  <si>
    <t>ماء الخليج</t>
  </si>
  <si>
    <t>بلوك + نقل</t>
  </si>
  <si>
    <t>توصيل طلبات علاء 2/ 440 / 434 / 458</t>
  </si>
  <si>
    <t>توصيل طلبات علاء / 440 / 434 / 458</t>
  </si>
  <si>
    <t>رصيد اشرف</t>
  </si>
  <si>
    <t>اجرة ستوتة لنقل ماء الخليج</t>
  </si>
  <si>
    <t>توصيل شاشة جانيت a23</t>
  </si>
  <si>
    <t>رشوة نفايات</t>
  </si>
  <si>
    <t>اكرامية علي الكهربائي</t>
  </si>
  <si>
    <t>لواصق + علاكة</t>
  </si>
  <si>
    <t>محل انشائية</t>
  </si>
  <si>
    <t>وليد عدنان</t>
  </si>
  <si>
    <t>قماش بيجي</t>
  </si>
  <si>
    <t>فرش صبغ</t>
  </si>
  <si>
    <t>صبغ + فرش</t>
  </si>
  <si>
    <t>بلك سويج كارتون</t>
  </si>
  <si>
    <t>خشب mdf</t>
  </si>
  <si>
    <t>الماجد لتجارة الاخشاب</t>
  </si>
  <si>
    <t>تم التسديد بتاريخ 2025.3.11</t>
  </si>
  <si>
    <t>فوم ابيض 10</t>
  </si>
  <si>
    <t>مواصلات وليد</t>
  </si>
  <si>
    <t>سحب راتب</t>
  </si>
  <si>
    <t>شد اعلان جانيت</t>
  </si>
  <si>
    <t>اجرة سائق mdf</t>
  </si>
  <si>
    <t>اجرة توصيل حديد</t>
  </si>
  <si>
    <t>حديد مربع + توصيل</t>
  </si>
  <si>
    <t>حديد مربع</t>
  </si>
  <si>
    <t>اجرة توصيل شمس البصرة</t>
  </si>
  <si>
    <t>استاذ سيف</t>
  </si>
  <si>
    <t>تكسي وليد</t>
  </si>
  <si>
    <t>ستوتة اعلانات يومان</t>
  </si>
  <si>
    <t>الكتروني</t>
  </si>
  <si>
    <t>شراء دريل</t>
  </si>
  <si>
    <t>اجرة طريق</t>
  </si>
  <si>
    <t>جكوار ساوة</t>
  </si>
  <si>
    <t>B-70</t>
  </si>
  <si>
    <t>ملكانة اسوار</t>
  </si>
  <si>
    <t>ورق مقوى</t>
  </si>
  <si>
    <t>كيبورت + ماوس</t>
  </si>
  <si>
    <t>شفرات انجيكو</t>
  </si>
  <si>
    <t>ببلز رول + مقص</t>
  </si>
  <si>
    <t>جاي خطار</t>
  </si>
  <si>
    <t>قائمة مواد انشائية</t>
  </si>
  <si>
    <t>علي عبد الواحد</t>
  </si>
  <si>
    <t>اجرة خشب</t>
  </si>
  <si>
    <t>الماجد لتجارة الخشب</t>
  </si>
  <si>
    <t>اجرة نقل خشب mdf</t>
  </si>
  <si>
    <t>جامة تفصال + كروة</t>
  </si>
  <si>
    <t>سناسل براغي</t>
  </si>
  <si>
    <t>سطنبات حبر</t>
  </si>
  <si>
    <t>1 كغم كاكاو + اجرة</t>
  </si>
  <si>
    <t>تسديد باقي حساب محمد ارت</t>
  </si>
  <si>
    <t>مقص + شفرات</t>
  </si>
  <si>
    <t>توصيل طلبات</t>
  </si>
  <si>
    <t>نكسي توصيل + ستوتة</t>
  </si>
  <si>
    <t>قماش من العشار</t>
  </si>
  <si>
    <t>اصباغ سكما</t>
  </si>
  <si>
    <t>حشب mdf</t>
  </si>
  <si>
    <t>رصيد هاتف الورشة</t>
  </si>
  <si>
    <t>ابو الرصيد</t>
  </si>
  <si>
    <t>فوم 6 ملم+ اسود + احمر + ابيض + سمائي + لد + لف فضي</t>
  </si>
  <si>
    <t>معرض الابرار</t>
  </si>
  <si>
    <t>قماش قديفة ابيض 10 متر مع التوصيل</t>
  </si>
  <si>
    <t>1_06619</t>
  </si>
  <si>
    <t>جلد ابيض 8 متر</t>
  </si>
  <si>
    <t>ثنر 2 دبة</t>
  </si>
  <si>
    <t>سلر</t>
  </si>
  <si>
    <t>سلف</t>
  </si>
  <si>
    <t>حساب طلبية من بغداد شخصية هودي رصاصي ابيض 2xl</t>
  </si>
  <si>
    <t>حديد شخاط + اجرة</t>
  </si>
  <si>
    <t>سما الوسيط</t>
  </si>
  <si>
    <t>حساب طلبية</t>
  </si>
  <si>
    <t>صبغ رش 3علبة</t>
  </si>
  <si>
    <t>اجرة نقل حنان</t>
  </si>
  <si>
    <t>اجرة نقل الابرار</t>
  </si>
  <si>
    <t>خشب mdf 10 الواح + الاجرة 7</t>
  </si>
  <si>
    <t>مشروع المدينة اشرف</t>
  </si>
  <si>
    <t>افنان يعقوب</t>
  </si>
  <si>
    <t>اجرة نقل طابغة فلكس</t>
  </si>
  <si>
    <t>نقلياتت المهدي</t>
  </si>
  <si>
    <t>اجرت هياب نحميل نقل تنزيل</t>
  </si>
  <si>
    <t>حيدر مع حسين مراجعه</t>
  </si>
  <si>
    <t>جلد بيجي 2 متر</t>
  </si>
  <si>
    <t>محل جلود بالعشار</t>
  </si>
  <si>
    <t>شيشة زجاجية عدد 2</t>
  </si>
  <si>
    <t>كيوت سنتر</t>
  </si>
  <si>
    <t>حديد شخاط + حديد مربع + اجرة</t>
  </si>
  <si>
    <t>قرطاسة متنوعة</t>
  </si>
  <si>
    <t>الوان للقرطاسية</t>
  </si>
  <si>
    <t>مبردة هواء</t>
  </si>
  <si>
    <t>اجرة كاربت</t>
  </si>
  <si>
    <t>عمولة</t>
  </si>
  <si>
    <t>ليث العبادي</t>
  </si>
  <si>
    <t>فرق الصيرفة</t>
  </si>
  <si>
    <t>سيثكوتين + لاصق وجهين</t>
  </si>
  <si>
    <t>مشروع المدينة مواد انشائية 25 قرص كوسرة 2 + برغي اسود + زاوية جبس +اجرة 75</t>
  </si>
  <si>
    <t>اكرلك ذهبي + فضي لاصق _ اكرلك ابيض معتم + اسود طافي</t>
  </si>
  <si>
    <t>كاميرات عدد 2</t>
  </si>
  <si>
    <t>IT LOBE</t>
  </si>
  <si>
    <t>طابعة 3D 80 * 120</t>
  </si>
  <si>
    <t>تكاليف تطوير, مكائن</t>
  </si>
  <si>
    <t>BLAK PRINT</t>
  </si>
  <si>
    <t>FBS90_F1_P5</t>
  </si>
  <si>
    <t>فاتورة الانترنيت</t>
  </si>
  <si>
    <t>5 الى علي الكهربائي</t>
  </si>
  <si>
    <t>علاء بنكو</t>
  </si>
  <si>
    <t>اجور توصيل شمس البصرة طلبات 407 / 444</t>
  </si>
  <si>
    <t>اجرة ستوتة طلب القبلة</t>
  </si>
  <si>
    <t>ستوتة</t>
  </si>
  <si>
    <t>اجدور سفرة بغداد سيف</t>
  </si>
  <si>
    <t>خدمات, تكاليف تطوير</t>
  </si>
  <si>
    <t>سيارة</t>
  </si>
  <si>
    <t>تبديل دهن سيارة سيف</t>
  </si>
  <si>
    <t>رول طابعة PDS بلاستك 50 KG</t>
  </si>
  <si>
    <t>مكائن, تكاليف تطوير</t>
  </si>
  <si>
    <t>شراء طابعة 160 سم المبلغ الكلي6.000.000 ]دينار</t>
  </si>
  <si>
    <t>شركة الاصيل</t>
  </si>
  <si>
    <t>محمد الحداد</t>
  </si>
  <si>
    <t>عمال تصعيد الى الطابق الثاني</t>
  </si>
  <si>
    <t>جرخ كوسرة كتر</t>
  </si>
  <si>
    <t>الكرار</t>
  </si>
  <si>
    <t>b1_9253</t>
  </si>
  <si>
    <t>انارة داخلية</t>
  </si>
  <si>
    <t>الحكيم للانارة</t>
  </si>
  <si>
    <t>فرق دولار</t>
  </si>
  <si>
    <t>الواح اكرلك عدد 3 اسود طافي.</t>
  </si>
  <si>
    <t>لف اسود 6 / 150 لد ابيض 600 /198 لد شمسي 600 / 198 واير كوري 1 / 30 محولة 4 / 72</t>
  </si>
  <si>
    <t>حيدر يافوز + يوسف</t>
  </si>
  <si>
    <t>I-06669</t>
  </si>
  <si>
    <t>صبغ بنتلايت سيغما ابيض</t>
  </si>
  <si>
    <t>اجرة نقل الطابعات + عمل</t>
  </si>
  <si>
    <t>اجور توصيل شمس البصرة طلبات 426</t>
  </si>
  <si>
    <t>اجرة تكسي / مدينة الامل / صيانة اعلان</t>
  </si>
  <si>
    <t>معرض الابرار فوم 10 ملم 15 / 354 + كلوروفوم كبير 2 / 44</t>
  </si>
  <si>
    <t>مروحه عموديه للمكتب</t>
  </si>
  <si>
    <t>لاصق كارتوني</t>
  </si>
  <si>
    <t>1000 كارت للورشة</t>
  </si>
  <si>
    <t>مطبعة الزمرد</t>
  </si>
  <si>
    <t>اجور توصيل شمس البصرة طلبات 458 / لامسو خلفيات رمضانية 957912</t>
  </si>
  <si>
    <t>اجور كهرباء</t>
  </si>
  <si>
    <t>اجور توصيل شمس البصرة لطلبات 957911 \ 957912 \ 957917</t>
  </si>
  <si>
    <t>كفوف</t>
  </si>
  <si>
    <t>كورنيش 6 قالب + دوائر 5 قالب + براون + بورك</t>
  </si>
  <si>
    <t>معمل البحر</t>
  </si>
  <si>
    <t>b5-28412</t>
  </si>
  <si>
    <t>مربع اسود + شفة مربع + جوكر + اجرة 10</t>
  </si>
  <si>
    <t>شراء صبغ عدد 4</t>
  </si>
  <si>
    <t>فلكس 4 متر 5 فلكس 1 متر 2</t>
  </si>
  <si>
    <t>مطبعة الاثر</t>
  </si>
  <si>
    <t>مشروع المدينة اشرف اجرة عامل 5 ايام 150 + دفعة من حساب التكسي 125 + محمد اتلحداد 150 + بديل حجر 25 + منشار 5 + مشاحيف 10 طاسات بناء 10 كاغد جام 3</t>
  </si>
  <si>
    <t>اشرف مشروع المدينة</t>
  </si>
  <si>
    <t>اجرة ستوتة شد اعلان اربع مرات نسو الغراض و رجعو غرامه عليهم</t>
  </si>
  <si>
    <t>b9-2009</t>
  </si>
  <si>
    <t>جلد جوزي 2 متر + نيلي 5 متر</t>
  </si>
  <si>
    <t>سحب سلفة سيف بغداد</t>
  </si>
  <si>
    <t>رولات صبغ 3 + لاصق وجهين + براغي اسود باكيت + صبغ بلاستيسكي + واير 5 متر</t>
  </si>
  <si>
    <t>بركات الرسول</t>
  </si>
  <si>
    <t>تكسي عبد الرضا شد اعلان الجنينة</t>
  </si>
  <si>
    <t>حديد شخاط + الاجره</t>
  </si>
  <si>
    <t>معرض الاخوين</t>
  </si>
  <si>
    <t>جلد ابيض 15 متر</t>
  </si>
  <si>
    <t>ابو الجلد</t>
  </si>
  <si>
    <t>باسكت اعلان</t>
  </si>
  <si>
    <t>مجفف كيبل طابعة</t>
  </si>
  <si>
    <t>سلفة الورشة مصروفة مدري وين يكول حسين استلام حساب طلبات شهر ال1</t>
  </si>
  <si>
    <t>اكياس نفايات</t>
  </si>
  <si>
    <t>الابرار + الاجره</t>
  </si>
  <si>
    <t>0000/367</t>
  </si>
  <si>
    <t>قديفة مبطن 10 متر</t>
  </si>
  <si>
    <t>اقمشة الحوراء</t>
  </si>
  <si>
    <t>حبر ختم 2 + قصاصات</t>
  </si>
  <si>
    <t>سلفه</t>
  </si>
  <si>
    <t>خشب MDF 6 الواح + اجره 10</t>
  </si>
  <si>
    <t>نقليات الكرادة</t>
  </si>
  <si>
    <t>HDmi</t>
  </si>
  <si>
    <t>حديد بوري مربع 1.5 انج + اجرة 5</t>
  </si>
  <si>
    <t>البديري</t>
  </si>
  <si>
    <t>سلفة راتب</t>
  </si>
  <si>
    <t>صادق احمد</t>
  </si>
  <si>
    <t>ريوك المدراء التنفييذيين حيدر / سيف</t>
  </si>
  <si>
    <t>ليث المحاسب</t>
  </si>
  <si>
    <t>تصليح السبالت و المكيفات</t>
  </si>
  <si>
    <t>حسوني سبلت</t>
  </si>
  <si>
    <t>زيادة راتب</t>
  </si>
  <si>
    <t>ويرات لف عدد 3 6 ملم 4 ملم 2.5 ملم + جوزات</t>
  </si>
  <si>
    <t>مشتريات وصل يوسف حديد + صبغ</t>
  </si>
  <si>
    <t>عباس توصيل جاب فليكس للورشه 72 + اجرة 5</t>
  </si>
  <si>
    <t>نسبة فاطمة 50 + باقي الراتب 60</t>
  </si>
  <si>
    <t>كحول</t>
  </si>
  <si>
    <t>حساب طلبية استاذ سيف</t>
  </si>
  <si>
    <t>سلفة اشرف مشروع المدينة التفاصيل ص 32 في السجل</t>
  </si>
  <si>
    <t>فوم</t>
  </si>
  <si>
    <t>اجرة تكسي اعلان الدكتورة</t>
  </si>
  <si>
    <t>فليت قاتل حشرات</t>
  </si>
  <si>
    <t>سلفة اشرف مشروع المدينة التفاصيل ص 34 في السجل</t>
  </si>
  <si>
    <t>تصفية حساب يوسف على الوصولات</t>
  </si>
  <si>
    <t>خشب بلايود</t>
  </si>
  <si>
    <t>كاباسيتر</t>
  </si>
  <si>
    <t>معجون ناشينال 1 كارتون</t>
  </si>
  <si>
    <t>الفرزدق</t>
  </si>
  <si>
    <t>00/3378</t>
  </si>
  <si>
    <t>صمغ 2 كارتون</t>
  </si>
  <si>
    <t>العالمية للديكور</t>
  </si>
  <si>
    <t>العالمية للديكور زاوية شاشة</t>
  </si>
  <si>
    <t>اوتوماتيك سبلت</t>
  </si>
  <si>
    <t>اجرة</t>
  </si>
  <si>
    <t>متبقي من راتب زهراء شهر الثاني</t>
  </si>
  <si>
    <t>صرف الى وليد و محمد و رضا ايجار من سيف</t>
  </si>
  <si>
    <t>وصل رقم 872 مشتريات</t>
  </si>
  <si>
    <t>بانزين</t>
  </si>
  <si>
    <t>انارة مخفية + محولات</t>
  </si>
  <si>
    <t>0000/371</t>
  </si>
  <si>
    <t>فماش 45 متر</t>
  </si>
  <si>
    <t>الحوراء</t>
  </si>
  <si>
    <t>مراوح حاسبات اجرة توصيل</t>
  </si>
  <si>
    <t>صبع by</t>
  </si>
  <si>
    <t>تكسي رضا مدينة الامل</t>
  </si>
  <si>
    <t>سيكوتين 2 مصابيح 4</t>
  </si>
  <si>
    <t>محل</t>
  </si>
  <si>
    <t>b5-29850</t>
  </si>
  <si>
    <t>ubs عدد 2</t>
  </si>
  <si>
    <t>مجموعة الاجدل</t>
  </si>
  <si>
    <t>توصيل طلبيات شمس البصرة * 2</t>
  </si>
  <si>
    <t>الحداد مشروع المدينة</t>
  </si>
  <si>
    <t>نوزلات للمولدة</t>
  </si>
  <si>
    <t>حديد زاوية</t>
  </si>
  <si>
    <t>طباعة اعلان فليكس</t>
  </si>
  <si>
    <t>علاء الربيعهي</t>
  </si>
  <si>
    <t>حساب تكسي المدينه 5 ايام</t>
  </si>
  <si>
    <t>مدينة الامل</t>
  </si>
  <si>
    <t>فلاش تنظيف</t>
  </si>
  <si>
    <t>معرض الابرار + الاجرة</t>
  </si>
  <si>
    <t>اجرة توصيل طلب ادو</t>
  </si>
  <si>
    <t>حساب عامل مدينة</t>
  </si>
  <si>
    <t>مشروع المدينة</t>
  </si>
  <si>
    <t>كرار رمضان</t>
  </si>
  <si>
    <t>واير لحيم</t>
  </si>
  <si>
    <t>الورشه</t>
  </si>
  <si>
    <t>جوتن</t>
  </si>
  <si>
    <t>جلد فانيلة</t>
  </si>
  <si>
    <t>محل جلد</t>
  </si>
  <si>
    <t>قفايص للاعلان</t>
  </si>
  <si>
    <t>قبق مبخرة</t>
  </si>
  <si>
    <t>الاسطورة</t>
  </si>
  <si>
    <t>اعلان باسكعت عدد 2</t>
  </si>
  <si>
    <t>اجرة معرض الابرار</t>
  </si>
  <si>
    <t>معرض الابرار + الاجرة 8</t>
  </si>
  <si>
    <t>اجرة توصيل</t>
  </si>
  <si>
    <t>000/305</t>
  </si>
  <si>
    <t>مكينة ليزر 130 * 100</t>
  </si>
  <si>
    <t>القائم لتجارة و تصنيع المكان</t>
  </si>
  <si>
    <t>000/306</t>
  </si>
  <si>
    <t>اجرة نقل المكينة</t>
  </si>
  <si>
    <t>غاز ون باريس \ فاكيوم سحب و دفع \ غاز ونستون</t>
  </si>
  <si>
    <t>مكائن</t>
  </si>
  <si>
    <t>اجرة نقل السكلة</t>
  </si>
  <si>
    <t>00/182</t>
  </si>
  <si>
    <t>نقاط كهرباء 10</t>
  </si>
  <si>
    <t>حصيرة نوزلات</t>
  </si>
  <si>
    <t>توصيل طلبات شمس البصرة</t>
  </si>
  <si>
    <t>الاجرة</t>
  </si>
  <si>
    <t>732-1</t>
  </si>
  <si>
    <t>ثنر</t>
  </si>
  <si>
    <t>معجون dcp مع غراء</t>
  </si>
  <si>
    <t>رولة جلد عدد 3</t>
  </si>
  <si>
    <t>حديد 3 روطة 45 + ذانا 2 + اجرة 13</t>
  </si>
  <si>
    <t>العشار</t>
  </si>
  <si>
    <t>تيوب ليزر</t>
  </si>
  <si>
    <t>عدسات ليزر</t>
  </si>
  <si>
    <t>طبع يوفي محمد ارت اعلان بالبيري</t>
  </si>
  <si>
    <t>مشتريات + منضفات</t>
  </si>
  <si>
    <t>بلودر ستيكر</t>
  </si>
  <si>
    <t>جادر غرفة</t>
  </si>
  <si>
    <t>ابو التكسي</t>
  </si>
  <si>
    <t>دريل + براغي</t>
  </si>
  <si>
    <t>سلكون حراريي</t>
  </si>
  <si>
    <t>نقليات بغداد</t>
  </si>
  <si>
    <t>سيكوتين رش + سيكوتين عادي</t>
  </si>
  <si>
    <t>ريوك سائق مكينة الليزر</t>
  </si>
  <si>
    <t>معرض الابرار + الاجرة 9</t>
  </si>
  <si>
    <t>اجرة توصيل حنان</t>
  </si>
  <si>
    <t>مسرة</t>
  </si>
  <si>
    <t>HDmi عدد 4</t>
  </si>
  <si>
    <t>اجرة اعلان يوفبي</t>
  </si>
  <si>
    <t>اجرة توصيل طلبات شمس البصرة</t>
  </si>
  <si>
    <t>محمد الحداد 120 + حيدر الصباغ 100 + علي الكهربائي 50 + تكسي 210 + انشائية 35 + زولية 170/6245 + بوري حديد 25 + سيد عمار الحداد 225 + اصباغ سكما 54 / 06780 +تكسي 10 + صبغ بتك 7 لتر 65 + تكسي 5 + اجرة كمريسر مع نقل 25 + تكسي ميكا تك يومان 75 + 140 باقي حساب العمال / اشرف مشروع المدينة</t>
  </si>
  <si>
    <t>اشرف ميكاتك + نافورا</t>
  </si>
  <si>
    <t>1-06862</t>
  </si>
  <si>
    <t>سيكما ايبوكسي</t>
  </si>
  <si>
    <t>سيكما</t>
  </si>
  <si>
    <t>فان + معطر</t>
  </si>
  <si>
    <t>خشب فايبر 10 لوح + اجرة</t>
  </si>
  <si>
    <t>معاكس 6 مع اجرة 5</t>
  </si>
  <si>
    <t>المالجد لتجارة الخشب</t>
  </si>
  <si>
    <t>نعيم السراي + اجره 5</t>
  </si>
  <si>
    <t>نعيم السراء</t>
  </si>
  <si>
    <t>سلكون</t>
  </si>
  <si>
    <t>الضيف للكهربائيات</t>
  </si>
  <si>
    <t>.</t>
  </si>
  <si>
    <t>قماش 14 متر</t>
  </si>
  <si>
    <t>اياد</t>
  </si>
  <si>
    <t>0000/376</t>
  </si>
  <si>
    <t>قماش 15 متر</t>
  </si>
  <si>
    <t>اجرة ار جاع الاحبار</t>
  </si>
  <si>
    <t>نوزلات</t>
  </si>
  <si>
    <t>30504-1</t>
  </si>
  <si>
    <t>بلوتر سكاي كت 120 سم v48 مع مواد</t>
  </si>
  <si>
    <t>غذاء الجلب</t>
  </si>
  <si>
    <t>اجرة الابرار</t>
  </si>
  <si>
    <t>حسن قاسم</t>
  </si>
  <si>
    <t>سويجات بوكسات</t>
  </si>
  <si>
    <t>تيب عازل حرار</t>
  </si>
  <si>
    <t>b2-31722</t>
  </si>
  <si>
    <t>السلام للالمنيوم + الاجرة 10</t>
  </si>
  <si>
    <t>شيش حديد 64 + حديد مغلون 75 + اجرة 15</t>
  </si>
  <si>
    <t>اجرة بلوتر 16 + كيبل بلوتر 10</t>
  </si>
  <si>
    <t>اشرف ميكا تك + نافورا</t>
  </si>
  <si>
    <t>البديري+نقل 10</t>
  </si>
  <si>
    <t>902-2</t>
  </si>
  <si>
    <t>صبغ رش + اجرة 1</t>
  </si>
  <si>
    <t>الجلب 6 قواطي</t>
  </si>
  <si>
    <t>اجرة غسالة</t>
  </si>
  <si>
    <t>خشب + اجرة</t>
  </si>
  <si>
    <t>كلبسات</t>
  </si>
  <si>
    <t>000/156 - 000/155</t>
  </si>
  <si>
    <t>رصيد 300 + مواد انشائية</t>
  </si>
  <si>
    <t>انشائيات الكاظمي</t>
  </si>
  <si>
    <t>علاء بنكو مرثون البصرة</t>
  </si>
  <si>
    <t>اجرة نقل مواد الى المارثون</t>
  </si>
  <si>
    <t>حيدر</t>
  </si>
  <si>
    <t>سفيفة اعلان صوان</t>
  </si>
  <si>
    <t>مصاريف مارثون</t>
  </si>
  <si>
    <t>مكثف ماء</t>
  </si>
  <si>
    <t>توصيل</t>
  </si>
  <si>
    <t>سبلت 2 طن</t>
  </si>
  <si>
    <t>العلوش</t>
  </si>
  <si>
    <t>تكاليف اصلاح المولدة</t>
  </si>
  <si>
    <t>كاز من علاء بنكو 25 لتر</t>
  </si>
  <si>
    <t>ماء مقطر</t>
  </si>
  <si>
    <t>اجور نقل اعلان الجزائر</t>
  </si>
  <si>
    <t>استقطاع اجور توصيل 15 طلب حجم كبير الى شمس البصرة</t>
  </si>
  <si>
    <t>مظخة دواء + زاهي</t>
  </si>
  <si>
    <t>انشائية</t>
  </si>
  <si>
    <t>نقل كوشة حنان</t>
  </si>
  <si>
    <t>اجور نقل مواد من حمدان و 5 ميل الى النافورا</t>
  </si>
  <si>
    <t>اجرة نقل السبلت</t>
  </si>
  <si>
    <t>158-1</t>
  </si>
  <si>
    <t>تيب عازل حرار + جوزة 100 امبير</t>
  </si>
  <si>
    <t>مجموعة الاسدي</t>
  </si>
  <si>
    <t>كيلون + سبرنكات للبيبان</t>
  </si>
  <si>
    <t>كيبورت</t>
  </si>
  <si>
    <t>اكياس نفايات + ماء</t>
  </si>
  <si>
    <t>اسواق</t>
  </si>
  <si>
    <t>بلك سيويج + ستلايت سويج</t>
  </si>
  <si>
    <t>اجرة نقل ابو السبالت</t>
  </si>
  <si>
    <t>سبلت</t>
  </si>
  <si>
    <t>فرق صيرفة 1000$</t>
  </si>
  <si>
    <t>اجرة نقل كوشة من قاعة الملوك</t>
  </si>
  <si>
    <t>مصروفات يوسف</t>
  </si>
  <si>
    <t>اجرة توصيل تيوب</t>
  </si>
  <si>
    <t>اجرة توصيل كراج طلب 652</t>
  </si>
  <si>
    <t>متبقي راتب شهر 3</t>
  </si>
  <si>
    <t>صولدر + صوندة الى النافورة</t>
  </si>
  <si>
    <t>اجرة + مصاريف الى مدينة الامل</t>
  </si>
  <si>
    <t>مصاريف روزة</t>
  </si>
  <si>
    <t>000.87</t>
  </si>
  <si>
    <t>ماء الخليج 50 كارتون</t>
  </si>
  <si>
    <t>ماء 3 كارتون</t>
  </si>
  <si>
    <t>سرنجات</t>
  </si>
  <si>
    <t>منتظر علي</t>
  </si>
  <si>
    <t>قفل الباب الذكي</t>
  </si>
  <si>
    <t>اكرامية زبالة</t>
  </si>
  <si>
    <t>مهندس نضافة</t>
  </si>
  <si>
    <t>كاز</t>
  </si>
  <si>
    <t>خالد بنكو</t>
  </si>
  <si>
    <t>راتب كرار رمضان</t>
  </si>
  <si>
    <t>راتب انوار كاضم</t>
  </si>
  <si>
    <t>انوار كاظم</t>
  </si>
  <si>
    <t>اجور ميكا تك</t>
  </si>
  <si>
    <t>فليت ذبان + اجرة</t>
  </si>
  <si>
    <t>اجور شد و خطورة اعلانات عبد الرضا</t>
  </si>
  <si>
    <t>000/822</t>
  </si>
  <si>
    <t>اصباغ by</t>
  </si>
  <si>
    <t>اجور عباس توصيل كراج + اجرة</t>
  </si>
  <si>
    <t>منتظر فلاح</t>
  </si>
  <si>
    <t>محمد علي</t>
  </si>
  <si>
    <t>راتب محمد المصمم شهر 3 الى عبد الرضا</t>
  </si>
  <si>
    <t>سلفة اشرف بعد تصفية الحساب لمشروع النافورا و الميكاتك</t>
  </si>
  <si>
    <t>زقنبوت الجلب</t>
  </si>
  <si>
    <t>تكملة راتب</t>
  </si>
  <si>
    <t>تصليح سيارة</t>
  </si>
  <si>
    <t>اجرة تكسي + شد اعلان صوان</t>
  </si>
  <si>
    <t>سلف يوسف من شهر ال 1 ال شهر 5</t>
  </si>
  <si>
    <t>7588-8726</t>
  </si>
  <si>
    <t>سفنج</t>
  </si>
  <si>
    <t>اجرة ابو الستوتة اعلانات</t>
  </si>
  <si>
    <t>فرق صيرفة</t>
  </si>
  <si>
    <t>ورق جدران</t>
  </si>
  <si>
    <t>تكسي</t>
  </si>
  <si>
    <t>0/864</t>
  </si>
  <si>
    <t>دفع مقد الايجار ستت 6 اشهر مقدما</t>
  </si>
  <si>
    <t>ميكا</t>
  </si>
  <si>
    <t>راتب شهر الثالث</t>
  </si>
  <si>
    <t>اجور تكملة شد اعلان</t>
  </si>
  <si>
    <t>تصليح الطابعات</t>
  </si>
  <si>
    <t>قماش اسود10 متر</t>
  </si>
  <si>
    <t>سكما</t>
  </si>
  <si>
    <t>1-07030</t>
  </si>
  <si>
    <t>اجرة نقل الاصباغ سكما جوتن + قماش</t>
  </si>
  <si>
    <t>اجور توصيل طلبات</t>
  </si>
  <si>
    <t>قرطاسية</t>
  </si>
  <si>
    <t>1-07041</t>
  </si>
  <si>
    <t>اجور نقل + مصاريف اعلان الزبير</t>
  </si>
  <si>
    <t>اجرة بلي نقل اغراض عبد الرضا</t>
  </si>
  <si>
    <t>اجرة للعشار</t>
  </si>
  <si>
    <t>اجره</t>
  </si>
  <si>
    <t>اجرة نافورا</t>
  </si>
  <si>
    <t>مصاريف اعلان + ايجار درج</t>
  </si>
  <si>
    <t>من يجي يحاسب</t>
  </si>
  <si>
    <t>نشينال</t>
  </si>
  <si>
    <t>مواد نافورلاا</t>
  </si>
  <si>
    <t>نافورا</t>
  </si>
  <si>
    <t>مقص بوري بلاستكك</t>
  </si>
  <si>
    <t>سوكت</t>
  </si>
  <si>
    <t>اجور شد اعلان</t>
  </si>
  <si>
    <t>فرش رسم</t>
  </si>
  <si>
    <t>نايلون تغليف</t>
  </si>
  <si>
    <t>اجرة ارجاع الدرج</t>
  </si>
  <si>
    <t>اجرة ستوتة الابرار * 2</t>
  </si>
  <si>
    <t>شركة خبراء المستقبل</t>
  </si>
  <si>
    <t>0/407</t>
  </si>
  <si>
    <t>جلد + اجرة</t>
  </si>
  <si>
    <t>جوتن + اجرة</t>
  </si>
  <si>
    <t>2لوح لبان + اجور توصيل</t>
  </si>
  <si>
    <t>اجرة نقل من بغداد قطعة نافورة</t>
  </si>
  <si>
    <t>طباعة يوفي</t>
  </si>
  <si>
    <t>قطعة النافورا</t>
  </si>
  <si>
    <t>صبغ جوتن + رولات</t>
  </si>
  <si>
    <t>اجور نقل طاولة و باقي اغراض ميكا</t>
  </si>
  <si>
    <t>نورس صباغ ميكاتك</t>
  </si>
  <si>
    <t>خالد بنكو ميكا</t>
  </si>
  <si>
    <t>حوالة ابو الجام للنافورا</t>
  </si>
  <si>
    <t>رول تغليف</t>
  </si>
  <si>
    <t>تفعيل نت</t>
  </si>
  <si>
    <t>مباخر 50 قطعه</t>
  </si>
  <si>
    <t>اجور شمس البصرة متبقي الطلبات الكبيرة</t>
  </si>
  <si>
    <t>وليد + محمد رشيد</t>
  </si>
  <si>
    <t>كاز برميل</t>
  </si>
  <si>
    <t>ببلز 2 رولة</t>
  </si>
  <si>
    <t>طابعة</t>
  </si>
  <si>
    <t>اجرة صفاء خشب + معرض الابرار</t>
  </si>
  <si>
    <t>تحويل ارباح بيج جالس كالري</t>
  </si>
  <si>
    <t>بقت 5 بالبطاقة</t>
  </si>
  <si>
    <t>جام + مسواك + نقل (نافورا)</t>
  </si>
  <si>
    <t>دوشمة كراسي ميكا</t>
  </si>
  <si>
    <t>اجرة نقل</t>
  </si>
  <si>
    <t>اجرة اعلان داخلي</t>
  </si>
  <si>
    <t>اجرة توصيلة طلبات الشركات</t>
  </si>
  <si>
    <t>سجاد توصيل</t>
  </si>
  <si>
    <t>0/142</t>
  </si>
  <si>
    <t>الماجد لتجارة الاخشاب طلبي 2 وصل صسابق + هذ الوصل</t>
  </si>
  <si>
    <t>اجرة وليد</t>
  </si>
  <si>
    <t>ضاغطة للكاز</t>
  </si>
  <si>
    <t>النافورا</t>
  </si>
  <si>
    <t>تكملة حساب جوتن المرة السابقة</t>
  </si>
  <si>
    <t>مطبعة اليوسف</t>
  </si>
  <si>
    <t>شحن بطاقة ماستر 142000 تم التحويل الى ابو الجام</t>
  </si>
  <si>
    <t>جروخ</t>
  </si>
  <si>
    <t>علي الحداد حاويات مصطفى</t>
  </si>
  <si>
    <t>اجور شد اعلانات</t>
  </si>
  <si>
    <t>اجور شمس البصره طلبات كبيرة</t>
  </si>
  <si>
    <t>قواعد رجلين كرسي</t>
  </si>
  <si>
    <t>ارباح بيج جارلس گالري</t>
  </si>
  <si>
    <t>صرف الى يوسف 875.000المتبقي من فلاح ميكاتك</t>
  </si>
  <si>
    <t>مسواك حسين</t>
  </si>
  <si>
    <t>b5-35682</t>
  </si>
  <si>
    <t>بانزين + نقل جام نافورا</t>
  </si>
  <si>
    <t>جام نافورا</t>
  </si>
  <si>
    <t>ملكان + كراتين + اجرة</t>
  </si>
  <si>
    <t>فرش</t>
  </si>
  <si>
    <t>دبات رش</t>
  </si>
  <si>
    <t>تصفير حساب الخورة</t>
  </si>
  <si>
    <t>شد اعلان + اجرة الخورة</t>
  </si>
  <si>
    <t>اجور نافورا</t>
  </si>
  <si>
    <t>اجور توصيل كراج 755 / 754</t>
  </si>
  <si>
    <t>0/8645</t>
  </si>
  <si>
    <t>72-4</t>
  </si>
  <si>
    <t>اور للتكنلوجيا</t>
  </si>
  <si>
    <t>0/803</t>
  </si>
  <si>
    <t>بطاقة ذاكرة</t>
  </si>
  <si>
    <t>براغي + قفايص</t>
  </si>
  <si>
    <t>مباخر</t>
  </si>
  <si>
    <t>عقيل حديد</t>
  </si>
  <si>
    <t>حاويات مصطفى</t>
  </si>
  <si>
    <t>حديد + قفايص</t>
  </si>
  <si>
    <t>0/1986</t>
  </si>
  <si>
    <t>بديل حجر</t>
  </si>
  <si>
    <t>سلفة حساب لمسة</t>
  </si>
  <si>
    <t>13 لوح فايبر مشروع المدينة</t>
  </si>
  <si>
    <t>قهوة</t>
  </si>
  <si>
    <t>فرج</t>
  </si>
  <si>
    <t>رولات</t>
  </si>
  <si>
    <t>نورس الصباغ</t>
  </si>
  <si>
    <t>االابرار</t>
  </si>
  <si>
    <t>11201 / 11202</t>
  </si>
  <si>
    <t>ممكتب ابو حسن امور طابعات</t>
  </si>
  <si>
    <t>اجور اعلان من يوسف</t>
  </si>
  <si>
    <t>براغي + اجرة لاعلان ديفان</t>
  </si>
  <si>
    <t>اجرة+ثنر+صبغ</t>
  </si>
  <si>
    <t>اجرة نقل الكورنر</t>
  </si>
  <si>
    <t>اجور توصيل</t>
  </si>
  <si>
    <t>اجور طباعة السوري</t>
  </si>
  <si>
    <t>واير لحيم + فيتة 8 م</t>
  </si>
  <si>
    <t>الخورة + عمولة تحويل</t>
  </si>
  <si>
    <t>اجرة نقل مواد الخورة</t>
  </si>
  <si>
    <t>نقل 30 اكل 10</t>
  </si>
  <si>
    <t>باتريات خودة لحام</t>
  </si>
  <si>
    <t>براغي سكرو</t>
  </si>
  <si>
    <t>كلينس</t>
  </si>
  <si>
    <t>0/8979</t>
  </si>
  <si>
    <t>0/933</t>
  </si>
  <si>
    <t>جرة</t>
  </si>
  <si>
    <t>ماستر كارت حيدر المحاسب</t>
  </si>
  <si>
    <t>سلفة الى ماستر كارت</t>
  </si>
  <si>
    <t>مصاريف المقر الجديد</t>
  </si>
  <si>
    <t>تعلان حلا</t>
  </si>
  <si>
    <t>اجرة نقل كراج + اجرة توصيل</t>
  </si>
  <si>
    <t>ببلز</t>
  </si>
  <si>
    <t>اجور طلب 767</t>
  </si>
  <si>
    <t>سلفة / واردات ماستر كارت الى حسين من تاريخ 1 / 1 الى تاريخ 11/6</t>
  </si>
  <si>
    <t>سلفة تحويل ماستر الى حسين</t>
  </si>
  <si>
    <t>0/9048</t>
  </si>
  <si>
    <t>حصو + رمل و سمنت الى المقر الجديد</t>
  </si>
  <si>
    <t>اجرة ستوته نقل الربلات</t>
  </si>
  <si>
    <t>سرنجة مال حاسبة</t>
  </si>
  <si>
    <t>اجور كهرباء رشوة</t>
  </si>
  <si>
    <t>شد و تصليح سبالت الشركه</t>
  </si>
  <si>
    <t>هارد</t>
  </si>
  <si>
    <t>كاميرات الشركة</t>
  </si>
  <si>
    <t>اجرة + سبيس + سلفة + سمنت للشركة</t>
  </si>
  <si>
    <t>لاصق شفاف</t>
  </si>
  <si>
    <t>عشاء</t>
  </si>
  <si>
    <t>اجور نقل</t>
  </si>
  <si>
    <t>شمعات + جوك</t>
  </si>
  <si>
    <t>شد اعلان مع لحيم</t>
  </si>
  <si>
    <t>نقل اعلان عبد الرضا</t>
  </si>
  <si>
    <t>كهربائيات السيد</t>
  </si>
  <si>
    <t>نقل اعلان العشار</t>
  </si>
  <si>
    <t>شحن ماستر</t>
  </si>
  <si>
    <t>جامة تحويل ماستر</t>
  </si>
  <si>
    <t>صرفيات شركة</t>
  </si>
  <si>
    <t>اجور موقع الورشه الجديد ستوتة</t>
  </si>
  <si>
    <t>سلفة مقسم غداء</t>
  </si>
  <si>
    <t>اجرة بنكو الشركة الجديدة</t>
  </si>
  <si>
    <t>اجور نقل بين الورشة و الشركه العمال</t>
  </si>
  <si>
    <t>جرس + نقطة</t>
  </si>
  <si>
    <t>اجور اعلان الالعاب</t>
  </si>
  <si>
    <t>كرار جديد</t>
  </si>
  <si>
    <t>سلفة مقسمة طعام</t>
  </si>
  <si>
    <t>تركيب جام نافورا</t>
  </si>
  <si>
    <t>اجور فتح السندويج</t>
  </si>
  <si>
    <t>اجور نقل بين الورشة و الشركه العمال ثلاثة ايام</t>
  </si>
  <si>
    <t>اجرة هينو</t>
  </si>
  <si>
    <t>رصيد تفعيل نت للورشة</t>
  </si>
  <si>
    <t>ابو علي</t>
  </si>
  <si>
    <t>سلفة سيف عدنان الى عبد الرضا</t>
  </si>
  <si>
    <t>سلفة مقسمه غداء</t>
  </si>
  <si>
    <t>السلام</t>
  </si>
  <si>
    <t>غداء عمال</t>
  </si>
  <si>
    <t>سلفة مقسمة غداء</t>
  </si>
  <si>
    <t>عمال</t>
  </si>
  <si>
    <t>سندويج</t>
  </si>
  <si>
    <t>اجرة 2 ستوتة + زبالة</t>
  </si>
  <si>
    <t>صرفيات وليد ورشة</t>
  </si>
  <si>
    <t>اجرة نقل اكرلك من الورشه</t>
  </si>
  <si>
    <t>مصاريف ورشة</t>
  </si>
  <si>
    <t>هياب</t>
  </si>
  <si>
    <t>كاميرات الشركة + نت</t>
  </si>
  <si>
    <t>حوالة شلال نافورا</t>
  </si>
  <si>
    <t>ستوتة سقيفة</t>
  </si>
  <si>
    <t>مواد سقيفة</t>
  </si>
  <si>
    <t>فصل حسين</t>
  </si>
  <si>
    <t>جام</t>
  </si>
  <si>
    <t>مسواك اصباغ</t>
  </si>
  <si>
    <t>صرفيات نافورا</t>
  </si>
  <si>
    <t>فليكس كبير</t>
  </si>
  <si>
    <t>نابض حلزوني للباب</t>
  </si>
  <si>
    <t>كرار ورشة</t>
  </si>
  <si>
    <t>سلفة مقسمه للجميع</t>
  </si>
  <si>
    <t>دين على حيدر المحاسب</t>
  </si>
  <si>
    <t>تداوي</t>
  </si>
  <si>
    <t>بصمة</t>
  </si>
  <si>
    <t>هينو</t>
  </si>
  <si>
    <t>سلفة مقسمه غرامه ناسين الكوسرة</t>
  </si>
  <si>
    <t>شناطات + روبة</t>
  </si>
  <si>
    <t>مصاريف اعلان</t>
  </si>
  <si>
    <t>اخو عبد الرضا</t>
  </si>
  <si>
    <t>حسين مصطفى</t>
  </si>
  <si>
    <t>اجار دريل</t>
  </si>
  <si>
    <t>طعام 7</t>
  </si>
  <si>
    <t>اجرة قياسات اعلان</t>
  </si>
  <si>
    <t>ماء مقصر</t>
  </si>
  <si>
    <t>طلبية زاوية حديد</t>
  </si>
  <si>
    <t>00/94</t>
  </si>
  <si>
    <t>راوتر</t>
  </si>
  <si>
    <t>مسواك ديكور غرفة الصفوة</t>
  </si>
  <si>
    <t>منشار زاوية + اجره</t>
  </si>
  <si>
    <t>كيبوردات + توصالة</t>
  </si>
  <si>
    <t>اجرة هياب</t>
  </si>
  <si>
    <t>دريل اجار</t>
  </si>
  <si>
    <t>عشاء منتظر</t>
  </si>
  <si>
    <t>حوالة ام الناصرية</t>
  </si>
  <si>
    <t>سلفة يوسف فيب</t>
  </si>
  <si>
    <t>دريل</t>
  </si>
  <si>
    <t>اصلاح اعلان مدينة العاب</t>
  </si>
  <si>
    <t>ديكور مكتب</t>
  </si>
  <si>
    <t>كورنيشات</t>
  </si>
  <si>
    <t>تصليح مولد</t>
  </si>
  <si>
    <t>رولات صبغ</t>
  </si>
  <si>
    <t>اجور نقل حسين اليمني</t>
  </si>
  <si>
    <t>منضفات</t>
  </si>
  <si>
    <t>الابرار + اجرة</t>
  </si>
  <si>
    <t>شمعات</t>
  </si>
  <si>
    <t>كيبورد + ماوس + كيبل اش دي ٢ توصيلات كابستر</t>
  </si>
  <si>
    <t>سلفة طعام</t>
  </si>
  <si>
    <t>لدات اعلان</t>
  </si>
  <si>
    <t>0/318</t>
  </si>
  <si>
    <t>ابو السبالت</t>
  </si>
  <si>
    <t>تحويل الى علي سي ان سي</t>
  </si>
  <si>
    <t>اجرة شد اعلان</t>
  </si>
  <si>
    <t>مصاريف حاويلت + اعلان بلدية</t>
  </si>
  <si>
    <t>سلفة طعام مقسمة</t>
  </si>
  <si>
    <t>اجرة نقل اعلان الدكتور</t>
  </si>
  <si>
    <t>اجرة نقل اعلان البلدية</t>
  </si>
  <si>
    <t>تفعيل اشتراك المحاسب</t>
  </si>
  <si>
    <t>صبغ رش حاويات</t>
  </si>
  <si>
    <t>منظفات اكياس</t>
  </si>
  <si>
    <t>اجور طباعة جوازات</t>
  </si>
  <si>
    <t>الانترنيت</t>
  </si>
  <si>
    <t>عمولة تحويل</t>
  </si>
  <si>
    <t>ايجار شقة سيف</t>
  </si>
  <si>
    <t>كباب</t>
  </si>
  <si>
    <t>گاز</t>
  </si>
  <si>
    <t>براين + ماء مقطر + براغي</t>
  </si>
  <si>
    <t>شطاف + مسدس صبغ</t>
  </si>
  <si>
    <t>اجور ميكاتك</t>
  </si>
  <si>
    <t>كونتكترات مولدة</t>
  </si>
  <si>
    <t>تفعيل حساب سيف</t>
  </si>
  <si>
    <t>ورشه</t>
  </si>
  <si>
    <t>قرض حيدر المحاسب</t>
  </si>
  <si>
    <t>راتب محمد رشيد</t>
  </si>
  <si>
    <t>0/117</t>
  </si>
  <si>
    <t>الابرار مع الاجرة</t>
  </si>
  <si>
    <t>اجرة قياسات اعلان المقهى</t>
  </si>
  <si>
    <t>اجور قص سي ان سي اعلان البلديه</t>
  </si>
  <si>
    <t>جاي + سكر</t>
  </si>
  <si>
    <t>عمولة سحب البطاقة</t>
  </si>
  <si>
    <t>سلفة سيف عدنان</t>
  </si>
  <si>
    <t>حديد انج 1.5 ملم 20 روطة</t>
  </si>
  <si>
    <t>خشب mdf 18 ملم</t>
  </si>
  <si>
    <t>حجرات كوسره + وايرات نت + واير لحيم</t>
  </si>
  <si>
    <t>رصيد تفعيل نت</t>
  </si>
  <si>
    <t>0/642</t>
  </si>
  <si>
    <t>علاجات الشباب</t>
  </si>
  <si>
    <t>كاوية صولدر</t>
  </si>
  <si>
    <t>حساب عمل بوردكس اعلان بالكوني</t>
  </si>
  <si>
    <t>شراء هاتف حيدر المحاسب</t>
  </si>
  <si>
    <t>0/663</t>
  </si>
  <si>
    <t>ورق a4 عادي + فوتو</t>
  </si>
  <si>
    <t>معجون فايبر + صبغ</t>
  </si>
  <si>
    <t>كاوية اصلية</t>
  </si>
  <si>
    <t>0/684</t>
  </si>
  <si>
    <t>اجرة عبدالرضا + سراج</t>
  </si>
  <si>
    <t>طباعة uv</t>
  </si>
  <si>
    <t>2 كارتون وايرات</t>
  </si>
  <si>
    <t>0000/378</t>
  </si>
  <si>
    <t>قايش ليزر + عدسة ليزر 2 ملم + عدسة امريكي</t>
  </si>
  <si>
    <t>صبغ مسدس</t>
  </si>
  <si>
    <t>نقل</t>
  </si>
  <si>
    <t>مصاريف بارامترك</t>
  </si>
  <si>
    <t>كيلون + سلسلة + قفل</t>
  </si>
  <si>
    <t>صبغ + ثنر</t>
  </si>
  <si>
    <t>حجر كوسرة</t>
  </si>
  <si>
    <t>خصم و تصفير حساب الحاويات الاعلانية مصطفى الدخان</t>
  </si>
  <si>
    <t>كاغد جام</t>
  </si>
  <si>
    <t>ابراهيم</t>
  </si>
  <si>
    <t>مراة للكوشة تلف</t>
  </si>
  <si>
    <t>وزارة الكهرباء</t>
  </si>
  <si>
    <t>2 لوح mdf 18 ملم</t>
  </si>
  <si>
    <t>صبخ للطبليات</t>
  </si>
  <si>
    <t>قرائين</t>
  </si>
  <si>
    <t>نت</t>
  </si>
  <si>
    <t>صرف قرض حيدر المحاسب</t>
  </si>
  <si>
    <t>سباحات الكورنر</t>
  </si>
  <si>
    <t>اضائة + صبغ للكورنر</t>
  </si>
  <si>
    <t>سلفون تغليف * 2</t>
  </si>
  <si>
    <t>محولات 400 واط * 4</t>
  </si>
  <si>
    <t>سراج نزار</t>
  </si>
  <si>
    <t>كوبون للاعلان</t>
  </si>
  <si>
    <t>فرج صبغ</t>
  </si>
  <si>
    <t>اجور روحة ردة طبليات</t>
  </si>
  <si>
    <t>سراج راح يشتري مسدس و فلاتر</t>
  </si>
  <si>
    <t>مسدس بطة + صوندة</t>
  </si>
  <si>
    <t>حسين سعد</t>
  </si>
  <si>
    <t>ضيافة</t>
  </si>
  <si>
    <t>سيكوتين</t>
  </si>
  <si>
    <t>حديد الفلكس</t>
  </si>
  <si>
    <t>yas</t>
  </si>
  <si>
    <t>فوم الخورة</t>
  </si>
  <si>
    <t>خشب اندنوسي</t>
  </si>
  <si>
    <t>حديد عوج</t>
  </si>
  <si>
    <t>لد</t>
  </si>
  <si>
    <t>15 روطة مغلون 0.8</t>
  </si>
  <si>
    <t>زاويه 3 انج 3 ملم 6</t>
  </si>
  <si>
    <t>حديد لوي</t>
  </si>
  <si>
    <t>لوح mdf 18mm كريمي</t>
  </si>
  <si>
    <t>اندنوسي 2 لوح</t>
  </si>
  <si>
    <t>كبان ليزر</t>
  </si>
  <si>
    <t>مقصات جبس</t>
  </si>
  <si>
    <t>طلق</t>
  </si>
  <si>
    <t>منشار</t>
  </si>
  <si>
    <t>واير 30 متر</t>
  </si>
  <si>
    <t>بدلات عمل 2</t>
  </si>
  <si>
    <t>بوت سيفتي</t>
  </si>
  <si>
    <t>طباشير</t>
  </si>
  <si>
    <t>نرمايد بلاستك عدد 70</t>
  </si>
  <si>
    <t>فوم 10 لوح 18 mm</t>
  </si>
  <si>
    <t>34 لوح / 10MM</t>
  </si>
  <si>
    <t>18 لوح / 6 MM</t>
  </si>
  <si>
    <t>حديد فوتوبوث</t>
  </si>
  <si>
    <t>مايك منصة</t>
  </si>
  <si>
    <t>مسدس صبغ</t>
  </si>
  <si>
    <t>نسبة اعلان كهربائي</t>
  </si>
  <si>
    <t>اكرلك اسود</t>
  </si>
  <si>
    <t>بطل ليزر</t>
  </si>
  <si>
    <t>البصرة الصناعي + الاجرة</t>
  </si>
  <si>
    <t>فلين</t>
  </si>
  <si>
    <t>الابرار نرمايد</t>
  </si>
  <si>
    <t>0/891</t>
  </si>
  <si>
    <t>اصباغ فكستون + مع الاجرة</t>
  </si>
  <si>
    <t>اصباغ و مواد صبغ</t>
  </si>
  <si>
    <t>تحويل الى ابو الطاولات</t>
  </si>
  <si>
    <t>كاز + برميل</t>
  </si>
  <si>
    <t>مصرف سيف عدنان</t>
  </si>
  <si>
    <t>مكافئة حيدر يافوز</t>
  </si>
  <si>
    <t>لكر ماء</t>
  </si>
  <si>
    <t>اصباغ جوتن</t>
  </si>
  <si>
    <t>صبغ by * 4</t>
  </si>
  <si>
    <t>اجرة نقل البوث + الستيكر دربين</t>
  </si>
  <si>
    <t>اجور</t>
  </si>
  <si>
    <t>سيلكون كارتون</t>
  </si>
  <si>
    <t>مشاحيف 3</t>
  </si>
  <si>
    <t>حساب اخو حيدر الصباغ</t>
  </si>
  <si>
    <t>طعام</t>
  </si>
  <si>
    <t>مصاريف قياسات اعلانات</t>
  </si>
  <si>
    <t>مصاريف يوم التسليم</t>
  </si>
  <si>
    <t>الخورة فوم مع الاجره</t>
  </si>
  <si>
    <t>مجموع طعام لايام المشروع</t>
  </si>
  <si>
    <t>حوالة ابو الطاولات</t>
  </si>
  <si>
    <t>بافي حساب حيدر الصباغ</t>
  </si>
  <si>
    <t>اجرة هينو يوم التسليم</t>
  </si>
  <si>
    <t>حساب حيدر الصباغ</t>
  </si>
  <si>
    <t>ارجاع تحويل الدكتورة</t>
  </si>
  <si>
    <t>بطارية الكاميرا</t>
  </si>
  <si>
    <t>الخورة اللمنيوم</t>
  </si>
  <si>
    <t>منظفات + كاغد جام</t>
  </si>
  <si>
    <t>حساب باقر العامل</t>
  </si>
  <si>
    <t>عمولات تحويل 3</t>
  </si>
  <si>
    <t>3 الواح mdf</t>
  </si>
  <si>
    <t>mdf</t>
  </si>
  <si>
    <t>رصيد المدير</t>
  </si>
  <si>
    <t>مواد لصق ستيكر</t>
  </si>
  <si>
    <t>علاوي الي لزك الستيكر بالمشروع</t>
  </si>
  <si>
    <t>معجون بارامترك</t>
  </si>
  <si>
    <t>الحجي بنكو</t>
  </si>
  <si>
    <t>مصروفات ماء و زاهي</t>
  </si>
  <si>
    <t>الخرطوم</t>
  </si>
  <si>
    <t>انشائيات بارامترك</t>
  </si>
  <si>
    <t>باسكت اعلان البهادرية</t>
  </si>
  <si>
    <t>كوسرة</t>
  </si>
  <si>
    <t>بنكو شد اعلان</t>
  </si>
  <si>
    <t>اجرة نقل حمل</t>
  </si>
  <si>
    <t>دهن مكينة</t>
  </si>
  <si>
    <t>مصاريف يوسف يعقوب ياس + بارامترك</t>
  </si>
  <si>
    <t>باسكت اقواس</t>
  </si>
  <si>
    <t>مصاريف مشروع من سيف الى سراج</t>
  </si>
  <si>
    <t>مصاريف بارا مترك من ابراهيم</t>
  </si>
  <si>
    <t>قرطاسة</t>
  </si>
  <si>
    <t>استهلاكيات ورشة</t>
  </si>
  <si>
    <t>كيبورت تاب</t>
  </si>
  <si>
    <t>الكترونيات</t>
  </si>
  <si>
    <t>غاز</t>
  </si>
  <si>
    <t>كفوف + انشائيات + واير لحيم</t>
  </si>
  <si>
    <t>اجرة نقل تكسي</t>
  </si>
  <si>
    <t>جادر ازرق لسقيفة الورشة الامامية</t>
  </si>
  <si>
    <t>زكي</t>
  </si>
  <si>
    <t>باقر</t>
  </si>
  <si>
    <t>قماش قديفة 5 م * 7.000</t>
  </si>
  <si>
    <t>صرف 10 الى ابراهيم يكول عدة شغل في بيت اهل سيف</t>
  </si>
  <si>
    <t>مصاريف اعمال خارجية</t>
  </si>
  <si>
    <t>مواد لصق</t>
  </si>
  <si>
    <t>صرف مستحقات محمد مضلوم لمشروع ياس</t>
  </si>
  <si>
    <t>صرف مستحقات علي فوشي لمشروع ياس</t>
  </si>
  <si>
    <t>سوك الجمعة</t>
  </si>
  <si>
    <t>اجرة الابرار*2</t>
  </si>
  <si>
    <t>حديد + اجرة لمكاتب الدكتور</t>
  </si>
  <si>
    <t>باتريات</t>
  </si>
  <si>
    <t>شراء شاشة من حساب سيف</t>
  </si>
  <si>
    <t>بطارية كاميرا و شاحنه</t>
  </si>
  <si>
    <t>تصليح الكاميرا</t>
  </si>
  <si>
    <t>مواد اصباغ</t>
  </si>
  <si>
    <t>سطل معجون و صبغ</t>
  </si>
  <si>
    <t>00/155</t>
  </si>
  <si>
    <t>محولات عدد ٢٢</t>
  </si>
  <si>
    <t>باسكت و سلكون و اجرة</t>
  </si>
  <si>
    <t>واير ناعم اعلانات و ماء مقطر</t>
  </si>
  <si>
    <t>صرف الى المالك الحقيقي سيف عدنان متبقي مبلغ حساب ياس</t>
  </si>
  <si>
    <t>تصليح لابتوب سيف</t>
  </si>
  <si>
    <t>نسبة عبد الرضا من اعلان الاسماك</t>
  </si>
  <si>
    <t>مواد خام</t>
  </si>
  <si>
    <t>طوافة</t>
  </si>
  <si>
    <t>اجرة الابرار *2</t>
  </si>
  <si>
    <t>تحويل الى سيف 35 ماستر + 57 + 5</t>
  </si>
  <si>
    <t>صوصج + مسدس</t>
  </si>
  <si>
    <t>صرف الى واجهة المشراك علي عطور بوردكس</t>
  </si>
  <si>
    <t>حساب عبداللة الصباغ في ياس</t>
  </si>
  <si>
    <t>حيدر الصباغ حساب الميز مال الدكتور مع طلب حساب باراتمترك</t>
  </si>
  <si>
    <t>كهرباء رشوة</t>
  </si>
  <si>
    <t>مشتريات يوسف لمكتب الدكتور</t>
  </si>
  <si>
    <t>حديد مع الاجرة</t>
  </si>
  <si>
    <t>6 كارتون براغي + سيت جرخ كوسرة</t>
  </si>
  <si>
    <t>نقل اعلان البلدية</t>
  </si>
  <si>
    <t>قوري جاي مع استكاين للاعلانات</t>
  </si>
  <si>
    <t>اجور تدريب و تطوير حيدر يافوز و عبد الرضا</t>
  </si>
  <si>
    <t>سبيس</t>
  </si>
  <si>
    <t>طلبة الدوانية البوث الدعائي و الاحبار و المنضف</t>
  </si>
  <si>
    <t>متبقي حساب ياس</t>
  </si>
  <si>
    <t>غراض لمسدس المسامير</t>
  </si>
  <si>
    <t>نقل اعلان المهندس الميكانيكي</t>
  </si>
  <si>
    <t>اجرة حيدر يافوز الى المعهد</t>
  </si>
  <si>
    <t>مصاريف اعلان البلدية</t>
  </si>
  <si>
    <t>مسواك سوك الجمعة</t>
  </si>
  <si>
    <t>متبقي حساب ابراهيم من واجهة علي للعطور</t>
  </si>
  <si>
    <t>مصطفى عدي</t>
  </si>
  <si>
    <t>مشروع ميز الدكتور سويجات + بوكسات مع شراء كلبسات مسدس</t>
  </si>
  <si>
    <t>b6_50129</t>
  </si>
  <si>
    <t>السلام للالمنيوم + الاجر ة</t>
  </si>
  <si>
    <t>اجور نقل hm</t>
  </si>
  <si>
    <t>مصاريف شد ستيكر h m</t>
  </si>
  <si>
    <t>اكمال لصق ستيكر hm</t>
  </si>
  <si>
    <t>مراية</t>
  </si>
  <si>
    <t>كراجية</t>
  </si>
  <si>
    <t>سلفة حساب اعلان hm</t>
  </si>
  <si>
    <t>سلفة حساب اعلان بلدية البصرة</t>
  </si>
  <si>
    <t>الابرار + اجرة حته الاجرة ديون لدات صيني 500 ب 500 شمسي ابيض مع كلورو فوم</t>
  </si>
  <si>
    <t>برينة +انشائيات بسيطة لشد اعلان مقهى ديوان</t>
  </si>
  <si>
    <t>اجرة تكسي كادر شد اعلان مقهى ديوان</t>
  </si>
  <si>
    <t>جوزة تحويل مولد عدد 2</t>
  </si>
  <si>
    <t>جنطة + كبان 10سم</t>
  </si>
  <si>
    <t>معرض الابرار 2 رولة بنر</t>
  </si>
  <si>
    <t>متبقي حساب محمد الفضيلي من مشروع ياس 4 ايام محمد الفضيلي و يومان محمد يحيى</t>
  </si>
  <si>
    <t>كارتون بلك سويج</t>
  </si>
  <si>
    <t>نرمايد باب</t>
  </si>
  <si>
    <t>كلبسمسدس هواء</t>
  </si>
  <si>
    <t>تعديل حساب رواتب انوار ٨.٩.١٠</t>
  </si>
  <si>
    <t>بلاستك اسود</t>
  </si>
  <si>
    <t>خلاط للحمام الجوة</t>
  </si>
  <si>
    <t>توصيل جام +فلين</t>
  </si>
  <si>
    <t>مقدم فايبر اكس</t>
  </si>
  <si>
    <t>اجرةالابرار</t>
  </si>
  <si>
    <t>اكرلك بنفسجي . برتقالي شريط شمسي</t>
  </si>
  <si>
    <t>شريط ابيض</t>
  </si>
  <si>
    <t>الابرار اجرة</t>
  </si>
  <si>
    <t>حديد حرف + لوكو</t>
  </si>
  <si>
    <t>كريمي . اميري</t>
  </si>
  <si>
    <t>مصاريف شد الميز الرصاصي</t>
  </si>
  <si>
    <t>مكينة لحام</t>
  </si>
  <si>
    <t>حجرة كوسره</t>
  </si>
  <si>
    <t>اجرة سراج فايبر اكس</t>
  </si>
  <si>
    <t>صبغ رصاصي</t>
  </si>
  <si>
    <t>كاغد جام + سطولة</t>
  </si>
  <si>
    <t>جينكو</t>
  </si>
  <si>
    <t>لفة دبل</t>
  </si>
  <si>
    <t>جرخ كوسرة صياري و كتر عدد 8</t>
  </si>
  <si>
    <t>سلكون صوصج</t>
  </si>
  <si>
    <t>برغي برينه للسقيفة</t>
  </si>
  <si>
    <t>معلق ارض الريام</t>
  </si>
  <si>
    <t>خسارة</t>
  </si>
  <si>
    <t xml:space="preserve"> المحاسب</t>
  </si>
  <si>
    <t>قيد</t>
  </si>
  <si>
    <t>داخل البصرة</t>
  </si>
  <si>
    <t>غرامة</t>
  </si>
  <si>
    <t>قرض</t>
  </si>
  <si>
    <t>ملغي</t>
  </si>
  <si>
    <t xml:space="preserve">تكلفة طباعة </t>
  </si>
  <si>
    <t>يسلم من الورشة</t>
  </si>
  <si>
    <t>مرفوض</t>
  </si>
  <si>
    <t>غير موجود</t>
  </si>
  <si>
    <t>راجع جزئي</t>
  </si>
  <si>
    <t>المجموع</t>
  </si>
  <si>
    <t>الواصل</t>
  </si>
  <si>
    <t>المتبقي</t>
  </si>
  <si>
    <t>المصروف</t>
  </si>
  <si>
    <t>رواتب يوسف الى شهر 6</t>
  </si>
  <si>
    <t xml:space="preserve">مصاريف ورشة + راتب </t>
  </si>
  <si>
    <t xml:space="preserve">يوسف </t>
  </si>
  <si>
    <t>الايجار</t>
  </si>
  <si>
    <t>اجور نقل + قطعة نافورة</t>
  </si>
  <si>
    <t>نورس الصباغ 500 / اشرف 25 / نقل اثاث ميكاتك 70</t>
  </si>
  <si>
    <t>ايجار وليد محمد رشيد 300 / خالد بنكو 25 /اشرف 60 / علي الكهربائى 75/ ميكتك 25</t>
  </si>
  <si>
    <t>نقل جام نافورا 50 / اشرف 10 /انشائيات 25 / بانزين 20 / اكل 15 / ميكا تك 10 / يافوز 5 / انشائية 6/ مطبوعات اليوسف 125</t>
  </si>
  <si>
    <t xml:space="preserve">عبد الرضا 10 / عبد الرضا 53 / وليد 75 / صبغ 10 </t>
  </si>
  <si>
    <t>مصاريف للورشة الجديدة</t>
  </si>
  <si>
    <t>محمد الفضيلي سلفة</t>
  </si>
  <si>
    <t>3 اجرة / 5 سرنجات فليت / 10 سلفة علي الكهربائي</t>
  </si>
  <si>
    <t>سلفة وليد 10 / سلفة علي الكهربائي 75</t>
  </si>
  <si>
    <t>اجور تركيب و تصليح السبالت في الشركة</t>
  </si>
  <si>
    <t>سلفة  رشيد 25 / سلفة طعام 25</t>
  </si>
  <si>
    <t>نصب الكاميرات</t>
  </si>
  <si>
    <t>سلفة حيدر يافوز</t>
  </si>
  <si>
    <t xml:space="preserve">اجرة ستةتة *2 20 / علي الكهربائي 15 / عبد الرضا 110/ ستوتة سقيفة 50 / رشيد 25 </t>
  </si>
  <si>
    <t>جام 20 / نت 110</t>
  </si>
  <si>
    <t>سلفة عبدالرضا</t>
  </si>
  <si>
    <t>اصباغ حاويات 30/ بانتزين 25</t>
  </si>
  <si>
    <t>سلفة طعام 50</t>
  </si>
  <si>
    <t>سلفة وليد 50 / علي الكهربائي 50</t>
  </si>
  <si>
    <t>رواتب موضفين</t>
  </si>
  <si>
    <t>راتب حسين معماري</t>
  </si>
  <si>
    <t>اجرة + مصاريف اعلانات 135 / 25 بنكو</t>
  </si>
  <si>
    <t>رشيد سلفة 25 / 120</t>
  </si>
  <si>
    <t>تكلفة بديل خشب + مواد ديكور غرفة شركة الصفوة الهندسية للمقاولات العامة</t>
  </si>
  <si>
    <t>مشتريات ورشة</t>
  </si>
  <si>
    <t>انشائيات  13 / ديكحور 77</t>
  </si>
  <si>
    <t xml:space="preserve">شد اعلان </t>
  </si>
  <si>
    <t>حديد + نقل اعلان</t>
  </si>
  <si>
    <t>40 سلف / 135 اعلان البلديو + نقل حاويات مصطفى</t>
  </si>
  <si>
    <t>سلفة عبداللة الصباغ</t>
  </si>
  <si>
    <t>راتب شهر السابع</t>
  </si>
  <si>
    <t xml:space="preserve">نقل  </t>
  </si>
  <si>
    <t>25</t>
  </si>
  <si>
    <t xml:space="preserve">المبلغ </t>
  </si>
  <si>
    <t xml:space="preserve">راتب </t>
  </si>
  <si>
    <t xml:space="preserve">مشروع المدينة  مواد انشائية  25 قرص كوسرة 2 + برغي اسود + زاوية جبس +اجرة 75 </t>
  </si>
  <si>
    <t xml:space="preserve">اشرف </t>
  </si>
  <si>
    <t xml:space="preserve">بلاستك ابيض- لف - لدات - محولة - واير - كابون </t>
  </si>
  <si>
    <t xml:space="preserve">تم سحب راتب </t>
  </si>
  <si>
    <t xml:space="preserve">اكرلك -  اميري -  واير كوري </t>
  </si>
  <si>
    <t xml:space="preserve">يوسف يعقوب </t>
  </si>
  <si>
    <t xml:space="preserve">امبيرة </t>
  </si>
  <si>
    <t xml:space="preserve">اجرة ستوتة </t>
  </si>
  <si>
    <t xml:space="preserve">بلوك + نقل </t>
  </si>
  <si>
    <t>اجرة ستوتة  لنقل ماء الخليج</t>
  </si>
  <si>
    <t xml:space="preserve">رشوة نفايات </t>
  </si>
  <si>
    <t xml:space="preserve">سلفة </t>
  </si>
  <si>
    <t xml:space="preserve">شراء دريل </t>
  </si>
  <si>
    <t xml:space="preserve"> تكسي وليد</t>
  </si>
  <si>
    <t xml:space="preserve">خشب mdf </t>
  </si>
  <si>
    <t xml:space="preserve">مشروع المدينة اشرف اجرة عامل 5 ايام 150 + دفعة من حساب التكسي  125 + محمد اتلحداد 150 + بديل حجر  25  + منشار 5 + مشاحيف 10 طاسات بناء 10 كاغد جام 3 </t>
  </si>
  <si>
    <t>سلفة اشرف مشروع المدينة  التفاصيل ص 32 في السجل</t>
  </si>
  <si>
    <t xml:space="preserve"> ثنر 2 دبة</t>
  </si>
  <si>
    <t>سلفة اشرف مشروع المدينة  التفاصيل ص 34 في السجل</t>
  </si>
  <si>
    <t xml:space="preserve"> سيف</t>
  </si>
  <si>
    <t xml:space="preserve">سلفة اشرف مشروع المدينة </t>
  </si>
  <si>
    <t xml:space="preserve">اجرة نقل حنان </t>
  </si>
  <si>
    <t xml:space="preserve">عمولة </t>
  </si>
  <si>
    <t>شراء طابعة  160 سم المبلغ الكلي6.000.000 ]دينار</t>
  </si>
  <si>
    <t xml:space="preserve">رول طابعة PDS بلاستك 50 KG </t>
  </si>
  <si>
    <t xml:space="preserve"> كاميرات عدد 2</t>
  </si>
  <si>
    <t>محمد الحداد 120 + حيدر الصباغ 100 + علي الكهربائي 50 + تكسي 210 + انشائية 35 + زولية 170/6245  + بوري حديد 25 + سيد عمار الحداد 225 + اصباغ سكما 54 / 06780 +تكسي 10 + صبغ بتك 7 لتر 65 + تكسي 5 + اجرة كمريسر مع نقل 25 + تكسي ميكا تك يومان 75 + 140 باقي حساب العمال  / اشرف مشروع المدينة</t>
  </si>
  <si>
    <t>عمال  تصعيد الى الطابق الثاني</t>
  </si>
  <si>
    <t xml:space="preserve">اجرة تكسي / مدينة الامل / صيانة اعلان </t>
  </si>
  <si>
    <t>معرض الابرار  فوم 10 ملم 15 / 354 + كلوروفوم كبير 2 / 44</t>
  </si>
  <si>
    <t xml:space="preserve">1000 كارت للورشة </t>
  </si>
  <si>
    <t xml:space="preserve">كورنيش 6 قالب + دوائر 5 قالب + براون + بورك </t>
  </si>
  <si>
    <t xml:space="preserve">فلكس 4  متر 5 فلكس 1 متر 2 </t>
  </si>
  <si>
    <t>اجرة ستوتة شد  اعلان اربع مرات نسو الغراض و رجعو غرامه عليهم</t>
  </si>
  <si>
    <t xml:space="preserve">رولات صبغ 3 + لاصق وجهين + براغي اسود باكيت  + صبغ بلاستيسكي + واير 5 متر </t>
  </si>
  <si>
    <t>نسبة فاطمة  50 + باقي الراتب 60</t>
  </si>
  <si>
    <t xml:space="preserve">فوم  </t>
  </si>
  <si>
    <t xml:space="preserve">تصفية حساب يوسف على الوصولات </t>
  </si>
  <si>
    <t xml:space="preserve">نافورا </t>
  </si>
  <si>
    <t xml:space="preserve">معرض الابرار </t>
  </si>
  <si>
    <t xml:space="preserve">كاباسيتر </t>
  </si>
  <si>
    <t xml:space="preserve">تكسي رضا مدينة الامل </t>
  </si>
  <si>
    <t xml:space="preserve">حساب عامل مدينة </t>
  </si>
  <si>
    <t xml:space="preserve">اجرة توصيل   </t>
  </si>
  <si>
    <t xml:space="preserve">القائم لتجارة و تصنيع المكان </t>
  </si>
  <si>
    <t>تيوب  ليزر</t>
  </si>
  <si>
    <t>ريوك سائق  مكينة الليزر</t>
  </si>
  <si>
    <t xml:space="preserve">اجرة </t>
  </si>
  <si>
    <t xml:space="preserve">سيكما ايبوكسي </t>
  </si>
  <si>
    <t>يوسف  يعقوب</t>
  </si>
  <si>
    <t xml:space="preserve">سلكون </t>
  </si>
  <si>
    <t xml:space="preserve">نوزلات  </t>
  </si>
  <si>
    <t xml:space="preserve">تيب عازل حرار </t>
  </si>
  <si>
    <t xml:space="preserve">سبلت 2 طن </t>
  </si>
  <si>
    <t xml:space="preserve"> اجور نقل مواد من حمدان و 5 ميل الى النافورا</t>
  </si>
  <si>
    <t xml:space="preserve">نقل كوشة حنان </t>
  </si>
  <si>
    <t xml:space="preserve">فرق صيرفة 1000$ </t>
  </si>
  <si>
    <t>تيب عازل حرار  + جوزة 100 امبير</t>
  </si>
  <si>
    <t xml:space="preserve">ماء الخليج 50 كارتون </t>
  </si>
  <si>
    <t xml:space="preserve">كاز    </t>
  </si>
  <si>
    <t xml:space="preserve">جلد جوزي 2 متر + نيلي 5 متر </t>
  </si>
  <si>
    <t xml:space="preserve">دفع مقد الايجار ستت 6 اشهر مقدما </t>
  </si>
  <si>
    <t>بلوتر سكاي كت 120 سم v48  مع مواد</t>
  </si>
  <si>
    <t>اجور نقل + مصاريف  اعلان الزبير</t>
  </si>
  <si>
    <t>تحويل  ارباح بيج جالس كالري</t>
  </si>
  <si>
    <t xml:space="preserve">مسواك حسين </t>
  </si>
  <si>
    <t>سلفة / واردات ماستر كارت الى حسين  من تاريخ 1 / 1 الى تاريخ 11/6</t>
  </si>
  <si>
    <t xml:space="preserve"> تكملة حساب جوتن المرة السابقة</t>
  </si>
  <si>
    <t xml:space="preserve">اجور شد اعلانات </t>
  </si>
  <si>
    <t>ملكان + كراتين  + اجرة</t>
  </si>
  <si>
    <t xml:space="preserve">مباخر </t>
  </si>
  <si>
    <t>ممكتب ابو حسن  امور طابعات</t>
  </si>
  <si>
    <t xml:space="preserve">اجرة  </t>
  </si>
  <si>
    <t xml:space="preserve">حديد  </t>
  </si>
  <si>
    <t xml:space="preserve">اجور توصيل </t>
  </si>
  <si>
    <t xml:space="preserve">اجور شد اعلان </t>
  </si>
  <si>
    <t xml:space="preserve">اجرة نقل مواد الخورة </t>
  </si>
  <si>
    <t xml:space="preserve">حديد </t>
  </si>
  <si>
    <t xml:space="preserve">جرة </t>
  </si>
  <si>
    <t xml:space="preserve">مصاريف المقر الجديد </t>
  </si>
  <si>
    <t>شمعات  + جوك</t>
  </si>
  <si>
    <t xml:space="preserve">اجرة نقل الاصباغ سكما جوتن + قماش </t>
  </si>
  <si>
    <t>اجور نقل بين الورشة  و الشركه العمال</t>
  </si>
  <si>
    <t xml:space="preserve">جرس + نقطة </t>
  </si>
  <si>
    <t>اجور طلب  767</t>
  </si>
  <si>
    <t xml:space="preserve">شحن ماستر </t>
  </si>
  <si>
    <t xml:space="preserve">اجرة هينو </t>
  </si>
  <si>
    <t xml:space="preserve">اجرة 2 ستوتة + زبالة </t>
  </si>
  <si>
    <t>اجور نقل بين الورشة  و الشركه العمال ثلاثة ايام</t>
  </si>
  <si>
    <t xml:space="preserve">اجور نقل </t>
  </si>
  <si>
    <t xml:space="preserve">االابرار </t>
  </si>
  <si>
    <t xml:space="preserve">دريل  </t>
  </si>
  <si>
    <t xml:space="preserve"> الابرار + اجرة</t>
  </si>
  <si>
    <t xml:space="preserve">كيبورد + ماوس + كيبل اش دي ٢ توصيلات كابستر </t>
  </si>
  <si>
    <t xml:space="preserve">مجموع مصروفات يوسف يعقوب للورشة </t>
  </si>
  <si>
    <t xml:space="preserve">سلفة طعام </t>
  </si>
  <si>
    <t xml:space="preserve">اجرة الابرار </t>
  </si>
  <si>
    <t xml:space="preserve">مصاريف ورشة </t>
  </si>
  <si>
    <t xml:space="preserve">اجور ميكاتك </t>
  </si>
  <si>
    <t>سلفة وليد</t>
  </si>
  <si>
    <t xml:space="preserve">اجور قص سي ان سي اعلان البلديه </t>
  </si>
  <si>
    <t xml:space="preserve">حديد انج 1.5 ملم 20 روطة </t>
  </si>
  <si>
    <t xml:space="preserve">عمولة سحب البطاقة </t>
  </si>
  <si>
    <t xml:space="preserve">صبغ مسدس </t>
  </si>
  <si>
    <t xml:space="preserve">رصيد تفعيل نت </t>
  </si>
  <si>
    <t xml:space="preserve">كاغد جام </t>
  </si>
  <si>
    <t xml:space="preserve">2 لوح mdf 18 ملم </t>
  </si>
  <si>
    <t xml:space="preserve">معرض الابرار + الاجرة </t>
  </si>
  <si>
    <t xml:space="preserve">اجور روحة ردة طبليات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</si>
  <si>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</si>
  <si>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 لوح  / 10MM</t>
  </si>
  <si>
    <t>سلفون تغليف  * 2</t>
  </si>
  <si>
    <t xml:space="preserve"> اجرة نقل البوث + الستيكر دربين</t>
  </si>
  <si>
    <t>اجرة  خشب</t>
  </si>
  <si>
    <t xml:space="preserve">بنكو </t>
  </si>
  <si>
    <t xml:space="preserve">وليد </t>
  </si>
  <si>
    <t xml:space="preserve"> الاجرة</t>
  </si>
  <si>
    <t xml:space="preserve">حساب باقر العامل </t>
  </si>
  <si>
    <t>تم تنزيلها من الحساب الرئيسي</t>
  </si>
  <si>
    <t xml:space="preserve">بنكو شد اعلان </t>
  </si>
  <si>
    <t xml:space="preserve">كيبورت تاب </t>
  </si>
  <si>
    <t>مسواك  سوك الجمعة</t>
  </si>
  <si>
    <t xml:space="preserve">صوصج + مسدس </t>
  </si>
  <si>
    <t xml:space="preserve">الابرار + اجرة </t>
  </si>
  <si>
    <t>اجرة   حيدر يافوز الى المعهد</t>
  </si>
  <si>
    <t>مشروع ميز الدكتور سويجات + بوكسات مع شراء كلبسات  مسدس</t>
  </si>
  <si>
    <t>اسم العميل</t>
  </si>
  <si>
    <t>رقم الهاتف</t>
  </si>
  <si>
    <t>العنوان</t>
  </si>
  <si>
    <t>الرصيد</t>
  </si>
  <si>
    <t>مجموع العمليات</t>
  </si>
  <si>
    <t>ديون افراد:</t>
  </si>
  <si>
    <t>المبلغ المدفوع:</t>
  </si>
  <si>
    <t>اسم الزبونr</t>
  </si>
  <si>
    <t>المبلغ المتبقي:</t>
  </si>
  <si>
    <t>جانيت\</t>
  </si>
  <si>
    <t>الميناء</t>
  </si>
  <si>
    <t>منتظر</t>
  </si>
  <si>
    <t>.الورشة</t>
  </si>
  <si>
    <t>المحافظة</t>
  </si>
  <si>
    <t>ايليا</t>
  </si>
  <si>
    <t>صندوق اليومية</t>
  </si>
  <si>
    <t>رصيد الصندوق (القاصة)</t>
  </si>
  <si>
    <t>لشهر يناير</t>
  </si>
  <si>
    <t>مجموع المدين</t>
  </si>
  <si>
    <t>مجموع الدائن</t>
  </si>
  <si>
    <t>مقبوضات (مدين)</t>
  </si>
  <si>
    <t>مدفوعات (دائن)</t>
  </si>
  <si>
    <t>البيان</t>
  </si>
  <si>
    <t>الملاحظات (مرجع)</t>
  </si>
  <si>
    <t>راتب حيدر يافوز</t>
  </si>
  <si>
    <t>عبد الله</t>
  </si>
  <si>
    <t>راتب علي الكههربائي</t>
  </si>
  <si>
    <t>راتب حيدر الصباغ</t>
  </si>
  <si>
    <t>تسديد حساب صفاء 2024</t>
  </si>
  <si>
    <t>راتب معتصم</t>
  </si>
  <si>
    <t>تسديد دين وسام بنت الشيخة 2024</t>
  </si>
  <si>
    <t>سلفة رشيد</t>
  </si>
  <si>
    <t>اعلان دكتورة هيام</t>
  </si>
  <si>
    <t>وليد سلفة</t>
  </si>
  <si>
    <t>اشرف سلفة0</t>
  </si>
  <si>
    <t xml:space="preserve">استلام مبيعات </t>
  </si>
  <si>
    <t>يكتب رقم الوصل لاحقا</t>
  </si>
  <si>
    <t>طريق وليد للمشتريات</t>
  </si>
  <si>
    <t>سلفة علي الكهربائي</t>
  </si>
  <si>
    <t xml:space="preserve">سلفة عبد الرضا </t>
  </si>
  <si>
    <t>الماجد للاخشاب</t>
  </si>
  <si>
    <t>سلفة عبد الله</t>
  </si>
  <si>
    <t>علي اعلانات سلفة</t>
  </si>
  <si>
    <t xml:space="preserve">راتب سيف الورشة </t>
  </si>
  <si>
    <t>مع التوصيل</t>
  </si>
  <si>
    <t xml:space="preserve">علي الكهربائي </t>
  </si>
  <si>
    <t xml:space="preserve">رشيد سلفة </t>
  </si>
  <si>
    <t xml:space="preserve">استلام دين عقارات مريومة </t>
  </si>
  <si>
    <t xml:space="preserve">تم العمل يوم 19 / 1 /2025 </t>
  </si>
  <si>
    <t xml:space="preserve">بوكسات هوب </t>
  </si>
  <si>
    <t>252 الورشة</t>
  </si>
  <si>
    <t xml:space="preserve">سلفة علي الكهربائي </t>
  </si>
  <si>
    <t xml:space="preserve">سلفة حيدر يافوز </t>
  </si>
  <si>
    <t xml:space="preserve">سلفة عبد الله </t>
  </si>
  <si>
    <t>محمد رشيد سلفه</t>
  </si>
  <si>
    <t>مشتريات يوسف</t>
  </si>
  <si>
    <t>11\1\2025</t>
  </si>
  <si>
    <t>12\1\2025</t>
  </si>
  <si>
    <t>حسين سلفة</t>
  </si>
  <si>
    <t>نقل حسين ( المدينة )</t>
  </si>
  <si>
    <t>نقل تكتك</t>
  </si>
  <si>
    <t>اعلانات مريومة</t>
  </si>
  <si>
    <t>13\1\2025</t>
  </si>
  <si>
    <t>000-65</t>
  </si>
  <si>
    <t>13\12025</t>
  </si>
  <si>
    <t>14\1\2025</t>
  </si>
  <si>
    <t>عبد الرضا نقليات</t>
  </si>
  <si>
    <t>ابو الحسن فائق</t>
  </si>
  <si>
    <t>15\1\2025</t>
  </si>
  <si>
    <t>مع توصيل</t>
  </si>
  <si>
    <t>تصميم عبد الرضا</t>
  </si>
  <si>
    <t>000-70</t>
  </si>
  <si>
    <t>استلام مبيعات يسجلف رقم الوصل لاحقا</t>
  </si>
  <si>
    <t>درع</t>
  </si>
  <si>
    <t>000-58</t>
  </si>
  <si>
    <t xml:space="preserve">خلفية جبس عربي </t>
  </si>
  <si>
    <t xml:space="preserve">حسين سلفة </t>
  </si>
  <si>
    <t>15\12\2025</t>
  </si>
  <si>
    <t>16\1\2025</t>
  </si>
  <si>
    <t>17\1\2025</t>
  </si>
  <si>
    <t>طلب رقم 157#</t>
  </si>
  <si>
    <t>000-72</t>
  </si>
  <si>
    <t>000-73</t>
  </si>
  <si>
    <t>سلفة حيدر الصباغ</t>
  </si>
  <si>
    <t>18\1\2025</t>
  </si>
  <si>
    <t xml:space="preserve">نثرية </t>
  </si>
  <si>
    <t>19\1\2025</t>
  </si>
  <si>
    <t>سلفة رشيد نادي</t>
  </si>
  <si>
    <t>19\12\2025</t>
  </si>
  <si>
    <t>صلرفيات ورشة 000-76</t>
  </si>
  <si>
    <t>2\1\2025</t>
  </si>
  <si>
    <t>علي الكهربائي سلفة</t>
  </si>
  <si>
    <t>رصيد و طرقات</t>
  </si>
  <si>
    <t>نثلرية كهربائيات</t>
  </si>
  <si>
    <t>كفوف كمامات</t>
  </si>
  <si>
    <t>تسديد دين 2024 (حنان)</t>
  </si>
  <si>
    <t>عبد الرضا سلفة</t>
  </si>
  <si>
    <t xml:space="preserve">حيدر يافوز سلفة </t>
  </si>
  <si>
    <t>20\1\2025</t>
  </si>
  <si>
    <t>معى توصيل</t>
  </si>
  <si>
    <t>النبع للحاسبات الالكترونية</t>
  </si>
  <si>
    <t>مطعم المتحف</t>
  </si>
  <si>
    <t>مطعم المونليزا</t>
  </si>
  <si>
    <t>سلفة حسين</t>
  </si>
  <si>
    <t>21\1\2025</t>
  </si>
  <si>
    <t>مع كروة السائق</t>
  </si>
  <si>
    <t>23\1\2025</t>
  </si>
  <si>
    <t>صرف وصل رقم 000-81</t>
  </si>
  <si>
    <t>23\12\2025</t>
  </si>
  <si>
    <t>اقمشة حسين</t>
  </si>
  <si>
    <t>4\1\2025</t>
  </si>
  <si>
    <t>حساب الدوغجي من سنة 2024</t>
  </si>
  <si>
    <t>سلفة اشرف الشيخ</t>
  </si>
  <si>
    <t>تصفير حساب يونس ورشة مع مشروع</t>
  </si>
  <si>
    <t xml:space="preserve">كهربائيات </t>
  </si>
  <si>
    <t>5\1\2025</t>
  </si>
  <si>
    <t>6\1\2025</t>
  </si>
  <si>
    <t>راتب عبد الرضا 12\12\2024</t>
  </si>
  <si>
    <t>حيدر الصباغ راتب 12\12\2024</t>
  </si>
  <si>
    <t>دين اسماء سنة 2024</t>
  </si>
  <si>
    <t xml:space="preserve">اعلان ام الخير </t>
  </si>
  <si>
    <t>نثرية قسم حسين( مقصات - بنزين - ريش ....)</t>
  </si>
  <si>
    <t>سلفة علي اعلانات</t>
  </si>
  <si>
    <t>7\1\2025</t>
  </si>
  <si>
    <t>قص كوبون</t>
  </si>
  <si>
    <t>8\1\2025</t>
  </si>
  <si>
    <t>000-60</t>
  </si>
  <si>
    <t>9\1\2025</t>
  </si>
  <si>
    <t xml:space="preserve">رصيد   </t>
  </si>
  <si>
    <t xml:space="preserve">نفاضة </t>
  </si>
  <si>
    <t>كاكات</t>
  </si>
  <si>
    <t>صيانة اعلان وتركيب مكهرباء</t>
  </si>
  <si>
    <t>000-78</t>
  </si>
  <si>
    <t xml:space="preserve">تم استلام مبيعات </t>
  </si>
  <si>
    <t xml:space="preserve">يسجل رقم الوصل لاحقا </t>
  </si>
  <si>
    <t>صرف وصل رقم 000\79</t>
  </si>
  <si>
    <t>وصل رقم 00076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</si>
</sst>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din]#,##0"/>
    <numFmt numFmtId="165" formatCode="yyyy/MM/dd"/>
    <numFmt numFmtId="166" formatCode="m/d/yyyy h:mm:ss"/>
    <numFmt numFmtId="167" formatCode="h:mm:ss am/pm"/>
    <numFmt numFmtId="168" formatCode="[$din]#,##0.00"/>
    <numFmt numFmtId="169" formatCode="yyyy&quot;/&quot;m"/>
    <numFmt numFmtId="170" formatCode="[$$]#,##0.00"/>
    <numFmt numFmtId="171" formatCode="[$ IQD   ]#,##0"/>
    <numFmt numFmtId="172" formatCode="#,##0.0;(#,##0.0)"/>
    <numFmt numFmtId="173" formatCode="#,##0;(#,##0)"/>
    <numFmt numFmtId="174" formatCode="[$EGP-C01]#,##0.00"/>
    <numFmt numFmtId="175" formatCode="[$IQD  ]#,##0"/>
    <numFmt numFmtId="176" formatCode="d/m/yyyy"/>
  </numFmts>
  <fonts count="85">
    <font>
      <sz val="10.0"/>
      <color rgb="FF000000"/>
      <name val="Arial"/>
      <scheme val="minor"/>
    </font>
    <font>
      <color rgb="FF434343"/>
      <name val="Roboto"/>
    </font>
    <font>
      <color rgb="FF0A53A8"/>
      <name val="Roboto"/>
    </font>
    <font>
      <color rgb="FF11734B"/>
      <name val="Roboto"/>
    </font>
    <font>
      <color theme="1"/>
      <name val="Arial"/>
    </font>
    <font>
      <b/>
      <sz val="57.0"/>
      <color theme="1"/>
      <name val="Arial"/>
      <scheme val="minor"/>
    </font>
    <font/>
    <font>
      <color theme="1"/>
      <name val="Arial"/>
      <scheme val="minor"/>
    </font>
    <font>
      <color theme="1"/>
      <name val="Roboto"/>
    </font>
    <font>
      <b/>
      <color theme="1"/>
      <name val="Arial"/>
      <scheme val="minor"/>
    </font>
    <font>
      <b/>
      <color rgb="FF434343"/>
      <name val="Roboto"/>
    </font>
    <font>
      <b/>
      <color rgb="FF000000"/>
      <name val="Arial"/>
      <scheme val="minor"/>
    </font>
    <font>
      <sz val="10.0"/>
      <color theme="1"/>
      <name val="Arial"/>
      <scheme val="minor"/>
    </font>
    <font>
      <b/>
      <sz val="36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rgb="FFFF000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rgb="FF660000"/>
      <name val="Arial"/>
      <scheme val="minor"/>
    </font>
    <font>
      <sz val="12.0"/>
      <color theme="1"/>
      <name val="Arial"/>
      <scheme val="minor"/>
    </font>
    <font>
      <sz val="12.0"/>
      <color rgb="FF434343"/>
      <name val="Roboto"/>
    </font>
    <font>
      <sz val="12.0"/>
      <color theme="1"/>
      <name val="Arial"/>
    </font>
    <font>
      <sz val="12.0"/>
      <color rgb="FF000000"/>
      <name val="Roboto"/>
    </font>
    <font>
      <sz val="12.0"/>
      <color theme="1"/>
      <name val="Comic Sans MS"/>
    </font>
    <font>
      <strike/>
      <sz val="12.0"/>
      <color theme="1"/>
      <name val="Arial"/>
      <scheme val="minor"/>
    </font>
    <font>
      <sz val="12.0"/>
      <color theme="1"/>
      <name val="Roboto"/>
    </font>
    <font>
      <sz val="12.0"/>
      <color rgb="FF000000"/>
      <name val="Arial"/>
      <scheme val="minor"/>
    </font>
    <font>
      <sz val="12.0"/>
      <color rgb="FF000000"/>
      <name val="Arial"/>
    </font>
    <font>
      <sz val="12.0"/>
      <color rgb="FF00FF00"/>
      <name val="Roboto"/>
    </font>
    <font>
      <b/>
      <sz val="14.0"/>
      <color theme="1"/>
      <name val="Arial"/>
      <scheme val="minor"/>
    </font>
    <font>
      <b/>
      <sz val="36.0"/>
      <color theme="1"/>
      <name val="Amiri"/>
    </font>
    <font>
      <b/>
      <sz val="13.0"/>
      <color theme="1"/>
      <name val="Amiri"/>
    </font>
    <font>
      <b/>
      <sz val="13.0"/>
      <color rgb="FFFF0000"/>
      <name val="Amiri"/>
    </font>
    <font>
      <b/>
      <sz val="11.0"/>
      <color theme="1"/>
      <name val="Amiri"/>
    </font>
    <font>
      <b/>
      <color theme="1"/>
      <name val="Amiri"/>
    </font>
    <font>
      <color theme="1"/>
      <name val="Amiri"/>
    </font>
    <font>
      <b/>
      <color rgb="FF000000"/>
      <name val="Amiri"/>
    </font>
    <font>
      <b/>
      <sz val="13.0"/>
      <color rgb="FF000000"/>
      <name val="Amiri"/>
    </font>
    <font>
      <color rgb="FF000000"/>
      <name val="Amiri"/>
    </font>
    <font>
      <color rgb="FF000000"/>
      <name val="Arial"/>
      <scheme val="minor"/>
    </font>
    <font>
      <sz val="12.0"/>
      <color theme="1"/>
      <name val="Amiri"/>
    </font>
    <font>
      <sz val="11.0"/>
      <color theme="1"/>
      <name val="Amiri"/>
    </font>
    <font>
      <sz val="11.0"/>
      <color rgb="FF434343"/>
      <name val="Amiri"/>
    </font>
    <font>
      <sz val="12.0"/>
      <color rgb="FF434343"/>
      <name val="Amiri"/>
    </font>
    <font>
      <sz val="11.0"/>
      <color rgb="FF00FF00"/>
      <name val="Amiri"/>
    </font>
    <font>
      <sz val="12.0"/>
      <color rgb="FF00FF00"/>
      <name val="Amiri"/>
    </font>
    <font>
      <color rgb="FF434343"/>
      <name val="Amiri"/>
    </font>
    <font>
      <color rgb="FF0A53A8"/>
      <name val="Amiri"/>
    </font>
    <font>
      <color rgb="FF11734B"/>
      <name val="Amiri"/>
    </font>
    <font>
      <sz val="11.0"/>
      <color rgb="FF000000"/>
      <name val="Amiri"/>
    </font>
    <font>
      <sz val="12.0"/>
      <color rgb="FF000000"/>
      <name val="Amiri"/>
    </font>
    <font>
      <sz val="11.0"/>
      <color rgb="FFFF0000"/>
      <name val="Amiri"/>
    </font>
    <font>
      <color theme="1"/>
      <name val="Calibri"/>
    </font>
    <font>
      <sz val="11.0"/>
      <color theme="1"/>
      <name val="Calibri"/>
    </font>
    <font>
      <b/>
      <sz val="17.0"/>
      <color theme="1"/>
      <name val="Calibri"/>
    </font>
    <font>
      <b/>
      <sz val="13.0"/>
      <color rgb="FFFF0000"/>
      <name val="Calibri"/>
    </font>
    <font>
      <b/>
      <sz val="14.0"/>
      <color theme="1"/>
      <name val="Amiri"/>
    </font>
    <font>
      <b/>
      <sz val="14.0"/>
      <color rgb="FFFF0000"/>
      <name val="Arial"/>
      <scheme val="minor"/>
    </font>
    <font>
      <sz val="14.0"/>
      <color rgb="FF0000FF"/>
      <name val="Arial"/>
      <scheme val="minor"/>
    </font>
    <font>
      <sz val="14.0"/>
      <color rgb="FF0000FF"/>
      <name val="Amiri"/>
    </font>
    <font>
      <b/>
      <sz val="14.0"/>
      <color rgb="FF0000FF"/>
      <name val="Arial"/>
      <scheme val="minor"/>
    </font>
    <font>
      <sz val="9.0"/>
      <color theme="1"/>
      <name val="Amiri"/>
    </font>
    <font>
      <b/>
      <sz val="9.0"/>
      <color rgb="FF434343"/>
      <name val="Amiri"/>
    </font>
    <font>
      <color rgb="FFFF00FF"/>
      <name val="Arial"/>
      <scheme val="minor"/>
    </font>
    <font>
      <sz val="11.0"/>
      <color theme="1"/>
      <name val="Arial"/>
      <scheme val="minor"/>
    </font>
    <font>
      <b/>
      <sz val="13.0"/>
      <color rgb="FF000000"/>
      <name val="Arial"/>
      <scheme val="minor"/>
    </font>
    <font>
      <sz val="20.0"/>
      <color rgb="FF0000FF"/>
      <name val="Arial"/>
      <scheme val="minor"/>
    </font>
    <font>
      <b/>
      <sz val="13.0"/>
      <color rgb="FF00FF00"/>
      <name val="Arial"/>
      <scheme val="minor"/>
    </font>
    <font>
      <b/>
      <sz val="13.0"/>
      <color rgb="FFFF0000"/>
      <name val="Arial"/>
      <scheme val="minor"/>
    </font>
    <font>
      <b/>
      <sz val="11.0"/>
      <color rgb="FF0000FF"/>
      <name val="Arial"/>
      <scheme val="minor"/>
    </font>
    <font>
      <b/>
      <sz val="12.0"/>
      <color rgb="FF0000FF"/>
      <name val="Arial"/>
      <scheme val="minor"/>
    </font>
    <font>
      <b/>
      <sz val="13.0"/>
      <color theme="1"/>
      <name val="Arial"/>
      <scheme val="minor"/>
    </font>
    <font>
      <b/>
      <color rgb="FFFF0000"/>
      <name val="Arial"/>
      <scheme val="minor"/>
    </font>
    <font>
      <b/>
      <sz val="15.0"/>
      <color rgb="FFFF0000"/>
      <name val="Arial"/>
      <scheme val="minor"/>
    </font>
    <font>
      <b/>
      <sz val="14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1.0"/>
      <color rgb="FF434343"/>
      <name val="Arial"/>
      <scheme val="minor"/>
    </font>
    <font>
      <b/>
      <sz val="11.0"/>
      <color rgb="FF0B5394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b/>
      <color theme="1"/>
      <name val="Arial"/>
    </font>
    <font>
      <b/>
      <color theme="1"/>
      <name val="Roboto"/>
    </font>
    <font>
      <b/>
      <sz val="23.0"/>
      <color rgb="FFFBBC04"/>
      <name val="Noto Sans Arabic"/>
    </font>
    <font>
      <b/>
      <sz val="17.0"/>
      <color theme="6"/>
      <name val="Arial"/>
      <scheme val="minor"/>
    </font>
    <font>
      <b/>
      <sz val="14.0"/>
      <color theme="6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F6D01"/>
        <bgColor rgb="FFFF6D01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45818E"/>
        <bgColor rgb="FF45818E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356854"/>
        <bgColor rgb="FF356854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C5CAE9"/>
      </right>
    </border>
    <border>
      <left style="thin">
        <color rgb="FF00FFFF"/>
      </left>
      <right style="thin">
        <color rgb="FF284E3F"/>
      </right>
      <top style="thin">
        <color rgb="FF00FFFF"/>
      </top>
      <bottom style="thin">
        <color rgb="FF00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164" xfId="0" applyAlignment="1" applyBorder="1" applyFont="1" applyNumberFormat="1">
      <alignment horizontal="center" shrinkToFit="0" wrapText="0"/>
    </xf>
    <xf borderId="1" fillId="2" fontId="1" numFmtId="165" xfId="0" applyAlignment="1" applyBorder="1" applyFont="1" applyNumberFormat="1">
      <alignment horizontal="center" shrinkToFit="0" wrapText="0"/>
    </xf>
    <xf borderId="1" fillId="2" fontId="2" numFmtId="0" xfId="0" applyAlignment="1" applyBorder="1" applyFont="1">
      <alignment horizontal="right" shrinkToFit="0" wrapText="0"/>
    </xf>
    <xf borderId="1" fillId="2" fontId="3" numFmtId="0" xfId="0" applyAlignment="1" applyBorder="1" applyFont="1">
      <alignment horizontal="right" shrinkToFit="0" wrapText="0"/>
    </xf>
    <xf borderId="1" fillId="2" fontId="1" numFmtId="3" xfId="0" applyAlignment="1" applyBorder="1" applyFont="1" applyNumberFormat="1">
      <alignment horizontal="right" shrinkToFit="0" wrapText="0"/>
    </xf>
    <xf borderId="1" fillId="2" fontId="4" numFmtId="0" xfId="0" applyBorder="1" applyFont="1"/>
    <xf borderId="0" fillId="3" fontId="4" numFmtId="0" xfId="0" applyAlignment="1" applyFill="1" applyFont="1">
      <alignment vertical="bottom"/>
    </xf>
    <xf borderId="1" fillId="2" fontId="1" numFmtId="0" xfId="0" applyAlignment="1" applyBorder="1" applyFont="1">
      <alignment horizontal="right" shrinkToFit="0" wrapText="0"/>
    </xf>
    <xf borderId="0" fillId="2" fontId="4" numFmtId="0" xfId="0" applyAlignment="1" applyFont="1">
      <alignment vertical="bottom"/>
    </xf>
    <xf borderId="1" fillId="2" fontId="4" numFmtId="164" xfId="0" applyBorder="1" applyFont="1" applyNumberFormat="1"/>
    <xf borderId="2" fillId="2" fontId="4" numFmtId="0" xfId="0" applyBorder="1" applyFont="1"/>
    <xf borderId="3" fillId="0" fontId="5" numFmtId="0" xfId="0" applyAlignment="1" applyBorder="1" applyFont="1">
      <alignment horizontal="right" readingOrder="0" shrinkToFit="0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0" fillId="0" fontId="7" numFmtId="0" xfId="0" applyAlignment="1" applyFont="1">
      <alignment horizontal="left" readingOrder="0" shrinkToFit="0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8" fillId="4" fontId="8" numFmtId="0" xfId="0" applyAlignment="1" applyBorder="1" applyFill="1" applyFont="1">
      <alignment horizontal="right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8" fillId="3" fontId="8" numFmtId="0" xfId="0" applyAlignment="1" applyBorder="1" applyFont="1">
      <alignment horizontal="right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8" fillId="3" fontId="8" numFmtId="0" xfId="0" applyAlignment="1" applyBorder="1" applyFont="1">
      <alignment horizontal="right" shrinkToFit="0" vertical="center" wrapText="0"/>
    </xf>
    <xf borderId="8" fillId="4" fontId="8" numFmtId="0" xfId="0" applyAlignment="1" applyBorder="1" applyFont="1">
      <alignment horizontal="righ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10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quotePrefix="1" borderId="0" fillId="0" fontId="7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3" fontId="7" numFmtId="0" xfId="0" applyFont="1"/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/>
    </xf>
    <xf borderId="1" fillId="0" fontId="7" numFmtId="165" xfId="0" applyBorder="1" applyFont="1" applyNumberFormat="1"/>
    <xf borderId="1" fillId="0" fontId="7" numFmtId="164" xfId="0" applyAlignment="1" applyBorder="1" applyFont="1" applyNumberFormat="1">
      <alignment horizontal="center"/>
    </xf>
    <xf borderId="1" fillId="0" fontId="7" numFmtId="0" xfId="0" applyAlignment="1" applyBorder="1" applyFont="1">
      <alignment readingOrder="0"/>
    </xf>
    <xf borderId="1" fillId="0" fontId="7" numFmtId="3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 readingOrder="0"/>
    </xf>
    <xf borderId="1" fillId="0" fontId="7" numFmtId="3" xfId="0" applyBorder="1" applyFont="1" applyNumberFormat="1"/>
    <xf borderId="1" fillId="0" fontId="7" numFmtId="0" xfId="0" applyAlignment="1" applyBorder="1" applyFont="1">
      <alignment horizontal="center"/>
    </xf>
    <xf borderId="1" fillId="0" fontId="7" numFmtId="165" xfId="0" applyAlignment="1" applyBorder="1" applyFont="1" applyNumberFormat="1">
      <alignment readingOrder="0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3" fontId="7" numFmtId="0" xfId="0" applyBorder="1" applyFont="1"/>
    <xf borderId="9" fillId="3" fontId="7" numFmtId="0" xfId="0" applyBorder="1" applyFont="1"/>
    <xf borderId="1" fillId="0" fontId="7" numFmtId="165" xfId="0" applyAlignment="1" applyBorder="1" applyFont="1" applyNumberFormat="1">
      <alignment horizontal="center" readingOrder="0"/>
    </xf>
    <xf borderId="0" fillId="5" fontId="7" numFmtId="0" xfId="0" applyFill="1" applyFont="1"/>
    <xf borderId="1" fillId="0" fontId="7" numFmtId="0" xfId="0" applyBorder="1" applyFont="1"/>
    <xf borderId="1" fillId="0" fontId="7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horizontal="center" readingOrder="0" shrinkToFit="0" wrapText="0"/>
    </xf>
    <xf borderId="1" fillId="2" fontId="7" numFmtId="165" xfId="0" applyAlignment="1" applyBorder="1" applyFont="1" applyNumberFormat="1">
      <alignment horizontal="center" readingOrder="0" shrinkToFit="0" wrapText="0"/>
    </xf>
    <xf borderId="1" fillId="2" fontId="7" numFmtId="0" xfId="0" applyAlignment="1" applyBorder="1" applyFont="1">
      <alignment readingOrder="0" shrinkToFit="0" wrapText="0"/>
    </xf>
    <xf borderId="1" fillId="2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/>
    </xf>
    <xf borderId="1" fillId="0" fontId="7" numFmtId="165" xfId="0" applyBorder="1" applyFont="1" applyNumberFormat="1"/>
    <xf borderId="1" fillId="0" fontId="7" numFmtId="164" xfId="0" applyAlignment="1" applyBorder="1" applyFont="1" applyNumberFormat="1">
      <alignment horizontal="center"/>
    </xf>
    <xf borderId="1" fillId="0" fontId="7" numFmtId="0" xfId="0" applyBorder="1" applyFont="1"/>
    <xf borderId="1" fillId="0" fontId="7" numFmtId="3" xfId="0" applyBorder="1" applyFont="1" applyNumberFormat="1"/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3" fontId="7" numFmtId="0" xfId="0" applyAlignment="1" applyBorder="1" applyFont="1">
      <alignment readingOrder="0"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shrinkToFit="0" wrapText="0"/>
    </xf>
    <xf borderId="1" fillId="0" fontId="7" numFmtId="165" xfId="0" applyAlignment="1" applyBorder="1" applyFont="1" applyNumberFormat="1">
      <alignment readingOrder="0"/>
    </xf>
    <xf borderId="0" fillId="2" fontId="7" numFmtId="0" xfId="0" applyFont="1"/>
    <xf borderId="1" fillId="3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6" fontId="7" numFmtId="0" xfId="0" applyFill="1" applyFont="1"/>
    <xf borderId="0" fillId="0" fontId="7" numFmtId="164" xfId="0" applyAlignment="1" applyFont="1" applyNumberFormat="1">
      <alignment horizontal="center"/>
    </xf>
    <xf borderId="0" fillId="3" fontId="9" numFmtId="164" xfId="0" applyAlignment="1" applyFont="1" applyNumberFormat="1">
      <alignment horizontal="center"/>
    </xf>
    <xf borderId="0" fillId="3" fontId="9" numFmtId="0" xfId="0" applyAlignment="1" applyFont="1">
      <alignment horizontal="center" readingOrder="0"/>
    </xf>
    <xf borderId="0" fillId="3" fontId="7" numFmtId="0" xfId="0" applyAlignment="1" applyFont="1">
      <alignment readingOrder="0"/>
    </xf>
    <xf borderId="0" fillId="6" fontId="9" numFmtId="164" xfId="0" applyAlignment="1" applyFont="1" applyNumberFormat="1">
      <alignment horizontal="center"/>
    </xf>
    <xf borderId="0" fillId="6" fontId="9" numFmtId="0" xfId="0" applyAlignment="1" applyFont="1">
      <alignment horizontal="center" readingOrder="0" shrinkToFit="0" wrapText="1"/>
    </xf>
    <xf borderId="0" fillId="6" fontId="7" numFmtId="0" xfId="0" applyAlignment="1" applyFont="1">
      <alignment readingOrder="0"/>
    </xf>
    <xf borderId="1" fillId="0" fontId="7" numFmtId="0" xfId="0" applyAlignment="1" applyBorder="1" applyFont="1">
      <alignment horizontal="center" readingOrder="0"/>
    </xf>
    <xf borderId="0" fillId="7" fontId="9" numFmtId="0" xfId="0" applyFill="1" applyFont="1"/>
    <xf borderId="0" fillId="7" fontId="9" numFmtId="0" xfId="0" applyAlignment="1" applyFont="1">
      <alignment readingOrder="0"/>
    </xf>
    <xf borderId="0" fillId="8" fontId="7" numFmtId="0" xfId="0" applyFill="1" applyFont="1"/>
    <xf borderId="0" fillId="0" fontId="7" numFmtId="0" xfId="0" applyAlignment="1" applyFont="1">
      <alignment horizontal="center" readingOrder="0" shrinkToFit="0" wrapText="0"/>
    </xf>
    <xf borderId="0" fillId="8" fontId="7" numFmtId="0" xfId="0" applyAlignment="1" applyFont="1">
      <alignment readingOrder="0"/>
    </xf>
    <xf borderId="0" fillId="3" fontId="7" numFmtId="0" xfId="0" applyAlignment="1" applyFont="1">
      <alignment horizontal="center"/>
    </xf>
    <xf borderId="0" fillId="3" fontId="7" numFmtId="0" xfId="0" applyAlignment="1" applyFont="1">
      <alignment shrinkToFit="0" wrapText="1"/>
    </xf>
    <xf borderId="0" fillId="0" fontId="7" numFmtId="0" xfId="0" applyAlignment="1" applyFont="1">
      <alignment horizontal="center" readingOrder="0" shrinkToFit="0" wrapText="0"/>
    </xf>
    <xf borderId="1" fillId="7" fontId="9" numFmtId="0" xfId="0" applyAlignment="1" applyBorder="1" applyFont="1">
      <alignment readingOrder="0" shrinkToFit="0" wrapText="0"/>
    </xf>
    <xf borderId="0" fillId="7" fontId="9" numFmtId="0" xfId="0" applyAlignment="1" applyFont="1">
      <alignment horizontal="center" readingOrder="0" shrinkToFit="0" wrapText="0"/>
    </xf>
    <xf borderId="1" fillId="7" fontId="9" numFmtId="0" xfId="0" applyAlignment="1" applyBorder="1" applyFont="1">
      <alignment horizontal="center" readingOrder="0" shrinkToFit="0" wrapText="0"/>
    </xf>
    <xf borderId="1" fillId="7" fontId="9" numFmtId="165" xfId="0" applyAlignment="1" applyBorder="1" applyFont="1" applyNumberFormat="1">
      <alignment horizontal="center" readingOrder="0" shrinkToFit="0" wrapText="0"/>
    </xf>
    <xf borderId="1" fillId="7" fontId="9" numFmtId="0" xfId="0" applyAlignment="1" applyBorder="1" applyFont="1">
      <alignment readingOrder="0" shrinkToFit="0" wrapText="0"/>
    </xf>
    <xf borderId="1" fillId="7" fontId="9" numFmtId="0" xfId="0" applyAlignment="1" applyBorder="1" applyFont="1">
      <alignment horizontal="center" readingOrder="0" shrinkToFit="0" wrapText="0"/>
    </xf>
    <xf borderId="1" fillId="7" fontId="9" numFmtId="164" xfId="0" applyAlignment="1" applyBorder="1" applyFont="1" applyNumberFormat="1">
      <alignment horizontal="center" readingOrder="0"/>
    </xf>
    <xf borderId="1" fillId="7" fontId="9" numFmtId="165" xfId="0" applyAlignment="1" applyBorder="1" applyFont="1" applyNumberFormat="1">
      <alignment readingOrder="0"/>
    </xf>
    <xf borderId="1" fillId="7" fontId="9" numFmtId="164" xfId="0" applyAlignment="1" applyBorder="1" applyFont="1" applyNumberFormat="1">
      <alignment horizontal="center"/>
    </xf>
    <xf borderId="1" fillId="7" fontId="9" numFmtId="0" xfId="0" applyAlignment="1" applyBorder="1" applyFont="1">
      <alignment readingOrder="0"/>
    </xf>
    <xf borderId="1" fillId="7" fontId="9" numFmtId="3" xfId="0" applyAlignment="1" applyBorder="1" applyFont="1" applyNumberFormat="1">
      <alignment readingOrder="0"/>
    </xf>
    <xf borderId="1" fillId="7" fontId="9" numFmtId="0" xfId="0" applyAlignment="1" applyBorder="1" applyFont="1">
      <alignment horizontal="center"/>
    </xf>
    <xf borderId="1" fillId="7" fontId="9" numFmtId="0" xfId="0" applyAlignment="1" applyBorder="1" applyFont="1">
      <alignment horizontal="center" readingOrder="0"/>
    </xf>
    <xf borderId="0" fillId="7" fontId="9" numFmtId="0" xfId="0" applyAlignment="1" applyFont="1">
      <alignment horizontal="center"/>
    </xf>
    <xf borderId="0" fillId="9" fontId="7" numFmtId="0" xfId="0" applyFill="1" applyFont="1"/>
    <xf borderId="0" fillId="6" fontId="9" numFmtId="164" xfId="0" applyAlignment="1" applyFont="1" applyNumberFormat="1">
      <alignment horizontal="center" readingOrder="0"/>
    </xf>
    <xf borderId="1" fillId="0" fontId="7" numFmtId="0" xfId="0" applyAlignment="1" applyBorder="1" applyFont="1">
      <alignment readingOrder="0"/>
    </xf>
    <xf borderId="0" fillId="3" fontId="7" numFmtId="0" xfId="0" applyAlignment="1" applyFont="1">
      <alignment readingOrder="0"/>
    </xf>
    <xf borderId="1" fillId="2" fontId="7" numFmtId="0" xfId="0" applyAlignment="1" applyBorder="1" applyFont="1">
      <alignment horizontal="center" readingOrder="0" shrinkToFit="0" wrapText="0"/>
    </xf>
    <xf borderId="0" fillId="0" fontId="7" numFmtId="164" xfId="0" applyAlignment="1" applyFont="1" applyNumberFormat="1">
      <alignment horizontal="center" readingOrder="0"/>
    </xf>
    <xf borderId="1" fillId="2" fontId="7" numFmtId="0" xfId="0" applyAlignment="1" applyBorder="1" applyFont="1">
      <alignment readingOrder="0" shrinkToFit="0" wrapText="0"/>
    </xf>
    <xf borderId="1" fillId="2" fontId="7" numFmtId="165" xfId="0" applyAlignment="1" applyBorder="1" applyFont="1" applyNumberFormat="1">
      <alignment readingOrder="0"/>
    </xf>
    <xf borderId="1" fillId="2" fontId="7" numFmtId="164" xfId="0" applyAlignment="1" applyBorder="1" applyFont="1" applyNumberFormat="1">
      <alignment horizontal="center"/>
    </xf>
    <xf borderId="1" fillId="2" fontId="7" numFmtId="0" xfId="0" applyAlignment="1" applyBorder="1" applyFont="1">
      <alignment readingOrder="0"/>
    </xf>
    <xf borderId="1" fillId="2" fontId="7" numFmtId="3" xfId="0" applyAlignment="1" applyBorder="1" applyFont="1" applyNumberFormat="1">
      <alignment readingOrder="0"/>
    </xf>
    <xf borderId="1" fillId="2" fontId="7" numFmtId="0" xfId="0" applyAlignment="1" applyBorder="1" applyFont="1">
      <alignment horizontal="center"/>
    </xf>
    <xf borderId="10" fillId="2" fontId="7" numFmtId="0" xfId="0" applyAlignment="1" applyBorder="1" applyFont="1">
      <alignment horizontal="center" readingOrder="0" shrinkToFit="0" wrapText="1"/>
    </xf>
    <xf borderId="0" fillId="2" fontId="7" numFmtId="0" xfId="0" applyAlignment="1" applyFont="1">
      <alignment horizontal="center"/>
    </xf>
    <xf borderId="10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 shrinkToFit="0" wrapText="1"/>
    </xf>
    <xf borderId="1" fillId="10" fontId="1" numFmtId="164" xfId="0" applyAlignment="1" applyBorder="1" applyFill="1" applyFont="1" applyNumberFormat="1">
      <alignment horizontal="center" shrinkToFit="0" wrapText="1"/>
    </xf>
    <xf borderId="10" fillId="0" fontId="7" numFmtId="0" xfId="0" applyAlignment="1" applyBorder="1" applyFont="1">
      <alignment horizontal="center"/>
    </xf>
    <xf borderId="1" fillId="10" fontId="1" numFmtId="164" xfId="0" applyAlignment="1" applyBorder="1" applyFont="1" applyNumberFormat="1">
      <alignment horizontal="center" shrinkToFit="0" wrapText="0"/>
    </xf>
    <xf borderId="1" fillId="2" fontId="7" numFmtId="0" xfId="0" applyBorder="1" applyFont="1"/>
    <xf borderId="1" fillId="2" fontId="7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readingOrder="0"/>
    </xf>
    <xf borderId="1" fillId="2" fontId="7" numFmtId="0" xfId="0" applyAlignment="1" applyBorder="1" applyFont="1">
      <alignment horizontal="center"/>
    </xf>
    <xf borderId="10" fillId="2" fontId="7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 shrinkToFit="0" wrapText="0"/>
    </xf>
    <xf borderId="1" fillId="0" fontId="7" numFmtId="164" xfId="0" applyAlignment="1" applyBorder="1" applyFont="1" applyNumberFormat="1">
      <alignment readingOrder="0"/>
    </xf>
    <xf borderId="10" fillId="0" fontId="7" numFmtId="164" xfId="0" applyAlignment="1" applyBorder="1" applyFont="1" applyNumberFormat="1">
      <alignment horizontal="center" readingOrder="0"/>
    </xf>
    <xf borderId="1" fillId="10" fontId="1" numFmtId="164" xfId="0" applyAlignment="1" applyBorder="1" applyFont="1" applyNumberFormat="1">
      <alignment horizontal="center" readingOrder="0" shrinkToFit="0" wrapText="0"/>
    </xf>
    <xf borderId="1" fillId="6" fontId="7" numFmtId="0" xfId="0" applyBorder="1" applyFont="1"/>
    <xf borderId="1" fillId="3" fontId="1" numFmtId="164" xfId="0" applyAlignment="1" applyBorder="1" applyFont="1" applyNumberFormat="1">
      <alignment horizontal="center" shrinkToFit="0" wrapText="0"/>
    </xf>
    <xf borderId="1" fillId="3" fontId="1" numFmtId="164" xfId="0" applyAlignment="1" applyBorder="1" applyFont="1" applyNumberFormat="1">
      <alignment horizontal="center" readingOrder="0" shrinkToFit="0" wrapText="0"/>
    </xf>
    <xf borderId="1" fillId="2" fontId="7" numFmtId="0" xfId="0" applyAlignment="1" applyBorder="1" applyFont="1">
      <alignment horizontal="center" readingOrder="0"/>
    </xf>
    <xf borderId="1" fillId="2" fontId="7" numFmtId="165" xfId="0" applyBorder="1" applyFont="1" applyNumberFormat="1"/>
    <xf borderId="1" fillId="2" fontId="1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165" xfId="0" applyAlignment="1" applyBorder="1" applyFont="1" applyNumberFormat="1">
      <alignment horizontal="center" readingOrder="0" shrinkToFit="0" wrapText="1"/>
    </xf>
    <xf borderId="1" fillId="3" fontId="7" numFmtId="0" xfId="0" applyAlignment="1" applyBorder="1" applyFont="1">
      <alignment readingOrder="0" shrinkToFit="0" wrapText="1"/>
    </xf>
    <xf borderId="1" fillId="3" fontId="7" numFmtId="164" xfId="0" applyAlignment="1" applyBorder="1" applyFont="1" applyNumberFormat="1">
      <alignment horizontal="center" readingOrder="0" shrinkToFit="0" wrapText="1"/>
    </xf>
    <xf borderId="1" fillId="3" fontId="7" numFmtId="165" xfId="0" applyAlignment="1" applyBorder="1" applyFont="1" applyNumberFormat="1">
      <alignment readingOrder="0" shrinkToFit="0" wrapText="1"/>
    </xf>
    <xf borderId="1" fillId="3" fontId="1" numFmtId="164" xfId="0" applyAlignment="1" applyBorder="1" applyFont="1" applyNumberFormat="1">
      <alignment horizontal="center" shrinkToFit="0" wrapText="1"/>
    </xf>
    <xf borderId="1" fillId="3" fontId="7" numFmtId="164" xfId="0" applyAlignment="1" applyBorder="1" applyFont="1" applyNumberFormat="1">
      <alignment horizontal="center" shrinkToFit="0" wrapText="1"/>
    </xf>
    <xf borderId="1" fillId="3" fontId="7" numFmtId="3" xfId="0" applyAlignment="1" applyBorder="1" applyFont="1" applyNumberFormat="1">
      <alignment readingOrder="0" shrinkToFit="0" wrapText="1"/>
    </xf>
    <xf borderId="1" fillId="3" fontId="7" numFmtId="0" xfId="0" applyAlignment="1" applyBorder="1" applyFont="1">
      <alignment horizontal="center" shrinkToFit="0" wrapText="1"/>
    </xf>
    <xf borderId="0" fillId="7" fontId="9" numFmtId="164" xfId="0" applyAlignment="1" applyFont="1" applyNumberFormat="1">
      <alignment horizontal="center" readingOrder="0"/>
    </xf>
    <xf borderId="1" fillId="7" fontId="10" numFmtId="164" xfId="0" applyAlignment="1" applyBorder="1" applyFont="1" applyNumberFormat="1">
      <alignment horizontal="center" readingOrder="0" shrinkToFit="0" wrapText="0"/>
    </xf>
    <xf borderId="1" fillId="7" fontId="9" numFmtId="0" xfId="0" applyAlignment="1" applyBorder="1" applyFont="1">
      <alignment horizontal="center"/>
    </xf>
    <xf borderId="0" fillId="3" fontId="11" numFmtId="0" xfId="0" applyAlignment="1" applyFont="1">
      <alignment horizontal="center" readingOrder="0"/>
    </xf>
    <xf borderId="0" fillId="6" fontId="1" numFmtId="164" xfId="0" applyAlignment="1" applyFont="1" applyNumberFormat="1">
      <alignment horizontal="center" shrinkToFit="0" wrapText="0"/>
    </xf>
    <xf borderId="0" fillId="6" fontId="4" numFmtId="0" xfId="0" applyFont="1"/>
    <xf borderId="0" fillId="6" fontId="1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164" xfId="0" applyAlignment="1" applyBorder="1" applyFont="1" applyNumberFormat="1">
      <alignment horizontal="right" readingOrder="0" shrinkToFit="0" wrapText="0"/>
    </xf>
    <xf borderId="1" fillId="0" fontId="1" numFmtId="165" xfId="0" applyAlignment="1" applyBorder="1" applyFont="1" applyNumberFormat="1">
      <alignment shrinkToFit="0" wrapText="0"/>
    </xf>
    <xf borderId="1" fillId="0" fontId="1" numFmtId="164" xfId="0" applyAlignment="1" applyBorder="1" applyFont="1" applyNumberFormat="1">
      <alignment horizontal="center" shrinkToFit="0" wrapText="0"/>
    </xf>
    <xf borderId="1" fillId="0" fontId="2" numFmtId="164" xfId="0" applyAlignment="1" applyBorder="1" applyFont="1" applyNumberFormat="1">
      <alignment horizontal="right" shrinkToFit="0" wrapText="0"/>
    </xf>
    <xf borderId="1" fillId="0" fontId="4" numFmtId="3" xfId="0" applyBorder="1" applyFont="1" applyNumberFormat="1"/>
    <xf borderId="1" fillId="0" fontId="3" numFmtId="0" xfId="0" applyAlignment="1" applyBorder="1" applyFont="1">
      <alignment horizontal="right" shrinkToFit="0" wrapText="0"/>
    </xf>
    <xf borderId="1" fillId="0" fontId="1" numFmtId="3" xfId="0" applyAlignment="1" applyBorder="1" applyFont="1" applyNumberFormat="1">
      <alignment horizontal="right" shrinkToFit="0" wrapText="0"/>
    </xf>
    <xf borderId="1" fillId="10" fontId="1" numFmtId="164" xfId="0" applyAlignment="1" applyBorder="1" applyFont="1" applyNumberFormat="1">
      <alignment horizontal="center" shrinkToFit="0" wrapText="0"/>
    </xf>
    <xf borderId="0" fillId="0" fontId="7" numFmtId="0" xfId="0" applyAlignment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shrinkToFit="0" wrapText="0"/>
    </xf>
    <xf borderId="1" fillId="3" fontId="7" numFmtId="165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readingOrder="0" shrinkToFit="0" wrapText="0"/>
    </xf>
    <xf borderId="1" fillId="3" fontId="7" numFmtId="165" xfId="0" applyAlignment="1" applyBorder="1" applyFont="1" applyNumberFormat="1">
      <alignment readingOrder="0"/>
    </xf>
    <xf borderId="1" fillId="3" fontId="7" numFmtId="164" xfId="0" applyAlignment="1" applyBorder="1" applyFont="1" applyNumberFormat="1">
      <alignment horizontal="center"/>
    </xf>
    <xf borderId="1" fillId="3" fontId="7" numFmtId="0" xfId="0" applyAlignment="1" applyBorder="1" applyFont="1">
      <alignment readingOrder="0"/>
    </xf>
    <xf borderId="1" fillId="3" fontId="7" numFmtId="3" xfId="0" applyAlignment="1" applyBorder="1" applyFont="1" applyNumberFormat="1">
      <alignment readingOrder="0"/>
    </xf>
    <xf borderId="1" fillId="3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 readingOrder="0"/>
    </xf>
    <xf borderId="1" fillId="3" fontId="7" numFmtId="164" xfId="0" applyAlignment="1" applyBorder="1" applyFont="1" applyNumberFormat="1">
      <alignment horizontal="center" readingOrder="0"/>
    </xf>
    <xf borderId="1" fillId="5" fontId="7" numFmtId="0" xfId="0" applyAlignment="1" applyBorder="1" applyFont="1">
      <alignment readingOrder="0" shrinkToFit="0" wrapText="0"/>
    </xf>
    <xf borderId="1" fillId="5" fontId="7" numFmtId="0" xfId="0" applyAlignment="1" applyBorder="1" applyFont="1">
      <alignment horizontal="center" readingOrder="0" shrinkToFit="0" wrapText="0"/>
    </xf>
    <xf borderId="1" fillId="5" fontId="7" numFmtId="0" xfId="0" applyAlignment="1" applyBorder="1" applyFont="1">
      <alignment horizontal="center" readingOrder="0" shrinkToFit="0" wrapText="0"/>
    </xf>
    <xf borderId="1" fillId="5" fontId="7" numFmtId="165" xfId="0" applyAlignment="1" applyBorder="1" applyFont="1" applyNumberFormat="1">
      <alignment horizontal="center" readingOrder="0" shrinkToFit="0" wrapText="0"/>
    </xf>
    <xf borderId="1" fillId="5" fontId="7" numFmtId="0" xfId="0" applyAlignment="1" applyBorder="1" applyFont="1">
      <alignment readingOrder="0" shrinkToFit="0" wrapText="0"/>
    </xf>
    <xf borderId="1" fillId="5" fontId="7" numFmtId="164" xfId="0" applyAlignment="1" applyBorder="1" applyFont="1" applyNumberFormat="1">
      <alignment horizontal="center" readingOrder="0"/>
    </xf>
    <xf borderId="1" fillId="5" fontId="7" numFmtId="165" xfId="0" applyBorder="1" applyFont="1" applyNumberFormat="1"/>
    <xf borderId="1" fillId="5" fontId="1" numFmtId="164" xfId="0" applyAlignment="1" applyBorder="1" applyFont="1" applyNumberFormat="1">
      <alignment horizontal="center" shrinkToFit="0" wrapText="0"/>
    </xf>
    <xf borderId="1" fillId="5" fontId="7" numFmtId="164" xfId="0" applyAlignment="1" applyBorder="1" applyFont="1" applyNumberFormat="1">
      <alignment horizontal="center"/>
    </xf>
    <xf borderId="1" fillId="5" fontId="7" numFmtId="0" xfId="0" applyAlignment="1" applyBorder="1" applyFont="1">
      <alignment readingOrder="0"/>
    </xf>
    <xf borderId="1" fillId="5" fontId="7" numFmtId="3" xfId="0" applyBorder="1" applyFont="1" applyNumberFormat="1"/>
    <xf borderId="1" fillId="5" fontId="7" numFmtId="0" xfId="0" applyAlignment="1" applyBorder="1" applyFont="1">
      <alignment horizontal="center"/>
    </xf>
    <xf borderId="1" fillId="5" fontId="7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165" xfId="0" applyAlignment="1" applyBorder="1" applyFont="1" applyNumberFormat="1">
      <alignment horizontal="center" shrinkToFit="0" wrapText="1"/>
    </xf>
    <xf borderId="1" fillId="0" fontId="7" numFmtId="165" xfId="0" applyAlignment="1" applyBorder="1" applyFont="1" applyNumberFormat="1">
      <alignment horizontal="center" readingOrder="0" shrinkToFit="0" wrapText="1"/>
    </xf>
    <xf borderId="1" fillId="0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164" xfId="0" applyAlignment="1" applyBorder="1" applyFont="1" applyNumberForma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shrinkToFit="0" wrapText="1"/>
    </xf>
    <xf borderId="0" fillId="0" fontId="7" numFmtId="164" xfId="0" applyAlignment="1" applyFont="1" applyNumberFormat="1">
      <alignment horizontal="center" shrinkToFit="0" wrapText="0"/>
    </xf>
    <xf borderId="0" fillId="0" fontId="7" numFmtId="164" xfId="0" applyAlignment="1" applyFont="1" applyNumberFormat="1">
      <alignment horizontal="center" readingOrder="0" shrinkToFit="0" wrapText="0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shrinkToFit="0" wrapText="0"/>
    </xf>
    <xf borderId="0" fillId="3" fontId="7" numFmtId="0" xfId="0" applyAlignment="1" applyFont="1">
      <alignment readingOrder="0" shrinkToFit="0" wrapText="1"/>
    </xf>
    <xf borderId="1" fillId="3" fontId="7" numFmtId="0" xfId="0" applyAlignment="1" applyBorder="1" applyFont="1">
      <alignment horizontal="center" shrinkToFit="0" wrapText="1"/>
    </xf>
    <xf borderId="1" fillId="3" fontId="7" numFmtId="0" xfId="0" applyAlignment="1" applyBorder="1" applyFont="1">
      <alignment readingOrder="0" shrinkToFit="0" wrapText="1"/>
    </xf>
    <xf borderId="1" fillId="0" fontId="7" numFmtId="165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1"/>
    </xf>
    <xf borderId="0" fillId="0" fontId="7" numFmtId="164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4" xfId="0" applyAlignment="1" applyFont="1" applyNumberFormat="1">
      <alignment horizontal="center" readingOrder="0" shrinkToFit="0" wrapText="1"/>
    </xf>
    <xf borderId="1" fillId="3" fontId="7" numFmtId="165" xfId="0" applyAlignment="1" applyBorder="1" applyFont="1" applyNumberFormat="1">
      <alignment horizontal="center" readingOrder="0" shrinkToFit="0" wrapText="1"/>
    </xf>
    <xf borderId="1" fillId="3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0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2" fontId="7" numFmtId="164" xfId="0" applyAlignment="1" applyBorder="1" applyFont="1" applyNumberFormat="1">
      <alignment horizontal="center" readingOrder="0" shrinkToFit="0" wrapText="1"/>
    </xf>
    <xf borderId="0" fillId="0" fontId="9" numFmtId="164" xfId="0" applyAlignment="1" applyFont="1" applyNumberFormat="1">
      <alignment horizontal="center"/>
    </xf>
    <xf borderId="0" fillId="11" fontId="9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1" fillId="2" fontId="7" numFmtId="164" xfId="0" applyAlignment="1" applyBorder="1" applyFont="1" applyNumberFormat="1">
      <alignment horizontal="center" readingOrder="0" shrinkToFit="0" wrapText="1"/>
    </xf>
    <xf borderId="0" fillId="2" fontId="7" numFmtId="164" xfId="0" applyAlignment="1" applyFont="1" applyNumberFormat="1">
      <alignment horizontal="center" readingOrder="0" shrinkToFit="0" wrapText="1"/>
    </xf>
    <xf borderId="0" fillId="2" fontId="7" numFmtId="0" xfId="0" applyAlignment="1" applyFont="1">
      <alignment horizontal="center" readingOrder="0" shrinkToFit="0" wrapText="1"/>
    </xf>
    <xf borderId="0" fillId="2" fontId="7" numFmtId="0" xfId="0" applyAlignment="1" applyFont="1">
      <alignment horizontal="center" readingOrder="0" shrinkToFit="0" wrapText="1"/>
    </xf>
    <xf borderId="0" fillId="2" fontId="7" numFmtId="0" xfId="0" applyAlignment="1" applyFont="1">
      <alignment readingOrder="0"/>
    </xf>
    <xf borderId="0" fillId="0" fontId="7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3" fontId="7" numFmtId="164" xfId="0" applyAlignment="1" applyFont="1" applyNumberFormat="1">
      <alignment horizontal="center" shrinkToFit="0" wrapText="0"/>
    </xf>
    <xf borderId="0" fillId="3" fontId="7" numFmtId="164" xfId="0" applyAlignment="1" applyFont="1" applyNumberFormat="1">
      <alignment horizontal="center" readingOrder="0" shrinkToFit="0" wrapText="0"/>
    </xf>
    <xf borderId="0" fillId="3" fontId="7" numFmtId="0" xfId="0" applyAlignment="1" applyFont="1">
      <alignment horizontal="center" readingOrder="0" shrinkToFit="0" wrapText="0"/>
    </xf>
    <xf borderId="0" fillId="3" fontId="7" numFmtId="165" xfId="0" applyAlignment="1" applyFont="1" applyNumberForma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7" numFmtId="164" xfId="0" applyAlignment="1" applyFont="1" applyNumberForma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2" fontId="7" numFmtId="164" xfId="0" applyAlignment="1" applyFont="1" applyNumberFormat="1">
      <alignment horizontal="center" shrinkToFit="0" wrapText="0"/>
    </xf>
    <xf borderId="0" fillId="2" fontId="7" numFmtId="164" xfId="0" applyAlignment="1" applyFont="1" applyNumberFormat="1">
      <alignment horizontal="center" readingOrder="0" shrinkToFit="0" wrapText="0"/>
    </xf>
    <xf borderId="0" fillId="2" fontId="7" numFmtId="0" xfId="0" applyAlignment="1" applyFont="1">
      <alignment horizontal="center" readingOrder="0" shrinkToFit="0" wrapText="0"/>
    </xf>
    <xf borderId="0" fillId="2" fontId="7" numFmtId="165" xfId="0" applyAlignment="1" applyFont="1" applyNumberFormat="1">
      <alignment horizontal="center" readingOrder="0" shrinkToFit="0" wrapText="1"/>
    </xf>
    <xf borderId="0" fillId="2" fontId="7" numFmtId="0" xfId="0" applyAlignment="1" applyFont="1">
      <alignment horizontal="center" shrinkToFit="0" wrapText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0" fillId="0" fontId="7" numFmtId="165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1" fillId="3" fontId="7" numFmtId="0" xfId="0" applyAlignment="1" applyBorder="1" applyFont="1">
      <alignment horizontal="center" shrinkToFit="0" wrapText="1"/>
    </xf>
    <xf borderId="0" fillId="8" fontId="7" numFmtId="164" xfId="0" applyAlignment="1" applyFont="1" applyNumberFormat="1">
      <alignment horizontal="center" readingOrder="0" shrinkToFit="0" wrapText="1"/>
    </xf>
    <xf borderId="0" fillId="8" fontId="7" numFmtId="0" xfId="0" applyAlignment="1" applyFont="1">
      <alignment horizontal="center" readingOrder="0" shrinkToFit="0" wrapText="1"/>
    </xf>
    <xf borderId="0" fillId="8" fontId="7" numFmtId="0" xfId="0" applyAlignment="1" applyFont="1">
      <alignment horizontal="center" readingOrder="0" shrinkToFit="0" wrapText="1"/>
    </xf>
    <xf borderId="0" fillId="8" fontId="7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wrapText="1"/>
    </xf>
    <xf borderId="0" fillId="3" fontId="7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1" fillId="8" fontId="7" numFmtId="0" xfId="0" applyAlignment="1" applyBorder="1" applyFont="1">
      <alignment horizontal="center" readingOrder="0" shrinkToFit="0" vertical="center" wrapText="1"/>
    </xf>
    <xf borderId="1" fillId="8" fontId="9" numFmtId="165" xfId="0" applyAlignment="1" applyBorder="1" applyFont="1" applyNumberFormat="1">
      <alignment horizontal="center" readingOrder="0" shrinkToFit="0" vertical="center" wrapText="1"/>
    </xf>
    <xf borderId="10" fillId="8" fontId="9" numFmtId="167" xfId="0" applyAlignment="1" applyBorder="1" applyFont="1" applyNumberFormat="1">
      <alignment horizontal="center" readingOrder="0" shrinkToFit="0" vertical="center" wrapText="1"/>
    </xf>
    <xf borderId="0" fillId="8" fontId="9" numFmtId="3" xfId="0" applyAlignment="1" applyFont="1" applyNumberFormat="1">
      <alignment horizontal="center" readingOrder="0" shrinkToFit="0" vertical="center" wrapText="1"/>
    </xf>
    <xf borderId="0" fillId="8" fontId="9" numFmtId="164" xfId="0" applyAlignment="1" applyFont="1" applyNumberFormat="1">
      <alignment horizontal="center" shrinkToFit="0" vertical="center" wrapText="1"/>
    </xf>
    <xf borderId="0" fillId="8" fontId="9" numFmtId="168" xfId="0" applyAlignment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readingOrder="0" shrinkToFit="0" vertical="center" wrapText="1"/>
    </xf>
    <xf borderId="1" fillId="0" fontId="9" numFmtId="167" xfId="0" applyAlignment="1" applyBorder="1" applyFont="1" applyNumberFormat="1">
      <alignment horizontal="center" readingOrder="0" shrinkToFit="0" vertical="center" wrapText="1"/>
    </xf>
    <xf borderId="0" fillId="0" fontId="9" numFmtId="3" xfId="0" applyAlignment="1" applyFont="1" applyNumberForma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168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8" xfId="0" applyFont="1" applyNumberFormat="1"/>
    <xf borderId="0" fillId="0" fontId="7" numFmtId="169" xfId="0" applyAlignment="1" applyFont="1" applyNumberFormat="1">
      <alignment readingOrder="0"/>
    </xf>
    <xf borderId="0" fillId="0" fontId="7" numFmtId="0" xfId="0" applyFont="1"/>
    <xf borderId="1" fillId="3" fontId="7" numFmtId="165" xfId="0" applyAlignment="1" applyBorder="1" applyFont="1" applyNumberFormat="1">
      <alignment horizontal="center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8" fontId="7" numFmtId="0" xfId="0" applyBorder="1" applyFont="1"/>
    <xf borderId="1" fillId="0" fontId="9" numFmtId="165" xfId="0" applyAlignment="1" applyBorder="1" applyFont="1" applyNumberFormat="1">
      <alignment horizontal="center" readingOrder="0" shrinkToFit="0" wrapText="1"/>
    </xf>
    <xf borderId="1" fillId="0" fontId="7" numFmtId="164" xfId="0" applyAlignment="1" applyBorder="1" applyFont="1" applyNumberFormat="1">
      <alignment horizontal="center" shrinkToFit="0" wrapText="0"/>
    </xf>
    <xf borderId="1" fillId="0" fontId="7" numFmtId="164" xfId="0" applyAlignment="1" applyBorder="1" applyFont="1" applyNumberFormat="1">
      <alignment horizontal="center" readingOrder="0" shrinkToFit="0" wrapText="0"/>
    </xf>
    <xf borderId="0" fillId="8" fontId="7" numFmtId="0" xfId="0" applyAlignment="1" applyFont="1">
      <alignment readingOrder="0" shrinkToFit="0" wrapText="1"/>
    </xf>
    <xf borderId="1" fillId="8" fontId="7" numFmtId="0" xfId="0" applyAlignment="1" applyBorder="1" applyFont="1">
      <alignment horizontal="center" shrinkToFit="0" wrapText="1"/>
    </xf>
    <xf borderId="1" fillId="8" fontId="7" numFmtId="0" xfId="0" applyAlignment="1" applyBorder="1" applyFont="1">
      <alignment horizontal="center" readingOrder="0" shrinkToFit="0" wrapText="1"/>
    </xf>
    <xf borderId="1" fillId="8" fontId="7" numFmtId="165" xfId="0" applyAlignment="1" applyBorder="1" applyFont="1" applyNumberFormat="1">
      <alignment horizontal="center" readingOrder="0" shrinkToFit="0" wrapText="1"/>
    </xf>
    <xf borderId="1" fillId="8" fontId="7" numFmtId="164" xfId="0" applyAlignment="1" applyBorder="1" applyFont="1" applyNumberFormat="1">
      <alignment horizontal="center" readingOrder="0" shrinkToFit="0" wrapText="1"/>
    </xf>
    <xf borderId="1" fillId="8" fontId="7" numFmtId="0" xfId="0" applyAlignment="1" applyBorder="1" applyFont="1">
      <alignment horizontal="center" readingOrder="0" shrinkToFit="0" wrapText="1"/>
    </xf>
    <xf borderId="1" fillId="8" fontId="7" numFmtId="0" xfId="0" applyAlignment="1" applyBorder="1" applyFont="1">
      <alignment horizontal="center" readingOrder="0" shrinkToFit="0" wrapText="1"/>
    </xf>
    <xf borderId="1" fillId="8" fontId="7" numFmtId="0" xfId="0" applyAlignment="1" applyBorder="1" applyFont="1">
      <alignment readingOrder="0" shrinkToFit="0" wrapText="1"/>
    </xf>
    <xf borderId="1" fillId="8" fontId="7" numFmtId="0" xfId="0" applyAlignment="1" applyBorder="1" applyFont="1">
      <alignment horizontal="center" readingOrder="0" shrinkToFit="0" wrapText="1"/>
    </xf>
    <xf borderId="0" fillId="2" fontId="7" numFmtId="0" xfId="0" applyAlignment="1" applyFont="1">
      <alignment readingOrder="0" shrinkToFit="0" wrapText="1"/>
    </xf>
    <xf borderId="1" fillId="2" fontId="7" numFmtId="0" xfId="0" applyAlignment="1" applyBorder="1" applyFont="1">
      <alignment horizontal="center" shrinkToFit="0" wrapText="1"/>
    </xf>
    <xf borderId="1" fillId="2" fontId="7" numFmtId="165" xfId="0" applyAlignment="1" applyBorder="1" applyFont="1" applyNumberFormat="1">
      <alignment horizontal="center" shrinkToFit="0" wrapText="1"/>
    </xf>
    <xf borderId="1" fillId="2" fontId="7" numFmtId="165" xfId="0" applyAlignment="1" applyBorder="1" applyFont="1" applyNumberForma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0"/>
    </xf>
    <xf borderId="1" fillId="3" fontId="7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0" fontId="7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2" fontId="7" numFmtId="164" xfId="0" applyAlignment="1" applyBorder="1" applyFont="1" applyNumberFormat="1">
      <alignment horizontal="center" readingOrder="0" shrinkToFit="0" wrapText="0"/>
    </xf>
    <xf borderId="1" fillId="2" fontId="7" numFmtId="0" xfId="0" applyAlignment="1" applyBorder="1" applyFont="1">
      <alignment horizontal="center" readingOrder="0" shrinkToFit="0" wrapText="0"/>
    </xf>
    <xf borderId="1" fillId="2" fontId="7" numFmtId="164" xfId="0" applyAlignment="1" applyBorder="1" applyFont="1" applyNumberForma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1" fillId="12" fontId="7" numFmtId="164" xfId="0" applyAlignment="1" applyBorder="1" applyFill="1" applyFont="1" applyNumberFormat="1">
      <alignment horizontal="center" readingOrder="0" shrinkToFit="0" wrapText="1"/>
    </xf>
    <xf borderId="0" fillId="0" fontId="12" numFmtId="0" xfId="0" applyAlignment="1" applyFont="1">
      <alignment horizontal="center" readingOrder="2" shrinkToFit="0" wrapText="1"/>
    </xf>
    <xf borderId="1" fillId="0" fontId="12" numFmtId="0" xfId="0" applyAlignment="1" applyBorder="1" applyFont="1">
      <alignment horizontal="center" readingOrder="2" shrinkToFit="0" wrapText="1"/>
    </xf>
    <xf borderId="0" fillId="0" fontId="13" numFmtId="0" xfId="0" applyAlignment="1" applyFont="1">
      <alignment horizontal="center" readingOrder="1" shrinkToFit="0" wrapText="1"/>
    </xf>
    <xf borderId="0" fillId="0" fontId="9" numFmtId="0" xfId="0" applyAlignment="1" applyFont="1">
      <alignment horizontal="center" readingOrder="0" shrinkToFit="0" wrapText="1"/>
    </xf>
    <xf borderId="0" fillId="0" fontId="14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2" shrinkToFit="0" wrapText="1"/>
    </xf>
    <xf borderId="0" fillId="0" fontId="9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readingOrder="0"/>
    </xf>
    <xf borderId="0" fillId="13" fontId="14" numFmtId="164" xfId="0" applyAlignment="1" applyFill="1" applyFont="1" applyNumberFormat="1">
      <alignment horizontal="center" readingOrder="0"/>
    </xf>
    <xf borderId="0" fillId="13" fontId="14" numFmtId="164" xfId="0" applyAlignment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10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15" numFmtId="164" xfId="0" applyAlignment="1" applyFont="1" applyNumberFormat="1">
      <alignment horizontal="center"/>
    </xf>
    <xf borderId="0" fillId="0" fontId="16" numFmtId="0" xfId="0" applyAlignment="1" applyFont="1">
      <alignment horizontal="center" readingOrder="0" vertical="center"/>
    </xf>
    <xf borderId="0" fillId="0" fontId="15" numFmtId="164" xfId="0" applyAlignment="1" applyFont="1" applyNumberForma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0" fillId="0" fontId="17" numFmtId="164" xfId="0" applyAlignment="1" applyFont="1" applyNumberForma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0" fillId="0" fontId="18" numFmtId="164" xfId="0" applyAlignment="1" applyFont="1" applyNumberFormat="1">
      <alignment horizontal="center" vertical="center"/>
    </xf>
    <xf borderId="0" fillId="0" fontId="16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19" numFmtId="49" xfId="0" applyAlignment="1" applyBorder="1" applyFont="1" applyNumberFormat="1">
      <alignment horizontal="center" readingOrder="0" shrinkToFit="0" vertical="center" wrapText="1"/>
    </xf>
    <xf borderId="1" fillId="3" fontId="19" numFmtId="165" xfId="0" applyAlignment="1" applyBorder="1" applyFont="1" applyNumberFormat="1">
      <alignment horizontal="center" readingOrder="0" shrinkToFit="0" vertical="center" wrapText="1"/>
    </xf>
    <xf borderId="1" fillId="3" fontId="19" numFmtId="0" xfId="0" applyAlignment="1" applyBorder="1" applyFont="1">
      <alignment horizontal="center" readingOrder="0" shrinkToFit="0" vertical="center" wrapText="1"/>
    </xf>
    <xf borderId="1" fillId="3" fontId="19" numFmtId="164" xfId="0" applyAlignment="1" applyBorder="1" applyFont="1" applyNumberFormat="1">
      <alignment horizontal="center" readingOrder="0" shrinkToFit="0" vertical="center" wrapText="1"/>
    </xf>
    <xf borderId="1" fillId="3" fontId="19" numFmtId="0" xfId="0" applyAlignment="1" applyBorder="1" applyFont="1">
      <alignment horizontal="center" readingOrder="0" shrinkToFit="0" vertical="center" wrapText="1"/>
    </xf>
    <xf borderId="1" fillId="3" fontId="19" numFmtId="0" xfId="0" applyAlignment="1" applyBorder="1" applyFont="1">
      <alignment horizontal="center" readingOrder="0" shrinkToFit="0" vertical="center" wrapText="1"/>
    </xf>
    <xf borderId="1" fillId="3" fontId="20" numFmtId="164" xfId="0" applyAlignment="1" applyBorder="1" applyFont="1" applyNumberFormat="1">
      <alignment horizontal="center" shrinkToFit="0" vertical="center" wrapText="1"/>
    </xf>
    <xf borderId="1" fillId="3" fontId="19" numFmtId="164" xfId="0" applyAlignment="1" applyBorder="1" applyFont="1" applyNumberForma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0"/>
    </xf>
    <xf borderId="1" fillId="3" fontId="7" numFmtId="164" xfId="0" applyAlignment="1" applyBorder="1" applyFont="1" applyNumberFormat="1">
      <alignment horizontal="center" shrinkToFit="0" vertical="center" wrapText="0"/>
    </xf>
    <xf borderId="1" fillId="3" fontId="7" numFmtId="0" xfId="0" applyAlignment="1" applyBorder="1" applyFont="1">
      <alignment shrinkToFit="0" vertical="center" wrapText="0"/>
    </xf>
    <xf borderId="1" fillId="3" fontId="7" numFmtId="3" xfId="0" applyAlignment="1" applyBorder="1" applyFont="1" applyNumberFormat="1">
      <alignment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10" fillId="3" fontId="7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readingOrder="0" shrinkToFit="0" wrapText="1"/>
    </xf>
    <xf borderId="1" fillId="3" fontId="19" numFmtId="49" xfId="0" applyAlignment="1" applyBorder="1" applyFont="1" applyNumberFormat="1">
      <alignment horizontal="center" shrinkToFit="0" vertical="center" wrapText="1"/>
    </xf>
    <xf borderId="1" fillId="3" fontId="20" numFmtId="164" xfId="0" applyAlignment="1" applyBorder="1" applyFont="1" applyNumberForma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readingOrder="0" shrinkToFit="0" vertical="center" wrapText="0"/>
    </xf>
    <xf borderId="1" fillId="3" fontId="21" numFmtId="164" xfId="0" applyAlignment="1" applyBorder="1" applyFont="1" applyNumberFormat="1">
      <alignment horizontal="center" readingOrder="0" shrinkToFit="0" vertical="center" wrapText="1"/>
    </xf>
    <xf borderId="1" fillId="3" fontId="7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7" numFmtId="3" xfId="0" applyAlignment="1" applyBorder="1" applyFont="1" applyNumberFormat="1">
      <alignment readingOrder="0" shrinkToFit="0" vertical="center" wrapText="0"/>
    </xf>
    <xf borderId="1" fillId="3" fontId="7" numFmtId="165" xfId="0" applyAlignment="1" applyBorder="1" applyFont="1" applyNumberFormat="1">
      <alignment horizontal="center" readingOrder="0" shrinkToFit="0" vertical="center" wrapText="0"/>
    </xf>
    <xf borderId="0" fillId="7" fontId="7" numFmtId="0" xfId="0" applyFont="1"/>
    <xf borderId="1" fillId="3" fontId="7" numFmtId="0" xfId="0" applyAlignment="1" applyBorder="1" applyFont="1">
      <alignment horizontal="center" readingOrder="0" shrinkToFit="0" vertical="center" wrapText="1"/>
    </xf>
    <xf borderId="1" fillId="3" fontId="19" numFmtId="0" xfId="0" applyAlignment="1" applyBorder="1" applyFont="1">
      <alignment horizontal="center" shrinkToFit="0" vertical="center" wrapText="1"/>
    </xf>
    <xf borderId="1" fillId="3" fontId="19" numFmtId="0" xfId="0" applyAlignment="1" applyBorder="1" applyFont="1">
      <alignment horizontal="center" shrinkToFit="0" vertical="center" wrapText="1"/>
    </xf>
    <xf borderId="1" fillId="2" fontId="19" numFmtId="164" xfId="0" applyAlignment="1" applyBorder="1" applyFont="1" applyNumberFormat="1">
      <alignment horizontal="center" readingOrder="0" shrinkToFit="0" vertical="center" wrapText="1"/>
    </xf>
    <xf borderId="0" fillId="3" fontId="7" numFmtId="0" xfId="0" applyAlignment="1" applyFont="1">
      <alignment horizontal="center" shrinkToFit="0" vertical="center" wrapText="0"/>
    </xf>
    <xf borderId="1" fillId="3" fontId="22" numFmtId="0" xfId="0" applyAlignment="1" applyBorder="1" applyFont="1">
      <alignment horizontal="center" readingOrder="0" shrinkToFit="0" vertical="center" wrapText="1"/>
    </xf>
    <xf borderId="0" fillId="14" fontId="7" numFmtId="0" xfId="0" applyFill="1" applyFont="1"/>
    <xf borderId="1" fillId="0" fontId="19" numFmtId="49" xfId="0" applyAlignment="1" applyBorder="1" applyFont="1" applyNumberFormat="1">
      <alignment horizontal="center" shrinkToFit="0" vertical="center" wrapText="1"/>
    </xf>
    <xf borderId="1" fillId="0" fontId="19" numFmtId="165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164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3" xfId="0" applyAlignment="1" applyBorder="1" applyFont="1" applyNumberForma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borderId="1" fillId="3" fontId="23" numFmtId="165" xfId="0" applyAlignment="1" applyBorder="1" applyFont="1" applyNumberFormat="1">
      <alignment horizontal="center" readingOrder="0" shrinkToFit="0" vertical="center" wrapText="1"/>
    </xf>
    <xf borderId="1" fillId="3" fontId="23" numFmtId="0" xfId="0" applyAlignment="1" applyBorder="1" applyFont="1">
      <alignment horizontal="center" readingOrder="0" shrinkToFit="0" vertical="center" wrapText="1"/>
    </xf>
    <xf borderId="1" fillId="3" fontId="23" numFmtId="164" xfId="0" applyAlignment="1" applyBorder="1" applyFont="1" applyNumberFormat="1">
      <alignment horizontal="center" readingOrder="0" shrinkToFit="0" vertical="center" wrapText="1"/>
    </xf>
    <xf borderId="1" fillId="3" fontId="23" numFmtId="0" xfId="0" applyAlignment="1" applyBorder="1" applyFont="1">
      <alignment horizontal="center" readingOrder="0" shrinkToFit="0" vertical="center" wrapText="1"/>
    </xf>
    <xf borderId="1" fillId="3" fontId="23" numFmtId="0" xfId="0" applyAlignment="1" applyBorder="1" applyFont="1">
      <alignment horizontal="center" readingOrder="0" shrinkToFit="0" vertical="center" wrapText="1"/>
    </xf>
    <xf borderId="1" fillId="0" fontId="23" numFmtId="164" xfId="0" applyAlignment="1" applyBorder="1" applyFont="1" applyNumberFormat="1">
      <alignment horizontal="center" readingOrder="0" shrinkToFit="0" vertical="center" wrapText="1"/>
    </xf>
    <xf borderId="1" fillId="3" fontId="24" numFmtId="0" xfId="0" applyAlignment="1" applyBorder="1" applyFont="1">
      <alignment horizontal="center" readingOrder="0" shrinkToFit="0" vertical="center" wrapText="1"/>
    </xf>
    <xf borderId="1" fillId="3" fontId="25" numFmtId="165" xfId="0" applyAlignment="1" applyBorder="1" applyFont="1" applyNumberForma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0"/>
    </xf>
    <xf borderId="1" fillId="0" fontId="19" numFmtId="49" xfId="0" applyAlignment="1" applyBorder="1" applyFont="1" applyNumberFormat="1">
      <alignment horizontal="center" readingOrder="0" shrinkToFit="0" vertical="center" wrapText="1"/>
    </xf>
    <xf borderId="1" fillId="0" fontId="19" numFmtId="49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3" fontId="26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3" fontId="19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0"/>
    </xf>
    <xf borderId="1" fillId="10" fontId="20" numFmtId="165" xfId="0" applyAlignment="1" applyBorder="1" applyFont="1" applyNumberFormat="1">
      <alignment horizontal="center" shrinkToFit="0" vertical="center" wrapText="1"/>
    </xf>
    <xf borderId="1" fillId="3" fontId="20" numFmtId="165" xfId="0" applyAlignment="1" applyBorder="1" applyFont="1" applyNumberFormat="1">
      <alignment horizontal="center" shrinkToFit="0" vertical="center" wrapText="1"/>
    </xf>
    <xf borderId="1" fillId="10" fontId="21" numFmtId="165" xfId="0" applyAlignment="1" applyBorder="1" applyFont="1" applyNumberFormat="1">
      <alignment horizontal="center" readingOrder="0" shrinkToFit="0" vertical="center" wrapText="1"/>
    </xf>
    <xf borderId="1" fillId="3" fontId="21" numFmtId="165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0" fontId="7" numFmtId="3" xfId="0" applyAlignment="1" applyBorder="1" applyFont="1" applyNumberForma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19" numFmtId="0" xfId="0" applyAlignment="1" applyBorder="1" applyFont="1">
      <alignment horizontal="center" readingOrder="1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3" fontId="19" numFmtId="49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0"/>
    </xf>
    <xf quotePrefix="1" borderId="0" fillId="3" fontId="7" numFmtId="0" xfId="0" applyAlignment="1" applyFont="1">
      <alignment readingOrder="0"/>
    </xf>
    <xf borderId="1" fillId="0" fontId="23" numFmtId="165" xfId="0" applyAlignment="1" applyBorder="1" applyFont="1" applyNumberForma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23" numFmtId="49" xfId="0" applyAlignment="1" applyBorder="1" applyFont="1" applyNumberForma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0" fillId="3" fontId="7" numFmtId="4" xfId="0" applyAlignment="1" applyFont="1" applyNumberFormat="1">
      <alignment readingOrder="0"/>
    </xf>
    <xf borderId="1" fillId="0" fontId="19" numFmtId="164" xfId="0" applyAlignment="1" applyBorder="1" applyFont="1" applyNumberForma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5" numFmtId="165" xfId="0" applyAlignment="1" applyBorder="1" applyFont="1" applyNumberForma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5" numFmtId="164" xfId="0" applyAlignment="1" applyBorder="1" applyFont="1" applyNumberFormat="1">
      <alignment horizontal="center" readingOrder="0" shrinkToFit="0" vertical="center" wrapText="1"/>
    </xf>
    <xf borderId="1" fillId="0" fontId="25" numFmtId="49" xfId="0" applyAlignment="1" applyBorder="1" applyFont="1" applyNumberForma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5" numFmtId="164" xfId="0" applyAlignment="1" applyBorder="1" applyFont="1" applyNumberForma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23" numFmtId="164" xfId="0" applyAlignment="1" applyBorder="1" applyFont="1" applyNumberFormat="1">
      <alignment horizontal="center" readingOrder="0" shrinkToFit="0" vertical="center" wrapText="1"/>
    </xf>
    <xf borderId="1" fillId="0" fontId="19" numFmtId="165" xfId="0" applyAlignment="1" applyBorder="1" applyFont="1" applyNumberFormat="1">
      <alignment horizontal="center" shrinkToFit="0" vertical="center" wrapText="1"/>
    </xf>
    <xf borderId="1" fillId="0" fontId="25" numFmtId="165" xfId="0" applyAlignment="1" applyBorder="1" applyFont="1" applyNumberForma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5" numFmtId="49" xfId="0" applyAlignment="1" applyBorder="1" applyFont="1" applyNumberForma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19" numFmtId="164" xfId="0" applyAlignment="1" applyBorder="1" applyFont="1" applyNumberFormat="1">
      <alignment horizontal="center" readingOrder="0" shrinkToFit="0" vertical="center" wrapText="1"/>
    </xf>
    <xf borderId="1" fillId="0" fontId="25" numFmtId="164" xfId="0" applyAlignment="1" applyBorder="1" applyFont="1" applyNumberFormat="1">
      <alignment horizontal="center" readingOrder="0" shrinkToFit="0" vertical="center" wrapText="1"/>
    </xf>
    <xf borderId="1" fillId="0" fontId="23" numFmtId="164" xfId="0" applyAlignment="1" applyBorder="1" applyFont="1" applyNumberForma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3" fontId="28" numFmtId="164" xfId="0" applyAlignment="1" applyBorder="1" applyFont="1" applyNumberFormat="1">
      <alignment horizontal="center" shrinkToFit="0" vertical="center" wrapText="1"/>
    </xf>
    <xf borderId="1" fillId="3" fontId="19" numFmtId="165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" fillId="3" fontId="7" numFmtId="3" xfId="0" applyAlignment="1" applyBorder="1" applyFont="1" applyNumberFormat="1">
      <alignment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1" fillId="3" fontId="9" numFmtId="0" xfId="0" applyAlignment="1" applyBorder="1" applyFont="1">
      <alignment horizontal="center" readingOrder="0" shrinkToFit="0" vertical="center" wrapText="0"/>
    </xf>
    <xf borderId="1" fillId="3" fontId="9" numFmtId="164" xfId="0" applyAlignment="1" applyBorder="1" applyFont="1" applyNumberFormat="1">
      <alignment horizontal="center" readingOrder="0" shrinkToFit="0" vertical="center" wrapText="0"/>
    </xf>
    <xf borderId="1" fillId="3" fontId="9" numFmtId="164" xfId="0" applyAlignment="1" applyBorder="1" applyFont="1" applyNumberFormat="1">
      <alignment horizontal="center" shrinkToFit="0" vertical="center" wrapText="0"/>
    </xf>
    <xf borderId="1" fillId="3" fontId="9" numFmtId="0" xfId="0" applyAlignment="1" applyBorder="1" applyFont="1">
      <alignment readingOrder="0" shrinkToFit="0" vertical="center" wrapText="0"/>
    </xf>
    <xf borderId="1" fillId="3" fontId="9" numFmtId="3" xfId="0" applyAlignment="1" applyBorder="1" applyFont="1" applyNumberFormat="1">
      <alignment readingOrder="0" shrinkToFit="0" vertical="center" wrapText="0"/>
    </xf>
    <xf borderId="1" fillId="3" fontId="9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1" fillId="3" fontId="20" numFmtId="0" xfId="0" applyAlignment="1" applyBorder="1" applyFon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0"/>
    </xf>
    <xf borderId="1" fillId="3" fontId="2" numFmtId="164" xfId="0" applyAlignment="1" applyBorder="1" applyFont="1" applyNumberFormat="1">
      <alignment horizontal="right" shrinkToFit="0" vertical="center" wrapText="0"/>
    </xf>
    <xf borderId="1" fillId="3" fontId="1" numFmtId="164" xfId="0" applyAlignment="1" applyBorder="1" applyFont="1" applyNumberFormat="1">
      <alignment horizontal="center" shrinkToFit="0" vertical="center" wrapText="0"/>
    </xf>
    <xf borderId="1" fillId="3" fontId="4" numFmtId="3" xfId="0" applyAlignment="1" applyBorder="1" applyFont="1" applyNumberFormat="1">
      <alignment shrinkToFit="0" vertical="center" wrapText="0"/>
    </xf>
    <xf borderId="1" fillId="3" fontId="3" numFmtId="0" xfId="0" applyAlignment="1" applyBorder="1" applyFont="1">
      <alignment horizontal="right" shrinkToFit="0" vertical="center" wrapText="0"/>
    </xf>
    <xf borderId="0" fillId="3" fontId="1" numFmtId="3" xfId="0" applyAlignment="1" applyFont="1" applyNumberFormat="1">
      <alignment horizontal="right" shrinkToFit="0" vertical="center" wrapText="0"/>
    </xf>
    <xf borderId="0" fillId="0" fontId="9" numFmtId="0" xfId="0" applyAlignment="1" applyFont="1">
      <alignment horizontal="center" readingOrder="0" shrinkToFit="0" wrapText="1"/>
    </xf>
    <xf borderId="1" fillId="3" fontId="19" numFmtId="164" xfId="0" applyAlignment="1" applyBorder="1" applyFont="1" applyNumberFormat="1">
      <alignment horizontal="center" shrinkToFit="0" vertical="center" wrapText="1"/>
    </xf>
    <xf borderId="11" fillId="3" fontId="7" numFmtId="164" xfId="0" applyAlignment="1" applyBorder="1" applyFont="1" applyNumberFormat="1">
      <alignment horizontal="center" readingOrder="0" shrinkToFit="0" vertical="center" wrapText="0"/>
    </xf>
    <xf borderId="11" fillId="3" fontId="7" numFmtId="164" xfId="0" applyAlignment="1" applyBorder="1" applyFont="1" applyNumberFormat="1">
      <alignment horizontal="center" shrinkToFit="0" vertical="center" wrapText="0"/>
    </xf>
    <xf borderId="11" fillId="3" fontId="9" numFmtId="164" xfId="0" applyAlignment="1" applyBorder="1" applyFont="1" applyNumberFormat="1">
      <alignment horizontal="center" readingOrder="0" shrinkToFit="0" vertical="center" wrapText="0"/>
    </xf>
    <xf borderId="1" fillId="3" fontId="19" numFmtId="0" xfId="0" applyAlignment="1" applyBorder="1" applyFont="1">
      <alignment horizontal="center" readingOrder="0" shrinkToFit="0" vertical="center" wrapText="1"/>
    </xf>
    <xf borderId="0" fillId="6" fontId="7" numFmtId="0" xfId="0" applyAlignment="1" applyFont="1">
      <alignment readingOrder="0"/>
    </xf>
    <xf borderId="1" fillId="3" fontId="20" numFmtId="0" xfId="0" applyAlignment="1" applyBorder="1" applyFont="1">
      <alignment horizontal="center" readingOrder="0" shrinkToFit="0" vertical="center" wrapText="1"/>
    </xf>
    <xf borderId="0" fillId="3" fontId="19" numFmtId="164" xfId="0" applyAlignment="1" applyFont="1" applyNumberFormat="1">
      <alignment horizontal="center" shrinkToFit="0" vertical="center" wrapText="1"/>
    </xf>
    <xf borderId="11" fillId="3" fontId="7" numFmtId="164" xfId="0" applyAlignment="1" applyBorder="1" applyFont="1" applyNumberFormat="1">
      <alignment horizontal="center" readingOrder="0" shrinkToFit="0" vertical="center" wrapText="0"/>
    </xf>
    <xf borderId="11" fillId="0" fontId="7" numFmtId="164" xfId="0" applyAlignment="1" applyBorder="1" applyFont="1" applyNumberFormat="1">
      <alignment horizontal="center" shrinkToFit="0" vertical="center" wrapText="0"/>
    </xf>
    <xf borderId="1" fillId="0" fontId="19" numFmtId="49" xfId="0" applyAlignment="1" applyBorder="1" applyFont="1" applyNumberForma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23" numFmtId="165" xfId="0" applyAlignment="1" applyBorder="1" applyFont="1" applyNumberFormat="1">
      <alignment horizontal="center" shrinkToFit="0" vertical="center" wrapText="1"/>
    </xf>
    <xf borderId="0" fillId="6" fontId="29" numFmtId="170" xfId="0" applyAlignment="1" applyFont="1" applyNumberFormat="1">
      <alignment horizontal="center" readingOrder="0" shrinkToFit="0" vertical="center" wrapText="1"/>
    </xf>
    <xf borderId="0" fillId="6" fontId="29" numFmtId="0" xfId="0" applyAlignment="1" applyFont="1">
      <alignment horizontal="center" readingOrder="0" shrinkToFit="0" vertical="center" wrapText="1"/>
    </xf>
    <xf borderId="0" fillId="3" fontId="29" numFmtId="170" xfId="0" applyAlignment="1" applyFont="1" applyNumberFormat="1">
      <alignment horizontal="center" readingOrder="0" shrinkToFit="0" vertical="center" wrapText="1"/>
    </xf>
    <xf borderId="0" fillId="3" fontId="29" numFmtId="0" xfId="0" applyAlignment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0" fontId="23" numFmtId="49" xfId="0" applyAlignment="1" applyBorder="1" applyFont="1" applyNumberFormat="1">
      <alignment horizontal="center" shrinkToFit="0" vertical="center" wrapText="1"/>
    </xf>
    <xf borderId="1" fillId="0" fontId="19" numFmtId="164" xfId="0" applyAlignment="1" applyBorder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3" xfId="0" applyAlignment="1" applyFont="1" applyNumberForma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19" numFmtId="164" xfId="0" applyAlignment="1" applyFont="1" applyNumberFormat="1">
      <alignment horizontal="center" readingOrder="0" shrinkToFit="0" vertical="center" wrapText="1"/>
    </xf>
    <xf borderId="1" fillId="0" fontId="7" numFmtId="49" xfId="0" applyAlignment="1" applyBorder="1" applyFont="1" applyNumberFormat="1">
      <alignment shrinkToFit="0" vertical="center" wrapText="0"/>
    </xf>
    <xf borderId="1" fillId="0" fontId="7" numFmtId="165" xfId="0" applyAlignment="1" applyBorder="1" applyFont="1" applyNumberFormat="1">
      <alignment horizontal="center" shrinkToFit="0" vertical="center" wrapText="0"/>
    </xf>
    <xf borderId="0" fillId="0" fontId="14" numFmtId="164" xfId="0" applyAlignment="1" applyFont="1" applyNumberFormat="1">
      <alignment horizontal="center" readingOrder="0" shrinkToFit="0" vertical="center" wrapText="0"/>
    </xf>
    <xf borderId="1" fillId="0" fontId="14" numFmtId="164" xfId="0" applyAlignment="1" applyBorder="1" applyFont="1" applyNumberFormat="1">
      <alignment horizontal="center" readingOrder="0" shrinkToFit="0" vertical="center" wrapText="0"/>
    </xf>
    <xf borderId="1" fillId="0" fontId="14" numFmtId="164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horizontal="center" readingOrder="1" shrinkToFit="0" wrapText="1"/>
    </xf>
    <xf borderId="0" fillId="15" fontId="31" numFmtId="0" xfId="0" applyAlignment="1" applyFill="1" applyFont="1">
      <alignment horizontal="center" readingOrder="0" shrinkToFit="0" vertical="center" wrapText="1"/>
    </xf>
    <xf borderId="0" fillId="0" fontId="31" numFmtId="164" xfId="0" applyAlignment="1" applyFont="1" applyNumberFormat="1">
      <alignment horizontal="center" readingOrder="0" shrinkToFit="0" vertical="center" wrapText="1"/>
    </xf>
    <xf borderId="0" fillId="15" fontId="31" numFmtId="0" xfId="0" applyAlignment="1" applyFont="1">
      <alignment horizontal="center" readingOrder="2" shrinkToFit="0" vertical="center" wrapText="1"/>
    </xf>
    <xf borderId="0" fillId="16" fontId="31" numFmtId="164" xfId="0" applyAlignment="1" applyFill="1" applyFont="1" applyNumberFormat="1">
      <alignment horizontal="center" readingOrder="2" shrinkToFit="0" vertical="center" wrapText="1"/>
    </xf>
    <xf borderId="0" fillId="16" fontId="31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13" fontId="31" numFmtId="164" xfId="0" applyAlignment="1" applyFont="1" applyNumberFormat="1">
      <alignment horizontal="center" readingOrder="0" shrinkToFit="0" vertical="center" wrapText="1"/>
    </xf>
    <xf borderId="0" fillId="13" fontId="31" numFmtId="164" xfId="0" applyAlignment="1" applyFont="1" applyNumberFormat="1">
      <alignment horizontal="center" readingOrder="0" shrinkToFit="0" vertical="center" wrapText="1"/>
    </xf>
    <xf borderId="0" fillId="0" fontId="32" numFmtId="164" xfId="0" applyAlignment="1" applyFont="1" applyNumberFormat="1">
      <alignment horizontal="center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/>
    </xf>
    <xf borderId="0" fillId="0" fontId="34" numFmtId="164" xfId="0" applyAlignment="1" applyFont="1" applyNumberFormat="1">
      <alignment horizontal="center" readingOrder="0"/>
    </xf>
    <xf borderId="0" fillId="0" fontId="34" numFmtId="0" xfId="0" applyAlignment="1" applyFont="1">
      <alignment horizontal="center" readingOrder="0"/>
    </xf>
    <xf borderId="0" fillId="0" fontId="34" numFmtId="10" xfId="0" applyAlignment="1" applyFont="1" applyNumberFormat="1">
      <alignment horizontal="center" readingOrder="0"/>
    </xf>
    <xf borderId="0" fillId="0" fontId="34" numFmtId="0" xfId="0" applyAlignment="1" applyFont="1">
      <alignment horizontal="center" readingOrder="0"/>
    </xf>
    <xf borderId="0" fillId="0" fontId="35" numFmtId="0" xfId="0" applyFont="1"/>
    <xf borderId="10" fillId="0" fontId="36" numFmtId="0" xfId="0" applyAlignment="1" applyBorder="1" applyFont="1">
      <alignment horizontal="center" readingOrder="0" shrinkToFit="0" vertical="center" wrapText="1"/>
    </xf>
    <xf borderId="0" fillId="17" fontId="37" numFmtId="0" xfId="0" applyAlignment="1" applyFill="1" applyFont="1">
      <alignment horizontal="center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7" numFmtId="164" xfId="0" applyAlignment="1" applyFont="1" applyNumberFormat="1">
      <alignment horizontal="center" readingOrder="0" shrinkToFit="0" vertical="center" wrapText="1"/>
    </xf>
    <xf borderId="0" fillId="0" fontId="37" numFmtId="164" xfId="0" applyAlignment="1" applyFont="1" applyNumberFormat="1">
      <alignment horizontal="center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7" numFmtId="164" xfId="0" applyAlignment="1" applyFont="1" applyNumberFormat="1">
      <alignment horizontal="center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readingOrder="0" shrinkToFit="0" vertical="center" wrapText="0"/>
    </xf>
    <xf borderId="1" fillId="0" fontId="36" numFmtId="0" xfId="0" applyAlignment="1" applyBorder="1" applyFont="1">
      <alignment horizontal="center" readingOrder="0" shrinkToFit="0" vertical="center" wrapText="0"/>
    </xf>
    <xf borderId="1" fillId="0" fontId="36" numFmtId="10" xfId="0" applyAlignment="1" applyBorder="1" applyFont="1" applyNumberFormat="1">
      <alignment horizontal="center" readingOrder="0" shrinkToFit="0" vertical="center" wrapText="0"/>
    </xf>
    <xf borderId="1" fillId="0" fontId="36" numFmtId="0" xfId="0" applyAlignment="1" applyBorder="1" applyFont="1">
      <alignment horizontal="center" readingOrder="0" shrinkToFit="0" vertical="center" wrapText="0"/>
    </xf>
    <xf borderId="1" fillId="0" fontId="38" numFmtId="0" xfId="0" applyAlignment="1" applyBorder="1" applyFont="1">
      <alignment horizontal="center" readingOrder="0" shrinkToFit="0" vertical="center" wrapText="0"/>
    </xf>
    <xf borderId="0" fillId="0" fontId="38" numFmtId="0" xfId="0" applyAlignment="1" applyFont="1">
      <alignment horizontal="center" readingOrder="0" shrinkToFit="0" vertical="center" wrapText="0"/>
    </xf>
    <xf borderId="0" fillId="0" fontId="39" numFmtId="0" xfId="0" applyFont="1"/>
    <xf borderId="0" fillId="3" fontId="39" numFmtId="0" xfId="0" applyFont="1"/>
    <xf borderId="10" fillId="3" fontId="40" numFmtId="49" xfId="0" applyAlignment="1" applyBorder="1" applyFont="1" applyNumberFormat="1">
      <alignment horizontal="center" readingOrder="0" shrinkToFit="0" vertical="center" wrapText="1"/>
    </xf>
    <xf borderId="0" fillId="3" fontId="41" numFmtId="165" xfId="0" applyAlignment="1" applyFont="1" applyNumberFormat="1">
      <alignment horizontal="center" readingOrder="0" shrinkToFit="0" vertical="center" wrapText="1"/>
    </xf>
    <xf borderId="0" fillId="3" fontId="42" numFmtId="164" xfId="0" applyAlignment="1" applyFont="1" applyNumberFormat="1">
      <alignment horizontal="center" shrinkToFit="0" vertical="center" wrapText="1"/>
    </xf>
    <xf borderId="0" fillId="3" fontId="41" numFmtId="0" xfId="0" applyAlignment="1" applyFont="1">
      <alignment horizontal="center" readingOrder="2" shrinkToFit="0" vertical="center" wrapText="1"/>
    </xf>
    <xf borderId="0" fillId="3" fontId="41" numFmtId="0" xfId="0" applyAlignment="1" applyFont="1">
      <alignment horizontal="center" readingOrder="0" shrinkToFit="0" vertical="center" wrapText="1"/>
    </xf>
    <xf borderId="0" fillId="3" fontId="41" numFmtId="0" xfId="0" applyAlignment="1" applyFont="1">
      <alignment horizontal="center" readingOrder="0" shrinkToFit="0" vertical="center" wrapText="1"/>
    </xf>
    <xf borderId="0" fillId="3" fontId="41" numFmtId="0" xfId="0" applyAlignment="1" applyFont="1">
      <alignment horizontal="center" readingOrder="0" shrinkToFit="0" vertical="center" wrapText="1"/>
    </xf>
    <xf borderId="0" fillId="3" fontId="42" numFmtId="0" xfId="0" applyAlignment="1" applyFont="1">
      <alignment horizontal="center" readingOrder="0" shrinkToFit="0" vertical="center" wrapText="1"/>
    </xf>
    <xf borderId="0" fillId="3" fontId="41" numFmtId="164" xfId="0" applyAlignment="1" applyFont="1" applyNumberFormat="1">
      <alignment horizontal="center" readingOrder="0" shrinkToFit="0" vertical="center" wrapText="1"/>
    </xf>
    <xf borderId="0" fillId="3" fontId="41" numFmtId="164" xfId="0" applyAlignment="1" applyFont="1" applyNumberFormat="1">
      <alignment horizontal="center" readingOrder="0" shrinkToFit="0" vertical="center" wrapText="1"/>
    </xf>
    <xf borderId="0" fillId="18" fontId="41" numFmtId="0" xfId="0" applyAlignment="1" applyFill="1" applyFont="1">
      <alignment horizontal="center" readingOrder="0" shrinkToFit="0" vertical="center" wrapText="1"/>
    </xf>
    <xf borderId="0" fillId="18" fontId="41" numFmtId="0" xfId="0" applyAlignment="1" applyFont="1">
      <alignment horizontal="center" shrinkToFit="0" vertical="center" wrapText="1"/>
    </xf>
    <xf borderId="11" fillId="3" fontId="43" numFmtId="164" xfId="0" applyAlignment="1" applyBorder="1" applyFont="1" applyNumberFormat="1">
      <alignment horizontal="center" shrinkToFit="0" vertical="center" wrapText="1"/>
    </xf>
    <xf borderId="1" fillId="3" fontId="35" numFmtId="164" xfId="0" applyAlignment="1" applyBorder="1" applyFont="1" applyNumberFormat="1">
      <alignment horizontal="center" readingOrder="0" shrinkToFit="0" vertical="center" wrapText="0"/>
    </xf>
    <xf borderId="1" fillId="3" fontId="35" numFmtId="0" xfId="0" applyAlignment="1" applyBorder="1" applyFont="1">
      <alignment horizontal="center" shrinkToFit="0" vertical="center" wrapText="0"/>
    </xf>
    <xf borderId="1" fillId="3" fontId="35" numFmtId="0" xfId="0" applyAlignment="1" applyBorder="1" applyFont="1">
      <alignment readingOrder="0" shrinkToFit="0" vertical="center" wrapText="0"/>
    </xf>
    <xf borderId="1" fillId="3" fontId="35" numFmtId="3" xfId="0" applyAlignment="1" applyBorder="1" applyFont="1" applyNumberFormat="1">
      <alignment readingOrder="0" shrinkToFit="0" vertical="center" wrapText="0"/>
    </xf>
    <xf borderId="1" fillId="3" fontId="35" numFmtId="0" xfId="0" applyAlignment="1" applyBorder="1" applyFont="1">
      <alignment horizontal="center" shrinkToFit="0" vertical="center" wrapText="0"/>
    </xf>
    <xf borderId="10" fillId="3" fontId="35" numFmtId="0" xfId="0" applyAlignment="1" applyBorder="1" applyFont="1">
      <alignment horizontal="center" readingOrder="0" shrinkToFit="0" vertical="center" wrapText="0"/>
    </xf>
    <xf borderId="10" fillId="3" fontId="35" numFmtId="0" xfId="0" applyAlignment="1" applyBorder="1" applyFont="1">
      <alignment horizontal="center" shrinkToFit="0" vertical="center" wrapText="0"/>
    </xf>
    <xf borderId="0" fillId="3" fontId="44" numFmtId="164" xfId="0" applyAlignment="1" applyFont="1" applyNumberFormat="1">
      <alignment horizontal="center" shrinkToFit="0" vertical="center" wrapText="1"/>
    </xf>
    <xf borderId="10" fillId="3" fontId="40" numFmtId="0" xfId="0" applyAlignment="1" applyBorder="1" applyFont="1">
      <alignment horizontal="center" readingOrder="0" shrinkToFit="0" vertical="center" wrapText="1"/>
    </xf>
    <xf borderId="1" fillId="3" fontId="35" numFmtId="164" xfId="0" applyAlignment="1" applyBorder="1" applyFont="1" applyNumberFormat="1">
      <alignment horizontal="center" shrinkToFit="0" vertical="center" wrapText="0"/>
    </xf>
    <xf borderId="1" fillId="3" fontId="35" numFmtId="0" xfId="0" applyAlignment="1" applyBorder="1" applyFont="1">
      <alignment readingOrder="0" shrinkToFit="0" vertical="center" wrapText="0"/>
    </xf>
    <xf borderId="11" fillId="3" fontId="45" numFmtId="164" xfId="0" applyAlignment="1" applyBorder="1" applyFont="1" applyNumberFormat="1">
      <alignment horizontal="center" shrinkToFit="0" vertical="center" wrapText="1"/>
    </xf>
    <xf borderId="11" fillId="3" fontId="40" numFmtId="164" xfId="0" applyAlignment="1" applyBorder="1" applyFont="1" applyNumberFormat="1">
      <alignment horizontal="center" readingOrder="0" shrinkToFit="0" vertical="center" wrapText="1"/>
    </xf>
    <xf borderId="10" fillId="3" fontId="35" numFmtId="0" xfId="0" applyAlignment="1" applyBorder="1" applyFont="1">
      <alignment horizontal="center" readingOrder="0" shrinkToFit="0" vertical="center" wrapText="1"/>
    </xf>
    <xf borderId="0" fillId="3" fontId="35" numFmtId="0" xfId="0" applyAlignment="1" applyFont="1">
      <alignment horizontal="center" shrinkToFit="0" vertical="center" wrapText="0"/>
    </xf>
    <xf borderId="0" fillId="3" fontId="42" numFmtId="164" xfId="0" applyAlignment="1" applyFont="1" applyNumberFormat="1">
      <alignment horizontal="center" readingOrder="0" shrinkToFit="0" vertical="center" wrapText="1"/>
    </xf>
    <xf borderId="11" fillId="3" fontId="43" numFmtId="164" xfId="0" applyAlignment="1" applyBorder="1" applyFont="1" applyNumberFormat="1">
      <alignment horizontal="center" readingOrder="0" shrinkToFit="0" vertical="center" wrapText="1"/>
    </xf>
    <xf borderId="1" fillId="3" fontId="35" numFmtId="0" xfId="0" applyAlignment="1" applyBorder="1" applyFont="1">
      <alignment horizontal="center" readingOrder="0" shrinkToFit="0" vertical="center" wrapText="0"/>
    </xf>
    <xf borderId="1" fillId="3" fontId="35" numFmtId="0" xfId="0" applyAlignment="1" applyBorder="1" applyFont="1">
      <alignment shrinkToFit="0" vertical="center" wrapText="0"/>
    </xf>
    <xf borderId="1" fillId="3" fontId="35" numFmtId="3" xfId="0" applyAlignment="1" applyBorder="1" applyFont="1" applyNumberFormat="1">
      <alignment shrinkToFit="0" vertical="center" wrapText="0"/>
    </xf>
    <xf borderId="0" fillId="18" fontId="41" numFmtId="0" xfId="0" applyAlignment="1" applyFont="1">
      <alignment horizontal="center" readingOrder="0" shrinkToFit="0" vertical="center" wrapText="1"/>
    </xf>
    <xf borderId="11" fillId="0" fontId="40" numFmtId="164" xfId="0" applyAlignment="1" applyBorder="1" applyFont="1" applyNumberFormat="1">
      <alignment horizontal="center" shrinkToFit="0" vertical="center" wrapText="1"/>
    </xf>
    <xf borderId="1" fillId="0" fontId="35" numFmtId="164" xfId="0" applyAlignment="1" applyBorder="1" applyFont="1" applyNumberFormat="1">
      <alignment horizontal="center" shrinkToFit="0" vertical="center" wrapText="0"/>
    </xf>
    <xf borderId="1" fillId="0" fontId="35" numFmtId="0" xfId="0" applyAlignment="1" applyBorder="1" applyFont="1">
      <alignment horizontal="center" shrinkToFit="0" vertical="center" wrapText="0"/>
    </xf>
    <xf borderId="1" fillId="0" fontId="35" numFmtId="0" xfId="0" applyAlignment="1" applyBorder="1" applyFont="1">
      <alignment shrinkToFit="0" vertical="center" wrapText="0"/>
    </xf>
    <xf borderId="1" fillId="0" fontId="35" numFmtId="3" xfId="0" applyAlignment="1" applyBorder="1" applyFont="1" applyNumberFormat="1">
      <alignment shrinkToFit="0" vertical="center" wrapText="0"/>
    </xf>
    <xf borderId="1" fillId="0" fontId="35" numFmtId="0" xfId="0" applyAlignment="1" applyBorder="1" applyFont="1">
      <alignment horizontal="center" shrinkToFit="0" vertical="center" wrapText="0"/>
    </xf>
    <xf borderId="0" fillId="18" fontId="41" numFmtId="164" xfId="0" applyAlignment="1" applyFont="1" applyNumberFormat="1">
      <alignment horizontal="center" shrinkToFit="0" vertical="center" wrapText="1"/>
    </xf>
    <xf borderId="0" fillId="18" fontId="41" numFmtId="164" xfId="0" applyAlignment="1" applyFont="1" applyNumberFormat="1">
      <alignment horizontal="center" readingOrder="0" shrinkToFit="0" vertical="center" wrapText="1"/>
    </xf>
    <xf borderId="1" fillId="3" fontId="35" numFmtId="164" xfId="0" applyAlignment="1" applyBorder="1" applyFont="1" applyNumberFormat="1">
      <alignment horizontal="center" readingOrder="0" shrinkToFit="0" vertical="center" wrapText="1"/>
    </xf>
    <xf borderId="1" fillId="3" fontId="35" numFmtId="164" xfId="0" applyAlignment="1" applyBorder="1" applyFont="1" applyNumberFormat="1">
      <alignment horizontal="center" shrinkToFit="0" vertical="center" wrapText="1"/>
    </xf>
    <xf borderId="1" fillId="3" fontId="35" numFmtId="0" xfId="0" applyAlignment="1" applyBorder="1" applyFont="1">
      <alignment readingOrder="0" shrinkToFit="0" vertical="center" wrapText="1"/>
    </xf>
    <xf borderId="1" fillId="3" fontId="35" numFmtId="3" xfId="0" applyAlignment="1" applyBorder="1" applyFont="1" applyNumberFormat="1">
      <alignment readingOrder="0" shrinkToFit="0" vertical="center" wrapText="1"/>
    </xf>
    <xf borderId="1" fillId="3" fontId="35" numFmtId="0" xfId="0" applyAlignment="1" applyBorder="1" applyFont="1">
      <alignment horizontal="center" shrinkToFit="0" vertical="center" wrapText="1"/>
    </xf>
    <xf borderId="1" fillId="3" fontId="35" numFmtId="0" xfId="0" applyAlignment="1" applyBorder="1" applyFont="1">
      <alignment horizontal="center" readingOrder="0" shrinkToFit="0" vertical="center" wrapText="1"/>
    </xf>
    <xf borderId="1" fillId="3" fontId="34" numFmtId="164" xfId="0" applyAlignment="1" applyBorder="1" applyFont="1" applyNumberFormat="1">
      <alignment horizontal="center" readingOrder="0" shrinkToFit="0" vertical="center" wrapText="0"/>
    </xf>
    <xf borderId="1" fillId="3" fontId="34" numFmtId="164" xfId="0" applyAlignment="1" applyBorder="1" applyFont="1" applyNumberFormat="1">
      <alignment horizontal="center" shrinkToFit="0" vertical="center" wrapText="0"/>
    </xf>
    <xf borderId="1" fillId="3" fontId="34" numFmtId="0" xfId="0" applyAlignment="1" applyBorder="1" applyFont="1">
      <alignment readingOrder="0" shrinkToFit="0" vertical="center" wrapText="0"/>
    </xf>
    <xf borderId="1" fillId="3" fontId="34" numFmtId="3" xfId="0" applyAlignment="1" applyBorder="1" applyFont="1" applyNumberFormat="1">
      <alignment readingOrder="0" shrinkToFit="0" vertical="center" wrapText="0"/>
    </xf>
    <xf borderId="1" fillId="3" fontId="34" numFmtId="0" xfId="0" applyAlignment="1" applyBorder="1" applyFont="1">
      <alignment horizontal="center" shrinkToFit="0" vertical="center" wrapText="0"/>
    </xf>
    <xf borderId="1" fillId="3" fontId="34" numFmtId="0" xfId="0" applyAlignment="1" applyBorder="1" applyFont="1">
      <alignment horizontal="center" readingOrder="0" shrinkToFit="0" vertical="center" wrapText="0"/>
    </xf>
    <xf borderId="1" fillId="3" fontId="34" numFmtId="0" xfId="0" applyAlignment="1" applyBorder="1" applyFont="1">
      <alignment horizontal="center" shrinkToFit="0" vertical="center" wrapText="0"/>
    </xf>
    <xf borderId="0" fillId="3" fontId="42" numFmtId="0" xfId="0" applyAlignment="1" applyFont="1">
      <alignment horizontal="center" readingOrder="2" shrinkToFit="0" vertical="center" wrapText="1"/>
    </xf>
    <xf borderId="1" fillId="3" fontId="35" numFmtId="0" xfId="0" applyAlignment="1" applyBorder="1" applyFont="1">
      <alignment horizontal="center" readingOrder="0" shrinkToFit="0" vertical="center" wrapText="0"/>
    </xf>
    <xf borderId="1" fillId="3" fontId="46" numFmtId="164" xfId="0" applyAlignment="1" applyBorder="1" applyFont="1" applyNumberFormat="1">
      <alignment horizontal="center" shrinkToFit="0" vertical="center" wrapText="0"/>
    </xf>
    <xf borderId="1" fillId="3" fontId="47" numFmtId="164" xfId="0" applyAlignment="1" applyBorder="1" applyFont="1" applyNumberFormat="1">
      <alignment horizontal="right" shrinkToFit="0" vertical="center" wrapText="0"/>
    </xf>
    <xf borderId="1" fillId="3" fontId="46" numFmtId="164" xfId="0" applyAlignment="1" applyBorder="1" applyFont="1" applyNumberFormat="1">
      <alignment horizontal="center" shrinkToFit="0" vertical="center" wrapText="0"/>
    </xf>
    <xf borderId="1" fillId="3" fontId="48" numFmtId="0" xfId="0" applyAlignment="1" applyBorder="1" applyFont="1">
      <alignment horizontal="right" shrinkToFit="0" vertical="center" wrapText="0"/>
    </xf>
    <xf borderId="1" fillId="3" fontId="46" numFmtId="3" xfId="0" applyAlignment="1" applyBorder="1" applyFont="1" applyNumberFormat="1">
      <alignment horizontal="right" shrinkToFit="0" vertical="center" wrapText="0"/>
    </xf>
    <xf borderId="0" fillId="3" fontId="35" numFmtId="0" xfId="0" applyAlignment="1" applyFont="1">
      <alignment horizontal="center" readingOrder="0" shrinkToFit="0" vertical="center" wrapText="0"/>
    </xf>
    <xf borderId="0" fillId="3" fontId="41" numFmtId="165" xfId="0" applyAlignment="1" applyFont="1" applyNumberFormat="1">
      <alignment horizontal="center" shrinkToFit="0" vertical="center" wrapText="1"/>
    </xf>
    <xf borderId="10" fillId="3" fontId="40" numFmtId="49" xfId="0" applyAlignment="1" applyBorder="1" applyFont="1" applyNumberFormat="1">
      <alignment horizontal="center" shrinkToFit="0" vertical="center" wrapText="1"/>
    </xf>
    <xf borderId="0" fillId="0" fontId="41" numFmtId="49" xfId="0" applyAlignment="1" applyFont="1" applyNumberFormat="1">
      <alignment horizontal="center" readingOrder="0" shrinkToFit="0" vertical="center" wrapText="1"/>
    </xf>
    <xf borderId="11" fillId="3" fontId="40" numFmtId="164" xfId="0" applyAlignment="1" applyBorder="1" applyFont="1" applyNumberFormat="1">
      <alignment horizontal="center" shrinkToFit="0" vertical="center" wrapText="1"/>
    </xf>
    <xf borderId="1" fillId="3" fontId="35" numFmtId="165" xfId="0" applyAlignment="1" applyBorder="1" applyFont="1" applyNumberFormat="1">
      <alignment horizontal="center" readingOrder="0" shrinkToFit="0" vertical="center" wrapText="0"/>
    </xf>
    <xf borderId="0" fillId="18" fontId="49" numFmtId="0" xfId="0" applyAlignment="1" applyFont="1">
      <alignment horizontal="center" readingOrder="0" shrinkToFit="0" vertical="center" wrapText="1"/>
    </xf>
    <xf borderId="0" fillId="3" fontId="34" numFmtId="0" xfId="0" applyAlignment="1" applyFont="1">
      <alignment horizontal="center" shrinkToFit="0" vertical="center" wrapText="0"/>
    </xf>
    <xf borderId="0" fillId="0" fontId="41" numFmtId="164" xfId="0" applyAlignment="1" applyFont="1" applyNumberFormat="1">
      <alignment horizontal="center" readingOrder="0" shrinkToFit="0" vertical="center" wrapText="1"/>
    </xf>
    <xf borderId="0" fillId="3" fontId="41" numFmtId="0" xfId="0" applyAlignment="1" applyFont="1">
      <alignment horizontal="center" readingOrder="2" shrinkToFit="0" vertical="center" wrapText="1"/>
    </xf>
    <xf borderId="0" fillId="3" fontId="42" numFmtId="0" xfId="0" applyAlignment="1" applyFont="1">
      <alignment horizontal="center" readingOrder="0" shrinkToFit="0" vertical="center" wrapText="1"/>
    </xf>
    <xf borderId="11" fillId="2" fontId="40" numFmtId="164" xfId="0" applyAlignment="1" applyBorder="1" applyFont="1" applyNumberFormat="1">
      <alignment horizontal="center" readingOrder="0" shrinkToFit="0" vertical="center" wrapText="1"/>
    </xf>
    <xf borderId="0" fillId="18" fontId="42" numFmtId="164" xfId="0" applyAlignment="1" applyFont="1" applyNumberFormat="1">
      <alignment horizontal="center" shrinkToFit="0" vertical="center" wrapText="1"/>
    </xf>
    <xf borderId="0" fillId="18" fontId="42" numFmtId="0" xfId="0" applyAlignment="1" applyFont="1">
      <alignment horizontal="center" shrinkToFit="0" vertical="center" wrapText="1"/>
    </xf>
    <xf borderId="0" fillId="0" fontId="41" numFmtId="0" xfId="0" applyAlignment="1" applyFont="1">
      <alignment horizontal="center" readingOrder="2" shrinkToFit="0" vertical="center" wrapText="1"/>
    </xf>
    <xf borderId="0" fillId="3" fontId="49" numFmtId="0" xfId="0" applyAlignment="1" applyFont="1">
      <alignment horizontal="center" readingOrder="0" shrinkToFit="0" vertical="center" wrapText="1"/>
    </xf>
    <xf borderId="11" fillId="3" fontId="50" numFmtId="164" xfId="0" applyAlignment="1" applyBorder="1" applyFont="1" applyNumberFormat="1">
      <alignment horizontal="center" readingOrder="0" shrinkToFit="0" vertical="center" wrapText="1"/>
    </xf>
    <xf borderId="10" fillId="0" fontId="40" numFmtId="49" xfId="0" applyAlignment="1" applyBorder="1" applyFont="1" applyNumberFormat="1">
      <alignment horizontal="center" shrinkToFit="0" vertical="center" wrapText="1"/>
    </xf>
    <xf borderId="0" fillId="0" fontId="41" numFmtId="165" xfId="0" applyAlignment="1" applyFont="1" applyNumberFormat="1">
      <alignment horizontal="center" readingOrder="0" shrinkToFit="0" vertical="center" wrapText="1"/>
    </xf>
    <xf borderId="0" fillId="0" fontId="41" numFmtId="164" xfId="0" applyAlignment="1" applyFont="1" applyNumberFormat="1">
      <alignment horizontal="center" readingOrder="0" shrinkToFit="0" vertical="center" wrapText="1"/>
    </xf>
    <xf borderId="0" fillId="0" fontId="41" numFmtId="0" xfId="0" applyAlignment="1" applyFont="1">
      <alignment horizontal="center" readingOrder="0" shrinkToFit="0" vertical="center" wrapText="1"/>
    </xf>
    <xf borderId="0" fillId="0" fontId="41" numFmtId="0" xfId="0" applyAlignment="1" applyFont="1">
      <alignment horizontal="center" readingOrder="0" shrinkToFit="0" vertical="center" wrapText="1"/>
    </xf>
    <xf borderId="0" fillId="0" fontId="41" numFmtId="0" xfId="0" applyAlignment="1" applyFont="1">
      <alignment horizontal="center" readingOrder="0" shrinkToFit="0" vertical="center" wrapText="1"/>
    </xf>
    <xf borderId="11" fillId="0" fontId="40" numFmtId="164" xfId="0" applyAlignment="1" applyBorder="1" applyFont="1" applyNumberFormat="1">
      <alignment horizontal="center" readingOrder="0" shrinkToFit="0" vertical="center" wrapText="1"/>
    </xf>
    <xf borderId="0" fillId="0" fontId="35" numFmtId="0" xfId="0" applyAlignment="1" applyFont="1">
      <alignment horizontal="center" shrinkToFit="0" vertical="center" wrapText="0"/>
    </xf>
    <xf borderId="10" fillId="0" fontId="40" numFmtId="49" xfId="0" applyAlignment="1" applyBorder="1" applyFont="1" applyNumberFormat="1">
      <alignment horizontal="center" readingOrder="0" shrinkToFit="0" vertical="center" wrapText="1"/>
    </xf>
    <xf borderId="1" fillId="3" fontId="35" numFmtId="164" xfId="0" applyAlignment="1" applyBorder="1" applyFont="1" applyNumberFormat="1">
      <alignment horizontal="center" readingOrder="0" shrinkToFit="0" vertical="center" wrapText="0"/>
    </xf>
    <xf borderId="0" fillId="3" fontId="49" numFmtId="164" xfId="0" applyAlignment="1" applyFont="1" applyNumberFormat="1">
      <alignment horizontal="center" readingOrder="0" shrinkToFit="0" vertical="center" wrapText="1"/>
    </xf>
    <xf quotePrefix="1" borderId="0" fillId="18" fontId="41" numFmtId="0" xfId="0" applyAlignment="1" applyFont="1">
      <alignment horizontal="center" readingOrder="0" shrinkToFit="0" vertical="center" wrapText="1"/>
    </xf>
    <xf borderId="10" fillId="0" fontId="40" numFmtId="0" xfId="0" applyAlignment="1" applyBorder="1" applyFont="1">
      <alignment horizontal="center" readingOrder="0" shrinkToFit="0" vertical="center" wrapText="1"/>
    </xf>
    <xf borderId="10" fillId="0" fontId="40" numFmtId="49" xfId="0" applyAlignment="1" applyBorder="1" applyFont="1" applyNumberFormat="1">
      <alignment horizontal="center" readingOrder="0" shrinkToFit="0" vertical="center" wrapText="1"/>
    </xf>
    <xf borderId="0" fillId="0" fontId="41" numFmtId="165" xfId="0" applyAlignment="1" applyFont="1" applyNumberFormat="1">
      <alignment horizontal="center" shrinkToFit="0" vertical="center" wrapText="1"/>
    </xf>
    <xf borderId="0" fillId="10" fontId="42" numFmtId="165" xfId="0" applyAlignment="1" applyFont="1" applyNumberFormat="1">
      <alignment horizontal="center" shrinkToFit="0" vertical="center" wrapText="1"/>
    </xf>
    <xf borderId="0" fillId="3" fontId="42" numFmtId="165" xfId="0" applyAlignment="1" applyFont="1" applyNumberFormat="1">
      <alignment horizontal="center" shrinkToFit="0" vertical="center" wrapText="1"/>
    </xf>
    <xf borderId="0" fillId="10" fontId="41" numFmtId="165" xfId="0" applyAlignment="1" applyFont="1" applyNumberFormat="1">
      <alignment horizontal="center" readingOrder="0" shrinkToFit="0" vertical="center" wrapText="1"/>
    </xf>
    <xf borderId="0" fillId="0" fontId="41" numFmtId="0" xfId="0" applyAlignment="1" applyFont="1">
      <alignment horizontal="center" readingOrder="2" shrinkToFit="0" vertical="center" wrapText="1"/>
    </xf>
    <xf borderId="1" fillId="0" fontId="35" numFmtId="164" xfId="0" applyAlignment="1" applyBorder="1" applyFont="1" applyNumberFormat="1">
      <alignment horizontal="center" readingOrder="0" shrinkToFit="0" vertical="center" wrapText="0"/>
    </xf>
    <xf borderId="1" fillId="0" fontId="35" numFmtId="164" xfId="0" applyAlignment="1" applyBorder="1" applyFont="1" applyNumberFormat="1">
      <alignment horizontal="center" readingOrder="0" shrinkToFit="0" vertical="center" wrapText="0"/>
    </xf>
    <xf borderId="1" fillId="0" fontId="35" numFmtId="3" xfId="0" applyAlignment="1" applyBorder="1" applyFont="1" applyNumberFormat="1">
      <alignment horizontal="center" readingOrder="0" shrinkToFit="0" vertical="center" wrapText="0"/>
    </xf>
    <xf borderId="0" fillId="0" fontId="35" numFmtId="164" xfId="0" applyAlignment="1" applyFont="1" applyNumberFormat="1">
      <alignment horizontal="center" readingOrder="0" shrinkToFit="0" vertical="center" wrapText="0"/>
    </xf>
    <xf borderId="0" fillId="0" fontId="49" numFmtId="0" xfId="0" applyAlignment="1" applyFont="1">
      <alignment horizontal="center" readingOrder="0" shrinkToFit="0" vertical="center" wrapText="1"/>
    </xf>
    <xf borderId="10" fillId="0" fontId="40" numFmtId="0" xfId="0" applyAlignment="1" applyBorder="1" applyFont="1">
      <alignment horizontal="center" readingOrder="1" shrinkToFit="0" vertical="center" wrapText="1"/>
    </xf>
    <xf borderId="0" fillId="18" fontId="41" numFmtId="164" xfId="0" applyAlignment="1" applyFont="1" applyNumberFormat="1">
      <alignment horizontal="center" readingOrder="0" shrinkToFit="0" vertical="center" wrapText="1"/>
    </xf>
    <xf borderId="0" fillId="3" fontId="41" numFmtId="49" xfId="0" applyAlignment="1" applyFont="1" applyNumberFormat="1">
      <alignment horizontal="center" readingOrder="0" shrinkToFit="0" vertical="center" wrapText="1"/>
    </xf>
    <xf borderId="0" fillId="0" fontId="41" numFmtId="0" xfId="0" applyAlignment="1" applyFont="1">
      <alignment horizontal="center" readingOrder="2" shrinkToFit="0" vertical="center" wrapText="1"/>
    </xf>
    <xf borderId="0" fillId="3" fontId="51" numFmtId="164" xfId="0" applyAlignment="1" applyFont="1" applyNumberFormat="1">
      <alignment horizontal="center" readingOrder="0" shrinkToFit="0" vertical="center" wrapText="1"/>
    </xf>
    <xf borderId="11" fillId="0" fontId="35" numFmtId="164" xfId="0" applyAlignment="1" applyBorder="1" applyFont="1" applyNumberFormat="1">
      <alignment horizontal="center" shrinkToFit="0" vertical="center" wrapText="0"/>
    </xf>
    <xf borderId="11" fillId="3" fontId="35" numFmtId="164" xfId="0" applyAlignment="1" applyBorder="1" applyFont="1" applyNumberFormat="1">
      <alignment horizontal="center" shrinkToFit="0" vertical="center" wrapText="0"/>
    </xf>
    <xf borderId="0" fillId="0" fontId="51" numFmtId="164" xfId="0" applyAlignment="1" applyFont="1" applyNumberFormat="1">
      <alignment horizontal="center" readingOrder="0" shrinkToFit="0" vertical="center" wrapText="1"/>
    </xf>
    <xf borderId="0" fillId="0" fontId="41" numFmtId="164" xfId="0" applyAlignment="1" applyFont="1" applyNumberFormat="1">
      <alignment horizontal="center" readingOrder="0" shrinkToFit="0" vertical="center" wrapText="1"/>
    </xf>
    <xf borderId="0" fillId="0" fontId="41" numFmtId="49" xfId="0" applyAlignment="1" applyFont="1" applyNumberFormat="1">
      <alignment horizontal="center" shrinkToFit="0" vertical="center" wrapText="1"/>
    </xf>
    <xf borderId="0" fillId="0" fontId="41" numFmtId="164" xfId="0" applyAlignment="1" applyFont="1" applyNumberFormat="1">
      <alignment horizontal="center" shrinkToFit="0" vertical="center" wrapText="1"/>
    </xf>
    <xf borderId="0" fillId="0" fontId="41" numFmtId="0" xfId="0" applyAlignment="1" applyFont="1">
      <alignment horizontal="center" shrinkToFit="0" vertical="center" wrapText="1"/>
    </xf>
    <xf borderId="11" fillId="3" fontId="35" numFmtId="164" xfId="0" applyAlignment="1" applyBorder="1" applyFont="1" applyNumberFormat="1">
      <alignment horizontal="center" readingOrder="0" shrinkToFit="0" vertical="center" wrapText="0"/>
    </xf>
    <xf borderId="0" fillId="18" fontId="41" numFmtId="170" xfId="0" applyAlignment="1" applyFont="1" applyNumberFormat="1">
      <alignment horizontal="center" readingOrder="0" shrinkToFit="0" vertical="center" wrapText="1"/>
    </xf>
    <xf borderId="0" fillId="3" fontId="41" numFmtId="0" xfId="0" applyAlignment="1" applyFont="1">
      <alignment horizontal="center" readingOrder="0" shrinkToFit="0" vertical="center" wrapText="1"/>
    </xf>
    <xf borderId="0" fillId="3" fontId="42" numFmtId="0" xfId="0" applyAlignment="1" applyFont="1">
      <alignment horizontal="center" readingOrder="0" shrinkToFit="0" vertical="center" wrapText="1"/>
    </xf>
    <xf borderId="0" fillId="0" fontId="52" numFmtId="0" xfId="0" applyAlignment="1" applyFont="1">
      <alignment horizontal="center"/>
    </xf>
    <xf borderId="0" fillId="0" fontId="52" numFmtId="0" xfId="0" applyAlignment="1" applyFont="1">
      <alignment horizontal="center" readingOrder="0"/>
    </xf>
    <xf borderId="0" fillId="0" fontId="52" numFmtId="165" xfId="0" applyAlignment="1" applyFont="1" applyNumberFormat="1">
      <alignment horizontal="center"/>
    </xf>
    <xf borderId="0" fillId="0" fontId="53" numFmtId="0" xfId="0" applyFont="1"/>
    <xf borderId="0" fillId="0" fontId="52" numFmtId="171" xfId="0" applyAlignment="1" applyFont="1" applyNumberFormat="1">
      <alignment horizontal="center"/>
    </xf>
    <xf borderId="0" fillId="0" fontId="52" numFmtId="165" xfId="0" applyAlignment="1" applyFont="1" applyNumberFormat="1">
      <alignment horizontal="center" readingOrder="0"/>
    </xf>
    <xf borderId="0" fillId="0" fontId="53" numFmtId="171" xfId="0" applyAlignment="1" applyFont="1" applyNumberFormat="1">
      <alignment horizontal="center"/>
    </xf>
    <xf borderId="0" fillId="0" fontId="54" numFmtId="171" xfId="0" applyAlignment="1" applyFont="1" applyNumberFormat="1">
      <alignment horizontal="center" vertical="center"/>
    </xf>
    <xf borderId="0" fillId="0" fontId="16" numFmtId="164" xfId="0" applyAlignment="1" applyFont="1" applyNumberFormat="1">
      <alignment horizontal="center" readingOrder="0"/>
    </xf>
    <xf borderId="0" fillId="0" fontId="55" numFmtId="171" xfId="0" applyAlignment="1" applyFont="1" applyNumberFormat="1">
      <alignment horizontal="center"/>
    </xf>
    <xf borderId="0" fillId="0" fontId="7" numFmtId="171" xfId="0" applyFont="1" applyNumberFormat="1"/>
    <xf borderId="0" fillId="0" fontId="53" numFmtId="0" xfId="0" applyAlignment="1" applyFont="1">
      <alignment horizontal="center"/>
    </xf>
    <xf borderId="0" fillId="19" fontId="29" numFmtId="0" xfId="0" applyAlignment="1" applyFill="1" applyFont="1">
      <alignment horizontal="center" readingOrder="0" shrinkToFit="0" wrapText="1"/>
    </xf>
    <xf borderId="12" fillId="19" fontId="56" numFmtId="0" xfId="0" applyAlignment="1" applyBorder="1" applyFont="1">
      <alignment horizontal="center" readingOrder="0" shrinkToFit="0" vertical="center" wrapText="1"/>
    </xf>
    <xf borderId="12" fillId="19" fontId="56" numFmtId="164" xfId="0" applyAlignment="1" applyBorder="1" applyFont="1" applyNumberFormat="1">
      <alignment horizontal="center" readingOrder="0" shrinkToFit="0" vertical="center" wrapText="1"/>
    </xf>
    <xf borderId="12" fillId="19" fontId="56" numFmtId="0" xfId="0" applyAlignment="1" applyBorder="1" applyFont="1">
      <alignment horizontal="center" readingOrder="2" shrinkToFit="0" vertical="center" wrapText="1"/>
    </xf>
    <xf borderId="12" fillId="19" fontId="56" numFmtId="0" xfId="0" applyAlignment="1" applyBorder="1" applyFont="1">
      <alignment horizontal="center" readingOrder="0" shrinkToFit="0" vertical="center" wrapText="1"/>
    </xf>
    <xf borderId="0" fillId="19" fontId="29" numFmtId="0" xfId="0" applyAlignment="1" applyFont="1">
      <alignment horizontal="center" readingOrder="0" shrinkToFit="0" wrapText="1"/>
    </xf>
    <xf borderId="0" fillId="19" fontId="29" numFmtId="0" xfId="0" applyAlignment="1" applyFont="1">
      <alignment horizontal="center" vertical="center"/>
    </xf>
    <xf borderId="0" fillId="19" fontId="29" numFmtId="0" xfId="0" applyAlignment="1" applyFont="1">
      <alignment horizontal="center" readingOrder="0" vertical="center"/>
    </xf>
    <xf borderId="0" fillId="19" fontId="57" numFmtId="0" xfId="0" applyAlignment="1" applyFont="1">
      <alignment horizontal="center" vertical="center"/>
    </xf>
    <xf borderId="0" fillId="19" fontId="29" numFmtId="0" xfId="0" applyFont="1"/>
    <xf borderId="0" fillId="19" fontId="58" numFmtId="0" xfId="0" applyAlignment="1" applyFont="1">
      <alignment horizontal="center" readingOrder="0" shrinkToFit="0" vertical="center" wrapText="1"/>
    </xf>
    <xf borderId="12" fillId="19" fontId="59" numFmtId="0" xfId="0" applyAlignment="1" applyBorder="1" applyFont="1">
      <alignment horizontal="center" readingOrder="0" shrinkToFit="0" vertical="center" wrapText="1"/>
    </xf>
    <xf borderId="12" fillId="19" fontId="59" numFmtId="0" xfId="0" applyAlignment="1" applyBorder="1" applyFont="1">
      <alignment horizontal="center" readingOrder="0" shrinkToFit="0" vertical="center" wrapText="1"/>
    </xf>
    <xf borderId="0" fillId="19" fontId="58" numFmtId="0" xfId="0" applyAlignment="1" applyFont="1">
      <alignment horizontal="center" readingOrder="0" shrinkToFit="0" vertical="center" wrapText="1"/>
    </xf>
    <xf borderId="0" fillId="19" fontId="60" numFmtId="0" xfId="0" applyAlignment="1" applyFont="1">
      <alignment horizontal="center" vertical="center"/>
    </xf>
    <xf borderId="0" fillId="19" fontId="60" numFmtId="0" xfId="0" applyAlignment="1" applyFont="1">
      <alignment horizontal="center" readingOrder="0" vertical="center"/>
    </xf>
    <xf borderId="0" fillId="19" fontId="58" numFmtId="0" xfId="0" applyFont="1"/>
    <xf borderId="0" fillId="0" fontId="7" numFmtId="0" xfId="0" applyAlignment="1" applyFont="1">
      <alignment horizontal="center" readingOrder="0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12" fillId="0" fontId="61" numFmtId="165" xfId="0" applyAlignment="1" applyBorder="1" applyFont="1" applyNumberFormat="1">
      <alignment horizontal="center" readingOrder="2" shrinkToFit="0" vertical="center" wrapText="1"/>
    </xf>
    <xf borderId="12" fillId="0" fontId="61" numFmtId="164" xfId="0" applyAlignment="1" applyBorder="1" applyFont="1" applyNumberFormat="1">
      <alignment horizontal="center" readingOrder="2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0" fillId="0" fontId="7" numFmtId="172" xfId="0" applyAlignment="1" applyFont="1" applyNumberFormat="1">
      <alignment readingOrder="0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12" fillId="0" fontId="61" numFmtId="165" xfId="0" applyAlignment="1" applyBorder="1" applyFont="1" applyNumberFormat="1">
      <alignment horizontal="center" readingOrder="2" shrinkToFit="0" vertical="center" wrapText="1"/>
    </xf>
    <xf borderId="12" fillId="0" fontId="61" numFmtId="164" xfId="0" applyAlignment="1" applyBorder="1" applyFont="1" applyNumberFormat="1">
      <alignment horizontal="center" readingOrder="2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0" fillId="3" fontId="7" numFmtId="172" xfId="0" applyAlignment="1" applyFont="1" applyNumberFormat="1">
      <alignment readingOrder="0" shrinkToFit="0" vertical="center" wrapText="1"/>
    </xf>
    <xf borderId="0" fillId="3" fontId="7" numFmtId="172" xfId="0" applyAlignment="1" applyFont="1" applyNumberFormat="1">
      <alignment readingOrder="0" shrinkToFit="0" vertical="center" wrapText="1"/>
    </xf>
    <xf borderId="12" fillId="0" fontId="61" numFmtId="0" xfId="0" applyAlignment="1" applyBorder="1" applyFont="1">
      <alignment horizontal="center" readingOrder="0" shrinkToFit="0" vertical="center" wrapText="1"/>
    </xf>
    <xf borderId="0" fillId="0" fontId="7" numFmtId="172" xfId="0" applyAlignment="1" applyFont="1" applyNumberFormat="1">
      <alignment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8" fontId="7" numFmtId="172" xfId="0" applyAlignment="1" applyFont="1" applyNumberFormat="1">
      <alignment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7" numFmtId="172" xfId="0" applyAlignment="1" applyFont="1" applyNumberFormat="1">
      <alignment readingOrder="0" shrinkToFit="0" vertical="center" wrapText="1"/>
    </xf>
    <xf borderId="0" fillId="0" fontId="7" numFmtId="172" xfId="0" applyAlignment="1" applyFont="1" applyNumberFormat="1">
      <alignment readingOrder="0" shrinkToFit="0" vertical="center" wrapText="0"/>
    </xf>
    <xf borderId="0" fillId="3" fontId="7" numFmtId="172" xfId="0" applyAlignment="1" applyFont="1" applyNumberFormat="1">
      <alignment readingOrder="0" shrinkToFit="0" vertical="center" wrapText="0"/>
    </xf>
    <xf borderId="0" fillId="2" fontId="7" numFmtId="172" xfId="0" applyAlignment="1" applyFont="1" applyNumberFormat="1">
      <alignment readingOrder="0" shrinkToFit="0" vertical="center" wrapText="0"/>
    </xf>
    <xf borderId="0" fillId="2" fontId="7" numFmtId="172" xfId="0" applyAlignment="1" applyFont="1" applyNumberFormat="1">
      <alignment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0" fillId="3" fontId="7" numFmtId="172" xfId="0" applyAlignment="1" applyFont="1" applyNumberFormat="1">
      <alignment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0" fillId="0" fontId="7" numFmtId="0" xfId="0" applyAlignment="1" applyFont="1">
      <alignment horizontal="center" shrinkToFit="0" vertical="center" wrapText="0"/>
    </xf>
    <xf borderId="0" fillId="0" fontId="7" numFmtId="172" xfId="0" applyAlignment="1" applyFont="1" applyNumberFormat="1">
      <alignment shrinkToFit="0" vertical="center" wrapText="0"/>
    </xf>
    <xf borderId="0" fillId="3" fontId="7" numFmtId="164" xfId="0" applyAlignment="1" applyFont="1" applyNumberFormat="1">
      <alignment horizontal="center" readingOrder="0" shrinkToFit="0" wrapText="1"/>
    </xf>
    <xf borderId="0" fillId="0" fontId="7" numFmtId="172" xfId="0" applyAlignment="1" applyFont="1" applyNumberFormat="1">
      <alignment readingOrder="0" shrinkToFit="0" vertical="center" wrapText="1"/>
    </xf>
    <xf borderId="12" fillId="0" fontId="61" numFmtId="165" xfId="0" applyAlignment="1" applyBorder="1" applyFont="1" applyNumberFormat="1">
      <alignment horizontal="center" readingOrder="2" shrinkToFit="0" textRotation="0" vertical="center" wrapText="1"/>
    </xf>
    <xf borderId="0" fillId="0" fontId="7" numFmtId="0" xfId="0" applyAlignment="1" applyFont="1">
      <alignment horizontal="center" readingOrder="0" shrinkToFit="0" vertical="center" wrapText="1"/>
    </xf>
    <xf borderId="12" fillId="0" fontId="61" numFmtId="173" xfId="0" applyAlignment="1" applyBorder="1" applyFont="1" applyNumberFormat="1">
      <alignment horizontal="center" readingOrder="2" shrinkToFit="0" vertical="center" wrapText="1"/>
    </xf>
    <xf borderId="12" fillId="0" fontId="61" numFmtId="174" xfId="0" applyAlignment="1" applyBorder="1" applyFont="1" applyNumberFormat="1">
      <alignment horizontal="center" readingOrder="2" shrinkToFit="0" vertical="center" wrapText="1"/>
    </xf>
    <xf borderId="12" fillId="0" fontId="61" numFmtId="165" xfId="0" applyAlignment="1" applyBorder="1" applyFont="1" applyNumberFormat="1">
      <alignment horizontal="center" readingOrder="0" shrinkToFit="0" vertical="center" wrapText="1"/>
    </xf>
    <xf borderId="12" fillId="0" fontId="61" numFmtId="165" xfId="0" applyAlignment="1" applyBorder="1" applyFont="1" applyNumberFormat="1">
      <alignment horizontal="center" readingOrder="0" shrinkToFit="0" vertical="center" wrapText="1"/>
    </xf>
    <xf borderId="12" fillId="0" fontId="61" numFmtId="165" xfId="0" applyAlignment="1" applyBorder="1" applyFont="1" applyNumberFormat="1">
      <alignment horizontal="center" shrinkToFit="0" vertical="center" wrapText="1"/>
    </xf>
    <xf borderId="12" fillId="0" fontId="61" numFmtId="164" xfId="0" applyAlignment="1" applyBorder="1" applyFont="1" applyNumberFormat="1">
      <alignment horizontal="center" shrinkToFit="0" vertical="center" wrapText="1"/>
    </xf>
    <xf borderId="12" fillId="0" fontId="61" numFmtId="0" xfId="0" applyAlignment="1" applyBorder="1" applyFont="1">
      <alignment horizontal="center" readingOrder="0" shrinkToFit="0" vertical="center" wrapText="1"/>
    </xf>
    <xf borderId="12" fillId="0" fontId="61" numFmtId="164" xfId="0" applyAlignment="1" applyBorder="1" applyFont="1" applyNumberFormat="1">
      <alignment horizontal="center" readingOrder="0" shrinkToFit="0" vertical="center" wrapText="1"/>
    </xf>
    <xf borderId="12" fillId="0" fontId="61" numFmtId="164" xfId="0" applyAlignment="1" applyBorder="1" applyFont="1" applyNumberFormat="1">
      <alignment horizontal="center" shrinkToFit="0" vertical="center" wrapText="1"/>
    </xf>
    <xf borderId="12" fillId="0" fontId="61" numFmtId="164" xfId="0" applyAlignment="1" applyBorder="1" applyFont="1" applyNumberFormat="1">
      <alignment horizontal="center" readingOrder="0" shrinkToFit="0" vertical="center" wrapText="1"/>
    </xf>
    <xf borderId="13" fillId="0" fontId="61" numFmtId="165" xfId="0" applyAlignment="1" applyBorder="1" applyFont="1" applyNumberFormat="1">
      <alignment horizontal="center" readingOrder="0" shrinkToFit="0" vertical="center" wrapText="1"/>
    </xf>
    <xf borderId="13" fillId="0" fontId="61" numFmtId="0" xfId="0" applyAlignment="1" applyBorder="1" applyFont="1">
      <alignment horizontal="center" readingOrder="2" shrinkToFit="0" vertical="center" wrapText="1"/>
    </xf>
    <xf borderId="13" fillId="0" fontId="61" numFmtId="0" xfId="0" applyAlignment="1" applyBorder="1" applyFont="1">
      <alignment horizontal="center" readingOrder="0" shrinkToFit="0" vertical="center" wrapText="1"/>
    </xf>
    <xf borderId="13" fillId="0" fontId="61" numFmtId="0" xfId="0" applyAlignment="1" applyBorder="1" applyFont="1">
      <alignment horizontal="center" readingOrder="2" shrinkToFit="0" vertical="center" wrapText="1"/>
    </xf>
    <xf borderId="14" fillId="0" fontId="61" numFmtId="165" xfId="0" applyAlignment="1" applyBorder="1" applyFont="1" applyNumberFormat="1">
      <alignment horizontal="center" readingOrder="2" shrinkToFit="0" vertical="center" wrapText="1"/>
    </xf>
    <xf borderId="12" fillId="0" fontId="61" numFmtId="165" xfId="0" applyAlignment="1" applyBorder="1" applyFont="1" applyNumberFormat="1">
      <alignment horizontal="center" readingOrder="0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12" fillId="0" fontId="61" numFmtId="0" xfId="0" applyAlignment="1" applyBorder="1" applyFont="1">
      <alignment horizontal="center" readingOrder="0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12" fillId="0" fontId="62" numFmtId="0" xfId="0" applyAlignment="1" applyBorder="1" applyFont="1">
      <alignment readingOrder="0" shrinkToFit="0" vertical="center" wrapText="0"/>
    </xf>
    <xf borderId="15" fillId="0" fontId="61" numFmtId="165" xfId="0" applyAlignment="1" applyBorder="1" applyFont="1" applyNumberFormat="1">
      <alignment horizontal="center" readingOrder="2" shrinkToFit="0" vertical="center" wrapText="1"/>
    </xf>
    <xf borderId="13" fillId="0" fontId="61" numFmtId="164" xfId="0" applyAlignment="1" applyBorder="1" applyFont="1" applyNumberFormat="1">
      <alignment horizontal="center" readingOrder="2" shrinkToFit="0" vertical="center" wrapText="1"/>
    </xf>
    <xf borderId="13" fillId="0" fontId="61" numFmtId="0" xfId="0" applyAlignment="1" applyBorder="1" applyFont="1">
      <alignment horizontal="center" readingOrder="2" shrinkToFit="0" vertical="center" wrapText="1"/>
    </xf>
    <xf borderId="12" fillId="0" fontId="61" numFmtId="165" xfId="0" applyAlignment="1" applyBorder="1" applyFont="1" applyNumberFormat="1">
      <alignment horizontal="center" readingOrder="2" shrinkToFit="0" vertical="center" wrapText="1"/>
    </xf>
    <xf borderId="12" fillId="0" fontId="61" numFmtId="164" xfId="0" applyAlignment="1" applyBorder="1" applyFont="1" applyNumberFormat="1">
      <alignment horizontal="center" readingOrder="2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12" fillId="0" fontId="61" numFmtId="0" xfId="0" applyAlignment="1" applyBorder="1" applyFont="1">
      <alignment horizontal="center" readingOrder="2" shrinkToFit="0" vertical="center" wrapText="1"/>
    </xf>
    <xf borderId="1" fillId="20" fontId="9" numFmtId="0" xfId="0" applyAlignment="1" applyBorder="1" applyFill="1" applyFont="1">
      <alignment horizontal="center" readingOrder="0" shrinkToFit="0" vertical="center" wrapText="0"/>
    </xf>
    <xf borderId="1" fillId="20" fontId="9" numFmtId="0" xfId="0" applyAlignment="1" applyBorder="1" applyFont="1">
      <alignment horizontal="center" readingOrder="0" shrinkToFit="0" vertical="center" wrapText="1"/>
    </xf>
    <xf borderId="0" fillId="20" fontId="9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1" fillId="0" fontId="7" numFmtId="0" xfId="0" applyAlignment="1" applyBorder="1" applyFont="1">
      <alignment readingOrder="0"/>
    </xf>
    <xf borderId="8" fillId="4" fontId="8" numFmtId="0" xfId="0" applyAlignment="1" applyBorder="1" applyFont="1">
      <alignment horizontal="right" readingOrder="0"/>
    </xf>
    <xf borderId="8" fillId="3" fontId="8" numFmtId="0" xfId="0" applyAlignment="1" applyBorder="1" applyFont="1">
      <alignment horizontal="right"/>
    </xf>
    <xf borderId="8" fillId="3" fontId="8" numFmtId="0" xfId="0" applyAlignment="1" applyBorder="1" applyFont="1">
      <alignment horizontal="right" readingOrder="0"/>
    </xf>
    <xf borderId="0" fillId="21" fontId="7" numFmtId="0" xfId="0" applyAlignment="1" applyFill="1" applyFont="1">
      <alignment readingOrder="0"/>
    </xf>
    <xf borderId="0" fillId="3" fontId="63" numFmtId="0" xfId="0" applyAlignment="1" applyFont="1">
      <alignment readingOrder="0"/>
    </xf>
    <xf borderId="0" fillId="0" fontId="64" numFmtId="0" xfId="0" applyAlignment="1" applyFont="1">
      <alignment readingOrder="0"/>
    </xf>
    <xf borderId="8" fillId="4" fontId="8" numFmtId="0" xfId="0" applyAlignment="1" applyBorder="1" applyFont="1">
      <alignment horizontal="right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right" readingOrder="0"/>
    </xf>
    <xf borderId="8" fillId="0" fontId="8" numFmtId="0" xfId="0" applyAlignment="1" applyBorder="1" applyFont="1">
      <alignment horizontal="right"/>
    </xf>
    <xf borderId="8" fillId="3" fontId="8" numFmtId="0" xfId="0" applyAlignment="1" applyBorder="1" applyFont="1">
      <alignment horizontal="right"/>
    </xf>
    <xf borderId="0" fillId="0" fontId="14" numFmtId="0" xfId="0" applyAlignment="1" applyFont="1">
      <alignment horizontal="center" readingOrder="0" shrinkToFit="0" vertical="center" wrapText="1"/>
    </xf>
    <xf borderId="0" fillId="0" fontId="65" numFmtId="175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66" numFmtId="0" xfId="0" applyAlignment="1" applyFont="1">
      <alignment horizontal="center" readingOrder="0" shrinkToFit="0" vertical="center" wrapText="1"/>
    </xf>
    <xf borderId="0" fillId="0" fontId="67" numFmtId="175" xfId="0" applyAlignment="1" applyFont="1" applyNumberFormat="1">
      <alignment horizontal="center" readingOrder="0" shrinkToFit="0" vertical="center" wrapText="1"/>
    </xf>
    <xf borderId="0" fillId="0" fontId="68" numFmtId="175" xfId="0" applyAlignment="1" applyFont="1" applyNumberFormat="1">
      <alignment horizontal="center" readingOrder="0" shrinkToFit="0" vertical="center" wrapText="1"/>
    </xf>
    <xf borderId="16" fillId="3" fontId="14" numFmtId="0" xfId="0" applyAlignment="1" applyBorder="1" applyFont="1">
      <alignment horizontal="center" readingOrder="0" shrinkToFit="0" vertical="center" wrapText="1"/>
    </xf>
    <xf borderId="16" fillId="3" fontId="14" numFmtId="0" xfId="0" applyAlignment="1" applyBorder="1" applyFont="1">
      <alignment horizontal="center" shrinkToFit="0" vertical="center" wrapText="1"/>
    </xf>
    <xf borderId="16" fillId="3" fontId="14" numFmtId="165" xfId="0" applyAlignment="1" applyBorder="1" applyFont="1" applyNumberFormat="1">
      <alignment horizontal="center" readingOrder="0" shrinkToFit="0" vertical="center" wrapText="1"/>
    </xf>
    <xf borderId="16" fillId="3" fontId="69" numFmtId="175" xfId="0" applyAlignment="1" applyBorder="1" applyFont="1" applyNumberFormat="1">
      <alignment horizontal="center" readingOrder="0" shrinkToFit="0" vertical="center" wrapText="1"/>
    </xf>
    <xf borderId="0" fillId="3" fontId="69" numFmtId="175" xfId="0" applyAlignment="1" applyFont="1" applyNumberFormat="1">
      <alignment horizontal="center" readingOrder="0" shrinkToFit="0" vertical="center" wrapText="1"/>
    </xf>
    <xf borderId="0" fillId="3" fontId="69" numFmtId="0" xfId="0" applyAlignment="1" applyFont="1">
      <alignment horizontal="center" readingOrder="0" shrinkToFit="0" vertical="center" wrapText="1"/>
    </xf>
    <xf borderId="17" fillId="10" fontId="14" numFmtId="0" xfId="0" applyAlignment="1" applyBorder="1" applyFont="1">
      <alignment horizontal="center" readingOrder="0" shrinkToFit="0" vertical="center" wrapText="1"/>
    </xf>
    <xf borderId="17" fillId="10" fontId="14" numFmtId="0" xfId="0" applyAlignment="1" applyBorder="1" applyFont="1">
      <alignment horizontal="center" shrinkToFit="0" vertical="center" wrapText="1"/>
    </xf>
    <xf borderId="12" fillId="3" fontId="14" numFmtId="165" xfId="0" applyAlignment="1" applyBorder="1" applyFont="1" applyNumberFormat="1">
      <alignment horizontal="center" readingOrder="0" shrinkToFit="0" vertical="center" wrapText="1"/>
    </xf>
    <xf borderId="17" fillId="10" fontId="69" numFmtId="175" xfId="0" applyAlignment="1" applyBorder="1" applyFont="1" applyNumberFormat="1">
      <alignment horizontal="center" readingOrder="0" shrinkToFit="0" vertical="center" wrapText="1"/>
    </xf>
    <xf borderId="0" fillId="10" fontId="69" numFmtId="175" xfId="0" applyAlignment="1" applyFont="1" applyNumberFormat="1">
      <alignment horizontal="center" readingOrder="0" shrinkToFit="0" vertical="center" wrapText="1"/>
    </xf>
    <xf borderId="0" fillId="10" fontId="69" numFmtId="164" xfId="0" applyAlignment="1" applyFont="1" applyNumberFormat="1">
      <alignment horizontal="center" readingOrder="0" shrinkToFit="0" vertical="center" wrapText="1"/>
    </xf>
    <xf borderId="0" fillId="10" fontId="69" numFmtId="176" xfId="0" applyAlignment="1" applyFont="1" applyNumberFormat="1">
      <alignment horizontal="center" readingOrder="0" shrinkToFit="0" vertical="center" wrapText="1"/>
    </xf>
    <xf borderId="0" fillId="10" fontId="69" numFmtId="0" xfId="0" applyAlignment="1" applyFont="1">
      <alignment horizontal="center" readingOrder="0" shrinkToFit="0" vertical="center" wrapText="1"/>
    </xf>
    <xf borderId="0" fillId="3" fontId="14" numFmtId="0" xfId="0" applyAlignment="1" applyFont="1">
      <alignment horizontal="center" shrinkToFit="0" vertical="center" wrapText="1"/>
    </xf>
    <xf borderId="12" fillId="3" fontId="69" numFmtId="175" xfId="0" applyAlignment="1" applyBorder="1" applyFont="1" applyNumberFormat="1">
      <alignment horizontal="center" readingOrder="0" shrinkToFit="0" vertical="center" wrapText="1"/>
    </xf>
    <xf borderId="0" fillId="3" fontId="41" numFmtId="164" xfId="0" applyAlignment="1" applyFont="1" applyNumberFormat="1">
      <alignment horizontal="center" readingOrder="0" shrinkToFit="0" vertical="center" wrapText="1"/>
    </xf>
    <xf borderId="0" fillId="3" fontId="69" numFmtId="164" xfId="0" applyAlignment="1" applyFont="1" applyNumberFormat="1">
      <alignment horizontal="center" readingOrder="0" shrinkToFit="0" vertical="center" wrapText="1"/>
    </xf>
    <xf borderId="0" fillId="3" fontId="69" numFmtId="176" xfId="0" applyAlignment="1" applyFont="1" applyNumberFormat="1">
      <alignment horizontal="center" readingOrder="0" shrinkToFit="0" vertical="center" wrapText="1"/>
    </xf>
    <xf borderId="12" fillId="3" fontId="14" numFmtId="0" xfId="0" applyAlignment="1" applyBorder="1" applyFont="1">
      <alignment horizontal="center" readingOrder="0" shrinkToFit="0" vertical="center" wrapText="1"/>
    </xf>
    <xf borderId="0" fillId="3" fontId="69" numFmtId="0" xfId="0" applyAlignment="1" applyFont="1">
      <alignment horizontal="center" readingOrder="0" shrinkToFit="0" vertical="center" wrapText="1"/>
    </xf>
    <xf borderId="12" fillId="10" fontId="14" numFmtId="0" xfId="0" applyAlignment="1" applyBorder="1" applyFont="1">
      <alignment horizontal="center" readingOrder="0" shrinkToFit="0" vertical="center" wrapText="1"/>
    </xf>
    <xf borderId="12" fillId="10" fontId="14" numFmtId="165" xfId="0" applyAlignment="1" applyBorder="1" applyFont="1" applyNumberFormat="1">
      <alignment horizontal="center" readingOrder="0" shrinkToFit="0" vertical="center" wrapText="1"/>
    </xf>
    <xf borderId="12" fillId="10" fontId="69" numFmtId="175" xfId="0" applyAlignment="1" applyBorder="1" applyFont="1" applyNumberFormat="1">
      <alignment horizontal="center" readingOrder="0" shrinkToFit="0" vertical="center" wrapText="1"/>
    </xf>
    <xf borderId="0" fillId="10" fontId="41" numFmtId="164" xfId="0" applyAlignment="1" applyFont="1" applyNumberFormat="1">
      <alignment horizontal="center" readingOrder="0" shrinkToFit="0" vertical="center" wrapText="1"/>
    </xf>
    <xf borderId="0" fillId="10" fontId="69" numFmtId="0" xfId="0" applyAlignment="1" applyFont="1">
      <alignment horizontal="center" readingOrder="0" shrinkToFit="0" vertical="center" wrapText="1"/>
    </xf>
    <xf borderId="12" fillId="3" fontId="14" numFmtId="0" xfId="0" applyAlignment="1" applyBorder="1" applyFont="1">
      <alignment horizontal="center" readingOrder="0" shrinkToFit="0" vertical="center" wrapText="1"/>
    </xf>
    <xf borderId="12" fillId="3" fontId="14" numFmtId="0" xfId="0" applyAlignment="1" applyBorder="1" applyFont="1">
      <alignment horizontal="center" shrinkToFit="0" vertical="center" wrapText="1"/>
    </xf>
    <xf borderId="0" fillId="3" fontId="69" numFmtId="0" xfId="0" applyAlignment="1" applyFont="1">
      <alignment horizontal="center" readingOrder="0" shrinkToFit="0" vertical="center" wrapText="1"/>
    </xf>
    <xf borderId="12" fillId="10" fontId="14" numFmtId="0" xfId="0" applyAlignment="1" applyBorder="1" applyFont="1">
      <alignment horizontal="center" readingOrder="0" shrinkToFit="0" vertical="center" wrapText="1"/>
    </xf>
    <xf borderId="12" fillId="10" fontId="14" numFmtId="0" xfId="0" applyAlignment="1" applyBorder="1" applyFont="1">
      <alignment horizontal="center" shrinkToFit="0" vertical="center" wrapText="1"/>
    </xf>
    <xf borderId="0" fillId="10" fontId="69" numFmtId="0" xfId="0" applyAlignment="1" applyFont="1">
      <alignment horizontal="center" readingOrder="0" shrinkToFit="0" vertical="center" wrapText="1"/>
    </xf>
    <xf borderId="12" fillId="10" fontId="16" numFmtId="49" xfId="0" applyAlignment="1" applyBorder="1" applyFont="1" applyNumberFormat="1">
      <alignment horizontal="center" readingOrder="0" shrinkToFit="0" vertical="center" wrapText="1"/>
    </xf>
    <xf borderId="12" fillId="3" fontId="16" numFmtId="49" xfId="0" applyAlignment="1" applyBorder="1" applyFont="1" applyNumberFormat="1">
      <alignment horizontal="center" readingOrder="0" shrinkToFit="0" vertical="center" wrapText="1"/>
    </xf>
    <xf borderId="12" fillId="10" fontId="14" numFmtId="49" xfId="0" applyAlignment="1" applyBorder="1" applyFont="1" applyNumberFormat="1">
      <alignment horizontal="center" readingOrder="0" shrinkToFit="0" vertical="center" wrapText="1"/>
    </xf>
    <xf borderId="12" fillId="3" fontId="16" numFmtId="0" xfId="0" applyAlignment="1" applyBorder="1" applyFont="1">
      <alignment horizontal="center" shrinkToFit="0" vertical="center" wrapText="1"/>
    </xf>
    <xf borderId="12" fillId="3" fontId="16" numFmtId="165" xfId="0" applyAlignment="1" applyBorder="1" applyFont="1" applyNumberFormat="1">
      <alignment horizontal="center" readingOrder="0" shrinkToFit="0" vertical="center" wrapText="1"/>
    </xf>
    <xf borderId="12" fillId="3" fontId="70" numFmtId="175" xfId="0" applyAlignment="1" applyBorder="1" applyFont="1" applyNumberFormat="1">
      <alignment horizontal="center" readingOrder="0" shrinkToFit="0" vertical="center" wrapText="1"/>
    </xf>
    <xf borderId="0" fillId="3" fontId="70" numFmtId="164" xfId="0" applyAlignment="1" applyFont="1" applyNumberFormat="1">
      <alignment horizontal="center" readingOrder="0" shrinkToFit="0" vertical="center" wrapText="1"/>
    </xf>
    <xf borderId="0" fillId="3" fontId="70" numFmtId="0" xfId="0" applyAlignment="1" applyFont="1">
      <alignment horizontal="center" readingOrder="0" shrinkToFit="0" vertical="center" wrapText="1"/>
    </xf>
    <xf borderId="12" fillId="10" fontId="16" numFmtId="165" xfId="0" applyAlignment="1" applyBorder="1" applyFont="1" applyNumberFormat="1">
      <alignment horizontal="center" readingOrder="0" shrinkToFit="0" vertical="center" wrapText="1"/>
    </xf>
    <xf borderId="12" fillId="3" fontId="14" numFmtId="49" xfId="0" applyAlignment="1" applyBorder="1" applyFont="1" applyNumberFormat="1">
      <alignment horizontal="center" readingOrder="0" shrinkToFit="0" vertical="center" wrapText="1"/>
    </xf>
    <xf borderId="0" fillId="3" fontId="69" numFmtId="175" xfId="0" applyAlignment="1" applyFont="1" applyNumberFormat="1">
      <alignment horizontal="center" readingOrder="0" shrinkToFit="0" vertical="center" wrapText="1"/>
    </xf>
    <xf borderId="12" fillId="10" fontId="64" numFmtId="0" xfId="0" applyAlignment="1" applyBorder="1" applyFont="1">
      <alignment horizontal="center" shrinkToFit="0" vertical="center" wrapText="1"/>
    </xf>
    <xf borderId="12" fillId="3" fontId="64" numFmtId="0" xfId="0" applyAlignment="1" applyBorder="1" applyFont="1">
      <alignment horizontal="center" shrinkToFit="0" vertical="center" wrapText="1"/>
    </xf>
    <xf borderId="12" fillId="10" fontId="16" numFmtId="0" xfId="0" applyAlignment="1" applyBorder="1" applyFont="1">
      <alignment horizontal="center" shrinkToFit="0" vertical="center" wrapText="1"/>
    </xf>
    <xf borderId="12" fillId="10" fontId="70" numFmtId="175" xfId="0" applyAlignment="1" applyBorder="1" applyFont="1" applyNumberFormat="1">
      <alignment horizontal="center" readingOrder="0" shrinkToFit="0" vertical="center" wrapText="1"/>
    </xf>
    <xf borderId="0" fillId="10" fontId="70" numFmtId="175" xfId="0" applyAlignment="1" applyFont="1" applyNumberFormat="1">
      <alignment horizontal="center" readingOrder="0" shrinkToFit="0" vertical="center" wrapText="1"/>
    </xf>
    <xf borderId="0" fillId="10" fontId="70" numFmtId="164" xfId="0" applyAlignment="1" applyFont="1" applyNumberFormat="1">
      <alignment horizontal="center" readingOrder="0" shrinkToFit="0" vertical="center" wrapText="1"/>
    </xf>
    <xf borderId="0" fillId="10" fontId="70" numFmtId="0" xfId="0" applyAlignment="1" applyFont="1">
      <alignment horizontal="center" readingOrder="0" shrinkToFit="0" vertical="center" wrapText="1"/>
    </xf>
    <xf borderId="0" fillId="3" fontId="70" numFmtId="175" xfId="0" applyAlignment="1" applyFont="1" applyNumberFormat="1">
      <alignment horizontal="center" readingOrder="0" shrinkToFit="0" vertical="center" wrapText="1"/>
    </xf>
    <xf borderId="13" fillId="10" fontId="14" numFmtId="49" xfId="0" applyAlignment="1" applyBorder="1" applyFont="1" applyNumberFormat="1">
      <alignment horizontal="center" readingOrder="0" shrinkToFit="0" vertical="center" wrapText="1"/>
    </xf>
    <xf borderId="13" fillId="10" fontId="14" numFmtId="0" xfId="0" applyAlignment="1" applyBorder="1" applyFont="1">
      <alignment horizontal="center" shrinkToFit="0" vertical="center" wrapText="1"/>
    </xf>
    <xf borderId="13" fillId="10" fontId="14" numFmtId="165" xfId="0" applyAlignment="1" applyBorder="1" applyFont="1" applyNumberFormat="1">
      <alignment horizontal="center" readingOrder="0" shrinkToFit="0" vertical="center" wrapText="1"/>
    </xf>
    <xf borderId="13" fillId="10" fontId="69" numFmtId="175" xfId="0" applyAlignment="1" applyBorder="1" applyFont="1" applyNumberFormat="1">
      <alignment horizontal="center" readingOrder="0" shrinkToFit="0" vertical="center" wrapText="1"/>
    </xf>
    <xf borderId="0" fillId="10" fontId="69" numFmtId="173" xfId="0" applyAlignment="1" applyFont="1" applyNumberFormat="1">
      <alignment horizontal="center" readingOrder="0" shrinkToFit="0" vertical="center" wrapText="1"/>
    </xf>
    <xf borderId="0" fillId="0" fontId="7" numFmtId="165" xfId="0" applyFont="1" applyNumberFormat="1"/>
    <xf borderId="0" fillId="0" fontId="7" numFmtId="175" xfId="0" applyFont="1" applyNumberFormat="1"/>
    <xf borderId="0" fillId="0" fontId="7" numFmtId="164" xfId="0" applyFont="1" applyNumberFormat="1"/>
    <xf borderId="0" fillId="0" fontId="7" numFmtId="0" xfId="0" applyAlignment="1" applyFont="1">
      <alignment horizontal="center" readingOrder="2" shrinkToFit="0" wrapText="1"/>
    </xf>
    <xf borderId="0" fillId="22" fontId="19" numFmtId="0" xfId="0" applyAlignment="1" applyFill="1" applyFont="1">
      <alignment horizontal="center" readingOrder="0" shrinkToFit="0" wrapText="1"/>
    </xf>
    <xf borderId="0" fillId="22" fontId="19" numFmtId="164" xfId="0" applyAlignment="1" applyFont="1" applyNumberFormat="1">
      <alignment horizontal="center" readingOrder="0" shrinkToFit="0" wrapText="1"/>
    </xf>
    <xf borderId="0" fillId="0" fontId="19" numFmtId="164" xfId="0" applyAlignment="1" applyFont="1" applyNumberFormat="1">
      <alignment horizontal="center" readingOrder="0" shrinkToFit="0" vertical="center" wrapText="1"/>
    </xf>
    <xf borderId="0" fillId="3" fontId="15" numFmtId="164" xfId="0" applyAlignment="1" applyFont="1" applyNumberFormat="1">
      <alignment horizontal="center" readingOrder="0" shrinkToFit="0" vertical="center" wrapText="1"/>
    </xf>
    <xf borderId="18" fillId="3" fontId="15" numFmtId="164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0" fillId="3" fontId="15" numFmtId="0" xfId="0" applyAlignment="1" applyFont="1">
      <alignment horizontal="center" vertical="center"/>
    </xf>
    <xf borderId="0" fillId="0" fontId="71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1" fillId="22" fontId="7" numFmtId="0" xfId="0" applyAlignment="1" applyBorder="1" applyFont="1">
      <alignment horizontal="center" readingOrder="0" shrinkToFit="0" vertical="center" wrapText="1"/>
    </xf>
    <xf borderId="1" fillId="22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72" numFmtId="0" xfId="0" applyAlignment="1" applyFont="1">
      <alignment horizontal="center" readingOrder="0" shrinkToFit="0" vertical="center" wrapText="1"/>
    </xf>
    <xf borderId="19" fillId="0" fontId="73" numFmtId="49" xfId="0" applyAlignment="1" applyBorder="1" applyFont="1" applyNumberFormat="1">
      <alignment horizontal="center" readingOrder="0" shrinkToFit="0" vertical="center" wrapText="1"/>
    </xf>
    <xf borderId="19" fillId="0" fontId="74" numFmtId="49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2" shrinkToFit="0" vertical="center" wrapText="1"/>
    </xf>
    <xf borderId="1" fillId="0" fontId="14" numFmtId="165" xfId="0" applyAlignment="1" applyBorder="1" applyFont="1" applyNumberFormat="1">
      <alignment horizontal="center" readingOrder="2" shrinkToFit="0" vertical="center" wrapText="1"/>
    </xf>
    <xf borderId="1" fillId="0" fontId="14" numFmtId="0" xfId="0" applyAlignment="1" applyBorder="1" applyFont="1">
      <alignment horizontal="center" readingOrder="2" shrinkToFit="0" vertical="center" wrapText="1"/>
    </xf>
    <xf borderId="1" fillId="0" fontId="14" numFmtId="0" xfId="0" applyAlignment="1" applyBorder="1" applyFont="1">
      <alignment horizontal="center" readingOrder="2" shrinkToFit="0" vertical="center" wrapText="1"/>
    </xf>
    <xf borderId="0" fillId="0" fontId="14" numFmtId="164" xfId="0" applyAlignment="1" applyFont="1" applyNumberFormat="1">
      <alignment horizontal="center" readingOrder="2" shrinkToFit="0" vertical="center" wrapText="1"/>
    </xf>
    <xf borderId="1" fillId="0" fontId="14" numFmtId="164" xfId="0" applyAlignment="1" applyBorder="1" applyFont="1" applyNumberFormat="1">
      <alignment horizontal="center" readingOrder="2" shrinkToFit="0" vertical="center" wrapText="1"/>
    </xf>
    <xf borderId="1" fillId="0" fontId="14" numFmtId="0" xfId="0" applyAlignment="1" applyBorder="1" applyFont="1">
      <alignment horizontal="center" readingOrder="2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3" fontId="14" numFmtId="165" xfId="0" applyAlignment="1" applyBorder="1" applyFont="1" applyNumberFormat="1">
      <alignment horizontal="center" readingOrder="2" shrinkToFit="0" vertical="center" wrapText="1"/>
    </xf>
    <xf borderId="1" fillId="3" fontId="14" numFmtId="0" xfId="0" applyAlignment="1" applyBorder="1" applyFont="1">
      <alignment horizontal="center" readingOrder="2" shrinkToFit="0" vertical="center" wrapText="1"/>
    </xf>
    <xf borderId="1" fillId="3" fontId="14" numFmtId="0" xfId="0" applyAlignment="1" applyBorder="1" applyFont="1">
      <alignment horizontal="center" readingOrder="2" shrinkToFit="0" vertical="center" wrapText="1"/>
    </xf>
    <xf borderId="1" fillId="3" fontId="14" numFmtId="0" xfId="0" applyAlignment="1" applyBorder="1" applyFont="1">
      <alignment horizontal="center" readingOrder="2" shrinkToFit="0" vertical="center" wrapText="1"/>
    </xf>
    <xf borderId="1" fillId="3" fontId="14" numFmtId="164" xfId="0" applyAlignment="1" applyBorder="1" applyFont="1" applyNumberFormat="1">
      <alignment horizontal="center" readingOrder="2" shrinkToFit="0" vertical="center" wrapText="1"/>
    </xf>
    <xf borderId="1" fillId="3" fontId="14" numFmtId="0" xfId="0" applyAlignment="1" applyBorder="1" applyFont="1">
      <alignment horizontal="center" readingOrder="2" shrinkToFit="0" vertical="center" wrapText="1"/>
    </xf>
    <xf borderId="1" fillId="3" fontId="14" numFmtId="164" xfId="0" applyAlignment="1" applyBorder="1" applyFont="1" applyNumberFormat="1">
      <alignment horizontal="center" readingOrder="2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2" shrinkToFit="0" vertical="center" wrapText="1"/>
    </xf>
    <xf borderId="1" fillId="0" fontId="14" numFmtId="0" xfId="0" applyAlignment="1" applyBorder="1" applyFont="1">
      <alignment horizontal="center" readingOrder="2" shrinkToFit="0" vertical="center" wrapText="1"/>
    </xf>
    <xf borderId="1" fillId="2" fontId="14" numFmtId="164" xfId="0" applyAlignment="1" applyBorder="1" applyFont="1" applyNumberFormat="1">
      <alignment horizontal="center" readingOrder="2" shrinkToFit="0" vertical="center" wrapText="1"/>
    </xf>
    <xf borderId="1" fillId="8" fontId="14" numFmtId="0" xfId="0" applyAlignment="1" applyBorder="1" applyFont="1">
      <alignment horizontal="center" readingOrder="2" shrinkToFit="0" vertical="center" wrapText="1"/>
    </xf>
    <xf borderId="1" fillId="8" fontId="14" numFmtId="165" xfId="0" applyAlignment="1" applyBorder="1" applyFont="1" applyNumberFormat="1">
      <alignment horizontal="center" readingOrder="2" shrinkToFit="0" vertical="center" wrapText="1"/>
    </xf>
    <xf borderId="1" fillId="8" fontId="14" numFmtId="0" xfId="0" applyAlignment="1" applyBorder="1" applyFont="1">
      <alignment horizontal="center" readingOrder="2" shrinkToFit="0" vertical="center" wrapText="1"/>
    </xf>
    <xf borderId="1" fillId="8" fontId="14" numFmtId="0" xfId="0" applyAlignment="1" applyBorder="1" applyFont="1">
      <alignment horizontal="center" readingOrder="2" shrinkToFit="0" vertical="center" wrapText="1"/>
    </xf>
    <xf borderId="1" fillId="8" fontId="14" numFmtId="164" xfId="0" applyAlignment="1" applyBorder="1" applyFont="1" applyNumberFormat="1">
      <alignment horizontal="center" readingOrder="2" shrinkToFit="0" vertical="center" wrapText="1"/>
    </xf>
    <xf borderId="1" fillId="8" fontId="14" numFmtId="0" xfId="0" applyAlignment="1" applyBorder="1" applyFont="1">
      <alignment horizontal="center" readingOrder="2" shrinkToFit="0" vertical="center" wrapText="1"/>
    </xf>
    <xf borderId="1" fillId="8" fontId="14" numFmtId="164" xfId="0" applyAlignment="1" applyBorder="1" applyFont="1" applyNumberFormat="1">
      <alignment horizontal="center" readingOrder="2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2" shrinkToFit="0" vertical="center" wrapText="1"/>
    </xf>
    <xf borderId="1" fillId="2" fontId="14" numFmtId="0" xfId="0" applyAlignment="1" applyBorder="1" applyFont="1">
      <alignment horizontal="center" readingOrder="2" shrinkToFit="0" vertical="center" wrapText="1"/>
    </xf>
    <xf borderId="0" fillId="3" fontId="7" numFmtId="0" xfId="0" applyAlignment="1" applyFont="1">
      <alignment horizontal="center" readingOrder="0" shrinkToFit="0" vertical="center" wrapText="0"/>
    </xf>
    <xf borderId="1" fillId="0" fontId="14" numFmtId="164" xfId="0" applyAlignment="1" applyBorder="1" applyFont="1" applyNumberFormat="1">
      <alignment horizontal="center" readingOrder="2" shrinkToFit="0" vertical="center" wrapText="1"/>
    </xf>
    <xf borderId="1" fillId="2" fontId="14" numFmtId="0" xfId="0" applyAlignment="1" applyBorder="1" applyFont="1">
      <alignment horizontal="center" readingOrder="2" shrinkToFit="0" vertical="center" wrapText="1"/>
    </xf>
    <xf borderId="1" fillId="2" fontId="14" numFmtId="164" xfId="0" applyAlignment="1" applyBorder="1" applyFont="1" applyNumberFormat="1">
      <alignment horizontal="center" readingOrder="2" shrinkToFit="0" vertical="center" wrapText="1"/>
    </xf>
    <xf borderId="0" fillId="2" fontId="7" numFmtId="0" xfId="0" applyAlignment="1" applyFont="1">
      <alignment horizontal="center" readingOrder="0" shrinkToFit="0" vertical="center" wrapText="0"/>
    </xf>
    <xf borderId="1" fillId="2" fontId="14" numFmtId="165" xfId="0" applyAlignment="1" applyBorder="1" applyFont="1" applyNumberFormat="1">
      <alignment horizontal="center" readingOrder="2" shrinkToFit="0" vertical="center" wrapText="1"/>
    </xf>
    <xf borderId="1" fillId="2" fontId="14" numFmtId="0" xfId="0" applyAlignment="1" applyBorder="1" applyFont="1">
      <alignment horizontal="center" readingOrder="2" shrinkToFit="0" vertical="center" wrapText="1"/>
    </xf>
    <xf borderId="1" fillId="2" fontId="14" numFmtId="0" xfId="0" applyAlignment="1" applyBorder="1" applyFont="1">
      <alignment horizontal="center" readingOrder="2" shrinkToFit="0" vertical="center" wrapText="1"/>
    </xf>
    <xf borderId="1" fillId="2" fontId="14" numFmtId="0" xfId="0" applyAlignment="1" applyBorder="1" applyFont="1">
      <alignment horizontal="center" readingOrder="2" shrinkToFit="0" vertical="center" wrapText="1"/>
    </xf>
    <xf borderId="0" fillId="2" fontId="7" numFmtId="0" xfId="0" applyAlignment="1" applyFont="1">
      <alignment horizontal="center" shrinkToFit="0" vertical="center" wrapText="1"/>
    </xf>
    <xf borderId="1" fillId="12" fontId="14" numFmtId="164" xfId="0" applyAlignment="1" applyBorder="1" applyFont="1" applyNumberFormat="1">
      <alignment horizontal="center" readingOrder="2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2" shrinkToFit="0" vertical="center" wrapText="1"/>
    </xf>
    <xf borderId="0" fillId="3" fontId="14" numFmtId="0" xfId="0" applyAlignment="1" applyFont="1">
      <alignment horizontal="center" readingOrder="2" shrinkToFit="0" vertical="center" wrapText="1"/>
    </xf>
    <xf borderId="0" fillId="0" fontId="14" numFmtId="0" xfId="0" applyAlignment="1" applyFont="1">
      <alignment horizontal="center" readingOrder="2" shrinkToFit="0" vertical="center" wrapText="1"/>
    </xf>
    <xf borderId="0" fillId="3" fontId="14" numFmtId="164" xfId="0" applyAlignment="1" applyFont="1" applyNumberFormat="1">
      <alignment horizontal="center" readingOrder="2" shrinkToFit="0" vertical="center" wrapText="1"/>
    </xf>
    <xf borderId="0" fillId="0" fontId="14" numFmtId="0" xfId="0" applyAlignment="1" applyFont="1">
      <alignment horizontal="center" readingOrder="2" shrinkToFit="0" vertical="center" wrapText="1"/>
    </xf>
    <xf borderId="1" fillId="3" fontId="14" numFmtId="0" xfId="0" applyAlignment="1" applyBorder="1" applyFont="1">
      <alignment horizontal="center" readingOrder="2" shrinkToFit="0" vertical="center" wrapText="1"/>
    </xf>
    <xf borderId="1" fillId="0" fontId="14" numFmtId="0" xfId="0" applyAlignment="1" applyBorder="1" applyFont="1">
      <alignment horizontal="center" readingOrder="2" shrinkToFit="0" vertical="center" wrapText="1"/>
    </xf>
    <xf borderId="1" fillId="0" fontId="14" numFmtId="0" xfId="0" applyAlignment="1" applyBorder="1" applyFont="1">
      <alignment horizontal="center" readingOrder="2" shrinkToFit="0" vertical="center" wrapText="1"/>
    </xf>
    <xf borderId="0" fillId="0" fontId="7" numFmtId="0" xfId="0" applyAlignment="1" applyFont="1">
      <alignment shrinkToFit="0" vertical="center" wrapText="0"/>
    </xf>
    <xf borderId="1" fillId="4" fontId="14" numFmtId="165" xfId="0" applyAlignment="1" applyBorder="1" applyFont="1" applyNumberFormat="1">
      <alignment horizontal="center" readingOrder="2" shrinkToFit="0" vertical="center" wrapText="1"/>
    </xf>
    <xf borderId="1" fillId="4" fontId="14" numFmtId="0" xfId="0" applyAlignment="1" applyBorder="1" applyFont="1">
      <alignment horizontal="center" readingOrder="2" shrinkToFit="0" vertical="center" wrapText="1"/>
    </xf>
    <xf borderId="1" fillId="3" fontId="75" numFmtId="0" xfId="0" applyAlignment="1" applyBorder="1" applyFont="1">
      <alignment horizontal="center" readingOrder="2" shrinkToFit="0" vertical="center" wrapText="1"/>
    </xf>
    <xf borderId="1" fillId="0" fontId="14" numFmtId="165" xfId="0" applyAlignment="1" applyBorder="1" applyFont="1" applyNumberFormat="1">
      <alignment horizontal="center" readingOrder="2" shrinkToFit="0" textRotation="0" vertical="center" wrapText="1"/>
    </xf>
    <xf borderId="1" fillId="0" fontId="76" numFmtId="164" xfId="0" applyAlignment="1" applyBorder="1" applyFont="1" applyNumberFormat="1">
      <alignment horizontal="center" readingOrder="2" shrinkToFit="0" vertical="center" wrapText="1"/>
    </xf>
    <xf borderId="0" fillId="0" fontId="7" numFmtId="172" xfId="0" applyAlignment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23" fontId="77" numFmtId="0" xfId="0" applyAlignment="1" applyBorder="1" applyFill="1" applyFont="1">
      <alignment horizontal="center" readingOrder="2" shrinkToFit="0" vertical="center" wrapText="1"/>
    </xf>
    <xf borderId="1" fillId="23" fontId="77" numFmtId="165" xfId="0" applyAlignment="1" applyBorder="1" applyFont="1" applyNumberFormat="1">
      <alignment horizontal="center" readingOrder="2" shrinkToFit="0" vertical="center" wrapText="1"/>
    </xf>
    <xf borderId="1" fillId="23" fontId="77" numFmtId="0" xfId="0" applyAlignment="1" applyBorder="1" applyFont="1">
      <alignment horizontal="center" readingOrder="2" shrinkToFit="0" vertical="center" wrapText="1"/>
    </xf>
    <xf borderId="1" fillId="23" fontId="77" numFmtId="0" xfId="0" applyAlignment="1" applyBorder="1" applyFont="1">
      <alignment horizontal="center" readingOrder="2" shrinkToFit="0" vertical="center" wrapText="1"/>
    </xf>
    <xf borderId="1" fillId="23" fontId="14" numFmtId="0" xfId="0" applyAlignment="1" applyBorder="1" applyFont="1">
      <alignment horizontal="center" readingOrder="2" shrinkToFit="0" vertical="center" wrapText="1"/>
    </xf>
    <xf borderId="1" fillId="23" fontId="14" numFmtId="164" xfId="0" applyAlignment="1" applyBorder="1" applyFont="1" applyNumberFormat="1">
      <alignment horizontal="center" readingOrder="2" shrinkToFit="0" vertical="center" wrapText="1"/>
    </xf>
    <xf borderId="1" fillId="23" fontId="14" numFmtId="0" xfId="0" applyAlignment="1" applyBorder="1" applyFont="1">
      <alignment horizontal="center" readingOrder="2" shrinkToFit="0" vertical="center" wrapText="1"/>
    </xf>
    <xf borderId="0" fillId="23" fontId="14" numFmtId="0" xfId="0" applyAlignment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2" shrinkToFit="0" vertical="center" wrapText="1"/>
    </xf>
    <xf borderId="1" fillId="3" fontId="78" numFmtId="173" xfId="0" applyAlignment="1" applyBorder="1" applyFont="1" applyNumberFormat="1">
      <alignment horizontal="center" readingOrder="2" shrinkToFit="0" vertical="center" wrapText="1"/>
    </xf>
    <xf borderId="1" fillId="4" fontId="78" numFmtId="164" xfId="0" applyAlignment="1" applyBorder="1" applyFont="1" applyNumberFormat="1">
      <alignment horizontal="center" readingOrder="2" shrinkToFit="0" vertical="center" wrapText="1"/>
    </xf>
    <xf borderId="1" fillId="3" fontId="79" numFmtId="173" xfId="0" applyAlignment="1" applyBorder="1" applyFont="1" applyNumberFormat="1">
      <alignment horizontal="center" readingOrder="2" shrinkToFit="0" vertical="center" wrapText="1"/>
    </xf>
    <xf borderId="1" fillId="4" fontId="79" numFmtId="164" xfId="0" applyAlignment="1" applyBorder="1" applyFont="1" applyNumberFormat="1">
      <alignment horizontal="center" readingOrder="2" shrinkToFit="0" vertical="center" wrapText="1"/>
    </xf>
    <xf borderId="1" fillId="18" fontId="79" numFmtId="173" xfId="0" applyAlignment="1" applyBorder="1" applyFont="1" applyNumberFormat="1">
      <alignment horizontal="center" readingOrder="2" shrinkToFit="0" vertical="center" wrapText="1"/>
    </xf>
    <xf borderId="1" fillId="0" fontId="14" numFmtId="0" xfId="0" applyAlignment="1" applyBorder="1" applyFont="1">
      <alignment horizontal="center" readingOrder="2" shrinkToFit="0" vertical="center" wrapText="1"/>
    </xf>
    <xf borderId="0" fillId="0" fontId="14" numFmtId="0" xfId="0" applyAlignment="1" applyFont="1">
      <alignment horizontal="center" readingOrder="2" shrinkToFit="0" vertical="center" wrapText="1"/>
    </xf>
    <xf borderId="0" fillId="0" fontId="14" numFmtId="165" xfId="0" applyAlignment="1" applyFont="1" applyNumberFormat="1">
      <alignment horizontal="center" readingOrder="2" shrinkToFit="0" vertical="center" wrapText="1"/>
    </xf>
    <xf borderId="1" fillId="0" fontId="14" numFmtId="174" xfId="0" applyAlignment="1" applyBorder="1" applyFont="1" applyNumberFormat="1">
      <alignment horizontal="center" readingOrder="2" shrinkToFit="0" vertical="center" wrapText="1"/>
    </xf>
    <xf borderId="1" fillId="0" fontId="14" numFmtId="165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2" shrinkToFit="0" vertical="center" wrapText="1"/>
    </xf>
    <xf borderId="1" fillId="0" fontId="14" numFmtId="165" xfId="0" applyAlignment="1" applyBorder="1" applyFont="1" applyNumberFormat="1">
      <alignment horizontal="center" readingOrder="0" shrinkToFit="0" vertical="center" wrapText="1"/>
    </xf>
    <xf borderId="1" fillId="0" fontId="64" numFmtId="165" xfId="0" applyAlignment="1" applyBorder="1" applyFont="1" applyNumberFormat="1">
      <alignment horizontal="center" readingOrder="2" shrinkToFit="0" vertical="center" wrapText="1"/>
    </xf>
    <xf borderId="1" fillId="0" fontId="64" numFmtId="0" xfId="0" applyAlignment="1" applyBorder="1" applyFont="1">
      <alignment horizontal="center" readingOrder="2" shrinkToFit="0" vertical="center" wrapText="1"/>
    </xf>
    <xf borderId="1" fillId="0" fontId="64" numFmtId="0" xfId="0" applyAlignment="1" applyBorder="1" applyFont="1">
      <alignment horizontal="center" readingOrder="2" shrinkToFit="0" vertical="center" wrapText="1"/>
    </xf>
    <xf borderId="1" fillId="0" fontId="64" numFmtId="0" xfId="0" applyAlignment="1" applyBorder="1" applyFont="1">
      <alignment horizontal="center" readingOrder="2" shrinkToFit="0" vertical="center" wrapText="1"/>
    </xf>
    <xf borderId="1" fillId="0" fontId="64" numFmtId="164" xfId="0" applyAlignment="1" applyBorder="1" applyFont="1" applyNumberFormat="1">
      <alignment horizontal="center" readingOrder="2" shrinkToFit="0" vertical="center" wrapText="1"/>
    </xf>
    <xf borderId="1" fillId="0" fontId="64" numFmtId="0" xfId="0" applyAlignment="1" applyBorder="1" applyFont="1">
      <alignment horizontal="center" readingOrder="2" shrinkToFit="0" vertical="center" wrapText="1"/>
    </xf>
    <xf borderId="1" fillId="0" fontId="14" numFmtId="165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164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1" fillId="0" fontId="7" numFmtId="0" xfId="0" applyAlignment="1" applyBorder="1" applyFont="1">
      <alignment shrinkToFit="0" vertical="center" wrapText="0"/>
    </xf>
    <xf borderId="1" fillId="0" fontId="7" numFmtId="164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horizontal="center"/>
    </xf>
    <xf borderId="1" fillId="24" fontId="9" numFmtId="0" xfId="0" applyAlignment="1" applyBorder="1" applyFill="1" applyFont="1">
      <alignment horizontal="center" readingOrder="0"/>
    </xf>
    <xf borderId="0" fillId="0" fontId="7" numFmtId="0" xfId="0" applyAlignment="1" applyFont="1">
      <alignment shrinkToFit="0" vertical="center" wrapText="0"/>
    </xf>
    <xf borderId="1" fillId="0" fontId="9" numFmtId="164" xfId="0" applyAlignment="1" applyBorder="1" applyFont="1" applyNumberFormat="1">
      <alignment horizontal="center"/>
    </xf>
    <xf borderId="1" fillId="9" fontId="9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center" readingOrder="0"/>
    </xf>
    <xf borderId="1" fillId="21" fontId="9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readingOrder="0" shrinkToFit="0" vertical="center" wrapText="0"/>
    </xf>
    <xf borderId="0" fillId="7" fontId="9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1"/>
    </xf>
    <xf borderId="0" fillId="3" fontId="9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0" fontId="4" numFmtId="0" xfId="0" applyAlignment="1" applyFont="1">
      <alignment vertical="bottom"/>
    </xf>
    <xf borderId="0" fillId="0" fontId="80" numFmtId="164" xfId="0" applyAlignment="1" applyFont="1" applyNumberFormat="1">
      <alignment horizontal="center" vertical="bottom"/>
    </xf>
    <xf borderId="0" fillId="0" fontId="81" numFmtId="0" xfId="0" applyAlignment="1" applyFont="1">
      <alignment horizontal="center" readingOrder="0" shrinkToFit="0" vertical="center" wrapText="1"/>
    </xf>
    <xf borderId="0" fillId="0" fontId="81" numFmtId="0" xfId="0" applyAlignment="1" applyFont="1">
      <alignment horizontal="center" readingOrder="0" shrinkToFit="0" vertical="center" wrapText="0"/>
    </xf>
    <xf borderId="1" fillId="2" fontId="1" numFmtId="165" xfId="0" applyAlignment="1" applyBorder="1" applyFont="1" applyNumberFormat="1">
      <alignment horizontal="center" shrinkToFit="0" vertical="center" wrapText="0"/>
    </xf>
    <xf borderId="1" fillId="2" fontId="1" numFmtId="164" xfId="0" applyAlignment="1" applyBorder="1" applyFont="1" applyNumberFormat="1">
      <alignment horizontal="center" shrinkToFit="0" vertical="center" wrapText="0"/>
    </xf>
    <xf borderId="1" fillId="10" fontId="1" numFmtId="165" xfId="0" applyAlignment="1" applyBorder="1" applyFont="1" applyNumberFormat="1">
      <alignment horizontal="center" shrinkToFit="0" vertical="center" wrapText="0"/>
    </xf>
    <xf borderId="1" fillId="10" fontId="1" numFmtId="164" xfId="0" applyAlignment="1" applyBorder="1" applyFont="1" applyNumberFormat="1">
      <alignment horizontal="center" shrinkToFit="0" vertical="center" wrapText="1"/>
    </xf>
    <xf borderId="20" fillId="10" fontId="4" numFmtId="164" xfId="0" applyAlignment="1" applyBorder="1" applyFont="1" applyNumberFormat="1">
      <alignment shrinkToFit="0" vertical="center" wrapText="0"/>
    </xf>
    <xf borderId="1" fillId="3" fontId="1" numFmtId="165" xfId="0" applyAlignment="1" applyBorder="1" applyFont="1" applyNumberFormat="1">
      <alignment horizontal="center" shrinkToFit="0" vertical="center" wrapText="0"/>
    </xf>
    <xf borderId="1" fillId="10" fontId="1" numFmtId="164" xfId="0" applyAlignment="1" applyBorder="1" applyFont="1" applyNumberFormat="1">
      <alignment horizontal="center" shrinkToFit="0" vertical="center" wrapText="0"/>
    </xf>
    <xf borderId="1" fillId="3" fontId="1" numFmtId="165" xfId="0" applyAlignment="1" applyBorder="1" applyFont="1" applyNumberForma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3" fontId="4" numFmtId="164" xfId="0" applyAlignment="1" applyBorder="1" applyFont="1" applyNumberForma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20" fillId="10" fontId="1" numFmtId="164" xfId="0" applyAlignment="1" applyBorder="1" applyFont="1" applyNumberFormat="1">
      <alignment horizontal="center" shrinkToFit="0" vertical="center" wrapText="0"/>
    </xf>
    <xf borderId="1" fillId="10" fontId="4" numFmtId="0" xfId="0" applyAlignment="1" applyBorder="1" applyFont="1">
      <alignment shrinkToFit="0" vertical="center" wrapText="0"/>
    </xf>
    <xf borderId="21" fillId="10" fontId="1" numFmtId="164" xfId="0" applyAlignment="1" applyBorder="1" applyFont="1" applyNumberFormat="1">
      <alignment horizontal="center" shrinkToFit="0" vertical="center" wrapText="0"/>
    </xf>
    <xf borderId="1" fillId="10" fontId="4" numFmtId="164" xfId="0" applyAlignment="1" applyBorder="1" applyFont="1" applyNumberFormat="1">
      <alignment shrinkToFit="0" vertical="center" wrapText="0"/>
    </xf>
    <xf borderId="22" fillId="3" fontId="1" numFmtId="164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5" fontId="1" numFmtId="165" xfId="0" applyAlignment="1" applyBorder="1" applyFont="1" applyNumberForma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22" fillId="3" fontId="4" numFmtId="0" xfId="0" applyAlignment="1" applyBorder="1" applyFont="1">
      <alignment shrinkToFit="0" vertical="center" wrapText="0"/>
    </xf>
    <xf borderId="21" fillId="10" fontId="4" numFmtId="0" xfId="0" applyAlignment="1" applyBorder="1" applyFont="1">
      <alignment shrinkToFit="0" vertical="center" wrapText="0"/>
    </xf>
    <xf borderId="1" fillId="0" fontId="7" numFmtId="165" xfId="0" applyAlignment="1" applyBorder="1" applyFont="1" applyNumberFormat="1">
      <alignment horizontal="center" readingOrder="0" shrinkToFit="0" wrapText="1"/>
    </xf>
    <xf borderId="10" fillId="25" fontId="82" numFmtId="0" xfId="0" applyAlignment="1" applyBorder="1" applyFill="1" applyFont="1">
      <alignment horizontal="center" readingOrder="0" shrinkToFit="0" wrapText="1"/>
    </xf>
    <xf borderId="23" fillId="0" fontId="6" numFmtId="0" xfId="0" applyBorder="1" applyFont="1"/>
    <xf borderId="11" fillId="0" fontId="6" numFmtId="0" xfId="0" applyBorder="1" applyFont="1"/>
    <xf borderId="10" fillId="25" fontId="83" numFmtId="0" xfId="0" applyAlignment="1" applyBorder="1" applyFont="1">
      <alignment horizontal="center" readingOrder="0" shrinkToFit="0" wrapText="1"/>
    </xf>
    <xf borderId="10" fillId="0" fontId="9" numFmtId="164" xfId="0" applyAlignment="1" applyBorder="1" applyFont="1" applyNumberFormat="1">
      <alignment horizontal="center"/>
    </xf>
    <xf borderId="1" fillId="25" fontId="84" numFmtId="0" xfId="0" applyAlignment="1" applyBorder="1" applyFont="1">
      <alignment horizontal="center" readingOrder="0" shrinkToFit="0" wrapText="1"/>
    </xf>
    <xf borderId="1" fillId="25" fontId="84" numFmtId="0" xfId="0" applyAlignment="1" applyBorder="1" applyFont="1">
      <alignment horizontal="center" readingOrder="0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shrinkToFit="0" vertical="center" wrapText="0"/>
    </xf>
    <xf borderId="0" fillId="0" fontId="7" numFmtId="165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3F3F3"/>
          <bgColor rgb="FFF3F3F3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00FF00"/>
      </font>
      <fill>
        <patternFill patternType="solid">
          <fgColor rgb="FFFFFFFF"/>
          <bgColor rgb="FFFFFFFF"/>
        </patternFill>
      </fill>
      <border/>
    </dxf>
    <dxf>
      <font>
        <color rgb="FF4A86E8"/>
      </font>
      <fill>
        <patternFill patternType="solid">
          <fgColor rgb="FFEFEFEF"/>
          <bgColor rgb="FFEFEFEF"/>
        </patternFill>
      </fill>
      <border/>
    </dxf>
    <dxf>
      <font>
        <color rgb="FF38761D"/>
      </font>
      <fill>
        <patternFill patternType="solid">
          <fgColor rgb="FFFFFFFF"/>
          <bgColor rgb="FFFFFFFF"/>
        </patternFill>
      </fill>
      <border/>
    </dxf>
    <dxf>
      <font>
        <color rgb="FF0000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8104"/>
          <bgColor rgb="FFFE8104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>
        <b/>
        <color rgb="FF274E13"/>
      </font>
      <fill>
        <patternFill patternType="solid">
          <fgColor rgb="FFEFEFEF"/>
          <bgColor rgb="FFEFEFEF"/>
        </patternFill>
      </fill>
      <border/>
    </dxf>
    <dxf>
      <font>
        <b/>
        <color rgb="FF38761D"/>
      </font>
      <fill>
        <patternFill patternType="solid">
          <fgColor rgb="FFEFEFEF"/>
          <bgColor rgb="FFEFEFEF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19">
    <tableStyle count="4" pivot="0" name="الرواتب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دخال الواردات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واردات شهر فبراير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واردات شهر فبراير 2025-style 2">
      <tableStyleElement dxfId="3" type="firstRowStripe"/>
      <tableStyleElement dxfId="2" type="secondRowStripe"/>
    </tableStyle>
    <tableStyle count="2" pivot="0" name="واردات شهر يناير 2025-style">
      <tableStyleElement dxfId="2" type="firstRowStripe"/>
      <tableStyleElement dxfId="3" type="secondRowStripe"/>
    </tableStyle>
    <tableStyle count="2" pivot="0" name="مصروفات شهر فبراير 2025-style">
      <tableStyleElement dxfId="2" type="firstRowStripe"/>
      <tableStyleElement dxfId="3" type="secondRowStripe"/>
    </tableStyle>
    <tableStyle count="2" pivot="0" name="مصروفات شهر يناير 2025-style">
      <tableStyleElement dxfId="2" type="firstRowStripe"/>
      <tableStyleElement dxfId="3" type="secondRowStripe"/>
    </tableStyle>
    <tableStyle count="2" pivot="0" name="مصروفات شهر يناير 2025-style 2">
      <tableStyleElement dxfId="2" type="firstRowStripe"/>
      <tableStyleElement dxfId="3" type="secondRowStripe"/>
    </tableStyle>
    <tableStyle count="4" pivot="0" name="نسخة من الواردات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اردات-style">
      <tableStyleElement dxfId="20" type="headerRow"/>
      <tableStyleElement dxfId="2" type="firstRowStripe"/>
      <tableStyleElement dxfId="3" type="secondRowStripe"/>
      <tableStyleElement dxfId="4" size="0" type="wholeTable"/>
    </tableStyle>
    <tableStyle count="4" pivot="0" name="الواردات-style 2">
      <tableStyleElement dxfId="20" type="headerRow"/>
      <tableStyleElement dxfId="2" type="firstRowStripe"/>
      <tableStyleElement dxfId="3" type="secondRowStripe"/>
      <tableStyleElement dxfId="4" size="0" type="wholeTable"/>
    </tableStyle>
    <tableStyle count="4" pivot="0" name="المصروفات-style">
      <tableStyleElement dxfId="21" type="headerRow"/>
      <tableStyleElement dxfId="2" type="firstRowStripe"/>
      <tableStyleElement dxfId="3" type="secondRowStripe"/>
      <tableStyleElement dxfId="4" size="0" type="wholeTable"/>
    </tableStyle>
    <tableStyle count="2" pivot="0" name="المصروفات-style 2">
      <tableStyleElement dxfId="2" type="firstRowStripe"/>
      <tableStyleElement dxfId="3" type="secondRowStripe"/>
    </tableStyle>
    <tableStyle count="4" pivot="0" name="DATA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نسخة من المصروفات-style">
      <tableStyleElement dxfId="21" type="headerRow"/>
      <tableStyleElement dxfId="2" type="firstRowStripe"/>
      <tableStyleElement dxfId="3" type="secondRowStripe"/>
      <tableStyleElement dxfId="4" size="0" type="wholeTable"/>
    </tableStyle>
    <tableStyle count="2" pivot="0" name="نسخة من المصروفات-style 2">
      <tableStyleElement dxfId="2" type="firstRowStripe"/>
      <tableStyleElement dxfId="3" type="secondRowStripe"/>
    </tableStyle>
    <tableStyle count="4" pivot="0" name="حساب العملاء والموردين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التحليل-style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القيمة vs. تاريخ استلام الطلب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'الورقة11'!$A$3:$A$223</c:f>
            </c:strRef>
          </c:cat>
          <c:val>
            <c:numRef>
              <c:f>'الورقة11'!$B$3:$B$223</c:f>
              <c:numCache/>
            </c:numRef>
          </c:val>
          <c:smooth val="1"/>
        </c:ser>
        <c:axId val="1492441390"/>
        <c:axId val="629324503"/>
      </c:lineChart>
      <c:catAx>
        <c:axId val="1492441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تاريخ استلام الطلب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324503"/>
      </c:catAx>
      <c:valAx>
        <c:axId val="629324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القيمة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441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1590675</xdr:colOff>
      <xdr:row>16</xdr:row>
      <xdr:rowOff>38100</xdr:rowOff>
    </xdr:from>
    <xdr:ext cx="3238500" cy="2971800"/>
    <xdr:pic>
      <xdr:nvPicPr>
        <xdr:cNvPr id="16823998" name="Chart1" title="رسم بياني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1590675</xdr:colOff>
      <xdr:row>15</xdr:row>
      <xdr:rowOff>38100</xdr:rowOff>
    </xdr:from>
    <xdr:ext cx="3238500" cy="2971800"/>
    <xdr:pic>
      <xdr:nvPicPr>
        <xdr:cNvPr id="680886181" name="Chart2" title="رسم بياني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216</xdr:row>
      <xdr:rowOff>238125</xdr:rowOff>
    </xdr:from>
    <xdr:ext cx="11572875" cy="42481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مجهول" id="{4289e7a3-c53b-4ca8-b1c5-541fe1d64b87}" providerId="google-sheets"/>
  <x18tc:person displayName="Haider Mudher" id="{a113e9bf-8880-486b-81b4-060ddff2ef48}" providerId="google-sheets"/>
  <x18tc:person displayName="The Workshop" id="{d6df899a-cfcc-4a4e-a9a8-4ee45b925f5e}" providerId="google-sheets"/>
</x18tc:personList>
</file>

<file path=xl/tables/table1.xml><?xml version="1.0" encoding="utf-8"?>
<table xmlns="http://schemas.openxmlformats.org/spreadsheetml/2006/main" ref="A10:I47" displayName="جدول_4" name="جدول_4" id="1">
  <tableColumns count="9">
    <tableColumn name="الرقم التعريفي" id="1"/>
    <tableColumn name="اسم الموظف" id="2"/>
    <tableColumn name="الراتب الاسمي بالساعات" id="3"/>
    <tableColumn name="عدد ساعات العمل داخل الورشة" id="4"/>
    <tableColumn name="عدد ساعات العمل خارج الورشة" id="5"/>
    <tableColumn name="الحوافز" id="6"/>
    <tableColumn name="الخصومات" id="7"/>
    <tableColumn name="السلف" id="8"/>
    <tableColumn name="الاجمالي" id="9"/>
  </tableColumns>
  <tableStyleInfo name="الرواتب-style" showColumnStripes="0" showFirstColumn="1" showLastColumn="1" showRowStripes="1"/>
</table>
</file>

<file path=xl/tables/table2.xml><?xml version="1.0" encoding="utf-8"?>
<table xmlns="http://schemas.openxmlformats.org/spreadsheetml/2006/main" ref="A1:AL5" displayName="Form_Responses1" name="Form_Responses1" id="2">
  <tableColumns count="38">
    <tableColumn name="العمود 1" id="1"/>
    <tableColumn name="NO." id="2"/>
    <tableColumn name="البند" id="3"/>
    <tableColumn name="تاريخ استلام الطلب" id="4"/>
    <tableColumn name="الحالة" id="5"/>
    <tableColumn name="اسم الزبون" id="6"/>
    <tableColumn name="رقم الوصل" id="7"/>
    <tableColumn name="اسم البائع" id="8"/>
    <tableColumn name="سعر البيع" id="9"/>
    <tableColumn name="تاريخ الدفع" id="10"/>
    <tableColumn name="المدفوع" id="11"/>
    <tableColumn name="الباقي" id="12"/>
    <tableColumn name="كلفة المنتج" id="13"/>
    <tableColumn name="Column 16" id="14"/>
    <tableColumn name="Column 18" id="15"/>
    <tableColumn name="Column 17" id="16"/>
    <tableColumn name="Column 15" id="17"/>
    <tableColumn name="Column 14" id="18"/>
    <tableColumn name="الملاحظات" id="19"/>
    <tableColumn name="طريقة الدفع " id="20"/>
    <tableColumn name="العمود 1 2" id="21"/>
    <tableColumn name="العمود 2" id="22"/>
    <tableColumn name="العمود 3" id="23"/>
    <tableColumn name="العمود 4" id="24"/>
    <tableColumn name="العمود 5" id="25"/>
    <tableColumn name="العمود 6" id="26"/>
    <tableColumn name="العمود 7" id="27"/>
    <tableColumn name="العمود 8" id="28"/>
    <tableColumn name="العمود 9" id="29"/>
    <tableColumn name="العمود 10" id="30"/>
    <tableColumn name="العمود 11" id="31"/>
    <tableColumn name="العمود 12" id="32"/>
    <tableColumn name="العمود 13" id="33"/>
    <tableColumn name="العمود 14" id="34"/>
    <tableColumn name="العمود 15" id="35"/>
    <tableColumn name="العمود 16" id="36"/>
    <tableColumn name="العمود 17" id="37"/>
    <tableColumn name="العمود 18" id="38"/>
  </tableColumns>
  <tableStyleInfo name="ادخال الواردات-style" showColumnStripes="0" showFirstColumn="1" showLastColumn="1" showRowStripes="1"/>
</table>
</file>

<file path=xl/tables/table3.xml><?xml version="1.0" encoding="utf-8"?>
<table xmlns="http://schemas.openxmlformats.org/spreadsheetml/2006/main" headerRowCount="0" ref="A1:S1" displayName="جدول_7" name="جدول_7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واردات شهر فبراير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S208" displayName="Table_1" name="Table_1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واردات شهر فبراير 2025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:T179" displayName="Table_2" name="Table_2" id="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يناير 2025-style" showColumnStripes="0" showFirstColumn="1" showLastColumn="1" showRowStripes="1"/>
</table>
</file>

<file path=xl/tables/table6.xml><?xml version="1.0" encoding="utf-8"?>
<table xmlns="http://schemas.openxmlformats.org/spreadsheetml/2006/main" headerRowCount="0" ref="A1:M238" displayName="Table_3" name="Table_3" id="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مصروفات شهر فبراير 2025-style" showColumnStripes="0" showFirstColumn="1" showLastColumn="1" showRowStripes="1"/>
</table>
</file>

<file path=xl/tables/table7.xml><?xml version="1.0" encoding="utf-8"?>
<table xmlns="http://schemas.openxmlformats.org/spreadsheetml/2006/main" headerRowCount="0" ref="A1:M162" displayName="Table_4" name="Table_4" id="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مصروفات شهر يناير 2025-style" showColumnStripes="0" showFirstColumn="1" showLastColumn="1" showRowStripes="1"/>
</table>
</file>

<file path=xl/tables/table8.xml><?xml version="1.0" encoding="utf-8"?>
<table xmlns="http://schemas.openxmlformats.org/spreadsheetml/2006/main" headerRowCount="0" ref="U6:Z140" displayName="Table_5" name="Table_5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مصروفات شهر يناير 2025-style 2" showColumnStripes="0" showFirstColumn="1" showLastColumn="1" showRowStripes="1"/>
</table>
</file>

<file path=xl/tables/table9.xml><?xml version="1.0" encoding="utf-8"?>
<table xmlns="http://schemas.openxmlformats.org/spreadsheetml/2006/main" ref="A2:W3134" displayName="الوارد_2" name="الوارد_2" id="9">
  <tableColumns count="23">
    <tableColumn name="تدقيق شمس البصرة" id="1"/>
    <tableColumn name="دققت" id="2"/>
    <tableColumn name="NO." id="3"/>
    <tableColumn name="تاريخ البند" id="4"/>
    <tableColumn name="الحالة" id="5"/>
    <tableColumn name="القيمة" id="6"/>
    <tableColumn name="البند" id="7"/>
    <tableColumn name="المندوب" id="8"/>
    <tableColumn name="رقم الوصل" id="9"/>
    <tableColumn name="اسم الزبون" id="10"/>
    <tableColumn name="Column 22" id="11"/>
    <tableColumn name="المستلم" id="12"/>
    <tableColumn name="الخصم" id="13"/>
    <tableColumn name="الباقي" id="14"/>
    <tableColumn name="تاريخ الاستلام " id="15"/>
    <tableColumn name="كلفة المنتج" id="16"/>
    <tableColumn name="الربح" id="17"/>
    <tableColumn name="نوع العمولة " id="18"/>
    <tableColumn name="قيمة النسبة %" id="19"/>
    <tableColumn name="العمولة " id="20"/>
    <tableColumn name="الربح بعد اقتطاع العمولة" id="21"/>
    <tableColumn name="الملاحظات" id="22"/>
    <tableColumn name="طريقة الدفع " id="23"/>
  </tableColumns>
  <tableStyleInfo name="نسخة من الواردات-style" showColumnStripes="0" showFirstColumn="1" showLastColumn="1" showRowStripes="1"/>
</table>
</file>

<file path=xl/tables/table10.xml><?xml version="1.0" encoding="utf-8"?>
<table xmlns="http://schemas.openxmlformats.org/spreadsheetml/2006/main" ref="A2:L957" displayName="الوارد" name="الوارد" id="10">
  <tableColumns count="12">
    <tableColumn name="NO." id="1"/>
    <tableColumn name="تاريخ البند" id="2"/>
    <tableColumn name="المستلم" id="3"/>
    <tableColumn name="المندوب" id="4"/>
    <tableColumn name="البند" id="5"/>
    <tableColumn name="رقم الوصل" id="6"/>
    <tableColumn name="الحالة" id="7"/>
    <tableColumn name="اسم الزبون" id="8"/>
    <tableColumn name="تاريخ الاستلام " id="9"/>
    <tableColumn name="القيمة" id="10"/>
    <tableColumn name="الخصم" id="11"/>
    <tableColumn name="الباقي" id="12"/>
  </tableColumns>
  <tableStyleInfo name="الواردات-style" showColumnStripes="0" showFirstColumn="1" showLastColumn="1" showRowStripes="1"/>
</table>
</file>

<file path=xl/tables/table11.xml><?xml version="1.0" encoding="utf-8"?>
<table xmlns="http://schemas.openxmlformats.org/spreadsheetml/2006/main" ref="Q2:Y957" displayName="جدول_5" name="جدول_5" id="11">
  <tableColumns count="9">
    <tableColumn name="Column 22" id="1"/>
    <tableColumn name="كلفة المنتج" id="2"/>
    <tableColumn name="الربح" id="3"/>
    <tableColumn name="نوع العمولة " id="4"/>
    <tableColumn name="قيمة النسبة %" id="5"/>
    <tableColumn name="العمولة " id="6"/>
    <tableColumn name="الربح بعد اقتطاع العمولة" id="7"/>
    <tableColumn name="الملاحظات" id="8"/>
    <tableColumn name="طريقة الدفع " id="9"/>
  </tableColumns>
  <tableStyleInfo name="الواردات-style 2" showColumnStripes="0" showFirstColumn="1" showLastColumn="1" showRowStripes="1"/>
</table>
</file>

<file path=xl/tables/table12.xml><?xml version="1.0" encoding="utf-8"?>
<table xmlns="http://schemas.openxmlformats.org/spreadsheetml/2006/main" ref="A2:M1842" displayName="جدول_1" name="جدول_1" id="12">
  <tableColumns count="13">
    <tableColumn name="العمود 1" id="1"/>
    <tableColumn name="رقم الوصل" id="2"/>
    <tableColumn name="التأريخ" id="3"/>
    <tableColumn name="صافي المدفوعات" id="4"/>
    <tableColumn name="البند" id="5"/>
    <tableColumn name="نوع المصروفات" id="6"/>
    <tableColumn name="الجهة" id="7"/>
    <tableColumn name="المبلغ" id="8"/>
    <tableColumn name="المبلغ المتبقي" id="9"/>
    <tableColumn name="الديون" id="10"/>
    <tableColumn name="اسم المشتري" id="11"/>
    <tableColumn name="ملاحظات" id="12"/>
    <tableColumn name="العمود 2" id="13"/>
  </tableColumns>
  <tableStyleInfo name="المصروفات-style" showColumnStripes="0" showFirstColumn="1" showLastColumn="1" showRowStripes="1"/>
</table>
</file>

<file path=xl/tables/table13.xml><?xml version="1.0" encoding="utf-8"?>
<table xmlns="http://schemas.openxmlformats.org/spreadsheetml/2006/main" headerRowCount="0" ref="S5:X126" displayName="Table_6" name="Table_6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المصروفات-style 2" showColumnStripes="0" showFirstColumn="1" showLastColumn="1" showRowStripes="1"/>
</table>
</file>

<file path=xl/tables/table14.xml><?xml version="1.0" encoding="utf-8"?>
<table xmlns="http://schemas.openxmlformats.org/spreadsheetml/2006/main" ref="A1:E3" displayName="جدول_3" name="جدول_3" id="14">
  <tableColumns count="5">
    <tableColumn name="نوع العمولة " id="1"/>
    <tableColumn name="اسم البائع" id="2"/>
    <tableColumn name="نوع المصروفات" id="3"/>
    <tableColumn name="اسم الموظف" id="4"/>
    <tableColumn name="الحالة" id="5"/>
  </tableColumns>
  <tableStyleInfo name="DATABASE-style" showColumnStripes="0" showFirstColumn="1" showLastColumn="1" showRowStripes="1"/>
</table>
</file>

<file path=xl/tables/table15.xml><?xml version="1.0" encoding="utf-8"?>
<table xmlns="http://schemas.openxmlformats.org/spreadsheetml/2006/main" ref="A2:Q2667" displayName="جدول" name="جدول" id="15">
  <autoFilter ref="$A$2:$Q$2667">
    <filterColumn colId="6">
      <filters>
        <filter val="سلفة"/>
      </filters>
    </filterColumn>
  </autoFilter>
  <tableColumns count="17">
    <tableColumn name="العمود 1" id="1"/>
    <tableColumn name="البند" id="2"/>
    <tableColumn name="25" id="3"/>
    <tableColumn name="Column 14" id="4"/>
    <tableColumn name="الجهة" id="5"/>
    <tableColumn name="رقم الوصل" id="6"/>
    <tableColumn name="نوع المصروفات" id="7"/>
    <tableColumn name="اسم المشتري" id="8"/>
    <tableColumn name="Column 17" id="9"/>
    <tableColumn name="المبلغ " id="10"/>
    <tableColumn name="المبلغ المتبقي" id="11"/>
    <tableColumn name="ملاحظات" id="12"/>
    <tableColumn name="صافي المدفوعات" id="13"/>
    <tableColumn name="الديون" id="14"/>
    <tableColumn name="النقص" id="15"/>
    <tableColumn name="القاصة الحالية" id="16"/>
    <tableColumn name="العمود 2" id="17"/>
  </tableColumns>
  <tableStyleInfo name="نسخة من المصروفات-style" showColumnStripes="0" showFirstColumn="1" showLastColumn="1" showRowStripes="1"/>
</table>
</file>

<file path=xl/tables/table16.xml><?xml version="1.0" encoding="utf-8"?>
<table xmlns="http://schemas.openxmlformats.org/spreadsheetml/2006/main" headerRowCount="0" ref="W4:AB120" displayName="Table_7" name="Table_7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نسخة من المصروفات-style 2" showColumnStripes="0" showFirstColumn="1" showLastColumn="1" showRowStripes="1"/>
</table>
</file>

<file path=xl/tables/table17.xml><?xml version="1.0" encoding="utf-8"?>
<table xmlns="http://schemas.openxmlformats.org/spreadsheetml/2006/main" ref="A2:F6458" displayName="الأرصدة_" name="الأرصدة_" id="17">
  <autoFilter ref="$A$2:$F$6458">
    <filterColumn colId="3">
      <filters>
        <filter val="din6,905,000"/>
      </filters>
    </filterColumn>
  </autoFilter>
  <tableColumns count="6">
    <tableColumn name="اسم العميل" id="1"/>
    <tableColumn name="رقم الهاتف" id="2"/>
    <tableColumn name="العنوان" id="3"/>
    <tableColumn name="الرصيد" id="4"/>
    <tableColumn name="مجموع العمليات" id="5"/>
    <tableColumn name="الملاحظات" id="6"/>
  </tableColumns>
  <tableStyleInfo name="حساب العملاء والموردين-style" showColumnStripes="0" showFirstColumn="1" showLastColumn="1" showRowStripes="1"/>
</table>
</file>

<file path=xl/tables/table18.xml><?xml version="1.0" encoding="utf-8"?>
<table xmlns="http://schemas.openxmlformats.org/spreadsheetml/2006/main" ref="A2:B223" displayName="جدول_6" name="جدول_6" id="18">
  <tableColumns count="2">
    <tableColumn name="تاريخ استلام الطلب" id="1"/>
    <tableColumn name="القيمة" id="2"/>
  </tableColumns>
  <tableStyleInfo name="الورقة11-style" showColumnStripes="0" showFirstColumn="1" showLastColumn="1" showRowStripes="1"/>
</table>
</file>

<file path=xl/tables/table19.xml><?xml version="1.0" encoding="utf-8"?>
<table xmlns="http://schemas.openxmlformats.org/spreadsheetml/2006/main" totalsRowCount="1" ref="A5:F1150" displayName="جدول_2" name="جدول_2" id="19">
  <autoFilter ref="$A$5:$F$1150"/>
  <tableColumns count="6">
    <tableColumn name="مقبوضات (مدين)" id="1"/>
    <tableColumn name="مدفوعات (دائن)" id="2"/>
    <tableColumn name="البيان" id="3"/>
    <tableColumn name="التاريخ" id="4"/>
    <tableColumn name="الملاحظات (مرجع)" id="5"/>
    <tableColumn name="رقم الوصل" id="6"/>
  </tableColumns>
  <tableStyleInfo name="التحليل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36" dT="2025-04-06T15:23:36.00" personId="{d6df899a-cfcc-4a4e-a9a8-4ee45b925f5e}" id="{9c9d488f-7525-4bd7-8b6a-aa43d8a97446}" done="1">
    <x18tc:text xml:space="preserve">راجع جزء من الطلب بقيمة 150</x18tc:text>
  </x18tc:threadedComment>
  <x18tc:threadedComment ref="L372" dT="2025-04-19T14:34:05.00" personId="{a113e9bf-8880-486b-81b4-060ddff2ef48}" id="{bf406481-f8ad-4fb8-809a-f8f8bc14ca17}" done="1">
    <x18tc:text xml:space="preserve">تم استقطاع 150 سحب مواد من المواقع الواح</x18tc:text>
  </x18tc:threadedComment>
  <x18tc:threadedComment ref="L611" dT="2025-04-23T10:35:49.00" personId="{a113e9bf-8880-486b-81b4-060ddff2ef48}" id="{1949ae52-9b51-4584-8983-c848e812453d}" done="1">
    <x18tc:text xml:space="preserve">واصل ماستر كارت</x18tc:text>
  </x18tc:threadedComment>
  <x18tc:threadedComment ref="L450" dT="2025-04-19T14:19:20.00" personId="{a113e9bf-8880-486b-81b4-060ddff2ef48}" id="{886417a4-e45b-4aa7-b223-c1214ed95027}" done="1">
    <x18tc:text xml:space="preserve">واصل زين كاش</x18tc:text>
  </x18tc:threadedComment>
  <x18tc:threadedComment ref="L647" dT="2025-04-19T13:23:47.00" personId="{a113e9bf-8880-486b-81b4-060ddff2ef48}" id="{c319fc12-61b9-494c-92e7-01e7d87d2dd7}" done="1">
    <x18tc:text xml:space="preserve">مراجعة</x18tc:text>
  </x18tc:threadedComment>
  <x18tc:threadedComment ref="A1" dT="2025-04-27T15:50:25.00" personId="{a113e9bf-8880-486b-81b4-060ddff2ef48}" id="{302d12bd-f04d-41d1-b4b9-d4598029d0b1}" done="0">
    <x18tc:text xml:space="preserve">$1.000</x18tc:text>
  </x18tc:threadedComment>
  <x18tc:threadedComment ref="L417" dT="2025-04-04T12:49:05.00" personId="{d6df899a-cfcc-4a4e-a9a8-4ee45b925f5e}" id="{3fcce8c1-961a-4c7d-8897-f7e8f3aec8e0}" done="1">
    <x18tc:text xml:space="preserve">واصل زين كاش 300.000 الباقي عند الاستلام من الورشة</x18tc:text>
  </x18tc:threadedComment>
  <x18tc:threadedComment ref="L531" dT="2025-04-16T12:30:13.00" personId="{a113e9bf-8880-486b-81b4-060ddff2ef48}" id="{8114d0aa-189f-40b6-8d96-0ec52ee54fc3}" done="1">
    <x18tc:text xml:space="preserve">واصل زين كاش</x18tc:text>
  </x18tc:threadedComment>
  <x18tc:threadedComment ref="C384" dT="2025-04-24T09:09:19.00" personId="{a113e9bf-8880-486b-81b4-060ddff2ef48}" id="{78a8c850-da66-4ab6-b8ac-2670dbc9a187}" done="0">
    <x18tc:text xml:space="preserve">واحد مليون من مهدي فاصلة و 750 مستلم ماستر كارد</x18tc:text>
  </x18tc:threadedComment>
  <x18tc:threadedComment ref="L610" dT="2025-04-23T10:36:04.00" personId="{a113e9bf-8880-486b-81b4-060ddff2ef48}" id="{e023a3c8-6b01-4443-97c6-6bff9caa59db}" done="1">
    <x18tc:text xml:space="preserve">واصل ماستر كارت</x18tc:text>
  </x18tc:threadedComment>
  <x18tc:threadedComment ref="C384" dT="2025-04-14T14:18:25.00" personId="{4289e7a3-c53b-4ca8-b1c5-541fe1d64b87}" id="{fdd28779-98cc-4249-863b-6e5f33ffafa9}" done="1">
    <x18tc:text xml:space="preserve">واصل من حساب مهدي فاصلة</x18tc:text>
  </x18tc:threadedComment>
  <x18tc:threadedComment ref="A1" dT="2025-04-20T12:34:08.00" personId="{a113e9bf-8880-486b-81b4-060ddff2ef48}" id="{510eaf16-467d-4e76-897b-99fa84980eba}" done="1">
    <x18tc:text xml:space="preserve">تم تصفية الحساب</x18tc:text>
  </x18tc:threadedComment>
  <x18tc:threadedComment ref="L384" dT="2025-04-23T11:54:30.00" personId="{a113e9bf-8880-486b-81b4-060ddff2ef48}" id="{546fb02d-db2a-45fe-ba58-4d56a5c18e09}" done="1">
    <x18tc:text xml:space="preserve">واصل ماستر كارت</x18tc:text>
  </x18tc:threadedComment>
  <x18tc:threadedComment ref="L525" dT="2025-04-14T14:18:31.00" personId="{4289e7a3-c53b-4ca8-b1c5-541fe1d64b87}" id="{20b8decd-3d21-46a3-849a-f05e72e31e79}" done="1">
    <x18tc:text xml:space="preserve">واصل زين كاش</x18tc:text>
  </x18tc:threadedComment>
  <x18tc:threadedComment ref="A1" dT="2025-04-22T08:44:23.00" personId="{a113e9bf-8880-486b-81b4-060ddff2ef48}" id="{28d4ffee-b79d-49ee-8625-749e9053ece1}" done="0">
    <x18tc:text xml:space="preserve">تم استلام الطلب و رفضه من قبل الزبون بسبب المشاكل الموجودة في المنتج و تم تغريم المخالفين</x18tc:text>
  </x18tc:threadedComment>
  <x18tc:threadedComment ref="L571" dT="2025-04-14T14:18:32.00" personId="{4289e7a3-c53b-4ca8-b1c5-541fe1d64b87}" id="{bbe5b630-f26e-41d3-9948-0392782c68ba}" done="1">
    <x18tc:text xml:space="preserve">واصل زين كاش</x18tc:text>
  </x18tc:threadedComment>
  <x18tc:threadedComment ref="A1" dT="2025-04-22T14:57:27.00" personId="{a113e9bf-8880-486b-81b4-060ddff2ef48}" id="{01a92d71-043d-41e9-999a-413be189b0b9}" done="1">
    <x18tc:text xml:space="preserve">واصل زين كاش من عباس توصيل لحسين</x18tc:text>
  </x18tc:threadedComment>
  <x18tc:threadedComment ref="A1" dT="2025-04-19T08:30:44.00" personId="{a113e9bf-8880-486b-81b4-060ddff2ef48}" id="{b5944707-0feb-4097-b71e-deb4cd02f598}" done="1">
    <x18tc:text xml:space="preserve">تم التسليم بس الحساب مدري وين العنوان بالجزائر</x18tc:text>
  </x18tc:threadedComment>
  <x18tc:threadedComment ref="A1" dT="2025-05-10T10:53:18.00" personId="{a113e9bf-8880-486b-81b4-060ddff2ef48}" id="{d1813856-7cce-443f-88b0-79338d114364}" done="1">
    <x18tc:text xml:space="preserve">واصل زين كاش</x18tc:text>
  </x18tc:threadedComment>
  <x18tc:threadedComment ref="L311" dT="2025-04-19T11:10:45.00" personId="{a113e9bf-8880-486b-81b4-060ddff2ef48}" id="{522efe75-5328-4233-b48c-5c6a8f9a7535}" done="1">
    <x18tc:text xml:space="preserve">واصل ماستر كارت</x18tc:text>
  </x18tc:threadedComment>
  <x18tc:threadedComment ref="C648" dT="2025-05-03T11:04:28.00" personId="{a113e9bf-8880-486b-81b4-060ddff2ef48}" id="{649c92ad-8f9b-4687-b96a-3a575ee50798}" done="0">
    <x18tc:text xml:space="preserve">خصم 40  الف اجور توصيل 4 بوكس</x18tc:text>
  </x18tc:threadedComment>
  <x18tc:threadedComment ref="A1" dT="2025-04-24T22:11:02.00" personId="{a113e9bf-8880-486b-81b4-060ddff2ef48}" id="{7d52af5f-67f1-4d70-8011-b12b312c164a}" done="0">
    <x18tc:text xml:space="preserve">فقط توصيل</x18tc:text>
  </x18tc:threadedComment>
  <x18tc:threadedComment ref="C371" dT="2025-04-14T14:18:27.00" personId="{4289e7a3-c53b-4ca8-b1c5-541fe1d64b87}" id="{706566a7-a0c2-4399-8045-cddecfc87f85}" done="0">
    <x18tc:text xml:space="preserve">التسليم بيد استاذ سيف</x18tc:text>
  </x18tc:threadedComment>
  <x18tc:threadedComment ref="L210" dT="2025-04-22T14:58:21.00" personId="{a113e9bf-8880-486b-81b4-060ddff2ef48}" id="{33dd420f-d8d6-49be-9567-386f16fb0d1f}" done="1">
    <x18tc:text xml:space="preserve">واصل زين كاش من عباس توصيل لحسين</x18tc:text>
  </x18tc:threadedComment>
  <x18tc:threadedComment ref="C679" dT="2025-05-10T10:53:34.00" personId="{a113e9bf-8880-486b-81b4-060ddff2ef48}" id="{cebcc50b-9eb4-45e8-87b6-6bee5fa49a15}" done="1">
    <x18tc:text xml:space="preserve">واصل زين كاش</x18tc:text>
  </x18tc:threadedComment>
  <x18tc:threadedComment ref="A1" dT="2025-04-14T14:18:31.00" personId="{4289e7a3-c53b-4ca8-b1c5-541fe1d64b87}" id="{e6be382b-7b01-49b7-8bf1-93238421f3ba}" done="1">
    <x18tc:text xml:space="preserve">باقي حساب ادو</x18tc:text>
  </x18tc:threadedComment>
  <x18tc:threadedComment ref="C787" dT="2025-06-01T19:14:15.00" personId="{a113e9bf-8880-486b-81b4-060ddff2ef48}" id="{e4ff3f44-179f-4f13-a45b-4f2602ce78e3}" done="1">
    <x18tc:text xml:space="preserve">ماستر</x18tc:text>
  </x18tc:threadedComment>
  <x18tc:threadedComment ref="L417" dT="2025-04-06T14:06:20.00" personId="{d6df899a-cfcc-4a4e-a9a8-4ee45b925f5e}" id="{1311118e-35d1-477b-bdad-00635c1a53cb}" done="1">
    <x18tc:text xml:space="preserve">واصل غبر الماستر كارت</x18tc:text>
  </x18tc:threadedComment>
  <x18tc:threadedComment ref="L210" dT="2025-04-23T14:35:18.00" personId="{a113e9bf-8880-486b-81b4-060ddff2ef48}" id="{5e4c90cb-6b1a-485a-8427-94121535118e}" done="1">
    <x18tc:text xml:space="preserve">مستلم زين كاش من عباس توصيل لحسين</x18tc:text>
  </x18tc:threadedComment>
  <x18tc:threadedComment ref="L211" dT="2025-04-22T14:58:28.00" personId="{a113e9bf-8880-486b-81b4-060ddff2ef48}" id="{c889a7fc-7835-4230-abda-43d836b17f0b}" done="1">
    <x18tc:text xml:space="preserve">واصل زين كاش من عباس توصيل لحسين</x18tc:text>
  </x18tc:threadedComment>
  <x18tc:threadedComment ref="L388" dT="2025-04-19T14:11:48.00" personId="{a113e9bf-8880-486b-81b4-060ddff2ef48}" id="{b908a876-6ccc-4abc-99df-34ba2b4cae0d}" done="1">
    <x18tc:text xml:space="preserve">واصل زين كاش</x18tc:text>
  </x18tc:threadedComment>
  <x18tc:threadedComment ref="A1" dT="2025-04-14T14:18:26.00" personId="{4289e7a3-c53b-4ca8-b1c5-541fe1d64b87}" id="{401bed5c-bcf9-4c3d-82c6-f9eaeb82e8c5}" done="1">
    <x18tc:text xml:space="preserve">جانو خمسميه حاسبت محمد الحداد 200 بقو 300</x18tc:text>
  </x18tc:threadedComment>
  <x18tc:threadedComment ref="L327" dT="2025-04-19T14:14:42.00" personId="{a113e9bf-8880-486b-81b4-060ddff2ef48}" id="{9c2ef838-f405-4486-b2bc-e3ada4a5640b}" done="1">
    <x18tc:text xml:space="preserve">واصل ماستر كارت</x18tc:text>
  </x18tc:threadedComment>
  <x18tc:threadedComment ref="K939" dT="2025-10-18T16:09:16.00" personId="{a113e9bf-8880-486b-81b4-060ddff2ef48}" id="{8b49875c-7a77-4b02-ad6f-b4d10e6151c5}" done="0">
    <x18tc:text xml:space="preserve">عمولة</x18tc:text>
  </x18tc:threadedComment>
  <x18tc:threadedComment ref="L596" dT="2025-04-19T11:16:32.00" personId="{a113e9bf-8880-486b-81b4-060ddff2ef48}" id="{f9ae0c2b-3fe7-49e7-978f-789cb0601981}" done="1">
    <x18tc:text xml:space="preserve">واصل ماستر</x18tc:text>
  </x18tc:threadedComment>
  <x18tc:threadedComment ref="L327" dT="2025-04-20T14:16:10.00" personId="{a113e9bf-8880-486b-81b4-060ddff2ef48}" id="{98c51a69-df70-4529-868c-0d8c3ee6fac6}" done="1">
    <x18tc:text xml:space="preserve">واصل ماستر كارت</x18tc:text>
  </x18tc:threadedComment>
  <x18tc:threadedComment ref="L350" dT="2025-04-19T13:08:10.00" personId="{a113e9bf-8880-486b-81b4-060ddff2ef48}" id="{aefb8acd-c3a7-4b89-9f7e-825c247eff61}" done="1">
    <x18tc:text xml:space="preserve">واصل زين كاش</x18tc:text>
  </x18tc:threadedComment>
  <x18tc:threadedComment ref="L211" dT="2025-04-23T14:35:26.00" personId="{a113e9bf-8880-486b-81b4-060ddff2ef48}" id="{e82bcfb0-290c-41c7-9b85-a923d0e0cc63}" done="1">
    <x18tc:text xml:space="preserve">مستلم زين كاش من عباس توصيل لحسين</x18tc:text>
  </x18tc:threadedComment>
  <x18tc:threadedComment ref="L884" dT="2025-05-23T23:59:22.00" personId="{a113e9bf-8880-486b-81b4-060ddff2ef48}" id="{b9603203-071a-4566-90c6-6965c3fb7762}" done="0">
    <x18tc:text xml:space="preserve">مستلم 3.000 دولار يوم 28/11</x18tc:text>
  </x18tc:threadedComment>
  <x18tc:threadedComment ref="C525" dT="2025-04-24T09:15:37.00" personId="{a113e9bf-8880-486b-81b4-060ddff2ef48}" id="{435602da-a398-4b13-9b72-25af3af433b5}" done="0">
    <x18tc:text xml:space="preserve">350 نقد و 300 زين كاش</x18tc:text>
  </x18tc:threadedComment>
  <x18tc:threadedComment ref="L449" dT="2025-04-19T14:19:05.00" personId="{a113e9bf-8880-486b-81b4-060ddff2ef48}" id="{a5dd4d3b-f6d4-49fd-9cdb-a9a2811b7dd1}" done="1">
    <x18tc:text xml:space="preserve">واصل زين كاش</x18tc:text>
  </x18tc:threadedComment>
  <x18tc:threadedComment ref="L310" dT="2025-04-19T13:15:56.00" personId="{a113e9bf-8880-486b-81b4-060ddff2ef48}" id="{73131e67-a374-49cf-a189-9e8d2d69a6e3}" done="1">
    <x18tc:text xml:space="preserve">واصل زين كاش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64" dT="2025-04-23T08:12:36.00" personId="{a113e9bf-8880-486b-81b4-060ddff2ef48}" id="{33336f08-4ca3-4557-a8ac-7989e866b33a}" done="1">
    <x18tc:text xml:space="preserve">تسجيل النقوصات على حيدر حتى يجدها</x18tc:text>
  </x18tc:threadedComment>
  <x18tc:threadedComment ref="B628" dT="2025-04-23T11:06:52.00" personId="{a113e9bf-8880-486b-81b4-060ddff2ef48}" id="{95a75cbf-52f0-4fcd-b269-63714dd89eb8}" done="0">
    <x18tc:text xml:space="preserve">مراجعة الوصل مع استاذ سيف</x18tc:text>
  </x18tc:threadedComment>
  <x18tc:threadedComment ref="D1142" dT="2025-06-26T22:42:31.00" personId="{a113e9bf-8880-486b-81b4-060ddff2ef48}" id="{cf254ea9-b02b-4082-9b12-2a0bcda1e8d4}" done="0">
    <x18tc:text xml:space="preserve">تم تصفير الحساب بتاريخ 25/6/2025</x18tc:text>
  </x18tc:threadedComment>
  <x18tc:threadedComment ref="E669" dT="2025-04-14T14:18:23.00" personId="{4289e7a3-c53b-4ca8-b1c5-541fe1d64b87}" id="{9841008b-fe9d-4c07-8583-f1799f7cb4fb}" done="0">
    <x18tc:text xml:space="preserve">حساب توصيل لوحة الى النجف شمس البصرة</x18tc:text>
  </x18tc:threadedComment>
  <x18tc:threadedComment ref="E653" dT="2025-04-14T14:18:26.00" personId="{4289e7a3-c53b-4ca8-b1c5-541fe1d64b87}" id="{1be59a32-ffb7-4332-8489-62781fa84c86}" done="0">
    <x18tc:text xml:space="preserve">حساب فيب دخانية من زنوبيا</x18tc:text>
  </x18tc:threadedComment>
  <x18tc:threadedComment ref="H713" dT="2025-04-19T13:18:21.00" personId="{a113e9bf-8880-486b-81b4-060ddff2ef48}" id="{276951dc-200a-4af2-8883-7a6a043c4a73}" done="0">
    <x18tc:text xml:space="preserve">حساب مستلم طلبات 379 / 379n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1.xml"/><Relationship Id="rId9" Type="http://schemas.openxmlformats.org/officeDocument/2006/relationships/table" Target="../tables/table11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3.xml"/><Relationship Id="rId9" Type="http://schemas.openxmlformats.org/officeDocument/2006/relationships/table" Target="../tables/table13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1">
        <v>127.0</v>
      </c>
      <c r="B1" s="1" t="s">
        <v>0</v>
      </c>
      <c r="C1" s="2">
        <v>75000.0</v>
      </c>
      <c r="D1" s="3">
        <v>45664.0</v>
      </c>
      <c r="E1" s="4" t="s">
        <v>1</v>
      </c>
      <c r="F1" s="1" t="s">
        <v>2</v>
      </c>
      <c r="G1" s="4" t="s">
        <v>3</v>
      </c>
      <c r="H1" s="2">
        <v>75000.0</v>
      </c>
      <c r="I1" s="2">
        <v>10000.0</v>
      </c>
      <c r="J1" s="2">
        <f t="shared" ref="J1:J8" si="1">IF(OR(ISBLANK(C1),ISBLANK(I1)),"",C1-I1)</f>
        <v>65000</v>
      </c>
      <c r="K1" s="5" t="s">
        <v>4</v>
      </c>
      <c r="L1" s="6">
        <v>0.0</v>
      </c>
      <c r="M1" s="2">
        <f t="shared" ref="M1:M8" si="2">IF(K1="مبيعات", L1%*C1, IF(K1="ارباح", L1%*J1, ""))</f>
        <v>0</v>
      </c>
      <c r="N1" s="7" t="str">
        <f t="shared" ref="N1:N8" si="3">IF(OR(ISBLANK(J1),ISBLANK(M1),M1=0),"",J1-M1)</f>
        <v/>
      </c>
      <c r="O1" s="1" t="s">
        <v>5</v>
      </c>
      <c r="P1" s="7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1">
        <v>152.0</v>
      </c>
      <c r="B2" s="1" t="s">
        <v>6</v>
      </c>
      <c r="C2" s="2">
        <v>25000.0</v>
      </c>
      <c r="D2" s="3">
        <v>45668.0</v>
      </c>
      <c r="E2" s="9" t="s">
        <v>7</v>
      </c>
      <c r="F2" s="7"/>
      <c r="G2" s="4" t="s">
        <v>3</v>
      </c>
      <c r="H2" s="2">
        <v>25000.0</v>
      </c>
      <c r="I2" s="2">
        <v>10000.0</v>
      </c>
      <c r="J2" s="2">
        <f t="shared" si="1"/>
        <v>15000</v>
      </c>
      <c r="K2" s="5" t="s">
        <v>4</v>
      </c>
      <c r="L2" s="6">
        <v>0.0</v>
      </c>
      <c r="M2" s="2">
        <f t="shared" si="2"/>
        <v>0</v>
      </c>
      <c r="N2" s="7" t="str">
        <f t="shared" si="3"/>
        <v/>
      </c>
      <c r="O2" s="1" t="s">
        <v>8</v>
      </c>
      <c r="P2" s="7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">
        <v>159.0</v>
      </c>
      <c r="B3" s="1" t="s">
        <v>9</v>
      </c>
      <c r="C3" s="2">
        <v>15000.0</v>
      </c>
      <c r="D3" s="3">
        <v>45675.0</v>
      </c>
      <c r="E3" s="9" t="s">
        <v>10</v>
      </c>
      <c r="F3" s="1" t="s">
        <v>11</v>
      </c>
      <c r="G3" s="4" t="s">
        <v>3</v>
      </c>
      <c r="H3" s="2">
        <v>15000.0</v>
      </c>
      <c r="I3" s="2">
        <v>5000.0</v>
      </c>
      <c r="J3" s="2">
        <f t="shared" si="1"/>
        <v>10000</v>
      </c>
      <c r="K3" s="5" t="s">
        <v>4</v>
      </c>
      <c r="L3" s="6">
        <v>0.0</v>
      </c>
      <c r="M3" s="2">
        <f t="shared" si="2"/>
        <v>0</v>
      </c>
      <c r="N3" s="7" t="str">
        <f t="shared" si="3"/>
        <v/>
      </c>
      <c r="O3" s="1" t="s">
        <v>5</v>
      </c>
      <c r="P3" s="7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">
        <v>163.0</v>
      </c>
      <c r="B4" s="1" t="s">
        <v>12</v>
      </c>
      <c r="C4" s="2">
        <v>100000.0</v>
      </c>
      <c r="D4" s="3">
        <v>45675.0</v>
      </c>
      <c r="E4" s="4" t="s">
        <v>1</v>
      </c>
      <c r="F4" s="7"/>
      <c r="G4" s="4" t="s">
        <v>3</v>
      </c>
      <c r="H4" s="11"/>
      <c r="I4" s="2">
        <v>15000.0</v>
      </c>
      <c r="J4" s="2">
        <f t="shared" si="1"/>
        <v>85000</v>
      </c>
      <c r="K4" s="5" t="s">
        <v>4</v>
      </c>
      <c r="L4" s="6">
        <v>0.0</v>
      </c>
      <c r="M4" s="2">
        <f t="shared" si="2"/>
        <v>0</v>
      </c>
      <c r="N4" s="7" t="str">
        <f t="shared" si="3"/>
        <v/>
      </c>
      <c r="O4" s="1" t="s">
        <v>5</v>
      </c>
      <c r="P4" s="7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">
        <v>164.0</v>
      </c>
      <c r="B5" s="1" t="s">
        <v>13</v>
      </c>
      <c r="C5" s="2">
        <v>100000.0</v>
      </c>
      <c r="D5" s="3">
        <v>45675.0</v>
      </c>
      <c r="E5" s="9" t="s">
        <v>14</v>
      </c>
      <c r="F5" s="7"/>
      <c r="G5" s="4" t="s">
        <v>3</v>
      </c>
      <c r="H5" s="2">
        <v>100000.0</v>
      </c>
      <c r="I5" s="2">
        <v>25000.0</v>
      </c>
      <c r="J5" s="2">
        <f t="shared" si="1"/>
        <v>75000</v>
      </c>
      <c r="K5" s="5" t="s">
        <v>4</v>
      </c>
      <c r="L5" s="6">
        <v>0.0</v>
      </c>
      <c r="M5" s="2">
        <f t="shared" si="2"/>
        <v>0</v>
      </c>
      <c r="N5" s="7" t="str">
        <f t="shared" si="3"/>
        <v/>
      </c>
      <c r="O5" s="1" t="s">
        <v>15</v>
      </c>
      <c r="P5" s="7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">
        <v>183.0</v>
      </c>
      <c r="B6" s="1" t="s">
        <v>16</v>
      </c>
      <c r="C6" s="2">
        <v>10000.0</v>
      </c>
      <c r="D6" s="3">
        <v>45676.0</v>
      </c>
      <c r="E6" s="4" t="s">
        <v>1</v>
      </c>
      <c r="F6" s="7"/>
      <c r="G6" s="4" t="s">
        <v>3</v>
      </c>
      <c r="H6" s="2">
        <v>10000.0</v>
      </c>
      <c r="I6" s="2">
        <v>5000.0</v>
      </c>
      <c r="J6" s="2">
        <f t="shared" si="1"/>
        <v>5000</v>
      </c>
      <c r="K6" s="5" t="s">
        <v>4</v>
      </c>
      <c r="L6" s="6">
        <v>0.0</v>
      </c>
      <c r="M6" s="2">
        <f t="shared" si="2"/>
        <v>0</v>
      </c>
      <c r="N6" s="7" t="str">
        <f t="shared" si="3"/>
        <v/>
      </c>
      <c r="O6" s="1" t="s">
        <v>17</v>
      </c>
      <c r="P6" s="7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">
        <v>184.0</v>
      </c>
      <c r="B7" s="1" t="s">
        <v>18</v>
      </c>
      <c r="C7" s="2">
        <v>10000.0</v>
      </c>
      <c r="D7" s="3">
        <v>45676.0</v>
      </c>
      <c r="E7" s="4" t="s">
        <v>1</v>
      </c>
      <c r="F7" s="7"/>
      <c r="G7" s="4" t="s">
        <v>3</v>
      </c>
      <c r="H7" s="2">
        <v>10000.0</v>
      </c>
      <c r="I7" s="2">
        <v>3000.0</v>
      </c>
      <c r="J7" s="2">
        <f t="shared" si="1"/>
        <v>7000</v>
      </c>
      <c r="K7" s="5" t="s">
        <v>4</v>
      </c>
      <c r="L7" s="6">
        <v>0.0</v>
      </c>
      <c r="M7" s="2">
        <f t="shared" si="2"/>
        <v>0</v>
      </c>
      <c r="N7" s="7" t="str">
        <f t="shared" si="3"/>
        <v/>
      </c>
      <c r="O7" s="1" t="s">
        <v>17</v>
      </c>
      <c r="P7" s="7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">
        <v>225.0</v>
      </c>
      <c r="B8" s="1" t="s">
        <v>19</v>
      </c>
      <c r="C8" s="2">
        <v>80000.0</v>
      </c>
      <c r="D8" s="3">
        <v>45685.0</v>
      </c>
      <c r="E8" s="4" t="s">
        <v>1</v>
      </c>
      <c r="F8" s="7"/>
      <c r="G8" s="4" t="s">
        <v>3</v>
      </c>
      <c r="H8" s="2">
        <v>80000.0</v>
      </c>
      <c r="I8" s="2">
        <v>20000.0</v>
      </c>
      <c r="J8" s="2">
        <f t="shared" si="1"/>
        <v>60000</v>
      </c>
      <c r="K8" s="5" t="s">
        <v>4</v>
      </c>
      <c r="L8" s="6">
        <v>0.0</v>
      </c>
      <c r="M8" s="2">
        <f t="shared" si="2"/>
        <v>0</v>
      </c>
      <c r="N8" s="7" t="str">
        <f t="shared" si="3"/>
        <v/>
      </c>
      <c r="O8" s="1" t="s">
        <v>5</v>
      </c>
      <c r="P8" s="1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9.88"/>
    <col customWidth="1" min="2" max="2" width="17.25"/>
    <col customWidth="1" min="3" max="3" width="13.0"/>
    <col customWidth="1" min="4" max="4" width="11.25"/>
    <col customWidth="1" min="5" max="5" width="13.75"/>
    <col customWidth="1" min="6" max="6" width="12.75"/>
    <col customWidth="1" min="7" max="7" width="12.88"/>
  </cols>
  <sheetData>
    <row r="1">
      <c r="A1" s="13" t="s">
        <v>20</v>
      </c>
      <c r="B1" s="14"/>
      <c r="C1" s="14"/>
      <c r="D1" s="14"/>
      <c r="E1" s="14"/>
      <c r="F1" s="14"/>
      <c r="G1" s="15"/>
    </row>
    <row r="2">
      <c r="G2" s="16"/>
    </row>
    <row r="3">
      <c r="G3" s="16"/>
    </row>
    <row r="4">
      <c r="G4" s="16"/>
    </row>
    <row r="5">
      <c r="A5" s="17"/>
      <c r="B5" s="17"/>
      <c r="C5" s="17"/>
      <c r="D5" s="17"/>
      <c r="E5" s="17"/>
      <c r="F5" s="17"/>
      <c r="G5" s="18"/>
    </row>
    <row r="6">
      <c r="A6" s="19"/>
      <c r="B6" s="19"/>
      <c r="C6" s="19"/>
      <c r="D6" s="19"/>
      <c r="E6" s="19"/>
      <c r="F6" s="19"/>
      <c r="G6" s="19"/>
    </row>
    <row r="7">
      <c r="A7" s="19"/>
      <c r="B7" s="19"/>
      <c r="C7" s="19"/>
      <c r="D7" s="19"/>
      <c r="E7" s="19"/>
      <c r="F7" s="19"/>
      <c r="G7" s="19"/>
    </row>
    <row r="8">
      <c r="A8" s="19"/>
      <c r="B8" s="19"/>
      <c r="C8" s="19"/>
      <c r="D8" s="19"/>
      <c r="E8" s="19"/>
      <c r="F8" s="19"/>
      <c r="G8" s="19"/>
    </row>
    <row r="9">
      <c r="A9" s="19"/>
      <c r="B9" s="19"/>
      <c r="C9" s="19"/>
      <c r="D9" s="19"/>
      <c r="E9" s="19"/>
      <c r="F9" s="19"/>
      <c r="G9" s="19"/>
    </row>
    <row r="10" ht="22.5" customHeight="1">
      <c r="A10" s="20" t="s">
        <v>21</v>
      </c>
      <c r="B10" s="20" t="s">
        <v>22</v>
      </c>
      <c r="C10" s="20" t="s">
        <v>23</v>
      </c>
      <c r="D10" s="20" t="s">
        <v>24</v>
      </c>
      <c r="E10" s="20" t="s">
        <v>25</v>
      </c>
      <c r="F10" s="20" t="s">
        <v>26</v>
      </c>
      <c r="G10" s="20" t="s">
        <v>27</v>
      </c>
      <c r="H10" s="21" t="s">
        <v>28</v>
      </c>
      <c r="I10" s="21" t="s">
        <v>29</v>
      </c>
    </row>
    <row r="11" ht="22.5" customHeight="1">
      <c r="A11" s="22" t="s">
        <v>30</v>
      </c>
      <c r="B11" s="23" t="s">
        <v>31</v>
      </c>
      <c r="C11" s="24">
        <f>SUMIFS('المصروفات'!F:F, exp_name, B11, EXP_CAT, "راتب")</f>
        <v>0</v>
      </c>
      <c r="D11" s="20"/>
      <c r="E11" s="20"/>
      <c r="F11" s="20">
        <f>SUMIFS('المصروفات'!F:F, exp_name, B11, EXP_CAT, "الحوافز")</f>
        <v>0</v>
      </c>
      <c r="G11" s="20" t="str">
        <f>IFERROR(__xludf.DUMMYFUNCTION("IMPORTRANGE( ""https://docs.google.com/spreadsheets/d/1DwfNhxfCYJYwBjeiPqn3xZyjMmzDkpS9634bVMHLYJQ/edit?usp=sharing"" , ""CUTS!C6"")"),"#REF!")</f>
        <v>#REF!</v>
      </c>
      <c r="H11" s="25">
        <f>SUMIFS('المصروفات'!F:F, exp_name, B11, EXP_CAT, "سلفة")</f>
        <v>0</v>
      </c>
      <c r="I11" s="25">
        <v>700000.0</v>
      </c>
    </row>
    <row r="12" ht="22.5" customHeight="1">
      <c r="A12" s="22" t="s">
        <v>32</v>
      </c>
      <c r="B12" s="26" t="s">
        <v>33</v>
      </c>
      <c r="C12" s="24">
        <f>SUMIFS('المصروفات'!F:F, exp_name, B12, EXP_CAT, "راتب")</f>
        <v>0</v>
      </c>
      <c r="D12" s="20"/>
      <c r="E12" s="20"/>
      <c r="F12" s="20">
        <f>SUMIFS('المصروفات'!F:F, exp_name, B12, EXP_CAT, "الحوافز")</f>
        <v>0</v>
      </c>
      <c r="G12" s="20" t="str">
        <f>IFERROR(__xludf.DUMMYFUNCTION("IMPORTRANGE( ""https://docs.google.com/spreadsheets/d/1DwfNhxfCYJYwBjeiPqn3xZyjMmzDkpS9634bVMHLYJQ/edit?usp=sharing"" , ""CUTS!C7"")"),"#REF!")</f>
        <v>#REF!</v>
      </c>
      <c r="H12" s="25">
        <f>SUMIFS('المصروفات'!F:F, exp_name, B12, EXP_CAT, "سلفة")</f>
        <v>0</v>
      </c>
      <c r="I12" s="27" t="str">
        <f t="shared" ref="I12:I47" si="1">C12+F12-G12-H12</f>
        <v>#REF!</v>
      </c>
    </row>
    <row r="13" ht="22.5" customHeight="1">
      <c r="A13" s="22" t="s">
        <v>34</v>
      </c>
      <c r="B13" s="23" t="s">
        <v>35</v>
      </c>
      <c r="C13" s="24">
        <f>SUMIFS('المصروفات'!F:F, exp_name, B13, EXP_CAT, "راتب")</f>
        <v>0</v>
      </c>
      <c r="D13" s="28"/>
      <c r="E13" s="28"/>
      <c r="F13" s="28">
        <f>SUMIFS('المصروفات'!F:F, exp_name, B13, EXP_CAT, "الحوافز")</f>
        <v>0</v>
      </c>
      <c r="G13" s="20" t="str">
        <f>IFERROR(__xludf.DUMMYFUNCTION("IMPORTRANGE( ""https://docs.google.com/spreadsheets/d/1DwfNhxfCYJYwBjeiPqn3xZyjMmzDkpS9634bVMHLYJQ/edit?usp=sharing"" , ""CUTS!C8"")"),"#REF!")</f>
        <v>#REF!</v>
      </c>
      <c r="H13" s="25">
        <f>SUMIFS('المصروفات'!F:F, exp_name, B13, EXP_CAT, "سلفة")</f>
        <v>0</v>
      </c>
      <c r="I13" s="27" t="str">
        <f t="shared" si="1"/>
        <v>#REF!</v>
      </c>
    </row>
    <row r="14" ht="22.5" customHeight="1">
      <c r="A14" s="22" t="s">
        <v>36</v>
      </c>
      <c r="B14" s="26" t="s">
        <v>37</v>
      </c>
      <c r="C14" s="24">
        <f>SUMIFS('المصروفات'!F:F, exp_name, B14, EXP_CAT, "راتب")</f>
        <v>0</v>
      </c>
      <c r="D14" s="24"/>
      <c r="E14" s="24"/>
      <c r="F14" s="24">
        <f>SUMIFS('المصروفات'!F:F, exp_name, B14, EXP_CAT, "الحوافز")</f>
        <v>0</v>
      </c>
      <c r="G14" s="20" t="str">
        <f>IFERROR(__xludf.DUMMYFUNCTION("IMPORTRANGE( ""https://docs.google.com/spreadsheets/d/1DwfNhxfCYJYwBjeiPqn3xZyjMmzDkpS9634bVMHLYJQ/edit?usp=sharing"" , ""CUTS!C9"")"),"#REF!")</f>
        <v>#REF!</v>
      </c>
      <c r="H14" s="25">
        <f>SUMIFS('المصروفات'!F:F, exp_name, B14, EXP_CAT, "سلفة")</f>
        <v>0</v>
      </c>
      <c r="I14" s="27" t="str">
        <f t="shared" si="1"/>
        <v>#REF!</v>
      </c>
    </row>
    <row r="15" ht="22.5" customHeight="1">
      <c r="A15" s="22" t="s">
        <v>38</v>
      </c>
      <c r="B15" s="23" t="s">
        <v>39</v>
      </c>
      <c r="C15" s="24">
        <f>SUMIFS('المصروفات'!F:F, exp_name, B15, EXP_CAT, "راتب")</f>
        <v>0</v>
      </c>
      <c r="D15" s="24"/>
      <c r="E15" s="24"/>
      <c r="F15" s="24">
        <f>SUMIFS('المصروفات'!F:F, exp_name, B15, EXP_CAT, "الحوافز")</f>
        <v>0</v>
      </c>
      <c r="G15" s="20" t="str">
        <f>IFERROR(__xludf.DUMMYFUNCTION("IMPORTRANGE( ""https://docs.google.com/spreadsheets/d/1DwfNhxfCYJYwBjeiPqn3xZyjMmzDkpS9634bVMHLYJQ/edit?usp=sharing"" , ""CUTS!C10"")"),"#REF!")</f>
        <v>#REF!</v>
      </c>
      <c r="H15" s="25">
        <f>SUMIFS('المصروفات'!F:F, exp_name, B15, EXP_CAT, "سلفة")</f>
        <v>0</v>
      </c>
      <c r="I15" s="27" t="str">
        <f t="shared" si="1"/>
        <v>#REF!</v>
      </c>
    </row>
    <row r="16" ht="22.5" customHeight="1">
      <c r="A16" s="22" t="s">
        <v>40</v>
      </c>
      <c r="B16" s="26" t="s">
        <v>41</v>
      </c>
      <c r="C16" s="24">
        <f>SUMIFS('المصروفات'!F:F, exp_name, B16, EXP_CAT, "راتب")</f>
        <v>0</v>
      </c>
      <c r="D16" s="24"/>
      <c r="E16" s="24"/>
      <c r="F16" s="24">
        <f>SUMIFS('المصروفات'!F:F, exp_name, B16, EXP_CAT, "الحوافز")</f>
        <v>0</v>
      </c>
      <c r="G16" s="20" t="str">
        <f>IFERROR(__xludf.DUMMYFUNCTION("IMPORTRANGE( ""https://docs.google.com/spreadsheets/d/1DwfNhxfCYJYwBjeiPqn3xZyjMmzDkpS9634bVMHLYJQ/edit?usp=sharing"" , ""CUTS!C11"")"),"#REF!")</f>
        <v>#REF!</v>
      </c>
      <c r="H16" s="25">
        <f>SUMIFS('المصروفات'!F:F, exp_name, B16, EXP_CAT, "سلفة")</f>
        <v>0</v>
      </c>
      <c r="I16" s="27" t="str">
        <f t="shared" si="1"/>
        <v>#REF!</v>
      </c>
    </row>
    <row r="17" ht="22.5" customHeight="1">
      <c r="A17" s="22" t="s">
        <v>42</v>
      </c>
      <c r="B17" s="23" t="s">
        <v>43</v>
      </c>
      <c r="C17" s="24">
        <f>SUMIFS('المصروفات'!F:F, exp_name, B17, EXP_CAT, "راتب")</f>
        <v>0</v>
      </c>
      <c r="D17" s="24"/>
      <c r="E17" s="24"/>
      <c r="F17" s="24">
        <f>SUMIFS('المصروفات'!F:F, exp_name, B17, EXP_CAT, "الحوافز")</f>
        <v>0</v>
      </c>
      <c r="G17" s="20" t="str">
        <f>IFERROR(__xludf.DUMMYFUNCTION("IMPORTRANGE( ""https://docs.google.com/spreadsheets/d/1DwfNhxfCYJYwBjeiPqn3xZyjMmzDkpS9634bVMHLYJQ/edit?usp=sharing"" , ""CUTS!C12"")"),"#REF!")</f>
        <v>#REF!</v>
      </c>
      <c r="H17" s="25">
        <f>SUMIFS('المصروفات'!F:F, exp_name, B17, EXP_CAT, "سلفة")</f>
        <v>0</v>
      </c>
      <c r="I17" s="27" t="str">
        <f t="shared" si="1"/>
        <v>#REF!</v>
      </c>
    </row>
    <row r="18" ht="22.5" customHeight="1">
      <c r="A18" s="22" t="s">
        <v>44</v>
      </c>
      <c r="B18" s="26" t="s">
        <v>45</v>
      </c>
      <c r="C18" s="24">
        <f>SUMIFS('المصروفات'!F:F, exp_name, B18, EXP_CAT, "راتب")</f>
        <v>0</v>
      </c>
      <c r="D18" s="24"/>
      <c r="E18" s="24"/>
      <c r="F18" s="24">
        <f>SUMIFS('المصروفات'!F:F, exp_name, B18, EXP_CAT, "الحوافز")</f>
        <v>0</v>
      </c>
      <c r="G18" s="20" t="str">
        <f>IFERROR(__xludf.DUMMYFUNCTION("IMPORTRANGE( ""https://docs.google.com/spreadsheets/d/1DwfNhxfCYJYwBjeiPqn3xZyjMmzDkpS9634bVMHLYJQ/edit?usp=sharing"" , ""CUTS!C13"")"),"#REF!")</f>
        <v>#REF!</v>
      </c>
      <c r="H18" s="25">
        <f>SUMIFS('المصروفات'!F:F, exp_name, B18, EXP_CAT, "سلفة")</f>
        <v>0</v>
      </c>
      <c r="I18" s="27" t="str">
        <f t="shared" si="1"/>
        <v>#REF!</v>
      </c>
    </row>
    <row r="19" ht="22.5" customHeight="1">
      <c r="A19" s="22" t="s">
        <v>46</v>
      </c>
      <c r="B19" s="23" t="s">
        <v>47</v>
      </c>
      <c r="C19" s="24">
        <f>SUMIFS('المصروفات'!F:F, exp_name, B19, EXP_CAT, "راتب")</f>
        <v>0</v>
      </c>
      <c r="D19" s="24"/>
      <c r="E19" s="24"/>
      <c r="F19" s="24">
        <f>SUMIFS('المصروفات'!F:F, exp_name, B19, EXP_CAT, "الحوافز")</f>
        <v>0</v>
      </c>
      <c r="G19" s="25" t="str">
        <f>IFERROR(__xludf.DUMMYFUNCTION("IMPORTRANGE( ""https://docs.google.com/spreadsheets/d/1DwfNhxfCYJYwBjeiPqn3xZyjMmzDkpS9634bVMHLYJQ/edit?usp=sharing"" , ""CUTS!C14"")"),"#REF!")</f>
        <v>#REF!</v>
      </c>
      <c r="H19" s="25">
        <f>SUMIFS('المصروفات'!F:F, exp_name, B19, EXP_CAT, "سلفة")</f>
        <v>0</v>
      </c>
      <c r="I19" s="27" t="str">
        <f t="shared" si="1"/>
        <v>#REF!</v>
      </c>
    </row>
    <row r="20" ht="22.5" customHeight="1">
      <c r="A20" s="22" t="s">
        <v>48</v>
      </c>
      <c r="B20" s="26" t="s">
        <v>3</v>
      </c>
      <c r="C20" s="24">
        <f>SUMIFS('المصروفات'!F:F, exp_name, B20, EXP_CAT, "راتب")</f>
        <v>0</v>
      </c>
      <c r="D20" s="24"/>
      <c r="E20" s="24"/>
      <c r="F20" s="24">
        <f>SUMIFS('المصروفات'!F:F, exp_name, B20, EXP_CAT, "الحوافز")</f>
        <v>0</v>
      </c>
      <c r="G20" s="24" t="str">
        <f>IFERROR(__xludf.DUMMYFUNCTION("IMPORTRANGE( ""https://docs.google.com/spreadsheets/d/1DwfNhxfCYJYwBjeiPqn3xZyjMmzDkpS9634bVMHLYJQ/edit?usp=sharing"" , ""CUTS!C15"")"),"#REF!")</f>
        <v>#REF!</v>
      </c>
      <c r="H20" s="25">
        <f>SUMIFS('المصروفات'!F:F, exp_name, B20, EXP_CAT, "سلفة")</f>
        <v>0</v>
      </c>
      <c r="I20" s="27" t="str">
        <f t="shared" si="1"/>
        <v>#REF!</v>
      </c>
    </row>
    <row r="21" ht="22.5" customHeight="1">
      <c r="A21" s="22" t="s">
        <v>49</v>
      </c>
      <c r="B21" s="23" t="s">
        <v>50</v>
      </c>
      <c r="C21" s="24">
        <f>SUMIFS('المصروفات'!F:F, exp_name, B21, EXP_CAT, "راتب")</f>
        <v>0</v>
      </c>
      <c r="D21" s="24"/>
      <c r="E21" s="24"/>
      <c r="F21" s="24">
        <f>SUMIFS('المصروفات'!F:F, exp_name, B21, EXP_CAT, "الحوافز")</f>
        <v>0</v>
      </c>
      <c r="G21" s="24" t="str">
        <f>IFERROR(__xludf.DUMMYFUNCTION("IMPORTRANGE( ""https://docs.google.com/spreadsheets/d/1DwfNhxfCYJYwBjeiPqn3xZyjMmzDkpS9634bVMHLYJQ/edit?usp=sharing"" , ""CUTS!C16"")"),"#REF!")</f>
        <v>#REF!</v>
      </c>
      <c r="H21" s="25">
        <f>SUMIFS('المصروفات'!F:F, exp_name, B21, EXP_CAT, "سلفة")</f>
        <v>0</v>
      </c>
      <c r="I21" s="27" t="str">
        <f t="shared" si="1"/>
        <v>#REF!</v>
      </c>
    </row>
    <row r="22" ht="22.5" customHeight="1">
      <c r="A22" s="22" t="s">
        <v>51</v>
      </c>
      <c r="B22" s="26" t="s">
        <v>52</v>
      </c>
      <c r="C22" s="24">
        <f>SUMIFS('المصروفات'!F:F, exp_name, B22, EXP_CAT, "راتب")</f>
        <v>0</v>
      </c>
      <c r="D22" s="24"/>
      <c r="E22" s="24"/>
      <c r="F22" s="24">
        <f>SUMIFS('المصروفات'!F:F, exp_name, B22, EXP_CAT, "الحوافز")</f>
        <v>0</v>
      </c>
      <c r="G22" s="24" t="str">
        <f>IFERROR(__xludf.DUMMYFUNCTION("IMPORTRANGE( ""https://docs.google.com/spreadsheets/d/1DwfNhxfCYJYwBjeiPqn3xZyjMmzDkpS9634bVMHLYJQ/edit?usp=sharing"" , ""CUTS!C17"")"),"#REF!")</f>
        <v>#REF!</v>
      </c>
      <c r="H22" s="25">
        <f>SUMIFS('المصروفات'!F:F, exp_name, B22, EXP_CAT, "سلفة")</f>
        <v>0</v>
      </c>
      <c r="I22" s="27" t="str">
        <f t="shared" si="1"/>
        <v>#REF!</v>
      </c>
    </row>
    <row r="23" ht="22.5" customHeight="1">
      <c r="A23" s="22" t="s">
        <v>53</v>
      </c>
      <c r="B23" s="23" t="s">
        <v>54</v>
      </c>
      <c r="C23" s="24">
        <f>SUMIFS('المصروفات'!F:F, exp_name, B23, EXP_CAT, "راتب")</f>
        <v>0</v>
      </c>
      <c r="D23" s="24"/>
      <c r="E23" s="24"/>
      <c r="F23" s="24">
        <f>SUMIFS('المصروفات'!F:F, exp_name, B23, EXP_CAT, "الحوافز")</f>
        <v>0</v>
      </c>
      <c r="G23" s="24" t="str">
        <f>IFERROR(__xludf.DUMMYFUNCTION("IMPORTRANGE( ""https://docs.google.com/spreadsheets/d/1DwfNhxfCYJYwBjeiPqn3xZyjMmzDkpS9634bVMHLYJQ/edit?usp=sharing"" , ""CUTS!C18"")"),"#REF!")</f>
        <v>#REF!</v>
      </c>
      <c r="H23" s="25">
        <f>SUMIFS('المصروفات'!F:F, exp_name, B23, EXP_CAT, "سلفة")</f>
        <v>0</v>
      </c>
      <c r="I23" s="27" t="str">
        <f t="shared" si="1"/>
        <v>#REF!</v>
      </c>
    </row>
    <row r="24" ht="22.5" customHeight="1">
      <c r="A24" s="22" t="s">
        <v>55</v>
      </c>
      <c r="B24" s="26" t="s">
        <v>56</v>
      </c>
      <c r="C24" s="24">
        <f>SUMIFS('المصروفات'!F:F, exp_name, B24, EXP_CAT, "راتب")</f>
        <v>0</v>
      </c>
      <c r="D24" s="24"/>
      <c r="E24" s="24"/>
      <c r="F24" s="24">
        <f>SUMIFS('المصروفات'!F:F, exp_name, B24, EXP_CAT, "الحوافز")</f>
        <v>0</v>
      </c>
      <c r="G24" s="24" t="str">
        <f>IFERROR(__xludf.DUMMYFUNCTION("IMPORTRANGE( ""https://docs.google.com/spreadsheets/d/1DwfNhxfCYJYwBjeiPqn3xZyjMmzDkpS9634bVMHLYJQ/edit?usp=sharing"" , ""CUTS!C19"")"),"#REF!")</f>
        <v>#REF!</v>
      </c>
      <c r="H24" s="25">
        <f>SUMIFS('المصروفات'!F:F, exp_name, B24, EXP_CAT, "سلفة")</f>
        <v>0</v>
      </c>
      <c r="I24" s="27" t="str">
        <f t="shared" si="1"/>
        <v>#REF!</v>
      </c>
    </row>
    <row r="25" ht="22.5" customHeight="1">
      <c r="A25" s="22" t="s">
        <v>57</v>
      </c>
      <c r="B25" s="23" t="s">
        <v>58</v>
      </c>
      <c r="C25" s="24">
        <f>SUMIFS('المصروفات'!F:F, exp_name, B25, EXP_CAT, "راتب")</f>
        <v>0</v>
      </c>
      <c r="D25" s="24"/>
      <c r="E25" s="24"/>
      <c r="F25" s="24">
        <f>SUMIFS('المصروفات'!F:F, exp_name, B25, EXP_CAT, "الحوافز")</f>
        <v>0</v>
      </c>
      <c r="G25" s="24" t="str">
        <f>IFERROR(__xludf.DUMMYFUNCTION("IMPORTRANGE( ""https://docs.google.com/spreadsheets/d/1DwfNhxfCYJYwBjeiPqn3xZyjMmzDkpS9634bVMHLYJQ/edit?usp=sharing"" , ""CUTS!C20"")"),"#REF!")</f>
        <v>#REF!</v>
      </c>
      <c r="H25" s="25">
        <f>SUMIFS('المصروفات'!F:F, exp_name, B25, EXP_CAT, "سلفة")</f>
        <v>0</v>
      </c>
      <c r="I25" s="27" t="str">
        <f t="shared" si="1"/>
        <v>#REF!</v>
      </c>
    </row>
    <row r="26" ht="22.5" customHeight="1">
      <c r="A26" s="22" t="s">
        <v>59</v>
      </c>
      <c r="B26" s="26" t="s">
        <v>60</v>
      </c>
      <c r="C26" s="24">
        <f>SUMIFS('المصروفات'!F:F, exp_name, B26, EXP_CAT, "راتب")</f>
        <v>0</v>
      </c>
      <c r="D26" s="24"/>
      <c r="E26" s="24"/>
      <c r="F26" s="24">
        <f>SUMIFS('المصروفات'!F:F, exp_name, B26, EXP_CAT, "الحوافز")</f>
        <v>0</v>
      </c>
      <c r="G26" s="24" t="str">
        <f>IFERROR(__xludf.DUMMYFUNCTION("IMPORTRANGE( ""https://docs.google.com/spreadsheets/d/1DwfNhxfCYJYwBjeiPqn3xZyjMmzDkpS9634bVMHLYJQ/edit?usp=sharing"" , ""CUTS!C21"")"),"#REF!")</f>
        <v>#REF!</v>
      </c>
      <c r="H26" s="25">
        <f>SUMIFS('المصروفات'!F:F, exp_name, B26, EXP_CAT, "سلفة")</f>
        <v>0</v>
      </c>
      <c r="I26" s="27" t="str">
        <f t="shared" si="1"/>
        <v>#REF!</v>
      </c>
    </row>
    <row r="27" ht="22.5" customHeight="1">
      <c r="A27" s="22" t="s">
        <v>61</v>
      </c>
      <c r="B27" s="23" t="s">
        <v>62</v>
      </c>
      <c r="C27" s="24">
        <f>SUMIFS('المصروفات'!F:F, exp_name, B27, EXP_CAT, "راتب")</f>
        <v>0</v>
      </c>
      <c r="D27" s="24"/>
      <c r="E27" s="24"/>
      <c r="F27" s="24">
        <f>SUMIFS('المصروفات'!F:F, exp_name, B27, EXP_CAT, "الحوافز")</f>
        <v>0</v>
      </c>
      <c r="G27" s="24" t="str">
        <f>IFERROR(__xludf.DUMMYFUNCTION("IMPORTRANGE( ""https://docs.google.com/spreadsheets/d/1DwfNhxfCYJYwBjeiPqn3xZyjMmzDkpS9634bVMHLYJQ/edit?usp=sharing"" , ""CUTS!C22"")"),"#REF!")</f>
        <v>#REF!</v>
      </c>
      <c r="H27" s="25">
        <f>SUMIFS('المصروفات'!F:F, exp_name, B27, EXP_CAT, "سلفة")</f>
        <v>0</v>
      </c>
      <c r="I27" s="27" t="str">
        <f t="shared" si="1"/>
        <v>#REF!</v>
      </c>
    </row>
    <row r="28" ht="22.5" customHeight="1">
      <c r="A28" s="22" t="s">
        <v>63</v>
      </c>
      <c r="B28" s="26" t="s">
        <v>64</v>
      </c>
      <c r="C28" s="24">
        <f>SUMIFS('المصروفات'!F:F, exp_name, B28, EXP_CAT, "راتب")</f>
        <v>0</v>
      </c>
      <c r="D28" s="24"/>
      <c r="E28" s="24"/>
      <c r="F28" s="24">
        <f>SUMIFS('المصروفات'!F:F, exp_name, B28, EXP_CAT, "الحوافز")</f>
        <v>0</v>
      </c>
      <c r="G28" s="24" t="str">
        <f>IFERROR(__xludf.DUMMYFUNCTION("IMPORTRANGE( ""https://docs.google.com/spreadsheets/d/1DwfNhxfCYJYwBjeiPqn3xZyjMmzDkpS9634bVMHLYJQ/edit?usp=sharing"" , ""CUTS!C23"")"),"#REF!")</f>
        <v>#REF!</v>
      </c>
      <c r="H28" s="25">
        <f>SUMIFS('المصروفات'!F:F, exp_name, B28, EXP_CAT, "سلفة")</f>
        <v>0</v>
      </c>
      <c r="I28" s="27" t="str">
        <f t="shared" si="1"/>
        <v>#REF!</v>
      </c>
    </row>
    <row r="29" ht="22.5" customHeight="1">
      <c r="A29" s="22" t="s">
        <v>65</v>
      </c>
      <c r="B29" s="23" t="s">
        <v>66</v>
      </c>
      <c r="C29" s="24">
        <f>SUMIFS('المصروفات'!F:F, exp_name, B29, EXP_CAT, "راتب")</f>
        <v>0</v>
      </c>
      <c r="D29" s="24"/>
      <c r="E29" s="24"/>
      <c r="F29" s="24">
        <f>SUMIFS('المصروفات'!F:F, exp_name, B29, EXP_CAT, "الحوافز")</f>
        <v>0</v>
      </c>
      <c r="G29" s="24" t="str">
        <f>IFERROR(__xludf.DUMMYFUNCTION("IMPORTRANGE( ""https://docs.google.com/spreadsheets/d/1DwfNhxfCYJYwBjeiPqn3xZyjMmzDkpS9634bVMHLYJQ/edit?usp=sharing"" , ""CUTS!C24"")"),"#REF!")</f>
        <v>#REF!</v>
      </c>
      <c r="H29" s="25">
        <f>SUMIFS('المصروفات'!F:F, exp_name, B29, EXP_CAT, "سلفة")</f>
        <v>0</v>
      </c>
      <c r="I29" s="27" t="str">
        <f t="shared" si="1"/>
        <v>#REF!</v>
      </c>
    </row>
    <row r="30" ht="22.5" customHeight="1">
      <c r="A30" s="22" t="s">
        <v>67</v>
      </c>
      <c r="B30" s="29" t="s">
        <v>68</v>
      </c>
      <c r="C30" s="24">
        <f>SUMIFS('المصروفات'!F:F, exp_name, B30, EXP_CAT, "راتب")</f>
        <v>0</v>
      </c>
      <c r="D30" s="24"/>
      <c r="E30" s="24"/>
      <c r="F30" s="24">
        <f>SUMIFS('المصروفات'!F:F, exp_name, B30, EXP_CAT, "الحوافز")</f>
        <v>0</v>
      </c>
      <c r="G30" s="24" t="str">
        <f>IFERROR(__xludf.DUMMYFUNCTION("IMPORTRANGE( ""https://docs.google.com/spreadsheets/d/1DwfNhxfCYJYwBjeiPqn3xZyjMmzDkpS9634bVMHLYJQ/edit?usp=sharing"" , ""CUTS!C25"")"),"#REF!")</f>
        <v>#REF!</v>
      </c>
      <c r="H30" s="25">
        <f>SUMIFS('المصروفات'!F:F, exp_name, B30, EXP_CAT, "سلفة")</f>
        <v>0</v>
      </c>
      <c r="I30" s="27" t="str">
        <f t="shared" si="1"/>
        <v>#REF!</v>
      </c>
    </row>
    <row r="31" ht="22.5" customHeight="1">
      <c r="A31" s="24"/>
      <c r="B31" s="23" t="s">
        <v>69</v>
      </c>
      <c r="C31" s="24">
        <f>SUMIFS('المصروفات'!F:F, exp_name, B31, EXP_CAT, "راتب")</f>
        <v>0</v>
      </c>
      <c r="D31" s="24"/>
      <c r="E31" s="24"/>
      <c r="F31" s="24">
        <f>SUMIFS('المصروفات'!F:F, exp_name, B31, EXP_CAT, "الحوافز")</f>
        <v>0</v>
      </c>
      <c r="G31" s="24"/>
      <c r="H31" s="25">
        <f>SUMIFS('المصروفات'!F:F, exp_name, B31, EXP_CAT, "سلفة")</f>
        <v>0</v>
      </c>
      <c r="I31" s="27">
        <f t="shared" si="1"/>
        <v>0</v>
      </c>
    </row>
    <row r="32" ht="22.5" customHeight="1">
      <c r="A32" s="24"/>
      <c r="B32" s="26" t="s">
        <v>70</v>
      </c>
      <c r="C32" s="24">
        <f>SUMIFS('المصروفات'!F:F, exp_name, B32, EXP_CAT, "راتب")</f>
        <v>0</v>
      </c>
      <c r="D32" s="24"/>
      <c r="E32" s="24"/>
      <c r="F32" s="24">
        <f>SUMIFS('المصروفات'!F:F, exp_name, B32, EXP_CAT, "الحوافز")</f>
        <v>0</v>
      </c>
      <c r="G32" s="24"/>
      <c r="H32" s="25">
        <f>SUMIFS('المصروفات'!F:F, exp_name, B32, EXP_CAT, "سلفة")</f>
        <v>0</v>
      </c>
      <c r="I32" s="27">
        <f t="shared" si="1"/>
        <v>0</v>
      </c>
    </row>
    <row r="33" ht="22.5" customHeight="1">
      <c r="A33" s="24"/>
      <c r="B33" s="30" t="s">
        <v>71</v>
      </c>
      <c r="C33" s="24">
        <f>SUMIFS('المصروفات'!F:F, exp_name, B33, EXP_CAT, "راتب")</f>
        <v>0</v>
      </c>
      <c r="D33" s="24"/>
      <c r="E33" s="24"/>
      <c r="F33" s="24">
        <f>SUMIFS('المصروفات'!F:F, exp_name, B33, EXP_CAT, "الحوافز")</f>
        <v>0</v>
      </c>
      <c r="G33" s="24"/>
      <c r="H33" s="25">
        <f>SUMIFS('المصروفات'!F:F, exp_name, B33, EXP_CAT, "سلفة")</f>
        <v>0</v>
      </c>
      <c r="I33" s="27">
        <f t="shared" si="1"/>
        <v>0</v>
      </c>
    </row>
    <row r="34" ht="22.5" customHeight="1">
      <c r="A34" s="24"/>
      <c r="B34" s="24"/>
      <c r="C34" s="24">
        <f>SUMIFS('المصروفات'!F:F, exp_name, B34, EXP_CAT, "راتب")</f>
        <v>0</v>
      </c>
      <c r="D34" s="24"/>
      <c r="E34" s="24"/>
      <c r="F34" s="24">
        <f>SUMIFS('المصروفات'!F:F, exp_name, B34, EXP_CAT, "الحوافز")</f>
        <v>0</v>
      </c>
      <c r="G34" s="24"/>
      <c r="H34" s="25">
        <f>SUMIFS('المصروفات'!F:F, exp_name, B34, EXP_CAT, "سلفة")</f>
        <v>0</v>
      </c>
      <c r="I34" s="27">
        <f t="shared" si="1"/>
        <v>0</v>
      </c>
    </row>
    <row r="35" ht="22.5" customHeight="1">
      <c r="A35" s="24"/>
      <c r="B35" s="24"/>
      <c r="C35" s="24">
        <f>SUMIFS('المصروفات'!F:F, exp_name, B35, EXP_CAT, "راتب")</f>
        <v>0</v>
      </c>
      <c r="D35" s="24"/>
      <c r="E35" s="24"/>
      <c r="F35" s="24">
        <f>SUMIFS('المصروفات'!F:F, exp_name, B35, EXP_CAT, "الحوافز")</f>
        <v>0</v>
      </c>
      <c r="G35" s="24"/>
      <c r="H35" s="25">
        <f>SUMIFS('المصروفات'!F:F, exp_name, B35, EXP_CAT, "سلفة")</f>
        <v>0</v>
      </c>
      <c r="I35" s="27">
        <f t="shared" si="1"/>
        <v>0</v>
      </c>
    </row>
    <row r="36" ht="22.5" customHeight="1">
      <c r="A36" s="24"/>
      <c r="B36" s="24"/>
      <c r="C36" s="24">
        <f>SUMIFS('المصروفات'!F:F, exp_name, B36, EXP_CAT, "راتب")</f>
        <v>0</v>
      </c>
      <c r="D36" s="24"/>
      <c r="E36" s="24"/>
      <c r="F36" s="24">
        <f>SUMIFS('المصروفات'!F:F, exp_name, B36, EXP_CAT, "الحوافز")</f>
        <v>0</v>
      </c>
      <c r="G36" s="24"/>
      <c r="H36" s="25">
        <f>SUMIFS('المصروفات'!F:F, exp_name, B36, EXP_CAT, "سلفة")</f>
        <v>0</v>
      </c>
      <c r="I36" s="27">
        <f t="shared" si="1"/>
        <v>0</v>
      </c>
    </row>
    <row r="37" ht="22.5" customHeight="1">
      <c r="A37" s="24"/>
      <c r="B37" s="24"/>
      <c r="C37" s="24">
        <f>SUMIFS('المصروفات'!F:F, exp_name, B37, EXP_CAT, "راتب")</f>
        <v>0</v>
      </c>
      <c r="D37" s="24"/>
      <c r="E37" s="24"/>
      <c r="F37" s="24">
        <f>SUMIFS('المصروفات'!F:F, exp_name, B37, EXP_CAT, "الحوافز")</f>
        <v>0</v>
      </c>
      <c r="G37" s="24"/>
      <c r="H37" s="25">
        <f>SUMIFS('المصروفات'!F:F, exp_name, B37, EXP_CAT, "سلفة")</f>
        <v>0</v>
      </c>
      <c r="I37" s="27">
        <f t="shared" si="1"/>
        <v>0</v>
      </c>
    </row>
    <row r="38" ht="22.5" customHeight="1">
      <c r="A38" s="24"/>
      <c r="B38" s="24"/>
      <c r="C38" s="24">
        <f>SUMIFS('المصروفات'!F:F, exp_name, B38, EXP_CAT, "راتب")</f>
        <v>0</v>
      </c>
      <c r="D38" s="24"/>
      <c r="E38" s="24"/>
      <c r="F38" s="24">
        <f>SUMIFS('المصروفات'!F:F, exp_name, B38, EXP_CAT, "الحوافز")</f>
        <v>0</v>
      </c>
      <c r="G38" s="24"/>
      <c r="H38" s="25">
        <f>SUMIFS('المصروفات'!F:F, exp_name, B38, EXP_CAT, "سلفة")</f>
        <v>0</v>
      </c>
      <c r="I38" s="27">
        <f t="shared" si="1"/>
        <v>0</v>
      </c>
    </row>
    <row r="39" ht="22.5" customHeight="1">
      <c r="A39" s="24"/>
      <c r="B39" s="24"/>
      <c r="C39" s="24">
        <f>SUMIFS('المصروفات'!F:F, exp_name, B39, EXP_CAT, "راتب")</f>
        <v>0</v>
      </c>
      <c r="D39" s="24"/>
      <c r="E39" s="24"/>
      <c r="F39" s="24">
        <f>SUMIFS('المصروفات'!F:F, exp_name, B39, EXP_CAT, "الحوافز")</f>
        <v>0</v>
      </c>
      <c r="G39" s="24"/>
      <c r="H39" s="25">
        <f>SUMIFS('المصروفات'!F:F, exp_name, B39, EXP_CAT, "سلفة")</f>
        <v>0</v>
      </c>
      <c r="I39" s="27">
        <f t="shared" si="1"/>
        <v>0</v>
      </c>
    </row>
    <row r="40" ht="22.5" customHeight="1">
      <c r="A40" s="24"/>
      <c r="B40" s="24"/>
      <c r="C40" s="24">
        <f>SUMIFS('المصروفات'!F:F, exp_name, B40, EXP_CAT, "راتب")</f>
        <v>0</v>
      </c>
      <c r="D40" s="24"/>
      <c r="E40" s="24"/>
      <c r="F40" s="24">
        <f>SUMIFS('المصروفات'!F:F, exp_name, B40, EXP_CAT, "الحوافز")</f>
        <v>0</v>
      </c>
      <c r="G40" s="24"/>
      <c r="H40" s="25">
        <f>SUMIFS('المصروفات'!F:F, exp_name, B40, EXP_CAT, "سلفة")</f>
        <v>0</v>
      </c>
      <c r="I40" s="27">
        <f t="shared" si="1"/>
        <v>0</v>
      </c>
    </row>
    <row r="41" ht="22.5" customHeight="1">
      <c r="A41" s="24"/>
      <c r="B41" s="24"/>
      <c r="C41" s="24">
        <f>SUMIFS('المصروفات'!F:F, exp_name, B41, EXP_CAT, "راتب")</f>
        <v>0</v>
      </c>
      <c r="D41" s="24"/>
      <c r="E41" s="24"/>
      <c r="F41" s="24">
        <f>SUMIFS('المصروفات'!F:F, exp_name, B41, EXP_CAT, "الحوافز")</f>
        <v>0</v>
      </c>
      <c r="G41" s="24"/>
      <c r="H41" s="25">
        <f>SUMIFS('المصروفات'!F:F, exp_name, B41, EXP_CAT, "سلفة")</f>
        <v>0</v>
      </c>
      <c r="I41" s="27">
        <f t="shared" si="1"/>
        <v>0</v>
      </c>
    </row>
    <row r="42" ht="22.5" customHeight="1">
      <c r="A42" s="24"/>
      <c r="B42" s="24"/>
      <c r="C42" s="24">
        <f>SUMIFS('المصروفات'!F:F, exp_name, B42, EXP_CAT, "راتب")</f>
        <v>0</v>
      </c>
      <c r="D42" s="24"/>
      <c r="E42" s="24"/>
      <c r="F42" s="24">
        <f>SUMIFS('المصروفات'!F:F, exp_name, B42, EXP_CAT, "الحوافز")</f>
        <v>0</v>
      </c>
      <c r="G42" s="24"/>
      <c r="H42" s="25">
        <f>SUMIFS('المصروفات'!F:F, exp_name, B42, EXP_CAT, "سلفة")</f>
        <v>0</v>
      </c>
      <c r="I42" s="27">
        <f t="shared" si="1"/>
        <v>0</v>
      </c>
    </row>
    <row r="43" ht="22.5" customHeight="1">
      <c r="A43" s="24"/>
      <c r="B43" s="24"/>
      <c r="C43" s="24">
        <f>SUMIFS('المصروفات'!F:F, exp_name, B43, EXP_CAT, "راتب")</f>
        <v>0</v>
      </c>
      <c r="D43" s="24"/>
      <c r="E43" s="24"/>
      <c r="F43" s="24">
        <f>SUMIFS('المصروفات'!F:F, exp_name, B43, EXP_CAT, "الحوافز")</f>
        <v>0</v>
      </c>
      <c r="G43" s="24"/>
      <c r="H43" s="25">
        <f>SUMIFS('المصروفات'!F:F, exp_name, B43, EXP_CAT, "سلفة")</f>
        <v>0</v>
      </c>
      <c r="I43" s="27">
        <f t="shared" si="1"/>
        <v>0</v>
      </c>
    </row>
    <row r="44" ht="22.5" customHeight="1">
      <c r="A44" s="24"/>
      <c r="B44" s="24"/>
      <c r="C44" s="24">
        <f>SUMIFS('المصروفات'!F:F, exp_name, B44, EXP_CAT, "راتب")</f>
        <v>0</v>
      </c>
      <c r="D44" s="24"/>
      <c r="E44" s="24"/>
      <c r="F44" s="24">
        <f>SUMIFS('المصروفات'!F:F, exp_name, B44, EXP_CAT, "الحوافز")</f>
        <v>0</v>
      </c>
      <c r="G44" s="24"/>
      <c r="H44" s="25">
        <f>SUMIFS('المصروفات'!F:F, exp_name, B44, EXP_CAT, "سلفة")</f>
        <v>0</v>
      </c>
      <c r="I44" s="27">
        <f t="shared" si="1"/>
        <v>0</v>
      </c>
    </row>
    <row r="45" ht="22.5" customHeight="1">
      <c r="A45" s="24"/>
      <c r="B45" s="24"/>
      <c r="C45" s="24">
        <f>SUMIFS('المصروفات'!F:F, exp_name, B45, EXP_CAT, "راتب")</f>
        <v>0</v>
      </c>
      <c r="D45" s="24"/>
      <c r="E45" s="24"/>
      <c r="F45" s="24">
        <f>SUMIFS('المصروفات'!F:F, exp_name, B45, EXP_CAT, "الحوافز")</f>
        <v>0</v>
      </c>
      <c r="G45" s="24"/>
      <c r="H45" s="25">
        <f>SUMIFS('المصروفات'!F:F, exp_name, B45, EXP_CAT, "سلفة")</f>
        <v>0</v>
      </c>
      <c r="I45" s="27">
        <f t="shared" si="1"/>
        <v>0</v>
      </c>
    </row>
    <row r="46" ht="22.5" customHeight="1">
      <c r="A46" s="24"/>
      <c r="B46" s="24"/>
      <c r="C46" s="24">
        <f>SUMIFS('المصروفات'!F:F, exp_name, B46, EXP_CAT, "راتب")</f>
        <v>0</v>
      </c>
      <c r="D46" s="24"/>
      <c r="E46" s="24"/>
      <c r="F46" s="24">
        <f>SUMIFS('المصروفات'!F:F, exp_name, B46, EXP_CAT, "الحوافز")</f>
        <v>0</v>
      </c>
      <c r="G46" s="24"/>
      <c r="H46" s="25">
        <f>SUMIFS('المصروفات'!F:F, exp_name, B46, EXP_CAT, "سلفة")</f>
        <v>0</v>
      </c>
      <c r="I46" s="27">
        <f t="shared" si="1"/>
        <v>0</v>
      </c>
    </row>
    <row r="47" ht="22.5" customHeight="1">
      <c r="A47" s="24"/>
      <c r="B47" s="24"/>
      <c r="C47" s="24">
        <f>SUMIFS('المصروفات'!F:F, exp_name, B47, EXP_CAT, "راتب")</f>
        <v>0</v>
      </c>
      <c r="D47" s="24"/>
      <c r="E47" s="24"/>
      <c r="F47" s="24">
        <f>SUMIFS('المصروفات'!F:F, exp_name, B47, EXP_CAT, "الحوافز")</f>
        <v>0</v>
      </c>
      <c r="G47" s="24"/>
      <c r="H47" s="25">
        <f>SUMIFS('المصروفات'!F:F, exp_name, B47, EXP_CAT, "سلفة")</f>
        <v>0</v>
      </c>
      <c r="I47" s="27">
        <f t="shared" si="1"/>
        <v>0</v>
      </c>
    </row>
  </sheetData>
  <mergeCells count="1">
    <mergeCell ref="A1:G5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8" width="18.88"/>
  </cols>
  <sheetData>
    <row r="1" ht="22.5" customHeight="1">
      <c r="A1" s="31" t="s">
        <v>72</v>
      </c>
      <c r="B1" s="32" t="s">
        <v>73</v>
      </c>
      <c r="C1" s="33" t="s">
        <v>74</v>
      </c>
      <c r="D1" s="33" t="s">
        <v>75</v>
      </c>
      <c r="E1" s="34" t="s">
        <v>76</v>
      </c>
      <c r="F1" s="33" t="s">
        <v>77</v>
      </c>
      <c r="G1" s="33" t="s">
        <v>78</v>
      </c>
      <c r="H1" s="33" t="s">
        <v>79</v>
      </c>
      <c r="I1" s="33" t="s">
        <v>80</v>
      </c>
      <c r="J1" s="35" t="s">
        <v>81</v>
      </c>
      <c r="K1" s="33" t="s">
        <v>82</v>
      </c>
      <c r="L1" s="33" t="s">
        <v>83</v>
      </c>
      <c r="M1" s="33" t="s">
        <v>84</v>
      </c>
      <c r="N1" s="33" t="s">
        <v>85</v>
      </c>
      <c r="O1" s="33" t="s">
        <v>86</v>
      </c>
      <c r="P1" s="33" t="s">
        <v>87</v>
      </c>
      <c r="Q1" s="33" t="s">
        <v>88</v>
      </c>
      <c r="R1" s="33" t="s">
        <v>89</v>
      </c>
      <c r="S1" s="33" t="s">
        <v>90</v>
      </c>
      <c r="T1" s="33" t="s">
        <v>91</v>
      </c>
      <c r="U1" s="36" t="s">
        <v>92</v>
      </c>
      <c r="V1" s="36" t="s">
        <v>93</v>
      </c>
      <c r="W1" s="36" t="s">
        <v>94</v>
      </c>
      <c r="X1" s="36" t="s">
        <v>95</v>
      </c>
      <c r="Y1" s="36" t="s">
        <v>96</v>
      </c>
      <c r="Z1" s="36" t="s">
        <v>97</v>
      </c>
      <c r="AA1" s="36" t="s">
        <v>98</v>
      </c>
      <c r="AB1" s="36" t="s">
        <v>99</v>
      </c>
      <c r="AC1" s="36" t="s">
        <v>100</v>
      </c>
      <c r="AD1" s="36" t="s">
        <v>101</v>
      </c>
      <c r="AE1" s="36" t="s">
        <v>102</v>
      </c>
      <c r="AF1" s="36" t="s">
        <v>103</v>
      </c>
      <c r="AG1" s="36" t="s">
        <v>104</v>
      </c>
      <c r="AH1" s="36" t="s">
        <v>105</v>
      </c>
      <c r="AI1" s="36" t="s">
        <v>106</v>
      </c>
      <c r="AJ1" s="36" t="s">
        <v>107</v>
      </c>
      <c r="AK1" s="36" t="s">
        <v>108</v>
      </c>
      <c r="AL1" s="36" t="s">
        <v>109</v>
      </c>
    </row>
    <row r="2" ht="22.5" customHeight="1">
      <c r="A2" s="37">
        <v>45696.81367607639</v>
      </c>
      <c r="B2" s="38" t="s">
        <v>73</v>
      </c>
      <c r="C2" s="34" t="s">
        <v>74</v>
      </c>
      <c r="D2" s="34" t="s">
        <v>75</v>
      </c>
      <c r="E2" s="34"/>
      <c r="F2" s="34" t="s">
        <v>76</v>
      </c>
      <c r="G2" s="34" t="s">
        <v>77</v>
      </c>
      <c r="H2" s="34" t="s">
        <v>78</v>
      </c>
      <c r="I2" s="34" t="s">
        <v>79</v>
      </c>
      <c r="J2" s="39" t="s">
        <v>110</v>
      </c>
      <c r="K2" s="39"/>
      <c r="L2" s="39" t="s">
        <v>81</v>
      </c>
      <c r="M2" s="39" t="s">
        <v>82</v>
      </c>
      <c r="N2" s="39" t="s">
        <v>83</v>
      </c>
      <c r="O2" s="39" t="s">
        <v>84</v>
      </c>
      <c r="P2" s="39" t="s">
        <v>111</v>
      </c>
      <c r="Q2" s="39" t="s">
        <v>112</v>
      </c>
      <c r="R2" s="40" t="s">
        <v>113</v>
      </c>
      <c r="S2" s="41" t="s">
        <v>114</v>
      </c>
      <c r="T2" s="39" t="s">
        <v>115</v>
      </c>
      <c r="U2" s="42" t="s">
        <v>90</v>
      </c>
      <c r="V2" s="43" t="s">
        <v>91</v>
      </c>
      <c r="W2" s="44">
        <v>747000.0</v>
      </c>
      <c r="X2" s="45" t="s">
        <v>116</v>
      </c>
      <c r="AI2" s="46"/>
      <c r="AJ2" s="46"/>
      <c r="AK2" s="46"/>
      <c r="AL2" s="46"/>
    </row>
    <row r="3" ht="22.5" customHeight="1">
      <c r="A3" s="47">
        <v>45696.815037685185</v>
      </c>
      <c r="B3" s="48">
        <v>11.0</v>
      </c>
      <c r="C3" s="49" t="s">
        <v>117</v>
      </c>
      <c r="D3" s="50">
        <v>45707.0</v>
      </c>
      <c r="E3" s="49"/>
      <c r="F3" s="49" t="s">
        <v>118</v>
      </c>
      <c r="G3" s="48">
        <v>2132.0</v>
      </c>
      <c r="H3" s="49" t="s">
        <v>119</v>
      </c>
      <c r="I3" s="49" t="s">
        <v>120</v>
      </c>
      <c r="J3" s="50">
        <v>45691.0</v>
      </c>
      <c r="K3" s="49"/>
      <c r="L3" s="49" t="s">
        <v>121</v>
      </c>
      <c r="M3" s="49" t="s">
        <v>122</v>
      </c>
      <c r="S3" s="49" t="s">
        <v>121</v>
      </c>
      <c r="T3" s="49" t="s">
        <v>123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</row>
    <row r="4" ht="22.5" customHeight="1">
      <c r="A4" s="47">
        <v>45696.871660590274</v>
      </c>
      <c r="B4" s="48">
        <v>112.0</v>
      </c>
      <c r="C4" s="49" t="s">
        <v>124</v>
      </c>
      <c r="D4" s="50">
        <v>45693.0</v>
      </c>
      <c r="E4" s="49"/>
      <c r="F4" s="49" t="s">
        <v>125</v>
      </c>
      <c r="G4" s="52" t="s">
        <v>126</v>
      </c>
      <c r="H4" s="49" t="s">
        <v>3</v>
      </c>
      <c r="I4" s="48">
        <v>35000.0</v>
      </c>
      <c r="J4" s="50">
        <v>45696.0</v>
      </c>
      <c r="K4" s="48"/>
      <c r="L4" s="48">
        <v>35000.0</v>
      </c>
      <c r="M4" s="48">
        <v>15000.0</v>
      </c>
      <c r="S4" s="49" t="s">
        <v>127</v>
      </c>
      <c r="T4" s="49" t="s">
        <v>128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</row>
    <row r="5" ht="22.5" customHeight="1">
      <c r="A5" s="47">
        <v>45698.821484699074</v>
      </c>
      <c r="B5" s="48">
        <v>1212.0</v>
      </c>
      <c r="C5" s="48" t="s">
        <v>129</v>
      </c>
      <c r="D5" s="50">
        <v>45694.0</v>
      </c>
      <c r="F5" s="48" t="s">
        <v>130</v>
      </c>
      <c r="G5" s="48">
        <v>515514.0</v>
      </c>
      <c r="H5" s="49" t="s">
        <v>3</v>
      </c>
      <c r="I5" s="48">
        <v>50000.0</v>
      </c>
      <c r="J5" s="50">
        <v>45700.0</v>
      </c>
      <c r="L5" s="48">
        <v>15000.0</v>
      </c>
      <c r="M5" s="48">
        <v>50000.0</v>
      </c>
      <c r="S5" s="48" t="s">
        <v>131</v>
      </c>
      <c r="T5" s="48" t="s">
        <v>132</v>
      </c>
    </row>
  </sheetData>
  <conditionalFormatting sqref="D2">
    <cfRule type="notContainsBlanks" dxfId="7" priority="1">
      <formula>LEN(TRIM(D2))&gt;0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34" t="s">
        <v>133</v>
      </c>
      <c r="B1" s="38" t="s">
        <v>73</v>
      </c>
      <c r="C1" s="34" t="s">
        <v>74</v>
      </c>
      <c r="D1" s="34" t="s">
        <v>134</v>
      </c>
      <c r="E1" s="34" t="s">
        <v>76</v>
      </c>
      <c r="F1" s="34" t="s">
        <v>77</v>
      </c>
      <c r="G1" s="34" t="s">
        <v>78</v>
      </c>
      <c r="H1" s="34" t="s">
        <v>135</v>
      </c>
      <c r="I1" s="39" t="s">
        <v>110</v>
      </c>
      <c r="J1" s="39" t="s">
        <v>136</v>
      </c>
      <c r="K1" s="39" t="s">
        <v>83</v>
      </c>
      <c r="L1" s="39" t="s">
        <v>84</v>
      </c>
      <c r="M1" s="39" t="s">
        <v>111</v>
      </c>
      <c r="N1" s="39" t="s">
        <v>112</v>
      </c>
      <c r="O1" s="40" t="s">
        <v>113</v>
      </c>
      <c r="P1" s="41" t="s">
        <v>114</v>
      </c>
      <c r="Q1" s="39" t="s">
        <v>115</v>
      </c>
      <c r="R1" s="42" t="s">
        <v>90</v>
      </c>
      <c r="S1" s="43" t="s">
        <v>91</v>
      </c>
      <c r="T1" s="53">
        <v>0.0</v>
      </c>
      <c r="U1" s="54" t="s">
        <v>116</v>
      </c>
      <c r="AF1" s="55"/>
      <c r="AG1" s="55"/>
      <c r="AH1" s="55"/>
      <c r="AI1" s="55"/>
    </row>
    <row r="2">
      <c r="A2" s="56" t="s">
        <v>137</v>
      </c>
      <c r="B2" s="57" t="s">
        <v>138</v>
      </c>
      <c r="C2" s="58" t="s">
        <v>139</v>
      </c>
      <c r="D2" s="59">
        <v>45689.0</v>
      </c>
      <c r="E2" s="60" t="s">
        <v>140</v>
      </c>
      <c r="F2" s="60" t="s">
        <v>141</v>
      </c>
      <c r="G2" s="57">
        <v>201.0</v>
      </c>
      <c r="H2" s="60" t="s">
        <v>119</v>
      </c>
      <c r="I2" s="61">
        <v>20000.0</v>
      </c>
      <c r="J2" s="62"/>
      <c r="K2" s="63"/>
      <c r="L2" s="61">
        <v>3000.0</v>
      </c>
      <c r="M2" s="63">
        <f t="shared" ref="M2:M9" si="1">IF(OR(ISBLANK(I2),ISBLANK(L2)),"",I2-L2)</f>
        <v>17000</v>
      </c>
      <c r="N2" s="64" t="s">
        <v>4</v>
      </c>
      <c r="O2" s="65">
        <v>0.0</v>
      </c>
      <c r="P2" s="63">
        <f t="shared" ref="P2:P9" si="2">IF(N2="مبيعات", O2%*I2, IF(N2="ارباح", O2%*M2, ""))</f>
        <v>0</v>
      </c>
      <c r="Q2" s="66" t="str">
        <f t="shared" ref="Q2:Q51" si="3">IF(OR(ISBLANK(M2),ISBLANK(P2),P2=0),"",M2-P2)</f>
        <v/>
      </c>
      <c r="R2" s="67" t="s">
        <v>142</v>
      </c>
      <c r="S2" s="68"/>
      <c r="AF2" s="55"/>
      <c r="AG2" s="55"/>
      <c r="AH2" s="55"/>
      <c r="AI2" s="55"/>
    </row>
    <row r="3">
      <c r="A3" s="56" t="b">
        <v>1</v>
      </c>
      <c r="B3" s="57" t="s">
        <v>143</v>
      </c>
      <c r="C3" s="58" t="s">
        <v>144</v>
      </c>
      <c r="D3" s="59">
        <v>45689.0</v>
      </c>
      <c r="E3" s="60" t="s">
        <v>145</v>
      </c>
      <c r="F3" s="60" t="s">
        <v>1</v>
      </c>
      <c r="G3" s="57" t="s">
        <v>2</v>
      </c>
      <c r="H3" s="60" t="s">
        <v>3</v>
      </c>
      <c r="I3" s="69"/>
      <c r="J3" s="62"/>
      <c r="K3" s="63"/>
      <c r="L3" s="61">
        <v>200000.0</v>
      </c>
      <c r="M3" s="66" t="str">
        <f t="shared" si="1"/>
        <v/>
      </c>
      <c r="N3" s="64" t="s">
        <v>4</v>
      </c>
      <c r="O3" s="70"/>
      <c r="P3" s="71">
        <f t="shared" si="2"/>
        <v>0</v>
      </c>
      <c r="Q3" s="66" t="str">
        <f t="shared" si="3"/>
        <v/>
      </c>
      <c r="R3" s="67" t="s">
        <v>145</v>
      </c>
      <c r="S3" s="61">
        <v>650000.0</v>
      </c>
      <c r="AF3" s="55"/>
      <c r="AG3" s="55"/>
      <c r="AH3" s="55"/>
      <c r="AI3" s="55"/>
    </row>
    <row r="4">
      <c r="A4" s="56" t="b">
        <v>1</v>
      </c>
      <c r="B4" s="57">
        <v>248.0</v>
      </c>
      <c r="C4" s="58" t="s">
        <v>13</v>
      </c>
      <c r="D4" s="59">
        <v>45690.0</v>
      </c>
      <c r="E4" s="60" t="s">
        <v>146</v>
      </c>
      <c r="F4" s="60" t="s">
        <v>147</v>
      </c>
      <c r="G4" s="57">
        <v>204.0</v>
      </c>
      <c r="H4" s="60" t="s">
        <v>3</v>
      </c>
      <c r="I4" s="69">
        <v>80000.0</v>
      </c>
      <c r="J4" s="72"/>
      <c r="K4" s="61">
        <v>80000.0</v>
      </c>
      <c r="L4" s="61">
        <v>25000.0</v>
      </c>
      <c r="M4" s="63">
        <f t="shared" si="1"/>
        <v>55000</v>
      </c>
      <c r="N4" s="73"/>
      <c r="O4" s="70"/>
      <c r="P4" s="71" t="str">
        <f t="shared" si="2"/>
        <v/>
      </c>
      <c r="Q4" s="63">
        <f t="shared" si="3"/>
        <v>55000</v>
      </c>
      <c r="R4" s="67" t="s">
        <v>146</v>
      </c>
      <c r="S4" s="66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</row>
    <row r="5">
      <c r="A5" s="56" t="b">
        <v>1</v>
      </c>
      <c r="B5" s="57" t="s">
        <v>148</v>
      </c>
      <c r="C5" s="58" t="s">
        <v>149</v>
      </c>
      <c r="D5" s="59">
        <v>45690.0</v>
      </c>
      <c r="E5" s="60" t="s">
        <v>140</v>
      </c>
      <c r="F5" s="60" t="s">
        <v>149</v>
      </c>
      <c r="G5" s="57">
        <v>170.0</v>
      </c>
      <c r="H5" s="60" t="s">
        <v>119</v>
      </c>
      <c r="I5" s="61">
        <v>500000.0</v>
      </c>
      <c r="J5" s="72"/>
      <c r="K5" s="61">
        <v>0.0</v>
      </c>
      <c r="L5" s="61">
        <v>200000.0</v>
      </c>
      <c r="M5" s="63">
        <f t="shared" si="1"/>
        <v>300000</v>
      </c>
      <c r="N5" s="74"/>
      <c r="O5" s="65"/>
      <c r="P5" s="71" t="str">
        <f t="shared" si="2"/>
        <v/>
      </c>
      <c r="Q5" s="63">
        <f t="shared" si="3"/>
        <v>300000</v>
      </c>
      <c r="R5" s="67"/>
      <c r="S5" s="68"/>
      <c r="T5" s="75"/>
      <c r="U5" s="75"/>
      <c r="V5" s="75"/>
      <c r="W5" s="76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</row>
    <row r="6">
      <c r="A6" s="56" t="b">
        <v>1</v>
      </c>
      <c r="B6" s="57">
        <v>246.0</v>
      </c>
      <c r="C6" s="58" t="s">
        <v>150</v>
      </c>
      <c r="D6" s="59">
        <v>45690.0</v>
      </c>
      <c r="E6" s="60" t="s">
        <v>140</v>
      </c>
      <c r="F6" s="60" t="s">
        <v>1</v>
      </c>
      <c r="G6" s="57">
        <v>939253.0</v>
      </c>
      <c r="H6" s="60" t="s">
        <v>3</v>
      </c>
      <c r="I6" s="61">
        <v>95000.0</v>
      </c>
      <c r="J6" s="77">
        <v>45710.0</v>
      </c>
      <c r="K6" s="61">
        <v>0.0</v>
      </c>
      <c r="L6" s="61">
        <v>20000.0</v>
      </c>
      <c r="M6" s="63">
        <f t="shared" si="1"/>
        <v>75000</v>
      </c>
      <c r="N6" s="73"/>
      <c r="O6" s="70"/>
      <c r="P6" s="71" t="str">
        <f t="shared" si="2"/>
        <v/>
      </c>
      <c r="Q6" s="63">
        <f t="shared" si="3"/>
        <v>75000</v>
      </c>
      <c r="R6" s="67" t="s">
        <v>151</v>
      </c>
      <c r="S6" s="6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</row>
    <row r="7">
      <c r="A7" s="56" t="b">
        <v>1</v>
      </c>
      <c r="B7" s="57" t="s">
        <v>152</v>
      </c>
      <c r="C7" s="58" t="s">
        <v>153</v>
      </c>
      <c r="D7" s="59">
        <v>45690.0</v>
      </c>
      <c r="E7" s="60" t="s">
        <v>140</v>
      </c>
      <c r="F7" s="60" t="s">
        <v>1</v>
      </c>
      <c r="G7" s="57">
        <v>939253.0</v>
      </c>
      <c r="H7" s="60" t="s">
        <v>3</v>
      </c>
      <c r="I7" s="61">
        <v>60000.0</v>
      </c>
      <c r="J7" s="77">
        <v>45710.0</v>
      </c>
      <c r="K7" s="61">
        <v>0.0</v>
      </c>
      <c r="L7" s="61">
        <v>20000.0</v>
      </c>
      <c r="M7" s="63">
        <f t="shared" si="1"/>
        <v>40000</v>
      </c>
      <c r="N7" s="74"/>
      <c r="O7" s="70"/>
      <c r="P7" s="71" t="str">
        <f t="shared" si="2"/>
        <v/>
      </c>
      <c r="Q7" s="63">
        <f t="shared" si="3"/>
        <v>40000</v>
      </c>
      <c r="R7" s="67" t="s">
        <v>151</v>
      </c>
      <c r="S7" s="66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</row>
    <row r="8">
      <c r="A8" s="56" t="b">
        <v>1</v>
      </c>
      <c r="B8" s="57">
        <v>247.0</v>
      </c>
      <c r="C8" s="58" t="s">
        <v>154</v>
      </c>
      <c r="D8" s="59">
        <v>45690.0</v>
      </c>
      <c r="E8" s="60" t="s">
        <v>140</v>
      </c>
      <c r="F8" s="60" t="s">
        <v>1</v>
      </c>
      <c r="G8" s="57">
        <v>939253.0</v>
      </c>
      <c r="H8" s="60" t="s">
        <v>3</v>
      </c>
      <c r="I8" s="61">
        <v>15000.0</v>
      </c>
      <c r="J8" s="77">
        <v>45710.0</v>
      </c>
      <c r="K8" s="61">
        <v>0.0</v>
      </c>
      <c r="L8" s="61">
        <v>3000.0</v>
      </c>
      <c r="M8" s="63">
        <f t="shared" si="1"/>
        <v>12000</v>
      </c>
      <c r="N8" s="73"/>
      <c r="O8" s="70"/>
      <c r="P8" s="71" t="str">
        <f t="shared" si="2"/>
        <v/>
      </c>
      <c r="Q8" s="63">
        <f t="shared" si="3"/>
        <v>12000</v>
      </c>
      <c r="R8" s="67" t="s">
        <v>151</v>
      </c>
      <c r="S8" s="68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</row>
    <row r="9">
      <c r="A9" s="56" t="b">
        <v>1</v>
      </c>
      <c r="B9" s="57">
        <v>255.0</v>
      </c>
      <c r="C9" s="58" t="s">
        <v>155</v>
      </c>
      <c r="D9" s="59">
        <v>45690.0</v>
      </c>
      <c r="E9" s="60" t="s">
        <v>140</v>
      </c>
      <c r="F9" s="60" t="s">
        <v>156</v>
      </c>
      <c r="G9" s="57">
        <v>209.0</v>
      </c>
      <c r="H9" s="60" t="s">
        <v>3</v>
      </c>
      <c r="I9" s="61">
        <v>1725000.0</v>
      </c>
      <c r="J9" s="62"/>
      <c r="K9" s="63"/>
      <c r="L9" s="61">
        <v>800000.0</v>
      </c>
      <c r="M9" s="63">
        <f t="shared" si="1"/>
        <v>925000</v>
      </c>
      <c r="N9" s="64" t="s">
        <v>157</v>
      </c>
      <c r="O9" s="65">
        <v>5.0</v>
      </c>
      <c r="P9" s="63">
        <f t="shared" si="2"/>
        <v>86250</v>
      </c>
      <c r="Q9" s="63">
        <f t="shared" si="3"/>
        <v>838750</v>
      </c>
      <c r="R9" s="66"/>
      <c r="S9" s="68"/>
      <c r="AF9" s="55"/>
      <c r="AG9" s="55"/>
      <c r="AH9" s="55"/>
      <c r="AI9" s="55"/>
    </row>
    <row r="10">
      <c r="A10" s="56" t="b">
        <v>1</v>
      </c>
      <c r="B10" s="57">
        <v>243.0</v>
      </c>
      <c r="C10" s="58" t="s">
        <v>158</v>
      </c>
      <c r="D10" s="59">
        <v>45690.0</v>
      </c>
      <c r="E10" s="60" t="s">
        <v>159</v>
      </c>
      <c r="F10" s="60" t="s">
        <v>1</v>
      </c>
      <c r="G10" s="57">
        <v>939252.0</v>
      </c>
      <c r="H10" s="60" t="s">
        <v>3</v>
      </c>
      <c r="I10" s="79"/>
      <c r="J10" s="62"/>
      <c r="K10" s="63"/>
      <c r="L10" s="61">
        <v>15000.0</v>
      </c>
      <c r="M10" s="63">
        <f t="shared" ref="M10:M11" si="4">IF(OR(ISBLANK(S10),ISBLANK(L10)),"",S10-L10)</f>
        <v>20000</v>
      </c>
      <c r="N10" s="74"/>
      <c r="O10" s="70"/>
      <c r="P10" s="71" t="str">
        <f t="shared" ref="P10:P11" si="5">IF(N10="مبيعات", O10%*S10, IF(N10="ارباح", O10%*M10, ""))</f>
        <v/>
      </c>
      <c r="Q10" s="63">
        <f t="shared" si="3"/>
        <v>20000</v>
      </c>
      <c r="R10" s="67"/>
      <c r="S10" s="69">
        <v>35000.0</v>
      </c>
      <c r="AF10" s="55"/>
      <c r="AG10" s="55"/>
      <c r="AH10" s="55"/>
      <c r="AI10" s="55"/>
    </row>
    <row r="11">
      <c r="A11" s="56" t="b">
        <v>1</v>
      </c>
      <c r="B11" s="57">
        <v>244.0</v>
      </c>
      <c r="C11" s="58" t="s">
        <v>160</v>
      </c>
      <c r="D11" s="59">
        <v>45690.0</v>
      </c>
      <c r="E11" s="60" t="s">
        <v>159</v>
      </c>
      <c r="F11" s="60" t="s">
        <v>1</v>
      </c>
      <c r="G11" s="57">
        <v>939252.0</v>
      </c>
      <c r="H11" s="60" t="s">
        <v>3</v>
      </c>
      <c r="I11" s="79"/>
      <c r="J11" s="62"/>
      <c r="K11" s="63"/>
      <c r="L11" s="61">
        <v>15000.0</v>
      </c>
      <c r="M11" s="63">
        <f t="shared" si="4"/>
        <v>45000</v>
      </c>
      <c r="N11" s="64" t="s">
        <v>4</v>
      </c>
      <c r="O11" s="70"/>
      <c r="P11" s="63">
        <f t="shared" si="5"/>
        <v>0</v>
      </c>
      <c r="Q11" s="66" t="str">
        <f t="shared" si="3"/>
        <v/>
      </c>
      <c r="R11" s="67"/>
      <c r="S11" s="61">
        <v>60000.0</v>
      </c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</row>
    <row r="12">
      <c r="A12" s="56" t="b">
        <v>1</v>
      </c>
      <c r="B12" s="58" t="s">
        <v>161</v>
      </c>
      <c r="C12" s="58" t="s">
        <v>153</v>
      </c>
      <c r="D12" s="59">
        <v>45690.0</v>
      </c>
      <c r="E12" s="60" t="s">
        <v>145</v>
      </c>
      <c r="F12" s="60" t="s">
        <v>1</v>
      </c>
      <c r="G12" s="80"/>
      <c r="H12" s="60" t="s">
        <v>3</v>
      </c>
      <c r="I12" s="79"/>
      <c r="J12" s="62"/>
      <c r="K12" s="63"/>
      <c r="L12" s="61">
        <v>20000.0</v>
      </c>
      <c r="M12" s="63">
        <f>IF(OR(ISBLANK(I13),ISBLANK(L12)),"",I13-L12)</f>
        <v>20000</v>
      </c>
      <c r="N12" s="73"/>
      <c r="O12" s="70"/>
      <c r="P12" s="71" t="str">
        <f>IF(N12="مبيعات", O12%*I13, IF(N12="ارباح", O12%*M12, ""))</f>
        <v/>
      </c>
      <c r="Q12" s="63">
        <f t="shared" si="3"/>
        <v>20000</v>
      </c>
      <c r="R12" s="67" t="s">
        <v>145</v>
      </c>
      <c r="S12" s="69">
        <v>60000.0</v>
      </c>
      <c r="AF12" s="55"/>
      <c r="AG12" s="55"/>
      <c r="AH12" s="55"/>
      <c r="AI12" s="55"/>
    </row>
    <row r="13">
      <c r="A13" s="56" t="b">
        <v>1</v>
      </c>
      <c r="B13" s="57">
        <v>249.0</v>
      </c>
      <c r="C13" s="58" t="s">
        <v>153</v>
      </c>
      <c r="D13" s="59">
        <v>45691.0</v>
      </c>
      <c r="E13" s="60" t="s">
        <v>146</v>
      </c>
      <c r="F13" s="60" t="s">
        <v>147</v>
      </c>
      <c r="G13" s="57">
        <v>204.0</v>
      </c>
      <c r="H13" s="60" t="s">
        <v>3</v>
      </c>
      <c r="I13" s="61">
        <v>40000.0</v>
      </c>
      <c r="J13" s="72"/>
      <c r="K13" s="69">
        <v>40000.0</v>
      </c>
      <c r="L13" s="61">
        <v>15000.0</v>
      </c>
      <c r="M13" s="63">
        <f t="shared" ref="M13:M21" si="6">IF(OR(ISBLANK(I13),ISBLANK(L13)),"",I13-L13)</f>
        <v>25000</v>
      </c>
      <c r="N13" s="73"/>
      <c r="O13" s="70"/>
      <c r="P13" s="71" t="str">
        <f t="shared" ref="P13:P51" si="7">IF(N13="مبيعات", O13%*I13, IF(N13="ارباح", O13%*M13, ""))</f>
        <v/>
      </c>
      <c r="Q13" s="63">
        <f t="shared" si="3"/>
        <v>25000</v>
      </c>
      <c r="R13" s="67" t="s">
        <v>146</v>
      </c>
      <c r="S13" s="68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</row>
    <row r="14">
      <c r="A14" s="56" t="b">
        <v>1</v>
      </c>
      <c r="B14" s="57">
        <v>250.0</v>
      </c>
      <c r="C14" s="58" t="s">
        <v>162</v>
      </c>
      <c r="D14" s="59">
        <v>45691.0</v>
      </c>
      <c r="E14" s="60" t="s">
        <v>146</v>
      </c>
      <c r="F14" s="60" t="s">
        <v>147</v>
      </c>
      <c r="G14" s="57">
        <v>204.0</v>
      </c>
      <c r="H14" s="60" t="s">
        <v>3</v>
      </c>
      <c r="I14" s="61">
        <v>40000.0</v>
      </c>
      <c r="J14" s="72"/>
      <c r="K14" s="69">
        <v>40000.0</v>
      </c>
      <c r="L14" s="61">
        <v>15000.0</v>
      </c>
      <c r="M14" s="63">
        <f t="shared" si="6"/>
        <v>25000</v>
      </c>
      <c r="N14" s="73"/>
      <c r="O14" s="70"/>
      <c r="P14" s="71" t="str">
        <f t="shared" si="7"/>
        <v/>
      </c>
      <c r="Q14" s="63">
        <f t="shared" si="3"/>
        <v>25000</v>
      </c>
      <c r="R14" s="67" t="s">
        <v>146</v>
      </c>
      <c r="S14" s="68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</row>
    <row r="15">
      <c r="A15" s="56" t="b">
        <v>1</v>
      </c>
      <c r="B15" s="57" t="s">
        <v>163</v>
      </c>
      <c r="C15" s="81" t="s">
        <v>164</v>
      </c>
      <c r="D15" s="82">
        <v>45691.0</v>
      </c>
      <c r="E15" s="83" t="s">
        <v>140</v>
      </c>
      <c r="F15" s="83" t="s">
        <v>1</v>
      </c>
      <c r="G15" s="81" t="s">
        <v>165</v>
      </c>
      <c r="H15" s="83" t="s">
        <v>3</v>
      </c>
      <c r="I15" s="84">
        <v>1955000.0</v>
      </c>
      <c r="J15" s="62"/>
      <c r="K15" s="63"/>
      <c r="L15" s="63"/>
      <c r="M15" s="66" t="str">
        <f t="shared" si="6"/>
        <v/>
      </c>
      <c r="N15" s="73"/>
      <c r="O15" s="70"/>
      <c r="P15" s="71" t="str">
        <f t="shared" si="7"/>
        <v/>
      </c>
      <c r="Q15" s="66">
        <f t="shared" si="3"/>
        <v>0</v>
      </c>
      <c r="R15" s="67" t="s">
        <v>166</v>
      </c>
      <c r="S15" s="68"/>
      <c r="AF15" s="55"/>
      <c r="AG15" s="55"/>
      <c r="AH15" s="55"/>
      <c r="AI15" s="55"/>
    </row>
    <row r="16">
      <c r="A16" s="85" t="b">
        <v>1</v>
      </c>
      <c r="B16" s="86">
        <v>252.0</v>
      </c>
      <c r="C16" s="87" t="s">
        <v>167</v>
      </c>
      <c r="D16" s="88">
        <v>45691.0</v>
      </c>
      <c r="E16" s="89" t="s">
        <v>140</v>
      </c>
      <c r="F16" s="89" t="s">
        <v>7</v>
      </c>
      <c r="G16" s="86">
        <v>205.0</v>
      </c>
      <c r="H16" s="89" t="s">
        <v>3</v>
      </c>
      <c r="I16" s="90">
        <v>75000.0</v>
      </c>
      <c r="J16" s="91"/>
      <c r="K16" s="79"/>
      <c r="L16" s="90">
        <v>25000.0</v>
      </c>
      <c r="M16" s="92">
        <f t="shared" si="6"/>
        <v>50000</v>
      </c>
      <c r="N16" s="93"/>
      <c r="O16" s="94"/>
      <c r="P16" s="95" t="str">
        <f t="shared" si="7"/>
        <v/>
      </c>
      <c r="Q16" s="92">
        <f t="shared" si="3"/>
        <v>50000</v>
      </c>
      <c r="R16" s="96"/>
      <c r="S16" s="97"/>
      <c r="AF16" s="55"/>
      <c r="AG16" s="55"/>
      <c r="AH16" s="55"/>
      <c r="AI16" s="55"/>
    </row>
    <row r="17">
      <c r="A17" s="56" t="b">
        <v>1</v>
      </c>
      <c r="B17" s="57">
        <v>251.0</v>
      </c>
      <c r="C17" s="58" t="s">
        <v>168</v>
      </c>
      <c r="D17" s="59">
        <v>45691.0</v>
      </c>
      <c r="E17" s="60" t="s">
        <v>140</v>
      </c>
      <c r="F17" s="60" t="s">
        <v>1</v>
      </c>
      <c r="G17" s="57">
        <v>203.0</v>
      </c>
      <c r="H17" s="60" t="s">
        <v>3</v>
      </c>
      <c r="I17" s="61">
        <v>30000.0</v>
      </c>
      <c r="J17" s="72">
        <v>45697.0</v>
      </c>
      <c r="K17" s="63"/>
      <c r="L17" s="61">
        <v>15000.0</v>
      </c>
      <c r="M17" s="63">
        <f t="shared" si="6"/>
        <v>15000</v>
      </c>
      <c r="N17" s="74"/>
      <c r="O17" s="70"/>
      <c r="P17" s="71" t="str">
        <f t="shared" si="7"/>
        <v/>
      </c>
      <c r="Q17" s="63">
        <f t="shared" si="3"/>
        <v>15000</v>
      </c>
      <c r="R17" s="67"/>
      <c r="S17" s="68"/>
      <c r="AF17" s="55"/>
      <c r="AG17" s="55"/>
      <c r="AH17" s="55"/>
      <c r="AI17" s="55"/>
    </row>
    <row r="18">
      <c r="A18" s="98" t="b">
        <v>1</v>
      </c>
      <c r="B18" s="99">
        <v>231.0</v>
      </c>
      <c r="C18" s="58" t="s">
        <v>169</v>
      </c>
      <c r="D18" s="59">
        <v>45691.0</v>
      </c>
      <c r="E18" s="60" t="s">
        <v>140</v>
      </c>
      <c r="F18" s="60" t="s">
        <v>7</v>
      </c>
      <c r="G18" s="57">
        <v>232.0</v>
      </c>
      <c r="H18" s="60" t="s">
        <v>3</v>
      </c>
      <c r="I18" s="61">
        <v>30000.0</v>
      </c>
      <c r="J18" s="72">
        <v>45698.0</v>
      </c>
      <c r="K18" s="79"/>
      <c r="L18" s="61">
        <v>15000.0</v>
      </c>
      <c r="M18" s="63">
        <f t="shared" si="6"/>
        <v>15000</v>
      </c>
      <c r="N18" s="73"/>
      <c r="O18" s="70"/>
      <c r="P18" s="71" t="str">
        <f t="shared" si="7"/>
        <v/>
      </c>
      <c r="Q18" s="63">
        <f t="shared" si="3"/>
        <v>15000</v>
      </c>
      <c r="R18" s="67" t="s">
        <v>146</v>
      </c>
      <c r="S18" s="68"/>
      <c r="AF18" s="55"/>
      <c r="AG18" s="55"/>
      <c r="AH18" s="55"/>
      <c r="AI18" s="55"/>
    </row>
    <row r="19">
      <c r="A19" s="56" t="b">
        <v>1</v>
      </c>
      <c r="B19" s="57" t="s">
        <v>170</v>
      </c>
      <c r="C19" s="58" t="s">
        <v>171</v>
      </c>
      <c r="D19" s="59">
        <v>45691.0</v>
      </c>
      <c r="E19" s="60" t="s">
        <v>140</v>
      </c>
      <c r="F19" s="60" t="s">
        <v>1</v>
      </c>
      <c r="G19" s="57" t="s">
        <v>172</v>
      </c>
      <c r="H19" s="60" t="s">
        <v>119</v>
      </c>
      <c r="I19" s="61">
        <v>180000.0</v>
      </c>
      <c r="J19" s="72"/>
      <c r="K19" s="61"/>
      <c r="L19" s="61">
        <v>80000.0</v>
      </c>
      <c r="M19" s="63">
        <f t="shared" si="6"/>
        <v>100000</v>
      </c>
      <c r="N19" s="74"/>
      <c r="O19" s="65"/>
      <c r="P19" s="71" t="str">
        <f t="shared" si="7"/>
        <v/>
      </c>
      <c r="Q19" s="63">
        <f t="shared" si="3"/>
        <v>100000</v>
      </c>
      <c r="R19" s="67"/>
      <c r="S19" s="68"/>
      <c r="AF19" s="55"/>
      <c r="AG19" s="55"/>
      <c r="AH19" s="55"/>
      <c r="AI19" s="55"/>
    </row>
    <row r="20">
      <c r="A20" s="56" t="b">
        <v>1</v>
      </c>
      <c r="B20" s="57" t="s">
        <v>173</v>
      </c>
      <c r="C20" s="58" t="s">
        <v>174</v>
      </c>
      <c r="D20" s="59">
        <v>45691.0</v>
      </c>
      <c r="E20" s="60" t="s">
        <v>140</v>
      </c>
      <c r="F20" s="60" t="s">
        <v>1</v>
      </c>
      <c r="G20" s="57" t="s">
        <v>175</v>
      </c>
      <c r="H20" s="60" t="s">
        <v>119</v>
      </c>
      <c r="I20" s="61">
        <v>40000.0</v>
      </c>
      <c r="J20" s="72"/>
      <c r="K20" s="61"/>
      <c r="L20" s="61">
        <v>15000.0</v>
      </c>
      <c r="M20" s="63">
        <f t="shared" si="6"/>
        <v>25000</v>
      </c>
      <c r="N20" s="74"/>
      <c r="O20" s="65"/>
      <c r="P20" s="71" t="str">
        <f t="shared" si="7"/>
        <v/>
      </c>
      <c r="Q20" s="63">
        <f t="shared" si="3"/>
        <v>25000</v>
      </c>
      <c r="R20" s="67"/>
      <c r="S20" s="68"/>
      <c r="AF20" s="55"/>
      <c r="AG20" s="55"/>
      <c r="AH20" s="55"/>
      <c r="AI20" s="55"/>
    </row>
    <row r="21">
      <c r="A21" s="85" t="b">
        <v>1</v>
      </c>
      <c r="B21" s="86">
        <v>256.0</v>
      </c>
      <c r="C21" s="87" t="s">
        <v>160</v>
      </c>
      <c r="D21" s="88">
        <v>45692.0</v>
      </c>
      <c r="E21" s="100"/>
      <c r="F21" s="89" t="s">
        <v>1</v>
      </c>
      <c r="G21" s="86">
        <v>211.0</v>
      </c>
      <c r="H21" s="89" t="s">
        <v>3</v>
      </c>
      <c r="I21" s="90">
        <v>25000.0</v>
      </c>
      <c r="J21" s="91"/>
      <c r="K21" s="90">
        <v>25000.0</v>
      </c>
      <c r="L21" s="90">
        <v>15000.0</v>
      </c>
      <c r="M21" s="92">
        <f t="shared" si="6"/>
        <v>10000</v>
      </c>
      <c r="N21" s="93"/>
      <c r="O21" s="94"/>
      <c r="P21" s="95" t="str">
        <f t="shared" si="7"/>
        <v/>
      </c>
      <c r="Q21" s="92">
        <f t="shared" si="3"/>
        <v>10000</v>
      </c>
      <c r="R21" s="96"/>
      <c r="S21" s="97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</row>
    <row r="22">
      <c r="A22" s="85" t="b">
        <v>1</v>
      </c>
      <c r="B22" s="86"/>
      <c r="C22" s="87" t="s">
        <v>176</v>
      </c>
      <c r="D22" s="88">
        <v>45692.0</v>
      </c>
      <c r="E22" s="89" t="s">
        <v>140</v>
      </c>
      <c r="F22" s="89" t="s">
        <v>177</v>
      </c>
      <c r="G22" s="86"/>
      <c r="H22" s="89" t="s">
        <v>3</v>
      </c>
      <c r="I22" s="90">
        <v>1000000.0</v>
      </c>
      <c r="J22" s="91"/>
      <c r="K22" s="92"/>
      <c r="L22" s="90">
        <v>0.0</v>
      </c>
      <c r="M22" s="101">
        <v>0.0</v>
      </c>
      <c r="N22" s="93"/>
      <c r="O22" s="94"/>
      <c r="P22" s="95" t="str">
        <f t="shared" si="7"/>
        <v/>
      </c>
      <c r="Q22" s="96">
        <f t="shared" si="3"/>
        <v>0</v>
      </c>
      <c r="R22" s="96"/>
      <c r="S22" s="97"/>
      <c r="AF22" s="55"/>
      <c r="AG22" s="55"/>
      <c r="AH22" s="55"/>
      <c r="AI22" s="55"/>
    </row>
    <row r="23">
      <c r="A23" s="85" t="b">
        <v>1</v>
      </c>
      <c r="B23" s="86"/>
      <c r="C23" s="87" t="s">
        <v>178</v>
      </c>
      <c r="D23" s="88">
        <v>45692.0</v>
      </c>
      <c r="E23" s="89" t="s">
        <v>140</v>
      </c>
      <c r="F23" s="89" t="s">
        <v>179</v>
      </c>
      <c r="G23" s="86"/>
      <c r="H23" s="89" t="s">
        <v>3</v>
      </c>
      <c r="I23" s="90">
        <v>460000.0</v>
      </c>
      <c r="J23" s="91"/>
      <c r="K23" s="92"/>
      <c r="L23" s="90"/>
      <c r="M23" s="96" t="str">
        <f t="shared" ref="M23:M45" si="8">IF(OR(ISBLANK(I23),ISBLANK(L23)),"",I23-L23)</f>
        <v/>
      </c>
      <c r="N23" s="93"/>
      <c r="O23" s="94"/>
      <c r="P23" s="95" t="str">
        <f t="shared" si="7"/>
        <v/>
      </c>
      <c r="Q23" s="96">
        <f t="shared" si="3"/>
        <v>0</v>
      </c>
      <c r="R23" s="96"/>
      <c r="S23" s="97"/>
      <c r="AF23" s="55"/>
      <c r="AG23" s="55"/>
      <c r="AH23" s="55"/>
      <c r="AI23" s="55"/>
    </row>
    <row r="24">
      <c r="A24" s="85" t="b">
        <v>0</v>
      </c>
      <c r="B24" s="102"/>
      <c r="C24" s="87" t="s">
        <v>180</v>
      </c>
      <c r="D24" s="88">
        <v>45692.0</v>
      </c>
      <c r="E24" s="89" t="s">
        <v>140</v>
      </c>
      <c r="F24" s="89" t="s">
        <v>180</v>
      </c>
      <c r="G24" s="102"/>
      <c r="H24" s="103"/>
      <c r="I24" s="90">
        <v>450000.0</v>
      </c>
      <c r="J24" s="91"/>
      <c r="K24" s="92"/>
      <c r="L24" s="92"/>
      <c r="M24" s="96" t="str">
        <f t="shared" si="8"/>
        <v/>
      </c>
      <c r="N24" s="93"/>
      <c r="O24" s="94"/>
      <c r="P24" s="95" t="str">
        <f t="shared" si="7"/>
        <v/>
      </c>
      <c r="Q24" s="96">
        <f t="shared" si="3"/>
        <v>0</v>
      </c>
      <c r="R24" s="96"/>
      <c r="S24" s="97"/>
      <c r="AF24" s="55"/>
      <c r="AG24" s="55"/>
      <c r="AH24" s="55"/>
      <c r="AI24" s="55"/>
    </row>
    <row r="25">
      <c r="A25" s="85" t="b">
        <v>1</v>
      </c>
      <c r="B25" s="86">
        <v>255.0</v>
      </c>
      <c r="C25" s="87" t="s">
        <v>181</v>
      </c>
      <c r="D25" s="88">
        <v>45692.0</v>
      </c>
      <c r="E25" s="89" t="s">
        <v>140</v>
      </c>
      <c r="F25" s="89" t="s">
        <v>182</v>
      </c>
      <c r="G25" s="86">
        <v>214.0</v>
      </c>
      <c r="H25" s="89" t="s">
        <v>3</v>
      </c>
      <c r="I25" s="90">
        <v>140000.0</v>
      </c>
      <c r="J25" s="91"/>
      <c r="K25" s="90"/>
      <c r="L25" s="90">
        <v>25000.0</v>
      </c>
      <c r="M25" s="92">
        <f t="shared" si="8"/>
        <v>115000</v>
      </c>
      <c r="N25" s="93"/>
      <c r="O25" s="94"/>
      <c r="P25" s="95" t="str">
        <f t="shared" si="7"/>
        <v/>
      </c>
      <c r="Q25" s="92">
        <f t="shared" si="3"/>
        <v>115000</v>
      </c>
      <c r="R25" s="96"/>
      <c r="S25" s="97"/>
      <c r="AF25" s="55"/>
      <c r="AG25" s="55"/>
      <c r="AH25" s="55"/>
      <c r="AI25" s="55"/>
    </row>
    <row r="26">
      <c r="A26" s="56" t="b">
        <v>0</v>
      </c>
      <c r="B26" s="57">
        <v>253.0</v>
      </c>
      <c r="C26" s="58" t="s">
        <v>183</v>
      </c>
      <c r="D26" s="59">
        <v>45692.0</v>
      </c>
      <c r="E26" s="60" t="s">
        <v>140</v>
      </c>
      <c r="F26" s="60" t="s">
        <v>179</v>
      </c>
      <c r="G26" s="57">
        <v>208.0</v>
      </c>
      <c r="H26" s="60" t="s">
        <v>3</v>
      </c>
      <c r="I26" s="84">
        <v>70000.0</v>
      </c>
      <c r="J26" s="72"/>
      <c r="K26" s="61"/>
      <c r="L26" s="61">
        <v>35000.0</v>
      </c>
      <c r="M26" s="63">
        <f t="shared" si="8"/>
        <v>35000</v>
      </c>
      <c r="N26" s="73"/>
      <c r="O26" s="70"/>
      <c r="P26" s="71" t="str">
        <f t="shared" si="7"/>
        <v/>
      </c>
      <c r="Q26" s="63">
        <f t="shared" si="3"/>
        <v>35000</v>
      </c>
      <c r="R26" s="67" t="s">
        <v>184</v>
      </c>
      <c r="S26" s="68"/>
      <c r="AF26" s="55"/>
      <c r="AG26" s="55"/>
      <c r="AH26" s="55"/>
      <c r="AI26" s="55"/>
    </row>
    <row r="27">
      <c r="A27" s="56" t="b">
        <v>0</v>
      </c>
      <c r="B27" s="57">
        <v>254.0</v>
      </c>
      <c r="C27" s="58" t="s">
        <v>185</v>
      </c>
      <c r="D27" s="59">
        <v>45692.0</v>
      </c>
      <c r="E27" s="60" t="s">
        <v>140</v>
      </c>
      <c r="F27" s="60" t="s">
        <v>179</v>
      </c>
      <c r="G27" s="57">
        <v>208.0</v>
      </c>
      <c r="H27" s="60" t="s">
        <v>3</v>
      </c>
      <c r="I27" s="84">
        <v>40000.0</v>
      </c>
      <c r="J27" s="72"/>
      <c r="K27" s="61"/>
      <c r="L27" s="61">
        <v>15000.0</v>
      </c>
      <c r="M27" s="63">
        <f t="shared" si="8"/>
        <v>25000</v>
      </c>
      <c r="N27" s="73"/>
      <c r="O27" s="70"/>
      <c r="P27" s="71" t="str">
        <f t="shared" si="7"/>
        <v/>
      </c>
      <c r="Q27" s="63">
        <f t="shared" si="3"/>
        <v>25000</v>
      </c>
      <c r="R27" s="67" t="s">
        <v>186</v>
      </c>
      <c r="S27" s="66"/>
      <c r="AF27" s="55"/>
      <c r="AG27" s="55"/>
      <c r="AH27" s="55"/>
      <c r="AI27" s="55"/>
    </row>
    <row r="28">
      <c r="A28" s="56" t="b">
        <v>1</v>
      </c>
      <c r="B28" s="57">
        <v>259.0</v>
      </c>
      <c r="C28" s="58" t="s">
        <v>187</v>
      </c>
      <c r="D28" s="59">
        <v>45692.0</v>
      </c>
      <c r="E28" s="60" t="s">
        <v>145</v>
      </c>
      <c r="F28" s="60" t="s">
        <v>1</v>
      </c>
      <c r="G28" s="57" t="s">
        <v>188</v>
      </c>
      <c r="H28" s="60" t="s">
        <v>3</v>
      </c>
      <c r="I28" s="61"/>
      <c r="J28" s="62"/>
      <c r="K28" s="63"/>
      <c r="L28" s="61">
        <v>25000.0</v>
      </c>
      <c r="M28" s="66" t="str">
        <f t="shared" si="8"/>
        <v/>
      </c>
      <c r="N28" s="73"/>
      <c r="O28" s="70"/>
      <c r="P28" s="71" t="str">
        <f t="shared" si="7"/>
        <v/>
      </c>
      <c r="Q28" s="66">
        <f t="shared" si="3"/>
        <v>0</v>
      </c>
      <c r="R28" s="67" t="s">
        <v>189</v>
      </c>
      <c r="S28" s="61">
        <v>70000.0</v>
      </c>
      <c r="AF28" s="55"/>
      <c r="AG28" s="55"/>
      <c r="AH28" s="55"/>
      <c r="AI28" s="55"/>
    </row>
    <row r="29">
      <c r="A29" s="85" t="b">
        <v>1</v>
      </c>
      <c r="B29" s="86">
        <v>266.0</v>
      </c>
      <c r="C29" s="87" t="s">
        <v>190</v>
      </c>
      <c r="D29" s="88">
        <v>45693.0</v>
      </c>
      <c r="E29" s="89" t="s">
        <v>140</v>
      </c>
      <c r="F29" s="89" t="s">
        <v>1</v>
      </c>
      <c r="G29" s="86">
        <v>939256.0</v>
      </c>
      <c r="H29" s="89" t="s">
        <v>3</v>
      </c>
      <c r="I29" s="90">
        <v>100000.0</v>
      </c>
      <c r="J29" s="104">
        <v>45724.0</v>
      </c>
      <c r="K29" s="90">
        <v>0.0</v>
      </c>
      <c r="L29" s="90">
        <v>30000.0</v>
      </c>
      <c r="M29" s="92">
        <f t="shared" si="8"/>
        <v>70000</v>
      </c>
      <c r="N29" s="93"/>
      <c r="O29" s="94"/>
      <c r="P29" s="95" t="str">
        <f t="shared" si="7"/>
        <v/>
      </c>
      <c r="Q29" s="92">
        <f t="shared" si="3"/>
        <v>70000</v>
      </c>
      <c r="R29" s="96"/>
      <c r="S29" s="97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</row>
    <row r="30">
      <c r="A30" s="85" t="b">
        <v>1</v>
      </c>
      <c r="B30" s="86">
        <v>264.0</v>
      </c>
      <c r="C30" s="87" t="s">
        <v>191</v>
      </c>
      <c r="D30" s="88">
        <v>45693.0</v>
      </c>
      <c r="E30" s="100"/>
      <c r="F30" s="89" t="s">
        <v>7</v>
      </c>
      <c r="G30" s="86">
        <v>241.0</v>
      </c>
      <c r="H30" s="89" t="s">
        <v>3</v>
      </c>
      <c r="I30" s="90">
        <v>125000.0</v>
      </c>
      <c r="J30" s="91"/>
      <c r="K30" s="90">
        <v>125000.0</v>
      </c>
      <c r="L30" s="90">
        <v>25000.0</v>
      </c>
      <c r="M30" s="92">
        <f t="shared" si="8"/>
        <v>100000</v>
      </c>
      <c r="N30" s="93"/>
      <c r="O30" s="94"/>
      <c r="P30" s="95" t="str">
        <f t="shared" si="7"/>
        <v/>
      </c>
      <c r="Q30" s="92">
        <f t="shared" si="3"/>
        <v>100000</v>
      </c>
      <c r="R30" s="96"/>
      <c r="S30" s="97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</row>
    <row r="31">
      <c r="A31" s="85" t="b">
        <v>0</v>
      </c>
      <c r="B31" s="86">
        <v>265.0</v>
      </c>
      <c r="C31" s="87" t="s">
        <v>160</v>
      </c>
      <c r="D31" s="88">
        <v>45693.0</v>
      </c>
      <c r="E31" s="100"/>
      <c r="F31" s="89" t="s">
        <v>1</v>
      </c>
      <c r="G31" s="102"/>
      <c r="H31" s="89" t="s">
        <v>3</v>
      </c>
      <c r="I31" s="90">
        <v>45000.0</v>
      </c>
      <c r="J31" s="91"/>
      <c r="K31" s="90">
        <v>45000.0</v>
      </c>
      <c r="L31" s="90">
        <v>15000.0</v>
      </c>
      <c r="M31" s="92">
        <f t="shared" si="8"/>
        <v>30000</v>
      </c>
      <c r="N31" s="93"/>
      <c r="O31" s="94"/>
      <c r="P31" s="95" t="str">
        <f t="shared" si="7"/>
        <v/>
      </c>
      <c r="Q31" s="92">
        <f t="shared" si="3"/>
        <v>30000</v>
      </c>
      <c r="R31" s="96"/>
      <c r="S31" s="97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</row>
    <row r="32">
      <c r="A32" s="85" t="b">
        <v>1</v>
      </c>
      <c r="B32" s="86">
        <v>263.0</v>
      </c>
      <c r="C32" s="87" t="s">
        <v>192</v>
      </c>
      <c r="D32" s="88">
        <v>45693.0</v>
      </c>
      <c r="E32" s="100"/>
      <c r="F32" s="89" t="s">
        <v>7</v>
      </c>
      <c r="G32" s="86">
        <v>241.0</v>
      </c>
      <c r="H32" s="89" t="s">
        <v>3</v>
      </c>
      <c r="I32" s="90">
        <v>40000.0</v>
      </c>
      <c r="J32" s="91"/>
      <c r="K32" s="90">
        <v>40000.0</v>
      </c>
      <c r="L32" s="90">
        <v>15000.0</v>
      </c>
      <c r="M32" s="92">
        <f t="shared" si="8"/>
        <v>25000</v>
      </c>
      <c r="N32" s="93"/>
      <c r="O32" s="94"/>
      <c r="P32" s="95" t="str">
        <f t="shared" si="7"/>
        <v/>
      </c>
      <c r="Q32" s="92">
        <f t="shared" si="3"/>
        <v>25000</v>
      </c>
      <c r="R32" s="96"/>
      <c r="S32" s="97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</row>
    <row r="33">
      <c r="A33" s="85" t="b">
        <v>1</v>
      </c>
      <c r="B33" s="86">
        <v>261.0</v>
      </c>
      <c r="C33" s="87" t="s">
        <v>193</v>
      </c>
      <c r="D33" s="88">
        <v>45693.0</v>
      </c>
      <c r="E33" s="100"/>
      <c r="F33" s="89" t="s">
        <v>194</v>
      </c>
      <c r="G33" s="86">
        <v>216.0</v>
      </c>
      <c r="H33" s="89" t="s">
        <v>3</v>
      </c>
      <c r="I33" s="106">
        <v>35000.0</v>
      </c>
      <c r="J33" s="91"/>
      <c r="K33" s="90">
        <v>35000.0</v>
      </c>
      <c r="L33" s="90">
        <v>20000.0</v>
      </c>
      <c r="M33" s="92">
        <f t="shared" si="8"/>
        <v>15000</v>
      </c>
      <c r="N33" s="93"/>
      <c r="O33" s="94"/>
      <c r="P33" s="95" t="str">
        <f t="shared" si="7"/>
        <v/>
      </c>
      <c r="Q33" s="92">
        <f t="shared" si="3"/>
        <v>15000</v>
      </c>
      <c r="R33" s="107" t="s">
        <v>195</v>
      </c>
      <c r="S33" s="97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</row>
    <row r="34">
      <c r="A34" s="85" t="b">
        <v>1</v>
      </c>
      <c r="B34" s="86">
        <v>262.0</v>
      </c>
      <c r="C34" s="87" t="s">
        <v>196</v>
      </c>
      <c r="D34" s="88">
        <v>45693.0</v>
      </c>
      <c r="E34" s="100"/>
      <c r="F34" s="89" t="s">
        <v>7</v>
      </c>
      <c r="G34" s="86">
        <v>241.0</v>
      </c>
      <c r="H34" s="89" t="s">
        <v>3</v>
      </c>
      <c r="I34" s="90">
        <v>35000.0</v>
      </c>
      <c r="J34" s="91"/>
      <c r="K34" s="90">
        <v>35000.0</v>
      </c>
      <c r="L34" s="90">
        <v>15000.0</v>
      </c>
      <c r="M34" s="92">
        <f t="shared" si="8"/>
        <v>20000</v>
      </c>
      <c r="N34" s="93"/>
      <c r="O34" s="94"/>
      <c r="P34" s="95" t="str">
        <f t="shared" si="7"/>
        <v/>
      </c>
      <c r="Q34" s="92">
        <f t="shared" si="3"/>
        <v>20000</v>
      </c>
      <c r="R34" s="96"/>
      <c r="S34" s="97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>
      <c r="A35" s="56" t="b">
        <v>1</v>
      </c>
      <c r="B35" s="57" t="s">
        <v>197</v>
      </c>
      <c r="C35" s="58" t="s">
        <v>198</v>
      </c>
      <c r="D35" s="59">
        <v>45693.0</v>
      </c>
      <c r="E35" s="60" t="s">
        <v>140</v>
      </c>
      <c r="F35" s="60" t="s">
        <v>1</v>
      </c>
      <c r="G35" s="57" t="s">
        <v>199</v>
      </c>
      <c r="H35" s="60" t="s">
        <v>119</v>
      </c>
      <c r="I35" s="61">
        <v>600000.0</v>
      </c>
      <c r="J35" s="72">
        <v>45723.0</v>
      </c>
      <c r="K35" s="61">
        <v>0.0</v>
      </c>
      <c r="L35" s="61">
        <v>250000.0</v>
      </c>
      <c r="M35" s="63">
        <f t="shared" si="8"/>
        <v>350000</v>
      </c>
      <c r="N35" s="74"/>
      <c r="O35" s="70"/>
      <c r="P35" s="71" t="str">
        <f t="shared" si="7"/>
        <v/>
      </c>
      <c r="Q35" s="63">
        <f t="shared" si="3"/>
        <v>350000</v>
      </c>
      <c r="R35" s="67"/>
      <c r="S35" s="6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</row>
    <row r="36">
      <c r="A36" s="85" t="b">
        <v>1</v>
      </c>
      <c r="B36" s="86">
        <v>257.0</v>
      </c>
      <c r="C36" s="87" t="s">
        <v>200</v>
      </c>
      <c r="D36" s="88">
        <v>45693.0</v>
      </c>
      <c r="E36" s="89" t="s">
        <v>140</v>
      </c>
      <c r="F36" s="89" t="s">
        <v>1</v>
      </c>
      <c r="G36" s="86">
        <v>217.0</v>
      </c>
      <c r="H36" s="89" t="s">
        <v>3</v>
      </c>
      <c r="I36" s="90">
        <v>150000.0</v>
      </c>
      <c r="J36" s="72">
        <v>45697.0</v>
      </c>
      <c r="K36" s="92"/>
      <c r="L36" s="92"/>
      <c r="M36" s="96" t="str">
        <f t="shared" si="8"/>
        <v/>
      </c>
      <c r="N36" s="93"/>
      <c r="O36" s="94"/>
      <c r="P36" s="95" t="str">
        <f t="shared" si="7"/>
        <v/>
      </c>
      <c r="Q36" s="96">
        <f t="shared" si="3"/>
        <v>0</v>
      </c>
      <c r="R36" s="96"/>
      <c r="S36" s="97"/>
      <c r="AF36" s="55"/>
      <c r="AG36" s="55"/>
      <c r="AH36" s="55"/>
      <c r="AI36" s="55"/>
    </row>
    <row r="37">
      <c r="A37" s="56" t="b">
        <v>1</v>
      </c>
      <c r="B37" s="57">
        <v>267.0</v>
      </c>
      <c r="C37" s="58" t="s">
        <v>201</v>
      </c>
      <c r="D37" s="59">
        <v>45693.0</v>
      </c>
      <c r="E37" s="60" t="s">
        <v>140</v>
      </c>
      <c r="F37" s="60" t="s">
        <v>202</v>
      </c>
      <c r="G37" s="57">
        <v>213.0</v>
      </c>
      <c r="H37" s="60" t="s">
        <v>3</v>
      </c>
      <c r="I37" s="106">
        <v>8000.0</v>
      </c>
      <c r="J37" s="72">
        <v>45696.0</v>
      </c>
      <c r="K37" s="63"/>
      <c r="L37" s="61">
        <v>10000.0</v>
      </c>
      <c r="M37" s="63">
        <f t="shared" si="8"/>
        <v>-2000</v>
      </c>
      <c r="N37" s="73"/>
      <c r="O37" s="70"/>
      <c r="P37" s="71" t="str">
        <f t="shared" si="7"/>
        <v/>
      </c>
      <c r="Q37" s="63">
        <f t="shared" si="3"/>
        <v>-2000</v>
      </c>
      <c r="R37" s="66"/>
      <c r="S37" s="68"/>
      <c r="AF37" s="55"/>
      <c r="AG37" s="55"/>
      <c r="AH37" s="55"/>
      <c r="AI37" s="55"/>
    </row>
    <row r="38">
      <c r="A38" s="56" t="b">
        <v>1</v>
      </c>
      <c r="B38" s="57">
        <v>268.0</v>
      </c>
      <c r="C38" s="58" t="s">
        <v>203</v>
      </c>
      <c r="D38" s="59">
        <v>45693.0</v>
      </c>
      <c r="E38" s="60" t="s">
        <v>140</v>
      </c>
      <c r="F38" s="60" t="s">
        <v>1</v>
      </c>
      <c r="G38" s="57">
        <v>212.0</v>
      </c>
      <c r="H38" s="60" t="s">
        <v>3</v>
      </c>
      <c r="I38" s="61">
        <v>5000.0</v>
      </c>
      <c r="J38" s="72">
        <v>45696.0</v>
      </c>
      <c r="K38" s="109"/>
      <c r="L38" s="61">
        <v>1000.0</v>
      </c>
      <c r="M38" s="63">
        <f t="shared" si="8"/>
        <v>4000</v>
      </c>
      <c r="N38" s="73"/>
      <c r="O38" s="70"/>
      <c r="P38" s="71" t="str">
        <f t="shared" si="7"/>
        <v/>
      </c>
      <c r="Q38" s="63">
        <f t="shared" si="3"/>
        <v>4000</v>
      </c>
      <c r="R38" s="66"/>
      <c r="S38" s="68"/>
      <c r="AF38" s="55"/>
      <c r="AG38" s="55"/>
      <c r="AH38" s="55"/>
      <c r="AI38" s="55"/>
    </row>
    <row r="39">
      <c r="A39" s="56" t="b">
        <v>0</v>
      </c>
      <c r="B39" s="57" t="s">
        <v>204</v>
      </c>
      <c r="C39" s="58" t="s">
        <v>205</v>
      </c>
      <c r="D39" s="59">
        <v>45693.0</v>
      </c>
      <c r="E39" s="60" t="s">
        <v>140</v>
      </c>
      <c r="F39" s="60" t="s">
        <v>1</v>
      </c>
      <c r="G39" s="57" t="s">
        <v>206</v>
      </c>
      <c r="H39" s="60" t="s">
        <v>119</v>
      </c>
      <c r="I39" s="84">
        <v>405000.0</v>
      </c>
      <c r="J39" s="72"/>
      <c r="K39" s="61"/>
      <c r="L39" s="61">
        <v>75000.0</v>
      </c>
      <c r="M39" s="63">
        <f t="shared" si="8"/>
        <v>330000</v>
      </c>
      <c r="N39" s="74"/>
      <c r="O39" s="65"/>
      <c r="P39" s="71" t="str">
        <f t="shared" si="7"/>
        <v/>
      </c>
      <c r="Q39" s="63">
        <f t="shared" si="3"/>
        <v>330000</v>
      </c>
      <c r="R39" s="67"/>
      <c r="S39" s="68"/>
      <c r="AF39" s="55"/>
      <c r="AG39" s="55"/>
      <c r="AH39" s="55"/>
      <c r="AI39" s="55"/>
    </row>
    <row r="40">
      <c r="A40" s="56" t="b">
        <v>1</v>
      </c>
      <c r="B40" s="57" t="s">
        <v>207</v>
      </c>
      <c r="C40" s="58" t="s">
        <v>208</v>
      </c>
      <c r="D40" s="59">
        <v>45693.0</v>
      </c>
      <c r="E40" s="60" t="s">
        <v>140</v>
      </c>
      <c r="F40" s="60" t="s">
        <v>1</v>
      </c>
      <c r="G40" s="57" t="s">
        <v>209</v>
      </c>
      <c r="H40" s="60" t="s">
        <v>119</v>
      </c>
      <c r="I40" s="61">
        <v>100000.0</v>
      </c>
      <c r="J40" s="72"/>
      <c r="K40" s="61"/>
      <c r="L40" s="61">
        <v>80000.0</v>
      </c>
      <c r="M40" s="63">
        <f t="shared" si="8"/>
        <v>20000</v>
      </c>
      <c r="N40" s="74"/>
      <c r="O40" s="65"/>
      <c r="P40" s="71" t="str">
        <f t="shared" si="7"/>
        <v/>
      </c>
      <c r="Q40" s="63">
        <f t="shared" si="3"/>
        <v>20000</v>
      </c>
      <c r="R40" s="67"/>
      <c r="S40" s="68"/>
      <c r="AF40" s="55"/>
      <c r="AG40" s="55"/>
      <c r="AH40" s="55"/>
      <c r="AI40" s="55"/>
    </row>
    <row r="41">
      <c r="A41" s="56" t="b">
        <v>1</v>
      </c>
      <c r="B41" s="57" t="s">
        <v>210</v>
      </c>
      <c r="C41" s="58" t="s">
        <v>211</v>
      </c>
      <c r="D41" s="59">
        <v>45693.0</v>
      </c>
      <c r="E41" s="60" t="s">
        <v>140</v>
      </c>
      <c r="F41" s="60" t="s">
        <v>212</v>
      </c>
      <c r="G41" s="57" t="s">
        <v>213</v>
      </c>
      <c r="H41" s="60" t="s">
        <v>119</v>
      </c>
      <c r="I41" s="61">
        <v>85000.0</v>
      </c>
      <c r="J41" s="72"/>
      <c r="K41" s="61"/>
      <c r="L41" s="61">
        <v>15000.0</v>
      </c>
      <c r="M41" s="63">
        <f t="shared" si="8"/>
        <v>70000</v>
      </c>
      <c r="N41" s="64" t="s">
        <v>4</v>
      </c>
      <c r="O41" s="65">
        <v>0.0</v>
      </c>
      <c r="P41" s="63">
        <f t="shared" si="7"/>
        <v>0</v>
      </c>
      <c r="Q41" s="66" t="str">
        <f t="shared" si="3"/>
        <v/>
      </c>
      <c r="R41" s="67" t="s">
        <v>214</v>
      </c>
      <c r="S41" s="68"/>
      <c r="AF41" s="55"/>
      <c r="AG41" s="55"/>
      <c r="AH41" s="55"/>
      <c r="AI41" s="55"/>
    </row>
    <row r="42">
      <c r="A42" s="85" t="b">
        <v>1</v>
      </c>
      <c r="B42" s="86">
        <v>265.0</v>
      </c>
      <c r="C42" s="87" t="s">
        <v>160</v>
      </c>
      <c r="D42" s="88">
        <v>45693.0</v>
      </c>
      <c r="E42" s="89" t="s">
        <v>140</v>
      </c>
      <c r="F42" s="89" t="s">
        <v>1</v>
      </c>
      <c r="G42" s="86">
        <v>939256.0</v>
      </c>
      <c r="H42" s="89" t="s">
        <v>3</v>
      </c>
      <c r="I42" s="90">
        <v>50000.0</v>
      </c>
      <c r="J42" s="104">
        <v>45724.0</v>
      </c>
      <c r="K42" s="90">
        <v>0.0</v>
      </c>
      <c r="L42" s="90">
        <v>15000.0</v>
      </c>
      <c r="M42" s="92">
        <f t="shared" si="8"/>
        <v>35000</v>
      </c>
      <c r="N42" s="93"/>
      <c r="O42" s="94"/>
      <c r="P42" s="95" t="str">
        <f t="shared" si="7"/>
        <v/>
      </c>
      <c r="Q42" s="92">
        <f t="shared" si="3"/>
        <v>35000</v>
      </c>
      <c r="R42" s="96"/>
      <c r="S42" s="97"/>
      <c r="AF42" s="55"/>
      <c r="AG42" s="55"/>
      <c r="AH42" s="55"/>
      <c r="AI42" s="55"/>
    </row>
    <row r="43">
      <c r="A43" s="56" t="b">
        <v>1</v>
      </c>
      <c r="B43" s="57" t="s">
        <v>215</v>
      </c>
      <c r="C43" s="58" t="s">
        <v>216</v>
      </c>
      <c r="D43" s="59">
        <v>45694.0</v>
      </c>
      <c r="E43" s="60" t="s">
        <v>140</v>
      </c>
      <c r="F43" s="60" t="s">
        <v>141</v>
      </c>
      <c r="G43" s="57">
        <v>215.0</v>
      </c>
      <c r="H43" s="60" t="s">
        <v>119</v>
      </c>
      <c r="I43" s="61">
        <v>20000.0</v>
      </c>
      <c r="J43" s="62"/>
      <c r="K43" s="63"/>
      <c r="L43" s="61">
        <v>5000.0</v>
      </c>
      <c r="M43" s="63">
        <f t="shared" si="8"/>
        <v>15000</v>
      </c>
      <c r="N43" s="73"/>
      <c r="O43" s="70"/>
      <c r="P43" s="71" t="str">
        <f t="shared" si="7"/>
        <v/>
      </c>
      <c r="Q43" s="63">
        <f t="shared" si="3"/>
        <v>15000</v>
      </c>
      <c r="R43" s="66"/>
      <c r="S43" s="68"/>
      <c r="T43" s="110">
        <f>(MINUS(T41,T42))</f>
        <v>0</v>
      </c>
      <c r="U43" s="111" t="s">
        <v>217</v>
      </c>
      <c r="V43" s="55"/>
      <c r="W43" s="112" t="s">
        <v>146</v>
      </c>
      <c r="X43" s="55"/>
      <c r="Y43" s="5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</row>
    <row r="44">
      <c r="A44" s="85" t="b">
        <v>0</v>
      </c>
      <c r="B44" s="86">
        <v>269.0</v>
      </c>
      <c r="C44" s="87" t="s">
        <v>218</v>
      </c>
      <c r="D44" s="88">
        <v>45694.0</v>
      </c>
      <c r="E44" s="89" t="s">
        <v>219</v>
      </c>
      <c r="F44" s="89" t="s">
        <v>1</v>
      </c>
      <c r="G44" s="102"/>
      <c r="H44" s="89" t="s">
        <v>3</v>
      </c>
      <c r="I44" s="90">
        <v>175000.0</v>
      </c>
      <c r="J44" s="91"/>
      <c r="K44" s="90">
        <v>175000.0</v>
      </c>
      <c r="L44" s="90">
        <v>75000.0</v>
      </c>
      <c r="M44" s="92">
        <f t="shared" si="8"/>
        <v>100000</v>
      </c>
      <c r="N44" s="93"/>
      <c r="O44" s="94"/>
      <c r="P44" s="95" t="str">
        <f t="shared" si="7"/>
        <v/>
      </c>
      <c r="Q44" s="92">
        <f t="shared" si="3"/>
        <v>100000</v>
      </c>
      <c r="R44" s="96"/>
      <c r="S44" s="97"/>
      <c r="T44" s="113"/>
      <c r="U44" s="114"/>
      <c r="V44" s="108"/>
      <c r="W44" s="115"/>
      <c r="X44" s="115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</row>
    <row r="45">
      <c r="A45" s="85" t="b">
        <v>0</v>
      </c>
      <c r="B45" s="86">
        <v>273.0</v>
      </c>
      <c r="C45" s="87" t="s">
        <v>220</v>
      </c>
      <c r="D45" s="88">
        <v>45694.0</v>
      </c>
      <c r="E45" s="89" t="s">
        <v>146</v>
      </c>
      <c r="F45" s="89" t="s">
        <v>221</v>
      </c>
      <c r="G45" s="102"/>
      <c r="H45" s="89" t="s">
        <v>3</v>
      </c>
      <c r="I45" s="90">
        <v>35000.0</v>
      </c>
      <c r="J45" s="91"/>
      <c r="K45" s="90">
        <v>35000.0</v>
      </c>
      <c r="L45" s="90">
        <v>15000.0</v>
      </c>
      <c r="M45" s="92">
        <f t="shared" si="8"/>
        <v>20000</v>
      </c>
      <c r="N45" s="93"/>
      <c r="O45" s="94"/>
      <c r="P45" s="95" t="str">
        <f t="shared" si="7"/>
        <v/>
      </c>
      <c r="Q45" s="92">
        <f t="shared" si="3"/>
        <v>20000</v>
      </c>
      <c r="R45" s="96"/>
      <c r="S45" s="97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</row>
    <row r="46">
      <c r="A46" s="85" t="b">
        <v>1</v>
      </c>
      <c r="B46" s="86">
        <v>271.0</v>
      </c>
      <c r="C46" s="87" t="s">
        <v>222</v>
      </c>
      <c r="D46" s="88">
        <v>45694.0</v>
      </c>
      <c r="E46" s="100"/>
      <c r="F46" s="89" t="s">
        <v>1</v>
      </c>
      <c r="G46" s="86">
        <v>222.0</v>
      </c>
      <c r="H46" s="89" t="s">
        <v>3</v>
      </c>
      <c r="I46" s="90">
        <v>25000.0</v>
      </c>
      <c r="J46" s="91"/>
      <c r="K46" s="90">
        <v>25000.0</v>
      </c>
      <c r="L46" s="90">
        <v>5000.0</v>
      </c>
      <c r="M46" s="101">
        <v>5000.0</v>
      </c>
      <c r="N46" s="93"/>
      <c r="O46" s="94"/>
      <c r="P46" s="95" t="str">
        <f t="shared" si="7"/>
        <v/>
      </c>
      <c r="Q46" s="96">
        <f t="shared" si="3"/>
        <v>5000</v>
      </c>
      <c r="R46" s="96"/>
      <c r="S46" s="97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</row>
    <row r="47">
      <c r="A47" s="85" t="b">
        <v>1</v>
      </c>
      <c r="B47" s="86">
        <v>270.0</v>
      </c>
      <c r="C47" s="87" t="s">
        <v>223</v>
      </c>
      <c r="D47" s="88">
        <v>45694.0</v>
      </c>
      <c r="E47" s="100"/>
      <c r="F47" s="89" t="s">
        <v>221</v>
      </c>
      <c r="G47" s="102"/>
      <c r="H47" s="89" t="s">
        <v>3</v>
      </c>
      <c r="I47" s="84">
        <v>25000.0</v>
      </c>
      <c r="J47" s="91"/>
      <c r="K47" s="90">
        <v>25000.0</v>
      </c>
      <c r="L47" s="90">
        <v>10000.0</v>
      </c>
      <c r="M47" s="92">
        <f t="shared" ref="M47:M48" si="9">IF(OR(ISBLANK(I47),ISBLANK(L47)),"",I47-L47)</f>
        <v>15000</v>
      </c>
      <c r="N47" s="93"/>
      <c r="O47" s="94"/>
      <c r="P47" s="95" t="str">
        <f t="shared" si="7"/>
        <v/>
      </c>
      <c r="Q47" s="92">
        <f t="shared" si="3"/>
        <v>15000</v>
      </c>
      <c r="R47" s="96"/>
      <c r="S47" s="97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</row>
    <row r="48">
      <c r="A48" s="85" t="b">
        <v>1</v>
      </c>
      <c r="B48" s="86">
        <v>272.0</v>
      </c>
      <c r="C48" s="87" t="s">
        <v>224</v>
      </c>
      <c r="D48" s="88">
        <v>45694.0</v>
      </c>
      <c r="E48" s="100"/>
      <c r="F48" s="89" t="s">
        <v>1</v>
      </c>
      <c r="G48" s="86">
        <v>222.0</v>
      </c>
      <c r="H48" s="89" t="s">
        <v>3</v>
      </c>
      <c r="I48" s="90">
        <v>15000.0</v>
      </c>
      <c r="J48" s="91"/>
      <c r="K48" s="90">
        <v>15000.0</v>
      </c>
      <c r="L48" s="90">
        <v>3000.0</v>
      </c>
      <c r="M48" s="92">
        <f t="shared" si="9"/>
        <v>12000</v>
      </c>
      <c r="N48" s="93"/>
      <c r="O48" s="94"/>
      <c r="P48" s="95" t="str">
        <f t="shared" si="7"/>
        <v/>
      </c>
      <c r="Q48" s="92">
        <f t="shared" si="3"/>
        <v>12000</v>
      </c>
      <c r="R48" s="96"/>
      <c r="S48" s="97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</row>
    <row r="49">
      <c r="A49" s="56" t="b">
        <v>0</v>
      </c>
      <c r="B49" s="80"/>
      <c r="C49" s="58" t="s">
        <v>225</v>
      </c>
      <c r="D49" s="59">
        <v>45694.0</v>
      </c>
      <c r="E49" s="60" t="s">
        <v>140</v>
      </c>
      <c r="F49" s="60" t="s">
        <v>226</v>
      </c>
      <c r="G49" s="80"/>
      <c r="H49" s="60" t="s">
        <v>119</v>
      </c>
      <c r="I49" s="61">
        <v>1000000.0</v>
      </c>
      <c r="J49" s="62"/>
      <c r="K49" s="63"/>
      <c r="L49" s="63"/>
      <c r="M49" s="116"/>
      <c r="N49" s="73"/>
      <c r="O49" s="70"/>
      <c r="P49" s="71" t="str">
        <f t="shared" si="7"/>
        <v/>
      </c>
      <c r="Q49" s="66" t="str">
        <f t="shared" si="3"/>
        <v/>
      </c>
      <c r="R49" s="67" t="s">
        <v>227</v>
      </c>
      <c r="S49" s="68"/>
      <c r="AF49" s="55"/>
      <c r="AG49" s="55"/>
      <c r="AH49" s="55"/>
      <c r="AI49" s="55"/>
    </row>
    <row r="50">
      <c r="A50" s="56" t="b">
        <v>1</v>
      </c>
      <c r="B50" s="80"/>
      <c r="C50" s="58" t="s">
        <v>225</v>
      </c>
      <c r="D50" s="59">
        <v>45694.0</v>
      </c>
      <c r="E50" s="60" t="s">
        <v>140</v>
      </c>
      <c r="F50" s="60" t="s">
        <v>226</v>
      </c>
      <c r="G50" s="80"/>
      <c r="H50" s="60" t="s">
        <v>119</v>
      </c>
      <c r="I50" s="61">
        <v>150000.0</v>
      </c>
      <c r="J50" s="62"/>
      <c r="K50" s="63"/>
      <c r="L50" s="63"/>
      <c r="M50" s="116"/>
      <c r="N50" s="73"/>
      <c r="O50" s="70"/>
      <c r="P50" s="71" t="str">
        <f t="shared" si="7"/>
        <v/>
      </c>
      <c r="Q50" s="66" t="str">
        <f t="shared" si="3"/>
        <v/>
      </c>
      <c r="R50" s="67" t="s">
        <v>227</v>
      </c>
      <c r="S50" s="68"/>
      <c r="AF50" s="55"/>
      <c r="AG50" s="55"/>
      <c r="AH50" s="55"/>
      <c r="AI50" s="55"/>
    </row>
    <row r="51">
      <c r="A51" s="56" t="b">
        <v>1</v>
      </c>
      <c r="B51" s="80"/>
      <c r="C51" s="58" t="s">
        <v>225</v>
      </c>
      <c r="D51" s="59">
        <v>45694.0</v>
      </c>
      <c r="E51" s="60" t="s">
        <v>140</v>
      </c>
      <c r="F51" s="60" t="s">
        <v>226</v>
      </c>
      <c r="G51" s="80"/>
      <c r="H51" s="60" t="s">
        <v>119</v>
      </c>
      <c r="I51" s="61">
        <v>100000.0</v>
      </c>
      <c r="J51" s="62"/>
      <c r="K51" s="63"/>
      <c r="L51" s="63"/>
      <c r="M51" s="116"/>
      <c r="N51" s="73"/>
      <c r="O51" s="70"/>
      <c r="P51" s="71" t="str">
        <f t="shared" si="7"/>
        <v/>
      </c>
      <c r="Q51" s="66" t="str">
        <f t="shared" si="3"/>
        <v/>
      </c>
      <c r="R51" s="67" t="s">
        <v>227</v>
      </c>
      <c r="S51" s="68"/>
      <c r="AF51" s="55"/>
      <c r="AG51" s="55"/>
      <c r="AH51" s="55"/>
      <c r="AI51" s="55"/>
    </row>
    <row r="52">
      <c r="A52" s="56" t="b">
        <v>1</v>
      </c>
      <c r="B52" s="80"/>
      <c r="C52" s="58" t="s">
        <v>228</v>
      </c>
      <c r="D52" s="59">
        <v>45694.0</v>
      </c>
      <c r="E52" s="60" t="s">
        <v>140</v>
      </c>
      <c r="F52" s="60" t="s">
        <v>225</v>
      </c>
      <c r="G52" s="80"/>
      <c r="H52" s="60" t="s">
        <v>119</v>
      </c>
      <c r="I52" s="61">
        <v>50000.0</v>
      </c>
      <c r="J52" s="72">
        <v>45696.0</v>
      </c>
      <c r="K52" s="63"/>
      <c r="L52" s="63"/>
      <c r="M52" s="63"/>
      <c r="N52" s="73"/>
      <c r="O52" s="70"/>
      <c r="P52" s="71" t="str">
        <f>IF(N52="مبيعات", O52%*#REF!, IF(N52="ارباح", O52%*I52, ""))</f>
        <v/>
      </c>
      <c r="Q52" s="63">
        <f>IF(OR(ISBLANK(I52),ISBLANK(P52),P52=0),"",I52-P52)</f>
        <v>50000</v>
      </c>
      <c r="R52" s="67" t="s">
        <v>229</v>
      </c>
      <c r="S52" s="68"/>
      <c r="AF52" s="55"/>
      <c r="AG52" s="55"/>
      <c r="AH52" s="55"/>
      <c r="AI52" s="55"/>
    </row>
    <row r="53">
      <c r="A53" s="85" t="b">
        <v>1</v>
      </c>
      <c r="B53" s="86">
        <v>258.0</v>
      </c>
      <c r="C53" s="87" t="s">
        <v>230</v>
      </c>
      <c r="D53" s="88">
        <v>45694.0</v>
      </c>
      <c r="E53" s="89" t="s">
        <v>140</v>
      </c>
      <c r="F53" s="89" t="s">
        <v>1</v>
      </c>
      <c r="G53" s="86">
        <v>218.0</v>
      </c>
      <c r="H53" s="89" t="s">
        <v>3</v>
      </c>
      <c r="I53" s="90">
        <v>25000.0</v>
      </c>
      <c r="J53" s="72">
        <v>45697.0</v>
      </c>
      <c r="K53" s="92"/>
      <c r="L53" s="92"/>
      <c r="M53" s="96" t="str">
        <f t="shared" ref="M53:M59" si="10">IF(OR(ISBLANK(I53),ISBLANK(L53)),"",I53-L53)</f>
        <v/>
      </c>
      <c r="N53" s="93"/>
      <c r="O53" s="94"/>
      <c r="P53" s="95" t="str">
        <f t="shared" ref="P53:P63" si="11">IF(N53="مبيعات", O53%*I53, IF(N53="ارباح", O53%*M53, ""))</f>
        <v/>
      </c>
      <c r="Q53" s="96">
        <f t="shared" ref="Q53:Q63" si="12">IF(OR(ISBLANK(M53),ISBLANK(P53),P53=0),"",M53-P53)</f>
        <v>0</v>
      </c>
      <c r="R53" s="96"/>
      <c r="S53" s="97"/>
      <c r="AF53" s="55"/>
      <c r="AG53" s="55"/>
      <c r="AH53" s="55"/>
      <c r="AI53" s="55"/>
    </row>
    <row r="54">
      <c r="A54" s="56" t="b">
        <v>1</v>
      </c>
      <c r="B54" s="57" t="s">
        <v>231</v>
      </c>
      <c r="C54" s="58" t="s">
        <v>232</v>
      </c>
      <c r="D54" s="59">
        <v>45694.0</v>
      </c>
      <c r="E54" s="60" t="s">
        <v>140</v>
      </c>
      <c r="F54" s="60" t="s">
        <v>212</v>
      </c>
      <c r="G54" s="57">
        <v>160.0</v>
      </c>
      <c r="H54" s="60" t="s">
        <v>119</v>
      </c>
      <c r="I54" s="61">
        <v>1240000.0</v>
      </c>
      <c r="J54" s="72"/>
      <c r="K54" s="79"/>
      <c r="L54" s="61">
        <v>400000.0</v>
      </c>
      <c r="M54" s="63">
        <f t="shared" si="10"/>
        <v>840000</v>
      </c>
      <c r="N54" s="74"/>
      <c r="O54" s="65"/>
      <c r="P54" s="71" t="str">
        <f t="shared" si="11"/>
        <v/>
      </c>
      <c r="Q54" s="63">
        <f t="shared" si="12"/>
        <v>840000</v>
      </c>
      <c r="R54" s="67"/>
      <c r="S54" s="68"/>
      <c r="AF54" s="55"/>
      <c r="AG54" s="55"/>
      <c r="AH54" s="55"/>
      <c r="AI54" s="55"/>
    </row>
    <row r="55">
      <c r="A55" s="56" t="b">
        <v>1</v>
      </c>
      <c r="B55" s="57" t="s">
        <v>233</v>
      </c>
      <c r="C55" s="58" t="s">
        <v>234</v>
      </c>
      <c r="D55" s="59">
        <v>45695.0</v>
      </c>
      <c r="E55" s="60" t="s">
        <v>140</v>
      </c>
      <c r="F55" s="60" t="s">
        <v>1</v>
      </c>
      <c r="G55" s="57">
        <v>224.0</v>
      </c>
      <c r="H55" s="60" t="s">
        <v>119</v>
      </c>
      <c r="I55" s="61">
        <v>15000.0</v>
      </c>
      <c r="J55" s="62"/>
      <c r="K55" s="63"/>
      <c r="L55" s="61">
        <v>10000.0</v>
      </c>
      <c r="M55" s="63">
        <f t="shared" si="10"/>
        <v>5000</v>
      </c>
      <c r="N55" s="73"/>
      <c r="O55" s="70"/>
      <c r="P55" s="71" t="str">
        <f t="shared" si="11"/>
        <v/>
      </c>
      <c r="Q55" s="63">
        <f t="shared" si="12"/>
        <v>5000</v>
      </c>
      <c r="R55" s="66"/>
      <c r="S55" s="68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</row>
    <row r="56">
      <c r="A56" s="56" t="b">
        <v>1</v>
      </c>
      <c r="B56" s="57" t="s">
        <v>235</v>
      </c>
      <c r="C56" s="58" t="s">
        <v>236</v>
      </c>
      <c r="D56" s="59">
        <v>45695.0</v>
      </c>
      <c r="E56" s="60" t="s">
        <v>140</v>
      </c>
      <c r="F56" s="60" t="s">
        <v>1</v>
      </c>
      <c r="G56" s="57">
        <v>225.0</v>
      </c>
      <c r="H56" s="60" t="s">
        <v>119</v>
      </c>
      <c r="I56" s="106">
        <v>15000.0</v>
      </c>
      <c r="J56" s="72"/>
      <c r="K56" s="63"/>
      <c r="L56" s="61">
        <v>5000.0</v>
      </c>
      <c r="M56" s="63">
        <f t="shared" si="10"/>
        <v>10000</v>
      </c>
      <c r="N56" s="73"/>
      <c r="O56" s="70"/>
      <c r="P56" s="71" t="str">
        <f t="shared" si="11"/>
        <v/>
      </c>
      <c r="Q56" s="63">
        <f t="shared" si="12"/>
        <v>10000</v>
      </c>
      <c r="R56" s="66"/>
      <c r="S56" s="68"/>
      <c r="T56" s="117"/>
      <c r="U56" s="117"/>
      <c r="V56" s="117"/>
      <c r="W56" s="118" t="s">
        <v>237</v>
      </c>
      <c r="X56" s="118" t="s">
        <v>238</v>
      </c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</row>
    <row r="57">
      <c r="A57" s="85" t="b">
        <v>1</v>
      </c>
      <c r="B57" s="86" t="s">
        <v>239</v>
      </c>
      <c r="C57" s="87" t="s">
        <v>240</v>
      </c>
      <c r="D57" s="88">
        <v>45695.0</v>
      </c>
      <c r="E57" s="89" t="s">
        <v>140</v>
      </c>
      <c r="F57" s="89" t="s">
        <v>241</v>
      </c>
      <c r="G57" s="86">
        <v>226.0</v>
      </c>
      <c r="H57" s="89" t="s">
        <v>3</v>
      </c>
      <c r="I57" s="106">
        <v>10000.0</v>
      </c>
      <c r="J57" s="104"/>
      <c r="K57" s="92"/>
      <c r="L57" s="90">
        <v>3000.0</v>
      </c>
      <c r="M57" s="92">
        <f t="shared" si="10"/>
        <v>7000</v>
      </c>
      <c r="N57" s="93"/>
      <c r="O57" s="94"/>
      <c r="P57" s="95" t="str">
        <f t="shared" si="11"/>
        <v/>
      </c>
      <c r="Q57" s="92">
        <f t="shared" si="12"/>
        <v>7000</v>
      </c>
      <c r="R57" s="96"/>
      <c r="S57" s="97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</row>
    <row r="58">
      <c r="A58" s="56" t="b">
        <v>1</v>
      </c>
      <c r="B58" s="80"/>
      <c r="C58" s="58" t="s">
        <v>242</v>
      </c>
      <c r="D58" s="59">
        <v>45695.0</v>
      </c>
      <c r="E58" s="60" t="s">
        <v>140</v>
      </c>
      <c r="F58" s="60" t="s">
        <v>243</v>
      </c>
      <c r="G58" s="57">
        <v>162.0</v>
      </c>
      <c r="H58" s="60" t="s">
        <v>119</v>
      </c>
      <c r="I58" s="61">
        <v>360000.0</v>
      </c>
      <c r="J58" s="72">
        <v>45696.0</v>
      </c>
      <c r="K58" s="63"/>
      <c r="L58" s="61">
        <v>150000.0</v>
      </c>
      <c r="M58" s="63">
        <f t="shared" si="10"/>
        <v>210000</v>
      </c>
      <c r="N58" s="73"/>
      <c r="O58" s="70"/>
      <c r="P58" s="71" t="str">
        <f t="shared" si="11"/>
        <v/>
      </c>
      <c r="Q58" s="63">
        <f t="shared" si="12"/>
        <v>210000</v>
      </c>
      <c r="R58" s="66"/>
      <c r="S58" s="68"/>
      <c r="AF58" s="55"/>
      <c r="AG58" s="55"/>
      <c r="AH58" s="55"/>
      <c r="AI58" s="55"/>
    </row>
    <row r="59">
      <c r="A59" s="85" t="b">
        <v>1</v>
      </c>
      <c r="B59" s="86" t="s">
        <v>204</v>
      </c>
      <c r="C59" s="87" t="s">
        <v>244</v>
      </c>
      <c r="D59" s="88">
        <v>45695.0</v>
      </c>
      <c r="E59" s="89" t="s">
        <v>140</v>
      </c>
      <c r="F59" s="89" t="s">
        <v>1</v>
      </c>
      <c r="G59" s="86">
        <v>161.0</v>
      </c>
      <c r="H59" s="89" t="s">
        <v>3</v>
      </c>
      <c r="I59" s="90">
        <v>500000.0</v>
      </c>
      <c r="J59" s="104">
        <v>45700.0</v>
      </c>
      <c r="K59" s="92"/>
      <c r="L59" s="92"/>
      <c r="M59" s="96" t="str">
        <f t="shared" si="10"/>
        <v/>
      </c>
      <c r="N59" s="93"/>
      <c r="O59" s="94"/>
      <c r="P59" s="95" t="str">
        <f t="shared" si="11"/>
        <v/>
      </c>
      <c r="Q59" s="96">
        <f t="shared" si="12"/>
        <v>0</v>
      </c>
      <c r="R59" s="96"/>
      <c r="S59" s="97"/>
      <c r="AF59" s="55"/>
      <c r="AG59" s="55"/>
      <c r="AH59" s="55"/>
      <c r="AI59" s="55"/>
    </row>
    <row r="60">
      <c r="A60" s="85" t="b">
        <v>1</v>
      </c>
      <c r="B60" s="86">
        <v>277.0</v>
      </c>
      <c r="C60" s="87" t="s">
        <v>200</v>
      </c>
      <c r="D60" s="88">
        <v>45696.0</v>
      </c>
      <c r="E60" s="89" t="s">
        <v>146</v>
      </c>
      <c r="F60" s="89" t="s">
        <v>1</v>
      </c>
      <c r="G60" s="86">
        <v>235.0</v>
      </c>
      <c r="H60" s="89" t="s">
        <v>3</v>
      </c>
      <c r="I60" s="90">
        <v>135000.0</v>
      </c>
      <c r="J60" s="91"/>
      <c r="K60" s="90">
        <v>135000.0</v>
      </c>
      <c r="L60" s="92"/>
      <c r="M60" s="101">
        <v>50000.0</v>
      </c>
      <c r="N60" s="93"/>
      <c r="O60" s="94"/>
      <c r="P60" s="95" t="str">
        <f t="shared" si="11"/>
        <v/>
      </c>
      <c r="Q60" s="96">
        <f t="shared" si="12"/>
        <v>50000</v>
      </c>
      <c r="R60" s="96"/>
      <c r="S60" s="9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</row>
    <row r="61">
      <c r="A61" s="56" t="b">
        <v>1</v>
      </c>
      <c r="B61" s="57" t="s">
        <v>245</v>
      </c>
      <c r="C61" s="58" t="s">
        <v>246</v>
      </c>
      <c r="D61" s="59">
        <v>45696.0</v>
      </c>
      <c r="E61" s="60" t="s">
        <v>140</v>
      </c>
      <c r="F61" s="60" t="s">
        <v>1</v>
      </c>
      <c r="G61" s="57">
        <v>227.0</v>
      </c>
      <c r="H61" s="60" t="s">
        <v>119</v>
      </c>
      <c r="I61" s="61">
        <v>30000.0</v>
      </c>
      <c r="J61" s="72"/>
      <c r="K61" s="63"/>
      <c r="L61" s="61">
        <v>10000.0</v>
      </c>
      <c r="M61" s="63">
        <f>IF(OR(ISBLANK(I61),ISBLANK(L61)),"",I61-L61)</f>
        <v>20000</v>
      </c>
      <c r="N61" s="73"/>
      <c r="O61" s="70"/>
      <c r="P61" s="71" t="str">
        <f t="shared" si="11"/>
        <v/>
      </c>
      <c r="Q61" s="63">
        <f t="shared" si="12"/>
        <v>20000</v>
      </c>
      <c r="R61" s="66"/>
      <c r="S61" s="68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</row>
    <row r="62">
      <c r="A62" s="85" t="b">
        <v>0</v>
      </c>
      <c r="B62" s="86">
        <v>283.0</v>
      </c>
      <c r="C62" s="87" t="s">
        <v>247</v>
      </c>
      <c r="D62" s="88">
        <v>45696.0</v>
      </c>
      <c r="E62" s="89" t="s">
        <v>146</v>
      </c>
      <c r="F62" s="89" t="s">
        <v>1</v>
      </c>
      <c r="G62" s="102"/>
      <c r="H62" s="89" t="s">
        <v>3</v>
      </c>
      <c r="I62" s="90">
        <v>25000.0</v>
      </c>
      <c r="J62" s="91"/>
      <c r="K62" s="90">
        <v>25000.0</v>
      </c>
      <c r="L62" s="92"/>
      <c r="M62" s="101">
        <v>10000.0</v>
      </c>
      <c r="N62" s="93"/>
      <c r="O62" s="94"/>
      <c r="P62" s="95" t="str">
        <f t="shared" si="11"/>
        <v/>
      </c>
      <c r="Q62" s="96">
        <f t="shared" si="12"/>
        <v>10000</v>
      </c>
      <c r="R62" s="96"/>
      <c r="S62" s="97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</row>
    <row r="63">
      <c r="A63" s="85" t="b">
        <v>0</v>
      </c>
      <c r="B63" s="86">
        <v>275.0</v>
      </c>
      <c r="C63" s="87" t="s">
        <v>248</v>
      </c>
      <c r="D63" s="88">
        <v>45696.0</v>
      </c>
      <c r="E63" s="89" t="s">
        <v>146</v>
      </c>
      <c r="F63" s="89" t="s">
        <v>194</v>
      </c>
      <c r="G63" s="102"/>
      <c r="H63" s="89" t="s">
        <v>3</v>
      </c>
      <c r="I63" s="90">
        <v>20000.0</v>
      </c>
      <c r="J63" s="91"/>
      <c r="K63" s="90">
        <v>20000.0</v>
      </c>
      <c r="L63" s="92"/>
      <c r="M63" s="101">
        <v>5000.0</v>
      </c>
      <c r="N63" s="93"/>
      <c r="O63" s="94"/>
      <c r="P63" s="95" t="str">
        <f t="shared" si="11"/>
        <v/>
      </c>
      <c r="Q63" s="96">
        <f t="shared" si="12"/>
        <v>5000</v>
      </c>
      <c r="R63" s="96"/>
      <c r="S63" s="97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</row>
    <row r="64">
      <c r="A64" s="56" t="b">
        <v>1</v>
      </c>
      <c r="B64" s="57" t="s">
        <v>249</v>
      </c>
      <c r="C64" s="58" t="s">
        <v>250</v>
      </c>
      <c r="D64" s="59">
        <v>45696.0</v>
      </c>
      <c r="E64" s="60" t="s">
        <v>140</v>
      </c>
      <c r="F64" s="60" t="s">
        <v>1</v>
      </c>
      <c r="G64" s="57">
        <v>163.0</v>
      </c>
      <c r="H64" s="60" t="s">
        <v>119</v>
      </c>
      <c r="I64" s="61">
        <v>490000.0</v>
      </c>
      <c r="J64" s="72">
        <v>45696.0</v>
      </c>
      <c r="K64" s="61">
        <v>0.0</v>
      </c>
      <c r="L64" s="61">
        <v>200000.0</v>
      </c>
      <c r="M64" s="66"/>
      <c r="N64" s="64" t="s">
        <v>157</v>
      </c>
      <c r="O64" s="70"/>
      <c r="P64" s="71"/>
      <c r="Q64" s="66"/>
      <c r="R64" s="66"/>
      <c r="S64" s="68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</row>
    <row r="65">
      <c r="A65" s="85" t="b">
        <v>1</v>
      </c>
      <c r="B65" s="86">
        <v>274.0</v>
      </c>
      <c r="C65" s="87" t="s">
        <v>251</v>
      </c>
      <c r="D65" s="88">
        <v>45696.0</v>
      </c>
      <c r="E65" s="89" t="s">
        <v>140</v>
      </c>
      <c r="F65" s="89" t="s">
        <v>1</v>
      </c>
      <c r="G65" s="86">
        <v>939259.0</v>
      </c>
      <c r="H65" s="89" t="s">
        <v>3</v>
      </c>
      <c r="I65" s="90">
        <v>75000.0</v>
      </c>
      <c r="J65" s="104">
        <v>45710.0</v>
      </c>
      <c r="K65" s="90">
        <v>0.0</v>
      </c>
      <c r="L65" s="90">
        <v>30000.0</v>
      </c>
      <c r="M65" s="92">
        <f>IF(OR(ISBLANK(I65),ISBLANK(L65)),"",I65-L65)</f>
        <v>45000</v>
      </c>
      <c r="N65" s="93"/>
      <c r="O65" s="94"/>
      <c r="P65" s="95" t="str">
        <f t="shared" ref="P65:P208" si="13">IF(N65="مبيعات", O65%*I65, IF(N65="ارباح", O65%*M65, ""))</f>
        <v/>
      </c>
      <c r="Q65" s="92">
        <f t="shared" ref="Q65:Q208" si="14">IF(OR(ISBLANK(M65),ISBLANK(P65),P65=0),"",M65-P65)</f>
        <v>45000</v>
      </c>
      <c r="R65" s="96"/>
      <c r="S65" s="97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</row>
    <row r="66">
      <c r="A66" s="85" t="b">
        <v>1</v>
      </c>
      <c r="B66" s="86">
        <v>278.0</v>
      </c>
      <c r="C66" s="87" t="s">
        <v>6</v>
      </c>
      <c r="D66" s="88">
        <v>45696.0</v>
      </c>
      <c r="E66" s="89" t="s">
        <v>140</v>
      </c>
      <c r="F66" s="89" t="s">
        <v>1</v>
      </c>
      <c r="G66" s="86">
        <v>939254.0</v>
      </c>
      <c r="H66" s="89" t="s">
        <v>3</v>
      </c>
      <c r="I66" s="90">
        <v>25000.0</v>
      </c>
      <c r="J66" s="104">
        <v>45710.0</v>
      </c>
      <c r="K66" s="90">
        <v>0.0</v>
      </c>
      <c r="L66" s="92"/>
      <c r="M66" s="101">
        <v>5000.0</v>
      </c>
      <c r="N66" s="93"/>
      <c r="O66" s="94"/>
      <c r="P66" s="95" t="str">
        <f t="shared" si="13"/>
        <v/>
      </c>
      <c r="Q66" s="96">
        <f t="shared" si="14"/>
        <v>5000</v>
      </c>
      <c r="R66" s="96"/>
      <c r="S66" s="97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</row>
    <row r="67">
      <c r="A67" s="85" t="b">
        <v>1</v>
      </c>
      <c r="B67" s="86" t="s">
        <v>252</v>
      </c>
      <c r="C67" s="87" t="s">
        <v>253</v>
      </c>
      <c r="D67" s="88">
        <v>45696.0</v>
      </c>
      <c r="E67" s="89" t="s">
        <v>140</v>
      </c>
      <c r="F67" s="89" t="s">
        <v>1</v>
      </c>
      <c r="G67" s="86">
        <v>229.0</v>
      </c>
      <c r="H67" s="89" t="s">
        <v>3</v>
      </c>
      <c r="I67" s="90">
        <v>60000.0</v>
      </c>
      <c r="J67" s="91"/>
      <c r="K67" s="92"/>
      <c r="L67" s="92"/>
      <c r="M67" s="96" t="str">
        <f t="shared" ref="M67:M71" si="15">IF(OR(ISBLANK(I67),ISBLANK(L67)),"",I67-L67)</f>
        <v/>
      </c>
      <c r="N67" s="93"/>
      <c r="O67" s="94"/>
      <c r="P67" s="95" t="str">
        <f t="shared" si="13"/>
        <v/>
      </c>
      <c r="Q67" s="96">
        <f t="shared" si="14"/>
        <v>0</v>
      </c>
      <c r="R67" s="96"/>
      <c r="S67" s="97"/>
      <c r="AF67" s="55"/>
      <c r="AG67" s="55"/>
      <c r="AH67" s="55"/>
      <c r="AI67" s="55"/>
    </row>
    <row r="68">
      <c r="A68" s="85" t="b">
        <v>1</v>
      </c>
      <c r="B68" s="86">
        <v>279.0</v>
      </c>
      <c r="C68" s="87" t="s">
        <v>254</v>
      </c>
      <c r="D68" s="88">
        <v>45696.0</v>
      </c>
      <c r="E68" s="89" t="s">
        <v>140</v>
      </c>
      <c r="F68" s="89" t="s">
        <v>1</v>
      </c>
      <c r="G68" s="86">
        <v>939260.0</v>
      </c>
      <c r="H68" s="89" t="s">
        <v>3</v>
      </c>
      <c r="I68" s="90">
        <v>60000.0</v>
      </c>
      <c r="J68" s="104">
        <v>45724.0</v>
      </c>
      <c r="K68" s="90">
        <v>0.0</v>
      </c>
      <c r="L68" s="90">
        <v>15000.0</v>
      </c>
      <c r="M68" s="92">
        <f t="shared" si="15"/>
        <v>45000</v>
      </c>
      <c r="N68" s="93"/>
      <c r="O68" s="94"/>
      <c r="P68" s="95" t="str">
        <f t="shared" si="13"/>
        <v/>
      </c>
      <c r="Q68" s="92">
        <f t="shared" si="14"/>
        <v>45000</v>
      </c>
      <c r="R68" s="96"/>
      <c r="S68" s="97"/>
      <c r="AF68" s="55"/>
      <c r="AG68" s="55"/>
      <c r="AH68" s="55"/>
      <c r="AI68" s="55"/>
    </row>
    <row r="69">
      <c r="A69" s="85" t="b">
        <v>1</v>
      </c>
      <c r="B69" s="86">
        <v>280.0</v>
      </c>
      <c r="C69" s="87" t="s">
        <v>255</v>
      </c>
      <c r="D69" s="88">
        <v>45696.0</v>
      </c>
      <c r="E69" s="89" t="s">
        <v>140</v>
      </c>
      <c r="F69" s="89" t="s">
        <v>1</v>
      </c>
      <c r="G69" s="86">
        <v>939260.0</v>
      </c>
      <c r="H69" s="89" t="s">
        <v>3</v>
      </c>
      <c r="I69" s="90">
        <v>60000.0</v>
      </c>
      <c r="J69" s="104">
        <v>45724.0</v>
      </c>
      <c r="K69" s="90">
        <v>0.0</v>
      </c>
      <c r="L69" s="90">
        <v>20000.0</v>
      </c>
      <c r="M69" s="92">
        <f t="shared" si="15"/>
        <v>40000</v>
      </c>
      <c r="N69" s="93"/>
      <c r="O69" s="94"/>
      <c r="P69" s="95" t="str">
        <f t="shared" si="13"/>
        <v/>
      </c>
      <c r="Q69" s="92">
        <f t="shared" si="14"/>
        <v>40000</v>
      </c>
      <c r="R69" s="96"/>
      <c r="S69" s="97"/>
      <c r="AF69" s="55"/>
      <c r="AG69" s="55"/>
      <c r="AH69" s="55"/>
      <c r="AI69" s="55"/>
    </row>
    <row r="70">
      <c r="A70" s="85" t="b">
        <v>1</v>
      </c>
      <c r="B70" s="86">
        <v>281.0</v>
      </c>
      <c r="C70" s="87" t="s">
        <v>256</v>
      </c>
      <c r="D70" s="88">
        <v>45696.0</v>
      </c>
      <c r="E70" s="89" t="s">
        <v>140</v>
      </c>
      <c r="F70" s="89" t="s">
        <v>1</v>
      </c>
      <c r="G70" s="86">
        <v>939260.0</v>
      </c>
      <c r="H70" s="89" t="s">
        <v>3</v>
      </c>
      <c r="I70" s="90">
        <v>125000.0</v>
      </c>
      <c r="J70" s="104">
        <v>45724.0</v>
      </c>
      <c r="K70" s="90">
        <v>0.0</v>
      </c>
      <c r="L70" s="90">
        <v>30000.0</v>
      </c>
      <c r="M70" s="92">
        <f t="shared" si="15"/>
        <v>95000</v>
      </c>
      <c r="N70" s="93"/>
      <c r="O70" s="94"/>
      <c r="P70" s="95" t="str">
        <f t="shared" si="13"/>
        <v/>
      </c>
      <c r="Q70" s="92">
        <f t="shared" si="14"/>
        <v>95000</v>
      </c>
      <c r="R70" s="96"/>
      <c r="S70" s="97"/>
      <c r="AF70" s="55"/>
      <c r="AG70" s="55"/>
      <c r="AH70" s="55"/>
      <c r="AI70" s="55"/>
    </row>
    <row r="71">
      <c r="A71" s="85" t="b">
        <v>1</v>
      </c>
      <c r="B71" s="86">
        <v>282.0</v>
      </c>
      <c r="C71" s="87" t="s">
        <v>200</v>
      </c>
      <c r="D71" s="88">
        <v>45696.0</v>
      </c>
      <c r="E71" s="89" t="s">
        <v>140</v>
      </c>
      <c r="F71" s="89" t="s">
        <v>1</v>
      </c>
      <c r="G71" s="86">
        <v>939260.0</v>
      </c>
      <c r="H71" s="89" t="s">
        <v>3</v>
      </c>
      <c r="I71" s="90">
        <v>150000.0</v>
      </c>
      <c r="J71" s="104">
        <v>45724.0</v>
      </c>
      <c r="K71" s="90">
        <v>0.0</v>
      </c>
      <c r="L71" s="90">
        <v>50000.0</v>
      </c>
      <c r="M71" s="92">
        <f t="shared" si="15"/>
        <v>100000</v>
      </c>
      <c r="N71" s="93"/>
      <c r="O71" s="94"/>
      <c r="P71" s="95" t="str">
        <f t="shared" si="13"/>
        <v/>
      </c>
      <c r="Q71" s="92">
        <f t="shared" si="14"/>
        <v>100000</v>
      </c>
      <c r="R71" s="96"/>
      <c r="S71" s="97"/>
      <c r="AF71" s="55"/>
      <c r="AG71" s="55"/>
      <c r="AH71" s="55"/>
      <c r="AI71" s="55"/>
    </row>
    <row r="72">
      <c r="A72" s="85" t="b">
        <v>0</v>
      </c>
      <c r="B72" s="86">
        <v>301.0</v>
      </c>
      <c r="C72" s="87" t="s">
        <v>6</v>
      </c>
      <c r="D72" s="88">
        <v>45697.0</v>
      </c>
      <c r="E72" s="89" t="s">
        <v>146</v>
      </c>
      <c r="F72" s="89" t="s">
        <v>147</v>
      </c>
      <c r="G72" s="102"/>
      <c r="H72" s="89" t="s">
        <v>3</v>
      </c>
      <c r="I72" s="90">
        <v>5000.0</v>
      </c>
      <c r="J72" s="91"/>
      <c r="K72" s="90">
        <v>5000.0</v>
      </c>
      <c r="L72" s="90">
        <v>1000.0</v>
      </c>
      <c r="M72" s="96"/>
      <c r="N72" s="93"/>
      <c r="O72" s="94"/>
      <c r="P72" s="95" t="str">
        <f t="shared" si="13"/>
        <v/>
      </c>
      <c r="Q72" s="96" t="str">
        <f t="shared" si="14"/>
        <v/>
      </c>
      <c r="R72" s="96"/>
      <c r="S72" s="97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</row>
    <row r="73">
      <c r="A73" s="85" t="b">
        <v>1</v>
      </c>
      <c r="B73" s="86">
        <v>302.0</v>
      </c>
      <c r="C73" s="87" t="s">
        <v>257</v>
      </c>
      <c r="D73" s="88">
        <v>45697.0</v>
      </c>
      <c r="E73" s="89" t="s">
        <v>140</v>
      </c>
      <c r="F73" s="89" t="s">
        <v>1</v>
      </c>
      <c r="G73" s="86">
        <v>939258.0</v>
      </c>
      <c r="H73" s="89" t="s">
        <v>3</v>
      </c>
      <c r="I73" s="90">
        <v>250000.0</v>
      </c>
      <c r="J73" s="104">
        <v>45710.0</v>
      </c>
      <c r="K73" s="90">
        <v>0.0</v>
      </c>
      <c r="L73" s="90">
        <v>75000.0</v>
      </c>
      <c r="M73" s="92">
        <f t="shared" ref="M73:M78" si="16">IF(OR(ISBLANK(I73),ISBLANK(L73)),"",I73-L73)</f>
        <v>175000</v>
      </c>
      <c r="N73" s="93"/>
      <c r="O73" s="94"/>
      <c r="P73" s="95" t="str">
        <f t="shared" si="13"/>
        <v/>
      </c>
      <c r="Q73" s="92">
        <f t="shared" si="14"/>
        <v>175000</v>
      </c>
      <c r="R73" s="96"/>
      <c r="S73" s="97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</row>
    <row r="74">
      <c r="A74" s="85" t="b">
        <v>1</v>
      </c>
      <c r="B74" s="86">
        <v>297.0</v>
      </c>
      <c r="C74" s="87" t="s">
        <v>258</v>
      </c>
      <c r="D74" s="88">
        <v>45697.0</v>
      </c>
      <c r="E74" s="89" t="s">
        <v>140</v>
      </c>
      <c r="F74" s="89" t="s">
        <v>1</v>
      </c>
      <c r="G74" s="86">
        <v>939255.0</v>
      </c>
      <c r="H74" s="89" t="s">
        <v>3</v>
      </c>
      <c r="I74" s="90">
        <v>25000.0</v>
      </c>
      <c r="J74" s="104">
        <v>45710.0</v>
      </c>
      <c r="K74" s="90">
        <v>0.0</v>
      </c>
      <c r="L74" s="90">
        <v>5000.0</v>
      </c>
      <c r="M74" s="92">
        <f t="shared" si="16"/>
        <v>20000</v>
      </c>
      <c r="N74" s="93"/>
      <c r="O74" s="94"/>
      <c r="P74" s="95" t="str">
        <f t="shared" si="13"/>
        <v/>
      </c>
      <c r="Q74" s="92">
        <f t="shared" si="14"/>
        <v>20000</v>
      </c>
      <c r="R74" s="96"/>
      <c r="S74" s="97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</row>
    <row r="75">
      <c r="A75" s="85" t="b">
        <v>1</v>
      </c>
      <c r="B75" s="86">
        <v>290.0</v>
      </c>
      <c r="C75" s="87" t="s">
        <v>259</v>
      </c>
      <c r="D75" s="88">
        <v>45697.0</v>
      </c>
      <c r="E75" s="89" t="s">
        <v>140</v>
      </c>
      <c r="F75" s="89" t="s">
        <v>1</v>
      </c>
      <c r="G75" s="86">
        <v>237.0</v>
      </c>
      <c r="H75" s="89" t="s">
        <v>3</v>
      </c>
      <c r="I75" s="90">
        <v>70000.0</v>
      </c>
      <c r="J75" s="104">
        <v>45701.0</v>
      </c>
      <c r="K75" s="92"/>
      <c r="L75" s="90">
        <v>35000.0</v>
      </c>
      <c r="M75" s="92">
        <f t="shared" si="16"/>
        <v>35000</v>
      </c>
      <c r="N75" s="93"/>
      <c r="O75" s="94"/>
      <c r="P75" s="95" t="str">
        <f t="shared" si="13"/>
        <v/>
      </c>
      <c r="Q75" s="92">
        <f t="shared" si="14"/>
        <v>35000</v>
      </c>
      <c r="R75" s="96"/>
      <c r="S75" s="97"/>
      <c r="AF75" s="55"/>
      <c r="AG75" s="55"/>
      <c r="AH75" s="55"/>
      <c r="AI75" s="55"/>
    </row>
    <row r="76">
      <c r="A76" s="85" t="b">
        <v>1</v>
      </c>
      <c r="B76" s="86">
        <v>276.0</v>
      </c>
      <c r="C76" s="87" t="s">
        <v>169</v>
      </c>
      <c r="D76" s="88">
        <v>45697.0</v>
      </c>
      <c r="E76" s="89" t="s">
        <v>140</v>
      </c>
      <c r="F76" s="89" t="s">
        <v>1</v>
      </c>
      <c r="G76" s="86">
        <v>223.0</v>
      </c>
      <c r="H76" s="89" t="s">
        <v>3</v>
      </c>
      <c r="I76" s="90">
        <v>35000.0</v>
      </c>
      <c r="J76" s="104">
        <v>45701.0</v>
      </c>
      <c r="K76" s="92"/>
      <c r="L76" s="90">
        <v>15000.0</v>
      </c>
      <c r="M76" s="92">
        <f t="shared" si="16"/>
        <v>20000</v>
      </c>
      <c r="N76" s="93"/>
      <c r="O76" s="94"/>
      <c r="P76" s="95" t="str">
        <f t="shared" si="13"/>
        <v/>
      </c>
      <c r="Q76" s="92">
        <f t="shared" si="14"/>
        <v>20000</v>
      </c>
      <c r="R76" s="96"/>
      <c r="S76" s="97"/>
      <c r="AF76" s="55"/>
      <c r="AG76" s="55"/>
      <c r="AH76" s="55"/>
      <c r="AI76" s="55"/>
    </row>
    <row r="77">
      <c r="A77" s="85" t="b">
        <v>1</v>
      </c>
      <c r="B77" s="86">
        <v>291.0</v>
      </c>
      <c r="C77" s="87" t="s">
        <v>260</v>
      </c>
      <c r="D77" s="88">
        <v>45697.0</v>
      </c>
      <c r="E77" s="89" t="s">
        <v>140</v>
      </c>
      <c r="F77" s="89" t="s">
        <v>1</v>
      </c>
      <c r="G77" s="86">
        <v>231.0</v>
      </c>
      <c r="H77" s="89" t="s">
        <v>3</v>
      </c>
      <c r="I77" s="90">
        <v>25000.0</v>
      </c>
      <c r="J77" s="72">
        <v>45697.0</v>
      </c>
      <c r="K77" s="92"/>
      <c r="L77" s="92"/>
      <c r="M77" s="96" t="str">
        <f t="shared" si="16"/>
        <v/>
      </c>
      <c r="N77" s="93"/>
      <c r="O77" s="94"/>
      <c r="P77" s="95" t="str">
        <f t="shared" si="13"/>
        <v/>
      </c>
      <c r="Q77" s="96">
        <f t="shared" si="14"/>
        <v>0</v>
      </c>
      <c r="R77" s="96"/>
      <c r="S77" s="97"/>
      <c r="AF77" s="55"/>
      <c r="AG77" s="55"/>
      <c r="AH77" s="55"/>
      <c r="AI77" s="55"/>
    </row>
    <row r="78">
      <c r="A78" s="85" t="b">
        <v>1</v>
      </c>
      <c r="B78" s="86">
        <v>292.0</v>
      </c>
      <c r="C78" s="87" t="s">
        <v>261</v>
      </c>
      <c r="D78" s="88">
        <v>45697.0</v>
      </c>
      <c r="E78" s="89" t="s">
        <v>140</v>
      </c>
      <c r="F78" s="89" t="s">
        <v>1</v>
      </c>
      <c r="G78" s="86">
        <v>230.0</v>
      </c>
      <c r="H78" s="89" t="s">
        <v>262</v>
      </c>
      <c r="I78" s="90">
        <v>8000.0</v>
      </c>
      <c r="J78" s="104">
        <v>45700.0</v>
      </c>
      <c r="K78" s="92"/>
      <c r="L78" s="90">
        <v>4000.0</v>
      </c>
      <c r="M78" s="92">
        <f t="shared" si="16"/>
        <v>4000</v>
      </c>
      <c r="N78" s="93"/>
      <c r="O78" s="94"/>
      <c r="P78" s="95" t="str">
        <f t="shared" si="13"/>
        <v/>
      </c>
      <c r="Q78" s="92">
        <f t="shared" si="14"/>
        <v>4000</v>
      </c>
      <c r="R78" s="96"/>
      <c r="S78" s="97"/>
      <c r="AF78" s="55"/>
      <c r="AG78" s="55"/>
      <c r="AH78" s="55"/>
      <c r="AI78" s="55"/>
    </row>
    <row r="79">
      <c r="A79" s="85" t="b">
        <v>1</v>
      </c>
      <c r="B79" s="86">
        <v>305.0</v>
      </c>
      <c r="C79" s="120" t="s">
        <v>263</v>
      </c>
      <c r="D79" s="88">
        <v>45698.0</v>
      </c>
      <c r="E79" s="89" t="s">
        <v>140</v>
      </c>
      <c r="F79" s="89" t="s">
        <v>1</v>
      </c>
      <c r="G79" s="86">
        <v>233.0</v>
      </c>
      <c r="H79" s="89" t="s">
        <v>262</v>
      </c>
      <c r="I79" s="90">
        <v>10000.0</v>
      </c>
      <c r="J79" s="104">
        <v>45700.0</v>
      </c>
      <c r="K79" s="92"/>
      <c r="L79" s="90">
        <v>5000.0</v>
      </c>
      <c r="M79" s="88"/>
      <c r="N79" s="93"/>
      <c r="O79" s="94"/>
      <c r="P79" s="95" t="str">
        <f t="shared" si="13"/>
        <v/>
      </c>
      <c r="Q79" s="96" t="str">
        <f t="shared" si="14"/>
        <v/>
      </c>
      <c r="R79" s="96"/>
      <c r="S79" s="97"/>
      <c r="AF79" s="55"/>
      <c r="AG79" s="55"/>
      <c r="AH79" s="55"/>
      <c r="AI79" s="55"/>
    </row>
    <row r="80">
      <c r="A80" s="85" t="b">
        <v>1</v>
      </c>
      <c r="B80" s="86">
        <v>307.0</v>
      </c>
      <c r="C80" s="87" t="s">
        <v>263</v>
      </c>
      <c r="D80" s="88">
        <v>45698.0</v>
      </c>
      <c r="E80" s="89" t="s">
        <v>140</v>
      </c>
      <c r="F80" s="89" t="s">
        <v>1</v>
      </c>
      <c r="G80" s="86">
        <v>234.0</v>
      </c>
      <c r="H80" s="89" t="s">
        <v>262</v>
      </c>
      <c r="I80" s="90">
        <v>10000.0</v>
      </c>
      <c r="J80" s="104">
        <v>45700.0</v>
      </c>
      <c r="K80" s="92"/>
      <c r="L80" s="90">
        <v>5000.0</v>
      </c>
      <c r="M80" s="92">
        <f t="shared" ref="M80:M86" si="17">IF(OR(ISBLANK(I80),ISBLANK(L80)),"",I80-L80)</f>
        <v>5000</v>
      </c>
      <c r="N80" s="93"/>
      <c r="O80" s="94"/>
      <c r="P80" s="95" t="str">
        <f t="shared" si="13"/>
        <v/>
      </c>
      <c r="Q80" s="92">
        <f t="shared" si="14"/>
        <v>5000</v>
      </c>
      <c r="R80" s="96"/>
      <c r="S80" s="97"/>
      <c r="AF80" s="55"/>
      <c r="AG80" s="55"/>
      <c r="AH80" s="55"/>
      <c r="AI80" s="55"/>
    </row>
    <row r="81">
      <c r="A81" s="85" t="b">
        <v>1</v>
      </c>
      <c r="B81" s="86">
        <v>318.0</v>
      </c>
      <c r="C81" s="87" t="s">
        <v>264</v>
      </c>
      <c r="D81" s="88">
        <v>45699.0</v>
      </c>
      <c r="E81" s="89" t="s">
        <v>140</v>
      </c>
      <c r="F81" s="89" t="s">
        <v>156</v>
      </c>
      <c r="G81" s="86" t="s">
        <v>265</v>
      </c>
      <c r="H81" s="89" t="s">
        <v>3</v>
      </c>
      <c r="I81" s="90">
        <v>500000.0</v>
      </c>
      <c r="J81" s="104">
        <v>45700.0</v>
      </c>
      <c r="K81" s="92"/>
      <c r="L81" s="61">
        <v>200000.0</v>
      </c>
      <c r="M81" s="63">
        <f t="shared" si="17"/>
        <v>300000</v>
      </c>
      <c r="N81" s="93"/>
      <c r="O81" s="94"/>
      <c r="P81" s="95" t="str">
        <f t="shared" si="13"/>
        <v/>
      </c>
      <c r="Q81" s="92">
        <f t="shared" si="14"/>
        <v>300000</v>
      </c>
      <c r="R81" s="96"/>
      <c r="S81" s="97"/>
      <c r="AF81" s="55"/>
      <c r="AG81" s="55"/>
      <c r="AH81" s="55"/>
      <c r="AI81" s="55"/>
    </row>
    <row r="82">
      <c r="A82" s="85" t="b">
        <v>1</v>
      </c>
      <c r="B82" s="86">
        <v>299.0</v>
      </c>
      <c r="C82" s="87" t="s">
        <v>266</v>
      </c>
      <c r="D82" s="88">
        <v>45700.0</v>
      </c>
      <c r="E82" s="89" t="s">
        <v>146</v>
      </c>
      <c r="F82" s="89" t="s">
        <v>147</v>
      </c>
      <c r="G82" s="102"/>
      <c r="H82" s="89" t="s">
        <v>3</v>
      </c>
      <c r="I82" s="90">
        <v>125000.0</v>
      </c>
      <c r="J82" s="91"/>
      <c r="K82" s="90">
        <v>125000.0</v>
      </c>
      <c r="L82" s="90">
        <v>25000.0</v>
      </c>
      <c r="M82" s="92">
        <f t="shared" si="17"/>
        <v>100000</v>
      </c>
      <c r="N82" s="93"/>
      <c r="O82" s="94"/>
      <c r="P82" s="95" t="str">
        <f t="shared" si="13"/>
        <v/>
      </c>
      <c r="Q82" s="92">
        <f t="shared" si="14"/>
        <v>100000</v>
      </c>
      <c r="R82" s="96"/>
      <c r="S82" s="97"/>
      <c r="T82" s="121" t="s">
        <v>188</v>
      </c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</row>
    <row r="83">
      <c r="A83" s="85" t="b">
        <v>0</v>
      </c>
      <c r="B83" s="86">
        <v>314.0</v>
      </c>
      <c r="C83" s="87" t="s">
        <v>267</v>
      </c>
      <c r="D83" s="88">
        <v>45700.0</v>
      </c>
      <c r="E83" s="89" t="s">
        <v>146</v>
      </c>
      <c r="F83" s="89" t="s">
        <v>7</v>
      </c>
      <c r="G83" s="102"/>
      <c r="H83" s="89" t="s">
        <v>3</v>
      </c>
      <c r="I83" s="90">
        <v>50000.0</v>
      </c>
      <c r="J83" s="91"/>
      <c r="K83" s="90">
        <v>50000.0</v>
      </c>
      <c r="L83" s="90">
        <v>20000.0</v>
      </c>
      <c r="M83" s="92">
        <f t="shared" si="17"/>
        <v>30000</v>
      </c>
      <c r="N83" s="93"/>
      <c r="O83" s="94"/>
      <c r="P83" s="95" t="str">
        <f t="shared" si="13"/>
        <v/>
      </c>
      <c r="Q83" s="92">
        <f t="shared" si="14"/>
        <v>30000</v>
      </c>
      <c r="R83" s="96"/>
      <c r="S83" s="97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</row>
    <row r="84">
      <c r="A84" s="85" t="b">
        <v>1</v>
      </c>
      <c r="B84" s="86">
        <v>298.0</v>
      </c>
      <c r="C84" s="87" t="s">
        <v>160</v>
      </c>
      <c r="D84" s="88">
        <v>45700.0</v>
      </c>
      <c r="E84" s="89" t="s">
        <v>146</v>
      </c>
      <c r="F84" s="89" t="s">
        <v>147</v>
      </c>
      <c r="G84" s="102"/>
      <c r="H84" s="89" t="s">
        <v>3</v>
      </c>
      <c r="I84" s="90">
        <v>30000.0</v>
      </c>
      <c r="J84" s="91"/>
      <c r="K84" s="90">
        <v>30000.0</v>
      </c>
      <c r="L84" s="90">
        <v>15000.0</v>
      </c>
      <c r="M84" s="92">
        <f t="shared" si="17"/>
        <v>15000</v>
      </c>
      <c r="N84" s="93"/>
      <c r="O84" s="94"/>
      <c r="P84" s="95" t="str">
        <f t="shared" si="13"/>
        <v/>
      </c>
      <c r="Q84" s="92">
        <f t="shared" si="14"/>
        <v>15000</v>
      </c>
      <c r="R84" s="96"/>
      <c r="S84" s="97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</row>
    <row r="85">
      <c r="A85" s="85" t="b">
        <v>1</v>
      </c>
      <c r="B85" s="86">
        <v>300.0</v>
      </c>
      <c r="C85" s="87" t="s">
        <v>268</v>
      </c>
      <c r="D85" s="88">
        <v>45700.0</v>
      </c>
      <c r="E85" s="89" t="s">
        <v>146</v>
      </c>
      <c r="F85" s="89" t="s">
        <v>147</v>
      </c>
      <c r="G85" s="102"/>
      <c r="H85" s="89" t="s">
        <v>3</v>
      </c>
      <c r="I85" s="90">
        <v>30000.0</v>
      </c>
      <c r="J85" s="91"/>
      <c r="K85" s="90">
        <v>30000.0</v>
      </c>
      <c r="L85" s="90">
        <v>15000.0</v>
      </c>
      <c r="M85" s="92">
        <f t="shared" si="17"/>
        <v>15000</v>
      </c>
      <c r="N85" s="93"/>
      <c r="O85" s="94"/>
      <c r="P85" s="95" t="str">
        <f t="shared" si="13"/>
        <v/>
      </c>
      <c r="Q85" s="92">
        <f t="shared" si="14"/>
        <v>15000</v>
      </c>
      <c r="R85" s="96"/>
      <c r="S85" s="97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</row>
    <row r="86">
      <c r="A86" s="85" t="b">
        <v>1</v>
      </c>
      <c r="B86" s="86" t="s">
        <v>269</v>
      </c>
      <c r="C86" s="87" t="s">
        <v>270</v>
      </c>
      <c r="D86" s="88">
        <v>45700.0</v>
      </c>
      <c r="E86" s="89" t="s">
        <v>140</v>
      </c>
      <c r="F86" s="89" t="s">
        <v>271</v>
      </c>
      <c r="G86" s="86">
        <v>165.0</v>
      </c>
      <c r="H86" s="89" t="s">
        <v>119</v>
      </c>
      <c r="I86" s="90">
        <v>2800000.0</v>
      </c>
      <c r="J86" s="104">
        <v>45700.0</v>
      </c>
      <c r="K86" s="90">
        <v>0.0</v>
      </c>
      <c r="L86" s="90">
        <v>800000.0</v>
      </c>
      <c r="M86" s="92">
        <f t="shared" si="17"/>
        <v>2000000</v>
      </c>
      <c r="N86" s="93"/>
      <c r="O86" s="94"/>
      <c r="P86" s="95" t="str">
        <f t="shared" si="13"/>
        <v/>
      </c>
      <c r="Q86" s="92">
        <f t="shared" si="14"/>
        <v>2000000</v>
      </c>
      <c r="R86" s="96"/>
      <c r="S86" s="97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</row>
    <row r="87">
      <c r="A87" s="85" t="b">
        <v>1</v>
      </c>
      <c r="B87" s="86">
        <v>296.0</v>
      </c>
      <c r="C87" s="87" t="s">
        <v>272</v>
      </c>
      <c r="D87" s="88">
        <v>45700.0</v>
      </c>
      <c r="E87" s="89" t="s">
        <v>140</v>
      </c>
      <c r="F87" s="89" t="s">
        <v>1</v>
      </c>
      <c r="G87" s="86">
        <v>939261.0</v>
      </c>
      <c r="H87" s="89" t="s">
        <v>3</v>
      </c>
      <c r="I87" s="90">
        <v>75000.0</v>
      </c>
      <c r="J87" s="91"/>
      <c r="K87" s="90">
        <v>0.0</v>
      </c>
      <c r="L87" s="90">
        <v>20000.0</v>
      </c>
      <c r="M87" s="96"/>
      <c r="N87" s="93"/>
      <c r="O87" s="94"/>
      <c r="P87" s="95" t="str">
        <f t="shared" si="13"/>
        <v/>
      </c>
      <c r="Q87" s="96" t="str">
        <f t="shared" si="14"/>
        <v/>
      </c>
      <c r="R87" s="96"/>
      <c r="S87" s="97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</row>
    <row r="88">
      <c r="A88" s="85" t="b">
        <v>1</v>
      </c>
      <c r="B88" s="86">
        <v>295.0</v>
      </c>
      <c r="C88" s="87" t="s">
        <v>273</v>
      </c>
      <c r="D88" s="88">
        <v>45700.0</v>
      </c>
      <c r="E88" s="89" t="s">
        <v>140</v>
      </c>
      <c r="F88" s="89" t="s">
        <v>1</v>
      </c>
      <c r="G88" s="86">
        <v>939261.0</v>
      </c>
      <c r="H88" s="89" t="s">
        <v>3</v>
      </c>
      <c r="I88" s="90">
        <v>45000.0</v>
      </c>
      <c r="J88" s="91"/>
      <c r="K88" s="90">
        <v>0.0</v>
      </c>
      <c r="L88" s="90">
        <v>20000.0</v>
      </c>
      <c r="M88" s="92">
        <f>IF(OR(ISBLANK(I88),ISBLANK(L88)),"",I88-L88)</f>
        <v>25000</v>
      </c>
      <c r="N88" s="93"/>
      <c r="O88" s="94"/>
      <c r="P88" s="95" t="str">
        <f t="shared" si="13"/>
        <v/>
      </c>
      <c r="Q88" s="92">
        <f t="shared" si="14"/>
        <v>25000</v>
      </c>
      <c r="R88" s="96"/>
      <c r="S88" s="97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</row>
    <row r="89">
      <c r="A89" s="85" t="b">
        <v>1</v>
      </c>
      <c r="B89" s="86">
        <v>294.0</v>
      </c>
      <c r="C89" s="87" t="s">
        <v>274</v>
      </c>
      <c r="D89" s="88">
        <v>45700.0</v>
      </c>
      <c r="E89" s="89" t="s">
        <v>140</v>
      </c>
      <c r="F89" s="89" t="s">
        <v>1</v>
      </c>
      <c r="G89" s="86">
        <v>939261.0</v>
      </c>
      <c r="H89" s="89" t="s">
        <v>3</v>
      </c>
      <c r="I89" s="90">
        <v>75000.0</v>
      </c>
      <c r="J89" s="91"/>
      <c r="K89" s="92"/>
      <c r="L89" s="90">
        <v>20000.0</v>
      </c>
      <c r="M89" s="101">
        <v>0.0</v>
      </c>
      <c r="N89" s="93"/>
      <c r="O89" s="94"/>
      <c r="P89" s="95" t="str">
        <f t="shared" si="13"/>
        <v/>
      </c>
      <c r="Q89" s="96">
        <f t="shared" si="14"/>
        <v>0</v>
      </c>
      <c r="R89" s="96"/>
      <c r="S89" s="97"/>
      <c r="AF89" s="55"/>
      <c r="AG89" s="55"/>
      <c r="AH89" s="55"/>
      <c r="AI89" s="55"/>
    </row>
    <row r="90">
      <c r="A90" s="85" t="b">
        <v>0</v>
      </c>
      <c r="B90" s="86">
        <v>317.0</v>
      </c>
      <c r="C90" s="87" t="s">
        <v>275</v>
      </c>
      <c r="D90" s="88">
        <v>45700.0</v>
      </c>
      <c r="E90" s="103"/>
      <c r="F90" s="89" t="s">
        <v>1</v>
      </c>
      <c r="G90" s="102"/>
      <c r="H90" s="89" t="s">
        <v>3</v>
      </c>
      <c r="I90" s="90">
        <v>75000.0</v>
      </c>
      <c r="J90" s="91"/>
      <c r="K90" s="92"/>
      <c r="L90" s="90">
        <v>25000.0</v>
      </c>
      <c r="M90" s="92">
        <f t="shared" ref="M90:M181" si="18">IF(OR(ISBLANK(I90),ISBLANK(L90)),"",I90-L90)</f>
        <v>50000</v>
      </c>
      <c r="N90" s="93"/>
      <c r="O90" s="94"/>
      <c r="P90" s="95" t="str">
        <f t="shared" si="13"/>
        <v/>
      </c>
      <c r="Q90" s="92">
        <f t="shared" si="14"/>
        <v>50000</v>
      </c>
      <c r="R90" s="96"/>
      <c r="S90" s="97"/>
      <c r="AF90" s="55"/>
      <c r="AG90" s="55"/>
      <c r="AH90" s="55"/>
      <c r="AI90" s="55"/>
    </row>
    <row r="91">
      <c r="A91" s="85" t="b">
        <v>1</v>
      </c>
      <c r="B91" s="86" t="s">
        <v>276</v>
      </c>
      <c r="C91" s="87" t="s">
        <v>274</v>
      </c>
      <c r="D91" s="88">
        <v>45700.0</v>
      </c>
      <c r="E91" s="89" t="s">
        <v>140</v>
      </c>
      <c r="F91" s="89" t="s">
        <v>1</v>
      </c>
      <c r="G91" s="86">
        <v>939261.0</v>
      </c>
      <c r="H91" s="89" t="s">
        <v>3</v>
      </c>
      <c r="I91" s="90">
        <v>50000.0</v>
      </c>
      <c r="J91" s="91"/>
      <c r="K91" s="90"/>
      <c r="L91" s="90">
        <v>20000.0</v>
      </c>
      <c r="M91" s="92">
        <f t="shared" si="18"/>
        <v>30000</v>
      </c>
      <c r="N91" s="93"/>
      <c r="O91" s="94"/>
      <c r="P91" s="95" t="str">
        <f t="shared" si="13"/>
        <v/>
      </c>
      <c r="Q91" s="92">
        <f t="shared" si="14"/>
        <v>30000</v>
      </c>
      <c r="R91" s="96"/>
      <c r="S91" s="97"/>
      <c r="AF91" s="55"/>
      <c r="AG91" s="55"/>
      <c r="AH91" s="55"/>
      <c r="AI91" s="55"/>
    </row>
    <row r="92">
      <c r="A92" s="85" t="b">
        <v>0</v>
      </c>
      <c r="B92" s="86">
        <v>315.0</v>
      </c>
      <c r="C92" s="87" t="s">
        <v>257</v>
      </c>
      <c r="D92" s="88">
        <v>45700.0</v>
      </c>
      <c r="E92" s="89" t="s">
        <v>146</v>
      </c>
      <c r="F92" s="89" t="s">
        <v>1</v>
      </c>
      <c r="G92" s="102"/>
      <c r="H92" s="89" t="s">
        <v>3</v>
      </c>
      <c r="I92" s="90">
        <v>35000.0</v>
      </c>
      <c r="J92" s="91"/>
      <c r="K92" s="92"/>
      <c r="L92" s="90">
        <v>25000.0</v>
      </c>
      <c r="M92" s="92">
        <f t="shared" si="18"/>
        <v>10000</v>
      </c>
      <c r="N92" s="93"/>
      <c r="O92" s="94"/>
      <c r="P92" s="95" t="str">
        <f t="shared" si="13"/>
        <v/>
      </c>
      <c r="Q92" s="92">
        <f t="shared" si="14"/>
        <v>10000</v>
      </c>
      <c r="R92" s="96"/>
      <c r="S92" s="97"/>
      <c r="AF92" s="55"/>
      <c r="AG92" s="55"/>
      <c r="AH92" s="55"/>
      <c r="AI92" s="55"/>
    </row>
    <row r="93">
      <c r="A93" s="85" t="b">
        <v>1</v>
      </c>
      <c r="B93" s="86" t="s">
        <v>277</v>
      </c>
      <c r="C93" s="87" t="s">
        <v>278</v>
      </c>
      <c r="D93" s="88">
        <v>45700.0</v>
      </c>
      <c r="E93" s="89" t="s">
        <v>140</v>
      </c>
      <c r="F93" s="89" t="s">
        <v>1</v>
      </c>
      <c r="G93" s="86">
        <v>168.0</v>
      </c>
      <c r="H93" s="89" t="s">
        <v>119</v>
      </c>
      <c r="I93" s="90">
        <v>375000.0</v>
      </c>
      <c r="J93" s="104">
        <v>45706.0</v>
      </c>
      <c r="K93" s="90"/>
      <c r="L93" s="90">
        <v>150000.0</v>
      </c>
      <c r="M93" s="92">
        <f t="shared" si="18"/>
        <v>225000</v>
      </c>
      <c r="N93" s="93"/>
      <c r="O93" s="94"/>
      <c r="P93" s="95" t="str">
        <f t="shared" si="13"/>
        <v/>
      </c>
      <c r="Q93" s="92">
        <f t="shared" si="14"/>
        <v>225000</v>
      </c>
      <c r="R93" s="96"/>
      <c r="S93" s="97"/>
      <c r="AF93" s="55"/>
      <c r="AG93" s="55"/>
      <c r="AH93" s="55"/>
      <c r="AI93" s="55"/>
    </row>
    <row r="94">
      <c r="A94" s="85" t="b">
        <v>0</v>
      </c>
      <c r="B94" s="86">
        <v>312.0</v>
      </c>
      <c r="C94" s="87" t="s">
        <v>279</v>
      </c>
      <c r="D94" s="88">
        <v>45700.0</v>
      </c>
      <c r="E94" s="89" t="s">
        <v>146</v>
      </c>
      <c r="F94" s="89" t="s">
        <v>7</v>
      </c>
      <c r="G94" s="102"/>
      <c r="H94" s="89" t="s">
        <v>3</v>
      </c>
      <c r="I94" s="90">
        <v>35000.0</v>
      </c>
      <c r="J94" s="91"/>
      <c r="K94" s="90">
        <v>35000.0</v>
      </c>
      <c r="L94" s="90">
        <v>15000.0</v>
      </c>
      <c r="M94" s="92">
        <f t="shared" si="18"/>
        <v>20000</v>
      </c>
      <c r="N94" s="93"/>
      <c r="O94" s="94"/>
      <c r="P94" s="95" t="str">
        <f t="shared" si="13"/>
        <v/>
      </c>
      <c r="Q94" s="92">
        <f t="shared" si="14"/>
        <v>20000</v>
      </c>
      <c r="R94" s="96"/>
      <c r="S94" s="97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</row>
    <row r="95">
      <c r="A95" s="85" t="b">
        <v>0</v>
      </c>
      <c r="B95" s="86">
        <v>313.0</v>
      </c>
      <c r="C95" s="87" t="s">
        <v>280</v>
      </c>
      <c r="D95" s="88">
        <v>45700.0</v>
      </c>
      <c r="E95" s="89" t="s">
        <v>146</v>
      </c>
      <c r="F95" s="89" t="s">
        <v>7</v>
      </c>
      <c r="G95" s="102"/>
      <c r="H95" s="89" t="s">
        <v>3</v>
      </c>
      <c r="I95" s="90">
        <v>30000.0</v>
      </c>
      <c r="J95" s="91"/>
      <c r="K95" s="90">
        <v>30000.0</v>
      </c>
      <c r="L95" s="90">
        <v>15000.0</v>
      </c>
      <c r="M95" s="92">
        <f t="shared" si="18"/>
        <v>15000</v>
      </c>
      <c r="N95" s="93"/>
      <c r="O95" s="94"/>
      <c r="P95" s="95" t="str">
        <f t="shared" si="13"/>
        <v/>
      </c>
      <c r="Q95" s="92">
        <f t="shared" si="14"/>
        <v>15000</v>
      </c>
      <c r="R95" s="96"/>
      <c r="S95" s="97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</row>
    <row r="96">
      <c r="A96" s="85" t="b">
        <v>1</v>
      </c>
      <c r="B96" s="86">
        <v>309.0</v>
      </c>
      <c r="C96" s="87" t="s">
        <v>281</v>
      </c>
      <c r="D96" s="88">
        <v>45700.0</v>
      </c>
      <c r="E96" s="89" t="s">
        <v>140</v>
      </c>
      <c r="F96" s="89" t="s">
        <v>1</v>
      </c>
      <c r="G96" s="86">
        <v>939269.0</v>
      </c>
      <c r="H96" s="89" t="s">
        <v>3</v>
      </c>
      <c r="I96" s="90">
        <v>150000.0</v>
      </c>
      <c r="J96" s="104">
        <v>45724.0</v>
      </c>
      <c r="K96" s="90">
        <v>0.0</v>
      </c>
      <c r="L96" s="90">
        <v>25000.0</v>
      </c>
      <c r="M96" s="92">
        <f t="shared" si="18"/>
        <v>125000</v>
      </c>
      <c r="N96" s="93"/>
      <c r="O96" s="94"/>
      <c r="P96" s="95" t="str">
        <f t="shared" si="13"/>
        <v/>
      </c>
      <c r="Q96" s="92">
        <f t="shared" si="14"/>
        <v>125000</v>
      </c>
      <c r="R96" s="96"/>
      <c r="S96" s="97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</row>
    <row r="97">
      <c r="A97" s="85" t="b">
        <v>1</v>
      </c>
      <c r="B97" s="86">
        <v>310.0</v>
      </c>
      <c r="C97" s="87" t="s">
        <v>279</v>
      </c>
      <c r="D97" s="88">
        <v>45700.0</v>
      </c>
      <c r="E97" s="89" t="s">
        <v>140</v>
      </c>
      <c r="F97" s="89" t="s">
        <v>1</v>
      </c>
      <c r="G97" s="86">
        <v>939269.0</v>
      </c>
      <c r="H97" s="89" t="s">
        <v>3</v>
      </c>
      <c r="I97" s="90">
        <v>75000.0</v>
      </c>
      <c r="J97" s="104">
        <v>45724.0</v>
      </c>
      <c r="K97" s="90">
        <v>0.0</v>
      </c>
      <c r="L97" s="90">
        <v>25000.0</v>
      </c>
      <c r="M97" s="92">
        <f t="shared" si="18"/>
        <v>50000</v>
      </c>
      <c r="N97" s="93"/>
      <c r="O97" s="94"/>
      <c r="P97" s="95" t="str">
        <f t="shared" si="13"/>
        <v/>
      </c>
      <c r="Q97" s="92">
        <f t="shared" si="14"/>
        <v>50000</v>
      </c>
      <c r="R97" s="96"/>
      <c r="S97" s="97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</row>
    <row r="98">
      <c r="A98" s="85" t="b">
        <v>1</v>
      </c>
      <c r="B98" s="86">
        <v>311.0</v>
      </c>
      <c r="C98" s="87" t="s">
        <v>153</v>
      </c>
      <c r="D98" s="88">
        <v>45700.0</v>
      </c>
      <c r="E98" s="89" t="s">
        <v>140</v>
      </c>
      <c r="F98" s="89" t="s">
        <v>1</v>
      </c>
      <c r="G98" s="86">
        <v>939269.0</v>
      </c>
      <c r="H98" s="89" t="s">
        <v>3</v>
      </c>
      <c r="I98" s="90">
        <v>40000.0</v>
      </c>
      <c r="J98" s="104">
        <v>45724.0</v>
      </c>
      <c r="K98" s="90">
        <v>0.0</v>
      </c>
      <c r="L98" s="90">
        <v>20000.0</v>
      </c>
      <c r="M98" s="92">
        <f t="shared" si="18"/>
        <v>20000</v>
      </c>
      <c r="N98" s="93"/>
      <c r="O98" s="94"/>
      <c r="P98" s="95" t="str">
        <f t="shared" si="13"/>
        <v/>
      </c>
      <c r="Q98" s="92">
        <f t="shared" si="14"/>
        <v>20000</v>
      </c>
      <c r="R98" s="96"/>
      <c r="S98" s="97"/>
      <c r="AF98" s="55"/>
      <c r="AG98" s="55"/>
      <c r="AH98" s="55"/>
      <c r="AI98" s="55"/>
    </row>
    <row r="99">
      <c r="A99" s="85" t="b">
        <v>1</v>
      </c>
      <c r="B99" s="86">
        <v>320.0</v>
      </c>
      <c r="C99" s="87" t="s">
        <v>282</v>
      </c>
      <c r="D99" s="88">
        <v>45701.0</v>
      </c>
      <c r="E99" s="89" t="s">
        <v>140</v>
      </c>
      <c r="F99" s="89" t="s">
        <v>179</v>
      </c>
      <c r="G99" s="86">
        <v>261.0</v>
      </c>
      <c r="H99" s="89" t="s">
        <v>3</v>
      </c>
      <c r="I99" s="90">
        <v>50000.0</v>
      </c>
      <c r="J99" s="104">
        <v>45706.0</v>
      </c>
      <c r="K99" s="92"/>
      <c r="L99" s="90">
        <v>15000.0</v>
      </c>
      <c r="M99" s="92">
        <f t="shared" si="18"/>
        <v>35000</v>
      </c>
      <c r="N99" s="93"/>
      <c r="O99" s="94"/>
      <c r="P99" s="95" t="str">
        <f t="shared" si="13"/>
        <v/>
      </c>
      <c r="Q99" s="92">
        <f t="shared" si="14"/>
        <v>35000</v>
      </c>
      <c r="R99" s="96"/>
      <c r="S99" s="97"/>
      <c r="AF99" s="55"/>
      <c r="AG99" s="55"/>
      <c r="AH99" s="55"/>
      <c r="AI99" s="55"/>
    </row>
    <row r="100">
      <c r="A100" s="85" t="b">
        <v>1</v>
      </c>
      <c r="B100" s="86">
        <v>319.0</v>
      </c>
      <c r="C100" s="87" t="s">
        <v>282</v>
      </c>
      <c r="D100" s="88">
        <v>45701.0</v>
      </c>
      <c r="E100" s="89" t="s">
        <v>140</v>
      </c>
      <c r="F100" s="89" t="s">
        <v>179</v>
      </c>
      <c r="G100" s="86">
        <v>261.0</v>
      </c>
      <c r="H100" s="89" t="s">
        <v>3</v>
      </c>
      <c r="I100" s="90">
        <v>40000.0</v>
      </c>
      <c r="J100" s="104">
        <v>45706.0</v>
      </c>
      <c r="K100" s="92"/>
      <c r="L100" s="90">
        <v>10000.0</v>
      </c>
      <c r="M100" s="92">
        <f t="shared" si="18"/>
        <v>30000</v>
      </c>
      <c r="N100" s="93"/>
      <c r="O100" s="94"/>
      <c r="P100" s="95" t="str">
        <f t="shared" si="13"/>
        <v/>
      </c>
      <c r="Q100" s="92">
        <f t="shared" si="14"/>
        <v>30000</v>
      </c>
      <c r="R100" s="96"/>
      <c r="S100" s="97"/>
      <c r="AF100" s="55"/>
      <c r="AG100" s="55"/>
      <c r="AH100" s="55"/>
      <c r="AI100" s="55"/>
    </row>
    <row r="101">
      <c r="A101" s="85" t="b">
        <v>1</v>
      </c>
      <c r="B101" s="86">
        <v>330.0</v>
      </c>
      <c r="C101" s="87" t="s">
        <v>283</v>
      </c>
      <c r="D101" s="88">
        <v>45701.0</v>
      </c>
      <c r="E101" s="89" t="s">
        <v>140</v>
      </c>
      <c r="F101" s="89" t="s">
        <v>179</v>
      </c>
      <c r="G101" s="86">
        <v>261.0</v>
      </c>
      <c r="H101" s="89" t="s">
        <v>3</v>
      </c>
      <c r="I101" s="90">
        <v>35000.0</v>
      </c>
      <c r="J101" s="104">
        <v>45706.0</v>
      </c>
      <c r="K101" s="92"/>
      <c r="L101" s="90">
        <v>10000.0</v>
      </c>
      <c r="M101" s="92">
        <f t="shared" si="18"/>
        <v>25000</v>
      </c>
      <c r="N101" s="93"/>
      <c r="O101" s="94"/>
      <c r="P101" s="95" t="str">
        <f t="shared" si="13"/>
        <v/>
      </c>
      <c r="Q101" s="92">
        <f t="shared" si="14"/>
        <v>25000</v>
      </c>
      <c r="R101" s="96"/>
      <c r="S101" s="97"/>
      <c r="AF101" s="55"/>
      <c r="AG101" s="55"/>
      <c r="AH101" s="55"/>
      <c r="AI101" s="55"/>
    </row>
    <row r="102">
      <c r="A102" s="85" t="b">
        <v>0</v>
      </c>
      <c r="B102" s="86">
        <v>344.0</v>
      </c>
      <c r="C102" s="87" t="s">
        <v>284</v>
      </c>
      <c r="D102" s="88">
        <v>45702.0</v>
      </c>
      <c r="E102" s="89" t="s">
        <v>146</v>
      </c>
      <c r="F102" s="89" t="s">
        <v>285</v>
      </c>
      <c r="G102" s="102"/>
      <c r="H102" s="89" t="s">
        <v>3</v>
      </c>
      <c r="I102" s="90">
        <v>45000.0</v>
      </c>
      <c r="J102" s="91"/>
      <c r="K102" s="90">
        <v>45000.0</v>
      </c>
      <c r="L102" s="90">
        <v>20000.0</v>
      </c>
      <c r="M102" s="92">
        <f t="shared" si="18"/>
        <v>25000</v>
      </c>
      <c r="N102" s="93"/>
      <c r="O102" s="94"/>
      <c r="P102" s="95" t="str">
        <f t="shared" si="13"/>
        <v/>
      </c>
      <c r="Q102" s="92">
        <f t="shared" si="14"/>
        <v>25000</v>
      </c>
      <c r="R102" s="96"/>
      <c r="S102" s="97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</row>
    <row r="103">
      <c r="A103" s="85" t="b">
        <v>0</v>
      </c>
      <c r="B103" s="86">
        <v>330.0</v>
      </c>
      <c r="C103" s="87" t="s">
        <v>283</v>
      </c>
      <c r="D103" s="88">
        <v>45702.0</v>
      </c>
      <c r="E103" s="89" t="s">
        <v>146</v>
      </c>
      <c r="F103" s="89" t="s">
        <v>179</v>
      </c>
      <c r="G103" s="102"/>
      <c r="H103" s="89" t="s">
        <v>3</v>
      </c>
      <c r="I103" s="90">
        <v>35000.0</v>
      </c>
      <c r="J103" s="91"/>
      <c r="K103" s="90">
        <v>35000.0</v>
      </c>
      <c r="L103" s="90">
        <v>10000.0</v>
      </c>
      <c r="M103" s="92">
        <f t="shared" si="18"/>
        <v>25000</v>
      </c>
      <c r="N103" s="93"/>
      <c r="O103" s="94"/>
      <c r="P103" s="95" t="str">
        <f t="shared" si="13"/>
        <v/>
      </c>
      <c r="Q103" s="92">
        <f t="shared" si="14"/>
        <v>25000</v>
      </c>
      <c r="R103" s="96"/>
      <c r="S103" s="97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</row>
    <row r="104">
      <c r="A104" s="85" t="b">
        <v>0</v>
      </c>
      <c r="B104" s="86">
        <v>325.0</v>
      </c>
      <c r="C104" s="87" t="s">
        <v>286</v>
      </c>
      <c r="D104" s="88">
        <v>45702.0</v>
      </c>
      <c r="E104" s="89" t="s">
        <v>146</v>
      </c>
      <c r="F104" s="89" t="s">
        <v>69</v>
      </c>
      <c r="G104" s="102"/>
      <c r="H104" s="89" t="s">
        <v>69</v>
      </c>
      <c r="I104" s="90">
        <v>15000.0</v>
      </c>
      <c r="J104" s="91"/>
      <c r="K104" s="90">
        <v>15000.0</v>
      </c>
      <c r="L104" s="90">
        <v>8000.0</v>
      </c>
      <c r="M104" s="92">
        <f t="shared" si="18"/>
        <v>7000</v>
      </c>
      <c r="N104" s="93"/>
      <c r="O104" s="94"/>
      <c r="P104" s="95" t="str">
        <f t="shared" si="13"/>
        <v/>
      </c>
      <c r="Q104" s="92">
        <f t="shared" si="14"/>
        <v>7000</v>
      </c>
      <c r="R104" s="96"/>
      <c r="S104" s="97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</row>
    <row r="105">
      <c r="A105" s="85" t="b">
        <v>0</v>
      </c>
      <c r="B105" s="86">
        <v>327.0</v>
      </c>
      <c r="C105" s="87" t="s">
        <v>287</v>
      </c>
      <c r="D105" s="88">
        <v>45702.0</v>
      </c>
      <c r="E105" s="89" t="s">
        <v>146</v>
      </c>
      <c r="F105" s="89" t="s">
        <v>288</v>
      </c>
      <c r="G105" s="102"/>
      <c r="H105" s="89" t="s">
        <v>262</v>
      </c>
      <c r="I105" s="90">
        <v>15000.0</v>
      </c>
      <c r="J105" s="91"/>
      <c r="K105" s="90">
        <v>15000.0</v>
      </c>
      <c r="L105" s="90">
        <v>5000.0</v>
      </c>
      <c r="M105" s="92">
        <f t="shared" si="18"/>
        <v>10000</v>
      </c>
      <c r="N105" s="93"/>
      <c r="O105" s="94"/>
      <c r="P105" s="95" t="str">
        <f t="shared" si="13"/>
        <v/>
      </c>
      <c r="Q105" s="92">
        <f t="shared" si="14"/>
        <v>10000</v>
      </c>
      <c r="R105" s="96"/>
      <c r="S105" s="97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</row>
    <row r="106">
      <c r="A106" s="85" t="b">
        <v>0</v>
      </c>
      <c r="B106" s="86">
        <v>329.0</v>
      </c>
      <c r="C106" s="87" t="s">
        <v>289</v>
      </c>
      <c r="D106" s="88">
        <v>45702.0</v>
      </c>
      <c r="E106" s="103"/>
      <c r="F106" s="89" t="s">
        <v>1</v>
      </c>
      <c r="G106" s="102"/>
      <c r="H106" s="89" t="s">
        <v>3</v>
      </c>
      <c r="I106" s="90">
        <v>5000.0</v>
      </c>
      <c r="J106" s="91"/>
      <c r="K106" s="90">
        <v>5000.0</v>
      </c>
      <c r="L106" s="90">
        <v>1000.0</v>
      </c>
      <c r="M106" s="92">
        <f t="shared" si="18"/>
        <v>4000</v>
      </c>
      <c r="N106" s="93"/>
      <c r="O106" s="94"/>
      <c r="P106" s="95" t="str">
        <f t="shared" si="13"/>
        <v/>
      </c>
      <c r="Q106" s="92">
        <f t="shared" si="14"/>
        <v>4000</v>
      </c>
      <c r="R106" s="96"/>
      <c r="S106" s="97"/>
      <c r="AF106" s="55"/>
      <c r="AG106" s="55"/>
      <c r="AH106" s="55"/>
      <c r="AI106" s="55"/>
    </row>
    <row r="107">
      <c r="A107" s="85" t="b">
        <v>1</v>
      </c>
      <c r="B107" s="86">
        <v>322.0</v>
      </c>
      <c r="C107" s="87" t="s">
        <v>290</v>
      </c>
      <c r="D107" s="88">
        <v>45702.0</v>
      </c>
      <c r="E107" s="89" t="s">
        <v>140</v>
      </c>
      <c r="F107" s="89" t="s">
        <v>179</v>
      </c>
      <c r="G107" s="86">
        <v>261.0</v>
      </c>
      <c r="H107" s="89" t="s">
        <v>3</v>
      </c>
      <c r="I107" s="90">
        <v>70000.0</v>
      </c>
      <c r="J107" s="104">
        <v>45706.0</v>
      </c>
      <c r="K107" s="92"/>
      <c r="L107" s="90">
        <v>35000.0</v>
      </c>
      <c r="M107" s="92">
        <f t="shared" si="18"/>
        <v>35000</v>
      </c>
      <c r="N107" s="93"/>
      <c r="O107" s="94"/>
      <c r="P107" s="95" t="str">
        <f t="shared" si="13"/>
        <v/>
      </c>
      <c r="Q107" s="92">
        <f t="shared" si="14"/>
        <v>35000</v>
      </c>
      <c r="R107" s="96"/>
      <c r="S107" s="97"/>
      <c r="AF107" s="55"/>
      <c r="AG107" s="55"/>
      <c r="AH107" s="55"/>
      <c r="AI107" s="55"/>
    </row>
    <row r="108">
      <c r="A108" s="85" t="b">
        <v>1</v>
      </c>
      <c r="B108" s="86">
        <v>321.0</v>
      </c>
      <c r="C108" s="64" t="s">
        <v>291</v>
      </c>
      <c r="D108" s="88">
        <v>45702.0</v>
      </c>
      <c r="E108" s="89" t="s">
        <v>140</v>
      </c>
      <c r="F108" s="89" t="s">
        <v>179</v>
      </c>
      <c r="G108" s="86">
        <v>261.0</v>
      </c>
      <c r="H108" s="89" t="s">
        <v>3</v>
      </c>
      <c r="I108" s="90">
        <v>70000.0</v>
      </c>
      <c r="J108" s="104">
        <v>45706.0</v>
      </c>
      <c r="K108" s="92"/>
      <c r="L108" s="90">
        <v>35000.0</v>
      </c>
      <c r="M108" s="92">
        <f t="shared" si="18"/>
        <v>35000</v>
      </c>
      <c r="N108" s="93"/>
      <c r="O108" s="94"/>
      <c r="P108" s="95" t="str">
        <f t="shared" si="13"/>
        <v/>
      </c>
      <c r="Q108" s="92">
        <f t="shared" si="14"/>
        <v>35000</v>
      </c>
      <c r="R108" s="96"/>
      <c r="S108" s="97"/>
      <c r="AF108" s="55"/>
      <c r="AG108" s="55"/>
      <c r="AH108" s="55"/>
      <c r="AI108" s="55"/>
    </row>
    <row r="109">
      <c r="A109" s="85" t="b">
        <v>0</v>
      </c>
      <c r="B109" s="86">
        <v>303.0</v>
      </c>
      <c r="C109" s="87" t="s">
        <v>292</v>
      </c>
      <c r="D109" s="88">
        <v>45703.0</v>
      </c>
      <c r="E109" s="89" t="s">
        <v>146</v>
      </c>
      <c r="F109" s="89" t="s">
        <v>1</v>
      </c>
      <c r="G109" s="102"/>
      <c r="H109" s="89" t="s">
        <v>3</v>
      </c>
      <c r="I109" s="90">
        <v>75000.0</v>
      </c>
      <c r="J109" s="91"/>
      <c r="K109" s="90">
        <v>75000.0</v>
      </c>
      <c r="L109" s="90">
        <v>25000.0</v>
      </c>
      <c r="M109" s="92">
        <f t="shared" si="18"/>
        <v>50000</v>
      </c>
      <c r="N109" s="93"/>
      <c r="O109" s="94"/>
      <c r="P109" s="95" t="str">
        <f t="shared" si="13"/>
        <v/>
      </c>
      <c r="Q109" s="92">
        <f t="shared" si="14"/>
        <v>50000</v>
      </c>
      <c r="R109" s="96"/>
      <c r="S109" s="97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</row>
    <row r="110">
      <c r="A110" s="85" t="b">
        <v>0</v>
      </c>
      <c r="B110" s="86">
        <v>304.0</v>
      </c>
      <c r="C110" s="87" t="s">
        <v>292</v>
      </c>
      <c r="D110" s="88">
        <v>45703.0</v>
      </c>
      <c r="E110" s="89" t="s">
        <v>146</v>
      </c>
      <c r="F110" s="89" t="s">
        <v>1</v>
      </c>
      <c r="G110" s="102"/>
      <c r="H110" s="89" t="s">
        <v>3</v>
      </c>
      <c r="I110" s="90">
        <v>75000.0</v>
      </c>
      <c r="J110" s="91"/>
      <c r="K110" s="90">
        <v>75000.0</v>
      </c>
      <c r="L110" s="90">
        <v>25000.0</v>
      </c>
      <c r="M110" s="92">
        <f t="shared" si="18"/>
        <v>50000</v>
      </c>
      <c r="N110" s="93"/>
      <c r="O110" s="94"/>
      <c r="P110" s="95" t="str">
        <f t="shared" si="13"/>
        <v/>
      </c>
      <c r="Q110" s="92">
        <f t="shared" si="14"/>
        <v>50000</v>
      </c>
      <c r="R110" s="96"/>
      <c r="S110" s="97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</row>
    <row r="111">
      <c r="A111" s="85" t="b">
        <v>0</v>
      </c>
      <c r="B111" s="86">
        <v>333.0</v>
      </c>
      <c r="C111" s="87" t="s">
        <v>13</v>
      </c>
      <c r="D111" s="88">
        <v>45704.0</v>
      </c>
      <c r="E111" s="89" t="s">
        <v>146</v>
      </c>
      <c r="F111" s="89" t="s">
        <v>202</v>
      </c>
      <c r="G111" s="102"/>
      <c r="H111" s="89" t="s">
        <v>3</v>
      </c>
      <c r="I111" s="90">
        <v>100000.0</v>
      </c>
      <c r="J111" s="91"/>
      <c r="K111" s="90">
        <v>100000.0</v>
      </c>
      <c r="L111" s="92"/>
      <c r="M111" s="96" t="str">
        <f t="shared" si="18"/>
        <v/>
      </c>
      <c r="N111" s="93"/>
      <c r="O111" s="94"/>
      <c r="P111" s="95" t="str">
        <f t="shared" si="13"/>
        <v/>
      </c>
      <c r="Q111" s="96">
        <f t="shared" si="14"/>
        <v>0</v>
      </c>
      <c r="R111" s="96"/>
      <c r="S111" s="97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</row>
    <row r="112">
      <c r="A112" s="85" t="b">
        <v>0</v>
      </c>
      <c r="B112" s="86">
        <v>336.0</v>
      </c>
      <c r="C112" s="87" t="s">
        <v>293</v>
      </c>
      <c r="D112" s="88">
        <v>45704.0</v>
      </c>
      <c r="E112" s="103"/>
      <c r="F112" s="89" t="s">
        <v>1</v>
      </c>
      <c r="G112" s="102"/>
      <c r="H112" s="89" t="s">
        <v>3</v>
      </c>
      <c r="I112" s="90">
        <v>45000.0</v>
      </c>
      <c r="J112" s="91"/>
      <c r="K112" s="90">
        <v>45000.0</v>
      </c>
      <c r="L112" s="90">
        <v>15000.0</v>
      </c>
      <c r="M112" s="92">
        <f t="shared" si="18"/>
        <v>30000</v>
      </c>
      <c r="N112" s="93"/>
      <c r="O112" s="94"/>
      <c r="P112" s="95" t="str">
        <f t="shared" si="13"/>
        <v/>
      </c>
      <c r="Q112" s="92">
        <f t="shared" si="14"/>
        <v>30000</v>
      </c>
      <c r="R112" s="96"/>
      <c r="S112" s="97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</row>
    <row r="113">
      <c r="A113" s="85" t="b">
        <v>0</v>
      </c>
      <c r="B113" s="86">
        <v>348.0</v>
      </c>
      <c r="C113" s="87" t="s">
        <v>294</v>
      </c>
      <c r="D113" s="88">
        <v>45704.0</v>
      </c>
      <c r="E113" s="103"/>
      <c r="F113" s="89" t="s">
        <v>1</v>
      </c>
      <c r="G113" s="102"/>
      <c r="H113" s="89" t="s">
        <v>3</v>
      </c>
      <c r="I113" s="90">
        <v>25000.0</v>
      </c>
      <c r="J113" s="91"/>
      <c r="K113" s="90">
        <v>25000.0</v>
      </c>
      <c r="L113" s="90">
        <v>10000.0</v>
      </c>
      <c r="M113" s="92">
        <f t="shared" si="18"/>
        <v>15000</v>
      </c>
      <c r="N113" s="93"/>
      <c r="O113" s="94"/>
      <c r="P113" s="95" t="str">
        <f t="shared" si="13"/>
        <v/>
      </c>
      <c r="Q113" s="92">
        <f t="shared" si="14"/>
        <v>15000</v>
      </c>
      <c r="R113" s="96"/>
      <c r="S113" s="97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</row>
    <row r="114">
      <c r="A114" s="85" t="b">
        <v>0</v>
      </c>
      <c r="B114" s="86">
        <v>349.0</v>
      </c>
      <c r="C114" s="87" t="s">
        <v>295</v>
      </c>
      <c r="D114" s="88">
        <v>45704.0</v>
      </c>
      <c r="E114" s="89" t="s">
        <v>146</v>
      </c>
      <c r="F114" s="89" t="s">
        <v>296</v>
      </c>
      <c r="G114" s="102"/>
      <c r="H114" s="89" t="s">
        <v>3</v>
      </c>
      <c r="I114" s="90">
        <v>20000.0</v>
      </c>
      <c r="J114" s="91"/>
      <c r="K114" s="90">
        <v>20000.0</v>
      </c>
      <c r="L114" s="90">
        <v>5000.0</v>
      </c>
      <c r="M114" s="92">
        <f t="shared" si="18"/>
        <v>15000</v>
      </c>
      <c r="N114" s="93"/>
      <c r="O114" s="94"/>
      <c r="P114" s="95" t="str">
        <f t="shared" si="13"/>
        <v/>
      </c>
      <c r="Q114" s="92">
        <f t="shared" si="14"/>
        <v>15000</v>
      </c>
      <c r="R114" s="96"/>
      <c r="S114" s="97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</row>
    <row r="115">
      <c r="A115" s="85" t="b">
        <v>0</v>
      </c>
      <c r="B115" s="86">
        <v>335.0</v>
      </c>
      <c r="C115" s="87" t="s">
        <v>248</v>
      </c>
      <c r="D115" s="88">
        <v>45704.0</v>
      </c>
      <c r="E115" s="89" t="s">
        <v>140</v>
      </c>
      <c r="F115" s="89" t="s">
        <v>1</v>
      </c>
      <c r="G115" s="86">
        <v>278.0</v>
      </c>
      <c r="H115" s="89" t="s">
        <v>3</v>
      </c>
      <c r="I115" s="90">
        <v>360000.0</v>
      </c>
      <c r="J115" s="104">
        <v>45716.0</v>
      </c>
      <c r="K115" s="92"/>
      <c r="L115" s="90">
        <v>230000.0</v>
      </c>
      <c r="M115" s="92">
        <f t="shared" si="18"/>
        <v>130000</v>
      </c>
      <c r="N115" s="93"/>
      <c r="O115" s="94"/>
      <c r="P115" s="95" t="str">
        <f t="shared" si="13"/>
        <v/>
      </c>
      <c r="Q115" s="92">
        <f t="shared" si="14"/>
        <v>130000</v>
      </c>
      <c r="R115" s="96"/>
      <c r="S115" s="97"/>
      <c r="AF115" s="55"/>
      <c r="AG115" s="55"/>
      <c r="AH115" s="55"/>
      <c r="AI115" s="55"/>
    </row>
    <row r="116">
      <c r="A116" s="85" t="b">
        <v>0</v>
      </c>
      <c r="B116" s="86">
        <v>334.0</v>
      </c>
      <c r="C116" s="87" t="s">
        <v>297</v>
      </c>
      <c r="D116" s="88">
        <v>45704.0</v>
      </c>
      <c r="E116" s="89" t="s">
        <v>140</v>
      </c>
      <c r="F116" s="89" t="s">
        <v>1</v>
      </c>
      <c r="G116" s="86">
        <v>278.0</v>
      </c>
      <c r="H116" s="89" t="s">
        <v>3</v>
      </c>
      <c r="I116" s="90">
        <v>100000.0</v>
      </c>
      <c r="J116" s="104">
        <v>45716.0</v>
      </c>
      <c r="K116" s="92"/>
      <c r="L116" s="90">
        <v>25000.0</v>
      </c>
      <c r="M116" s="92">
        <f t="shared" si="18"/>
        <v>75000</v>
      </c>
      <c r="N116" s="93"/>
      <c r="O116" s="94"/>
      <c r="P116" s="95" t="str">
        <f t="shared" si="13"/>
        <v/>
      </c>
      <c r="Q116" s="92">
        <f t="shared" si="14"/>
        <v>75000</v>
      </c>
      <c r="R116" s="96"/>
      <c r="S116" s="97"/>
      <c r="AF116" s="55"/>
      <c r="AG116" s="55"/>
      <c r="AH116" s="55"/>
      <c r="AI116" s="55"/>
    </row>
    <row r="117">
      <c r="A117" s="85" t="b">
        <v>1</v>
      </c>
      <c r="B117" s="87" t="s">
        <v>298</v>
      </c>
      <c r="C117" s="87" t="s">
        <v>298</v>
      </c>
      <c r="D117" s="88">
        <v>45706.0</v>
      </c>
      <c r="E117" s="89" t="s">
        <v>146</v>
      </c>
      <c r="F117" s="89" t="s">
        <v>271</v>
      </c>
      <c r="G117" s="86">
        <v>166.0</v>
      </c>
      <c r="H117" s="89" t="s">
        <v>119</v>
      </c>
      <c r="I117" s="84">
        <v>510000.0</v>
      </c>
      <c r="J117" s="104">
        <v>45706.0</v>
      </c>
      <c r="K117" s="90">
        <v>290000.0</v>
      </c>
      <c r="L117" s="90">
        <v>50000.0</v>
      </c>
      <c r="M117" s="92">
        <f t="shared" si="18"/>
        <v>460000</v>
      </c>
      <c r="N117" s="93"/>
      <c r="O117" s="94"/>
      <c r="P117" s="95" t="str">
        <f t="shared" si="13"/>
        <v/>
      </c>
      <c r="Q117" s="92">
        <f t="shared" si="14"/>
        <v>460000</v>
      </c>
      <c r="R117" s="96"/>
      <c r="S117" s="97"/>
      <c r="T117" s="122"/>
      <c r="U117" s="122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</row>
    <row r="118">
      <c r="A118" s="85" t="b">
        <v>0</v>
      </c>
      <c r="B118" s="86">
        <v>342.0</v>
      </c>
      <c r="C118" s="87" t="s">
        <v>192</v>
      </c>
      <c r="D118" s="88">
        <v>45706.0</v>
      </c>
      <c r="E118" s="103"/>
      <c r="F118" s="89" t="s">
        <v>1</v>
      </c>
      <c r="G118" s="102"/>
      <c r="H118" s="89" t="s">
        <v>3</v>
      </c>
      <c r="I118" s="90">
        <v>40000.0</v>
      </c>
      <c r="J118" s="91"/>
      <c r="K118" s="92">
        <v>40000.0</v>
      </c>
      <c r="L118" s="90">
        <v>20000.0</v>
      </c>
      <c r="M118" s="92">
        <f t="shared" si="18"/>
        <v>20000</v>
      </c>
      <c r="N118" s="93"/>
      <c r="O118" s="94"/>
      <c r="P118" s="95" t="str">
        <f t="shared" si="13"/>
        <v/>
      </c>
      <c r="Q118" s="92">
        <f t="shared" si="14"/>
        <v>20000</v>
      </c>
      <c r="R118" s="96"/>
      <c r="S118" s="97"/>
      <c r="AF118" s="55"/>
      <c r="AG118" s="55"/>
      <c r="AH118" s="55"/>
      <c r="AI118" s="55"/>
    </row>
    <row r="119">
      <c r="A119" s="85" t="b">
        <v>0</v>
      </c>
      <c r="B119" s="86">
        <v>343.0</v>
      </c>
      <c r="C119" s="87" t="s">
        <v>169</v>
      </c>
      <c r="D119" s="88">
        <v>45706.0</v>
      </c>
      <c r="E119" s="103"/>
      <c r="F119" s="89" t="s">
        <v>1</v>
      </c>
      <c r="G119" s="102"/>
      <c r="H119" s="89" t="s">
        <v>3</v>
      </c>
      <c r="I119" s="90">
        <v>35000.0</v>
      </c>
      <c r="J119" s="91"/>
      <c r="K119" s="92">
        <v>35000.0</v>
      </c>
      <c r="L119" s="90">
        <v>15000.0</v>
      </c>
      <c r="M119" s="92">
        <f t="shared" si="18"/>
        <v>20000</v>
      </c>
      <c r="N119" s="93"/>
      <c r="O119" s="94"/>
      <c r="P119" s="95" t="str">
        <f t="shared" si="13"/>
        <v/>
      </c>
      <c r="Q119" s="92">
        <f t="shared" si="14"/>
        <v>20000</v>
      </c>
      <c r="R119" s="96"/>
      <c r="S119" s="97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</row>
    <row r="120">
      <c r="A120" s="85" t="b">
        <v>0</v>
      </c>
      <c r="B120" s="86">
        <v>338.0</v>
      </c>
      <c r="C120" s="87" t="s">
        <v>299</v>
      </c>
      <c r="D120" s="88">
        <v>45706.0</v>
      </c>
      <c r="E120" s="103"/>
      <c r="F120" s="89" t="s">
        <v>1</v>
      </c>
      <c r="G120" s="102"/>
      <c r="H120" s="89" t="s">
        <v>300</v>
      </c>
      <c r="I120" s="90">
        <v>20000.0</v>
      </c>
      <c r="J120" s="91"/>
      <c r="K120" s="92">
        <v>20000.0</v>
      </c>
      <c r="L120" s="90">
        <v>10000.0</v>
      </c>
      <c r="M120" s="92">
        <f t="shared" si="18"/>
        <v>10000</v>
      </c>
      <c r="N120" s="93"/>
      <c r="O120" s="94"/>
      <c r="P120" s="95" t="str">
        <f t="shared" si="13"/>
        <v/>
      </c>
      <c r="Q120" s="92">
        <f t="shared" si="14"/>
        <v>10000</v>
      </c>
      <c r="R120" s="96"/>
      <c r="S120" s="97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</row>
    <row r="121">
      <c r="A121" s="85" t="b">
        <v>0</v>
      </c>
      <c r="B121" s="86">
        <v>339.0</v>
      </c>
      <c r="C121" s="87" t="s">
        <v>301</v>
      </c>
      <c r="D121" s="88">
        <v>45706.0</v>
      </c>
      <c r="E121" s="103"/>
      <c r="F121" s="89" t="s">
        <v>1</v>
      </c>
      <c r="G121" s="102"/>
      <c r="H121" s="89" t="s">
        <v>300</v>
      </c>
      <c r="I121" s="90">
        <v>20000.0</v>
      </c>
      <c r="J121" s="91"/>
      <c r="K121" s="92">
        <v>20000.0</v>
      </c>
      <c r="L121" s="90">
        <v>5000.0</v>
      </c>
      <c r="M121" s="92">
        <f t="shared" si="18"/>
        <v>15000</v>
      </c>
      <c r="N121" s="93"/>
      <c r="O121" s="94"/>
      <c r="P121" s="95" t="str">
        <f t="shared" si="13"/>
        <v/>
      </c>
      <c r="Q121" s="92">
        <f t="shared" si="14"/>
        <v>15000</v>
      </c>
      <c r="R121" s="96"/>
      <c r="S121" s="97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</row>
    <row r="122">
      <c r="A122" s="85" t="b">
        <v>1</v>
      </c>
      <c r="B122" s="86" t="s">
        <v>302</v>
      </c>
      <c r="C122" s="87" t="s">
        <v>248</v>
      </c>
      <c r="D122" s="88">
        <v>45706.0</v>
      </c>
      <c r="E122" s="89" t="s">
        <v>140</v>
      </c>
      <c r="F122" s="89" t="s">
        <v>1</v>
      </c>
      <c r="G122" s="86">
        <v>196.0</v>
      </c>
      <c r="H122" s="89" t="s">
        <v>119</v>
      </c>
      <c r="I122" s="106">
        <v>60000.0</v>
      </c>
      <c r="J122" s="104">
        <v>45706.0</v>
      </c>
      <c r="K122" s="90"/>
      <c r="L122" s="90">
        <v>30000.0</v>
      </c>
      <c r="M122" s="92">
        <f t="shared" si="18"/>
        <v>30000</v>
      </c>
      <c r="N122" s="93"/>
      <c r="O122" s="94"/>
      <c r="P122" s="95" t="str">
        <f t="shared" si="13"/>
        <v/>
      </c>
      <c r="Q122" s="92">
        <f t="shared" si="14"/>
        <v>30000</v>
      </c>
      <c r="R122" s="96"/>
      <c r="S122" s="97"/>
      <c r="AF122" s="55"/>
      <c r="AG122" s="55"/>
      <c r="AH122" s="55"/>
      <c r="AI122" s="55"/>
    </row>
    <row r="123">
      <c r="A123" s="85" t="b">
        <v>1</v>
      </c>
      <c r="B123" s="86">
        <v>345.0</v>
      </c>
      <c r="C123" s="87" t="s">
        <v>192</v>
      </c>
      <c r="D123" s="88">
        <v>45707.0</v>
      </c>
      <c r="E123" s="89" t="s">
        <v>140</v>
      </c>
      <c r="F123" s="89" t="s">
        <v>1</v>
      </c>
      <c r="G123" s="86">
        <v>939266.0</v>
      </c>
      <c r="H123" s="89" t="s">
        <v>3</v>
      </c>
      <c r="I123" s="90">
        <v>60000.0</v>
      </c>
      <c r="J123" s="104">
        <v>45724.0</v>
      </c>
      <c r="K123" s="90">
        <v>0.0</v>
      </c>
      <c r="L123" s="90">
        <v>20000.0</v>
      </c>
      <c r="M123" s="92">
        <f t="shared" si="18"/>
        <v>40000</v>
      </c>
      <c r="N123" s="93"/>
      <c r="O123" s="94"/>
      <c r="P123" s="95" t="str">
        <f t="shared" si="13"/>
        <v/>
      </c>
      <c r="Q123" s="92">
        <f t="shared" si="14"/>
        <v>40000</v>
      </c>
      <c r="R123" s="96"/>
      <c r="S123" s="97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</row>
    <row r="124">
      <c r="A124" s="85" t="b">
        <v>1</v>
      </c>
      <c r="B124" s="86">
        <v>346.0</v>
      </c>
      <c r="C124" s="87" t="s">
        <v>192</v>
      </c>
      <c r="D124" s="88">
        <v>45707.0</v>
      </c>
      <c r="E124" s="89" t="s">
        <v>140</v>
      </c>
      <c r="F124" s="89" t="s">
        <v>1</v>
      </c>
      <c r="G124" s="86">
        <v>939265.0</v>
      </c>
      <c r="H124" s="89" t="s">
        <v>3</v>
      </c>
      <c r="I124" s="90">
        <v>120000.0</v>
      </c>
      <c r="J124" s="104">
        <v>45724.0</v>
      </c>
      <c r="K124" s="90">
        <v>0.0</v>
      </c>
      <c r="L124" s="90">
        <v>40000.0</v>
      </c>
      <c r="M124" s="92">
        <f t="shared" si="18"/>
        <v>80000</v>
      </c>
      <c r="N124" s="93"/>
      <c r="O124" s="94"/>
      <c r="P124" s="95" t="str">
        <f t="shared" si="13"/>
        <v/>
      </c>
      <c r="Q124" s="92">
        <f t="shared" si="14"/>
        <v>80000</v>
      </c>
      <c r="R124" s="96"/>
      <c r="S124" s="97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</row>
    <row r="125">
      <c r="A125" s="85" t="b">
        <v>0</v>
      </c>
      <c r="B125" s="86">
        <v>352.0</v>
      </c>
      <c r="C125" s="87" t="s">
        <v>303</v>
      </c>
      <c r="D125" s="88">
        <v>45708.0</v>
      </c>
      <c r="E125" s="103"/>
      <c r="F125" s="89" t="s">
        <v>1</v>
      </c>
      <c r="G125" s="102"/>
      <c r="H125" s="89" t="s">
        <v>262</v>
      </c>
      <c r="I125" s="90">
        <v>75000.0</v>
      </c>
      <c r="J125" s="91"/>
      <c r="K125" s="92">
        <v>75000.0</v>
      </c>
      <c r="L125" s="90">
        <v>15000.0</v>
      </c>
      <c r="M125" s="92">
        <f t="shared" si="18"/>
        <v>60000</v>
      </c>
      <c r="N125" s="93"/>
      <c r="O125" s="94"/>
      <c r="P125" s="95" t="str">
        <f t="shared" si="13"/>
        <v/>
      </c>
      <c r="Q125" s="92">
        <f t="shared" si="14"/>
        <v>60000</v>
      </c>
      <c r="R125" s="96"/>
      <c r="S125" s="97"/>
      <c r="T125" s="123"/>
      <c r="U125" s="12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3"/>
      <c r="AH125" s="123"/>
      <c r="AI125" s="123"/>
    </row>
    <row r="126">
      <c r="A126" s="85" t="b">
        <v>1</v>
      </c>
      <c r="B126" s="86">
        <v>331.0</v>
      </c>
      <c r="C126" s="87" t="s">
        <v>256</v>
      </c>
      <c r="D126" s="88">
        <v>45708.0</v>
      </c>
      <c r="E126" s="89" t="s">
        <v>140</v>
      </c>
      <c r="F126" s="89" t="s">
        <v>1</v>
      </c>
      <c r="G126" s="86">
        <v>939271.0</v>
      </c>
      <c r="H126" s="89" t="s">
        <v>3</v>
      </c>
      <c r="I126" s="90">
        <v>160000.0</v>
      </c>
      <c r="J126" s="104">
        <v>45724.0</v>
      </c>
      <c r="K126" s="90">
        <v>0.0</v>
      </c>
      <c r="L126" s="90">
        <v>25000.0</v>
      </c>
      <c r="M126" s="92">
        <f t="shared" si="18"/>
        <v>135000</v>
      </c>
      <c r="N126" s="93"/>
      <c r="O126" s="94"/>
      <c r="P126" s="95" t="str">
        <f t="shared" si="13"/>
        <v/>
      </c>
      <c r="Q126" s="92">
        <f t="shared" si="14"/>
        <v>135000</v>
      </c>
      <c r="R126" s="96"/>
      <c r="S126" s="97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</row>
    <row r="127">
      <c r="A127" s="85" t="b">
        <v>0</v>
      </c>
      <c r="B127" s="86">
        <v>351.0</v>
      </c>
      <c r="C127" s="87" t="s">
        <v>304</v>
      </c>
      <c r="D127" s="88">
        <v>45708.0</v>
      </c>
      <c r="E127" s="103"/>
      <c r="F127" s="89" t="s">
        <v>1</v>
      </c>
      <c r="G127" s="102"/>
      <c r="H127" s="89" t="s">
        <v>262</v>
      </c>
      <c r="I127" s="90">
        <v>50000.0</v>
      </c>
      <c r="J127" s="91"/>
      <c r="K127" s="92">
        <v>50000.0</v>
      </c>
      <c r="L127" s="90">
        <v>15000.0</v>
      </c>
      <c r="M127" s="92">
        <f t="shared" si="18"/>
        <v>35000</v>
      </c>
      <c r="N127" s="93"/>
      <c r="O127" s="94"/>
      <c r="P127" s="95" t="str">
        <f t="shared" si="13"/>
        <v/>
      </c>
      <c r="Q127" s="92">
        <f t="shared" si="14"/>
        <v>35000</v>
      </c>
      <c r="R127" s="96"/>
      <c r="S127" s="97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</row>
    <row r="128">
      <c r="A128" s="85" t="b">
        <v>0</v>
      </c>
      <c r="B128" s="86">
        <v>353.0</v>
      </c>
      <c r="C128" s="87" t="s">
        <v>305</v>
      </c>
      <c r="D128" s="88">
        <v>45708.0</v>
      </c>
      <c r="E128" s="103"/>
      <c r="F128" s="89" t="s">
        <v>1</v>
      </c>
      <c r="G128" s="102"/>
      <c r="H128" s="89" t="s">
        <v>262</v>
      </c>
      <c r="I128" s="90">
        <v>45000.0</v>
      </c>
      <c r="J128" s="91"/>
      <c r="K128" s="92">
        <v>45000.0</v>
      </c>
      <c r="L128" s="90">
        <v>10000.0</v>
      </c>
      <c r="M128" s="92">
        <f t="shared" si="18"/>
        <v>35000</v>
      </c>
      <c r="N128" s="93"/>
      <c r="O128" s="94"/>
      <c r="P128" s="95" t="str">
        <f t="shared" si="13"/>
        <v/>
      </c>
      <c r="Q128" s="92">
        <f t="shared" si="14"/>
        <v>35000</v>
      </c>
      <c r="R128" s="96"/>
      <c r="S128" s="97"/>
      <c r="AF128" s="55"/>
      <c r="AG128" s="55"/>
      <c r="AH128" s="55"/>
      <c r="AI128" s="55"/>
    </row>
    <row r="129">
      <c r="A129" s="85" t="b">
        <v>0</v>
      </c>
      <c r="B129" s="86">
        <v>355.0</v>
      </c>
      <c r="C129" s="87" t="s">
        <v>261</v>
      </c>
      <c r="D129" s="88">
        <v>45708.0</v>
      </c>
      <c r="E129" s="103"/>
      <c r="F129" s="89" t="s">
        <v>1</v>
      </c>
      <c r="G129" s="102"/>
      <c r="H129" s="89" t="s">
        <v>119</v>
      </c>
      <c r="I129" s="90">
        <v>45000.0</v>
      </c>
      <c r="J129" s="91"/>
      <c r="K129" s="92">
        <v>45000.0</v>
      </c>
      <c r="L129" s="90">
        <v>10000.0</v>
      </c>
      <c r="M129" s="92">
        <f t="shared" si="18"/>
        <v>35000</v>
      </c>
      <c r="N129" s="93"/>
      <c r="O129" s="94"/>
      <c r="P129" s="95" t="str">
        <f t="shared" si="13"/>
        <v/>
      </c>
      <c r="Q129" s="92">
        <f t="shared" si="14"/>
        <v>35000</v>
      </c>
      <c r="R129" s="96"/>
      <c r="S129" s="97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</row>
    <row r="130">
      <c r="A130" s="85" t="b">
        <v>0</v>
      </c>
      <c r="B130" s="124">
        <v>337.0</v>
      </c>
      <c r="C130" s="87" t="s">
        <v>306</v>
      </c>
      <c r="D130" s="88">
        <v>45708.0</v>
      </c>
      <c r="E130" s="103"/>
      <c r="F130" s="89" t="s">
        <v>307</v>
      </c>
      <c r="G130" s="102"/>
      <c r="H130" s="89" t="s">
        <v>3</v>
      </c>
      <c r="I130" s="90">
        <v>25000.0</v>
      </c>
      <c r="J130" s="91"/>
      <c r="K130" s="92">
        <v>25000.0</v>
      </c>
      <c r="L130" s="90">
        <v>15000.0</v>
      </c>
      <c r="M130" s="92">
        <f t="shared" si="18"/>
        <v>10000</v>
      </c>
      <c r="N130" s="93"/>
      <c r="O130" s="94"/>
      <c r="P130" s="95" t="str">
        <f t="shared" si="13"/>
        <v/>
      </c>
      <c r="Q130" s="92">
        <f t="shared" si="14"/>
        <v>10000</v>
      </c>
      <c r="R130" s="96"/>
      <c r="S130" s="97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</row>
    <row r="131">
      <c r="A131" s="85" t="b">
        <v>0</v>
      </c>
      <c r="B131" s="124">
        <v>350.0</v>
      </c>
      <c r="C131" s="87" t="s">
        <v>283</v>
      </c>
      <c r="D131" s="88">
        <v>45708.0</v>
      </c>
      <c r="E131" s="103"/>
      <c r="F131" s="89" t="s">
        <v>1</v>
      </c>
      <c r="G131" s="102"/>
      <c r="H131" s="89" t="s">
        <v>3</v>
      </c>
      <c r="I131" s="90">
        <v>25000.0</v>
      </c>
      <c r="J131" s="91"/>
      <c r="K131" s="92">
        <v>25000.0</v>
      </c>
      <c r="L131" s="90">
        <v>10000.0</v>
      </c>
      <c r="M131" s="92">
        <f t="shared" si="18"/>
        <v>15000</v>
      </c>
      <c r="N131" s="93"/>
      <c r="O131" s="94"/>
      <c r="P131" s="95" t="str">
        <f t="shared" si="13"/>
        <v/>
      </c>
      <c r="Q131" s="92">
        <f t="shared" si="14"/>
        <v>15000</v>
      </c>
      <c r="R131" s="96"/>
      <c r="S131" s="97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</row>
    <row r="132">
      <c r="A132" s="85" t="b">
        <v>0</v>
      </c>
      <c r="B132" s="124">
        <v>354.0</v>
      </c>
      <c r="C132" s="87" t="s">
        <v>308</v>
      </c>
      <c r="D132" s="88">
        <v>45708.0</v>
      </c>
      <c r="E132" s="103"/>
      <c r="F132" s="89" t="s">
        <v>1</v>
      </c>
      <c r="G132" s="102"/>
      <c r="H132" s="89" t="s">
        <v>3</v>
      </c>
      <c r="I132" s="90">
        <v>10000.0</v>
      </c>
      <c r="J132" s="91"/>
      <c r="K132" s="92">
        <v>10000.0</v>
      </c>
      <c r="L132" s="90">
        <v>2000.0</v>
      </c>
      <c r="M132" s="92">
        <f t="shared" si="18"/>
        <v>8000</v>
      </c>
      <c r="N132" s="93"/>
      <c r="O132" s="94"/>
      <c r="P132" s="95" t="str">
        <f t="shared" si="13"/>
        <v/>
      </c>
      <c r="Q132" s="92">
        <f t="shared" si="14"/>
        <v>8000</v>
      </c>
      <c r="R132" s="96"/>
      <c r="S132" s="97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</row>
    <row r="133">
      <c r="A133" s="85" t="b">
        <v>0</v>
      </c>
      <c r="B133" s="124">
        <v>332.0</v>
      </c>
      <c r="C133" s="87" t="s">
        <v>309</v>
      </c>
      <c r="D133" s="88">
        <v>45708.0</v>
      </c>
      <c r="E133" s="103"/>
      <c r="F133" s="89" t="s">
        <v>1</v>
      </c>
      <c r="G133" s="102"/>
      <c r="H133" s="89" t="s">
        <v>119</v>
      </c>
      <c r="I133" s="90">
        <v>5000.0</v>
      </c>
      <c r="J133" s="91"/>
      <c r="K133" s="92">
        <v>5000.0</v>
      </c>
      <c r="L133" s="90">
        <v>1000.0</v>
      </c>
      <c r="M133" s="92">
        <f t="shared" si="18"/>
        <v>4000</v>
      </c>
      <c r="N133" s="93"/>
      <c r="O133" s="94"/>
      <c r="P133" s="95" t="str">
        <f t="shared" si="13"/>
        <v/>
      </c>
      <c r="Q133" s="92">
        <f t="shared" si="14"/>
        <v>4000</v>
      </c>
      <c r="R133" s="96"/>
      <c r="S133" s="97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</row>
    <row r="134">
      <c r="A134" s="85" t="b">
        <v>0</v>
      </c>
      <c r="B134" s="124">
        <v>359.0</v>
      </c>
      <c r="C134" s="87" t="s">
        <v>310</v>
      </c>
      <c r="D134" s="88">
        <v>45709.0</v>
      </c>
      <c r="E134" s="103"/>
      <c r="F134" s="89" t="s">
        <v>3</v>
      </c>
      <c r="G134" s="102"/>
      <c r="H134" s="89" t="s">
        <v>3</v>
      </c>
      <c r="I134" s="90">
        <v>15000.0</v>
      </c>
      <c r="J134" s="91"/>
      <c r="K134" s="92">
        <v>15000.0</v>
      </c>
      <c r="L134" s="90">
        <v>15000.0</v>
      </c>
      <c r="M134" s="92">
        <f t="shared" si="18"/>
        <v>0</v>
      </c>
      <c r="N134" s="93"/>
      <c r="O134" s="94"/>
      <c r="P134" s="95" t="str">
        <f t="shared" si="13"/>
        <v/>
      </c>
      <c r="Q134" s="92">
        <f t="shared" si="14"/>
        <v>0</v>
      </c>
      <c r="R134" s="96"/>
      <c r="S134" s="97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</row>
    <row r="135">
      <c r="A135" s="85" t="b">
        <v>0</v>
      </c>
      <c r="B135" s="124">
        <v>360.0</v>
      </c>
      <c r="C135" s="87" t="s">
        <v>311</v>
      </c>
      <c r="D135" s="88">
        <v>45709.0</v>
      </c>
      <c r="E135" s="103"/>
      <c r="F135" s="89" t="s">
        <v>3</v>
      </c>
      <c r="G135" s="102"/>
      <c r="H135" s="89" t="s">
        <v>3</v>
      </c>
      <c r="I135" s="90">
        <v>15000.0</v>
      </c>
      <c r="J135" s="91"/>
      <c r="K135" s="92">
        <v>15000.0</v>
      </c>
      <c r="L135" s="90">
        <v>15000.0</v>
      </c>
      <c r="M135" s="92">
        <f t="shared" si="18"/>
        <v>0</v>
      </c>
      <c r="N135" s="93"/>
      <c r="O135" s="94"/>
      <c r="P135" s="95" t="str">
        <f t="shared" si="13"/>
        <v/>
      </c>
      <c r="Q135" s="92">
        <f t="shared" si="14"/>
        <v>0</v>
      </c>
      <c r="R135" s="96"/>
      <c r="S135" s="97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</row>
    <row r="136">
      <c r="A136" s="85" t="b">
        <v>0</v>
      </c>
      <c r="B136" s="124">
        <v>361.0</v>
      </c>
      <c r="C136" s="87" t="s">
        <v>312</v>
      </c>
      <c r="D136" s="88">
        <v>45709.0</v>
      </c>
      <c r="E136" s="103"/>
      <c r="F136" s="89" t="s">
        <v>296</v>
      </c>
      <c r="G136" s="102"/>
      <c r="H136" s="89" t="s">
        <v>3</v>
      </c>
      <c r="I136" s="90">
        <v>15000.0</v>
      </c>
      <c r="J136" s="91"/>
      <c r="K136" s="92">
        <v>15000.0</v>
      </c>
      <c r="L136" s="90">
        <v>5000.0</v>
      </c>
      <c r="M136" s="92">
        <f t="shared" si="18"/>
        <v>10000</v>
      </c>
      <c r="N136" s="93"/>
      <c r="O136" s="94"/>
      <c r="P136" s="95" t="str">
        <f t="shared" si="13"/>
        <v/>
      </c>
      <c r="Q136" s="92">
        <f t="shared" si="14"/>
        <v>10000</v>
      </c>
      <c r="R136" s="96"/>
      <c r="S136" s="97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</row>
    <row r="137">
      <c r="A137" s="85" t="b">
        <v>0</v>
      </c>
      <c r="B137" s="124">
        <v>364.0</v>
      </c>
      <c r="C137" s="87" t="s">
        <v>313</v>
      </c>
      <c r="D137" s="88">
        <v>45710.0</v>
      </c>
      <c r="E137" s="103"/>
      <c r="F137" s="89" t="s">
        <v>1</v>
      </c>
      <c r="G137" s="102"/>
      <c r="H137" s="89" t="s">
        <v>300</v>
      </c>
      <c r="I137" s="90">
        <v>12000.0</v>
      </c>
      <c r="J137" s="91"/>
      <c r="K137" s="92">
        <v>12000.0</v>
      </c>
      <c r="L137" s="90">
        <v>50000.0</v>
      </c>
      <c r="M137" s="92">
        <f t="shared" si="18"/>
        <v>-38000</v>
      </c>
      <c r="N137" s="93"/>
      <c r="O137" s="94"/>
      <c r="P137" s="95" t="str">
        <f t="shared" si="13"/>
        <v/>
      </c>
      <c r="Q137" s="92">
        <f t="shared" si="14"/>
        <v>-38000</v>
      </c>
      <c r="R137" s="96"/>
      <c r="S137" s="97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</row>
    <row r="138">
      <c r="A138" s="85" t="b">
        <v>0</v>
      </c>
      <c r="B138" s="124">
        <v>358.0</v>
      </c>
      <c r="C138" s="87" t="s">
        <v>274</v>
      </c>
      <c r="D138" s="88">
        <v>45710.0</v>
      </c>
      <c r="E138" s="103"/>
      <c r="F138" s="89" t="s">
        <v>1</v>
      </c>
      <c r="G138" s="102"/>
      <c r="H138" s="89" t="s">
        <v>3</v>
      </c>
      <c r="I138" s="90">
        <v>10000.0</v>
      </c>
      <c r="J138" s="91"/>
      <c r="K138" s="92">
        <v>10000.0</v>
      </c>
      <c r="L138" s="90">
        <v>2000.0</v>
      </c>
      <c r="M138" s="92">
        <f t="shared" si="18"/>
        <v>8000</v>
      </c>
      <c r="N138" s="93"/>
      <c r="O138" s="94"/>
      <c r="P138" s="95" t="str">
        <f t="shared" si="13"/>
        <v/>
      </c>
      <c r="Q138" s="92">
        <f t="shared" si="14"/>
        <v>8000</v>
      </c>
      <c r="R138" s="96"/>
      <c r="S138" s="97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</row>
    <row r="139">
      <c r="A139" s="85" t="b">
        <v>0</v>
      </c>
      <c r="B139" s="124">
        <v>363.0</v>
      </c>
      <c r="C139" s="87" t="s">
        <v>295</v>
      </c>
      <c r="D139" s="88">
        <v>45710.0</v>
      </c>
      <c r="E139" s="103"/>
      <c r="F139" s="89" t="s">
        <v>1</v>
      </c>
      <c r="G139" s="102"/>
      <c r="H139" s="89" t="s">
        <v>3</v>
      </c>
      <c r="I139" s="90">
        <v>8000.0</v>
      </c>
      <c r="J139" s="91"/>
      <c r="K139" s="92">
        <v>8000.0</v>
      </c>
      <c r="L139" s="90">
        <v>2000.0</v>
      </c>
      <c r="M139" s="92">
        <f t="shared" si="18"/>
        <v>6000</v>
      </c>
      <c r="N139" s="93"/>
      <c r="O139" s="94"/>
      <c r="P139" s="95" t="str">
        <f t="shared" si="13"/>
        <v/>
      </c>
      <c r="Q139" s="92">
        <f t="shared" si="14"/>
        <v>6000</v>
      </c>
      <c r="R139" s="96"/>
      <c r="S139" s="97"/>
      <c r="AF139" s="55"/>
      <c r="AG139" s="55"/>
      <c r="AH139" s="55"/>
      <c r="AI139" s="55"/>
    </row>
    <row r="140">
      <c r="A140" s="85" t="b">
        <v>0</v>
      </c>
      <c r="B140" s="124">
        <v>365.0</v>
      </c>
      <c r="C140" s="87" t="s">
        <v>314</v>
      </c>
      <c r="D140" s="88">
        <v>45710.0</v>
      </c>
      <c r="E140" s="103"/>
      <c r="F140" s="89" t="s">
        <v>1</v>
      </c>
      <c r="G140" s="102"/>
      <c r="H140" s="89" t="s">
        <v>300</v>
      </c>
      <c r="I140" s="90">
        <v>5000.0</v>
      </c>
      <c r="J140" s="91"/>
      <c r="K140" s="92">
        <v>5000.0</v>
      </c>
      <c r="L140" s="90">
        <v>5000.0</v>
      </c>
      <c r="M140" s="92">
        <f t="shared" si="18"/>
        <v>0</v>
      </c>
      <c r="N140" s="93"/>
      <c r="O140" s="94"/>
      <c r="P140" s="95" t="str">
        <f t="shared" si="13"/>
        <v/>
      </c>
      <c r="Q140" s="92">
        <f t="shared" si="14"/>
        <v>0</v>
      </c>
      <c r="R140" s="96"/>
      <c r="S140" s="97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</row>
    <row r="141">
      <c r="A141" s="125" t="b">
        <v>1</v>
      </c>
      <c r="B141" s="126" t="s">
        <v>315</v>
      </c>
      <c r="C141" s="127" t="s">
        <v>316</v>
      </c>
      <c r="D141" s="128">
        <v>45710.0</v>
      </c>
      <c r="E141" s="129" t="s">
        <v>140</v>
      </c>
      <c r="F141" s="129" t="s">
        <v>271</v>
      </c>
      <c r="G141" s="130">
        <v>176.0</v>
      </c>
      <c r="H141" s="129" t="s">
        <v>119</v>
      </c>
      <c r="I141" s="131">
        <v>1050000.0</v>
      </c>
      <c r="J141" s="132"/>
      <c r="K141" s="79"/>
      <c r="L141" s="131">
        <v>350000.0</v>
      </c>
      <c r="M141" s="133">
        <f t="shared" si="18"/>
        <v>700000</v>
      </c>
      <c r="N141" s="134"/>
      <c r="O141" s="135"/>
      <c r="P141" s="136" t="str">
        <f t="shared" si="13"/>
        <v/>
      </c>
      <c r="Q141" s="133">
        <f t="shared" si="14"/>
        <v>700000</v>
      </c>
      <c r="R141" s="137"/>
      <c r="S141" s="138"/>
      <c r="AF141" s="55"/>
      <c r="AG141" s="55"/>
      <c r="AH141" s="55"/>
      <c r="AI141" s="55"/>
    </row>
    <row r="142">
      <c r="A142" s="85" t="b">
        <v>1</v>
      </c>
      <c r="B142" s="124" t="s">
        <v>317</v>
      </c>
      <c r="C142" s="87" t="s">
        <v>318</v>
      </c>
      <c r="D142" s="88">
        <v>45710.0</v>
      </c>
      <c r="E142" s="89" t="s">
        <v>140</v>
      </c>
      <c r="F142" s="89" t="s">
        <v>1</v>
      </c>
      <c r="G142" s="86">
        <v>171.0</v>
      </c>
      <c r="H142" s="89" t="s">
        <v>119</v>
      </c>
      <c r="I142" s="90">
        <v>120000.0</v>
      </c>
      <c r="J142" s="104">
        <v>45710.0</v>
      </c>
      <c r="K142" s="90"/>
      <c r="L142" s="90"/>
      <c r="M142" s="96" t="str">
        <f t="shared" si="18"/>
        <v/>
      </c>
      <c r="N142" s="93"/>
      <c r="O142" s="94"/>
      <c r="P142" s="95" t="str">
        <f t="shared" si="13"/>
        <v/>
      </c>
      <c r="Q142" s="96">
        <f t="shared" si="14"/>
        <v>0</v>
      </c>
      <c r="R142" s="96"/>
      <c r="S142" s="97"/>
      <c r="AF142" s="55"/>
      <c r="AG142" s="55"/>
      <c r="AH142" s="55"/>
      <c r="AI142" s="55"/>
    </row>
    <row r="143">
      <c r="A143" s="85" t="b">
        <v>0</v>
      </c>
      <c r="B143" s="124">
        <v>366.0</v>
      </c>
      <c r="C143" s="87" t="s">
        <v>319</v>
      </c>
      <c r="D143" s="88">
        <v>45711.0</v>
      </c>
      <c r="E143" s="103"/>
      <c r="F143" s="89" t="s">
        <v>1</v>
      </c>
      <c r="G143" s="102"/>
      <c r="H143" s="89" t="s">
        <v>3</v>
      </c>
      <c r="I143" s="90">
        <v>250000.0</v>
      </c>
      <c r="J143" s="91"/>
      <c r="K143" s="92">
        <v>250000.0</v>
      </c>
      <c r="L143" s="90">
        <v>75000.0</v>
      </c>
      <c r="M143" s="92">
        <f t="shared" si="18"/>
        <v>175000</v>
      </c>
      <c r="N143" s="93"/>
      <c r="O143" s="94"/>
      <c r="P143" s="95" t="str">
        <f t="shared" si="13"/>
        <v/>
      </c>
      <c r="Q143" s="92">
        <f t="shared" si="14"/>
        <v>175000</v>
      </c>
      <c r="R143" s="96"/>
      <c r="S143" s="97"/>
      <c r="T143" s="110">
        <f>(sum(L139:L1001))</f>
        <v>2716000</v>
      </c>
      <c r="U143" s="111" t="s">
        <v>320</v>
      </c>
      <c r="V143" s="55"/>
      <c r="W143" s="112" t="s">
        <v>219</v>
      </c>
      <c r="X143" s="139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</row>
    <row r="144">
      <c r="A144" s="85" t="b">
        <v>0</v>
      </c>
      <c r="B144" s="124">
        <v>362.0</v>
      </c>
      <c r="C144" s="87" t="s">
        <v>319</v>
      </c>
      <c r="D144" s="88">
        <v>45711.0</v>
      </c>
      <c r="E144" s="103"/>
      <c r="F144" s="89" t="s">
        <v>1</v>
      </c>
      <c r="G144" s="102"/>
      <c r="H144" s="89" t="s">
        <v>3</v>
      </c>
      <c r="I144" s="90">
        <v>200000.0</v>
      </c>
      <c r="J144" s="91"/>
      <c r="K144" s="92">
        <v>200000.0</v>
      </c>
      <c r="L144" s="90">
        <v>75000.0</v>
      </c>
      <c r="M144" s="92">
        <f t="shared" si="18"/>
        <v>125000</v>
      </c>
      <c r="N144" s="93"/>
      <c r="O144" s="94"/>
      <c r="P144" s="95" t="str">
        <f t="shared" si="13"/>
        <v/>
      </c>
      <c r="Q144" s="92">
        <f t="shared" si="14"/>
        <v>125000</v>
      </c>
      <c r="R144" s="96"/>
      <c r="S144" s="97"/>
      <c r="T144" s="140">
        <f>(sum(P:P))</f>
        <v>86250</v>
      </c>
      <c r="U144" s="114" t="s">
        <v>321</v>
      </c>
      <c r="V144" s="108"/>
      <c r="W144" s="115" t="s">
        <v>322</v>
      </c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</row>
    <row r="145">
      <c r="A145" s="85" t="b">
        <v>1</v>
      </c>
      <c r="B145" s="124">
        <v>340.0</v>
      </c>
      <c r="C145" s="87" t="s">
        <v>160</v>
      </c>
      <c r="D145" s="88">
        <v>45711.0</v>
      </c>
      <c r="E145" s="89" t="s">
        <v>140</v>
      </c>
      <c r="F145" s="89" t="s">
        <v>1</v>
      </c>
      <c r="G145" s="86">
        <v>939264.0</v>
      </c>
      <c r="H145" s="89" t="s">
        <v>3</v>
      </c>
      <c r="I145" s="90">
        <v>45000.0</v>
      </c>
      <c r="J145" s="104">
        <v>45724.0</v>
      </c>
      <c r="K145" s="90">
        <v>0.0</v>
      </c>
      <c r="L145" s="90">
        <v>15000.0</v>
      </c>
      <c r="M145" s="92">
        <f t="shared" si="18"/>
        <v>30000</v>
      </c>
      <c r="N145" s="93"/>
      <c r="O145" s="94"/>
      <c r="P145" s="95" t="str">
        <f t="shared" si="13"/>
        <v/>
      </c>
      <c r="Q145" s="92">
        <f t="shared" si="14"/>
        <v>30000</v>
      </c>
      <c r="R145" s="96"/>
      <c r="S145" s="97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</row>
    <row r="146">
      <c r="A146" s="85" t="b">
        <v>1</v>
      </c>
      <c r="B146" s="86">
        <v>341.0</v>
      </c>
      <c r="C146" s="87" t="s">
        <v>323</v>
      </c>
      <c r="D146" s="88">
        <v>45711.0</v>
      </c>
      <c r="E146" s="89" t="s">
        <v>146</v>
      </c>
      <c r="F146" s="89" t="s">
        <v>3</v>
      </c>
      <c r="G146" s="86">
        <v>939267.0</v>
      </c>
      <c r="H146" s="89" t="s">
        <v>3</v>
      </c>
      <c r="I146" s="90">
        <v>350000.0</v>
      </c>
      <c r="J146" s="104">
        <v>45724.0</v>
      </c>
      <c r="K146" s="90">
        <v>335000.0</v>
      </c>
      <c r="L146" s="90">
        <v>100000.0</v>
      </c>
      <c r="M146" s="92">
        <f t="shared" si="18"/>
        <v>250000</v>
      </c>
      <c r="N146" s="93"/>
      <c r="O146" s="94"/>
      <c r="P146" s="95" t="str">
        <f t="shared" si="13"/>
        <v/>
      </c>
      <c r="Q146" s="92">
        <f t="shared" si="14"/>
        <v>250000</v>
      </c>
      <c r="R146" s="107" t="s">
        <v>324</v>
      </c>
      <c r="S146" s="97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</row>
    <row r="147">
      <c r="A147" s="85" t="b">
        <v>0</v>
      </c>
      <c r="B147" s="86" t="s">
        <v>325</v>
      </c>
      <c r="C147" s="87" t="s">
        <v>326</v>
      </c>
      <c r="D147" s="88">
        <v>45711.0</v>
      </c>
      <c r="E147" s="103"/>
      <c r="F147" s="89" t="s">
        <v>1</v>
      </c>
      <c r="G147" s="102"/>
      <c r="H147" s="89" t="s">
        <v>3</v>
      </c>
      <c r="I147" s="90">
        <v>45000.0</v>
      </c>
      <c r="J147" s="91"/>
      <c r="K147" s="92">
        <v>45000.0</v>
      </c>
      <c r="L147" s="90">
        <v>10000.0</v>
      </c>
      <c r="M147" s="92">
        <f t="shared" si="18"/>
        <v>35000</v>
      </c>
      <c r="N147" s="93"/>
      <c r="O147" s="94"/>
      <c r="P147" s="95" t="str">
        <f t="shared" si="13"/>
        <v/>
      </c>
      <c r="Q147" s="92">
        <f t="shared" si="14"/>
        <v>35000</v>
      </c>
      <c r="R147" s="96"/>
      <c r="S147" s="97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</row>
    <row r="148">
      <c r="A148" s="85" t="b">
        <v>0</v>
      </c>
      <c r="B148" s="86">
        <v>368.0</v>
      </c>
      <c r="C148" s="87" t="s">
        <v>167</v>
      </c>
      <c r="D148" s="88">
        <v>45711.0</v>
      </c>
      <c r="E148" s="103"/>
      <c r="F148" s="89" t="s">
        <v>194</v>
      </c>
      <c r="G148" s="102"/>
      <c r="H148" s="89" t="s">
        <v>3</v>
      </c>
      <c r="I148" s="90">
        <v>25000.0</v>
      </c>
      <c r="J148" s="91"/>
      <c r="K148" s="92">
        <v>25000.0</v>
      </c>
      <c r="L148" s="90">
        <v>5000.0</v>
      </c>
      <c r="M148" s="92">
        <f t="shared" si="18"/>
        <v>20000</v>
      </c>
      <c r="N148" s="93"/>
      <c r="O148" s="94"/>
      <c r="P148" s="95" t="str">
        <f t="shared" si="13"/>
        <v/>
      </c>
      <c r="Q148" s="92">
        <f t="shared" si="14"/>
        <v>20000</v>
      </c>
      <c r="R148" s="96"/>
      <c r="S148" s="97"/>
      <c r="AF148" s="55"/>
      <c r="AG148" s="55"/>
      <c r="AH148" s="55"/>
      <c r="AI148" s="55"/>
    </row>
    <row r="149">
      <c r="A149" s="85" t="b">
        <v>0</v>
      </c>
      <c r="B149" s="86">
        <v>369.0</v>
      </c>
      <c r="C149" s="87" t="s">
        <v>327</v>
      </c>
      <c r="D149" s="88">
        <v>45711.0</v>
      </c>
      <c r="E149" s="103"/>
      <c r="F149" s="89" t="s">
        <v>3</v>
      </c>
      <c r="G149" s="102"/>
      <c r="H149" s="89" t="s">
        <v>3</v>
      </c>
      <c r="I149" s="90">
        <v>15000.0</v>
      </c>
      <c r="J149" s="91"/>
      <c r="K149" s="92">
        <v>15000.0</v>
      </c>
      <c r="L149" s="90">
        <v>15000.0</v>
      </c>
      <c r="M149" s="92">
        <f t="shared" si="18"/>
        <v>0</v>
      </c>
      <c r="N149" s="93"/>
      <c r="O149" s="94"/>
      <c r="P149" s="95" t="str">
        <f t="shared" si="13"/>
        <v/>
      </c>
      <c r="Q149" s="92">
        <f t="shared" si="14"/>
        <v>0</v>
      </c>
      <c r="R149" s="96"/>
      <c r="S149" s="97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</row>
    <row r="150">
      <c r="A150" s="85" t="b">
        <v>0</v>
      </c>
      <c r="B150" s="86">
        <v>379.0</v>
      </c>
      <c r="C150" s="87" t="s">
        <v>328</v>
      </c>
      <c r="D150" s="88">
        <v>45712.0</v>
      </c>
      <c r="E150" s="103"/>
      <c r="F150" s="89" t="s">
        <v>1</v>
      </c>
      <c r="G150" s="102"/>
      <c r="H150" s="89" t="s">
        <v>3</v>
      </c>
      <c r="I150" s="90">
        <v>100000.0</v>
      </c>
      <c r="J150" s="91"/>
      <c r="K150" s="92">
        <v>100000.0</v>
      </c>
      <c r="L150" s="90">
        <v>35000.0</v>
      </c>
      <c r="M150" s="92">
        <f t="shared" si="18"/>
        <v>65000</v>
      </c>
      <c r="N150" s="93"/>
      <c r="O150" s="94"/>
      <c r="P150" s="95" t="str">
        <f t="shared" si="13"/>
        <v/>
      </c>
      <c r="Q150" s="92">
        <f t="shared" si="14"/>
        <v>65000</v>
      </c>
      <c r="R150" s="96"/>
      <c r="S150" s="97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</row>
    <row r="151">
      <c r="A151" s="85" t="b">
        <v>0</v>
      </c>
      <c r="B151" s="86">
        <v>380.0</v>
      </c>
      <c r="C151" s="87" t="s">
        <v>329</v>
      </c>
      <c r="D151" s="88">
        <v>45712.0</v>
      </c>
      <c r="E151" s="103"/>
      <c r="F151" s="89" t="s">
        <v>1</v>
      </c>
      <c r="G151" s="102"/>
      <c r="H151" s="89" t="s">
        <v>3</v>
      </c>
      <c r="I151" s="90">
        <v>100000.0</v>
      </c>
      <c r="J151" s="91"/>
      <c r="K151" s="92">
        <v>100000.0</v>
      </c>
      <c r="L151" s="90">
        <v>50000.0</v>
      </c>
      <c r="M151" s="92">
        <f t="shared" si="18"/>
        <v>50000</v>
      </c>
      <c r="N151" s="93"/>
      <c r="O151" s="94"/>
      <c r="P151" s="95" t="str">
        <f t="shared" si="13"/>
        <v/>
      </c>
      <c r="Q151" s="92">
        <f t="shared" si="14"/>
        <v>50000</v>
      </c>
      <c r="R151" s="96"/>
      <c r="S151" s="97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</row>
    <row r="152">
      <c r="A152" s="85" t="b">
        <v>0</v>
      </c>
      <c r="B152" s="86">
        <v>371.0</v>
      </c>
      <c r="C152" s="87" t="s">
        <v>330</v>
      </c>
      <c r="D152" s="88">
        <v>45712.0</v>
      </c>
      <c r="E152" s="89" t="s">
        <v>219</v>
      </c>
      <c r="F152" s="89" t="s">
        <v>1</v>
      </c>
      <c r="G152" s="102"/>
      <c r="H152" s="89" t="s">
        <v>3</v>
      </c>
      <c r="I152" s="90">
        <v>30000.0</v>
      </c>
      <c r="J152" s="91"/>
      <c r="K152" s="92">
        <v>30000.0</v>
      </c>
      <c r="L152" s="90">
        <v>15000.0</v>
      </c>
      <c r="M152" s="92">
        <f t="shared" si="18"/>
        <v>15000</v>
      </c>
      <c r="N152" s="93"/>
      <c r="O152" s="94"/>
      <c r="P152" s="95" t="str">
        <f t="shared" si="13"/>
        <v/>
      </c>
      <c r="Q152" s="92">
        <f t="shared" si="14"/>
        <v>15000</v>
      </c>
      <c r="R152" s="96"/>
      <c r="S152" s="97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</row>
    <row r="153">
      <c r="A153" s="85" t="b">
        <v>0</v>
      </c>
      <c r="B153" s="86">
        <v>370.0</v>
      </c>
      <c r="C153" s="87" t="s">
        <v>331</v>
      </c>
      <c r="D153" s="88">
        <v>45712.0</v>
      </c>
      <c r="E153" s="89" t="s">
        <v>219</v>
      </c>
      <c r="F153" s="89" t="s">
        <v>1</v>
      </c>
      <c r="G153" s="102"/>
      <c r="H153" s="89" t="s">
        <v>3</v>
      </c>
      <c r="I153" s="90">
        <v>25000.0</v>
      </c>
      <c r="J153" s="91"/>
      <c r="K153" s="92">
        <v>25000.0</v>
      </c>
      <c r="L153" s="90">
        <v>15000.0</v>
      </c>
      <c r="M153" s="92">
        <f t="shared" si="18"/>
        <v>10000</v>
      </c>
      <c r="N153" s="93"/>
      <c r="O153" s="94"/>
      <c r="P153" s="95" t="str">
        <f t="shared" si="13"/>
        <v/>
      </c>
      <c r="Q153" s="92">
        <f t="shared" si="14"/>
        <v>10000</v>
      </c>
      <c r="R153" s="96"/>
      <c r="S153" s="97"/>
      <c r="AF153" s="55"/>
      <c r="AG153" s="55"/>
      <c r="AH153" s="55"/>
      <c r="AI153" s="55"/>
    </row>
    <row r="154">
      <c r="A154" s="85" t="b">
        <v>0</v>
      </c>
      <c r="B154" s="86">
        <v>381.0</v>
      </c>
      <c r="C154" s="87" t="s">
        <v>327</v>
      </c>
      <c r="D154" s="88">
        <v>45712.0</v>
      </c>
      <c r="E154" s="103"/>
      <c r="F154" s="89" t="s">
        <v>1</v>
      </c>
      <c r="G154" s="102"/>
      <c r="H154" s="89" t="s">
        <v>3</v>
      </c>
      <c r="I154" s="90">
        <v>20000.0</v>
      </c>
      <c r="J154" s="91"/>
      <c r="K154" s="92">
        <v>20000.0</v>
      </c>
      <c r="L154" s="90">
        <v>10000.0</v>
      </c>
      <c r="M154" s="92">
        <f t="shared" si="18"/>
        <v>10000</v>
      </c>
      <c r="N154" s="93"/>
      <c r="O154" s="94"/>
      <c r="P154" s="95" t="str">
        <f t="shared" si="13"/>
        <v/>
      </c>
      <c r="Q154" s="92">
        <f t="shared" si="14"/>
        <v>10000</v>
      </c>
      <c r="R154" s="96"/>
      <c r="S154" s="97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</row>
    <row r="155">
      <c r="A155" s="85" t="b">
        <v>0</v>
      </c>
      <c r="B155" s="86">
        <v>372.0</v>
      </c>
      <c r="C155" s="87" t="s">
        <v>6</v>
      </c>
      <c r="D155" s="88">
        <v>45712.0</v>
      </c>
      <c r="E155" s="89" t="s">
        <v>219</v>
      </c>
      <c r="F155" s="100"/>
      <c r="G155" s="102"/>
      <c r="H155" s="89" t="s">
        <v>3</v>
      </c>
      <c r="I155" s="90">
        <v>15000.0</v>
      </c>
      <c r="J155" s="91"/>
      <c r="K155" s="92">
        <v>15000.0</v>
      </c>
      <c r="L155" s="90">
        <v>2000.0</v>
      </c>
      <c r="M155" s="92">
        <f t="shared" si="18"/>
        <v>13000</v>
      </c>
      <c r="N155" s="93"/>
      <c r="O155" s="94"/>
      <c r="P155" s="95" t="str">
        <f t="shared" si="13"/>
        <v/>
      </c>
      <c r="Q155" s="92">
        <f t="shared" si="14"/>
        <v>13000</v>
      </c>
      <c r="R155" s="96"/>
      <c r="S155" s="97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</row>
    <row r="156">
      <c r="A156" s="85" t="b">
        <v>0</v>
      </c>
      <c r="B156" s="86">
        <v>376.0</v>
      </c>
      <c r="C156" s="87" t="s">
        <v>332</v>
      </c>
      <c r="D156" s="88">
        <v>45712.0</v>
      </c>
      <c r="E156" s="103"/>
      <c r="F156" s="89" t="s">
        <v>1</v>
      </c>
      <c r="G156" s="102"/>
      <c r="H156" s="89" t="s">
        <v>3</v>
      </c>
      <c r="I156" s="90">
        <v>15000.0</v>
      </c>
      <c r="J156" s="91"/>
      <c r="K156" s="92">
        <v>15000.0</v>
      </c>
      <c r="L156" s="90">
        <v>7000.0</v>
      </c>
      <c r="M156" s="92">
        <f t="shared" si="18"/>
        <v>8000</v>
      </c>
      <c r="N156" s="93"/>
      <c r="O156" s="94"/>
      <c r="P156" s="95" t="str">
        <f t="shared" si="13"/>
        <v/>
      </c>
      <c r="Q156" s="92">
        <f t="shared" si="14"/>
        <v>8000</v>
      </c>
      <c r="R156" s="96"/>
      <c r="S156" s="97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</row>
    <row r="157">
      <c r="A157" s="85" t="b">
        <v>0</v>
      </c>
      <c r="B157" s="86">
        <v>373.0</v>
      </c>
      <c r="C157" s="87" t="s">
        <v>333</v>
      </c>
      <c r="D157" s="88">
        <v>45712.0</v>
      </c>
      <c r="E157" s="103"/>
      <c r="F157" s="89" t="s">
        <v>1</v>
      </c>
      <c r="G157" s="102"/>
      <c r="H157" s="89" t="s">
        <v>3</v>
      </c>
      <c r="I157" s="90">
        <v>5000.0</v>
      </c>
      <c r="J157" s="91"/>
      <c r="K157" s="92">
        <v>5000.0</v>
      </c>
      <c r="L157" s="90">
        <v>1000.0</v>
      </c>
      <c r="M157" s="92">
        <f t="shared" si="18"/>
        <v>4000</v>
      </c>
      <c r="N157" s="93"/>
      <c r="O157" s="94"/>
      <c r="P157" s="95" t="str">
        <f t="shared" si="13"/>
        <v/>
      </c>
      <c r="Q157" s="92">
        <f t="shared" si="14"/>
        <v>4000</v>
      </c>
      <c r="R157" s="96"/>
      <c r="S157" s="97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</row>
    <row r="158">
      <c r="A158" s="85" t="b">
        <v>0</v>
      </c>
      <c r="B158" s="86">
        <v>374.0</v>
      </c>
      <c r="C158" s="87" t="s">
        <v>333</v>
      </c>
      <c r="D158" s="88">
        <v>45712.0</v>
      </c>
      <c r="E158" s="103"/>
      <c r="F158" s="89" t="s">
        <v>1</v>
      </c>
      <c r="G158" s="102"/>
      <c r="H158" s="89" t="s">
        <v>3</v>
      </c>
      <c r="I158" s="90">
        <v>5000.0</v>
      </c>
      <c r="J158" s="91"/>
      <c r="K158" s="92">
        <v>5000.0</v>
      </c>
      <c r="L158" s="90">
        <v>1000.0</v>
      </c>
      <c r="M158" s="92">
        <f t="shared" si="18"/>
        <v>4000</v>
      </c>
      <c r="N158" s="93"/>
      <c r="O158" s="94"/>
      <c r="P158" s="95" t="str">
        <f t="shared" si="13"/>
        <v/>
      </c>
      <c r="Q158" s="92">
        <f t="shared" si="14"/>
        <v>4000</v>
      </c>
      <c r="R158" s="96"/>
      <c r="S158" s="97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</row>
    <row r="159">
      <c r="A159" s="85" t="b">
        <v>0</v>
      </c>
      <c r="B159" s="86">
        <v>375.0</v>
      </c>
      <c r="C159" s="87" t="s">
        <v>333</v>
      </c>
      <c r="D159" s="88">
        <v>45712.0</v>
      </c>
      <c r="E159" s="103"/>
      <c r="F159" s="89" t="s">
        <v>1</v>
      </c>
      <c r="G159" s="102"/>
      <c r="H159" s="89" t="s">
        <v>3</v>
      </c>
      <c r="I159" s="90">
        <v>5000.0</v>
      </c>
      <c r="J159" s="91"/>
      <c r="K159" s="92">
        <v>5000.0</v>
      </c>
      <c r="L159" s="90">
        <v>1000.0</v>
      </c>
      <c r="M159" s="92">
        <f t="shared" si="18"/>
        <v>4000</v>
      </c>
      <c r="N159" s="93"/>
      <c r="O159" s="94"/>
      <c r="P159" s="95" t="str">
        <f t="shared" si="13"/>
        <v/>
      </c>
      <c r="Q159" s="92">
        <f t="shared" si="14"/>
        <v>4000</v>
      </c>
      <c r="R159" s="96"/>
      <c r="S159" s="97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</row>
    <row r="160">
      <c r="A160" s="85" t="b">
        <v>0</v>
      </c>
      <c r="B160" s="86">
        <v>386.0</v>
      </c>
      <c r="C160" s="87" t="s">
        <v>334</v>
      </c>
      <c r="D160" s="88">
        <v>45713.0</v>
      </c>
      <c r="E160" s="103"/>
      <c r="F160" s="89" t="s">
        <v>1</v>
      </c>
      <c r="G160" s="102"/>
      <c r="H160" s="89" t="s">
        <v>3</v>
      </c>
      <c r="I160" s="90">
        <v>190000.0</v>
      </c>
      <c r="J160" s="91"/>
      <c r="K160" s="92">
        <v>190000.0</v>
      </c>
      <c r="L160" s="90">
        <v>60000.0</v>
      </c>
      <c r="M160" s="92">
        <f t="shared" si="18"/>
        <v>130000</v>
      </c>
      <c r="N160" s="93"/>
      <c r="O160" s="94"/>
      <c r="P160" s="95" t="str">
        <f t="shared" si="13"/>
        <v/>
      </c>
      <c r="Q160" s="92">
        <f t="shared" si="14"/>
        <v>130000</v>
      </c>
      <c r="R160" s="96"/>
      <c r="S160" s="97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</row>
    <row r="161">
      <c r="A161" s="85" t="b">
        <v>1</v>
      </c>
      <c r="B161" s="86" t="s">
        <v>335</v>
      </c>
      <c r="C161" s="87" t="s">
        <v>336</v>
      </c>
      <c r="D161" s="88">
        <v>45713.0</v>
      </c>
      <c r="E161" s="89" t="s">
        <v>146</v>
      </c>
      <c r="F161" s="89" t="s">
        <v>271</v>
      </c>
      <c r="G161" s="86">
        <v>178.0</v>
      </c>
      <c r="H161" s="89" t="s">
        <v>119</v>
      </c>
      <c r="I161" s="90">
        <v>65000.0</v>
      </c>
      <c r="J161" s="91"/>
      <c r="K161" s="90">
        <v>65000.0</v>
      </c>
      <c r="L161" s="90">
        <v>40000.0</v>
      </c>
      <c r="M161" s="92">
        <f t="shared" si="18"/>
        <v>25000</v>
      </c>
      <c r="N161" s="93"/>
      <c r="O161" s="94"/>
      <c r="P161" s="95" t="str">
        <f t="shared" si="13"/>
        <v/>
      </c>
      <c r="Q161" s="92">
        <f t="shared" si="14"/>
        <v>25000</v>
      </c>
      <c r="R161" s="96"/>
      <c r="S161" s="97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</row>
    <row r="162">
      <c r="A162" s="85" t="b">
        <v>0</v>
      </c>
      <c r="B162" s="86">
        <v>378.0</v>
      </c>
      <c r="C162" s="87" t="s">
        <v>337</v>
      </c>
      <c r="D162" s="88">
        <v>45713.0</v>
      </c>
      <c r="E162" s="103"/>
      <c r="F162" s="89" t="s">
        <v>1</v>
      </c>
      <c r="G162" s="102"/>
      <c r="H162" s="89" t="s">
        <v>3</v>
      </c>
      <c r="I162" s="90">
        <v>45000.0</v>
      </c>
      <c r="J162" s="91"/>
      <c r="K162" s="92">
        <v>45000.0</v>
      </c>
      <c r="L162" s="90">
        <v>20000.0</v>
      </c>
      <c r="M162" s="92">
        <f t="shared" si="18"/>
        <v>25000</v>
      </c>
      <c r="N162" s="93"/>
      <c r="O162" s="94"/>
      <c r="P162" s="95" t="str">
        <f t="shared" si="13"/>
        <v/>
      </c>
      <c r="Q162" s="92">
        <f t="shared" si="14"/>
        <v>25000</v>
      </c>
      <c r="R162" s="96"/>
      <c r="S162" s="97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</row>
    <row r="163">
      <c r="A163" s="85" t="b">
        <v>0</v>
      </c>
      <c r="B163" s="86">
        <v>390.0</v>
      </c>
      <c r="C163" s="87" t="s">
        <v>338</v>
      </c>
      <c r="D163" s="88">
        <v>45713.0</v>
      </c>
      <c r="E163" s="103"/>
      <c r="F163" s="89" t="s">
        <v>1</v>
      </c>
      <c r="G163" s="102"/>
      <c r="H163" s="89" t="s">
        <v>3</v>
      </c>
      <c r="I163" s="90">
        <v>35000.0</v>
      </c>
      <c r="J163" s="91"/>
      <c r="K163" s="92">
        <v>35000.0</v>
      </c>
      <c r="L163" s="90">
        <v>15000.0</v>
      </c>
      <c r="M163" s="92">
        <f t="shared" si="18"/>
        <v>20000</v>
      </c>
      <c r="N163" s="93"/>
      <c r="O163" s="94"/>
      <c r="P163" s="95" t="str">
        <f t="shared" si="13"/>
        <v/>
      </c>
      <c r="Q163" s="92">
        <f t="shared" si="14"/>
        <v>20000</v>
      </c>
      <c r="R163" s="96"/>
      <c r="S163" s="97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</row>
    <row r="164">
      <c r="A164" s="85" t="b">
        <v>1</v>
      </c>
      <c r="B164" s="86">
        <v>367.0</v>
      </c>
      <c r="C164" s="87" t="s">
        <v>200</v>
      </c>
      <c r="D164" s="88">
        <v>45713.0</v>
      </c>
      <c r="E164" s="89" t="s">
        <v>140</v>
      </c>
      <c r="F164" s="89" t="s">
        <v>1</v>
      </c>
      <c r="G164" s="86">
        <v>939275.0</v>
      </c>
      <c r="H164" s="89" t="s">
        <v>3</v>
      </c>
      <c r="I164" s="90">
        <v>175000.0</v>
      </c>
      <c r="J164" s="104">
        <v>45724.0</v>
      </c>
      <c r="K164" s="90">
        <v>0.0</v>
      </c>
      <c r="L164" s="90">
        <v>50000.0</v>
      </c>
      <c r="M164" s="92">
        <f t="shared" si="18"/>
        <v>125000</v>
      </c>
      <c r="N164" s="93"/>
      <c r="O164" s="94"/>
      <c r="P164" s="95" t="str">
        <f t="shared" si="13"/>
        <v/>
      </c>
      <c r="Q164" s="92">
        <f t="shared" si="14"/>
        <v>125000</v>
      </c>
      <c r="R164" s="96"/>
      <c r="S164" s="97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</row>
    <row r="165">
      <c r="A165" s="85" t="b">
        <v>1</v>
      </c>
      <c r="B165" s="86"/>
      <c r="C165" s="87" t="s">
        <v>226</v>
      </c>
      <c r="D165" s="88">
        <v>45713.0</v>
      </c>
      <c r="E165" s="89" t="s">
        <v>140</v>
      </c>
      <c r="F165" s="103"/>
      <c r="G165" s="102"/>
      <c r="H165" s="103"/>
      <c r="I165" s="90">
        <v>2500000.0</v>
      </c>
      <c r="J165" s="104">
        <v>45713.0</v>
      </c>
      <c r="K165" s="92"/>
      <c r="L165" s="92"/>
      <c r="M165" s="96" t="str">
        <f t="shared" si="18"/>
        <v/>
      </c>
      <c r="N165" s="93"/>
      <c r="O165" s="94"/>
      <c r="P165" s="95" t="str">
        <f t="shared" si="13"/>
        <v/>
      </c>
      <c r="Q165" s="96">
        <f t="shared" si="14"/>
        <v>0</v>
      </c>
      <c r="R165" s="96"/>
      <c r="S165" s="97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</row>
    <row r="166">
      <c r="A166" s="85" t="b">
        <v>1</v>
      </c>
      <c r="B166" s="86">
        <v>368.0</v>
      </c>
      <c r="C166" s="87" t="s">
        <v>339</v>
      </c>
      <c r="D166" s="88">
        <v>45713.0</v>
      </c>
      <c r="E166" s="89" t="s">
        <v>140</v>
      </c>
      <c r="F166" s="89" t="s">
        <v>1</v>
      </c>
      <c r="G166" s="86">
        <v>268.0</v>
      </c>
      <c r="H166" s="89" t="s">
        <v>3</v>
      </c>
      <c r="I166" s="90">
        <v>1000000.0</v>
      </c>
      <c r="J166" s="104">
        <v>45716.0</v>
      </c>
      <c r="K166" s="92"/>
      <c r="L166" s="90">
        <v>400000.0</v>
      </c>
      <c r="M166" s="92">
        <f t="shared" si="18"/>
        <v>600000</v>
      </c>
      <c r="N166" s="93"/>
      <c r="O166" s="94"/>
      <c r="P166" s="95" t="str">
        <f t="shared" si="13"/>
        <v/>
      </c>
      <c r="Q166" s="92">
        <f t="shared" si="14"/>
        <v>600000</v>
      </c>
      <c r="R166" s="96"/>
      <c r="S166" s="97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</row>
    <row r="167">
      <c r="A167" s="85" t="b">
        <v>0</v>
      </c>
      <c r="B167" s="86">
        <v>386.0</v>
      </c>
      <c r="C167" s="87" t="s">
        <v>340</v>
      </c>
      <c r="D167" s="88">
        <v>45713.0</v>
      </c>
      <c r="E167" s="89" t="s">
        <v>140</v>
      </c>
      <c r="F167" s="89" t="s">
        <v>1</v>
      </c>
      <c r="G167" s="86">
        <v>272.0</v>
      </c>
      <c r="H167" s="89" t="s">
        <v>3</v>
      </c>
      <c r="I167" s="90">
        <v>190000.0</v>
      </c>
      <c r="J167" s="104">
        <v>45717.0</v>
      </c>
      <c r="K167" s="92"/>
      <c r="L167" s="90">
        <v>60000.0</v>
      </c>
      <c r="M167" s="92">
        <f t="shared" si="18"/>
        <v>130000</v>
      </c>
      <c r="N167" s="93"/>
      <c r="O167" s="94"/>
      <c r="P167" s="95" t="str">
        <f t="shared" si="13"/>
        <v/>
      </c>
      <c r="Q167" s="92">
        <f t="shared" si="14"/>
        <v>130000</v>
      </c>
      <c r="R167" s="96"/>
      <c r="S167" s="97"/>
      <c r="AF167" s="55"/>
      <c r="AG167" s="55"/>
      <c r="AH167" s="55"/>
      <c r="AI167" s="55"/>
    </row>
    <row r="168">
      <c r="A168" s="85" t="b">
        <v>0</v>
      </c>
      <c r="B168" s="86">
        <v>378.0</v>
      </c>
      <c r="C168" s="87" t="s">
        <v>337</v>
      </c>
      <c r="D168" s="88">
        <v>45713.0</v>
      </c>
      <c r="E168" s="89" t="s">
        <v>140</v>
      </c>
      <c r="F168" s="89" t="s">
        <v>1</v>
      </c>
      <c r="G168" s="86">
        <v>278.0</v>
      </c>
      <c r="H168" s="89" t="s">
        <v>3</v>
      </c>
      <c r="I168" s="90">
        <v>45000.0</v>
      </c>
      <c r="J168" s="104">
        <v>45716.0</v>
      </c>
      <c r="K168" s="92"/>
      <c r="L168" s="90">
        <v>20000.0</v>
      </c>
      <c r="M168" s="92">
        <f t="shared" si="18"/>
        <v>25000</v>
      </c>
      <c r="N168" s="93"/>
      <c r="O168" s="94"/>
      <c r="P168" s="95" t="str">
        <f t="shared" si="13"/>
        <v/>
      </c>
      <c r="Q168" s="92">
        <f t="shared" si="14"/>
        <v>25000</v>
      </c>
      <c r="R168" s="96"/>
      <c r="S168" s="97"/>
      <c r="AF168" s="55"/>
      <c r="AG168" s="55"/>
      <c r="AH168" s="55"/>
      <c r="AI168" s="55"/>
    </row>
    <row r="169">
      <c r="A169" s="85" t="b">
        <v>1</v>
      </c>
      <c r="B169" s="141" t="s">
        <v>341</v>
      </c>
      <c r="C169" s="87" t="s">
        <v>342</v>
      </c>
      <c r="D169" s="88">
        <v>45713.0</v>
      </c>
      <c r="E169" s="89" t="s">
        <v>140</v>
      </c>
      <c r="F169" s="89" t="s">
        <v>271</v>
      </c>
      <c r="G169" s="86">
        <v>175.0</v>
      </c>
      <c r="H169" s="89" t="s">
        <v>119</v>
      </c>
      <c r="I169" s="90">
        <v>830000.0</v>
      </c>
      <c r="J169" s="91"/>
      <c r="K169" s="92"/>
      <c r="L169" s="90">
        <v>520000.0</v>
      </c>
      <c r="M169" s="92">
        <f t="shared" si="18"/>
        <v>310000</v>
      </c>
      <c r="N169" s="93"/>
      <c r="O169" s="94"/>
      <c r="P169" s="95" t="str">
        <f t="shared" si="13"/>
        <v/>
      </c>
      <c r="Q169" s="92">
        <f t="shared" si="14"/>
        <v>310000</v>
      </c>
      <c r="R169" s="96"/>
      <c r="S169" s="97"/>
      <c r="AF169" s="55"/>
      <c r="AG169" s="55"/>
      <c r="AH169" s="55"/>
      <c r="AI169" s="55"/>
    </row>
    <row r="170">
      <c r="A170" s="56" t="b">
        <v>1</v>
      </c>
      <c r="B170" s="57" t="s">
        <v>343</v>
      </c>
      <c r="C170" s="58" t="s">
        <v>344</v>
      </c>
      <c r="D170" s="59">
        <v>45714.0</v>
      </c>
      <c r="E170" s="60" t="s">
        <v>146</v>
      </c>
      <c r="F170" s="60" t="s">
        <v>345</v>
      </c>
      <c r="G170" s="57">
        <v>177.0</v>
      </c>
      <c r="H170" s="60" t="s">
        <v>119</v>
      </c>
      <c r="I170" s="61">
        <v>450000.0</v>
      </c>
      <c r="J170" s="72"/>
      <c r="K170" s="61">
        <v>300000.0</v>
      </c>
      <c r="L170" s="61">
        <v>200000.0</v>
      </c>
      <c r="M170" s="63">
        <f t="shared" si="18"/>
        <v>250000</v>
      </c>
      <c r="N170" s="74"/>
      <c r="O170" s="70"/>
      <c r="P170" s="71" t="str">
        <f t="shared" si="13"/>
        <v/>
      </c>
      <c r="Q170" s="63">
        <f t="shared" si="14"/>
        <v>250000</v>
      </c>
      <c r="R170" s="67"/>
      <c r="S170" s="68"/>
      <c r="T170" s="122"/>
      <c r="U170" s="122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</row>
    <row r="171">
      <c r="A171" s="85" t="b">
        <v>0</v>
      </c>
      <c r="B171" s="86">
        <v>394.0</v>
      </c>
      <c r="C171" s="87" t="s">
        <v>346</v>
      </c>
      <c r="D171" s="88">
        <v>45714.0</v>
      </c>
      <c r="E171" s="103"/>
      <c r="F171" s="89" t="s">
        <v>1</v>
      </c>
      <c r="G171" s="102"/>
      <c r="H171" s="89" t="s">
        <v>3</v>
      </c>
      <c r="I171" s="90">
        <v>175000.0</v>
      </c>
      <c r="J171" s="91"/>
      <c r="K171" s="92">
        <v>175000.0</v>
      </c>
      <c r="L171" s="90">
        <v>75000.0</v>
      </c>
      <c r="M171" s="92">
        <f t="shared" si="18"/>
        <v>100000</v>
      </c>
      <c r="N171" s="93"/>
      <c r="O171" s="94"/>
      <c r="P171" s="95" t="str">
        <f t="shared" si="13"/>
        <v/>
      </c>
      <c r="Q171" s="92">
        <f t="shared" si="14"/>
        <v>100000</v>
      </c>
      <c r="R171" s="96"/>
      <c r="S171" s="97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</row>
    <row r="172">
      <c r="A172" s="85" t="b">
        <v>0</v>
      </c>
      <c r="B172" s="86">
        <v>382.0</v>
      </c>
      <c r="C172" s="87" t="s">
        <v>310</v>
      </c>
      <c r="D172" s="88">
        <v>45714.0</v>
      </c>
      <c r="E172" s="103"/>
      <c r="F172" s="89" t="s">
        <v>1</v>
      </c>
      <c r="G172" s="102"/>
      <c r="H172" s="89" t="s">
        <v>3</v>
      </c>
      <c r="I172" s="90">
        <v>35000.0</v>
      </c>
      <c r="J172" s="91"/>
      <c r="K172" s="92">
        <v>35000.0</v>
      </c>
      <c r="L172" s="90">
        <v>15000.0</v>
      </c>
      <c r="M172" s="92">
        <f t="shared" si="18"/>
        <v>20000</v>
      </c>
      <c r="N172" s="93"/>
      <c r="O172" s="94"/>
      <c r="P172" s="95" t="str">
        <f t="shared" si="13"/>
        <v/>
      </c>
      <c r="Q172" s="92">
        <f t="shared" si="14"/>
        <v>20000</v>
      </c>
      <c r="R172" s="96"/>
      <c r="S172" s="97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142" t="s">
        <v>347</v>
      </c>
    </row>
    <row r="173">
      <c r="A173" s="85" t="b">
        <v>0</v>
      </c>
      <c r="B173" s="86">
        <v>385.0</v>
      </c>
      <c r="C173" s="87" t="s">
        <v>348</v>
      </c>
      <c r="D173" s="88">
        <v>45714.0</v>
      </c>
      <c r="E173" s="103"/>
      <c r="F173" s="89" t="s">
        <v>1</v>
      </c>
      <c r="G173" s="102"/>
      <c r="H173" s="89" t="s">
        <v>3</v>
      </c>
      <c r="I173" s="90">
        <v>35000.0</v>
      </c>
      <c r="J173" s="91"/>
      <c r="K173" s="92">
        <v>35000.0</v>
      </c>
      <c r="L173" s="90">
        <v>15000.0</v>
      </c>
      <c r="M173" s="92">
        <f t="shared" si="18"/>
        <v>20000</v>
      </c>
      <c r="N173" s="93"/>
      <c r="O173" s="94"/>
      <c r="P173" s="95" t="str">
        <f t="shared" si="13"/>
        <v/>
      </c>
      <c r="Q173" s="92">
        <f t="shared" si="14"/>
        <v>20000</v>
      </c>
      <c r="R173" s="96"/>
      <c r="S173" s="97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</row>
    <row r="174">
      <c r="A174" s="85" t="b">
        <v>0</v>
      </c>
      <c r="B174" s="86">
        <v>395.0</v>
      </c>
      <c r="C174" s="87" t="s">
        <v>349</v>
      </c>
      <c r="D174" s="88">
        <v>45714.0</v>
      </c>
      <c r="E174" s="103"/>
      <c r="F174" s="89" t="s">
        <v>1</v>
      </c>
      <c r="G174" s="102"/>
      <c r="H174" s="89" t="s">
        <v>3</v>
      </c>
      <c r="I174" s="90">
        <v>35000.0</v>
      </c>
      <c r="J174" s="91"/>
      <c r="K174" s="92">
        <v>35000.0</v>
      </c>
      <c r="L174" s="90">
        <v>10000.0</v>
      </c>
      <c r="M174" s="92">
        <f t="shared" si="18"/>
        <v>25000</v>
      </c>
      <c r="N174" s="93"/>
      <c r="O174" s="94"/>
      <c r="P174" s="95" t="str">
        <f t="shared" si="13"/>
        <v/>
      </c>
      <c r="Q174" s="92">
        <f t="shared" si="14"/>
        <v>25000</v>
      </c>
      <c r="R174" s="96"/>
      <c r="S174" s="97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</row>
    <row r="175">
      <c r="A175" s="85" t="b">
        <v>0</v>
      </c>
      <c r="B175" s="86">
        <v>393.0</v>
      </c>
      <c r="C175" s="87" t="s">
        <v>350</v>
      </c>
      <c r="D175" s="88">
        <v>45714.0</v>
      </c>
      <c r="E175" s="103"/>
      <c r="F175" s="89" t="s">
        <v>1</v>
      </c>
      <c r="G175" s="102"/>
      <c r="H175" s="89" t="s">
        <v>3</v>
      </c>
      <c r="I175" s="90">
        <v>25000.0</v>
      </c>
      <c r="J175" s="91"/>
      <c r="K175" s="92">
        <v>25000.0</v>
      </c>
      <c r="L175" s="90">
        <v>10000.0</v>
      </c>
      <c r="M175" s="92">
        <f t="shared" si="18"/>
        <v>15000</v>
      </c>
      <c r="N175" s="93"/>
      <c r="O175" s="94"/>
      <c r="P175" s="95" t="str">
        <f t="shared" si="13"/>
        <v/>
      </c>
      <c r="Q175" s="92">
        <f t="shared" si="14"/>
        <v>15000</v>
      </c>
      <c r="R175" s="96"/>
      <c r="S175" s="97"/>
      <c r="AF175" s="55"/>
      <c r="AG175" s="55"/>
      <c r="AH175" s="55"/>
      <c r="AI175" s="55"/>
    </row>
    <row r="176">
      <c r="A176" s="85" t="b">
        <v>1</v>
      </c>
      <c r="B176" s="86">
        <v>347.0</v>
      </c>
      <c r="C176" s="87" t="s">
        <v>319</v>
      </c>
      <c r="D176" s="88">
        <v>45714.0</v>
      </c>
      <c r="E176" s="89" t="s">
        <v>140</v>
      </c>
      <c r="F176" s="89" t="s">
        <v>1</v>
      </c>
      <c r="G176" s="86">
        <v>939273.0</v>
      </c>
      <c r="H176" s="89" t="s">
        <v>3</v>
      </c>
      <c r="I176" s="90">
        <v>220000.0</v>
      </c>
      <c r="J176" s="104">
        <v>45724.0</v>
      </c>
      <c r="K176" s="90">
        <v>0.0</v>
      </c>
      <c r="L176" s="90">
        <v>75000.0</v>
      </c>
      <c r="M176" s="92">
        <f t="shared" si="18"/>
        <v>145000</v>
      </c>
      <c r="N176" s="93"/>
      <c r="O176" s="94"/>
      <c r="P176" s="95" t="str">
        <f t="shared" si="13"/>
        <v/>
      </c>
      <c r="Q176" s="92">
        <f t="shared" si="14"/>
        <v>145000</v>
      </c>
      <c r="R176" s="96"/>
      <c r="S176" s="97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</row>
    <row r="177">
      <c r="A177" s="85" t="b">
        <v>1</v>
      </c>
      <c r="B177" s="86">
        <v>387.0</v>
      </c>
      <c r="C177" s="87" t="s">
        <v>351</v>
      </c>
      <c r="D177" s="88">
        <v>45714.0</v>
      </c>
      <c r="E177" s="89" t="s">
        <v>140</v>
      </c>
      <c r="F177" s="89" t="s">
        <v>1</v>
      </c>
      <c r="G177" s="86">
        <v>939277.0</v>
      </c>
      <c r="H177" s="89" t="s">
        <v>3</v>
      </c>
      <c r="I177" s="90">
        <v>20000.0</v>
      </c>
      <c r="J177" s="104">
        <v>45724.0</v>
      </c>
      <c r="K177" s="90">
        <v>0.0</v>
      </c>
      <c r="L177" s="90">
        <v>5000.0</v>
      </c>
      <c r="M177" s="92">
        <f t="shared" si="18"/>
        <v>15000</v>
      </c>
      <c r="N177" s="93"/>
      <c r="O177" s="94"/>
      <c r="P177" s="95" t="str">
        <f t="shared" si="13"/>
        <v/>
      </c>
      <c r="Q177" s="92">
        <f t="shared" si="14"/>
        <v>15000</v>
      </c>
      <c r="R177" s="96"/>
      <c r="S177" s="97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</row>
    <row r="178">
      <c r="A178" s="85" t="b">
        <v>1</v>
      </c>
      <c r="B178" s="99">
        <v>388.0</v>
      </c>
      <c r="C178" s="87" t="s">
        <v>352</v>
      </c>
      <c r="D178" s="88">
        <v>45714.0</v>
      </c>
      <c r="E178" s="89" t="s">
        <v>140</v>
      </c>
      <c r="F178" s="89" t="s">
        <v>1</v>
      </c>
      <c r="G178" s="143">
        <v>939282.0</v>
      </c>
      <c r="H178" s="89" t="s">
        <v>3</v>
      </c>
      <c r="I178" s="90">
        <v>10000.0</v>
      </c>
      <c r="J178" s="104">
        <v>45724.0</v>
      </c>
      <c r="K178" s="90">
        <v>0.0</v>
      </c>
      <c r="L178" s="90">
        <v>2000.0</v>
      </c>
      <c r="M178" s="92">
        <f t="shared" si="18"/>
        <v>8000</v>
      </c>
      <c r="N178" s="93"/>
      <c r="O178" s="94"/>
      <c r="P178" s="95" t="str">
        <f t="shared" si="13"/>
        <v/>
      </c>
      <c r="Q178" s="92">
        <f t="shared" si="14"/>
        <v>8000</v>
      </c>
      <c r="R178" s="107"/>
      <c r="S178" s="97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</row>
    <row r="179">
      <c r="A179" s="85" t="b">
        <v>0</v>
      </c>
      <c r="B179" s="86">
        <v>392.0</v>
      </c>
      <c r="C179" s="87" t="s">
        <v>353</v>
      </c>
      <c r="D179" s="88">
        <v>45714.0</v>
      </c>
      <c r="E179" s="103"/>
      <c r="F179" s="89" t="s">
        <v>1</v>
      </c>
      <c r="G179" s="102"/>
      <c r="H179" s="89" t="s">
        <v>3</v>
      </c>
      <c r="I179" s="90">
        <v>20000.0</v>
      </c>
      <c r="J179" s="91"/>
      <c r="K179" s="92">
        <v>20000.0</v>
      </c>
      <c r="L179" s="90">
        <v>10000.0</v>
      </c>
      <c r="M179" s="92">
        <f t="shared" si="18"/>
        <v>10000</v>
      </c>
      <c r="N179" s="93"/>
      <c r="O179" s="94"/>
      <c r="P179" s="95" t="str">
        <f t="shared" si="13"/>
        <v/>
      </c>
      <c r="Q179" s="92">
        <f t="shared" si="14"/>
        <v>10000</v>
      </c>
      <c r="R179" s="96"/>
      <c r="S179" s="97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</row>
    <row r="180">
      <c r="A180" s="85" t="b">
        <v>1</v>
      </c>
      <c r="B180" s="99">
        <v>389.0</v>
      </c>
      <c r="C180" s="87" t="s">
        <v>354</v>
      </c>
      <c r="D180" s="88">
        <v>45714.0</v>
      </c>
      <c r="E180" s="89" t="s">
        <v>159</v>
      </c>
      <c r="F180" s="89" t="s">
        <v>1</v>
      </c>
      <c r="G180" s="86">
        <v>939282.0</v>
      </c>
      <c r="H180" s="89" t="s">
        <v>3</v>
      </c>
      <c r="I180" s="90"/>
      <c r="J180" s="104">
        <v>45724.0</v>
      </c>
      <c r="K180" s="90">
        <v>0.0</v>
      </c>
      <c r="L180" s="90">
        <v>15000.0</v>
      </c>
      <c r="M180" s="96" t="str">
        <f t="shared" si="18"/>
        <v/>
      </c>
      <c r="N180" s="93"/>
      <c r="O180" s="94"/>
      <c r="P180" s="95" t="str">
        <f t="shared" si="13"/>
        <v/>
      </c>
      <c r="Q180" s="96">
        <f t="shared" si="14"/>
        <v>0</v>
      </c>
      <c r="R180" s="107" t="s">
        <v>355</v>
      </c>
      <c r="S180" s="97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</row>
    <row r="181">
      <c r="A181" s="85" t="b">
        <v>0</v>
      </c>
      <c r="B181" s="86">
        <v>403.0</v>
      </c>
      <c r="C181" s="87" t="s">
        <v>356</v>
      </c>
      <c r="D181" s="88">
        <v>45714.0</v>
      </c>
      <c r="E181" s="103"/>
      <c r="F181" s="89" t="s">
        <v>1</v>
      </c>
      <c r="G181" s="102"/>
      <c r="H181" s="89" t="s">
        <v>3</v>
      </c>
      <c r="I181" s="90">
        <v>20000.0</v>
      </c>
      <c r="J181" s="91"/>
      <c r="K181" s="92">
        <v>20000.0</v>
      </c>
      <c r="L181" s="90">
        <v>5000.0</v>
      </c>
      <c r="M181" s="92">
        <f t="shared" si="18"/>
        <v>15000</v>
      </c>
      <c r="N181" s="93"/>
      <c r="O181" s="94"/>
      <c r="P181" s="95" t="str">
        <f t="shared" si="13"/>
        <v/>
      </c>
      <c r="Q181" s="92">
        <f t="shared" si="14"/>
        <v>15000</v>
      </c>
      <c r="R181" s="96"/>
      <c r="S181" s="97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</row>
    <row r="182">
      <c r="A182" s="85" t="b">
        <v>0</v>
      </c>
      <c r="B182" s="86">
        <v>384.0</v>
      </c>
      <c r="C182" s="87" t="s">
        <v>357</v>
      </c>
      <c r="D182" s="88">
        <v>45714.0</v>
      </c>
      <c r="E182" s="103"/>
      <c r="F182" s="89" t="s">
        <v>1</v>
      </c>
      <c r="G182" s="102"/>
      <c r="H182" s="89" t="s">
        <v>3</v>
      </c>
      <c r="I182" s="90">
        <v>15000.0</v>
      </c>
      <c r="J182" s="91"/>
      <c r="K182" s="92">
        <v>15000.0</v>
      </c>
      <c r="L182" s="90">
        <v>5000.0</v>
      </c>
      <c r="M182" s="96"/>
      <c r="N182" s="93"/>
      <c r="O182" s="94"/>
      <c r="P182" s="95" t="str">
        <f t="shared" si="13"/>
        <v/>
      </c>
      <c r="Q182" s="96" t="str">
        <f t="shared" si="14"/>
        <v/>
      </c>
      <c r="R182" s="96"/>
      <c r="S182" s="97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</row>
    <row r="183">
      <c r="A183" s="85" t="b">
        <v>1</v>
      </c>
      <c r="B183" s="86">
        <v>391.0</v>
      </c>
      <c r="C183" s="87" t="s">
        <v>124</v>
      </c>
      <c r="D183" s="88">
        <v>45714.0</v>
      </c>
      <c r="E183" s="89" t="s">
        <v>140</v>
      </c>
      <c r="F183" s="89" t="s">
        <v>1</v>
      </c>
      <c r="G183" s="86">
        <v>939279.0</v>
      </c>
      <c r="H183" s="89" t="s">
        <v>3</v>
      </c>
      <c r="I183" s="90">
        <v>20000.0</v>
      </c>
      <c r="J183" s="104">
        <v>45724.0</v>
      </c>
      <c r="K183" s="90">
        <v>0.0</v>
      </c>
      <c r="L183" s="90">
        <v>10000.0</v>
      </c>
      <c r="M183" s="92">
        <f t="shared" ref="M183:M208" si="19">IF(OR(ISBLANK(I183),ISBLANK(L183)),"",I183-L183)</f>
        <v>10000</v>
      </c>
      <c r="N183" s="93"/>
      <c r="O183" s="94"/>
      <c r="P183" s="95" t="str">
        <f t="shared" si="13"/>
        <v/>
      </c>
      <c r="Q183" s="92">
        <f t="shared" si="14"/>
        <v>10000</v>
      </c>
      <c r="R183" s="96"/>
      <c r="S183" s="97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</row>
    <row r="184">
      <c r="A184" s="85" t="b">
        <v>0</v>
      </c>
      <c r="B184" s="86">
        <v>383.0</v>
      </c>
      <c r="C184" s="87" t="s">
        <v>358</v>
      </c>
      <c r="D184" s="88">
        <v>45714.0</v>
      </c>
      <c r="E184" s="103"/>
      <c r="F184" s="89" t="s">
        <v>1</v>
      </c>
      <c r="G184" s="102"/>
      <c r="H184" s="89" t="s">
        <v>3</v>
      </c>
      <c r="I184" s="90">
        <v>10000.0</v>
      </c>
      <c r="J184" s="91"/>
      <c r="K184" s="92">
        <v>10000.0</v>
      </c>
      <c r="L184" s="90">
        <v>3000.0</v>
      </c>
      <c r="M184" s="92">
        <f t="shared" si="19"/>
        <v>7000</v>
      </c>
      <c r="N184" s="93"/>
      <c r="O184" s="94"/>
      <c r="P184" s="95" t="str">
        <f t="shared" si="13"/>
        <v/>
      </c>
      <c r="Q184" s="92">
        <f t="shared" si="14"/>
        <v>7000</v>
      </c>
      <c r="R184" s="96"/>
      <c r="S184" s="97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</row>
    <row r="185">
      <c r="A185" s="85" t="b">
        <v>1</v>
      </c>
      <c r="B185" s="86">
        <v>396.0</v>
      </c>
      <c r="C185" s="87" t="s">
        <v>353</v>
      </c>
      <c r="D185" s="88">
        <v>45714.0</v>
      </c>
      <c r="E185" s="89" t="s">
        <v>140</v>
      </c>
      <c r="F185" s="89" t="s">
        <v>1</v>
      </c>
      <c r="G185" s="86">
        <v>939280.0</v>
      </c>
      <c r="H185" s="89" t="s">
        <v>3</v>
      </c>
      <c r="I185" s="90">
        <v>20000.0</v>
      </c>
      <c r="J185" s="104">
        <v>45724.0</v>
      </c>
      <c r="K185" s="90">
        <v>0.0</v>
      </c>
      <c r="L185" s="90">
        <v>10000.0</v>
      </c>
      <c r="M185" s="92">
        <f t="shared" si="19"/>
        <v>10000</v>
      </c>
      <c r="N185" s="93"/>
      <c r="O185" s="94"/>
      <c r="P185" s="95" t="str">
        <f t="shared" si="13"/>
        <v/>
      </c>
      <c r="Q185" s="92">
        <f t="shared" si="14"/>
        <v>10000</v>
      </c>
      <c r="R185" s="96"/>
      <c r="S185" s="97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</row>
    <row r="186">
      <c r="A186" s="85" t="b">
        <v>0</v>
      </c>
      <c r="B186" s="102"/>
      <c r="C186" s="87" t="s">
        <v>359</v>
      </c>
      <c r="D186" s="88">
        <v>45714.0</v>
      </c>
      <c r="E186" s="89" t="s">
        <v>140</v>
      </c>
      <c r="F186" s="89" t="s">
        <v>360</v>
      </c>
      <c r="G186" s="102"/>
      <c r="H186" s="89" t="s">
        <v>361</v>
      </c>
      <c r="I186" s="90">
        <v>300000.0</v>
      </c>
      <c r="J186" s="104">
        <v>45726.0</v>
      </c>
      <c r="K186" s="90">
        <v>0.0</v>
      </c>
      <c r="L186" s="92"/>
      <c r="M186" s="96" t="str">
        <f t="shared" si="19"/>
        <v/>
      </c>
      <c r="N186" s="93"/>
      <c r="O186" s="94"/>
      <c r="P186" s="95" t="str">
        <f t="shared" si="13"/>
        <v/>
      </c>
      <c r="Q186" s="96">
        <f t="shared" si="14"/>
        <v>0</v>
      </c>
      <c r="R186" s="96"/>
      <c r="S186" s="97"/>
      <c r="AF186" s="55"/>
      <c r="AG186" s="55"/>
      <c r="AH186" s="55"/>
      <c r="AI186" s="55"/>
    </row>
    <row r="187">
      <c r="A187" s="85" t="b">
        <v>0</v>
      </c>
      <c r="B187" s="86">
        <v>397.0</v>
      </c>
      <c r="C187" s="87" t="s">
        <v>362</v>
      </c>
      <c r="D187" s="88">
        <v>45715.0</v>
      </c>
      <c r="E187" s="89" t="s">
        <v>219</v>
      </c>
      <c r="F187" s="89" t="s">
        <v>1</v>
      </c>
      <c r="G187" s="102"/>
      <c r="H187" s="89" t="s">
        <v>3</v>
      </c>
      <c r="I187" s="90">
        <v>75000.0</v>
      </c>
      <c r="J187" s="91"/>
      <c r="K187" s="92">
        <v>75000.0</v>
      </c>
      <c r="L187" s="90">
        <v>20000.0</v>
      </c>
      <c r="M187" s="92">
        <f t="shared" si="19"/>
        <v>55000</v>
      </c>
      <c r="N187" s="93"/>
      <c r="O187" s="94"/>
      <c r="P187" s="95" t="str">
        <f t="shared" si="13"/>
        <v/>
      </c>
      <c r="Q187" s="92">
        <f t="shared" si="14"/>
        <v>55000</v>
      </c>
      <c r="R187" s="96"/>
      <c r="S187" s="97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</row>
    <row r="188">
      <c r="A188" s="85" t="b">
        <v>0</v>
      </c>
      <c r="B188" s="86">
        <v>399.0</v>
      </c>
      <c r="C188" s="87" t="s">
        <v>331</v>
      </c>
      <c r="D188" s="88">
        <v>45715.0</v>
      </c>
      <c r="E188" s="103"/>
      <c r="F188" s="89" t="s">
        <v>1</v>
      </c>
      <c r="G188" s="102"/>
      <c r="H188" s="89" t="s">
        <v>3</v>
      </c>
      <c r="I188" s="90">
        <v>20000.0</v>
      </c>
      <c r="J188" s="91"/>
      <c r="K188" s="92">
        <v>20000.0</v>
      </c>
      <c r="L188" s="90">
        <v>10000.0</v>
      </c>
      <c r="M188" s="92">
        <f t="shared" si="19"/>
        <v>10000</v>
      </c>
      <c r="N188" s="93"/>
      <c r="O188" s="94"/>
      <c r="P188" s="95" t="str">
        <f t="shared" si="13"/>
        <v/>
      </c>
      <c r="Q188" s="92">
        <f t="shared" si="14"/>
        <v>10000</v>
      </c>
      <c r="R188" s="96"/>
      <c r="S188" s="97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</row>
    <row r="189">
      <c r="A189" s="85" t="b">
        <v>0</v>
      </c>
      <c r="B189" s="86">
        <v>400.0</v>
      </c>
      <c r="C189" s="87" t="s">
        <v>337</v>
      </c>
      <c r="D189" s="88">
        <v>45715.0</v>
      </c>
      <c r="E189" s="103"/>
      <c r="F189" s="89" t="s">
        <v>1</v>
      </c>
      <c r="G189" s="102"/>
      <c r="H189" s="89" t="s">
        <v>3</v>
      </c>
      <c r="I189" s="90">
        <v>20000.0</v>
      </c>
      <c r="J189" s="91"/>
      <c r="K189" s="92">
        <v>20000.0</v>
      </c>
      <c r="L189" s="90">
        <v>5000.0</v>
      </c>
      <c r="M189" s="92">
        <f t="shared" si="19"/>
        <v>15000</v>
      </c>
      <c r="N189" s="93"/>
      <c r="O189" s="94"/>
      <c r="P189" s="95" t="str">
        <f t="shared" si="13"/>
        <v/>
      </c>
      <c r="Q189" s="92">
        <f t="shared" si="14"/>
        <v>15000</v>
      </c>
      <c r="R189" s="96"/>
      <c r="S189" s="97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</row>
    <row r="190">
      <c r="A190" s="85" t="b">
        <v>0</v>
      </c>
      <c r="B190" s="102"/>
      <c r="C190" s="87" t="s">
        <v>363</v>
      </c>
      <c r="D190" s="88">
        <v>45715.0</v>
      </c>
      <c r="E190" s="89" t="s">
        <v>140</v>
      </c>
      <c r="F190" s="89" t="s">
        <v>194</v>
      </c>
      <c r="G190" s="102"/>
      <c r="H190" s="89" t="s">
        <v>3</v>
      </c>
      <c r="I190" s="90">
        <v>510000.0</v>
      </c>
      <c r="J190" s="91"/>
      <c r="K190" s="92"/>
      <c r="L190" s="92"/>
      <c r="M190" s="96" t="str">
        <f t="shared" si="19"/>
        <v/>
      </c>
      <c r="N190" s="93"/>
      <c r="O190" s="94"/>
      <c r="P190" s="95" t="str">
        <f t="shared" si="13"/>
        <v/>
      </c>
      <c r="Q190" s="96">
        <f t="shared" si="14"/>
        <v>0</v>
      </c>
      <c r="R190" s="96"/>
      <c r="S190" s="97"/>
      <c r="AF190" s="55"/>
      <c r="AG190" s="55"/>
      <c r="AH190" s="55"/>
      <c r="AI190" s="55"/>
    </row>
    <row r="191">
      <c r="A191" s="85" t="b">
        <v>0</v>
      </c>
      <c r="B191" s="86">
        <v>398.0</v>
      </c>
      <c r="C191" s="87" t="s">
        <v>169</v>
      </c>
      <c r="D191" s="88">
        <v>45715.0</v>
      </c>
      <c r="E191" s="103"/>
      <c r="F191" s="89" t="s">
        <v>1</v>
      </c>
      <c r="G191" s="102"/>
      <c r="H191" s="89" t="s">
        <v>3</v>
      </c>
      <c r="I191" s="90">
        <v>25000.0</v>
      </c>
      <c r="J191" s="91"/>
      <c r="K191" s="92">
        <v>25000.0</v>
      </c>
      <c r="L191" s="90">
        <v>10000.0</v>
      </c>
      <c r="M191" s="92">
        <f t="shared" si="19"/>
        <v>15000</v>
      </c>
      <c r="N191" s="93"/>
      <c r="O191" s="94"/>
      <c r="P191" s="95" t="str">
        <f t="shared" si="13"/>
        <v/>
      </c>
      <c r="Q191" s="92">
        <f t="shared" si="14"/>
        <v>15000</v>
      </c>
      <c r="R191" s="96"/>
      <c r="S191" s="97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</row>
    <row r="192">
      <c r="A192" s="85" t="b">
        <v>0</v>
      </c>
      <c r="B192" s="86">
        <v>412.0</v>
      </c>
      <c r="C192" s="87" t="s">
        <v>200</v>
      </c>
      <c r="D192" s="88">
        <v>45715.0</v>
      </c>
      <c r="E192" s="89" t="s">
        <v>140</v>
      </c>
      <c r="F192" s="89" t="s">
        <v>1</v>
      </c>
      <c r="G192" s="86">
        <v>38.0</v>
      </c>
      <c r="H192" s="89" t="s">
        <v>3</v>
      </c>
      <c r="I192" s="90">
        <v>175000.0</v>
      </c>
      <c r="J192" s="104">
        <v>45724.0</v>
      </c>
      <c r="K192" s="90">
        <v>0.0</v>
      </c>
      <c r="L192" s="90">
        <v>50000.0</v>
      </c>
      <c r="M192" s="92">
        <f t="shared" si="19"/>
        <v>125000</v>
      </c>
      <c r="N192" s="93"/>
      <c r="O192" s="94"/>
      <c r="P192" s="95" t="str">
        <f t="shared" si="13"/>
        <v/>
      </c>
      <c r="Q192" s="92">
        <f t="shared" si="14"/>
        <v>125000</v>
      </c>
      <c r="R192" s="96"/>
      <c r="S192" s="97"/>
      <c r="AF192" s="55"/>
      <c r="AG192" s="55"/>
      <c r="AH192" s="55"/>
      <c r="AI192" s="55"/>
    </row>
    <row r="193">
      <c r="A193" s="85" t="b">
        <v>0</v>
      </c>
      <c r="B193" s="86">
        <v>401.0</v>
      </c>
      <c r="C193" s="87" t="s">
        <v>327</v>
      </c>
      <c r="D193" s="88">
        <v>45716.0</v>
      </c>
      <c r="E193" s="103"/>
      <c r="F193" s="89" t="s">
        <v>1</v>
      </c>
      <c r="G193" s="102"/>
      <c r="H193" s="89" t="s">
        <v>3</v>
      </c>
      <c r="I193" s="90">
        <v>60000.0</v>
      </c>
      <c r="J193" s="91"/>
      <c r="K193" s="92">
        <v>60000.0</v>
      </c>
      <c r="L193" s="90">
        <v>20000.0</v>
      </c>
      <c r="M193" s="92">
        <f t="shared" si="19"/>
        <v>40000</v>
      </c>
      <c r="N193" s="93"/>
      <c r="O193" s="94"/>
      <c r="P193" s="95" t="str">
        <f t="shared" si="13"/>
        <v/>
      </c>
      <c r="Q193" s="92">
        <f t="shared" si="14"/>
        <v>40000</v>
      </c>
      <c r="R193" s="96"/>
      <c r="S193" s="97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</row>
    <row r="194">
      <c r="A194" s="85" t="b">
        <v>0</v>
      </c>
      <c r="B194" s="86">
        <v>409.0</v>
      </c>
      <c r="C194" s="87" t="s">
        <v>350</v>
      </c>
      <c r="D194" s="88">
        <v>45716.0</v>
      </c>
      <c r="E194" s="103"/>
      <c r="F194" s="89" t="s">
        <v>1</v>
      </c>
      <c r="G194" s="102"/>
      <c r="H194" s="89" t="s">
        <v>3</v>
      </c>
      <c r="I194" s="90">
        <v>25000.0</v>
      </c>
      <c r="J194" s="91"/>
      <c r="K194" s="92">
        <v>25000.0</v>
      </c>
      <c r="L194" s="90">
        <v>10000.0</v>
      </c>
      <c r="M194" s="92">
        <f t="shared" si="19"/>
        <v>15000</v>
      </c>
      <c r="N194" s="93"/>
      <c r="O194" s="94"/>
      <c r="P194" s="95" t="str">
        <f t="shared" si="13"/>
        <v/>
      </c>
      <c r="Q194" s="92">
        <f t="shared" si="14"/>
        <v>15000</v>
      </c>
      <c r="R194" s="96"/>
      <c r="S194" s="97"/>
      <c r="T194" s="113">
        <f>(sum(Q:Q))</f>
        <v>13395750</v>
      </c>
      <c r="U194" s="114" t="s">
        <v>364</v>
      </c>
      <c r="V194" s="108"/>
      <c r="W194" s="115" t="s">
        <v>159</v>
      </c>
      <c r="X194" s="115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</row>
    <row r="195">
      <c r="A195" s="85" t="b">
        <v>0</v>
      </c>
      <c r="B195" s="86">
        <v>410.0</v>
      </c>
      <c r="C195" s="87" t="s">
        <v>169</v>
      </c>
      <c r="D195" s="88">
        <v>45716.0</v>
      </c>
      <c r="E195" s="103"/>
      <c r="F195" s="89" t="s">
        <v>1</v>
      </c>
      <c r="G195" s="102"/>
      <c r="H195" s="89" t="s">
        <v>3</v>
      </c>
      <c r="I195" s="90">
        <v>25000.0</v>
      </c>
      <c r="J195" s="91"/>
      <c r="K195" s="92">
        <v>25000.0</v>
      </c>
      <c r="L195" s="90">
        <v>10000.0</v>
      </c>
      <c r="M195" s="92">
        <f t="shared" si="19"/>
        <v>15000</v>
      </c>
      <c r="N195" s="93"/>
      <c r="O195" s="94"/>
      <c r="P195" s="95" t="str">
        <f t="shared" si="13"/>
        <v/>
      </c>
      <c r="Q195" s="92">
        <f t="shared" si="14"/>
        <v>15000</v>
      </c>
      <c r="R195" s="96"/>
      <c r="S195" s="97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</row>
    <row r="196">
      <c r="A196" s="85" t="b">
        <v>0</v>
      </c>
      <c r="B196" s="86">
        <v>411.0</v>
      </c>
      <c r="C196" s="87" t="s">
        <v>337</v>
      </c>
      <c r="D196" s="88">
        <v>45716.0</v>
      </c>
      <c r="E196" s="103"/>
      <c r="F196" s="89" t="s">
        <v>1</v>
      </c>
      <c r="G196" s="102"/>
      <c r="H196" s="89" t="s">
        <v>3</v>
      </c>
      <c r="I196" s="90">
        <v>25000.0</v>
      </c>
      <c r="J196" s="91"/>
      <c r="K196" s="92">
        <v>25000.0</v>
      </c>
      <c r="L196" s="90">
        <v>10000.0</v>
      </c>
      <c r="M196" s="92">
        <f t="shared" si="19"/>
        <v>15000</v>
      </c>
      <c r="N196" s="93"/>
      <c r="O196" s="94"/>
      <c r="P196" s="95" t="str">
        <f t="shared" si="13"/>
        <v/>
      </c>
      <c r="Q196" s="92">
        <f t="shared" si="14"/>
        <v>15000</v>
      </c>
      <c r="R196" s="96"/>
      <c r="S196" s="97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</row>
    <row r="197">
      <c r="A197" s="85" t="b">
        <v>0</v>
      </c>
      <c r="B197" s="86">
        <v>402.0</v>
      </c>
      <c r="C197" s="87" t="s">
        <v>6</v>
      </c>
      <c r="D197" s="88">
        <v>45716.0</v>
      </c>
      <c r="E197" s="103"/>
      <c r="F197" s="89" t="s">
        <v>1</v>
      </c>
      <c r="G197" s="102"/>
      <c r="H197" s="89" t="s">
        <v>3</v>
      </c>
      <c r="I197" s="90">
        <v>10000.0</v>
      </c>
      <c r="J197" s="91"/>
      <c r="K197" s="92">
        <v>10000.0</v>
      </c>
      <c r="L197" s="90">
        <v>2000.0</v>
      </c>
      <c r="M197" s="92">
        <f t="shared" si="19"/>
        <v>8000</v>
      </c>
      <c r="N197" s="93"/>
      <c r="O197" s="94"/>
      <c r="P197" s="95" t="str">
        <f t="shared" si="13"/>
        <v/>
      </c>
      <c r="Q197" s="92">
        <f t="shared" si="14"/>
        <v>8000</v>
      </c>
      <c r="R197" s="96"/>
      <c r="S197" s="97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</row>
    <row r="198">
      <c r="A198" s="85" t="b">
        <v>1</v>
      </c>
      <c r="B198" s="86">
        <v>404.0</v>
      </c>
      <c r="C198" s="87" t="s">
        <v>169</v>
      </c>
      <c r="D198" s="88">
        <v>45716.0</v>
      </c>
      <c r="E198" s="89" t="s">
        <v>140</v>
      </c>
      <c r="F198" s="89" t="s">
        <v>1</v>
      </c>
      <c r="G198" s="86">
        <v>939290.0</v>
      </c>
      <c r="H198" s="89" t="s">
        <v>3</v>
      </c>
      <c r="I198" s="90">
        <v>50000.0</v>
      </c>
      <c r="J198" s="104">
        <v>45724.0</v>
      </c>
      <c r="K198" s="90">
        <v>0.0</v>
      </c>
      <c r="L198" s="90">
        <v>20000.0</v>
      </c>
      <c r="M198" s="92">
        <f t="shared" si="19"/>
        <v>30000</v>
      </c>
      <c r="N198" s="93"/>
      <c r="O198" s="94"/>
      <c r="P198" s="95" t="str">
        <f t="shared" si="13"/>
        <v/>
      </c>
      <c r="Q198" s="92">
        <f t="shared" si="14"/>
        <v>30000</v>
      </c>
      <c r="R198" s="96"/>
      <c r="S198" s="97"/>
      <c r="AF198" s="55"/>
      <c r="AG198" s="55"/>
      <c r="AH198" s="55"/>
      <c r="AI198" s="55"/>
    </row>
    <row r="199">
      <c r="A199" s="85" t="b">
        <v>1</v>
      </c>
      <c r="B199" s="86">
        <v>405.0</v>
      </c>
      <c r="C199" s="87" t="s">
        <v>365</v>
      </c>
      <c r="D199" s="88">
        <v>45716.0</v>
      </c>
      <c r="E199" s="89" t="s">
        <v>140</v>
      </c>
      <c r="F199" s="89" t="s">
        <v>1</v>
      </c>
      <c r="G199" s="86">
        <v>939278.0</v>
      </c>
      <c r="H199" s="89" t="s">
        <v>3</v>
      </c>
      <c r="I199" s="90">
        <v>10000.0</v>
      </c>
      <c r="J199" s="104">
        <v>45724.0</v>
      </c>
      <c r="K199" s="90">
        <v>0.0</v>
      </c>
      <c r="L199" s="90">
        <v>5000.0</v>
      </c>
      <c r="M199" s="92">
        <f t="shared" si="19"/>
        <v>5000</v>
      </c>
      <c r="N199" s="93"/>
      <c r="O199" s="94"/>
      <c r="P199" s="95" t="str">
        <f t="shared" si="13"/>
        <v/>
      </c>
      <c r="Q199" s="92">
        <f t="shared" si="14"/>
        <v>5000</v>
      </c>
      <c r="R199" s="96"/>
      <c r="S199" s="97"/>
      <c r="AF199" s="55"/>
      <c r="AG199" s="55"/>
      <c r="AH199" s="55"/>
      <c r="AI199" s="55"/>
    </row>
    <row r="200">
      <c r="A200" s="85" t="b">
        <v>1</v>
      </c>
      <c r="B200" s="86">
        <v>406.0</v>
      </c>
      <c r="C200" s="87" t="s">
        <v>331</v>
      </c>
      <c r="D200" s="88">
        <v>45716.0</v>
      </c>
      <c r="E200" s="89" t="s">
        <v>140</v>
      </c>
      <c r="F200" s="89" t="s">
        <v>1</v>
      </c>
      <c r="G200" s="86">
        <v>939278.0</v>
      </c>
      <c r="H200" s="89" t="s">
        <v>3</v>
      </c>
      <c r="I200" s="90">
        <v>25000.0</v>
      </c>
      <c r="J200" s="104">
        <v>45724.0</v>
      </c>
      <c r="K200" s="90">
        <v>0.0</v>
      </c>
      <c r="L200" s="90">
        <v>10000.0</v>
      </c>
      <c r="M200" s="92">
        <f t="shared" si="19"/>
        <v>15000</v>
      </c>
      <c r="N200" s="93"/>
      <c r="O200" s="94"/>
      <c r="P200" s="95" t="str">
        <f t="shared" si="13"/>
        <v/>
      </c>
      <c r="Q200" s="92">
        <f t="shared" si="14"/>
        <v>15000</v>
      </c>
      <c r="R200" s="96"/>
      <c r="S200" s="97"/>
      <c r="AF200" s="55"/>
      <c r="AG200" s="55"/>
      <c r="AH200" s="55"/>
      <c r="AI200" s="55"/>
    </row>
    <row r="201">
      <c r="A201" s="85" t="b">
        <v>1</v>
      </c>
      <c r="B201" s="86">
        <v>407.0</v>
      </c>
      <c r="C201" s="87" t="s">
        <v>327</v>
      </c>
      <c r="D201" s="88">
        <v>45716.0</v>
      </c>
      <c r="E201" s="89" t="s">
        <v>140</v>
      </c>
      <c r="F201" s="89" t="s">
        <v>1</v>
      </c>
      <c r="G201" s="86">
        <v>939281.0</v>
      </c>
      <c r="H201" s="89" t="s">
        <v>3</v>
      </c>
      <c r="I201" s="90">
        <v>30000.0</v>
      </c>
      <c r="J201" s="104">
        <v>45724.0</v>
      </c>
      <c r="K201" s="90">
        <v>0.0</v>
      </c>
      <c r="L201" s="90">
        <v>15000.0</v>
      </c>
      <c r="M201" s="92">
        <f t="shared" si="19"/>
        <v>15000</v>
      </c>
      <c r="N201" s="93"/>
      <c r="O201" s="94"/>
      <c r="P201" s="95" t="str">
        <f t="shared" si="13"/>
        <v/>
      </c>
      <c r="Q201" s="92">
        <f t="shared" si="14"/>
        <v>15000</v>
      </c>
      <c r="R201" s="96"/>
      <c r="S201" s="97"/>
      <c r="AF201" s="55"/>
      <c r="AG201" s="55"/>
      <c r="AH201" s="55"/>
      <c r="AI201" s="55"/>
    </row>
    <row r="202">
      <c r="A202" s="85" t="b">
        <v>1</v>
      </c>
      <c r="B202" s="86">
        <v>408.0</v>
      </c>
      <c r="C202" s="87" t="s">
        <v>169</v>
      </c>
      <c r="D202" s="88">
        <v>45716.0</v>
      </c>
      <c r="E202" s="89" t="s">
        <v>140</v>
      </c>
      <c r="F202" s="89" t="s">
        <v>1</v>
      </c>
      <c r="G202" s="86">
        <v>939281.0</v>
      </c>
      <c r="H202" s="89" t="s">
        <v>3</v>
      </c>
      <c r="I202" s="90">
        <v>25000.0</v>
      </c>
      <c r="J202" s="104">
        <v>45724.0</v>
      </c>
      <c r="K202" s="90">
        <v>0.0</v>
      </c>
      <c r="L202" s="90">
        <v>10000.0</v>
      </c>
      <c r="M202" s="92">
        <f t="shared" si="19"/>
        <v>15000</v>
      </c>
      <c r="N202" s="93"/>
      <c r="O202" s="94"/>
      <c r="P202" s="95" t="str">
        <f t="shared" si="13"/>
        <v/>
      </c>
      <c r="Q202" s="92">
        <f t="shared" si="14"/>
        <v>15000</v>
      </c>
      <c r="R202" s="96"/>
      <c r="S202" s="97"/>
      <c r="AF202" s="55"/>
      <c r="AG202" s="55"/>
      <c r="AH202" s="55"/>
      <c r="AI202" s="55"/>
    </row>
    <row r="203">
      <c r="A203" s="85" t="b">
        <v>0</v>
      </c>
      <c r="B203" s="86" t="s">
        <v>366</v>
      </c>
      <c r="C203" s="87" t="s">
        <v>367</v>
      </c>
      <c r="D203" s="88">
        <v>45716.0</v>
      </c>
      <c r="E203" s="89" t="s">
        <v>140</v>
      </c>
      <c r="F203" s="89" t="s">
        <v>1</v>
      </c>
      <c r="G203" s="102"/>
      <c r="H203" s="89" t="s">
        <v>119</v>
      </c>
      <c r="I203" s="90">
        <v>450000.0</v>
      </c>
      <c r="J203" s="104">
        <v>45723.0</v>
      </c>
      <c r="K203" s="92"/>
      <c r="L203" s="92"/>
      <c r="M203" s="96" t="str">
        <f t="shared" si="19"/>
        <v/>
      </c>
      <c r="N203" s="93"/>
      <c r="O203" s="94"/>
      <c r="P203" s="95" t="str">
        <f t="shared" si="13"/>
        <v/>
      </c>
      <c r="Q203" s="96">
        <f t="shared" si="14"/>
        <v>0</v>
      </c>
      <c r="R203" s="96"/>
      <c r="S203" s="97"/>
      <c r="AF203" s="55"/>
      <c r="AG203" s="55"/>
      <c r="AH203" s="55"/>
      <c r="AI203" s="55"/>
    </row>
    <row r="204">
      <c r="A204" s="85" t="b">
        <v>1</v>
      </c>
      <c r="B204" s="86">
        <v>413.0</v>
      </c>
      <c r="C204" s="87" t="s">
        <v>327</v>
      </c>
      <c r="D204" s="88">
        <v>45716.0</v>
      </c>
      <c r="E204" s="89" t="s">
        <v>140</v>
      </c>
      <c r="F204" s="89" t="s">
        <v>1</v>
      </c>
      <c r="G204" s="86">
        <v>939287.0</v>
      </c>
      <c r="H204" s="89" t="s">
        <v>3</v>
      </c>
      <c r="I204" s="90">
        <v>30000.0</v>
      </c>
      <c r="J204" s="104">
        <v>45724.0</v>
      </c>
      <c r="K204" s="90">
        <v>0.0</v>
      </c>
      <c r="L204" s="90">
        <v>15000.0</v>
      </c>
      <c r="M204" s="92">
        <f t="shared" si="19"/>
        <v>15000</v>
      </c>
      <c r="N204" s="93"/>
      <c r="O204" s="94"/>
      <c r="P204" s="95" t="str">
        <f t="shared" si="13"/>
        <v/>
      </c>
      <c r="Q204" s="92">
        <f t="shared" si="14"/>
        <v>15000</v>
      </c>
      <c r="R204" s="96"/>
      <c r="S204" s="97"/>
      <c r="AF204" s="55"/>
      <c r="AG204" s="55"/>
      <c r="AH204" s="55"/>
      <c r="AI204" s="55"/>
    </row>
    <row r="205">
      <c r="A205" s="85" t="b">
        <v>1</v>
      </c>
      <c r="B205" s="86">
        <v>414.0</v>
      </c>
      <c r="C205" s="87" t="s">
        <v>169</v>
      </c>
      <c r="D205" s="88">
        <v>45716.0</v>
      </c>
      <c r="E205" s="89" t="s">
        <v>140</v>
      </c>
      <c r="F205" s="89" t="s">
        <v>1</v>
      </c>
      <c r="G205" s="86">
        <v>939287.0</v>
      </c>
      <c r="H205" s="89" t="s">
        <v>3</v>
      </c>
      <c r="I205" s="144">
        <v>25000.0</v>
      </c>
      <c r="J205" s="104">
        <v>45724.0</v>
      </c>
      <c r="K205" s="90">
        <v>0.0</v>
      </c>
      <c r="L205" s="90">
        <v>10000.0</v>
      </c>
      <c r="M205" s="92">
        <f t="shared" si="19"/>
        <v>15000</v>
      </c>
      <c r="N205" s="93"/>
      <c r="O205" s="94"/>
      <c r="P205" s="95" t="str">
        <f t="shared" si="13"/>
        <v/>
      </c>
      <c r="Q205" s="92">
        <f t="shared" si="14"/>
        <v>15000</v>
      </c>
      <c r="R205" s="96"/>
      <c r="S205" s="97"/>
      <c r="AF205" s="55"/>
      <c r="AG205" s="55"/>
      <c r="AH205" s="55"/>
      <c r="AI205" s="55"/>
    </row>
    <row r="206">
      <c r="A206" s="85" t="b">
        <v>1</v>
      </c>
      <c r="B206" s="86">
        <v>417.0</v>
      </c>
      <c r="C206" s="87" t="s">
        <v>368</v>
      </c>
      <c r="D206" s="88">
        <v>45716.0</v>
      </c>
      <c r="E206" s="89" t="s">
        <v>140</v>
      </c>
      <c r="F206" s="89" t="s">
        <v>1</v>
      </c>
      <c r="G206" s="86">
        <v>939286.0</v>
      </c>
      <c r="H206" s="89" t="s">
        <v>3</v>
      </c>
      <c r="I206" s="90">
        <v>25000.0</v>
      </c>
      <c r="J206" s="104">
        <v>45724.0</v>
      </c>
      <c r="K206" s="90">
        <v>0.0</v>
      </c>
      <c r="L206" s="90">
        <v>15000.0</v>
      </c>
      <c r="M206" s="92">
        <f t="shared" si="19"/>
        <v>10000</v>
      </c>
      <c r="N206" s="93"/>
      <c r="O206" s="94"/>
      <c r="P206" s="95" t="str">
        <f t="shared" si="13"/>
        <v/>
      </c>
      <c r="Q206" s="92">
        <f t="shared" si="14"/>
        <v>10000</v>
      </c>
      <c r="R206" s="96"/>
      <c r="S206" s="97"/>
      <c r="AF206" s="55"/>
      <c r="AG206" s="55"/>
      <c r="AH206" s="55"/>
      <c r="AI206" s="55"/>
    </row>
    <row r="207">
      <c r="A207" s="85" t="b">
        <v>1</v>
      </c>
      <c r="B207" s="86">
        <v>418.0</v>
      </c>
      <c r="C207" s="87" t="s">
        <v>169</v>
      </c>
      <c r="D207" s="88">
        <v>45716.0</v>
      </c>
      <c r="E207" s="89" t="s">
        <v>140</v>
      </c>
      <c r="F207" s="89" t="s">
        <v>1</v>
      </c>
      <c r="G207" s="86">
        <v>939286.0</v>
      </c>
      <c r="H207" s="89" t="s">
        <v>3</v>
      </c>
      <c r="I207" s="90">
        <v>25000.0</v>
      </c>
      <c r="J207" s="104">
        <v>45724.0</v>
      </c>
      <c r="K207" s="90">
        <v>0.0</v>
      </c>
      <c r="L207" s="90">
        <v>15000.0</v>
      </c>
      <c r="M207" s="92">
        <f t="shared" si="19"/>
        <v>10000</v>
      </c>
      <c r="N207" s="93"/>
      <c r="O207" s="94"/>
      <c r="P207" s="95" t="str">
        <f t="shared" si="13"/>
        <v/>
      </c>
      <c r="Q207" s="92">
        <f t="shared" si="14"/>
        <v>10000</v>
      </c>
      <c r="R207" s="96"/>
      <c r="S207" s="97"/>
      <c r="AF207" s="55"/>
      <c r="AG207" s="55"/>
      <c r="AH207" s="55"/>
      <c r="AI207" s="55"/>
    </row>
    <row r="208">
      <c r="A208" s="85" t="b">
        <v>0</v>
      </c>
      <c r="B208" s="86">
        <v>419.0</v>
      </c>
      <c r="C208" s="87" t="s">
        <v>169</v>
      </c>
      <c r="D208" s="88">
        <v>45716.0</v>
      </c>
      <c r="E208" s="89" t="s">
        <v>140</v>
      </c>
      <c r="F208" s="89" t="s">
        <v>1</v>
      </c>
      <c r="G208" s="86">
        <v>939285.0</v>
      </c>
      <c r="H208" s="89" t="s">
        <v>3</v>
      </c>
      <c r="I208" s="90">
        <v>25000.0</v>
      </c>
      <c r="J208" s="104">
        <v>45724.0</v>
      </c>
      <c r="K208" s="90">
        <v>0.0</v>
      </c>
      <c r="L208" s="90">
        <v>15000.0</v>
      </c>
      <c r="M208" s="92">
        <f t="shared" si="19"/>
        <v>10000</v>
      </c>
      <c r="N208" s="93"/>
      <c r="O208" s="94"/>
      <c r="P208" s="95" t="str">
        <f t="shared" si="13"/>
        <v/>
      </c>
      <c r="Q208" s="92">
        <f t="shared" si="14"/>
        <v>10000</v>
      </c>
      <c r="R208" s="96"/>
      <c r="S208" s="97"/>
      <c r="AF208" s="55"/>
      <c r="AG208" s="55"/>
      <c r="AH208" s="55"/>
      <c r="AI208" s="55"/>
    </row>
  </sheetData>
  <conditionalFormatting sqref="D1">
    <cfRule type="notContainsBlanks" dxfId="7" priority="1">
      <formula>LEN(TRIM(D1))&gt;0</formula>
    </cfRule>
  </conditionalFormatting>
  <conditionalFormatting sqref="G1">
    <cfRule type="expression" dxfId="8" priority="2">
      <formula>countifs($G$2:$G1001,$G2)&gt;1</formula>
    </cfRule>
  </conditionalFormatting>
  <conditionalFormatting sqref="B1">
    <cfRule type="expression" dxfId="9" priority="3">
      <formula>countifs($B$2:$B1001,$B2)&gt;1</formula>
    </cfRule>
  </conditionalFormatting>
  <conditionalFormatting sqref="G1:G208">
    <cfRule type="expression" dxfId="8" priority="4">
      <formula>countifs($G$3:$G1001,$G2)&gt;1</formula>
    </cfRule>
  </conditionalFormatting>
  <conditionalFormatting sqref="G1:G208">
    <cfRule type="containsBlanks" dxfId="10" priority="5">
      <formula>LEN(TRIM(G1))=0</formula>
    </cfRule>
  </conditionalFormatting>
  <conditionalFormatting sqref="B1:B208">
    <cfRule type="expression" dxfId="9" priority="6">
      <formula>countifs($B$3:$B1001,$B2)&gt;1</formula>
    </cfRule>
  </conditionalFormatting>
  <conditionalFormatting sqref="K1:K208">
    <cfRule type="cellIs" dxfId="11" priority="7" operator="greaterThan">
      <formula>0</formula>
    </cfRule>
  </conditionalFormatting>
  <dataValidations>
    <dataValidation type="list" allowBlank="1" sqref="F2:F208">
      <formula1>#REF!</formula1>
    </dataValidation>
    <dataValidation type="list" allowBlank="1" sqref="N2:N208">
      <formula1>DATABASE!$A$2:$A$6</formula1>
    </dataValidation>
    <dataValidation type="list" allowBlank="1" sqref="E2:E208">
      <formula1>DATABASE!$E$2:$E$13</formula1>
    </dataValidation>
    <dataValidation type="list" allowBlank="1" sqref="H2:H208">
      <formula1>DATABASE!$B$2:$B$28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5" t="b">
        <v>1</v>
      </c>
      <c r="B1" s="143">
        <v>114.0</v>
      </c>
      <c r="C1" s="81" t="s">
        <v>369</v>
      </c>
      <c r="D1" s="82">
        <v>45658.0</v>
      </c>
      <c r="E1" s="83" t="s">
        <v>146</v>
      </c>
      <c r="F1" s="83" t="s">
        <v>370</v>
      </c>
      <c r="G1" s="143" t="s">
        <v>371</v>
      </c>
      <c r="H1" s="83" t="s">
        <v>3</v>
      </c>
      <c r="I1" s="84">
        <v>45000.0</v>
      </c>
      <c r="J1" s="146"/>
      <c r="K1" s="84">
        <v>0.0</v>
      </c>
      <c r="L1" s="84">
        <v>45000.0</v>
      </c>
      <c r="M1" s="84">
        <v>15000.0</v>
      </c>
      <c r="N1" s="147">
        <f t="shared" ref="N1:N6" si="1">IF(OR(ISBLANK(I1),ISBLANK(M1)),"",I1-M1)</f>
        <v>30000</v>
      </c>
      <c r="O1" s="148" t="s">
        <v>4</v>
      </c>
      <c r="P1" s="149">
        <v>0.0</v>
      </c>
      <c r="Q1" s="147">
        <f t="shared" ref="Q1:Q6" si="2">IF(O1="مبيعات", P1%*I1, IF(O1="ارباح", P1%*N1, ""))</f>
        <v>0</v>
      </c>
      <c r="R1" s="150" t="str">
        <f t="shared" ref="R1:R179" si="3">IF(OR(ISBLANK(N1),ISBLANK(Q1),Q1=0),"",N1-Q1)</f>
        <v/>
      </c>
      <c r="S1" s="151" t="s">
        <v>372</v>
      </c>
      <c r="T1" s="152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</row>
    <row r="2">
      <c r="A2" s="56" t="b">
        <v>0</v>
      </c>
      <c r="B2" s="57">
        <v>115.0</v>
      </c>
      <c r="C2" s="58" t="s">
        <v>308</v>
      </c>
      <c r="D2" s="59">
        <v>45658.0</v>
      </c>
      <c r="E2" s="60" t="s">
        <v>146</v>
      </c>
      <c r="F2" s="60" t="s">
        <v>373</v>
      </c>
      <c r="G2" s="80"/>
      <c r="H2" s="60" t="s">
        <v>3</v>
      </c>
      <c r="I2" s="61">
        <v>5000.0</v>
      </c>
      <c r="J2" s="72"/>
      <c r="K2" s="61">
        <f>I2-L2</f>
        <v>0</v>
      </c>
      <c r="L2" s="61">
        <v>5000.0</v>
      </c>
      <c r="M2" s="61">
        <v>1000.0</v>
      </c>
      <c r="N2" s="63">
        <f t="shared" si="1"/>
        <v>4000</v>
      </c>
      <c r="O2" s="64" t="s">
        <v>4</v>
      </c>
      <c r="P2" s="65">
        <v>0.0</v>
      </c>
      <c r="Q2" s="63">
        <f t="shared" si="2"/>
        <v>0</v>
      </c>
      <c r="R2" s="66" t="str">
        <f t="shared" si="3"/>
        <v/>
      </c>
      <c r="S2" s="153" t="s">
        <v>146</v>
      </c>
      <c r="T2" s="68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>
      <c r="A3" s="56" t="b">
        <v>1</v>
      </c>
      <c r="B3" s="57"/>
      <c r="C3" s="58" t="s">
        <v>374</v>
      </c>
      <c r="D3" s="59">
        <v>45658.0</v>
      </c>
      <c r="E3" s="60" t="s">
        <v>140</v>
      </c>
      <c r="F3" s="154"/>
      <c r="G3" s="57"/>
      <c r="H3" s="60" t="s">
        <v>225</v>
      </c>
      <c r="I3" s="155">
        <v>1864500.0</v>
      </c>
      <c r="J3" s="72"/>
      <c r="K3" s="156">
        <v>1864500.0</v>
      </c>
      <c r="L3" s="61"/>
      <c r="M3" s="61"/>
      <c r="N3" s="66" t="str">
        <f t="shared" si="1"/>
        <v/>
      </c>
      <c r="O3" s="74"/>
      <c r="P3" s="65"/>
      <c r="Q3" s="71" t="str">
        <f t="shared" si="2"/>
        <v/>
      </c>
      <c r="R3" s="66">
        <f t="shared" si="3"/>
        <v>0</v>
      </c>
      <c r="S3" s="153"/>
      <c r="T3" s="157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</row>
    <row r="4">
      <c r="A4" s="56" t="b">
        <v>0</v>
      </c>
      <c r="B4" s="57">
        <v>113.0</v>
      </c>
      <c r="C4" s="58" t="s">
        <v>192</v>
      </c>
      <c r="D4" s="59">
        <v>45658.0</v>
      </c>
      <c r="E4" s="60" t="s">
        <v>140</v>
      </c>
      <c r="F4" s="60" t="s">
        <v>375</v>
      </c>
      <c r="G4" s="80"/>
      <c r="H4" s="60" t="s">
        <v>3</v>
      </c>
      <c r="I4" s="69">
        <v>120000.0</v>
      </c>
      <c r="J4" s="72"/>
      <c r="K4" s="158">
        <v>120000.0</v>
      </c>
      <c r="L4" s="61"/>
      <c r="M4" s="61">
        <v>25000.0</v>
      </c>
      <c r="N4" s="63">
        <f t="shared" si="1"/>
        <v>95000</v>
      </c>
      <c r="O4" s="64" t="s">
        <v>4</v>
      </c>
      <c r="P4" s="65">
        <v>0.0</v>
      </c>
      <c r="Q4" s="63">
        <f t="shared" si="2"/>
        <v>0</v>
      </c>
      <c r="R4" s="66" t="str">
        <f t="shared" si="3"/>
        <v/>
      </c>
      <c r="S4" s="153" t="s">
        <v>142</v>
      </c>
      <c r="T4" s="66"/>
      <c r="U4" s="159"/>
      <c r="V4" s="159"/>
      <c r="W4" s="105"/>
      <c r="X4" s="159"/>
      <c r="Y4" s="159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>
      <c r="A5" s="145" t="b">
        <v>0</v>
      </c>
      <c r="B5" s="143" t="s">
        <v>376</v>
      </c>
      <c r="C5" s="81" t="s">
        <v>377</v>
      </c>
      <c r="D5" s="82">
        <v>45658.0</v>
      </c>
      <c r="E5" s="83" t="s">
        <v>140</v>
      </c>
      <c r="F5" s="83" t="s">
        <v>179</v>
      </c>
      <c r="G5" s="160"/>
      <c r="H5" s="83" t="s">
        <v>3</v>
      </c>
      <c r="I5" s="84">
        <v>62000.0</v>
      </c>
      <c r="J5" s="146"/>
      <c r="K5" s="2">
        <v>62000.0</v>
      </c>
      <c r="L5" s="84"/>
      <c r="M5" s="84">
        <v>30000.0</v>
      </c>
      <c r="N5" s="147">
        <f t="shared" si="1"/>
        <v>32000</v>
      </c>
      <c r="O5" s="161"/>
      <c r="P5" s="149"/>
      <c r="Q5" s="162" t="str">
        <f t="shared" si="2"/>
        <v/>
      </c>
      <c r="R5" s="147">
        <f t="shared" si="3"/>
        <v>32000</v>
      </c>
      <c r="S5" s="163" t="s">
        <v>142</v>
      </c>
      <c r="T5" s="163"/>
      <c r="U5" s="75"/>
      <c r="V5" s="75"/>
      <c r="W5" s="55"/>
      <c r="X5" s="75"/>
      <c r="Y5" s="7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>
      <c r="A6" s="56" t="b">
        <v>0</v>
      </c>
      <c r="B6" s="57">
        <v>111.0</v>
      </c>
      <c r="C6" s="58" t="s">
        <v>160</v>
      </c>
      <c r="D6" s="59">
        <v>45658.0</v>
      </c>
      <c r="E6" s="60" t="s">
        <v>140</v>
      </c>
      <c r="F6" s="60" t="s">
        <v>1</v>
      </c>
      <c r="G6" s="57"/>
      <c r="H6" s="60" t="s">
        <v>3</v>
      </c>
      <c r="I6" s="61">
        <v>35000.0</v>
      </c>
      <c r="J6" s="72"/>
      <c r="K6" s="164">
        <v>35000.0</v>
      </c>
      <c r="L6" s="61"/>
      <c r="M6" s="61">
        <v>10000.0</v>
      </c>
      <c r="N6" s="63">
        <f t="shared" si="1"/>
        <v>25000</v>
      </c>
      <c r="O6" s="64" t="s">
        <v>4</v>
      </c>
      <c r="P6" s="65">
        <v>0.0</v>
      </c>
      <c r="Q6" s="63">
        <f t="shared" si="2"/>
        <v>0</v>
      </c>
      <c r="R6" s="66" t="str">
        <f t="shared" si="3"/>
        <v/>
      </c>
      <c r="S6" s="153" t="s">
        <v>142</v>
      </c>
      <c r="T6" s="157"/>
      <c r="U6" s="75"/>
      <c r="V6" s="75"/>
      <c r="W6" s="55"/>
      <c r="X6" s="75"/>
      <c r="Y6" s="7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7">
      <c r="A7" s="56" t="b">
        <v>1</v>
      </c>
      <c r="B7" s="57">
        <v>112.0</v>
      </c>
      <c r="C7" s="58" t="s">
        <v>378</v>
      </c>
      <c r="D7" s="59">
        <v>45658.0</v>
      </c>
      <c r="E7" s="60" t="s">
        <v>159</v>
      </c>
      <c r="F7" s="60" t="s">
        <v>1</v>
      </c>
      <c r="G7" s="80"/>
      <c r="H7" s="60" t="s">
        <v>3</v>
      </c>
      <c r="I7" s="165"/>
      <c r="J7" s="72"/>
      <c r="K7" s="90"/>
      <c r="L7" s="61"/>
      <c r="M7" s="61">
        <v>10000.0</v>
      </c>
      <c r="N7" s="63">
        <f>IF(OR(ISBLANK(T7),ISBLANK(M7)),"",T7-M7)</f>
        <v>0</v>
      </c>
      <c r="O7" s="64" t="s">
        <v>4</v>
      </c>
      <c r="P7" s="65">
        <v>0.0</v>
      </c>
      <c r="Q7" s="63">
        <f>IF(O7="مبيعات", P7%*T7, IF(O7="ارباح", P7%*N7, ""))</f>
        <v>0</v>
      </c>
      <c r="R7" s="66" t="str">
        <f t="shared" si="3"/>
        <v/>
      </c>
      <c r="S7" s="153"/>
      <c r="T7" s="166">
        <v>10000.0</v>
      </c>
      <c r="U7" s="75"/>
      <c r="V7" s="75"/>
      <c r="W7" s="55"/>
      <c r="X7" s="75"/>
      <c r="Y7" s="7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</row>
    <row r="8">
      <c r="A8" s="56" t="b">
        <v>1</v>
      </c>
      <c r="B8" s="57" t="s">
        <v>379</v>
      </c>
      <c r="C8" s="58" t="s">
        <v>380</v>
      </c>
      <c r="D8" s="59">
        <v>45659.0</v>
      </c>
      <c r="E8" s="60" t="s">
        <v>140</v>
      </c>
      <c r="F8" s="60" t="s">
        <v>1</v>
      </c>
      <c r="G8" s="80"/>
      <c r="H8" s="60" t="s">
        <v>3</v>
      </c>
      <c r="I8" s="61">
        <v>550000.0</v>
      </c>
      <c r="J8" s="72"/>
      <c r="K8" s="164">
        <v>550000.0</v>
      </c>
      <c r="L8" s="61"/>
      <c r="M8" s="61">
        <v>350000.0</v>
      </c>
      <c r="N8" s="63">
        <f t="shared" ref="N8:N32" si="4">IF(OR(ISBLANK(I8),ISBLANK(M8)),"",I8-M8)</f>
        <v>200000</v>
      </c>
      <c r="O8" s="64" t="s">
        <v>157</v>
      </c>
      <c r="P8" s="65">
        <v>5.0</v>
      </c>
      <c r="Q8" s="63">
        <f t="shared" ref="Q8:Q32" si="5">IF(O8="مبيعات", P8%*I8, IF(O8="ارباح", P8%*N8, ""))</f>
        <v>27500</v>
      </c>
      <c r="R8" s="63">
        <f t="shared" si="3"/>
        <v>172500</v>
      </c>
      <c r="S8" s="153" t="s">
        <v>214</v>
      </c>
      <c r="T8" s="157"/>
      <c r="U8" s="75"/>
      <c r="V8" s="75"/>
      <c r="W8" s="55"/>
      <c r="X8" s="75"/>
      <c r="Y8" s="7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</row>
    <row r="9">
      <c r="A9" s="56" t="b">
        <v>1</v>
      </c>
      <c r="B9" s="57">
        <v>116.0</v>
      </c>
      <c r="C9" s="58" t="s">
        <v>381</v>
      </c>
      <c r="D9" s="59">
        <v>45659.0</v>
      </c>
      <c r="E9" s="60" t="s">
        <v>140</v>
      </c>
      <c r="F9" s="60" t="s">
        <v>1</v>
      </c>
      <c r="G9" s="57">
        <v>954716.0</v>
      </c>
      <c r="H9" s="60" t="s">
        <v>3</v>
      </c>
      <c r="I9" s="61">
        <v>160000.0</v>
      </c>
      <c r="J9" s="72"/>
      <c r="K9" s="167">
        <v>160000.0</v>
      </c>
      <c r="L9" s="61"/>
      <c r="M9" s="61">
        <v>30000.0</v>
      </c>
      <c r="N9" s="63">
        <f t="shared" si="4"/>
        <v>130000</v>
      </c>
      <c r="O9" s="64" t="s">
        <v>4</v>
      </c>
      <c r="P9" s="65">
        <v>25.0</v>
      </c>
      <c r="Q9" s="63">
        <f t="shared" si="5"/>
        <v>32500</v>
      </c>
      <c r="R9" s="63">
        <f t="shared" si="3"/>
        <v>97500</v>
      </c>
      <c r="S9" s="67" t="s">
        <v>214</v>
      </c>
      <c r="T9" s="67" t="s">
        <v>382</v>
      </c>
      <c r="U9" s="108"/>
      <c r="V9" s="108"/>
      <c r="W9" s="108"/>
      <c r="X9" s="168"/>
      <c r="Y9" s="16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</row>
    <row r="10">
      <c r="A10" s="56" t="b">
        <v>0</v>
      </c>
      <c r="B10" s="57" t="s">
        <v>383</v>
      </c>
      <c r="C10" s="58" t="s">
        <v>384</v>
      </c>
      <c r="D10" s="59">
        <v>45659.0</v>
      </c>
      <c r="E10" s="60" t="s">
        <v>140</v>
      </c>
      <c r="F10" s="60" t="s">
        <v>296</v>
      </c>
      <c r="G10" s="80"/>
      <c r="H10" s="60" t="s">
        <v>119</v>
      </c>
      <c r="I10" s="61">
        <v>15000.0</v>
      </c>
      <c r="J10" s="72"/>
      <c r="K10" s="169">
        <v>15000.0</v>
      </c>
      <c r="L10" s="69"/>
      <c r="M10" s="61">
        <v>5000.0</v>
      </c>
      <c r="N10" s="63">
        <f t="shared" si="4"/>
        <v>10000</v>
      </c>
      <c r="O10" s="64" t="s">
        <v>4</v>
      </c>
      <c r="P10" s="65">
        <v>0.0</v>
      </c>
      <c r="Q10" s="63">
        <f t="shared" si="5"/>
        <v>0</v>
      </c>
      <c r="R10" s="66" t="str">
        <f t="shared" si="3"/>
        <v/>
      </c>
      <c r="S10" s="67" t="s">
        <v>214</v>
      </c>
      <c r="T10" s="66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</row>
    <row r="11">
      <c r="A11" s="85" t="b">
        <v>1</v>
      </c>
      <c r="B11" s="86">
        <v>415.0</v>
      </c>
      <c r="C11" s="87" t="s">
        <v>385</v>
      </c>
      <c r="D11" s="88">
        <v>45660.0</v>
      </c>
      <c r="E11" s="89" t="s">
        <v>140</v>
      </c>
      <c r="F11" s="89" t="s">
        <v>1</v>
      </c>
      <c r="G11" s="86">
        <v>939288.0</v>
      </c>
      <c r="H11" s="89" t="s">
        <v>3</v>
      </c>
      <c r="I11" s="90">
        <v>30000.0</v>
      </c>
      <c r="J11" s="104">
        <v>45724.0</v>
      </c>
      <c r="K11" s="90">
        <v>30000.0</v>
      </c>
      <c r="L11" s="90">
        <v>0.0</v>
      </c>
      <c r="M11" s="90">
        <v>15000.0</v>
      </c>
      <c r="N11" s="92">
        <f t="shared" si="4"/>
        <v>15000</v>
      </c>
      <c r="O11" s="93"/>
      <c r="P11" s="94"/>
      <c r="Q11" s="95" t="str">
        <f t="shared" si="5"/>
        <v/>
      </c>
      <c r="R11" s="92">
        <f t="shared" si="3"/>
        <v>15000</v>
      </c>
      <c r="S11" s="96"/>
      <c r="T11" s="96"/>
      <c r="AG11" s="55"/>
      <c r="AH11" s="55"/>
      <c r="AI11" s="55"/>
      <c r="AJ11" s="55"/>
    </row>
    <row r="12">
      <c r="A12" s="56" t="b">
        <v>1</v>
      </c>
      <c r="B12" s="57"/>
      <c r="C12" s="58" t="s">
        <v>386</v>
      </c>
      <c r="D12" s="59">
        <v>45661.0</v>
      </c>
      <c r="E12" s="60" t="s">
        <v>140</v>
      </c>
      <c r="F12" s="60" t="s">
        <v>387</v>
      </c>
      <c r="G12" s="57"/>
      <c r="H12" s="60" t="s">
        <v>119</v>
      </c>
      <c r="I12" s="61">
        <v>1535000.0</v>
      </c>
      <c r="J12" s="72"/>
      <c r="K12" s="158">
        <v>1535000.0</v>
      </c>
      <c r="L12" s="61"/>
      <c r="M12" s="61"/>
      <c r="N12" s="66" t="str">
        <f t="shared" si="4"/>
        <v/>
      </c>
      <c r="O12" s="74"/>
      <c r="P12" s="65"/>
      <c r="Q12" s="71" t="str">
        <f t="shared" si="5"/>
        <v/>
      </c>
      <c r="R12" s="66">
        <f t="shared" si="3"/>
        <v>0</v>
      </c>
      <c r="S12" s="67"/>
      <c r="T12" s="66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</row>
    <row r="13">
      <c r="A13" s="56" t="b">
        <v>1</v>
      </c>
      <c r="B13" s="57" t="s">
        <v>388</v>
      </c>
      <c r="C13" s="58" t="s">
        <v>389</v>
      </c>
      <c r="D13" s="59">
        <v>45661.0</v>
      </c>
      <c r="E13" s="60" t="s">
        <v>140</v>
      </c>
      <c r="F13" s="60" t="s">
        <v>1</v>
      </c>
      <c r="G13" s="57"/>
      <c r="H13" s="60" t="s">
        <v>119</v>
      </c>
      <c r="I13" s="61">
        <v>7000.0</v>
      </c>
      <c r="J13" s="62"/>
      <c r="K13" s="170">
        <v>7000.0</v>
      </c>
      <c r="L13" s="63"/>
      <c r="M13" s="61">
        <v>7000.0</v>
      </c>
      <c r="N13" s="63">
        <f t="shared" si="4"/>
        <v>0</v>
      </c>
      <c r="O13" s="74"/>
      <c r="P13" s="70"/>
      <c r="Q13" s="71" t="str">
        <f t="shared" si="5"/>
        <v/>
      </c>
      <c r="R13" s="63">
        <f t="shared" si="3"/>
        <v>0</v>
      </c>
      <c r="S13" s="67"/>
      <c r="T13" s="66"/>
      <c r="AG13" s="55"/>
      <c r="AH13" s="55"/>
      <c r="AI13" s="55"/>
      <c r="AJ13" s="55"/>
    </row>
    <row r="14">
      <c r="A14" s="56" t="b">
        <v>1</v>
      </c>
      <c r="B14" s="57">
        <v>117.0</v>
      </c>
      <c r="C14" s="58" t="s">
        <v>256</v>
      </c>
      <c r="D14" s="59">
        <v>45662.0</v>
      </c>
      <c r="E14" s="60" t="s">
        <v>140</v>
      </c>
      <c r="F14" s="60" t="s">
        <v>1</v>
      </c>
      <c r="G14" s="57">
        <v>984645.0</v>
      </c>
      <c r="H14" s="60" t="s">
        <v>3</v>
      </c>
      <c r="I14" s="61">
        <v>145000.0</v>
      </c>
      <c r="J14" s="72"/>
      <c r="K14" s="170">
        <v>145000.0</v>
      </c>
      <c r="L14" s="61"/>
      <c r="M14" s="61">
        <v>30000.0</v>
      </c>
      <c r="N14" s="63">
        <f t="shared" si="4"/>
        <v>115000</v>
      </c>
      <c r="O14" s="64" t="s">
        <v>4</v>
      </c>
      <c r="P14" s="65">
        <v>0.0</v>
      </c>
      <c r="Q14" s="63">
        <f t="shared" si="5"/>
        <v>0</v>
      </c>
      <c r="R14" s="66" t="str">
        <f t="shared" si="3"/>
        <v/>
      </c>
      <c r="S14" s="67" t="s">
        <v>214</v>
      </c>
      <c r="T14" s="66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</row>
    <row r="15">
      <c r="A15" s="56" t="b">
        <v>1</v>
      </c>
      <c r="B15" s="57">
        <v>118.0</v>
      </c>
      <c r="C15" s="58" t="s">
        <v>169</v>
      </c>
      <c r="D15" s="59">
        <v>45662.0</v>
      </c>
      <c r="E15" s="60" t="s">
        <v>140</v>
      </c>
      <c r="F15" s="60" t="s">
        <v>125</v>
      </c>
      <c r="G15" s="57" t="s">
        <v>390</v>
      </c>
      <c r="H15" s="60" t="s">
        <v>3</v>
      </c>
      <c r="I15" s="61">
        <v>35000.0</v>
      </c>
      <c r="J15" s="72"/>
      <c r="K15" s="158">
        <v>35000.0</v>
      </c>
      <c r="L15" s="61"/>
      <c r="M15" s="61">
        <v>10000.0</v>
      </c>
      <c r="N15" s="63">
        <f t="shared" si="4"/>
        <v>25000</v>
      </c>
      <c r="O15" s="64" t="s">
        <v>4</v>
      </c>
      <c r="P15" s="65">
        <v>0.0</v>
      </c>
      <c r="Q15" s="63">
        <f t="shared" si="5"/>
        <v>0</v>
      </c>
      <c r="R15" s="66" t="str">
        <f t="shared" si="3"/>
        <v/>
      </c>
      <c r="S15" s="67" t="s">
        <v>214</v>
      </c>
      <c r="T15" s="67" t="s">
        <v>391</v>
      </c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</row>
    <row r="16">
      <c r="A16" s="56" t="b">
        <v>1</v>
      </c>
      <c r="B16" s="57" t="s">
        <v>392</v>
      </c>
      <c r="C16" s="58" t="s">
        <v>393</v>
      </c>
      <c r="D16" s="59">
        <v>45662.0</v>
      </c>
      <c r="E16" s="60" t="s">
        <v>140</v>
      </c>
      <c r="F16" s="60" t="s">
        <v>212</v>
      </c>
      <c r="G16" s="57" t="s">
        <v>394</v>
      </c>
      <c r="H16" s="60" t="s">
        <v>119</v>
      </c>
      <c r="I16" s="61">
        <v>25000.0</v>
      </c>
      <c r="J16" s="72"/>
      <c r="K16" s="164">
        <v>25000.0</v>
      </c>
      <c r="L16" s="61"/>
      <c r="M16" s="61">
        <v>5000.0</v>
      </c>
      <c r="N16" s="63">
        <f t="shared" si="4"/>
        <v>20000</v>
      </c>
      <c r="O16" s="64" t="s">
        <v>4</v>
      </c>
      <c r="P16" s="65">
        <v>0.0</v>
      </c>
      <c r="Q16" s="63">
        <f t="shared" si="5"/>
        <v>0</v>
      </c>
      <c r="R16" s="66" t="str">
        <f t="shared" si="3"/>
        <v/>
      </c>
      <c r="S16" s="67" t="s">
        <v>214</v>
      </c>
      <c r="T16" s="66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</row>
    <row r="17">
      <c r="A17" s="56" t="b">
        <v>1</v>
      </c>
      <c r="B17" s="57">
        <v>121.0</v>
      </c>
      <c r="C17" s="58" t="s">
        <v>395</v>
      </c>
      <c r="D17" s="59">
        <v>45663.0</v>
      </c>
      <c r="E17" s="60" t="s">
        <v>146</v>
      </c>
      <c r="F17" s="60" t="s">
        <v>3</v>
      </c>
      <c r="G17" s="57" t="s">
        <v>396</v>
      </c>
      <c r="H17" s="60" t="s">
        <v>3</v>
      </c>
      <c r="I17" s="61">
        <v>75000.0</v>
      </c>
      <c r="J17" s="72"/>
      <c r="K17" s="61">
        <f>I17-L17</f>
        <v>0</v>
      </c>
      <c r="L17" s="61">
        <v>75000.0</v>
      </c>
      <c r="M17" s="61">
        <v>25000.0</v>
      </c>
      <c r="N17" s="63">
        <f t="shared" si="4"/>
        <v>50000</v>
      </c>
      <c r="O17" s="64" t="s">
        <v>4</v>
      </c>
      <c r="P17" s="65">
        <v>25.0</v>
      </c>
      <c r="Q17" s="63">
        <f t="shared" si="5"/>
        <v>12500</v>
      </c>
      <c r="R17" s="63">
        <f t="shared" si="3"/>
        <v>37500</v>
      </c>
      <c r="S17" s="67" t="s">
        <v>146</v>
      </c>
      <c r="T17" s="66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</row>
    <row r="18">
      <c r="A18" s="56" t="b">
        <v>1</v>
      </c>
      <c r="B18" s="57">
        <v>119.0</v>
      </c>
      <c r="C18" s="58" t="s">
        <v>169</v>
      </c>
      <c r="D18" s="59">
        <v>45663.0</v>
      </c>
      <c r="E18" s="60" t="s">
        <v>140</v>
      </c>
      <c r="F18" s="60" t="s">
        <v>125</v>
      </c>
      <c r="G18" s="57" t="s">
        <v>390</v>
      </c>
      <c r="H18" s="60" t="s">
        <v>3</v>
      </c>
      <c r="I18" s="61">
        <v>60000.0</v>
      </c>
      <c r="J18" s="72"/>
      <c r="K18" s="164">
        <v>60000.0</v>
      </c>
      <c r="L18" s="61"/>
      <c r="M18" s="61">
        <v>30000.0</v>
      </c>
      <c r="N18" s="63">
        <f t="shared" si="4"/>
        <v>30000</v>
      </c>
      <c r="O18" s="64" t="s">
        <v>4</v>
      </c>
      <c r="P18" s="65">
        <v>0.0</v>
      </c>
      <c r="Q18" s="63">
        <f t="shared" si="5"/>
        <v>0</v>
      </c>
      <c r="R18" s="66" t="str">
        <f t="shared" si="3"/>
        <v/>
      </c>
      <c r="S18" s="67" t="s">
        <v>214</v>
      </c>
      <c r="T18" s="66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</row>
    <row r="19">
      <c r="A19" s="56" t="b">
        <v>1</v>
      </c>
      <c r="B19" s="57">
        <v>120.0</v>
      </c>
      <c r="C19" s="58" t="s">
        <v>160</v>
      </c>
      <c r="D19" s="59">
        <v>45663.0</v>
      </c>
      <c r="E19" s="60" t="s">
        <v>140</v>
      </c>
      <c r="F19" s="60" t="s">
        <v>147</v>
      </c>
      <c r="G19" s="57" t="s">
        <v>213</v>
      </c>
      <c r="H19" s="60" t="s">
        <v>3</v>
      </c>
      <c r="I19" s="61">
        <v>30000.0</v>
      </c>
      <c r="J19" s="72"/>
      <c r="K19" s="158">
        <v>30000.0</v>
      </c>
      <c r="L19" s="61"/>
      <c r="M19" s="61">
        <v>15000.0</v>
      </c>
      <c r="N19" s="63">
        <f t="shared" si="4"/>
        <v>15000</v>
      </c>
      <c r="O19" s="64" t="s">
        <v>4</v>
      </c>
      <c r="P19" s="65">
        <v>0.0</v>
      </c>
      <c r="Q19" s="63">
        <f t="shared" si="5"/>
        <v>0</v>
      </c>
      <c r="R19" s="66" t="str">
        <f t="shared" si="3"/>
        <v/>
      </c>
      <c r="S19" s="67" t="s">
        <v>214</v>
      </c>
      <c r="T19" s="67" t="s">
        <v>397</v>
      </c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</row>
    <row r="20">
      <c r="A20" s="56" t="b">
        <v>1</v>
      </c>
      <c r="B20" s="57" t="s">
        <v>398</v>
      </c>
      <c r="C20" s="58" t="s">
        <v>399</v>
      </c>
      <c r="D20" s="59">
        <v>45663.0</v>
      </c>
      <c r="E20" s="60" t="s">
        <v>140</v>
      </c>
      <c r="F20" s="60" t="s">
        <v>400</v>
      </c>
      <c r="G20" s="57" t="s">
        <v>401</v>
      </c>
      <c r="H20" s="60" t="s">
        <v>119</v>
      </c>
      <c r="I20" s="61">
        <v>200000.0</v>
      </c>
      <c r="J20" s="72"/>
      <c r="K20" s="164">
        <v>200000.0</v>
      </c>
      <c r="L20" s="61"/>
      <c r="M20" s="61">
        <v>50000.0</v>
      </c>
      <c r="N20" s="63">
        <f t="shared" si="4"/>
        <v>150000</v>
      </c>
      <c r="O20" s="64" t="s">
        <v>4</v>
      </c>
      <c r="P20" s="65">
        <v>0.0</v>
      </c>
      <c r="Q20" s="63">
        <f t="shared" si="5"/>
        <v>0</v>
      </c>
      <c r="R20" s="66" t="str">
        <f t="shared" si="3"/>
        <v/>
      </c>
      <c r="S20" s="67" t="s">
        <v>214</v>
      </c>
      <c r="T20" s="66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</row>
    <row r="21">
      <c r="A21" s="56" t="b">
        <v>1</v>
      </c>
      <c r="B21" s="57" t="s">
        <v>402</v>
      </c>
      <c r="C21" s="58" t="s">
        <v>403</v>
      </c>
      <c r="D21" s="59">
        <v>45663.0</v>
      </c>
      <c r="E21" s="60" t="s">
        <v>140</v>
      </c>
      <c r="F21" s="60" t="s">
        <v>3</v>
      </c>
      <c r="G21" s="57" t="s">
        <v>11</v>
      </c>
      <c r="H21" s="60" t="s">
        <v>119</v>
      </c>
      <c r="I21" s="61">
        <v>60000.0</v>
      </c>
      <c r="J21" s="72"/>
      <c r="K21" s="158">
        <v>60000.0</v>
      </c>
      <c r="L21" s="61"/>
      <c r="M21" s="61">
        <v>20000.0</v>
      </c>
      <c r="N21" s="63">
        <f t="shared" si="4"/>
        <v>40000</v>
      </c>
      <c r="O21" s="64" t="s">
        <v>4</v>
      </c>
      <c r="P21" s="65">
        <v>0.0</v>
      </c>
      <c r="Q21" s="63">
        <f t="shared" si="5"/>
        <v>0</v>
      </c>
      <c r="R21" s="66" t="str">
        <f t="shared" si="3"/>
        <v/>
      </c>
      <c r="S21" s="67" t="s">
        <v>214</v>
      </c>
      <c r="T21" s="66"/>
      <c r="AG21" s="55"/>
      <c r="AH21" s="55"/>
      <c r="AI21" s="55"/>
      <c r="AJ21" s="55"/>
    </row>
    <row r="22">
      <c r="A22" s="145" t="b">
        <v>1</v>
      </c>
      <c r="B22" s="143">
        <v>127.0</v>
      </c>
      <c r="C22" s="81" t="s">
        <v>0</v>
      </c>
      <c r="D22" s="82">
        <v>45664.0</v>
      </c>
      <c r="E22" s="83" t="s">
        <v>146</v>
      </c>
      <c r="F22" s="83" t="s">
        <v>3</v>
      </c>
      <c r="G22" s="143" t="s">
        <v>2</v>
      </c>
      <c r="H22" s="83" t="s">
        <v>3</v>
      </c>
      <c r="I22" s="84">
        <v>75000.0</v>
      </c>
      <c r="J22" s="146"/>
      <c r="K22" s="84">
        <f>I22-L22</f>
        <v>0</v>
      </c>
      <c r="L22" s="84">
        <v>75000.0</v>
      </c>
      <c r="M22" s="84">
        <v>10000.0</v>
      </c>
      <c r="N22" s="147">
        <f t="shared" si="4"/>
        <v>65000</v>
      </c>
      <c r="O22" s="148" t="s">
        <v>4</v>
      </c>
      <c r="P22" s="149">
        <v>0.0</v>
      </c>
      <c r="Q22" s="147">
        <f t="shared" si="5"/>
        <v>0</v>
      </c>
      <c r="R22" s="150" t="str">
        <f t="shared" si="3"/>
        <v/>
      </c>
      <c r="S22" s="171" t="s">
        <v>5</v>
      </c>
      <c r="T22" s="150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</row>
    <row r="23">
      <c r="A23" s="56" t="b">
        <v>1</v>
      </c>
      <c r="B23" s="57">
        <v>123.0</v>
      </c>
      <c r="C23" s="58" t="s">
        <v>192</v>
      </c>
      <c r="D23" s="59">
        <v>45664.0</v>
      </c>
      <c r="E23" s="60" t="s">
        <v>219</v>
      </c>
      <c r="F23" s="60" t="s">
        <v>1</v>
      </c>
      <c r="G23" s="57">
        <v>784642.0</v>
      </c>
      <c r="H23" s="60" t="s">
        <v>3</v>
      </c>
      <c r="I23" s="61">
        <v>50000.0</v>
      </c>
      <c r="J23" s="72"/>
      <c r="K23" s="90"/>
      <c r="L23" s="61">
        <v>50000.0</v>
      </c>
      <c r="M23" s="61">
        <v>15000.0</v>
      </c>
      <c r="N23" s="63">
        <f t="shared" si="4"/>
        <v>35000</v>
      </c>
      <c r="O23" s="64" t="s">
        <v>4</v>
      </c>
      <c r="P23" s="65">
        <v>0.0</v>
      </c>
      <c r="Q23" s="63">
        <f t="shared" si="5"/>
        <v>0</v>
      </c>
      <c r="R23" s="66" t="str">
        <f t="shared" si="3"/>
        <v/>
      </c>
      <c r="S23" s="67" t="s">
        <v>151</v>
      </c>
      <c r="T23" s="67" t="s">
        <v>382</v>
      </c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</row>
    <row r="24">
      <c r="A24" s="56" t="b">
        <v>0</v>
      </c>
      <c r="B24" s="57">
        <v>130.0</v>
      </c>
      <c r="C24" s="58" t="s">
        <v>404</v>
      </c>
      <c r="D24" s="59">
        <v>45664.0</v>
      </c>
      <c r="E24" s="60" t="s">
        <v>146</v>
      </c>
      <c r="F24" s="60" t="s">
        <v>202</v>
      </c>
      <c r="G24" s="80"/>
      <c r="H24" s="60" t="s">
        <v>3</v>
      </c>
      <c r="I24" s="61">
        <v>5000.0</v>
      </c>
      <c r="J24" s="72"/>
      <c r="K24" s="61">
        <f>I24-L24</f>
        <v>0</v>
      </c>
      <c r="L24" s="61">
        <v>5000.0</v>
      </c>
      <c r="M24" s="61">
        <v>1000.0</v>
      </c>
      <c r="N24" s="63">
        <f t="shared" si="4"/>
        <v>4000</v>
      </c>
      <c r="O24" s="64" t="s">
        <v>4</v>
      </c>
      <c r="P24" s="65">
        <v>0.0</v>
      </c>
      <c r="Q24" s="63">
        <f t="shared" si="5"/>
        <v>0</v>
      </c>
      <c r="R24" s="66" t="str">
        <f t="shared" si="3"/>
        <v/>
      </c>
      <c r="S24" s="67" t="s">
        <v>146</v>
      </c>
      <c r="T24" s="66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>
      <c r="A25" s="56" t="b">
        <v>1</v>
      </c>
      <c r="B25" s="57"/>
      <c r="C25" s="58" t="s">
        <v>405</v>
      </c>
      <c r="D25" s="59">
        <v>45664.0</v>
      </c>
      <c r="E25" s="60" t="s">
        <v>140</v>
      </c>
      <c r="F25" s="60" t="s">
        <v>406</v>
      </c>
      <c r="G25" s="57"/>
      <c r="H25" s="60" t="s">
        <v>119</v>
      </c>
      <c r="I25" s="61">
        <v>550000.0</v>
      </c>
      <c r="J25" s="72"/>
      <c r="K25" s="158">
        <v>550000.0</v>
      </c>
      <c r="L25" s="61"/>
      <c r="M25" s="61"/>
      <c r="N25" s="66" t="str">
        <f t="shared" si="4"/>
        <v/>
      </c>
      <c r="O25" s="74"/>
      <c r="P25" s="65"/>
      <c r="Q25" s="71" t="str">
        <f t="shared" si="5"/>
        <v/>
      </c>
      <c r="R25" s="66">
        <f t="shared" si="3"/>
        <v>0</v>
      </c>
      <c r="S25" s="67"/>
      <c r="T25" s="66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</row>
    <row r="26">
      <c r="A26" s="56" t="b">
        <v>1</v>
      </c>
      <c r="B26" s="57">
        <v>129.0</v>
      </c>
      <c r="C26" s="58" t="s">
        <v>13</v>
      </c>
      <c r="D26" s="59">
        <v>45664.0</v>
      </c>
      <c r="E26" s="60" t="s">
        <v>140</v>
      </c>
      <c r="F26" s="60" t="s">
        <v>1</v>
      </c>
      <c r="G26" s="57" t="s">
        <v>407</v>
      </c>
      <c r="H26" s="60" t="s">
        <v>3</v>
      </c>
      <c r="I26" s="61">
        <v>300000.0</v>
      </c>
      <c r="J26" s="72"/>
      <c r="K26" s="164">
        <v>300000.0</v>
      </c>
      <c r="L26" s="61"/>
      <c r="M26" s="61">
        <v>100000.0</v>
      </c>
      <c r="N26" s="63">
        <f t="shared" si="4"/>
        <v>200000</v>
      </c>
      <c r="O26" s="64" t="s">
        <v>4</v>
      </c>
      <c r="P26" s="65">
        <v>0.0</v>
      </c>
      <c r="Q26" s="63">
        <f t="shared" si="5"/>
        <v>0</v>
      </c>
      <c r="R26" s="66" t="str">
        <f t="shared" si="3"/>
        <v/>
      </c>
      <c r="S26" s="67" t="s">
        <v>214</v>
      </c>
      <c r="T26" s="67" t="s">
        <v>397</v>
      </c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</row>
    <row r="27">
      <c r="A27" s="56" t="b">
        <v>1</v>
      </c>
      <c r="B27" s="57">
        <v>122.0</v>
      </c>
      <c r="C27" s="58" t="s">
        <v>256</v>
      </c>
      <c r="D27" s="59">
        <v>45664.0</v>
      </c>
      <c r="E27" s="60" t="s">
        <v>140</v>
      </c>
      <c r="F27" s="60" t="s">
        <v>1</v>
      </c>
      <c r="G27" s="57">
        <v>784646.0</v>
      </c>
      <c r="H27" s="60" t="s">
        <v>3</v>
      </c>
      <c r="I27" s="61">
        <v>70000.0</v>
      </c>
      <c r="J27" s="72"/>
      <c r="K27" s="164">
        <v>70000.0</v>
      </c>
      <c r="L27" s="61"/>
      <c r="M27" s="61">
        <v>30000.0</v>
      </c>
      <c r="N27" s="63">
        <f t="shared" si="4"/>
        <v>40000</v>
      </c>
      <c r="O27" s="64" t="s">
        <v>4</v>
      </c>
      <c r="P27" s="65">
        <v>0.0</v>
      </c>
      <c r="Q27" s="63">
        <f t="shared" si="5"/>
        <v>0</v>
      </c>
      <c r="R27" s="66" t="str">
        <f t="shared" si="3"/>
        <v/>
      </c>
      <c r="S27" s="67" t="s">
        <v>214</v>
      </c>
      <c r="T27" s="67" t="s">
        <v>382</v>
      </c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</row>
    <row r="28">
      <c r="A28" s="56" t="b">
        <v>1</v>
      </c>
      <c r="B28" s="57">
        <v>125.0</v>
      </c>
      <c r="C28" s="58" t="s">
        <v>192</v>
      </c>
      <c r="D28" s="59">
        <v>45664.0</v>
      </c>
      <c r="E28" s="60" t="s">
        <v>140</v>
      </c>
      <c r="F28" s="60" t="s">
        <v>1</v>
      </c>
      <c r="G28" s="57">
        <v>984644.0</v>
      </c>
      <c r="H28" s="60" t="s">
        <v>3</v>
      </c>
      <c r="I28" s="61">
        <v>60000.0</v>
      </c>
      <c r="J28" s="72"/>
      <c r="K28" s="164">
        <v>60000.0</v>
      </c>
      <c r="L28" s="61"/>
      <c r="M28" s="61">
        <v>15000.0</v>
      </c>
      <c r="N28" s="63">
        <f t="shared" si="4"/>
        <v>45000</v>
      </c>
      <c r="O28" s="64" t="s">
        <v>4</v>
      </c>
      <c r="P28" s="65">
        <v>0.0</v>
      </c>
      <c r="Q28" s="63">
        <f t="shared" si="5"/>
        <v>0</v>
      </c>
      <c r="R28" s="66" t="str">
        <f t="shared" si="3"/>
        <v/>
      </c>
      <c r="S28" s="67" t="s">
        <v>214</v>
      </c>
      <c r="T28" s="66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>
      <c r="A29" s="56" t="b">
        <v>1</v>
      </c>
      <c r="B29" s="57">
        <v>128.0</v>
      </c>
      <c r="C29" s="58" t="s">
        <v>408</v>
      </c>
      <c r="D29" s="59">
        <v>45664.0</v>
      </c>
      <c r="E29" s="60" t="s">
        <v>140</v>
      </c>
      <c r="F29" s="60" t="s">
        <v>1</v>
      </c>
      <c r="G29" s="57" t="s">
        <v>409</v>
      </c>
      <c r="H29" s="60" t="s">
        <v>3</v>
      </c>
      <c r="I29" s="61">
        <v>50000.0</v>
      </c>
      <c r="J29" s="72"/>
      <c r="K29" s="158">
        <v>50000.0</v>
      </c>
      <c r="L29" s="61"/>
      <c r="M29" s="61">
        <v>10000.0</v>
      </c>
      <c r="N29" s="63">
        <f t="shared" si="4"/>
        <v>40000</v>
      </c>
      <c r="O29" s="64" t="s">
        <v>4</v>
      </c>
      <c r="P29" s="65">
        <v>0.0</v>
      </c>
      <c r="Q29" s="63">
        <f t="shared" si="5"/>
        <v>0</v>
      </c>
      <c r="R29" s="66" t="str">
        <f t="shared" si="3"/>
        <v/>
      </c>
      <c r="S29" s="67" t="s">
        <v>214</v>
      </c>
      <c r="T29" s="67" t="s">
        <v>397</v>
      </c>
      <c r="AG29" s="55"/>
      <c r="AH29" s="55"/>
      <c r="AI29" s="55"/>
      <c r="AJ29" s="55"/>
    </row>
    <row r="30">
      <c r="A30" s="56" t="b">
        <v>1</v>
      </c>
      <c r="B30" s="57">
        <v>124.0</v>
      </c>
      <c r="C30" s="58" t="s">
        <v>160</v>
      </c>
      <c r="D30" s="59">
        <v>45664.0</v>
      </c>
      <c r="E30" s="60" t="s">
        <v>140</v>
      </c>
      <c r="F30" s="60" t="s">
        <v>1</v>
      </c>
      <c r="G30" s="57">
        <v>984644.0</v>
      </c>
      <c r="H30" s="60" t="s">
        <v>3</v>
      </c>
      <c r="I30" s="61">
        <v>35000.0</v>
      </c>
      <c r="J30" s="72"/>
      <c r="K30" s="158">
        <v>35000.0</v>
      </c>
      <c r="L30" s="61"/>
      <c r="M30" s="61">
        <v>15000.0</v>
      </c>
      <c r="N30" s="63">
        <f t="shared" si="4"/>
        <v>20000</v>
      </c>
      <c r="O30" s="64" t="s">
        <v>4</v>
      </c>
      <c r="P30" s="65">
        <v>0.0</v>
      </c>
      <c r="Q30" s="63">
        <f t="shared" si="5"/>
        <v>0</v>
      </c>
      <c r="R30" s="66" t="str">
        <f t="shared" si="3"/>
        <v/>
      </c>
      <c r="S30" s="67" t="s">
        <v>214</v>
      </c>
      <c r="T30" s="67" t="s">
        <v>382</v>
      </c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>
      <c r="A31" s="56" t="b">
        <v>1</v>
      </c>
      <c r="B31" s="57">
        <v>126.0</v>
      </c>
      <c r="C31" s="58" t="s">
        <v>160</v>
      </c>
      <c r="D31" s="59">
        <v>45664.0</v>
      </c>
      <c r="E31" s="60" t="s">
        <v>140</v>
      </c>
      <c r="F31" s="60" t="s">
        <v>1</v>
      </c>
      <c r="G31" s="57">
        <v>984644.0</v>
      </c>
      <c r="H31" s="60" t="s">
        <v>3</v>
      </c>
      <c r="I31" s="61">
        <v>35000.0</v>
      </c>
      <c r="J31" s="72"/>
      <c r="K31" s="164">
        <v>35000.0</v>
      </c>
      <c r="L31" s="61"/>
      <c r="M31" s="61">
        <v>15000.0</v>
      </c>
      <c r="N31" s="63">
        <f t="shared" si="4"/>
        <v>20000</v>
      </c>
      <c r="O31" s="64" t="s">
        <v>4</v>
      </c>
      <c r="P31" s="65">
        <v>0.0</v>
      </c>
      <c r="Q31" s="63">
        <f t="shared" si="5"/>
        <v>0</v>
      </c>
      <c r="R31" s="66" t="str">
        <f t="shared" si="3"/>
        <v/>
      </c>
      <c r="S31" s="67" t="s">
        <v>214</v>
      </c>
      <c r="T31" s="66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>
      <c r="A32" s="56" t="b">
        <v>0</v>
      </c>
      <c r="B32" s="57" t="s">
        <v>410</v>
      </c>
      <c r="C32" s="58" t="s">
        <v>411</v>
      </c>
      <c r="D32" s="59">
        <v>45664.0</v>
      </c>
      <c r="E32" s="60" t="s">
        <v>140</v>
      </c>
      <c r="F32" s="60" t="s">
        <v>1</v>
      </c>
      <c r="G32" s="57"/>
      <c r="H32" s="60" t="s">
        <v>3</v>
      </c>
      <c r="I32" s="61">
        <v>7000.0</v>
      </c>
      <c r="J32" s="72"/>
      <c r="K32" s="158">
        <v>7000.0</v>
      </c>
      <c r="L32" s="61"/>
      <c r="M32" s="61">
        <v>2000.0</v>
      </c>
      <c r="N32" s="63">
        <f t="shared" si="4"/>
        <v>5000</v>
      </c>
      <c r="O32" s="64" t="s">
        <v>4</v>
      </c>
      <c r="P32" s="65"/>
      <c r="Q32" s="63">
        <f t="shared" si="5"/>
        <v>0</v>
      </c>
      <c r="R32" s="66" t="str">
        <f t="shared" si="3"/>
        <v/>
      </c>
      <c r="S32" s="67" t="s">
        <v>214</v>
      </c>
      <c r="T32" s="66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>
      <c r="A33" s="145" t="b">
        <v>1</v>
      </c>
      <c r="B33" s="143">
        <v>133.0</v>
      </c>
      <c r="C33" s="81" t="s">
        <v>412</v>
      </c>
      <c r="D33" s="82">
        <v>45665.0</v>
      </c>
      <c r="E33" s="83" t="s">
        <v>140</v>
      </c>
      <c r="F33" s="83" t="s">
        <v>413</v>
      </c>
      <c r="G33" s="143" t="s">
        <v>414</v>
      </c>
      <c r="H33" s="83" t="s">
        <v>3</v>
      </c>
      <c r="I33" s="84">
        <v>25000.0</v>
      </c>
      <c r="J33" s="146"/>
      <c r="K33" s="84">
        <v>15000.0</v>
      </c>
      <c r="L33" s="84">
        <v>10000.0</v>
      </c>
      <c r="M33" s="84">
        <v>3000.0</v>
      </c>
      <c r="N33" s="150" t="str">
        <f>IF(OR(ISBLANK(#REF!),ISBLANK(M33)),"",#REF!-M33)</f>
        <v>#REF!</v>
      </c>
      <c r="O33" s="148" t="s">
        <v>4</v>
      </c>
      <c r="P33" s="149">
        <v>0.0</v>
      </c>
      <c r="Q33" s="162" t="str">
        <f>IF(O33="مبيعات", P33%*#REF!, IF(O33="ارباح", P33%*N33, ""))</f>
        <v>#REF!</v>
      </c>
      <c r="R33" s="150" t="str">
        <f t="shared" si="3"/>
        <v>#REF!</v>
      </c>
      <c r="S33" s="171" t="s">
        <v>146</v>
      </c>
      <c r="T33" s="150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</row>
    <row r="34">
      <c r="A34" s="145" t="b">
        <v>1</v>
      </c>
      <c r="B34" s="143" t="s">
        <v>415</v>
      </c>
      <c r="C34" s="81" t="s">
        <v>416</v>
      </c>
      <c r="D34" s="82">
        <v>45665.0</v>
      </c>
      <c r="E34" s="83" t="s">
        <v>146</v>
      </c>
      <c r="F34" s="83" t="s">
        <v>400</v>
      </c>
      <c r="G34" s="143" t="s">
        <v>417</v>
      </c>
      <c r="H34" s="83" t="s">
        <v>119</v>
      </c>
      <c r="I34" s="84">
        <v>10000.0</v>
      </c>
      <c r="J34" s="172"/>
      <c r="K34" s="173">
        <v>3000.0</v>
      </c>
      <c r="L34" s="84">
        <v>7000.0</v>
      </c>
      <c r="M34" s="84">
        <v>5000.0</v>
      </c>
      <c r="N34" s="147">
        <f>IF(OR(ISBLANK(I34),ISBLANK(M34)),"",I34-M34)</f>
        <v>5000</v>
      </c>
      <c r="O34" s="148" t="s">
        <v>4</v>
      </c>
      <c r="P34" s="149"/>
      <c r="Q34" s="147">
        <f>IF(O34="مبيعات", P34%*I34, IF(O34="ارباح", P34%*N34, ""))</f>
        <v>0</v>
      </c>
      <c r="R34" s="150" t="str">
        <f t="shared" si="3"/>
        <v/>
      </c>
      <c r="S34" s="171" t="s">
        <v>214</v>
      </c>
      <c r="T34" s="150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</row>
    <row r="35">
      <c r="A35" s="145" t="b">
        <v>1</v>
      </c>
      <c r="B35" s="143">
        <v>132.0</v>
      </c>
      <c r="C35" s="81" t="s">
        <v>418</v>
      </c>
      <c r="D35" s="82">
        <v>45665.0</v>
      </c>
      <c r="E35" s="83" t="s">
        <v>140</v>
      </c>
      <c r="F35" s="83" t="s">
        <v>413</v>
      </c>
      <c r="G35" s="143" t="s">
        <v>414</v>
      </c>
      <c r="H35" s="83" t="s">
        <v>3</v>
      </c>
      <c r="I35" s="165">
        <v>25000.0</v>
      </c>
      <c r="J35" s="146"/>
      <c r="K35" s="84">
        <v>25000.0</v>
      </c>
      <c r="L35" s="84">
        <v>0.0</v>
      </c>
      <c r="M35" s="84">
        <v>10000.0</v>
      </c>
      <c r="N35" s="147">
        <f>IF(OR(ISBLANK(I36),ISBLANK(M35)),"",I36-M35)</f>
        <v>55000</v>
      </c>
      <c r="O35" s="148" t="s">
        <v>4</v>
      </c>
      <c r="P35" s="149">
        <v>0.0</v>
      </c>
      <c r="Q35" s="147">
        <f>IF(O35="مبيعات", P35%*I36, IF(O35="ارباح", P35%*N35, ""))</f>
        <v>0</v>
      </c>
      <c r="R35" s="150" t="str">
        <f t="shared" si="3"/>
        <v/>
      </c>
      <c r="S35" s="171" t="s">
        <v>146</v>
      </c>
      <c r="T35" s="150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>
      <c r="A36" s="174" t="b">
        <v>1</v>
      </c>
      <c r="B36" s="175">
        <v>131.0</v>
      </c>
      <c r="C36" s="176" t="s">
        <v>419</v>
      </c>
      <c r="D36" s="177">
        <v>45665.0</v>
      </c>
      <c r="E36" s="178" t="s">
        <v>140</v>
      </c>
      <c r="F36" s="178" t="s">
        <v>420</v>
      </c>
      <c r="G36" s="175" t="s">
        <v>421</v>
      </c>
      <c r="H36" s="178" t="s">
        <v>3</v>
      </c>
      <c r="I36" s="179">
        <v>65000.0</v>
      </c>
      <c r="J36" s="180"/>
      <c r="K36" s="181">
        <v>65000.0</v>
      </c>
      <c r="L36" s="179"/>
      <c r="M36" s="179">
        <v>20000.0</v>
      </c>
      <c r="N36" s="182">
        <f t="shared" ref="N36:N47" si="6">IF(OR(ISBLANK(I36),ISBLANK(M36)),"",I36-M36)</f>
        <v>45000</v>
      </c>
      <c r="O36" s="178" t="s">
        <v>4</v>
      </c>
      <c r="P36" s="183">
        <v>0.0</v>
      </c>
      <c r="Q36" s="182">
        <f t="shared" ref="Q36:Q47" si="7">IF(O36="مبيعات", P36%*I36, IF(O36="ارباح", P36%*N36, ""))</f>
        <v>0</v>
      </c>
      <c r="R36" s="184" t="str">
        <f t="shared" si="3"/>
        <v/>
      </c>
      <c r="S36" s="176" t="s">
        <v>422</v>
      </c>
      <c r="T36" s="176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>
      <c r="A37" s="56" t="b">
        <v>1</v>
      </c>
      <c r="B37" s="57">
        <v>134.0</v>
      </c>
      <c r="C37" s="58" t="s">
        <v>423</v>
      </c>
      <c r="D37" s="59">
        <v>45665.0</v>
      </c>
      <c r="E37" s="60" t="s">
        <v>140</v>
      </c>
      <c r="F37" s="60" t="s">
        <v>296</v>
      </c>
      <c r="G37" s="57" t="s">
        <v>424</v>
      </c>
      <c r="H37" s="60" t="s">
        <v>119</v>
      </c>
      <c r="I37" s="61">
        <v>60000.0</v>
      </c>
      <c r="J37" s="72"/>
      <c r="K37" s="158">
        <v>60000.0</v>
      </c>
      <c r="L37" s="61"/>
      <c r="M37" s="61">
        <v>20000.0</v>
      </c>
      <c r="N37" s="63">
        <f t="shared" si="6"/>
        <v>40000</v>
      </c>
      <c r="O37" s="64" t="s">
        <v>4</v>
      </c>
      <c r="P37" s="65">
        <v>0.0</v>
      </c>
      <c r="Q37" s="63">
        <f t="shared" si="7"/>
        <v>0</v>
      </c>
      <c r="R37" s="66" t="str">
        <f t="shared" si="3"/>
        <v/>
      </c>
      <c r="S37" s="67" t="s">
        <v>214</v>
      </c>
      <c r="T37" s="67" t="s">
        <v>397</v>
      </c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</row>
    <row r="38">
      <c r="A38" s="56" t="b">
        <v>1</v>
      </c>
      <c r="B38" s="57">
        <v>135.0</v>
      </c>
      <c r="C38" s="58" t="s">
        <v>425</v>
      </c>
      <c r="D38" s="59">
        <v>45665.0</v>
      </c>
      <c r="E38" s="60" t="s">
        <v>140</v>
      </c>
      <c r="F38" s="60" t="s">
        <v>296</v>
      </c>
      <c r="G38" s="57" t="s">
        <v>426</v>
      </c>
      <c r="H38" s="60" t="s">
        <v>3</v>
      </c>
      <c r="I38" s="61">
        <v>20000.0</v>
      </c>
      <c r="J38" s="72"/>
      <c r="K38" s="164">
        <v>20000.0</v>
      </c>
      <c r="L38" s="61"/>
      <c r="M38" s="61">
        <v>5000.0</v>
      </c>
      <c r="N38" s="63">
        <f t="shared" si="6"/>
        <v>15000</v>
      </c>
      <c r="O38" s="64" t="s">
        <v>4</v>
      </c>
      <c r="P38" s="65">
        <v>0.0</v>
      </c>
      <c r="Q38" s="63">
        <f t="shared" si="7"/>
        <v>0</v>
      </c>
      <c r="R38" s="66" t="str">
        <f t="shared" si="3"/>
        <v/>
      </c>
      <c r="S38" s="67" t="s">
        <v>214</v>
      </c>
      <c r="T38" s="67" t="s">
        <v>397</v>
      </c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</row>
    <row r="39">
      <c r="A39" s="56" t="b">
        <v>1</v>
      </c>
      <c r="B39" s="57" t="s">
        <v>427</v>
      </c>
      <c r="C39" s="58" t="s">
        <v>428</v>
      </c>
      <c r="D39" s="59">
        <v>45665.0</v>
      </c>
      <c r="E39" s="60" t="s">
        <v>145</v>
      </c>
      <c r="F39" s="60" t="s">
        <v>1</v>
      </c>
      <c r="G39" s="57"/>
      <c r="H39" s="60" t="s">
        <v>119</v>
      </c>
      <c r="I39" s="61"/>
      <c r="J39" s="72"/>
      <c r="K39" s="61"/>
      <c r="L39" s="61"/>
      <c r="M39" s="61">
        <v>100000.0</v>
      </c>
      <c r="N39" s="66" t="str">
        <f t="shared" si="6"/>
        <v/>
      </c>
      <c r="O39" s="64" t="s">
        <v>4</v>
      </c>
      <c r="P39" s="65"/>
      <c r="Q39" s="71">
        <f t="shared" si="7"/>
        <v>0</v>
      </c>
      <c r="R39" s="66" t="str">
        <f t="shared" si="3"/>
        <v/>
      </c>
      <c r="S39" s="67" t="s">
        <v>429</v>
      </c>
      <c r="T39" s="61">
        <v>300000.0</v>
      </c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</row>
    <row r="40">
      <c r="A40" s="125" t="b">
        <v>1</v>
      </c>
      <c r="B40" s="130" t="s">
        <v>430</v>
      </c>
      <c r="C40" s="127" t="s">
        <v>431</v>
      </c>
      <c r="D40" s="128">
        <v>45665.0</v>
      </c>
      <c r="E40" s="129" t="s">
        <v>140</v>
      </c>
      <c r="F40" s="129" t="s">
        <v>432</v>
      </c>
      <c r="G40" s="130" t="s">
        <v>433</v>
      </c>
      <c r="H40" s="129" t="s">
        <v>119</v>
      </c>
      <c r="I40" s="185">
        <v>1425000.0</v>
      </c>
      <c r="J40" s="132"/>
      <c r="K40" s="186">
        <v>1425000.0</v>
      </c>
      <c r="L40" s="131"/>
      <c r="M40" s="131">
        <v>400000.0</v>
      </c>
      <c r="N40" s="133">
        <f t="shared" si="6"/>
        <v>1025000</v>
      </c>
      <c r="O40" s="134"/>
      <c r="P40" s="135"/>
      <c r="Q40" s="136" t="str">
        <f t="shared" si="7"/>
        <v/>
      </c>
      <c r="R40" s="133">
        <f t="shared" si="3"/>
        <v>1025000</v>
      </c>
      <c r="S40" s="137" t="s">
        <v>214</v>
      </c>
      <c r="T40" s="187"/>
      <c r="AG40" s="55"/>
      <c r="AH40" s="55"/>
      <c r="AI40" s="55"/>
      <c r="AJ40" s="55"/>
    </row>
    <row r="41">
      <c r="A41" s="56" t="b">
        <v>1</v>
      </c>
      <c r="B41" s="57">
        <v>139.0</v>
      </c>
      <c r="C41" s="58" t="s">
        <v>434</v>
      </c>
      <c r="D41" s="59">
        <v>45666.0</v>
      </c>
      <c r="E41" s="60" t="s">
        <v>219</v>
      </c>
      <c r="F41" s="60" t="s">
        <v>1</v>
      </c>
      <c r="G41" s="57">
        <v>784650.0</v>
      </c>
      <c r="H41" s="60" t="s">
        <v>3</v>
      </c>
      <c r="I41" s="61">
        <v>250000.0</v>
      </c>
      <c r="J41" s="72"/>
      <c r="K41" s="90"/>
      <c r="L41" s="61">
        <v>250000.0</v>
      </c>
      <c r="M41" s="61">
        <v>50000.0</v>
      </c>
      <c r="N41" s="63">
        <f t="shared" si="6"/>
        <v>200000</v>
      </c>
      <c r="O41" s="64" t="s">
        <v>4</v>
      </c>
      <c r="P41" s="65">
        <v>0.0</v>
      </c>
      <c r="Q41" s="63">
        <f t="shared" si="7"/>
        <v>0</v>
      </c>
      <c r="R41" s="66" t="str">
        <f t="shared" si="3"/>
        <v/>
      </c>
      <c r="S41" s="67" t="s">
        <v>151</v>
      </c>
      <c r="T41" s="67" t="s">
        <v>382</v>
      </c>
      <c r="U41" s="110">
        <f>(sum(I38:I1000))</f>
        <v>16184000</v>
      </c>
      <c r="V41" s="188" t="s">
        <v>435</v>
      </c>
      <c r="W41" s="55"/>
      <c r="X41" s="112" t="s">
        <v>436</v>
      </c>
      <c r="Y41" s="10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>
      <c r="A42" s="56" t="b">
        <v>0</v>
      </c>
      <c r="B42" s="57" t="s">
        <v>437</v>
      </c>
      <c r="C42" s="58" t="s">
        <v>438</v>
      </c>
      <c r="D42" s="59">
        <v>45666.0</v>
      </c>
      <c r="E42" s="60" t="s">
        <v>219</v>
      </c>
      <c r="F42" s="60" t="s">
        <v>1</v>
      </c>
      <c r="G42" s="80"/>
      <c r="H42" s="60" t="s">
        <v>3</v>
      </c>
      <c r="I42" s="61">
        <v>40000.0</v>
      </c>
      <c r="J42" s="72"/>
      <c r="K42" s="61"/>
      <c r="L42" s="61">
        <v>40000.0</v>
      </c>
      <c r="M42" s="61">
        <v>25000.0</v>
      </c>
      <c r="N42" s="63">
        <f t="shared" si="6"/>
        <v>15000</v>
      </c>
      <c r="O42" s="64" t="s">
        <v>4</v>
      </c>
      <c r="P42" s="65"/>
      <c r="Q42" s="63">
        <f t="shared" si="7"/>
        <v>0</v>
      </c>
      <c r="R42" s="66" t="str">
        <f t="shared" si="3"/>
        <v/>
      </c>
      <c r="S42" s="67" t="s">
        <v>151</v>
      </c>
      <c r="T42" s="66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>
      <c r="A43" s="56" t="b">
        <v>1</v>
      </c>
      <c r="B43" s="57">
        <v>137.0</v>
      </c>
      <c r="C43" s="58" t="s">
        <v>439</v>
      </c>
      <c r="D43" s="59">
        <v>45666.0</v>
      </c>
      <c r="E43" s="60" t="s">
        <v>140</v>
      </c>
      <c r="F43" s="60" t="s">
        <v>1</v>
      </c>
      <c r="G43" s="57">
        <v>784648.0</v>
      </c>
      <c r="H43" s="60" t="s">
        <v>3</v>
      </c>
      <c r="I43" s="61">
        <v>70000.0</v>
      </c>
      <c r="J43" s="72"/>
      <c r="K43" s="170">
        <v>70000.0</v>
      </c>
      <c r="L43" s="61"/>
      <c r="M43" s="61">
        <v>20000.0</v>
      </c>
      <c r="N43" s="63">
        <f t="shared" si="6"/>
        <v>50000</v>
      </c>
      <c r="O43" s="64" t="s">
        <v>4</v>
      </c>
      <c r="P43" s="65">
        <v>0.0</v>
      </c>
      <c r="Q43" s="63">
        <f t="shared" si="7"/>
        <v>0</v>
      </c>
      <c r="R43" s="66" t="str">
        <f t="shared" si="3"/>
        <v/>
      </c>
      <c r="S43" s="67"/>
      <c r="T43" s="67" t="s">
        <v>382</v>
      </c>
      <c r="U43" s="189"/>
      <c r="V43" s="190"/>
      <c r="W43" s="191"/>
      <c r="X43" s="190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</row>
    <row r="44">
      <c r="A44" s="56" t="b">
        <v>1</v>
      </c>
      <c r="B44" s="57">
        <v>142.0</v>
      </c>
      <c r="C44" s="58" t="s">
        <v>440</v>
      </c>
      <c r="D44" s="59">
        <v>45666.0</v>
      </c>
      <c r="E44" s="60" t="s">
        <v>140</v>
      </c>
      <c r="F44" s="60" t="s">
        <v>1</v>
      </c>
      <c r="G44" s="57" t="s">
        <v>441</v>
      </c>
      <c r="H44" s="60" t="s">
        <v>119</v>
      </c>
      <c r="I44" s="61">
        <v>60000.0</v>
      </c>
      <c r="J44" s="72"/>
      <c r="K44" s="164">
        <v>60000.0</v>
      </c>
      <c r="L44" s="61"/>
      <c r="M44" s="61">
        <v>30000.0</v>
      </c>
      <c r="N44" s="63">
        <f t="shared" si="6"/>
        <v>30000</v>
      </c>
      <c r="O44" s="64" t="s">
        <v>4</v>
      </c>
      <c r="P44" s="65">
        <v>0.0</v>
      </c>
      <c r="Q44" s="63">
        <f t="shared" si="7"/>
        <v>0</v>
      </c>
      <c r="R44" s="66" t="str">
        <f t="shared" si="3"/>
        <v/>
      </c>
      <c r="S44" s="67" t="s">
        <v>214</v>
      </c>
      <c r="T44" s="67" t="s">
        <v>391</v>
      </c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</row>
    <row r="45">
      <c r="A45" s="56" t="b">
        <v>1</v>
      </c>
      <c r="B45" s="57">
        <v>138.0</v>
      </c>
      <c r="C45" s="58" t="s">
        <v>160</v>
      </c>
      <c r="D45" s="59">
        <v>45666.0</v>
      </c>
      <c r="E45" s="60" t="s">
        <v>140</v>
      </c>
      <c r="F45" s="60" t="s">
        <v>1</v>
      </c>
      <c r="G45" s="57">
        <v>784648.0</v>
      </c>
      <c r="H45" s="60" t="s">
        <v>3</v>
      </c>
      <c r="I45" s="61">
        <v>40000.0</v>
      </c>
      <c r="J45" s="72"/>
      <c r="K45" s="158">
        <v>40000.0</v>
      </c>
      <c r="L45" s="61"/>
      <c r="M45" s="61">
        <v>15000.0</v>
      </c>
      <c r="N45" s="63">
        <f t="shared" si="6"/>
        <v>25000</v>
      </c>
      <c r="O45" s="64" t="s">
        <v>4</v>
      </c>
      <c r="P45" s="65">
        <v>0.0</v>
      </c>
      <c r="Q45" s="63">
        <f t="shared" si="7"/>
        <v>0</v>
      </c>
      <c r="R45" s="66" t="str">
        <f t="shared" si="3"/>
        <v/>
      </c>
      <c r="S45" s="67"/>
      <c r="T45" s="67" t="s">
        <v>382</v>
      </c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</row>
    <row r="46">
      <c r="A46" s="56" t="b">
        <v>1</v>
      </c>
      <c r="B46" s="57">
        <v>140.0</v>
      </c>
      <c r="C46" s="58" t="s">
        <v>160</v>
      </c>
      <c r="D46" s="59">
        <v>45666.0</v>
      </c>
      <c r="E46" s="60" t="s">
        <v>140</v>
      </c>
      <c r="F46" s="60" t="s">
        <v>1</v>
      </c>
      <c r="G46" s="57" t="s">
        <v>442</v>
      </c>
      <c r="H46" s="60" t="s">
        <v>3</v>
      </c>
      <c r="I46" s="61">
        <v>40000.0</v>
      </c>
      <c r="J46" s="72"/>
      <c r="K46" s="164">
        <v>40000.0</v>
      </c>
      <c r="L46" s="61"/>
      <c r="M46" s="61">
        <v>15000.0</v>
      </c>
      <c r="N46" s="63">
        <f t="shared" si="6"/>
        <v>25000</v>
      </c>
      <c r="O46" s="64" t="s">
        <v>4</v>
      </c>
      <c r="P46" s="65">
        <v>0.0</v>
      </c>
      <c r="Q46" s="63">
        <f t="shared" si="7"/>
        <v>0</v>
      </c>
      <c r="R46" s="66" t="str">
        <f t="shared" si="3"/>
        <v/>
      </c>
      <c r="S46" s="67" t="s">
        <v>214</v>
      </c>
      <c r="T46" s="67" t="s">
        <v>397</v>
      </c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</row>
    <row r="47">
      <c r="A47" s="56" t="b">
        <v>1</v>
      </c>
      <c r="B47" s="57">
        <v>141.0</v>
      </c>
      <c r="C47" s="58" t="s">
        <v>443</v>
      </c>
      <c r="D47" s="59">
        <v>45666.0</v>
      </c>
      <c r="E47" s="60" t="s">
        <v>140</v>
      </c>
      <c r="F47" s="60" t="s">
        <v>1</v>
      </c>
      <c r="G47" s="57" t="s">
        <v>442</v>
      </c>
      <c r="H47" s="60" t="s">
        <v>3</v>
      </c>
      <c r="I47" s="61">
        <v>20000.0</v>
      </c>
      <c r="J47" s="72"/>
      <c r="K47" s="158">
        <v>20000.0</v>
      </c>
      <c r="L47" s="61"/>
      <c r="M47" s="61">
        <v>5000.0</v>
      </c>
      <c r="N47" s="63">
        <f t="shared" si="6"/>
        <v>15000</v>
      </c>
      <c r="O47" s="64" t="s">
        <v>4</v>
      </c>
      <c r="P47" s="65">
        <v>0.0</v>
      </c>
      <c r="Q47" s="63">
        <f t="shared" si="7"/>
        <v>0</v>
      </c>
      <c r="R47" s="66" t="str">
        <f t="shared" si="3"/>
        <v/>
      </c>
      <c r="S47" s="67" t="s">
        <v>214</v>
      </c>
      <c r="T47" s="66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>
      <c r="A48" s="145" t="b">
        <v>1</v>
      </c>
      <c r="B48" s="143">
        <v>136.0</v>
      </c>
      <c r="C48" s="81" t="s">
        <v>12</v>
      </c>
      <c r="D48" s="82">
        <v>45666.0</v>
      </c>
      <c r="E48" s="83" t="s">
        <v>159</v>
      </c>
      <c r="F48" s="83" t="s">
        <v>307</v>
      </c>
      <c r="G48" s="143"/>
      <c r="H48" s="83" t="s">
        <v>3</v>
      </c>
      <c r="I48" s="159"/>
      <c r="J48" s="146"/>
      <c r="K48" s="84"/>
      <c r="L48" s="84"/>
      <c r="M48" s="84">
        <v>10000.0</v>
      </c>
      <c r="N48" s="147">
        <f>IF(OR(ISBLANK(T48),ISBLANK(M48)),"",T48-M48)</f>
        <v>25000</v>
      </c>
      <c r="O48" s="148" t="s">
        <v>4</v>
      </c>
      <c r="P48" s="149">
        <v>0.0</v>
      </c>
      <c r="Q48" s="147">
        <f>IF(O48="مبيعات", P48%*T48, IF(O48="ارباح", P48%*N48, ""))</f>
        <v>0</v>
      </c>
      <c r="R48" s="150" t="str">
        <f t="shared" si="3"/>
        <v/>
      </c>
      <c r="S48" s="192" t="s">
        <v>444</v>
      </c>
      <c r="T48" s="84">
        <v>35000.0</v>
      </c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>
      <c r="A49" s="56" t="b">
        <v>1</v>
      </c>
      <c r="B49" s="57">
        <v>145.0</v>
      </c>
      <c r="C49" s="58" t="s">
        <v>256</v>
      </c>
      <c r="D49" s="59">
        <v>45667.0</v>
      </c>
      <c r="E49" s="60" t="s">
        <v>140</v>
      </c>
      <c r="F49" s="60" t="s">
        <v>1</v>
      </c>
      <c r="G49" s="57">
        <v>954725.0</v>
      </c>
      <c r="H49" s="60" t="s">
        <v>3</v>
      </c>
      <c r="I49" s="61">
        <v>150000.0</v>
      </c>
      <c r="J49" s="72"/>
      <c r="K49" s="158">
        <v>150000.0</v>
      </c>
      <c r="L49" s="61"/>
      <c r="M49" s="61">
        <v>50000.0</v>
      </c>
      <c r="N49" s="63">
        <f t="shared" ref="N49:N62" si="8">IF(OR(ISBLANK(I49),ISBLANK(M49)),"",I49-M49)</f>
        <v>100000</v>
      </c>
      <c r="O49" s="64" t="s">
        <v>4</v>
      </c>
      <c r="P49" s="65">
        <v>0.0</v>
      </c>
      <c r="Q49" s="63">
        <f t="shared" ref="Q49:Q62" si="9">IF(O49="مبيعات", P49%*I49, IF(O49="ارباح", P49%*N49, ""))</f>
        <v>0</v>
      </c>
      <c r="R49" s="66" t="str">
        <f t="shared" si="3"/>
        <v/>
      </c>
      <c r="S49" s="67" t="s">
        <v>214</v>
      </c>
      <c r="T49" s="67" t="s">
        <v>382</v>
      </c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>
      <c r="A50" s="56" t="b">
        <v>1</v>
      </c>
      <c r="B50" s="57">
        <v>147.0</v>
      </c>
      <c r="C50" s="58" t="s">
        <v>445</v>
      </c>
      <c r="D50" s="59">
        <v>45667.0</v>
      </c>
      <c r="E50" s="60" t="s">
        <v>140</v>
      </c>
      <c r="F50" s="60" t="s">
        <v>1</v>
      </c>
      <c r="G50" s="57">
        <v>954725.0</v>
      </c>
      <c r="H50" s="60" t="s">
        <v>3</v>
      </c>
      <c r="I50" s="61">
        <v>85000.0</v>
      </c>
      <c r="J50" s="72"/>
      <c r="K50" s="158">
        <v>85000.0</v>
      </c>
      <c r="L50" s="61"/>
      <c r="M50" s="61">
        <v>25000.0</v>
      </c>
      <c r="N50" s="63">
        <f t="shared" si="8"/>
        <v>60000</v>
      </c>
      <c r="O50" s="64" t="s">
        <v>4</v>
      </c>
      <c r="P50" s="65">
        <v>0.0</v>
      </c>
      <c r="Q50" s="63">
        <f t="shared" si="9"/>
        <v>0</v>
      </c>
      <c r="R50" s="66" t="str">
        <f t="shared" si="3"/>
        <v/>
      </c>
      <c r="S50" s="67" t="s">
        <v>214</v>
      </c>
      <c r="T50" s="67" t="s">
        <v>382</v>
      </c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>
      <c r="A51" s="56" t="b">
        <v>1</v>
      </c>
      <c r="B51" s="57">
        <v>146.0</v>
      </c>
      <c r="C51" s="58" t="s">
        <v>192</v>
      </c>
      <c r="D51" s="59">
        <v>45667.0</v>
      </c>
      <c r="E51" s="60" t="s">
        <v>140</v>
      </c>
      <c r="F51" s="60" t="s">
        <v>1</v>
      </c>
      <c r="G51" s="57">
        <v>954725.0</v>
      </c>
      <c r="H51" s="60" t="s">
        <v>3</v>
      </c>
      <c r="I51" s="61">
        <v>60000.0</v>
      </c>
      <c r="J51" s="72"/>
      <c r="K51" s="164">
        <v>60000.0</v>
      </c>
      <c r="L51" s="61"/>
      <c r="M51" s="61">
        <v>20000.0</v>
      </c>
      <c r="N51" s="63">
        <f t="shared" si="8"/>
        <v>40000</v>
      </c>
      <c r="O51" s="64" t="s">
        <v>4</v>
      </c>
      <c r="P51" s="65">
        <v>0.0</v>
      </c>
      <c r="Q51" s="63">
        <f t="shared" si="9"/>
        <v>0</v>
      </c>
      <c r="R51" s="66" t="str">
        <f t="shared" si="3"/>
        <v/>
      </c>
      <c r="S51" s="67" t="s">
        <v>214</v>
      </c>
      <c r="T51" s="67" t="s">
        <v>382</v>
      </c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>
      <c r="A52" s="56" t="b">
        <v>1</v>
      </c>
      <c r="B52" s="57">
        <v>148.0</v>
      </c>
      <c r="C52" s="58" t="s">
        <v>446</v>
      </c>
      <c r="D52" s="59">
        <v>45667.0</v>
      </c>
      <c r="E52" s="60" t="s">
        <v>140</v>
      </c>
      <c r="F52" s="60" t="s">
        <v>1</v>
      </c>
      <c r="G52" s="57">
        <v>954725.0</v>
      </c>
      <c r="H52" s="60" t="s">
        <v>3</v>
      </c>
      <c r="I52" s="69">
        <v>40000.0</v>
      </c>
      <c r="J52" s="72"/>
      <c r="K52" s="164">
        <v>40000.0</v>
      </c>
      <c r="L52" s="61"/>
      <c r="M52" s="61">
        <v>15000.0</v>
      </c>
      <c r="N52" s="63">
        <f t="shared" si="8"/>
        <v>25000</v>
      </c>
      <c r="O52" s="64" t="s">
        <v>4</v>
      </c>
      <c r="P52" s="65">
        <v>0.0</v>
      </c>
      <c r="Q52" s="63">
        <f t="shared" si="9"/>
        <v>0</v>
      </c>
      <c r="R52" s="66" t="str">
        <f t="shared" si="3"/>
        <v/>
      </c>
      <c r="S52" s="67" t="s">
        <v>214</v>
      </c>
      <c r="T52" s="67" t="s">
        <v>382</v>
      </c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</row>
    <row r="53">
      <c r="A53" s="56" t="b">
        <v>1</v>
      </c>
      <c r="B53" s="57">
        <v>149.0</v>
      </c>
      <c r="C53" s="58" t="s">
        <v>160</v>
      </c>
      <c r="D53" s="59">
        <v>45667.0</v>
      </c>
      <c r="E53" s="60" t="s">
        <v>140</v>
      </c>
      <c r="F53" s="60" t="s">
        <v>1</v>
      </c>
      <c r="G53" s="57">
        <v>954725.0</v>
      </c>
      <c r="H53" s="60" t="s">
        <v>3</v>
      </c>
      <c r="I53" s="61">
        <v>40000.0</v>
      </c>
      <c r="J53" s="72"/>
      <c r="K53" s="158">
        <v>40000.0</v>
      </c>
      <c r="L53" s="61"/>
      <c r="M53" s="61">
        <v>10000.0</v>
      </c>
      <c r="N53" s="63">
        <f t="shared" si="8"/>
        <v>30000</v>
      </c>
      <c r="O53" s="64" t="s">
        <v>4</v>
      </c>
      <c r="P53" s="65">
        <v>0.0</v>
      </c>
      <c r="Q53" s="63">
        <f t="shared" si="9"/>
        <v>0</v>
      </c>
      <c r="R53" s="66" t="str">
        <f t="shared" si="3"/>
        <v/>
      </c>
      <c r="S53" s="67" t="s">
        <v>214</v>
      </c>
      <c r="T53" s="67" t="s">
        <v>382</v>
      </c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</row>
    <row r="54">
      <c r="A54" s="56" t="b">
        <v>1</v>
      </c>
      <c r="B54" s="57">
        <v>143.0</v>
      </c>
      <c r="C54" s="58" t="s">
        <v>447</v>
      </c>
      <c r="D54" s="59">
        <v>45667.0</v>
      </c>
      <c r="E54" s="60" t="s">
        <v>140</v>
      </c>
      <c r="F54" s="60" t="s">
        <v>141</v>
      </c>
      <c r="G54" s="57" t="s">
        <v>448</v>
      </c>
      <c r="H54" s="60" t="s">
        <v>3</v>
      </c>
      <c r="I54" s="61">
        <v>15000.0</v>
      </c>
      <c r="J54" s="72"/>
      <c r="K54" s="164">
        <v>15000.0</v>
      </c>
      <c r="L54" s="61"/>
      <c r="M54" s="61">
        <v>5000.0</v>
      </c>
      <c r="N54" s="63">
        <f t="shared" si="8"/>
        <v>10000</v>
      </c>
      <c r="O54" s="64" t="s">
        <v>4</v>
      </c>
      <c r="P54" s="65">
        <v>0.0</v>
      </c>
      <c r="Q54" s="63">
        <f t="shared" si="9"/>
        <v>0</v>
      </c>
      <c r="R54" s="66" t="str">
        <f t="shared" si="3"/>
        <v/>
      </c>
      <c r="S54" s="67" t="s">
        <v>214</v>
      </c>
      <c r="T54" s="67" t="s">
        <v>391</v>
      </c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</row>
    <row r="55">
      <c r="A55" s="56" t="b">
        <v>1</v>
      </c>
      <c r="B55" s="57">
        <v>144.0</v>
      </c>
      <c r="C55" s="58" t="s">
        <v>160</v>
      </c>
      <c r="D55" s="59">
        <v>45667.0</v>
      </c>
      <c r="E55" s="60" t="s">
        <v>140</v>
      </c>
      <c r="F55" s="60" t="s">
        <v>449</v>
      </c>
      <c r="G55" s="57">
        <v>954719.0</v>
      </c>
      <c r="H55" s="60" t="s">
        <v>3</v>
      </c>
      <c r="I55" s="61">
        <v>10000.0</v>
      </c>
      <c r="J55" s="72"/>
      <c r="K55" s="170">
        <v>10000.0</v>
      </c>
      <c r="L55" s="61"/>
      <c r="M55" s="61">
        <v>5000.0</v>
      </c>
      <c r="N55" s="63">
        <f t="shared" si="8"/>
        <v>5000</v>
      </c>
      <c r="O55" s="64" t="s">
        <v>4</v>
      </c>
      <c r="P55" s="65">
        <v>0.0</v>
      </c>
      <c r="Q55" s="63">
        <f t="shared" si="9"/>
        <v>0</v>
      </c>
      <c r="R55" s="66" t="str">
        <f t="shared" si="3"/>
        <v/>
      </c>
      <c r="S55" s="67" t="s">
        <v>214</v>
      </c>
      <c r="T55" s="67" t="s">
        <v>382</v>
      </c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>
      <c r="A56" s="56" t="b">
        <v>1</v>
      </c>
      <c r="B56" s="57">
        <v>150.0</v>
      </c>
      <c r="C56" s="58" t="s">
        <v>254</v>
      </c>
      <c r="D56" s="59">
        <v>45668.0</v>
      </c>
      <c r="E56" s="60" t="s">
        <v>219</v>
      </c>
      <c r="F56" s="60" t="s">
        <v>450</v>
      </c>
      <c r="G56" s="57">
        <v>784649.0</v>
      </c>
      <c r="H56" s="60" t="s">
        <v>3</v>
      </c>
      <c r="I56" s="61">
        <v>35000.0</v>
      </c>
      <c r="J56" s="72"/>
      <c r="K56" s="90"/>
      <c r="L56" s="61">
        <v>35000.0</v>
      </c>
      <c r="M56" s="61">
        <v>15000.0</v>
      </c>
      <c r="N56" s="63">
        <f t="shared" si="8"/>
        <v>20000</v>
      </c>
      <c r="O56" s="64" t="s">
        <v>4</v>
      </c>
      <c r="P56" s="65">
        <v>0.0</v>
      </c>
      <c r="Q56" s="63">
        <f t="shared" si="9"/>
        <v>0</v>
      </c>
      <c r="R56" s="66" t="str">
        <f t="shared" si="3"/>
        <v/>
      </c>
      <c r="S56" s="67" t="s">
        <v>151</v>
      </c>
      <c r="T56" s="67" t="s">
        <v>375</v>
      </c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</row>
    <row r="57">
      <c r="A57" s="56" t="b">
        <v>1</v>
      </c>
      <c r="B57" s="57">
        <v>154.0</v>
      </c>
      <c r="C57" s="58" t="s">
        <v>256</v>
      </c>
      <c r="D57" s="59">
        <v>45668.0</v>
      </c>
      <c r="E57" s="60" t="s">
        <v>140</v>
      </c>
      <c r="F57" s="60" t="s">
        <v>1</v>
      </c>
      <c r="G57" s="57">
        <v>954718.0</v>
      </c>
      <c r="H57" s="60" t="s">
        <v>3</v>
      </c>
      <c r="I57" s="61">
        <v>170000.0</v>
      </c>
      <c r="J57" s="72"/>
      <c r="K57" s="167">
        <v>170000.0</v>
      </c>
      <c r="L57" s="69"/>
      <c r="M57" s="61">
        <v>50000.0</v>
      </c>
      <c r="N57" s="63">
        <f t="shared" si="8"/>
        <v>120000</v>
      </c>
      <c r="O57" s="64" t="s">
        <v>4</v>
      </c>
      <c r="P57" s="65">
        <v>0.0</v>
      </c>
      <c r="Q57" s="63">
        <f t="shared" si="9"/>
        <v>0</v>
      </c>
      <c r="R57" s="66" t="str">
        <f t="shared" si="3"/>
        <v/>
      </c>
      <c r="S57" s="67" t="s">
        <v>214</v>
      </c>
      <c r="T57" s="67" t="s">
        <v>375</v>
      </c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>
      <c r="A58" s="56" t="b">
        <v>1</v>
      </c>
      <c r="B58" s="57">
        <v>153.0</v>
      </c>
      <c r="C58" s="58" t="s">
        <v>451</v>
      </c>
      <c r="D58" s="59">
        <v>45668.0</v>
      </c>
      <c r="E58" s="60" t="s">
        <v>140</v>
      </c>
      <c r="F58" s="60" t="s">
        <v>1</v>
      </c>
      <c r="G58" s="57" t="s">
        <v>452</v>
      </c>
      <c r="H58" s="60" t="s">
        <v>3</v>
      </c>
      <c r="I58" s="61">
        <v>50000.0</v>
      </c>
      <c r="J58" s="72"/>
      <c r="K58" s="158">
        <v>50000.0</v>
      </c>
      <c r="L58" s="61"/>
      <c r="M58" s="61">
        <v>15000.0</v>
      </c>
      <c r="N58" s="63">
        <f t="shared" si="8"/>
        <v>35000</v>
      </c>
      <c r="O58" s="64" t="s">
        <v>4</v>
      </c>
      <c r="P58" s="65">
        <v>0.0</v>
      </c>
      <c r="Q58" s="63">
        <f t="shared" si="9"/>
        <v>0</v>
      </c>
      <c r="R58" s="66" t="str">
        <f t="shared" si="3"/>
        <v/>
      </c>
      <c r="S58" s="67" t="s">
        <v>214</v>
      </c>
      <c r="T58" s="67" t="s">
        <v>397</v>
      </c>
      <c r="AG58" s="55"/>
      <c r="AH58" s="55"/>
      <c r="AI58" s="55"/>
      <c r="AJ58" s="55"/>
    </row>
    <row r="59">
      <c r="A59" s="56" t="b">
        <v>1</v>
      </c>
      <c r="B59" s="57">
        <v>156.0</v>
      </c>
      <c r="C59" s="58" t="s">
        <v>453</v>
      </c>
      <c r="D59" s="59">
        <v>45668.0</v>
      </c>
      <c r="E59" s="60" t="s">
        <v>140</v>
      </c>
      <c r="F59" s="60" t="s">
        <v>454</v>
      </c>
      <c r="G59" s="57" t="s">
        <v>455</v>
      </c>
      <c r="H59" s="60" t="s">
        <v>3</v>
      </c>
      <c r="I59" s="61">
        <v>45000.0</v>
      </c>
      <c r="J59" s="72"/>
      <c r="K59" s="164">
        <v>45000.0</v>
      </c>
      <c r="L59" s="61"/>
      <c r="M59" s="61">
        <v>20000.0</v>
      </c>
      <c r="N59" s="63">
        <f t="shared" si="8"/>
        <v>25000</v>
      </c>
      <c r="O59" s="64" t="s">
        <v>4</v>
      </c>
      <c r="P59" s="65">
        <v>0.0</v>
      </c>
      <c r="Q59" s="63">
        <f t="shared" si="9"/>
        <v>0</v>
      </c>
      <c r="R59" s="66" t="str">
        <f t="shared" si="3"/>
        <v/>
      </c>
      <c r="S59" s="67" t="s">
        <v>214</v>
      </c>
      <c r="T59" s="66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>
      <c r="A60" s="56" t="b">
        <v>1</v>
      </c>
      <c r="B60" s="57">
        <v>158.0</v>
      </c>
      <c r="C60" s="58" t="s">
        <v>192</v>
      </c>
      <c r="D60" s="59">
        <v>45668.0</v>
      </c>
      <c r="E60" s="60" t="s">
        <v>140</v>
      </c>
      <c r="F60" s="60" t="s">
        <v>125</v>
      </c>
      <c r="G60" s="57" t="s">
        <v>456</v>
      </c>
      <c r="H60" s="60" t="s">
        <v>3</v>
      </c>
      <c r="I60" s="61">
        <v>40000.0</v>
      </c>
      <c r="J60" s="72"/>
      <c r="K60" s="164">
        <v>40000.0</v>
      </c>
      <c r="L60" s="61"/>
      <c r="M60" s="61">
        <v>15000.0</v>
      </c>
      <c r="N60" s="63">
        <f t="shared" si="8"/>
        <v>25000</v>
      </c>
      <c r="O60" s="64" t="s">
        <v>4</v>
      </c>
      <c r="P60" s="65">
        <v>0.0</v>
      </c>
      <c r="Q60" s="63">
        <f t="shared" si="9"/>
        <v>0</v>
      </c>
      <c r="R60" s="66" t="str">
        <f t="shared" si="3"/>
        <v/>
      </c>
      <c r="S60" s="67" t="s">
        <v>214</v>
      </c>
      <c r="T60" s="66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>
      <c r="A61" s="56" t="b">
        <v>0</v>
      </c>
      <c r="B61" s="57">
        <v>152.0</v>
      </c>
      <c r="C61" s="58" t="s">
        <v>6</v>
      </c>
      <c r="D61" s="59">
        <v>45668.0</v>
      </c>
      <c r="E61" s="60" t="s">
        <v>140</v>
      </c>
      <c r="F61" s="60" t="s">
        <v>7</v>
      </c>
      <c r="G61" s="80"/>
      <c r="H61" s="193" t="s">
        <v>3</v>
      </c>
      <c r="I61" s="194">
        <v>25000.0</v>
      </c>
      <c r="J61" s="195"/>
      <c r="K61" s="169">
        <v>25000.0</v>
      </c>
      <c r="L61" s="79"/>
      <c r="M61" s="196">
        <v>10000.0</v>
      </c>
      <c r="N61" s="197">
        <f t="shared" si="8"/>
        <v>15000</v>
      </c>
      <c r="O61" s="196" t="s">
        <v>4</v>
      </c>
      <c r="P61" s="198">
        <v>0.0</v>
      </c>
      <c r="Q61" s="196">
        <f t="shared" si="9"/>
        <v>0</v>
      </c>
      <c r="R61" s="196" t="str">
        <f t="shared" si="3"/>
        <v/>
      </c>
      <c r="S61" s="199" t="s">
        <v>8</v>
      </c>
      <c r="T61" s="200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>
      <c r="A62" s="56" t="b">
        <v>1</v>
      </c>
      <c r="B62" s="57">
        <v>157.0</v>
      </c>
      <c r="C62" s="58" t="s">
        <v>352</v>
      </c>
      <c r="D62" s="59">
        <v>45668.0</v>
      </c>
      <c r="E62" s="60" t="s">
        <v>140</v>
      </c>
      <c r="F62" s="60" t="s">
        <v>1</v>
      </c>
      <c r="G62" s="57" t="s">
        <v>424</v>
      </c>
      <c r="H62" s="60" t="s">
        <v>3</v>
      </c>
      <c r="I62" s="61">
        <v>20000.0</v>
      </c>
      <c r="J62" s="72"/>
      <c r="K62" s="158">
        <v>20000.0</v>
      </c>
      <c r="L62" s="61"/>
      <c r="M62" s="61">
        <v>5000.0</v>
      </c>
      <c r="N62" s="63">
        <f t="shared" si="8"/>
        <v>15000</v>
      </c>
      <c r="O62" s="64" t="s">
        <v>4</v>
      </c>
      <c r="P62" s="65">
        <v>0.0</v>
      </c>
      <c r="Q62" s="63">
        <f t="shared" si="9"/>
        <v>0</v>
      </c>
      <c r="R62" s="66" t="str">
        <f t="shared" si="3"/>
        <v/>
      </c>
      <c r="S62" s="67" t="s">
        <v>214</v>
      </c>
      <c r="T62" s="66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>
      <c r="A63" s="56" t="b">
        <v>1</v>
      </c>
      <c r="B63" s="57">
        <v>151.0</v>
      </c>
      <c r="C63" s="58" t="s">
        <v>13</v>
      </c>
      <c r="D63" s="59">
        <v>45668.0</v>
      </c>
      <c r="E63" s="60" t="s">
        <v>159</v>
      </c>
      <c r="F63" s="60" t="s">
        <v>1</v>
      </c>
      <c r="G63" s="57">
        <v>954720.0</v>
      </c>
      <c r="H63" s="60" t="s">
        <v>3</v>
      </c>
      <c r="I63" s="79"/>
      <c r="J63" s="72"/>
      <c r="K63" s="90"/>
      <c r="L63" s="61"/>
      <c r="M63" s="61">
        <v>25000.0</v>
      </c>
      <c r="N63" s="63">
        <f>IF(OR(ISBLANK(T63),ISBLANK(M63)),"",T63-M63)</f>
        <v>100000</v>
      </c>
      <c r="O63" s="64" t="s">
        <v>4</v>
      </c>
      <c r="P63" s="65">
        <v>0.0</v>
      </c>
      <c r="Q63" s="63">
        <f>IF(O63="مبيعات", P63%*T63, IF(O63="ارباح", P63%*N63, ""))</f>
        <v>0</v>
      </c>
      <c r="R63" s="66" t="str">
        <f t="shared" si="3"/>
        <v/>
      </c>
      <c r="S63" s="67"/>
      <c r="T63" s="61">
        <v>125000.0</v>
      </c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>
      <c r="A64" s="56" t="b">
        <v>1</v>
      </c>
      <c r="B64" s="57">
        <v>247.0</v>
      </c>
      <c r="C64" s="58" t="s">
        <v>457</v>
      </c>
      <c r="D64" s="59">
        <v>45669.0</v>
      </c>
      <c r="E64" s="60" t="s">
        <v>146</v>
      </c>
      <c r="F64" s="60" t="s">
        <v>458</v>
      </c>
      <c r="G64" s="57" t="s">
        <v>459</v>
      </c>
      <c r="H64" s="60" t="s">
        <v>3</v>
      </c>
      <c r="I64" s="61">
        <v>35000.0</v>
      </c>
      <c r="J64" s="72"/>
      <c r="K64" s="158"/>
      <c r="L64" s="61">
        <v>35000.0</v>
      </c>
      <c r="M64" s="61">
        <v>15000.0</v>
      </c>
      <c r="N64" s="63">
        <f t="shared" ref="N64:N109" si="10">IF(OR(ISBLANK(I64),ISBLANK(M64)),"",I64-M64)</f>
        <v>20000</v>
      </c>
      <c r="O64" s="64" t="s">
        <v>4</v>
      </c>
      <c r="P64" s="70"/>
      <c r="Q64" s="63">
        <f t="shared" ref="Q64:Q81" si="11">IF(O64="مبيعات", P64%*I64, IF(O64="ارباح", P64%*N64, ""))</f>
        <v>0</v>
      </c>
      <c r="R64" s="66" t="str">
        <f t="shared" si="3"/>
        <v/>
      </c>
      <c r="S64" s="67" t="s">
        <v>145</v>
      </c>
      <c r="T64" s="66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>
      <c r="A65" s="56" t="b">
        <v>1</v>
      </c>
      <c r="B65" s="57">
        <v>248.0</v>
      </c>
      <c r="C65" s="58" t="s">
        <v>460</v>
      </c>
      <c r="D65" s="59">
        <v>45670.0</v>
      </c>
      <c r="E65" s="60" t="s">
        <v>146</v>
      </c>
      <c r="F65" s="60" t="s">
        <v>3</v>
      </c>
      <c r="G65" s="57" t="s">
        <v>461</v>
      </c>
      <c r="H65" s="60" t="s">
        <v>3</v>
      </c>
      <c r="I65" s="61">
        <v>350000.0</v>
      </c>
      <c r="J65" s="72"/>
      <c r="K65" s="167">
        <v>240000.0</v>
      </c>
      <c r="L65" s="61">
        <v>110000.0</v>
      </c>
      <c r="M65" s="61">
        <v>200000.0</v>
      </c>
      <c r="N65" s="63">
        <f t="shared" si="10"/>
        <v>150000</v>
      </c>
      <c r="O65" s="64" t="s">
        <v>4</v>
      </c>
      <c r="P65" s="70"/>
      <c r="Q65" s="63">
        <f t="shared" si="11"/>
        <v>0</v>
      </c>
      <c r="R65" s="66" t="str">
        <f t="shared" si="3"/>
        <v/>
      </c>
      <c r="S65" s="67" t="s">
        <v>146</v>
      </c>
      <c r="T65" s="66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>
      <c r="A66" s="56" t="b">
        <v>1</v>
      </c>
      <c r="B66" s="57" t="s">
        <v>462</v>
      </c>
      <c r="C66" s="58" t="s">
        <v>463</v>
      </c>
      <c r="D66" s="59">
        <v>45670.0</v>
      </c>
      <c r="E66" s="60" t="s">
        <v>140</v>
      </c>
      <c r="F66" s="60" t="s">
        <v>1</v>
      </c>
      <c r="G66" s="57" t="s">
        <v>409</v>
      </c>
      <c r="H66" s="60" t="s">
        <v>119</v>
      </c>
      <c r="I66" s="61">
        <v>400000.0</v>
      </c>
      <c r="J66" s="62"/>
      <c r="K66" s="164">
        <v>400000.0</v>
      </c>
      <c r="L66" s="63"/>
      <c r="M66" s="61">
        <v>250000.0</v>
      </c>
      <c r="N66" s="63">
        <f t="shared" si="10"/>
        <v>150000</v>
      </c>
      <c r="O66" s="64" t="s">
        <v>4</v>
      </c>
      <c r="P66" s="70"/>
      <c r="Q66" s="63">
        <f t="shared" si="11"/>
        <v>0</v>
      </c>
      <c r="R66" s="66" t="str">
        <f t="shared" si="3"/>
        <v/>
      </c>
      <c r="S66" s="67" t="s">
        <v>214</v>
      </c>
      <c r="T66" s="66"/>
      <c r="AG66" s="55"/>
      <c r="AH66" s="55"/>
      <c r="AI66" s="55"/>
      <c r="AJ66" s="55"/>
    </row>
    <row r="67">
      <c r="A67" s="56" t="b">
        <v>0</v>
      </c>
      <c r="B67" s="57">
        <v>155.0</v>
      </c>
      <c r="C67" s="58" t="s">
        <v>192</v>
      </c>
      <c r="D67" s="59">
        <v>45671.0</v>
      </c>
      <c r="E67" s="60" t="s">
        <v>219</v>
      </c>
      <c r="F67" s="60" t="s">
        <v>382</v>
      </c>
      <c r="G67" s="80"/>
      <c r="H67" s="60" t="s">
        <v>3</v>
      </c>
      <c r="I67" s="61">
        <v>60000.0</v>
      </c>
      <c r="J67" s="72"/>
      <c r="K67" s="90"/>
      <c r="L67" s="61">
        <v>60000.0</v>
      </c>
      <c r="M67" s="61">
        <v>20000.0</v>
      </c>
      <c r="N67" s="63">
        <f t="shared" si="10"/>
        <v>40000</v>
      </c>
      <c r="O67" s="64" t="s">
        <v>4</v>
      </c>
      <c r="P67" s="65"/>
      <c r="Q67" s="63">
        <f t="shared" si="11"/>
        <v>0</v>
      </c>
      <c r="R67" s="66" t="str">
        <f t="shared" si="3"/>
        <v/>
      </c>
      <c r="S67" s="67" t="s">
        <v>151</v>
      </c>
      <c r="T67" s="67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</row>
    <row r="68">
      <c r="A68" s="56" t="b">
        <v>1</v>
      </c>
      <c r="B68" s="57" t="s">
        <v>464</v>
      </c>
      <c r="C68" s="58" t="s">
        <v>465</v>
      </c>
      <c r="D68" s="59">
        <v>45671.0</v>
      </c>
      <c r="E68" s="60" t="s">
        <v>146</v>
      </c>
      <c r="F68" s="60" t="s">
        <v>3</v>
      </c>
      <c r="G68" s="57" t="s">
        <v>466</v>
      </c>
      <c r="H68" s="60" t="s">
        <v>119</v>
      </c>
      <c r="I68" s="61">
        <v>30000.0</v>
      </c>
      <c r="J68" s="72"/>
      <c r="K68" s="61">
        <f>I68-L68</f>
        <v>0</v>
      </c>
      <c r="L68" s="61">
        <v>30000.0</v>
      </c>
      <c r="M68" s="61">
        <v>5000.0</v>
      </c>
      <c r="N68" s="63">
        <f t="shared" si="10"/>
        <v>25000</v>
      </c>
      <c r="O68" s="64" t="s">
        <v>4</v>
      </c>
      <c r="P68" s="65"/>
      <c r="Q68" s="63">
        <f t="shared" si="11"/>
        <v>0</v>
      </c>
      <c r="R68" s="66" t="str">
        <f t="shared" si="3"/>
        <v/>
      </c>
      <c r="S68" s="67" t="s">
        <v>146</v>
      </c>
      <c r="T68" s="67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>
      <c r="A69" s="56" t="b">
        <v>1</v>
      </c>
      <c r="B69" s="57">
        <v>243.0</v>
      </c>
      <c r="C69" s="58" t="s">
        <v>467</v>
      </c>
      <c r="D69" s="59">
        <v>45672.0</v>
      </c>
      <c r="E69" s="60" t="s">
        <v>140</v>
      </c>
      <c r="F69" s="60" t="s">
        <v>1</v>
      </c>
      <c r="G69" s="57" t="s">
        <v>468</v>
      </c>
      <c r="H69" s="60" t="s">
        <v>3</v>
      </c>
      <c r="I69" s="61">
        <v>650000.0</v>
      </c>
      <c r="J69" s="62"/>
      <c r="K69" s="158">
        <v>650000.0</v>
      </c>
      <c r="L69" s="63"/>
      <c r="M69" s="61">
        <v>200000.0</v>
      </c>
      <c r="N69" s="63">
        <f t="shared" si="10"/>
        <v>450000</v>
      </c>
      <c r="O69" s="64" t="s">
        <v>4</v>
      </c>
      <c r="P69" s="70"/>
      <c r="Q69" s="63">
        <f t="shared" si="11"/>
        <v>0</v>
      </c>
      <c r="R69" s="66" t="str">
        <f t="shared" si="3"/>
        <v/>
      </c>
      <c r="S69" s="67" t="s">
        <v>214</v>
      </c>
      <c r="T69" s="66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>
      <c r="A70" s="56" t="b">
        <v>1</v>
      </c>
      <c r="B70" s="57"/>
      <c r="C70" s="58" t="s">
        <v>386</v>
      </c>
      <c r="D70" s="59">
        <v>45672.0</v>
      </c>
      <c r="E70" s="60" t="s">
        <v>140</v>
      </c>
      <c r="F70" s="60" t="s">
        <v>387</v>
      </c>
      <c r="G70" s="57"/>
      <c r="H70" s="60" t="s">
        <v>119</v>
      </c>
      <c r="I70" s="61">
        <v>150000.0</v>
      </c>
      <c r="J70" s="62"/>
      <c r="K70" s="164">
        <v>150000.0</v>
      </c>
      <c r="L70" s="63"/>
      <c r="M70" s="61"/>
      <c r="N70" s="66" t="str">
        <f t="shared" si="10"/>
        <v/>
      </c>
      <c r="O70" s="74"/>
      <c r="P70" s="70"/>
      <c r="Q70" s="71" t="str">
        <f t="shared" si="11"/>
        <v/>
      </c>
      <c r="R70" s="66">
        <f t="shared" si="3"/>
        <v>0</v>
      </c>
      <c r="S70" s="67"/>
      <c r="T70" s="66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>
      <c r="A71" s="56" t="b">
        <v>1</v>
      </c>
      <c r="B71" s="57" t="s">
        <v>469</v>
      </c>
      <c r="C71" s="58" t="s">
        <v>470</v>
      </c>
      <c r="D71" s="59">
        <v>45672.0</v>
      </c>
      <c r="E71" s="60" t="s">
        <v>140</v>
      </c>
      <c r="F71" s="60" t="s">
        <v>1</v>
      </c>
      <c r="G71" s="57" t="s">
        <v>471</v>
      </c>
      <c r="H71" s="60" t="s">
        <v>119</v>
      </c>
      <c r="I71" s="61">
        <v>100000.0</v>
      </c>
      <c r="J71" s="72"/>
      <c r="K71" s="158">
        <v>100000.0</v>
      </c>
      <c r="L71" s="61"/>
      <c r="M71" s="61">
        <v>50000.0</v>
      </c>
      <c r="N71" s="63">
        <f t="shared" si="10"/>
        <v>50000</v>
      </c>
      <c r="O71" s="64" t="s">
        <v>4</v>
      </c>
      <c r="P71" s="65">
        <v>0.0</v>
      </c>
      <c r="Q71" s="63">
        <f t="shared" si="11"/>
        <v>0</v>
      </c>
      <c r="R71" s="66" t="str">
        <f t="shared" si="3"/>
        <v/>
      </c>
      <c r="S71" s="67"/>
      <c r="T71" s="66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</row>
    <row r="72">
      <c r="A72" s="56" t="b">
        <v>1</v>
      </c>
      <c r="B72" s="57" t="s">
        <v>472</v>
      </c>
      <c r="C72" s="58" t="s">
        <v>400</v>
      </c>
      <c r="D72" s="59">
        <v>45672.0</v>
      </c>
      <c r="E72" s="60" t="s">
        <v>140</v>
      </c>
      <c r="F72" s="60" t="s">
        <v>400</v>
      </c>
      <c r="G72" s="57" t="s">
        <v>473</v>
      </c>
      <c r="H72" s="60" t="s">
        <v>119</v>
      </c>
      <c r="I72" s="61">
        <v>50000.0</v>
      </c>
      <c r="J72" s="72"/>
      <c r="K72" s="158">
        <v>50000.0</v>
      </c>
      <c r="L72" s="61"/>
      <c r="M72" s="61">
        <v>15000.0</v>
      </c>
      <c r="N72" s="63">
        <f t="shared" si="10"/>
        <v>35000</v>
      </c>
      <c r="O72" s="64" t="s">
        <v>4</v>
      </c>
      <c r="P72" s="65">
        <v>0.0</v>
      </c>
      <c r="Q72" s="63">
        <f t="shared" si="11"/>
        <v>0</v>
      </c>
      <c r="R72" s="66" t="str">
        <f t="shared" si="3"/>
        <v/>
      </c>
      <c r="S72" s="67" t="s">
        <v>214</v>
      </c>
      <c r="T72" s="66"/>
      <c r="AG72" s="55"/>
      <c r="AH72" s="55"/>
      <c r="AI72" s="55"/>
      <c r="AJ72" s="55"/>
    </row>
    <row r="73">
      <c r="A73" s="56" t="b">
        <v>1</v>
      </c>
      <c r="B73" s="57" t="s">
        <v>474</v>
      </c>
      <c r="C73" s="58" t="s">
        <v>475</v>
      </c>
      <c r="D73" s="59">
        <v>45672.0</v>
      </c>
      <c r="E73" s="60" t="s">
        <v>140</v>
      </c>
      <c r="F73" s="60" t="s">
        <v>1</v>
      </c>
      <c r="G73" s="57" t="s">
        <v>407</v>
      </c>
      <c r="H73" s="60" t="s">
        <v>119</v>
      </c>
      <c r="I73" s="61">
        <v>16000.0</v>
      </c>
      <c r="J73" s="62"/>
      <c r="K73" s="164">
        <v>16000.0</v>
      </c>
      <c r="L73" s="63"/>
      <c r="M73" s="61">
        <v>15000.0</v>
      </c>
      <c r="N73" s="63">
        <f t="shared" si="10"/>
        <v>1000</v>
      </c>
      <c r="O73" s="64" t="s">
        <v>4</v>
      </c>
      <c r="P73" s="70"/>
      <c r="Q73" s="63">
        <f t="shared" si="11"/>
        <v>0</v>
      </c>
      <c r="R73" s="66" t="str">
        <f t="shared" si="3"/>
        <v/>
      </c>
      <c r="S73" s="67" t="s">
        <v>214</v>
      </c>
      <c r="T73" s="66"/>
      <c r="AG73" s="55"/>
      <c r="AH73" s="55"/>
      <c r="AI73" s="55"/>
      <c r="AJ73" s="55"/>
    </row>
    <row r="74">
      <c r="A74" s="56" t="b">
        <v>1</v>
      </c>
      <c r="B74" s="57">
        <v>169.0</v>
      </c>
      <c r="C74" s="58" t="s">
        <v>476</v>
      </c>
      <c r="D74" s="59">
        <v>45673.0</v>
      </c>
      <c r="E74" s="60" t="s">
        <v>140</v>
      </c>
      <c r="F74" s="60" t="s">
        <v>477</v>
      </c>
      <c r="G74" s="57" t="s">
        <v>478</v>
      </c>
      <c r="H74" s="60" t="s">
        <v>119</v>
      </c>
      <c r="I74" s="61">
        <v>200000.0</v>
      </c>
      <c r="J74" s="72"/>
      <c r="K74" s="164">
        <v>200000.0</v>
      </c>
      <c r="L74" s="61"/>
      <c r="M74" s="61">
        <v>100000.0</v>
      </c>
      <c r="N74" s="63">
        <f t="shared" si="10"/>
        <v>100000</v>
      </c>
      <c r="O74" s="64" t="s">
        <v>4</v>
      </c>
      <c r="P74" s="65">
        <v>0.0</v>
      </c>
      <c r="Q74" s="63">
        <f t="shared" si="11"/>
        <v>0</v>
      </c>
      <c r="R74" s="66" t="str">
        <f t="shared" si="3"/>
        <v/>
      </c>
      <c r="S74" s="67" t="s">
        <v>214</v>
      </c>
      <c r="T74" s="67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>
      <c r="A75" s="56" t="b">
        <v>1</v>
      </c>
      <c r="B75" s="57">
        <v>168.0</v>
      </c>
      <c r="C75" s="58" t="s">
        <v>479</v>
      </c>
      <c r="D75" s="59">
        <v>45673.0</v>
      </c>
      <c r="E75" s="60" t="s">
        <v>140</v>
      </c>
      <c r="F75" s="60" t="s">
        <v>125</v>
      </c>
      <c r="G75" s="57" t="s">
        <v>480</v>
      </c>
      <c r="H75" s="60" t="s">
        <v>3</v>
      </c>
      <c r="I75" s="61">
        <v>70000.0</v>
      </c>
      <c r="J75" s="72"/>
      <c r="K75" s="164">
        <v>70000.0</v>
      </c>
      <c r="L75" s="61"/>
      <c r="M75" s="61">
        <v>30000.0</v>
      </c>
      <c r="N75" s="63">
        <f t="shared" si="10"/>
        <v>40000</v>
      </c>
      <c r="O75" s="64" t="s">
        <v>4</v>
      </c>
      <c r="P75" s="65">
        <v>0.0</v>
      </c>
      <c r="Q75" s="63">
        <f t="shared" si="11"/>
        <v>0</v>
      </c>
      <c r="R75" s="66" t="str">
        <f t="shared" si="3"/>
        <v/>
      </c>
      <c r="S75" s="67" t="s">
        <v>214</v>
      </c>
      <c r="T75" s="67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>
      <c r="A76" s="56" t="b">
        <v>0</v>
      </c>
      <c r="B76" s="57" t="s">
        <v>481</v>
      </c>
      <c r="C76" s="58" t="s">
        <v>451</v>
      </c>
      <c r="D76" s="59">
        <v>45675.0</v>
      </c>
      <c r="E76" s="60" t="s">
        <v>146</v>
      </c>
      <c r="F76" s="60" t="s">
        <v>147</v>
      </c>
      <c r="G76" s="80"/>
      <c r="H76" s="60" t="s">
        <v>3</v>
      </c>
      <c r="I76" s="61">
        <v>50000.0</v>
      </c>
      <c r="J76" s="72"/>
      <c r="K76" s="61">
        <f>I76-L76</f>
        <v>0</v>
      </c>
      <c r="L76" s="61">
        <v>50000.0</v>
      </c>
      <c r="M76" s="61">
        <v>15000.0</v>
      </c>
      <c r="N76" s="63">
        <f t="shared" si="10"/>
        <v>35000</v>
      </c>
      <c r="O76" s="64" t="s">
        <v>4</v>
      </c>
      <c r="P76" s="65"/>
      <c r="Q76" s="63">
        <f t="shared" si="11"/>
        <v>0</v>
      </c>
      <c r="R76" s="66" t="str">
        <f t="shared" si="3"/>
        <v/>
      </c>
      <c r="S76" s="67" t="s">
        <v>146</v>
      </c>
      <c r="T76" s="66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>
      <c r="A77" s="56" t="b">
        <v>1</v>
      </c>
      <c r="B77" s="57" t="s">
        <v>482</v>
      </c>
      <c r="C77" s="58" t="s">
        <v>13</v>
      </c>
      <c r="D77" s="59">
        <v>45675.0</v>
      </c>
      <c r="E77" s="60" t="s">
        <v>140</v>
      </c>
      <c r="F77" s="60" t="s">
        <v>1</v>
      </c>
      <c r="G77" s="57">
        <v>954741.0</v>
      </c>
      <c r="H77" s="60" t="s">
        <v>3</v>
      </c>
      <c r="I77" s="61">
        <v>125000.0</v>
      </c>
      <c r="J77" s="72"/>
      <c r="K77" s="158">
        <v>125000.0</v>
      </c>
      <c r="L77" s="61"/>
      <c r="M77" s="61">
        <v>25000.0</v>
      </c>
      <c r="N77" s="63">
        <f t="shared" si="10"/>
        <v>100000</v>
      </c>
      <c r="O77" s="64" t="s">
        <v>4</v>
      </c>
      <c r="P77" s="65">
        <v>0.0</v>
      </c>
      <c r="Q77" s="63">
        <f t="shared" si="11"/>
        <v>0</v>
      </c>
      <c r="R77" s="66" t="str">
        <f t="shared" si="3"/>
        <v/>
      </c>
      <c r="S77" s="67" t="s">
        <v>151</v>
      </c>
      <c r="T77" s="66"/>
      <c r="AG77" s="55"/>
      <c r="AH77" s="55"/>
      <c r="AI77" s="55"/>
      <c r="AJ77" s="55"/>
    </row>
    <row r="78">
      <c r="A78" s="56" t="b">
        <v>0</v>
      </c>
      <c r="B78" s="57">
        <v>162.0</v>
      </c>
      <c r="C78" s="58" t="s">
        <v>13</v>
      </c>
      <c r="D78" s="59">
        <v>45675.0</v>
      </c>
      <c r="E78" s="60" t="s">
        <v>140</v>
      </c>
      <c r="F78" s="60" t="s">
        <v>1</v>
      </c>
      <c r="G78" s="80"/>
      <c r="H78" s="60" t="s">
        <v>3</v>
      </c>
      <c r="I78" s="61">
        <v>125000.0</v>
      </c>
      <c r="J78" s="72"/>
      <c r="K78" s="158">
        <v>125000.0</v>
      </c>
      <c r="L78" s="61"/>
      <c r="M78" s="61">
        <v>25000.0</v>
      </c>
      <c r="N78" s="63">
        <f t="shared" si="10"/>
        <v>100000</v>
      </c>
      <c r="O78" s="64" t="s">
        <v>4</v>
      </c>
      <c r="P78" s="65">
        <v>0.0</v>
      </c>
      <c r="Q78" s="63">
        <f t="shared" si="11"/>
        <v>0</v>
      </c>
      <c r="R78" s="66" t="str">
        <f t="shared" si="3"/>
        <v/>
      </c>
      <c r="S78" s="67" t="s">
        <v>214</v>
      </c>
      <c r="T78" s="67"/>
      <c r="AG78" s="55"/>
      <c r="AH78" s="55"/>
      <c r="AI78" s="55"/>
      <c r="AJ78" s="55"/>
    </row>
    <row r="79">
      <c r="A79" s="56" t="b">
        <v>1</v>
      </c>
      <c r="B79" s="57">
        <v>163.0</v>
      </c>
      <c r="C79" s="58" t="s">
        <v>12</v>
      </c>
      <c r="D79" s="59">
        <v>45675.0</v>
      </c>
      <c r="E79" s="60" t="s">
        <v>140</v>
      </c>
      <c r="F79" s="60" t="s">
        <v>1</v>
      </c>
      <c r="G79" s="57"/>
      <c r="H79" s="60" t="s">
        <v>3</v>
      </c>
      <c r="I79" s="61">
        <v>100000.0</v>
      </c>
      <c r="J79" s="72"/>
      <c r="K79" s="164">
        <v>100000.0</v>
      </c>
      <c r="L79" s="61"/>
      <c r="M79" s="61">
        <v>25000.0</v>
      </c>
      <c r="N79" s="63">
        <f t="shared" si="10"/>
        <v>75000</v>
      </c>
      <c r="O79" s="64" t="s">
        <v>4</v>
      </c>
      <c r="P79" s="65">
        <v>0.0</v>
      </c>
      <c r="Q79" s="63">
        <f t="shared" si="11"/>
        <v>0</v>
      </c>
      <c r="R79" s="66" t="str">
        <f t="shared" si="3"/>
        <v/>
      </c>
      <c r="S79" s="67" t="s">
        <v>5</v>
      </c>
      <c r="T79" s="67"/>
      <c r="AG79" s="55"/>
      <c r="AH79" s="55"/>
      <c r="AI79" s="55"/>
      <c r="AJ79" s="55"/>
    </row>
    <row r="80">
      <c r="A80" s="56" t="b">
        <v>1</v>
      </c>
      <c r="B80" s="57">
        <v>164.0</v>
      </c>
      <c r="C80" s="58" t="s">
        <v>13</v>
      </c>
      <c r="D80" s="59">
        <v>45675.0</v>
      </c>
      <c r="E80" s="60" t="s">
        <v>140</v>
      </c>
      <c r="F80" s="60" t="s">
        <v>14</v>
      </c>
      <c r="G80" s="80"/>
      <c r="H80" s="60" t="s">
        <v>3</v>
      </c>
      <c r="I80" s="61">
        <v>100000.0</v>
      </c>
      <c r="J80" s="72"/>
      <c r="K80" s="158">
        <v>100000.0</v>
      </c>
      <c r="L80" s="61"/>
      <c r="M80" s="61">
        <v>25000.0</v>
      </c>
      <c r="N80" s="63">
        <f t="shared" si="10"/>
        <v>75000</v>
      </c>
      <c r="O80" s="64" t="s">
        <v>4</v>
      </c>
      <c r="P80" s="65">
        <v>0.0</v>
      </c>
      <c r="Q80" s="63">
        <f t="shared" si="11"/>
        <v>0</v>
      </c>
      <c r="R80" s="66" t="str">
        <f t="shared" si="3"/>
        <v/>
      </c>
      <c r="S80" s="67" t="s">
        <v>15</v>
      </c>
      <c r="T80" s="67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</row>
    <row r="81">
      <c r="A81" s="56" t="b">
        <v>1</v>
      </c>
      <c r="B81" s="57" t="s">
        <v>483</v>
      </c>
      <c r="C81" s="58" t="s">
        <v>484</v>
      </c>
      <c r="D81" s="59">
        <v>45675.0</v>
      </c>
      <c r="E81" s="60" t="s">
        <v>140</v>
      </c>
      <c r="F81" s="60" t="s">
        <v>1</v>
      </c>
      <c r="G81" s="57">
        <v>954741.0</v>
      </c>
      <c r="H81" s="60" t="s">
        <v>3</v>
      </c>
      <c r="I81" s="61">
        <v>75000.0</v>
      </c>
      <c r="J81" s="72"/>
      <c r="K81" s="164">
        <v>75000.0</v>
      </c>
      <c r="L81" s="61"/>
      <c r="M81" s="61">
        <v>25000.0</v>
      </c>
      <c r="N81" s="63">
        <f t="shared" si="10"/>
        <v>50000</v>
      </c>
      <c r="O81" s="64" t="s">
        <v>4</v>
      </c>
      <c r="P81" s="65">
        <v>0.0</v>
      </c>
      <c r="Q81" s="63">
        <f t="shared" si="11"/>
        <v>0</v>
      </c>
      <c r="R81" s="66" t="str">
        <f t="shared" si="3"/>
        <v/>
      </c>
      <c r="S81" s="67" t="s">
        <v>151</v>
      </c>
      <c r="T81" s="67"/>
      <c r="AG81" s="55"/>
      <c r="AH81" s="55"/>
      <c r="AI81" s="55"/>
      <c r="AJ81" s="55"/>
    </row>
    <row r="82">
      <c r="A82" s="56" t="b">
        <v>1</v>
      </c>
      <c r="B82" s="57" t="s">
        <v>485</v>
      </c>
      <c r="C82" s="58" t="s">
        <v>192</v>
      </c>
      <c r="D82" s="59">
        <v>45675.0</v>
      </c>
      <c r="E82" s="60" t="s">
        <v>140</v>
      </c>
      <c r="F82" s="60" t="s">
        <v>1</v>
      </c>
      <c r="G82" s="57">
        <v>954741.0</v>
      </c>
      <c r="H82" s="60" t="s">
        <v>3</v>
      </c>
      <c r="I82" s="61">
        <v>50000.0</v>
      </c>
      <c r="J82" s="72"/>
      <c r="K82" s="158">
        <v>50000.0</v>
      </c>
      <c r="L82" s="61"/>
      <c r="M82" s="61">
        <v>20000.0</v>
      </c>
      <c r="N82" s="63">
        <f t="shared" si="10"/>
        <v>30000</v>
      </c>
      <c r="O82" s="64" t="s">
        <v>4</v>
      </c>
      <c r="P82" s="65">
        <v>0.0</v>
      </c>
      <c r="Q82" s="116">
        <v>0.0</v>
      </c>
      <c r="R82" s="66" t="str">
        <f t="shared" si="3"/>
        <v/>
      </c>
      <c r="S82" s="67" t="s">
        <v>486</v>
      </c>
      <c r="T82" s="67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>
      <c r="A83" s="56" t="b">
        <v>1</v>
      </c>
      <c r="B83" s="57" t="s">
        <v>487</v>
      </c>
      <c r="C83" s="58" t="s">
        <v>192</v>
      </c>
      <c r="D83" s="59">
        <v>45675.0</v>
      </c>
      <c r="E83" s="60" t="s">
        <v>140</v>
      </c>
      <c r="F83" s="60" t="s">
        <v>1</v>
      </c>
      <c r="G83" s="57">
        <v>954741.0</v>
      </c>
      <c r="H83" s="60" t="s">
        <v>3</v>
      </c>
      <c r="I83" s="61">
        <v>50000.0</v>
      </c>
      <c r="J83" s="72"/>
      <c r="K83" s="164">
        <v>50000.0</v>
      </c>
      <c r="L83" s="61"/>
      <c r="M83" s="61">
        <v>20000.0</v>
      </c>
      <c r="N83" s="63">
        <f t="shared" si="10"/>
        <v>30000</v>
      </c>
      <c r="O83" s="64" t="s">
        <v>4</v>
      </c>
      <c r="P83" s="65">
        <v>0.0</v>
      </c>
      <c r="Q83" s="63">
        <f t="shared" ref="Q83:Q109" si="12">IF(O83="مبيعات", P83%*I83, IF(O83="ارباح", P83%*N83, ""))</f>
        <v>0</v>
      </c>
      <c r="R83" s="66" t="str">
        <f t="shared" si="3"/>
        <v/>
      </c>
      <c r="S83" s="67" t="s">
        <v>151</v>
      </c>
      <c r="T83" s="66"/>
      <c r="AG83" s="55"/>
      <c r="AH83" s="55"/>
      <c r="AI83" s="55"/>
      <c r="AJ83" s="55"/>
    </row>
    <row r="84">
      <c r="A84" s="56" t="b">
        <v>1</v>
      </c>
      <c r="B84" s="57">
        <v>160.0</v>
      </c>
      <c r="C84" s="58" t="s">
        <v>169</v>
      </c>
      <c r="D84" s="59">
        <v>45675.0</v>
      </c>
      <c r="E84" s="60" t="s">
        <v>140</v>
      </c>
      <c r="F84" s="60" t="s">
        <v>1</v>
      </c>
      <c r="G84" s="57">
        <v>954721.0</v>
      </c>
      <c r="H84" s="60" t="s">
        <v>3</v>
      </c>
      <c r="I84" s="61">
        <v>45000.0</v>
      </c>
      <c r="J84" s="72"/>
      <c r="K84" s="167">
        <v>45000.0</v>
      </c>
      <c r="L84" s="61"/>
      <c r="M84" s="61">
        <v>25000.0</v>
      </c>
      <c r="N84" s="63">
        <f t="shared" si="10"/>
        <v>20000</v>
      </c>
      <c r="O84" s="64" t="s">
        <v>4</v>
      </c>
      <c r="P84" s="65">
        <v>0.0</v>
      </c>
      <c r="Q84" s="63">
        <f t="shared" si="12"/>
        <v>0</v>
      </c>
      <c r="R84" s="66" t="str">
        <f t="shared" si="3"/>
        <v/>
      </c>
      <c r="S84" s="67" t="s">
        <v>214</v>
      </c>
      <c r="T84" s="67" t="s">
        <v>382</v>
      </c>
      <c r="AG84" s="55"/>
      <c r="AH84" s="55"/>
      <c r="AI84" s="55"/>
      <c r="AJ84" s="55"/>
    </row>
    <row r="85">
      <c r="A85" s="56" t="b">
        <v>1</v>
      </c>
      <c r="B85" s="57">
        <v>166.0</v>
      </c>
      <c r="C85" s="58" t="s">
        <v>160</v>
      </c>
      <c r="D85" s="59">
        <v>45675.0</v>
      </c>
      <c r="E85" s="60" t="s">
        <v>140</v>
      </c>
      <c r="F85" s="60" t="s">
        <v>1</v>
      </c>
      <c r="G85" s="57">
        <v>954722.0</v>
      </c>
      <c r="H85" s="60" t="s">
        <v>3</v>
      </c>
      <c r="I85" s="61">
        <v>45000.0</v>
      </c>
      <c r="J85" s="72"/>
      <c r="K85" s="164">
        <v>45000.0</v>
      </c>
      <c r="L85" s="61"/>
      <c r="M85" s="61">
        <v>10000.0</v>
      </c>
      <c r="N85" s="63">
        <f t="shared" si="10"/>
        <v>35000</v>
      </c>
      <c r="O85" s="64" t="s">
        <v>4</v>
      </c>
      <c r="P85" s="65">
        <v>0.0</v>
      </c>
      <c r="Q85" s="63">
        <f t="shared" si="12"/>
        <v>0</v>
      </c>
      <c r="R85" s="66" t="str">
        <f t="shared" si="3"/>
        <v/>
      </c>
      <c r="S85" s="67"/>
      <c r="T85" s="67" t="s">
        <v>382</v>
      </c>
      <c r="AG85" s="55"/>
      <c r="AH85" s="55"/>
      <c r="AI85" s="55"/>
      <c r="AJ85" s="55"/>
    </row>
    <row r="86">
      <c r="A86" s="56" t="b">
        <v>1</v>
      </c>
      <c r="B86" s="57">
        <v>176.0</v>
      </c>
      <c r="C86" s="58" t="s">
        <v>283</v>
      </c>
      <c r="D86" s="59">
        <v>45675.0</v>
      </c>
      <c r="E86" s="60" t="s">
        <v>140</v>
      </c>
      <c r="F86" s="60" t="s">
        <v>1</v>
      </c>
      <c r="G86" s="57">
        <v>954741.0</v>
      </c>
      <c r="H86" s="60" t="s">
        <v>3</v>
      </c>
      <c r="I86" s="61">
        <v>45000.0</v>
      </c>
      <c r="J86" s="72"/>
      <c r="K86" s="158">
        <v>45000.0</v>
      </c>
      <c r="L86" s="61"/>
      <c r="M86" s="61">
        <v>20000.0</v>
      </c>
      <c r="N86" s="63">
        <f t="shared" si="10"/>
        <v>25000</v>
      </c>
      <c r="O86" s="64" t="s">
        <v>4</v>
      </c>
      <c r="P86" s="65">
        <v>0.0</v>
      </c>
      <c r="Q86" s="63">
        <f t="shared" si="12"/>
        <v>0</v>
      </c>
      <c r="R86" s="66" t="str">
        <f t="shared" si="3"/>
        <v/>
      </c>
      <c r="S86" s="67" t="s">
        <v>151</v>
      </c>
      <c r="T86" s="66"/>
      <c r="AG86" s="55"/>
      <c r="AH86" s="55"/>
      <c r="AI86" s="55"/>
      <c r="AJ86" s="55"/>
    </row>
    <row r="87">
      <c r="A87" s="56" t="b">
        <v>1</v>
      </c>
      <c r="B87" s="57">
        <v>177.0</v>
      </c>
      <c r="C87" s="58" t="s">
        <v>488</v>
      </c>
      <c r="D87" s="59">
        <v>45675.0</v>
      </c>
      <c r="E87" s="60" t="s">
        <v>140</v>
      </c>
      <c r="F87" s="60" t="s">
        <v>1</v>
      </c>
      <c r="G87" s="57">
        <v>954741.0</v>
      </c>
      <c r="H87" s="60" t="s">
        <v>3</v>
      </c>
      <c r="I87" s="61">
        <v>35000.0</v>
      </c>
      <c r="J87" s="72"/>
      <c r="K87" s="164">
        <v>35000.0</v>
      </c>
      <c r="L87" s="61"/>
      <c r="M87" s="61">
        <v>10000.0</v>
      </c>
      <c r="N87" s="63">
        <f t="shared" si="10"/>
        <v>25000</v>
      </c>
      <c r="O87" s="64" t="s">
        <v>4</v>
      </c>
      <c r="P87" s="65">
        <v>0.0</v>
      </c>
      <c r="Q87" s="63">
        <f t="shared" si="12"/>
        <v>0</v>
      </c>
      <c r="R87" s="66" t="str">
        <f t="shared" si="3"/>
        <v/>
      </c>
      <c r="S87" s="67" t="s">
        <v>151</v>
      </c>
      <c r="T87" s="66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>
      <c r="A88" s="56" t="b">
        <v>1</v>
      </c>
      <c r="B88" s="57">
        <v>167.0</v>
      </c>
      <c r="C88" s="58" t="s">
        <v>169</v>
      </c>
      <c r="D88" s="59">
        <v>45675.0</v>
      </c>
      <c r="E88" s="60" t="s">
        <v>140</v>
      </c>
      <c r="F88" s="60" t="s">
        <v>1</v>
      </c>
      <c r="G88" s="57" t="s">
        <v>489</v>
      </c>
      <c r="H88" s="60" t="s">
        <v>3</v>
      </c>
      <c r="I88" s="61">
        <v>35000.0</v>
      </c>
      <c r="J88" s="72"/>
      <c r="K88" s="164">
        <v>35000.0</v>
      </c>
      <c r="L88" s="61"/>
      <c r="M88" s="61">
        <v>10000.0</v>
      </c>
      <c r="N88" s="63">
        <f t="shared" si="10"/>
        <v>25000</v>
      </c>
      <c r="O88" s="64" t="s">
        <v>4</v>
      </c>
      <c r="P88" s="65">
        <v>0.0</v>
      </c>
      <c r="Q88" s="63">
        <f t="shared" si="12"/>
        <v>0</v>
      </c>
      <c r="R88" s="66" t="str">
        <f t="shared" si="3"/>
        <v/>
      </c>
      <c r="S88" s="67" t="s">
        <v>214</v>
      </c>
      <c r="T88" s="67" t="s">
        <v>397</v>
      </c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>
      <c r="A89" s="56" t="b">
        <v>1</v>
      </c>
      <c r="B89" s="57">
        <v>161.0</v>
      </c>
      <c r="C89" s="58" t="s">
        <v>490</v>
      </c>
      <c r="D89" s="59">
        <v>45675.0</v>
      </c>
      <c r="E89" s="60" t="s">
        <v>140</v>
      </c>
      <c r="F89" s="60" t="s">
        <v>1</v>
      </c>
      <c r="G89" s="57" t="s">
        <v>478</v>
      </c>
      <c r="H89" s="60" t="s">
        <v>3</v>
      </c>
      <c r="I89" s="61">
        <v>15000.0</v>
      </c>
      <c r="J89" s="72"/>
      <c r="K89" s="158">
        <v>15000.0</v>
      </c>
      <c r="L89" s="61"/>
      <c r="M89" s="61">
        <v>5000.0</v>
      </c>
      <c r="N89" s="63">
        <f t="shared" si="10"/>
        <v>10000</v>
      </c>
      <c r="O89" s="64" t="s">
        <v>4</v>
      </c>
      <c r="P89" s="65">
        <v>0.0</v>
      </c>
      <c r="Q89" s="63">
        <f t="shared" si="12"/>
        <v>0</v>
      </c>
      <c r="R89" s="66" t="str">
        <f t="shared" si="3"/>
        <v/>
      </c>
      <c r="S89" s="67" t="s">
        <v>214</v>
      </c>
      <c r="T89" s="67" t="s">
        <v>397</v>
      </c>
      <c r="AG89" s="55"/>
      <c r="AH89" s="55"/>
      <c r="AI89" s="55"/>
      <c r="AJ89" s="55"/>
    </row>
    <row r="90">
      <c r="A90" s="56" t="b">
        <v>1</v>
      </c>
      <c r="B90" s="57">
        <v>165.0</v>
      </c>
      <c r="C90" s="58" t="s">
        <v>491</v>
      </c>
      <c r="D90" s="59">
        <v>45675.0</v>
      </c>
      <c r="E90" s="60" t="s">
        <v>140</v>
      </c>
      <c r="F90" s="60" t="s">
        <v>492</v>
      </c>
      <c r="G90" s="57" t="s">
        <v>401</v>
      </c>
      <c r="H90" s="60" t="s">
        <v>3</v>
      </c>
      <c r="I90" s="61">
        <v>15000.0</v>
      </c>
      <c r="J90" s="72"/>
      <c r="K90" s="164">
        <v>15000.0</v>
      </c>
      <c r="L90" s="61"/>
      <c r="M90" s="61">
        <v>15000.0</v>
      </c>
      <c r="N90" s="63">
        <f t="shared" si="10"/>
        <v>0</v>
      </c>
      <c r="O90" s="64" t="s">
        <v>4</v>
      </c>
      <c r="P90" s="65">
        <v>0.0</v>
      </c>
      <c r="Q90" s="63">
        <f t="shared" si="12"/>
        <v>0</v>
      </c>
      <c r="R90" s="66" t="str">
        <f t="shared" si="3"/>
        <v/>
      </c>
      <c r="S90" s="67" t="s">
        <v>146</v>
      </c>
      <c r="T90" s="67"/>
      <c r="AG90" s="55"/>
      <c r="AH90" s="55"/>
      <c r="AI90" s="55"/>
      <c r="AJ90" s="55"/>
    </row>
    <row r="91">
      <c r="A91" s="56" t="b">
        <v>1</v>
      </c>
      <c r="B91" s="57">
        <v>159.0</v>
      </c>
      <c r="C91" s="58" t="s">
        <v>9</v>
      </c>
      <c r="D91" s="59">
        <v>45675.0</v>
      </c>
      <c r="E91" s="60" t="s">
        <v>140</v>
      </c>
      <c r="F91" s="60" t="s">
        <v>10</v>
      </c>
      <c r="G91" s="57" t="s">
        <v>11</v>
      </c>
      <c r="H91" s="60" t="s">
        <v>3</v>
      </c>
      <c r="I91" s="61">
        <v>15000.0</v>
      </c>
      <c r="J91" s="72"/>
      <c r="K91" s="158">
        <v>15000.0</v>
      </c>
      <c r="L91" s="61"/>
      <c r="M91" s="61">
        <v>5000.0</v>
      </c>
      <c r="N91" s="63">
        <f t="shared" si="10"/>
        <v>10000</v>
      </c>
      <c r="O91" s="64" t="s">
        <v>4</v>
      </c>
      <c r="P91" s="65">
        <v>0.0</v>
      </c>
      <c r="Q91" s="63">
        <f t="shared" si="12"/>
        <v>0</v>
      </c>
      <c r="R91" s="66" t="str">
        <f t="shared" si="3"/>
        <v/>
      </c>
      <c r="S91" s="67" t="s">
        <v>5</v>
      </c>
      <c r="T91" s="66"/>
      <c r="AG91" s="55"/>
      <c r="AH91" s="55"/>
      <c r="AI91" s="55"/>
      <c r="AJ91" s="55"/>
    </row>
    <row r="92">
      <c r="A92" s="56" t="b">
        <v>1</v>
      </c>
      <c r="B92" s="57">
        <v>171.0</v>
      </c>
      <c r="C92" s="58" t="s">
        <v>493</v>
      </c>
      <c r="D92" s="59">
        <v>45675.0</v>
      </c>
      <c r="E92" s="60" t="s">
        <v>140</v>
      </c>
      <c r="F92" s="60" t="s">
        <v>58</v>
      </c>
      <c r="G92" s="57" t="s">
        <v>494</v>
      </c>
      <c r="H92" s="60" t="s">
        <v>262</v>
      </c>
      <c r="I92" s="61">
        <v>10000.0</v>
      </c>
      <c r="J92" s="72"/>
      <c r="K92" s="164">
        <v>10000.0</v>
      </c>
      <c r="L92" s="61"/>
      <c r="M92" s="61">
        <v>5000.0</v>
      </c>
      <c r="N92" s="63">
        <f t="shared" si="10"/>
        <v>5000</v>
      </c>
      <c r="O92" s="64" t="s">
        <v>4</v>
      </c>
      <c r="P92" s="65">
        <v>0.0</v>
      </c>
      <c r="Q92" s="63">
        <f t="shared" si="12"/>
        <v>0</v>
      </c>
      <c r="R92" s="66" t="str">
        <f t="shared" si="3"/>
        <v/>
      </c>
      <c r="S92" s="67" t="s">
        <v>214</v>
      </c>
      <c r="T92" s="67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>
      <c r="A93" s="56" t="b">
        <v>1</v>
      </c>
      <c r="B93" s="57">
        <v>172.0</v>
      </c>
      <c r="C93" s="58" t="s">
        <v>495</v>
      </c>
      <c r="D93" s="59">
        <v>45675.0</v>
      </c>
      <c r="E93" s="60" t="s">
        <v>140</v>
      </c>
      <c r="F93" s="60" t="s">
        <v>1</v>
      </c>
      <c r="G93" s="57" t="s">
        <v>496</v>
      </c>
      <c r="H93" s="60" t="s">
        <v>262</v>
      </c>
      <c r="I93" s="61">
        <v>10000.0</v>
      </c>
      <c r="J93" s="72"/>
      <c r="K93" s="201">
        <v>10000.0</v>
      </c>
      <c r="L93" s="61"/>
      <c r="M93" s="61">
        <v>5000.0</v>
      </c>
      <c r="N93" s="63">
        <f t="shared" si="10"/>
        <v>5000</v>
      </c>
      <c r="O93" s="64" t="s">
        <v>4</v>
      </c>
      <c r="P93" s="65">
        <v>0.0</v>
      </c>
      <c r="Q93" s="63">
        <f t="shared" si="12"/>
        <v>0</v>
      </c>
      <c r="R93" s="66" t="str">
        <f t="shared" si="3"/>
        <v/>
      </c>
      <c r="S93" s="67" t="s">
        <v>214</v>
      </c>
      <c r="T93" s="67"/>
      <c r="AG93" s="55"/>
      <c r="AH93" s="55"/>
      <c r="AI93" s="55"/>
      <c r="AJ93" s="55"/>
    </row>
    <row r="94">
      <c r="A94" s="56" t="b">
        <v>0</v>
      </c>
      <c r="B94" s="57" t="s">
        <v>497</v>
      </c>
      <c r="C94" s="58" t="s">
        <v>498</v>
      </c>
      <c r="D94" s="59">
        <v>45675.0</v>
      </c>
      <c r="E94" s="60" t="s">
        <v>140</v>
      </c>
      <c r="F94" s="60" t="s">
        <v>1</v>
      </c>
      <c r="G94" s="57"/>
      <c r="H94" s="60" t="s">
        <v>119</v>
      </c>
      <c r="I94" s="61">
        <v>10000.0</v>
      </c>
      <c r="J94" s="72"/>
      <c r="K94" s="169">
        <v>10000.0</v>
      </c>
      <c r="L94" s="61"/>
      <c r="M94" s="61">
        <v>2000.0</v>
      </c>
      <c r="N94" s="63">
        <f t="shared" si="10"/>
        <v>8000</v>
      </c>
      <c r="O94" s="64" t="s">
        <v>4</v>
      </c>
      <c r="P94" s="65">
        <v>0.0</v>
      </c>
      <c r="Q94" s="63">
        <f t="shared" si="12"/>
        <v>0</v>
      </c>
      <c r="R94" s="66" t="str">
        <f t="shared" si="3"/>
        <v/>
      </c>
      <c r="S94" s="67" t="s">
        <v>142</v>
      </c>
      <c r="T94" s="67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>
      <c r="A95" s="56" t="b">
        <v>1</v>
      </c>
      <c r="B95" s="57" t="s">
        <v>499</v>
      </c>
      <c r="C95" s="58" t="s">
        <v>500</v>
      </c>
      <c r="D95" s="59">
        <v>45675.0</v>
      </c>
      <c r="E95" s="60" t="s">
        <v>140</v>
      </c>
      <c r="F95" s="60" t="s">
        <v>212</v>
      </c>
      <c r="G95" s="57" t="s">
        <v>442</v>
      </c>
      <c r="H95" s="60" t="s">
        <v>119</v>
      </c>
      <c r="I95" s="61">
        <v>200000.0</v>
      </c>
      <c r="J95" s="72"/>
      <c r="K95" s="158">
        <v>200000.0</v>
      </c>
      <c r="L95" s="61"/>
      <c r="M95" s="61">
        <v>50000.0</v>
      </c>
      <c r="N95" s="63">
        <f t="shared" si="10"/>
        <v>150000</v>
      </c>
      <c r="O95" s="64" t="s">
        <v>4</v>
      </c>
      <c r="P95" s="65">
        <v>0.0</v>
      </c>
      <c r="Q95" s="63">
        <f t="shared" si="12"/>
        <v>0</v>
      </c>
      <c r="R95" s="66" t="str">
        <f t="shared" si="3"/>
        <v/>
      </c>
      <c r="S95" s="67" t="s">
        <v>501</v>
      </c>
      <c r="T95" s="66"/>
      <c r="AG95" s="55"/>
      <c r="AH95" s="55"/>
      <c r="AI95" s="55"/>
      <c r="AJ95" s="55"/>
    </row>
    <row r="96">
      <c r="A96" s="56" t="b">
        <v>1</v>
      </c>
      <c r="B96" s="57">
        <v>180.0</v>
      </c>
      <c r="C96" s="58" t="s">
        <v>445</v>
      </c>
      <c r="D96" s="59">
        <v>45676.0</v>
      </c>
      <c r="E96" s="60" t="s">
        <v>140</v>
      </c>
      <c r="F96" s="60" t="s">
        <v>1</v>
      </c>
      <c r="G96" s="57">
        <v>954724.0</v>
      </c>
      <c r="H96" s="60" t="s">
        <v>3</v>
      </c>
      <c r="I96" s="61">
        <v>75000.0</v>
      </c>
      <c r="J96" s="72"/>
      <c r="K96" s="164">
        <v>75000.0</v>
      </c>
      <c r="L96" s="61"/>
      <c r="M96" s="61">
        <v>25000.0</v>
      </c>
      <c r="N96" s="63">
        <f t="shared" si="10"/>
        <v>50000</v>
      </c>
      <c r="O96" s="64" t="s">
        <v>4</v>
      </c>
      <c r="P96" s="65">
        <v>0.0</v>
      </c>
      <c r="Q96" s="63">
        <f t="shared" si="12"/>
        <v>0</v>
      </c>
      <c r="R96" s="66" t="str">
        <f t="shared" si="3"/>
        <v/>
      </c>
      <c r="S96" s="67"/>
      <c r="T96" s="67" t="s">
        <v>382</v>
      </c>
      <c r="AG96" s="55"/>
      <c r="AH96" s="55"/>
      <c r="AI96" s="55"/>
      <c r="AJ96" s="55"/>
    </row>
    <row r="97">
      <c r="A97" s="56" t="b">
        <v>1</v>
      </c>
      <c r="B97" s="57">
        <v>179.0</v>
      </c>
      <c r="C97" s="58" t="s">
        <v>502</v>
      </c>
      <c r="D97" s="59">
        <v>45676.0</v>
      </c>
      <c r="E97" s="60" t="s">
        <v>140</v>
      </c>
      <c r="F97" s="60" t="s">
        <v>1</v>
      </c>
      <c r="G97" s="57">
        <v>954741.0</v>
      </c>
      <c r="H97" s="60" t="s">
        <v>3</v>
      </c>
      <c r="I97" s="61">
        <v>50000.0</v>
      </c>
      <c r="J97" s="72"/>
      <c r="K97" s="158">
        <v>50000.0</v>
      </c>
      <c r="L97" s="61"/>
      <c r="M97" s="61">
        <v>20000.0</v>
      </c>
      <c r="N97" s="63">
        <f t="shared" si="10"/>
        <v>30000</v>
      </c>
      <c r="O97" s="64" t="s">
        <v>4</v>
      </c>
      <c r="P97" s="65">
        <v>0.0</v>
      </c>
      <c r="Q97" s="63">
        <f t="shared" si="12"/>
        <v>0</v>
      </c>
      <c r="R97" s="66" t="str">
        <f t="shared" si="3"/>
        <v/>
      </c>
      <c r="S97" s="67" t="s">
        <v>151</v>
      </c>
      <c r="T97" s="66"/>
      <c r="AG97" s="55"/>
      <c r="AH97" s="55"/>
      <c r="AI97" s="55"/>
      <c r="AJ97" s="55"/>
    </row>
    <row r="98">
      <c r="A98" s="56" t="b">
        <v>1</v>
      </c>
      <c r="B98" s="57">
        <v>178.0</v>
      </c>
      <c r="C98" s="58" t="s">
        <v>503</v>
      </c>
      <c r="D98" s="59">
        <v>45676.0</v>
      </c>
      <c r="E98" s="60" t="s">
        <v>140</v>
      </c>
      <c r="F98" s="60" t="s">
        <v>1</v>
      </c>
      <c r="G98" s="57">
        <v>954741.0</v>
      </c>
      <c r="H98" s="60" t="s">
        <v>3</v>
      </c>
      <c r="I98" s="61">
        <v>45000.0</v>
      </c>
      <c r="J98" s="72"/>
      <c r="K98" s="164">
        <v>45000.0</v>
      </c>
      <c r="L98" s="61"/>
      <c r="M98" s="61">
        <v>15000.0</v>
      </c>
      <c r="N98" s="63">
        <f t="shared" si="10"/>
        <v>30000</v>
      </c>
      <c r="O98" s="64" t="s">
        <v>4</v>
      </c>
      <c r="P98" s="65">
        <v>0.0</v>
      </c>
      <c r="Q98" s="63">
        <f t="shared" si="12"/>
        <v>0</v>
      </c>
      <c r="R98" s="66" t="str">
        <f t="shared" si="3"/>
        <v/>
      </c>
      <c r="S98" s="67" t="s">
        <v>151</v>
      </c>
      <c r="T98" s="66"/>
      <c r="AG98" s="55"/>
      <c r="AH98" s="55"/>
      <c r="AI98" s="55"/>
      <c r="AJ98" s="55"/>
    </row>
    <row r="99">
      <c r="A99" s="56" t="b">
        <v>1</v>
      </c>
      <c r="B99" s="57">
        <v>182.0</v>
      </c>
      <c r="C99" s="58" t="s">
        <v>169</v>
      </c>
      <c r="D99" s="59">
        <v>45676.0</v>
      </c>
      <c r="E99" s="60" t="s">
        <v>140</v>
      </c>
      <c r="F99" s="60" t="s">
        <v>125</v>
      </c>
      <c r="G99" s="57" t="s">
        <v>504</v>
      </c>
      <c r="H99" s="60" t="s">
        <v>3</v>
      </c>
      <c r="I99" s="61">
        <v>35000.0</v>
      </c>
      <c r="J99" s="72"/>
      <c r="K99" s="164">
        <v>35000.0</v>
      </c>
      <c r="L99" s="61"/>
      <c r="M99" s="61">
        <v>15000.0</v>
      </c>
      <c r="N99" s="63">
        <f t="shared" si="10"/>
        <v>20000</v>
      </c>
      <c r="O99" s="64" t="s">
        <v>4</v>
      </c>
      <c r="P99" s="65">
        <v>0.0</v>
      </c>
      <c r="Q99" s="63">
        <f t="shared" si="12"/>
        <v>0</v>
      </c>
      <c r="R99" s="66" t="str">
        <f t="shared" si="3"/>
        <v/>
      </c>
      <c r="S99" s="67" t="s">
        <v>214</v>
      </c>
      <c r="T99" s="67" t="s">
        <v>397</v>
      </c>
      <c r="AG99" s="55"/>
      <c r="AH99" s="55"/>
      <c r="AI99" s="55"/>
      <c r="AJ99" s="55"/>
    </row>
    <row r="100">
      <c r="A100" s="56" t="b">
        <v>1</v>
      </c>
      <c r="B100" s="57">
        <v>181.0</v>
      </c>
      <c r="C100" s="58" t="s">
        <v>505</v>
      </c>
      <c r="D100" s="59">
        <v>45676.0</v>
      </c>
      <c r="E100" s="60" t="s">
        <v>140</v>
      </c>
      <c r="F100" s="60" t="s">
        <v>1</v>
      </c>
      <c r="G100" s="57">
        <v>954724.0</v>
      </c>
      <c r="H100" s="60" t="s">
        <v>3</v>
      </c>
      <c r="I100" s="61">
        <v>20000.0</v>
      </c>
      <c r="J100" s="72"/>
      <c r="K100" s="158">
        <v>20000.0</v>
      </c>
      <c r="L100" s="61"/>
      <c r="M100" s="61">
        <v>10000.0</v>
      </c>
      <c r="N100" s="63">
        <f t="shared" si="10"/>
        <v>10000</v>
      </c>
      <c r="O100" s="64" t="s">
        <v>4</v>
      </c>
      <c r="P100" s="65">
        <v>0.0</v>
      </c>
      <c r="Q100" s="63">
        <f t="shared" si="12"/>
        <v>0</v>
      </c>
      <c r="R100" s="66" t="str">
        <f t="shared" si="3"/>
        <v/>
      </c>
      <c r="S100" s="67"/>
      <c r="T100" s="67" t="s">
        <v>382</v>
      </c>
      <c r="AG100" s="55"/>
      <c r="AH100" s="55"/>
      <c r="AI100" s="55"/>
      <c r="AJ100" s="55"/>
    </row>
    <row r="101">
      <c r="A101" s="56" t="b">
        <v>0</v>
      </c>
      <c r="B101" s="57">
        <v>183.0</v>
      </c>
      <c r="C101" s="58" t="s">
        <v>16</v>
      </c>
      <c r="D101" s="59">
        <v>45676.0</v>
      </c>
      <c r="E101" s="60" t="s">
        <v>140</v>
      </c>
      <c r="F101" s="60" t="s">
        <v>1</v>
      </c>
      <c r="G101" s="80"/>
      <c r="H101" s="60" t="s">
        <v>3</v>
      </c>
      <c r="I101" s="61">
        <v>10000.0</v>
      </c>
      <c r="J101" s="72"/>
      <c r="K101" s="158">
        <v>10000.0</v>
      </c>
      <c r="L101" s="61"/>
      <c r="M101" s="61">
        <v>5000.0</v>
      </c>
      <c r="N101" s="63">
        <f t="shared" si="10"/>
        <v>5000</v>
      </c>
      <c r="O101" s="64" t="s">
        <v>4</v>
      </c>
      <c r="P101" s="65">
        <v>0.0</v>
      </c>
      <c r="Q101" s="63">
        <f t="shared" si="12"/>
        <v>0</v>
      </c>
      <c r="R101" s="66" t="str">
        <f t="shared" si="3"/>
        <v/>
      </c>
      <c r="S101" s="67" t="s">
        <v>17</v>
      </c>
      <c r="T101" s="66"/>
      <c r="AG101" s="55"/>
      <c r="AH101" s="55"/>
      <c r="AI101" s="55"/>
      <c r="AJ101" s="55"/>
    </row>
    <row r="102">
      <c r="A102" s="56" t="b">
        <v>0</v>
      </c>
      <c r="B102" s="57">
        <v>184.0</v>
      </c>
      <c r="C102" s="58" t="s">
        <v>18</v>
      </c>
      <c r="D102" s="59">
        <v>45676.0</v>
      </c>
      <c r="E102" s="60" t="s">
        <v>140</v>
      </c>
      <c r="F102" s="60" t="s">
        <v>1</v>
      </c>
      <c r="G102" s="80"/>
      <c r="H102" s="60" t="s">
        <v>3</v>
      </c>
      <c r="I102" s="61">
        <v>10000.0</v>
      </c>
      <c r="J102" s="72"/>
      <c r="K102" s="164">
        <v>10000.0</v>
      </c>
      <c r="L102" s="61"/>
      <c r="M102" s="61">
        <v>3000.0</v>
      </c>
      <c r="N102" s="63">
        <f t="shared" si="10"/>
        <v>7000</v>
      </c>
      <c r="O102" s="64" t="s">
        <v>4</v>
      </c>
      <c r="P102" s="65">
        <v>0.0</v>
      </c>
      <c r="Q102" s="63">
        <f t="shared" si="12"/>
        <v>0</v>
      </c>
      <c r="R102" s="66" t="str">
        <f t="shared" si="3"/>
        <v/>
      </c>
      <c r="S102" s="67" t="s">
        <v>17</v>
      </c>
      <c r="T102" s="66"/>
      <c r="AG102" s="55"/>
      <c r="AH102" s="55"/>
      <c r="AI102" s="55"/>
      <c r="AJ102" s="55"/>
    </row>
    <row r="103">
      <c r="A103" s="56" t="b">
        <v>1</v>
      </c>
      <c r="B103" s="57" t="s">
        <v>506</v>
      </c>
      <c r="C103" s="58" t="s">
        <v>507</v>
      </c>
      <c r="D103" s="59">
        <v>45676.0</v>
      </c>
      <c r="E103" s="60" t="s">
        <v>140</v>
      </c>
      <c r="F103" s="60" t="s">
        <v>1</v>
      </c>
      <c r="G103" s="57" t="s">
        <v>448</v>
      </c>
      <c r="H103" s="60" t="s">
        <v>119</v>
      </c>
      <c r="I103" s="61">
        <v>230000.0</v>
      </c>
      <c r="J103" s="62"/>
      <c r="K103" s="164">
        <v>230000.0</v>
      </c>
      <c r="L103" s="109"/>
      <c r="M103" s="61">
        <v>130000.0</v>
      </c>
      <c r="N103" s="63">
        <f t="shared" si="10"/>
        <v>100000</v>
      </c>
      <c r="O103" s="64" t="s">
        <v>4</v>
      </c>
      <c r="P103" s="70"/>
      <c r="Q103" s="63">
        <f t="shared" si="12"/>
        <v>0</v>
      </c>
      <c r="R103" s="66" t="str">
        <f t="shared" si="3"/>
        <v/>
      </c>
      <c r="S103" s="67" t="s">
        <v>214</v>
      </c>
      <c r="T103" s="66"/>
      <c r="AG103" s="55"/>
      <c r="AH103" s="55"/>
      <c r="AI103" s="55"/>
      <c r="AJ103" s="55"/>
    </row>
    <row r="104">
      <c r="A104" s="56" t="b">
        <v>1</v>
      </c>
      <c r="B104" s="57" t="s">
        <v>508</v>
      </c>
      <c r="C104" s="58" t="s">
        <v>509</v>
      </c>
      <c r="D104" s="59">
        <v>45677.0</v>
      </c>
      <c r="E104" s="60" t="s">
        <v>146</v>
      </c>
      <c r="F104" s="60" t="s">
        <v>509</v>
      </c>
      <c r="G104" s="57" t="s">
        <v>441</v>
      </c>
      <c r="H104" s="60" t="s">
        <v>119</v>
      </c>
      <c r="I104" s="69">
        <v>625000.0</v>
      </c>
      <c r="J104" s="72"/>
      <c r="K104" s="61">
        <f>I104-L104</f>
        <v>575000</v>
      </c>
      <c r="L104" s="61">
        <v>50000.0</v>
      </c>
      <c r="M104" s="61">
        <v>400000.0</v>
      </c>
      <c r="N104" s="63">
        <f t="shared" si="10"/>
        <v>225000</v>
      </c>
      <c r="O104" s="64" t="s">
        <v>4</v>
      </c>
      <c r="P104" s="70"/>
      <c r="Q104" s="63">
        <f t="shared" si="12"/>
        <v>0</v>
      </c>
      <c r="R104" s="66" t="str">
        <f t="shared" si="3"/>
        <v/>
      </c>
      <c r="S104" s="67" t="s">
        <v>146</v>
      </c>
      <c r="T104" s="66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</row>
    <row r="105">
      <c r="A105" s="56" t="b">
        <v>1</v>
      </c>
      <c r="B105" s="57">
        <v>185.0</v>
      </c>
      <c r="C105" s="58" t="s">
        <v>510</v>
      </c>
      <c r="D105" s="59">
        <v>45677.0</v>
      </c>
      <c r="E105" s="60" t="s">
        <v>140</v>
      </c>
      <c r="F105" s="60" t="s">
        <v>1</v>
      </c>
      <c r="G105" s="57" t="s">
        <v>511</v>
      </c>
      <c r="H105" s="60" t="s">
        <v>3</v>
      </c>
      <c r="I105" s="61">
        <v>175000.0</v>
      </c>
      <c r="J105" s="72"/>
      <c r="K105" s="158">
        <v>175000.0</v>
      </c>
      <c r="L105" s="61"/>
      <c r="M105" s="61">
        <v>30000.0</v>
      </c>
      <c r="N105" s="63">
        <f t="shared" si="10"/>
        <v>145000</v>
      </c>
      <c r="O105" s="64" t="s">
        <v>4</v>
      </c>
      <c r="P105" s="65">
        <v>0.0</v>
      </c>
      <c r="Q105" s="63">
        <f t="shared" si="12"/>
        <v>0</v>
      </c>
      <c r="R105" s="66" t="str">
        <f t="shared" si="3"/>
        <v/>
      </c>
      <c r="S105" s="67" t="s">
        <v>214</v>
      </c>
      <c r="T105" s="66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</row>
    <row r="106">
      <c r="A106" s="56" t="b">
        <v>1</v>
      </c>
      <c r="B106" s="57">
        <v>190.0</v>
      </c>
      <c r="C106" s="58" t="s">
        <v>445</v>
      </c>
      <c r="D106" s="59">
        <v>45678.0</v>
      </c>
      <c r="E106" s="60" t="s">
        <v>140</v>
      </c>
      <c r="F106" s="60" t="s">
        <v>1</v>
      </c>
      <c r="G106" s="57">
        <v>954728.0</v>
      </c>
      <c r="H106" s="60" t="s">
        <v>3</v>
      </c>
      <c r="I106" s="61">
        <v>120000.0</v>
      </c>
      <c r="J106" s="72"/>
      <c r="K106" s="170">
        <v>120000.0</v>
      </c>
      <c r="L106" s="61"/>
      <c r="M106" s="61">
        <v>25000.0</v>
      </c>
      <c r="N106" s="63">
        <f t="shared" si="10"/>
        <v>95000</v>
      </c>
      <c r="O106" s="64" t="s">
        <v>4</v>
      </c>
      <c r="P106" s="65">
        <v>0.0</v>
      </c>
      <c r="Q106" s="63">
        <f t="shared" si="12"/>
        <v>0</v>
      </c>
      <c r="R106" s="66" t="str">
        <f t="shared" si="3"/>
        <v/>
      </c>
      <c r="S106" s="67" t="s">
        <v>214</v>
      </c>
      <c r="T106" s="67" t="s">
        <v>382</v>
      </c>
      <c r="AG106" s="55"/>
      <c r="AH106" s="55"/>
      <c r="AI106" s="55"/>
      <c r="AJ106" s="55"/>
    </row>
    <row r="107">
      <c r="A107" s="56" t="b">
        <v>1</v>
      </c>
      <c r="B107" s="57">
        <v>186.0</v>
      </c>
      <c r="C107" s="58" t="s">
        <v>256</v>
      </c>
      <c r="D107" s="59">
        <v>45678.0</v>
      </c>
      <c r="E107" s="60" t="s">
        <v>140</v>
      </c>
      <c r="F107" s="60" t="s">
        <v>1</v>
      </c>
      <c r="G107" s="57" t="s">
        <v>512</v>
      </c>
      <c r="H107" s="60" t="s">
        <v>3</v>
      </c>
      <c r="I107" s="61">
        <v>100000.0</v>
      </c>
      <c r="J107" s="72"/>
      <c r="K107" s="158">
        <v>100000.0</v>
      </c>
      <c r="L107" s="61"/>
      <c r="M107" s="61">
        <v>25000.0</v>
      </c>
      <c r="N107" s="63">
        <f t="shared" si="10"/>
        <v>75000</v>
      </c>
      <c r="O107" s="64" t="s">
        <v>4</v>
      </c>
      <c r="P107" s="65">
        <v>0.0</v>
      </c>
      <c r="Q107" s="63">
        <f t="shared" si="12"/>
        <v>0</v>
      </c>
      <c r="R107" s="66" t="str">
        <f t="shared" si="3"/>
        <v/>
      </c>
      <c r="S107" s="67" t="s">
        <v>214</v>
      </c>
      <c r="T107" s="66"/>
      <c r="AG107" s="55"/>
      <c r="AH107" s="55"/>
      <c r="AI107" s="55"/>
      <c r="AJ107" s="55"/>
    </row>
    <row r="108">
      <c r="A108" s="56" t="b">
        <v>1</v>
      </c>
      <c r="B108" s="57">
        <v>188.0</v>
      </c>
      <c r="C108" s="58" t="s">
        <v>160</v>
      </c>
      <c r="D108" s="59">
        <v>45678.0</v>
      </c>
      <c r="E108" s="60" t="s">
        <v>140</v>
      </c>
      <c r="F108" s="60" t="s">
        <v>1</v>
      </c>
      <c r="G108" s="57">
        <v>954726.0</v>
      </c>
      <c r="H108" s="60" t="s">
        <v>3</v>
      </c>
      <c r="I108" s="61">
        <v>25000.0</v>
      </c>
      <c r="J108" s="72"/>
      <c r="K108" s="170">
        <v>25000.0</v>
      </c>
      <c r="L108" s="61"/>
      <c r="M108" s="61">
        <v>15000.0</v>
      </c>
      <c r="N108" s="63">
        <f t="shared" si="10"/>
        <v>10000</v>
      </c>
      <c r="O108" s="64" t="s">
        <v>4</v>
      </c>
      <c r="P108" s="65">
        <v>0.0</v>
      </c>
      <c r="Q108" s="63">
        <f t="shared" si="12"/>
        <v>0</v>
      </c>
      <c r="R108" s="66" t="str">
        <f t="shared" si="3"/>
        <v/>
      </c>
      <c r="S108" s="67" t="s">
        <v>214</v>
      </c>
      <c r="T108" s="67" t="s">
        <v>382</v>
      </c>
      <c r="AG108" s="55"/>
      <c r="AH108" s="55"/>
      <c r="AI108" s="55"/>
      <c r="AJ108" s="55"/>
    </row>
    <row r="109">
      <c r="A109" s="56" t="b">
        <v>1</v>
      </c>
      <c r="B109" s="57">
        <v>187.0</v>
      </c>
      <c r="C109" s="58" t="s">
        <v>513</v>
      </c>
      <c r="D109" s="59">
        <v>45678.0</v>
      </c>
      <c r="E109" s="60" t="s">
        <v>140</v>
      </c>
      <c r="F109" s="60" t="s">
        <v>7</v>
      </c>
      <c r="G109" s="99" t="s">
        <v>514</v>
      </c>
      <c r="H109" s="60" t="s">
        <v>3</v>
      </c>
      <c r="I109" s="61">
        <v>15000.0</v>
      </c>
      <c r="J109" s="72">
        <v>45698.0</v>
      </c>
      <c r="K109" s="61">
        <v>15000.0</v>
      </c>
      <c r="L109" s="79"/>
      <c r="M109" s="61">
        <v>5000.0</v>
      </c>
      <c r="N109" s="63">
        <f t="shared" si="10"/>
        <v>10000</v>
      </c>
      <c r="O109" s="64" t="s">
        <v>4</v>
      </c>
      <c r="P109" s="65">
        <v>0.0</v>
      </c>
      <c r="Q109" s="63">
        <f t="shared" si="12"/>
        <v>0</v>
      </c>
      <c r="R109" s="66" t="str">
        <f t="shared" si="3"/>
        <v/>
      </c>
      <c r="S109" s="67" t="s">
        <v>146</v>
      </c>
      <c r="T109" s="66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</row>
    <row r="110">
      <c r="A110" s="56" t="b">
        <v>1</v>
      </c>
      <c r="B110" s="57">
        <v>189.0</v>
      </c>
      <c r="C110" s="58" t="s">
        <v>515</v>
      </c>
      <c r="D110" s="59">
        <v>45678.0</v>
      </c>
      <c r="E110" s="60" t="s">
        <v>159</v>
      </c>
      <c r="F110" s="60" t="s">
        <v>516</v>
      </c>
      <c r="G110" s="57" t="s">
        <v>517</v>
      </c>
      <c r="H110" s="60" t="s">
        <v>3</v>
      </c>
      <c r="I110" s="165"/>
      <c r="J110" s="72"/>
      <c r="K110" s="90"/>
      <c r="L110" s="61"/>
      <c r="M110" s="61"/>
      <c r="N110" s="66" t="str">
        <f>IF(OR(ISBLANK(T110),ISBLANK(M110)),"",T110-M110)</f>
        <v/>
      </c>
      <c r="O110" s="64" t="s">
        <v>4</v>
      </c>
      <c r="P110" s="65">
        <v>0.0</v>
      </c>
      <c r="Q110" s="71">
        <f>IF(O110="مبيعات", P110%*T110, IF(O110="ارباح", P110%*N110, ""))</f>
        <v>0</v>
      </c>
      <c r="R110" s="66" t="str">
        <f t="shared" si="3"/>
        <v/>
      </c>
      <c r="S110" s="116" t="s">
        <v>518</v>
      </c>
      <c r="T110" s="61">
        <v>12000.0</v>
      </c>
      <c r="AG110" s="55"/>
      <c r="AH110" s="55"/>
      <c r="AI110" s="55"/>
      <c r="AJ110" s="55"/>
    </row>
    <row r="111">
      <c r="A111" s="56" t="b">
        <v>1</v>
      </c>
      <c r="B111" s="57" t="s">
        <v>519</v>
      </c>
      <c r="C111" s="58" t="s">
        <v>520</v>
      </c>
      <c r="D111" s="59">
        <v>45679.0</v>
      </c>
      <c r="E111" s="60" t="s">
        <v>140</v>
      </c>
      <c r="F111" s="60" t="s">
        <v>1</v>
      </c>
      <c r="G111" s="57" t="s">
        <v>521</v>
      </c>
      <c r="H111" s="60" t="s">
        <v>119</v>
      </c>
      <c r="I111" s="61">
        <v>1250000.0</v>
      </c>
      <c r="J111" s="72"/>
      <c r="K111" s="158">
        <v>1250000.0</v>
      </c>
      <c r="L111" s="61"/>
      <c r="M111" s="61">
        <v>400000.0</v>
      </c>
      <c r="N111" s="63">
        <f t="shared" ref="N111:N143" si="13">IF(OR(ISBLANK(I111),ISBLANK(M111)),"",I111-M111)</f>
        <v>850000</v>
      </c>
      <c r="O111" s="64" t="s">
        <v>4</v>
      </c>
      <c r="P111" s="65">
        <v>0.0</v>
      </c>
      <c r="Q111" s="63">
        <f t="shared" ref="Q111:Q148" si="14">IF(O111="مبيعات", P111%*I111, IF(O111="ارباح", P111%*N111, ""))</f>
        <v>0</v>
      </c>
      <c r="R111" s="66" t="str">
        <f t="shared" si="3"/>
        <v/>
      </c>
      <c r="S111" s="67" t="s">
        <v>214</v>
      </c>
      <c r="T111" s="66"/>
      <c r="AG111" s="55"/>
      <c r="AH111" s="55"/>
      <c r="AI111" s="55"/>
      <c r="AJ111" s="55"/>
    </row>
    <row r="112">
      <c r="A112" s="56" t="b">
        <v>0</v>
      </c>
      <c r="B112" s="57">
        <v>194.0</v>
      </c>
      <c r="C112" s="58" t="s">
        <v>445</v>
      </c>
      <c r="D112" s="59">
        <v>45679.0</v>
      </c>
      <c r="E112" s="60" t="s">
        <v>140</v>
      </c>
      <c r="F112" s="60" t="s">
        <v>1</v>
      </c>
      <c r="G112" s="80"/>
      <c r="H112" s="60" t="s">
        <v>3</v>
      </c>
      <c r="I112" s="61">
        <v>80000.0</v>
      </c>
      <c r="J112" s="72"/>
      <c r="K112" s="158">
        <v>80000.0</v>
      </c>
      <c r="L112" s="61"/>
      <c r="M112" s="61">
        <v>25000.0</v>
      </c>
      <c r="N112" s="63">
        <f t="shared" si="13"/>
        <v>55000</v>
      </c>
      <c r="O112" s="64" t="s">
        <v>4</v>
      </c>
      <c r="P112" s="65">
        <v>0.0</v>
      </c>
      <c r="Q112" s="63">
        <f t="shared" si="14"/>
        <v>0</v>
      </c>
      <c r="R112" s="66" t="str">
        <f t="shared" si="3"/>
        <v/>
      </c>
      <c r="S112" s="67" t="s">
        <v>142</v>
      </c>
      <c r="T112" s="66"/>
      <c r="AG112" s="55"/>
      <c r="AH112" s="55"/>
      <c r="AI112" s="55"/>
      <c r="AJ112" s="55"/>
    </row>
    <row r="113">
      <c r="A113" s="56" t="b">
        <v>1</v>
      </c>
      <c r="B113" s="57">
        <v>191.0</v>
      </c>
      <c r="C113" s="58" t="s">
        <v>192</v>
      </c>
      <c r="D113" s="59">
        <v>45679.0</v>
      </c>
      <c r="E113" s="60" t="s">
        <v>140</v>
      </c>
      <c r="F113" s="60" t="s">
        <v>1</v>
      </c>
      <c r="G113" s="57">
        <v>954731.0</v>
      </c>
      <c r="H113" s="60" t="s">
        <v>3</v>
      </c>
      <c r="I113" s="61">
        <v>60000.0</v>
      </c>
      <c r="J113" s="72"/>
      <c r="K113" s="164">
        <v>60000.0</v>
      </c>
      <c r="L113" s="61"/>
      <c r="M113" s="61">
        <v>25000.0</v>
      </c>
      <c r="N113" s="63">
        <f t="shared" si="13"/>
        <v>35000</v>
      </c>
      <c r="O113" s="64" t="s">
        <v>4</v>
      </c>
      <c r="P113" s="65">
        <v>0.0</v>
      </c>
      <c r="Q113" s="63">
        <f t="shared" si="14"/>
        <v>0</v>
      </c>
      <c r="R113" s="66" t="str">
        <f t="shared" si="3"/>
        <v/>
      </c>
      <c r="S113" s="67" t="s">
        <v>151</v>
      </c>
      <c r="T113" s="67" t="s">
        <v>382</v>
      </c>
      <c r="AG113" s="55"/>
      <c r="AH113" s="55"/>
      <c r="AI113" s="55"/>
      <c r="AJ113" s="55"/>
    </row>
    <row r="114">
      <c r="A114" s="56" t="b">
        <v>1</v>
      </c>
      <c r="B114" s="57">
        <v>193.0</v>
      </c>
      <c r="C114" s="58" t="s">
        <v>522</v>
      </c>
      <c r="D114" s="59">
        <v>45679.0</v>
      </c>
      <c r="E114" s="60" t="s">
        <v>140</v>
      </c>
      <c r="F114" s="60" t="s">
        <v>516</v>
      </c>
      <c r="G114" s="57" t="s">
        <v>523</v>
      </c>
      <c r="H114" s="60" t="s">
        <v>3</v>
      </c>
      <c r="I114" s="61">
        <v>40000.0</v>
      </c>
      <c r="J114" s="72"/>
      <c r="K114" s="158">
        <v>40000.0</v>
      </c>
      <c r="L114" s="61"/>
      <c r="M114" s="61">
        <v>20000.0</v>
      </c>
      <c r="N114" s="63">
        <f t="shared" si="13"/>
        <v>20000</v>
      </c>
      <c r="O114" s="64" t="s">
        <v>4</v>
      </c>
      <c r="P114" s="65">
        <v>0.0</v>
      </c>
      <c r="Q114" s="63">
        <f t="shared" si="14"/>
        <v>0</v>
      </c>
      <c r="R114" s="66" t="str">
        <f t="shared" si="3"/>
        <v/>
      </c>
      <c r="S114" s="67" t="s">
        <v>214</v>
      </c>
      <c r="T114" s="68"/>
      <c r="AG114" s="55"/>
      <c r="AH114" s="55"/>
      <c r="AI114" s="55"/>
      <c r="AJ114" s="55"/>
    </row>
    <row r="115">
      <c r="A115" s="56" t="b">
        <v>1</v>
      </c>
      <c r="B115" s="57">
        <v>192.0</v>
      </c>
      <c r="C115" s="58" t="s">
        <v>169</v>
      </c>
      <c r="D115" s="59">
        <v>45679.0</v>
      </c>
      <c r="E115" s="60" t="s">
        <v>140</v>
      </c>
      <c r="F115" s="60" t="s">
        <v>516</v>
      </c>
      <c r="G115" s="57" t="s">
        <v>523</v>
      </c>
      <c r="H115" s="60" t="s">
        <v>3</v>
      </c>
      <c r="I115" s="61">
        <v>35000.0</v>
      </c>
      <c r="J115" s="72"/>
      <c r="K115" s="164">
        <v>35000.0</v>
      </c>
      <c r="L115" s="61"/>
      <c r="M115" s="61">
        <v>15000.0</v>
      </c>
      <c r="N115" s="63">
        <f t="shared" si="13"/>
        <v>20000</v>
      </c>
      <c r="O115" s="64" t="s">
        <v>4</v>
      </c>
      <c r="P115" s="65">
        <v>0.0</v>
      </c>
      <c r="Q115" s="63">
        <f t="shared" si="14"/>
        <v>0</v>
      </c>
      <c r="R115" s="66" t="str">
        <f t="shared" si="3"/>
        <v/>
      </c>
      <c r="S115" s="67" t="s">
        <v>214</v>
      </c>
      <c r="T115" s="67" t="s">
        <v>397</v>
      </c>
      <c r="AG115" s="55"/>
      <c r="AH115" s="55"/>
      <c r="AI115" s="55"/>
      <c r="AJ115" s="55"/>
    </row>
    <row r="116">
      <c r="A116" s="56" t="b">
        <v>1</v>
      </c>
      <c r="B116" s="57">
        <v>246.0</v>
      </c>
      <c r="C116" s="58" t="s">
        <v>524</v>
      </c>
      <c r="D116" s="59">
        <v>45679.0</v>
      </c>
      <c r="E116" s="60" t="s">
        <v>140</v>
      </c>
      <c r="F116" s="60" t="s">
        <v>1</v>
      </c>
      <c r="G116" s="57" t="s">
        <v>525</v>
      </c>
      <c r="H116" s="60" t="s">
        <v>3</v>
      </c>
      <c r="I116" s="61">
        <v>15000.0</v>
      </c>
      <c r="J116" s="72"/>
      <c r="K116" s="158">
        <v>15000.0</v>
      </c>
      <c r="L116" s="61"/>
      <c r="M116" s="61">
        <v>5000.0</v>
      </c>
      <c r="N116" s="63">
        <f t="shared" si="13"/>
        <v>10000</v>
      </c>
      <c r="O116" s="64" t="s">
        <v>4</v>
      </c>
      <c r="P116" s="70"/>
      <c r="Q116" s="63">
        <f t="shared" si="14"/>
        <v>0</v>
      </c>
      <c r="R116" s="66" t="str">
        <f t="shared" si="3"/>
        <v/>
      </c>
      <c r="S116" s="67" t="s">
        <v>214</v>
      </c>
      <c r="T116" s="66"/>
      <c r="AG116" s="55"/>
      <c r="AH116" s="55"/>
      <c r="AI116" s="55"/>
      <c r="AJ116" s="55"/>
    </row>
    <row r="117">
      <c r="A117" s="56" t="b">
        <v>1</v>
      </c>
      <c r="B117" s="57">
        <v>245.0</v>
      </c>
      <c r="C117" s="58" t="s">
        <v>526</v>
      </c>
      <c r="D117" s="59">
        <v>45679.0</v>
      </c>
      <c r="E117" s="60" t="s">
        <v>140</v>
      </c>
      <c r="F117" s="60" t="s">
        <v>1</v>
      </c>
      <c r="G117" s="57" t="s">
        <v>527</v>
      </c>
      <c r="H117" s="60" t="s">
        <v>3</v>
      </c>
      <c r="I117" s="61">
        <v>5000.0</v>
      </c>
      <c r="J117" s="62"/>
      <c r="K117" s="164">
        <v>5000.0</v>
      </c>
      <c r="L117" s="63"/>
      <c r="M117" s="61">
        <v>3000.0</v>
      </c>
      <c r="N117" s="63">
        <f t="shared" si="13"/>
        <v>2000</v>
      </c>
      <c r="O117" s="64" t="s">
        <v>4</v>
      </c>
      <c r="P117" s="70"/>
      <c r="Q117" s="63">
        <f t="shared" si="14"/>
        <v>0</v>
      </c>
      <c r="R117" s="66" t="str">
        <f t="shared" si="3"/>
        <v/>
      </c>
      <c r="S117" s="67" t="s">
        <v>214</v>
      </c>
      <c r="T117" s="66"/>
      <c r="AG117" s="55"/>
      <c r="AH117" s="55"/>
      <c r="AI117" s="55"/>
      <c r="AJ117" s="55"/>
    </row>
    <row r="118">
      <c r="A118" s="56" t="b">
        <v>0</v>
      </c>
      <c r="B118" s="57">
        <v>208.0</v>
      </c>
      <c r="C118" s="58" t="s">
        <v>528</v>
      </c>
      <c r="D118" s="59">
        <v>45680.0</v>
      </c>
      <c r="E118" s="60" t="s">
        <v>140</v>
      </c>
      <c r="F118" s="60" t="s">
        <v>179</v>
      </c>
      <c r="G118" s="57" t="s">
        <v>529</v>
      </c>
      <c r="H118" s="60" t="s">
        <v>3</v>
      </c>
      <c r="I118" s="61">
        <v>645000.0</v>
      </c>
      <c r="J118" s="72"/>
      <c r="K118" s="61">
        <v>645000.0</v>
      </c>
      <c r="L118" s="61">
        <v>0.0</v>
      </c>
      <c r="M118" s="61">
        <v>400000.0</v>
      </c>
      <c r="N118" s="63">
        <f t="shared" si="13"/>
        <v>245000</v>
      </c>
      <c r="O118" s="64" t="s">
        <v>4</v>
      </c>
      <c r="P118" s="65">
        <v>0.0</v>
      </c>
      <c r="Q118" s="63">
        <f t="shared" si="14"/>
        <v>0</v>
      </c>
      <c r="R118" s="66" t="str">
        <f t="shared" si="3"/>
        <v/>
      </c>
      <c r="S118" s="67" t="s">
        <v>146</v>
      </c>
      <c r="T118" s="67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</row>
    <row r="119">
      <c r="A119" s="56" t="b">
        <v>1</v>
      </c>
      <c r="B119" s="57" t="s">
        <v>530</v>
      </c>
      <c r="C119" s="58" t="s">
        <v>531</v>
      </c>
      <c r="D119" s="59">
        <v>45680.0</v>
      </c>
      <c r="E119" s="60" t="s">
        <v>140</v>
      </c>
      <c r="F119" s="60" t="s">
        <v>156</v>
      </c>
      <c r="G119" s="80"/>
      <c r="H119" s="60" t="s">
        <v>3</v>
      </c>
      <c r="I119" s="61">
        <v>1000000.0</v>
      </c>
      <c r="J119" s="72"/>
      <c r="K119" s="158">
        <v>1000000.0</v>
      </c>
      <c r="L119" s="61"/>
      <c r="M119" s="61">
        <v>400000.0</v>
      </c>
      <c r="N119" s="63">
        <f t="shared" si="13"/>
        <v>600000</v>
      </c>
      <c r="O119" s="64" t="s">
        <v>4</v>
      </c>
      <c r="P119" s="65">
        <v>0.0</v>
      </c>
      <c r="Q119" s="63">
        <f t="shared" si="14"/>
        <v>0</v>
      </c>
      <c r="R119" s="66" t="str">
        <f t="shared" si="3"/>
        <v/>
      </c>
      <c r="S119" s="67" t="s">
        <v>214</v>
      </c>
      <c r="T119" s="66"/>
      <c r="AG119" s="55"/>
      <c r="AH119" s="55"/>
      <c r="AI119" s="55"/>
      <c r="AJ119" s="55"/>
    </row>
    <row r="120">
      <c r="A120" s="56" t="b">
        <v>0</v>
      </c>
      <c r="B120" s="57">
        <v>207.0</v>
      </c>
      <c r="C120" s="58" t="s">
        <v>532</v>
      </c>
      <c r="D120" s="59">
        <v>45680.0</v>
      </c>
      <c r="E120" s="60" t="s">
        <v>140</v>
      </c>
      <c r="F120" s="60" t="s">
        <v>179</v>
      </c>
      <c r="G120" s="80"/>
      <c r="H120" s="60" t="s">
        <v>3</v>
      </c>
      <c r="I120" s="61">
        <v>250000.0</v>
      </c>
      <c r="J120" s="72"/>
      <c r="K120" s="164">
        <v>250000.0</v>
      </c>
      <c r="L120" s="61"/>
      <c r="M120" s="61">
        <v>200000.0</v>
      </c>
      <c r="N120" s="63">
        <f t="shared" si="13"/>
        <v>50000</v>
      </c>
      <c r="O120" s="64" t="s">
        <v>4</v>
      </c>
      <c r="P120" s="65">
        <v>0.0</v>
      </c>
      <c r="Q120" s="63">
        <f t="shared" si="14"/>
        <v>0</v>
      </c>
      <c r="R120" s="66" t="str">
        <f t="shared" si="3"/>
        <v/>
      </c>
      <c r="S120" s="67" t="s">
        <v>146</v>
      </c>
      <c r="T120" s="66"/>
      <c r="AG120" s="55"/>
      <c r="AH120" s="55"/>
      <c r="AI120" s="55"/>
      <c r="AJ120" s="55"/>
    </row>
    <row r="121">
      <c r="A121" s="56" t="b">
        <v>0</v>
      </c>
      <c r="B121" s="57">
        <v>206.0</v>
      </c>
      <c r="C121" s="58" t="s">
        <v>533</v>
      </c>
      <c r="D121" s="59">
        <v>45680.0</v>
      </c>
      <c r="E121" s="60" t="s">
        <v>140</v>
      </c>
      <c r="F121" s="60" t="s">
        <v>179</v>
      </c>
      <c r="G121" s="80"/>
      <c r="H121" s="60" t="s">
        <v>3</v>
      </c>
      <c r="I121" s="61">
        <v>235000.0</v>
      </c>
      <c r="J121" s="72"/>
      <c r="K121" s="158">
        <v>235000.0</v>
      </c>
      <c r="L121" s="61"/>
      <c r="M121" s="61">
        <v>125000.0</v>
      </c>
      <c r="N121" s="63">
        <f t="shared" si="13"/>
        <v>110000</v>
      </c>
      <c r="O121" s="64" t="s">
        <v>4</v>
      </c>
      <c r="P121" s="65">
        <v>0.0</v>
      </c>
      <c r="Q121" s="63">
        <f t="shared" si="14"/>
        <v>0</v>
      </c>
      <c r="R121" s="66" t="str">
        <f t="shared" si="3"/>
        <v/>
      </c>
      <c r="S121" s="67" t="s">
        <v>146</v>
      </c>
      <c r="T121" s="202"/>
      <c r="AG121" s="55"/>
      <c r="AH121" s="55"/>
      <c r="AI121" s="55"/>
      <c r="AJ121" s="55"/>
    </row>
    <row r="122">
      <c r="A122" s="56" t="b">
        <v>1</v>
      </c>
      <c r="B122" s="57">
        <v>199.0</v>
      </c>
      <c r="C122" s="58" t="s">
        <v>266</v>
      </c>
      <c r="D122" s="59">
        <v>45680.0</v>
      </c>
      <c r="E122" s="60" t="s">
        <v>140</v>
      </c>
      <c r="F122" s="60" t="s">
        <v>1</v>
      </c>
      <c r="G122" s="57">
        <v>954730.0</v>
      </c>
      <c r="H122" s="60" t="s">
        <v>3</v>
      </c>
      <c r="I122" s="61">
        <v>120000.0</v>
      </c>
      <c r="J122" s="72"/>
      <c r="K122" s="164">
        <v>120000.0</v>
      </c>
      <c r="L122" s="61"/>
      <c r="M122" s="61">
        <v>25000.0</v>
      </c>
      <c r="N122" s="63">
        <f t="shared" si="13"/>
        <v>95000</v>
      </c>
      <c r="O122" s="64" t="s">
        <v>4</v>
      </c>
      <c r="P122" s="65">
        <v>0.0</v>
      </c>
      <c r="Q122" s="63">
        <f t="shared" si="14"/>
        <v>0</v>
      </c>
      <c r="R122" s="66" t="str">
        <f t="shared" si="3"/>
        <v/>
      </c>
      <c r="S122" s="67" t="s">
        <v>151</v>
      </c>
      <c r="T122" s="202" t="s">
        <v>382</v>
      </c>
      <c r="AG122" s="55"/>
      <c r="AH122" s="55"/>
      <c r="AI122" s="55"/>
      <c r="AJ122" s="55"/>
    </row>
    <row r="123">
      <c r="A123" s="56" t="b">
        <v>1</v>
      </c>
      <c r="B123" s="57">
        <v>198.0</v>
      </c>
      <c r="C123" s="58" t="s">
        <v>534</v>
      </c>
      <c r="D123" s="59">
        <v>45680.0</v>
      </c>
      <c r="E123" s="60" t="s">
        <v>140</v>
      </c>
      <c r="F123" s="60" t="s">
        <v>1</v>
      </c>
      <c r="G123" s="57">
        <v>954734.0</v>
      </c>
      <c r="H123" s="60" t="s">
        <v>3</v>
      </c>
      <c r="I123" s="61">
        <v>120000.0</v>
      </c>
      <c r="J123" s="72"/>
      <c r="K123" s="164">
        <v>120000.0</v>
      </c>
      <c r="L123" s="61"/>
      <c r="M123" s="61">
        <v>30000.0</v>
      </c>
      <c r="N123" s="63">
        <f t="shared" si="13"/>
        <v>90000</v>
      </c>
      <c r="O123" s="64" t="s">
        <v>4</v>
      </c>
      <c r="P123" s="65">
        <v>0.0</v>
      </c>
      <c r="Q123" s="63">
        <f t="shared" si="14"/>
        <v>0</v>
      </c>
      <c r="R123" s="66" t="str">
        <f t="shared" si="3"/>
        <v/>
      </c>
      <c r="S123" s="67" t="s">
        <v>214</v>
      </c>
      <c r="T123" s="202" t="s">
        <v>382</v>
      </c>
      <c r="AG123" s="55"/>
      <c r="AH123" s="55"/>
      <c r="AI123" s="55"/>
      <c r="AJ123" s="55"/>
    </row>
    <row r="124">
      <c r="A124" s="56" t="b">
        <v>1</v>
      </c>
      <c r="B124" s="57">
        <v>205.0</v>
      </c>
      <c r="C124" s="58" t="s">
        <v>535</v>
      </c>
      <c r="D124" s="59">
        <v>45680.0</v>
      </c>
      <c r="E124" s="60" t="s">
        <v>140</v>
      </c>
      <c r="F124" s="60" t="s">
        <v>1</v>
      </c>
      <c r="G124" s="57">
        <v>954738.0</v>
      </c>
      <c r="H124" s="60" t="s">
        <v>3</v>
      </c>
      <c r="I124" s="61">
        <v>80000.0</v>
      </c>
      <c r="J124" s="72"/>
      <c r="K124" s="158">
        <v>80000.0</v>
      </c>
      <c r="L124" s="61"/>
      <c r="M124" s="61">
        <v>25000.0</v>
      </c>
      <c r="N124" s="63">
        <f t="shared" si="13"/>
        <v>55000</v>
      </c>
      <c r="O124" s="64" t="s">
        <v>4</v>
      </c>
      <c r="P124" s="65">
        <v>0.0</v>
      </c>
      <c r="Q124" s="63">
        <f t="shared" si="14"/>
        <v>0</v>
      </c>
      <c r="R124" s="66" t="str">
        <f t="shared" si="3"/>
        <v/>
      </c>
      <c r="S124" s="67" t="s">
        <v>151</v>
      </c>
      <c r="T124" s="68"/>
      <c r="AG124" s="55"/>
      <c r="AH124" s="55"/>
      <c r="AI124" s="55"/>
      <c r="AJ124" s="55"/>
    </row>
    <row r="125">
      <c r="A125" s="56" t="b">
        <v>1</v>
      </c>
      <c r="B125" s="57">
        <v>197.0</v>
      </c>
      <c r="C125" s="58" t="s">
        <v>536</v>
      </c>
      <c r="D125" s="59">
        <v>45680.0</v>
      </c>
      <c r="E125" s="60" t="s">
        <v>140</v>
      </c>
      <c r="F125" s="60" t="s">
        <v>1</v>
      </c>
      <c r="G125" s="57">
        <v>954732.0</v>
      </c>
      <c r="H125" s="60" t="s">
        <v>3</v>
      </c>
      <c r="I125" s="61">
        <v>75000.0</v>
      </c>
      <c r="J125" s="72"/>
      <c r="K125" s="164">
        <v>75000.0</v>
      </c>
      <c r="L125" s="61"/>
      <c r="M125" s="61">
        <v>20000.0</v>
      </c>
      <c r="N125" s="63">
        <f t="shared" si="13"/>
        <v>55000</v>
      </c>
      <c r="O125" s="64" t="s">
        <v>4</v>
      </c>
      <c r="P125" s="65">
        <v>0.0</v>
      </c>
      <c r="Q125" s="63">
        <f t="shared" si="14"/>
        <v>0</v>
      </c>
      <c r="R125" s="66" t="str">
        <f t="shared" si="3"/>
        <v/>
      </c>
      <c r="S125" s="67" t="s">
        <v>214</v>
      </c>
      <c r="T125" s="202" t="s">
        <v>382</v>
      </c>
      <c r="AG125" s="55"/>
      <c r="AH125" s="55"/>
      <c r="AI125" s="55"/>
      <c r="AJ125" s="55"/>
    </row>
    <row r="126">
      <c r="A126" s="56" t="b">
        <v>1</v>
      </c>
      <c r="B126" s="57">
        <v>200.0</v>
      </c>
      <c r="C126" s="58" t="s">
        <v>537</v>
      </c>
      <c r="D126" s="59">
        <v>45680.0</v>
      </c>
      <c r="E126" s="60" t="s">
        <v>140</v>
      </c>
      <c r="F126" s="60" t="s">
        <v>1</v>
      </c>
      <c r="G126" s="57">
        <v>954735.0</v>
      </c>
      <c r="H126" s="60" t="s">
        <v>3</v>
      </c>
      <c r="I126" s="61">
        <v>70000.0</v>
      </c>
      <c r="J126" s="72"/>
      <c r="K126" s="170">
        <v>70000.0</v>
      </c>
      <c r="L126" s="61"/>
      <c r="M126" s="61">
        <v>25000.0</v>
      </c>
      <c r="N126" s="63">
        <f t="shared" si="13"/>
        <v>45000</v>
      </c>
      <c r="O126" s="64" t="s">
        <v>4</v>
      </c>
      <c r="P126" s="65">
        <v>0.0</v>
      </c>
      <c r="Q126" s="63">
        <f t="shared" si="14"/>
        <v>0</v>
      </c>
      <c r="R126" s="66" t="str">
        <f t="shared" si="3"/>
        <v/>
      </c>
      <c r="S126" s="67" t="s">
        <v>214</v>
      </c>
      <c r="T126" s="202" t="s">
        <v>382</v>
      </c>
      <c r="AG126" s="55"/>
      <c r="AH126" s="55"/>
      <c r="AI126" s="55"/>
      <c r="AJ126" s="55"/>
    </row>
    <row r="127">
      <c r="A127" s="56" t="b">
        <v>1</v>
      </c>
      <c r="B127" s="57">
        <v>196.0</v>
      </c>
      <c r="C127" s="58" t="s">
        <v>535</v>
      </c>
      <c r="D127" s="59">
        <v>45680.0</v>
      </c>
      <c r="E127" s="60" t="s">
        <v>140</v>
      </c>
      <c r="F127" s="60" t="s">
        <v>125</v>
      </c>
      <c r="G127" s="57" t="s">
        <v>538</v>
      </c>
      <c r="H127" s="60" t="s">
        <v>3</v>
      </c>
      <c r="I127" s="61">
        <v>70000.0</v>
      </c>
      <c r="J127" s="72"/>
      <c r="K127" s="158">
        <v>70000.0</v>
      </c>
      <c r="L127" s="61"/>
      <c r="M127" s="61">
        <v>25000.0</v>
      </c>
      <c r="N127" s="63">
        <f t="shared" si="13"/>
        <v>45000</v>
      </c>
      <c r="O127" s="64" t="s">
        <v>4</v>
      </c>
      <c r="P127" s="65">
        <v>0.0</v>
      </c>
      <c r="Q127" s="63">
        <f t="shared" si="14"/>
        <v>0</v>
      </c>
      <c r="R127" s="66" t="str">
        <f t="shared" si="3"/>
        <v/>
      </c>
      <c r="S127" s="67" t="s">
        <v>214</v>
      </c>
      <c r="T127" s="68"/>
      <c r="AG127" s="55"/>
      <c r="AH127" s="55"/>
      <c r="AI127" s="55"/>
      <c r="AJ127" s="55"/>
    </row>
    <row r="128">
      <c r="A128" s="56" t="b">
        <v>1</v>
      </c>
      <c r="B128" s="57">
        <v>201.0</v>
      </c>
      <c r="C128" s="58" t="s">
        <v>192</v>
      </c>
      <c r="D128" s="59">
        <v>45680.0</v>
      </c>
      <c r="E128" s="60" t="s">
        <v>140</v>
      </c>
      <c r="F128" s="60" t="s">
        <v>1</v>
      </c>
      <c r="G128" s="57">
        <v>954735.0</v>
      </c>
      <c r="H128" s="60" t="s">
        <v>3</v>
      </c>
      <c r="I128" s="61">
        <v>60000.0</v>
      </c>
      <c r="J128" s="72"/>
      <c r="K128" s="164">
        <v>60000.0</v>
      </c>
      <c r="L128" s="61"/>
      <c r="M128" s="61">
        <v>20000.0</v>
      </c>
      <c r="N128" s="63">
        <f t="shared" si="13"/>
        <v>40000</v>
      </c>
      <c r="O128" s="64" t="s">
        <v>4</v>
      </c>
      <c r="P128" s="65">
        <v>0.0</v>
      </c>
      <c r="Q128" s="63">
        <f t="shared" si="14"/>
        <v>0</v>
      </c>
      <c r="R128" s="66" t="str">
        <f t="shared" si="3"/>
        <v/>
      </c>
      <c r="S128" s="67" t="s">
        <v>214</v>
      </c>
      <c r="T128" s="68"/>
      <c r="AG128" s="55"/>
      <c r="AH128" s="55"/>
      <c r="AI128" s="55"/>
      <c r="AJ128" s="55"/>
    </row>
    <row r="129">
      <c r="A129" s="56" t="b">
        <v>1</v>
      </c>
      <c r="B129" s="57">
        <v>204.0</v>
      </c>
      <c r="C129" s="58" t="s">
        <v>539</v>
      </c>
      <c r="D129" s="59">
        <v>45680.0</v>
      </c>
      <c r="E129" s="60" t="s">
        <v>140</v>
      </c>
      <c r="F129" s="60" t="s">
        <v>516</v>
      </c>
      <c r="G129" s="57" t="s">
        <v>523</v>
      </c>
      <c r="H129" s="60" t="s">
        <v>3</v>
      </c>
      <c r="I129" s="61">
        <v>35000.0</v>
      </c>
      <c r="J129" s="72"/>
      <c r="K129" s="164">
        <v>35000.0</v>
      </c>
      <c r="L129" s="61"/>
      <c r="M129" s="61">
        <v>20000.0</v>
      </c>
      <c r="N129" s="63">
        <f t="shared" si="13"/>
        <v>15000</v>
      </c>
      <c r="O129" s="64" t="s">
        <v>4</v>
      </c>
      <c r="P129" s="65">
        <v>0.0</v>
      </c>
      <c r="Q129" s="63">
        <f t="shared" si="14"/>
        <v>0</v>
      </c>
      <c r="R129" s="66" t="str">
        <f t="shared" si="3"/>
        <v/>
      </c>
      <c r="S129" s="67" t="s">
        <v>214</v>
      </c>
      <c r="T129" s="68"/>
      <c r="AG129" s="55"/>
      <c r="AH129" s="55"/>
      <c r="AI129" s="55"/>
      <c r="AJ129" s="55"/>
    </row>
    <row r="130">
      <c r="A130" s="56" t="b">
        <v>1</v>
      </c>
      <c r="B130" s="57">
        <v>195.0</v>
      </c>
      <c r="C130" s="58" t="s">
        <v>160</v>
      </c>
      <c r="D130" s="59">
        <v>45680.0</v>
      </c>
      <c r="E130" s="60" t="s">
        <v>140</v>
      </c>
      <c r="F130" s="60" t="s">
        <v>1</v>
      </c>
      <c r="G130" s="57" t="s">
        <v>540</v>
      </c>
      <c r="H130" s="60" t="s">
        <v>3</v>
      </c>
      <c r="I130" s="61">
        <v>30000.0</v>
      </c>
      <c r="J130" s="72"/>
      <c r="K130" s="164">
        <v>30000.0</v>
      </c>
      <c r="L130" s="61"/>
      <c r="M130" s="61">
        <v>15000.0</v>
      </c>
      <c r="N130" s="63">
        <f t="shared" si="13"/>
        <v>15000</v>
      </c>
      <c r="O130" s="64" t="s">
        <v>4</v>
      </c>
      <c r="P130" s="65">
        <v>0.0</v>
      </c>
      <c r="Q130" s="63">
        <f t="shared" si="14"/>
        <v>0</v>
      </c>
      <c r="R130" s="66" t="str">
        <f t="shared" si="3"/>
        <v/>
      </c>
      <c r="S130" s="67" t="s">
        <v>214</v>
      </c>
      <c r="T130" s="68"/>
      <c r="AG130" s="55"/>
      <c r="AH130" s="55"/>
      <c r="AI130" s="55"/>
      <c r="AJ130" s="55"/>
    </row>
    <row r="131">
      <c r="A131" s="56" t="b">
        <v>1</v>
      </c>
      <c r="B131" s="57">
        <v>202.0</v>
      </c>
      <c r="C131" s="58" t="s">
        <v>541</v>
      </c>
      <c r="D131" s="59">
        <v>45680.0</v>
      </c>
      <c r="E131" s="60" t="s">
        <v>140</v>
      </c>
      <c r="F131" s="60" t="s">
        <v>1</v>
      </c>
      <c r="G131" s="57">
        <v>954733.0</v>
      </c>
      <c r="H131" s="60" t="s">
        <v>3</v>
      </c>
      <c r="I131" s="61">
        <v>15000.0</v>
      </c>
      <c r="J131" s="72"/>
      <c r="K131" s="158">
        <v>15000.0</v>
      </c>
      <c r="L131" s="61"/>
      <c r="M131" s="61">
        <v>5000.0</v>
      </c>
      <c r="N131" s="63">
        <f t="shared" si="13"/>
        <v>10000</v>
      </c>
      <c r="O131" s="64" t="s">
        <v>4</v>
      </c>
      <c r="P131" s="65">
        <v>0.0</v>
      </c>
      <c r="Q131" s="63">
        <f t="shared" si="14"/>
        <v>0</v>
      </c>
      <c r="R131" s="66" t="str">
        <f t="shared" si="3"/>
        <v/>
      </c>
      <c r="S131" s="67" t="s">
        <v>214</v>
      </c>
      <c r="T131" s="202" t="s">
        <v>382</v>
      </c>
      <c r="AG131" s="55"/>
      <c r="AH131" s="55"/>
      <c r="AI131" s="55"/>
      <c r="AJ131" s="55"/>
    </row>
    <row r="132">
      <c r="A132" s="56" t="b">
        <v>1</v>
      </c>
      <c r="B132" s="57">
        <v>203.0</v>
      </c>
      <c r="C132" s="58" t="s">
        <v>542</v>
      </c>
      <c r="D132" s="59">
        <v>45680.0</v>
      </c>
      <c r="E132" s="60" t="s">
        <v>140</v>
      </c>
      <c r="F132" s="60" t="s">
        <v>543</v>
      </c>
      <c r="G132" s="57" t="s">
        <v>523</v>
      </c>
      <c r="H132" s="60" t="s">
        <v>3</v>
      </c>
      <c r="I132" s="61">
        <v>15000.0</v>
      </c>
      <c r="J132" s="72"/>
      <c r="K132" s="158">
        <v>15000.0</v>
      </c>
      <c r="L132" s="61"/>
      <c r="M132" s="61">
        <v>5000.0</v>
      </c>
      <c r="N132" s="63">
        <f t="shared" si="13"/>
        <v>10000</v>
      </c>
      <c r="O132" s="64" t="s">
        <v>4</v>
      </c>
      <c r="P132" s="65">
        <v>0.0</v>
      </c>
      <c r="Q132" s="63">
        <f t="shared" si="14"/>
        <v>0</v>
      </c>
      <c r="R132" s="66" t="str">
        <f t="shared" si="3"/>
        <v/>
      </c>
      <c r="S132" s="67" t="s">
        <v>214</v>
      </c>
      <c r="T132" s="68"/>
      <c r="AG132" s="55"/>
      <c r="AH132" s="55"/>
      <c r="AI132" s="55"/>
      <c r="AJ132" s="55"/>
    </row>
    <row r="133">
      <c r="A133" s="56" t="b">
        <v>1</v>
      </c>
      <c r="B133" s="57" t="s">
        <v>544</v>
      </c>
      <c r="C133" s="58" t="s">
        <v>545</v>
      </c>
      <c r="D133" s="59">
        <v>45680.0</v>
      </c>
      <c r="E133" s="60" t="s">
        <v>140</v>
      </c>
      <c r="F133" s="60" t="s">
        <v>296</v>
      </c>
      <c r="G133" s="57" t="s">
        <v>546</v>
      </c>
      <c r="H133" s="60" t="s">
        <v>3</v>
      </c>
      <c r="I133" s="61">
        <v>15000.0</v>
      </c>
      <c r="J133" s="72"/>
      <c r="K133" s="164">
        <v>15000.0</v>
      </c>
      <c r="L133" s="61"/>
      <c r="M133" s="61">
        <v>7500.0</v>
      </c>
      <c r="N133" s="63">
        <f t="shared" si="13"/>
        <v>7500</v>
      </c>
      <c r="O133" s="64" t="s">
        <v>4</v>
      </c>
      <c r="P133" s="65">
        <v>0.0</v>
      </c>
      <c r="Q133" s="63">
        <f t="shared" si="14"/>
        <v>0</v>
      </c>
      <c r="R133" s="66" t="str">
        <f t="shared" si="3"/>
        <v/>
      </c>
      <c r="S133" s="67" t="s">
        <v>214</v>
      </c>
      <c r="T133" s="202" t="s">
        <v>391</v>
      </c>
      <c r="AG133" s="55"/>
      <c r="AH133" s="55"/>
      <c r="AI133" s="55"/>
      <c r="AJ133" s="55"/>
    </row>
    <row r="134">
      <c r="A134" s="56" t="b">
        <v>1</v>
      </c>
      <c r="B134" s="57" t="s">
        <v>376</v>
      </c>
      <c r="C134" s="58" t="s">
        <v>313</v>
      </c>
      <c r="D134" s="59">
        <v>45680.0</v>
      </c>
      <c r="E134" s="60" t="s">
        <v>140</v>
      </c>
      <c r="F134" s="60" t="s">
        <v>547</v>
      </c>
      <c r="G134" s="57" t="s">
        <v>548</v>
      </c>
      <c r="H134" s="60" t="s">
        <v>3</v>
      </c>
      <c r="I134" s="61">
        <v>10000.0</v>
      </c>
      <c r="J134" s="72"/>
      <c r="K134" s="158">
        <v>10000.0</v>
      </c>
      <c r="L134" s="69"/>
      <c r="M134" s="61">
        <v>5000.0</v>
      </c>
      <c r="N134" s="63">
        <f t="shared" si="13"/>
        <v>5000</v>
      </c>
      <c r="O134" s="64" t="s">
        <v>4</v>
      </c>
      <c r="P134" s="65">
        <v>0.0</v>
      </c>
      <c r="Q134" s="63">
        <f t="shared" si="14"/>
        <v>0</v>
      </c>
      <c r="R134" s="66" t="str">
        <f t="shared" si="3"/>
        <v/>
      </c>
      <c r="S134" s="67" t="s">
        <v>214</v>
      </c>
      <c r="T134" s="202" t="s">
        <v>391</v>
      </c>
      <c r="AG134" s="55"/>
      <c r="AH134" s="55"/>
      <c r="AI134" s="55"/>
      <c r="AJ134" s="55"/>
    </row>
    <row r="135">
      <c r="A135" s="56" t="b">
        <v>1</v>
      </c>
      <c r="B135" s="57">
        <v>210.0</v>
      </c>
      <c r="C135" s="58" t="s">
        <v>479</v>
      </c>
      <c r="D135" s="59">
        <v>45681.0</v>
      </c>
      <c r="E135" s="60" t="s">
        <v>140</v>
      </c>
      <c r="F135" s="60" t="s">
        <v>1</v>
      </c>
      <c r="G135" s="57">
        <v>954736.0</v>
      </c>
      <c r="H135" s="60" t="s">
        <v>3</v>
      </c>
      <c r="I135" s="61">
        <v>70000.0</v>
      </c>
      <c r="J135" s="72"/>
      <c r="K135" s="170">
        <v>70000.0</v>
      </c>
      <c r="L135" s="61"/>
      <c r="M135" s="61">
        <v>25000.0</v>
      </c>
      <c r="N135" s="63">
        <f t="shared" si="13"/>
        <v>45000</v>
      </c>
      <c r="O135" s="64" t="s">
        <v>4</v>
      </c>
      <c r="P135" s="65">
        <v>0.0</v>
      </c>
      <c r="Q135" s="63">
        <f t="shared" si="14"/>
        <v>0</v>
      </c>
      <c r="R135" s="66" t="str">
        <f t="shared" si="3"/>
        <v/>
      </c>
      <c r="S135" s="67" t="s">
        <v>214</v>
      </c>
      <c r="T135" s="68"/>
      <c r="AG135" s="55"/>
      <c r="AH135" s="55"/>
      <c r="AI135" s="55"/>
      <c r="AJ135" s="55"/>
    </row>
    <row r="136">
      <c r="A136" s="56" t="b">
        <v>1</v>
      </c>
      <c r="B136" s="57" t="s">
        <v>549</v>
      </c>
      <c r="C136" s="58" t="s">
        <v>550</v>
      </c>
      <c r="D136" s="59">
        <v>45681.0</v>
      </c>
      <c r="E136" s="60" t="s">
        <v>140</v>
      </c>
      <c r="F136" s="60" t="s">
        <v>1</v>
      </c>
      <c r="G136" s="57" t="s">
        <v>529</v>
      </c>
      <c r="H136" s="60" t="s">
        <v>3</v>
      </c>
      <c r="I136" s="61">
        <v>65000.0</v>
      </c>
      <c r="J136" s="72"/>
      <c r="K136" s="158">
        <v>65000.0</v>
      </c>
      <c r="L136" s="61"/>
      <c r="M136" s="61">
        <v>30000.0</v>
      </c>
      <c r="N136" s="63">
        <f t="shared" si="13"/>
        <v>35000</v>
      </c>
      <c r="O136" s="64" t="s">
        <v>4</v>
      </c>
      <c r="P136" s="65">
        <v>0.0</v>
      </c>
      <c r="Q136" s="63">
        <f t="shared" si="14"/>
        <v>0</v>
      </c>
      <c r="R136" s="66" t="str">
        <f t="shared" si="3"/>
        <v/>
      </c>
      <c r="S136" s="67" t="s">
        <v>214</v>
      </c>
      <c r="T136" s="202"/>
      <c r="AG136" s="55"/>
      <c r="AH136" s="55"/>
      <c r="AI136" s="55"/>
      <c r="AJ136" s="55"/>
    </row>
    <row r="137">
      <c r="A137" s="56" t="b">
        <v>0</v>
      </c>
      <c r="B137" s="57">
        <v>212.0</v>
      </c>
      <c r="C137" s="58" t="s">
        <v>160</v>
      </c>
      <c r="D137" s="59">
        <v>45682.0</v>
      </c>
      <c r="E137" s="60" t="s">
        <v>219</v>
      </c>
      <c r="F137" s="60" t="s">
        <v>1</v>
      </c>
      <c r="G137" s="80"/>
      <c r="H137" s="60" t="s">
        <v>3</v>
      </c>
      <c r="I137" s="61">
        <v>30000.0</v>
      </c>
      <c r="J137" s="72"/>
      <c r="K137" s="90"/>
      <c r="L137" s="61">
        <v>30000.0</v>
      </c>
      <c r="M137" s="61">
        <v>15000.0</v>
      </c>
      <c r="N137" s="63">
        <f t="shared" si="13"/>
        <v>15000</v>
      </c>
      <c r="O137" s="64" t="s">
        <v>4</v>
      </c>
      <c r="P137" s="65">
        <v>0.0</v>
      </c>
      <c r="Q137" s="63">
        <f t="shared" si="14"/>
        <v>0</v>
      </c>
      <c r="R137" s="66" t="str">
        <f t="shared" si="3"/>
        <v/>
      </c>
      <c r="S137" s="67" t="s">
        <v>151</v>
      </c>
      <c r="T137" s="68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</row>
    <row r="138">
      <c r="A138" s="56" t="b">
        <v>1</v>
      </c>
      <c r="B138" s="57">
        <v>209.0</v>
      </c>
      <c r="C138" s="58" t="s">
        <v>169</v>
      </c>
      <c r="D138" s="59">
        <v>45682.0</v>
      </c>
      <c r="E138" s="60" t="s">
        <v>140</v>
      </c>
      <c r="F138" s="60" t="s">
        <v>516</v>
      </c>
      <c r="G138" s="57" t="s">
        <v>551</v>
      </c>
      <c r="H138" s="60" t="s">
        <v>3</v>
      </c>
      <c r="I138" s="69">
        <v>35000.0</v>
      </c>
      <c r="J138" s="72"/>
      <c r="K138" s="164">
        <v>35000.0</v>
      </c>
      <c r="L138" s="61"/>
      <c r="M138" s="61">
        <v>15000.0</v>
      </c>
      <c r="N138" s="63">
        <f t="shared" si="13"/>
        <v>20000</v>
      </c>
      <c r="O138" s="64" t="s">
        <v>4</v>
      </c>
      <c r="P138" s="65">
        <v>0.0</v>
      </c>
      <c r="Q138" s="63">
        <f t="shared" si="14"/>
        <v>0</v>
      </c>
      <c r="R138" s="66" t="str">
        <f t="shared" si="3"/>
        <v/>
      </c>
      <c r="S138" s="67" t="s">
        <v>214</v>
      </c>
      <c r="T138" s="67"/>
      <c r="AG138" s="55"/>
      <c r="AH138" s="55"/>
      <c r="AI138" s="55"/>
      <c r="AJ138" s="55"/>
    </row>
    <row r="139">
      <c r="A139" s="56" t="b">
        <v>1</v>
      </c>
      <c r="B139" s="57" t="s">
        <v>552</v>
      </c>
      <c r="C139" s="58" t="s">
        <v>263</v>
      </c>
      <c r="D139" s="59">
        <v>45682.0</v>
      </c>
      <c r="E139" s="60" t="s">
        <v>140</v>
      </c>
      <c r="F139" s="60" t="s">
        <v>296</v>
      </c>
      <c r="G139" s="57" t="s">
        <v>525</v>
      </c>
      <c r="H139" s="60" t="s">
        <v>3</v>
      </c>
      <c r="I139" s="61">
        <v>15000.0</v>
      </c>
      <c r="J139" s="72"/>
      <c r="K139" s="164">
        <v>15000.0</v>
      </c>
      <c r="L139" s="61"/>
      <c r="M139" s="61">
        <v>2000.0</v>
      </c>
      <c r="N139" s="63">
        <f t="shared" si="13"/>
        <v>13000</v>
      </c>
      <c r="O139" s="64" t="s">
        <v>4</v>
      </c>
      <c r="P139" s="65">
        <v>0.0</v>
      </c>
      <c r="Q139" s="63">
        <f t="shared" si="14"/>
        <v>0</v>
      </c>
      <c r="R139" s="66" t="str">
        <f t="shared" si="3"/>
        <v/>
      </c>
      <c r="S139" s="67" t="s">
        <v>214</v>
      </c>
      <c r="T139" s="68"/>
      <c r="AG139" s="55"/>
      <c r="AH139" s="55"/>
      <c r="AI139" s="55"/>
      <c r="AJ139" s="55"/>
    </row>
    <row r="140">
      <c r="A140" s="56" t="b">
        <v>1</v>
      </c>
      <c r="B140" s="57">
        <v>211.0</v>
      </c>
      <c r="C140" s="58" t="s">
        <v>553</v>
      </c>
      <c r="D140" s="59">
        <v>45682.0</v>
      </c>
      <c r="E140" s="60" t="s">
        <v>140</v>
      </c>
      <c r="F140" s="60" t="s">
        <v>554</v>
      </c>
      <c r="G140" s="203" t="s">
        <v>555</v>
      </c>
      <c r="H140" s="60" t="s">
        <v>3</v>
      </c>
      <c r="I140" s="61">
        <v>15000.0</v>
      </c>
      <c r="J140" s="72">
        <v>45698.0</v>
      </c>
      <c r="K140" s="61">
        <v>15000.0</v>
      </c>
      <c r="L140" s="79"/>
      <c r="M140" s="61">
        <v>5000.0</v>
      </c>
      <c r="N140" s="63">
        <f t="shared" si="13"/>
        <v>10000</v>
      </c>
      <c r="O140" s="64" t="s">
        <v>4</v>
      </c>
      <c r="P140" s="65">
        <v>0.0</v>
      </c>
      <c r="Q140" s="63">
        <f t="shared" si="14"/>
        <v>0</v>
      </c>
      <c r="R140" s="66" t="str">
        <f t="shared" si="3"/>
        <v/>
      </c>
      <c r="S140" s="67" t="s">
        <v>145</v>
      </c>
      <c r="T140" s="68"/>
      <c r="AG140" s="55"/>
      <c r="AH140" s="55"/>
      <c r="AI140" s="55"/>
      <c r="AJ140" s="55"/>
    </row>
    <row r="141">
      <c r="A141" s="56" t="b">
        <v>0</v>
      </c>
      <c r="B141" s="57" t="s">
        <v>556</v>
      </c>
      <c r="C141" s="58" t="s">
        <v>557</v>
      </c>
      <c r="D141" s="59">
        <v>45682.0</v>
      </c>
      <c r="E141" s="60" t="s">
        <v>140</v>
      </c>
      <c r="F141" s="60" t="s">
        <v>58</v>
      </c>
      <c r="G141" s="80"/>
      <c r="H141" s="60" t="s">
        <v>119</v>
      </c>
      <c r="I141" s="61">
        <v>10000.0</v>
      </c>
      <c r="J141" s="72"/>
      <c r="K141" s="201">
        <v>10000.0</v>
      </c>
      <c r="L141" s="61"/>
      <c r="M141" s="61">
        <v>3000.0</v>
      </c>
      <c r="N141" s="63">
        <f t="shared" si="13"/>
        <v>7000</v>
      </c>
      <c r="O141" s="64" t="s">
        <v>4</v>
      </c>
      <c r="P141" s="65"/>
      <c r="Q141" s="63">
        <f t="shared" si="14"/>
        <v>0</v>
      </c>
      <c r="R141" s="66" t="str">
        <f t="shared" si="3"/>
        <v/>
      </c>
      <c r="S141" s="67" t="s">
        <v>142</v>
      </c>
      <c r="T141" s="68"/>
      <c r="AG141" s="55"/>
      <c r="AH141" s="55"/>
      <c r="AI141" s="55"/>
      <c r="AJ141" s="55"/>
    </row>
    <row r="142">
      <c r="A142" s="56" t="b">
        <v>1</v>
      </c>
      <c r="B142" s="57">
        <v>217.0</v>
      </c>
      <c r="C142" s="58" t="s">
        <v>558</v>
      </c>
      <c r="D142" s="59">
        <v>45683.0</v>
      </c>
      <c r="E142" s="60" t="s">
        <v>146</v>
      </c>
      <c r="F142" s="60" t="s">
        <v>559</v>
      </c>
      <c r="G142" s="57" t="s">
        <v>560</v>
      </c>
      <c r="H142" s="60" t="s">
        <v>3</v>
      </c>
      <c r="I142" s="61">
        <v>50000.0</v>
      </c>
      <c r="J142" s="72"/>
      <c r="K142" s="61">
        <f t="shared" ref="K142:K143" si="15">I142-L142</f>
        <v>0</v>
      </c>
      <c r="L142" s="61">
        <v>50000.0</v>
      </c>
      <c r="M142" s="61">
        <v>25000.0</v>
      </c>
      <c r="N142" s="63">
        <f t="shared" si="13"/>
        <v>25000</v>
      </c>
      <c r="O142" s="64" t="s">
        <v>4</v>
      </c>
      <c r="P142" s="65">
        <v>0.0</v>
      </c>
      <c r="Q142" s="63">
        <f t="shared" si="14"/>
        <v>0</v>
      </c>
      <c r="R142" s="66" t="str">
        <f t="shared" si="3"/>
        <v/>
      </c>
      <c r="S142" s="67" t="s">
        <v>146</v>
      </c>
      <c r="T142" s="68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</row>
    <row r="143">
      <c r="A143" s="56" t="b">
        <v>1</v>
      </c>
      <c r="B143" s="57"/>
      <c r="C143" s="58" t="s">
        <v>561</v>
      </c>
      <c r="D143" s="59">
        <v>45683.0</v>
      </c>
      <c r="E143" s="60" t="s">
        <v>140</v>
      </c>
      <c r="F143" s="60" t="s">
        <v>562</v>
      </c>
      <c r="G143" s="57" t="s">
        <v>563</v>
      </c>
      <c r="H143" s="60" t="s">
        <v>225</v>
      </c>
      <c r="I143" s="61">
        <v>850000.0</v>
      </c>
      <c r="J143" s="72"/>
      <c r="K143" s="61">
        <f t="shared" si="15"/>
        <v>850000</v>
      </c>
      <c r="L143" s="61"/>
      <c r="M143" s="61"/>
      <c r="N143" s="66" t="str">
        <f t="shared" si="13"/>
        <v/>
      </c>
      <c r="O143" s="74"/>
      <c r="P143" s="65"/>
      <c r="Q143" s="71" t="str">
        <f t="shared" si="14"/>
        <v/>
      </c>
      <c r="R143" s="66">
        <f t="shared" si="3"/>
        <v>0</v>
      </c>
      <c r="S143" s="67"/>
      <c r="T143" s="68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</row>
    <row r="144">
      <c r="A144" s="56" t="b">
        <v>1</v>
      </c>
      <c r="B144" s="57" t="s">
        <v>564</v>
      </c>
      <c r="C144" s="58" t="s">
        <v>565</v>
      </c>
      <c r="D144" s="59">
        <v>45683.0</v>
      </c>
      <c r="E144" s="60" t="s">
        <v>140</v>
      </c>
      <c r="F144" s="60" t="s">
        <v>58</v>
      </c>
      <c r="G144" s="57" t="s">
        <v>566</v>
      </c>
      <c r="H144" s="60" t="s">
        <v>262</v>
      </c>
      <c r="I144" s="61">
        <v>60000.0</v>
      </c>
      <c r="J144" s="72"/>
      <c r="K144" s="158">
        <v>60000.0</v>
      </c>
      <c r="L144" s="61"/>
      <c r="M144" s="61">
        <v>50000.0</v>
      </c>
      <c r="N144" s="116">
        <v>20000.0</v>
      </c>
      <c r="O144" s="64" t="s">
        <v>4</v>
      </c>
      <c r="P144" s="65"/>
      <c r="Q144" s="71">
        <f t="shared" si="14"/>
        <v>0</v>
      </c>
      <c r="R144" s="66" t="str">
        <f t="shared" si="3"/>
        <v/>
      </c>
      <c r="S144" s="67" t="s">
        <v>214</v>
      </c>
      <c r="T144" s="68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</row>
    <row r="145">
      <c r="A145" s="56" t="b">
        <v>0</v>
      </c>
      <c r="B145" s="57">
        <v>214.0</v>
      </c>
      <c r="C145" s="58" t="s">
        <v>13</v>
      </c>
      <c r="D145" s="59">
        <v>45683.0</v>
      </c>
      <c r="E145" s="60" t="s">
        <v>140</v>
      </c>
      <c r="F145" s="60" t="s">
        <v>1</v>
      </c>
      <c r="G145" s="80"/>
      <c r="H145" s="60" t="s">
        <v>3</v>
      </c>
      <c r="I145" s="61">
        <v>50000.0</v>
      </c>
      <c r="J145" s="72"/>
      <c r="K145" s="158">
        <v>50000.0</v>
      </c>
      <c r="L145" s="61"/>
      <c r="M145" s="61">
        <v>20000.0</v>
      </c>
      <c r="N145" s="63">
        <f t="shared" ref="N145:N148" si="16">IF(OR(ISBLANK(I145),ISBLANK(M145)),"",I145-M145)</f>
        <v>30000</v>
      </c>
      <c r="O145" s="64" t="s">
        <v>4</v>
      </c>
      <c r="P145" s="65">
        <v>0.0</v>
      </c>
      <c r="Q145" s="63">
        <f t="shared" si="14"/>
        <v>0</v>
      </c>
      <c r="R145" s="66" t="str">
        <f t="shared" si="3"/>
        <v/>
      </c>
      <c r="S145" s="67" t="s">
        <v>142</v>
      </c>
      <c r="T145" s="68"/>
      <c r="AG145" s="55"/>
      <c r="AH145" s="55"/>
      <c r="AI145" s="55"/>
      <c r="AJ145" s="55"/>
    </row>
    <row r="146">
      <c r="A146" s="56" t="b">
        <v>1</v>
      </c>
      <c r="B146" s="57">
        <v>218.0</v>
      </c>
      <c r="C146" s="58" t="s">
        <v>6</v>
      </c>
      <c r="D146" s="59">
        <v>45683.0</v>
      </c>
      <c r="E146" s="60" t="s">
        <v>140</v>
      </c>
      <c r="F146" s="60" t="s">
        <v>567</v>
      </c>
      <c r="G146" s="57" t="s">
        <v>568</v>
      </c>
      <c r="H146" s="60" t="s">
        <v>3</v>
      </c>
      <c r="I146" s="61">
        <v>28000.0</v>
      </c>
      <c r="J146" s="72"/>
      <c r="K146" s="158">
        <v>28000.0</v>
      </c>
      <c r="L146" s="61"/>
      <c r="M146" s="61">
        <v>6000.0</v>
      </c>
      <c r="N146" s="63">
        <f t="shared" si="16"/>
        <v>22000</v>
      </c>
      <c r="O146" s="64" t="s">
        <v>4</v>
      </c>
      <c r="P146" s="65">
        <v>0.0</v>
      </c>
      <c r="Q146" s="63">
        <f t="shared" si="14"/>
        <v>0</v>
      </c>
      <c r="R146" s="66" t="str">
        <f t="shared" si="3"/>
        <v/>
      </c>
      <c r="S146" s="67" t="s">
        <v>214</v>
      </c>
      <c r="T146" s="68"/>
      <c r="AG146" s="55"/>
      <c r="AH146" s="55"/>
      <c r="AI146" s="55"/>
      <c r="AJ146" s="55"/>
    </row>
    <row r="147">
      <c r="A147" s="56" t="b">
        <v>1</v>
      </c>
      <c r="B147" s="57">
        <v>216.0</v>
      </c>
      <c r="C147" s="58" t="s">
        <v>569</v>
      </c>
      <c r="D147" s="59">
        <v>45683.0</v>
      </c>
      <c r="E147" s="60" t="s">
        <v>140</v>
      </c>
      <c r="F147" s="60" t="s">
        <v>1</v>
      </c>
      <c r="G147" s="57" t="s">
        <v>570</v>
      </c>
      <c r="H147" s="60" t="s">
        <v>3</v>
      </c>
      <c r="I147" s="61">
        <v>15000.0</v>
      </c>
      <c r="J147" s="72"/>
      <c r="K147" s="158">
        <v>15000.0</v>
      </c>
      <c r="L147" s="61"/>
      <c r="M147" s="61">
        <v>5000.0</v>
      </c>
      <c r="N147" s="63">
        <f t="shared" si="16"/>
        <v>10000</v>
      </c>
      <c r="O147" s="64" t="s">
        <v>4</v>
      </c>
      <c r="P147" s="65">
        <v>0.0</v>
      </c>
      <c r="Q147" s="63">
        <f t="shared" si="14"/>
        <v>0</v>
      </c>
      <c r="R147" s="66" t="str">
        <f t="shared" si="3"/>
        <v/>
      </c>
      <c r="S147" s="67" t="s">
        <v>214</v>
      </c>
      <c r="T147" s="68"/>
      <c r="AG147" s="55"/>
      <c r="AH147" s="55"/>
      <c r="AI147" s="55"/>
      <c r="AJ147" s="55"/>
    </row>
    <row r="148">
      <c r="A148" s="145" t="b">
        <v>1</v>
      </c>
      <c r="B148" s="143">
        <v>215.0</v>
      </c>
      <c r="C148" s="81" t="s">
        <v>352</v>
      </c>
      <c r="D148" s="82">
        <v>45683.0</v>
      </c>
      <c r="E148" s="83" t="s">
        <v>140</v>
      </c>
      <c r="F148" s="83" t="s">
        <v>370</v>
      </c>
      <c r="G148" s="143" t="s">
        <v>371</v>
      </c>
      <c r="H148" s="83" t="s">
        <v>3</v>
      </c>
      <c r="I148" s="84">
        <v>10000.0</v>
      </c>
      <c r="J148" s="146"/>
      <c r="K148" s="2">
        <v>10000.0</v>
      </c>
      <c r="L148" s="84"/>
      <c r="M148" s="84">
        <v>1000.0</v>
      </c>
      <c r="N148" s="147">
        <f t="shared" si="16"/>
        <v>9000</v>
      </c>
      <c r="O148" s="148" t="s">
        <v>4</v>
      </c>
      <c r="P148" s="149">
        <v>0.0</v>
      </c>
      <c r="Q148" s="147">
        <f t="shared" si="14"/>
        <v>0</v>
      </c>
      <c r="R148" s="150" t="str">
        <f t="shared" si="3"/>
        <v/>
      </c>
      <c r="S148" s="192" t="s">
        <v>372</v>
      </c>
      <c r="T148" s="152"/>
      <c r="AG148" s="55"/>
      <c r="AH148" s="55"/>
      <c r="AI148" s="55"/>
      <c r="AJ148" s="55"/>
    </row>
    <row r="149">
      <c r="A149" s="56" t="b">
        <v>1</v>
      </c>
      <c r="B149" s="57" t="s">
        <v>571</v>
      </c>
      <c r="C149" s="58" t="s">
        <v>274</v>
      </c>
      <c r="D149" s="59">
        <v>45683.0</v>
      </c>
      <c r="E149" s="60" t="s">
        <v>159</v>
      </c>
      <c r="F149" s="60" t="s">
        <v>516</v>
      </c>
      <c r="G149" s="57" t="s">
        <v>572</v>
      </c>
      <c r="H149" s="60" t="s">
        <v>3</v>
      </c>
      <c r="I149" s="79"/>
      <c r="J149" s="72"/>
      <c r="K149" s="90"/>
      <c r="L149" s="61"/>
      <c r="M149" s="61">
        <v>1000.0</v>
      </c>
      <c r="N149" s="63">
        <f>IF(OR(ISBLANK(T149),ISBLANK(M149)),"",T149-M149)</f>
        <v>4000</v>
      </c>
      <c r="O149" s="64" t="s">
        <v>4</v>
      </c>
      <c r="P149" s="65">
        <v>0.0</v>
      </c>
      <c r="Q149" s="63">
        <f>IF(O149="مبيعات", P149%*T149, IF(O149="ارباح", P149%*N149, ""))</f>
        <v>0</v>
      </c>
      <c r="R149" s="66" t="str">
        <f t="shared" si="3"/>
        <v/>
      </c>
      <c r="S149" s="67"/>
      <c r="T149" s="69">
        <v>5000.0</v>
      </c>
      <c r="AG149" s="55"/>
      <c r="AH149" s="55"/>
      <c r="AI149" s="55"/>
      <c r="AJ149" s="55"/>
    </row>
    <row r="150">
      <c r="A150" s="56" t="b">
        <v>0</v>
      </c>
      <c r="B150" s="57">
        <v>219.0</v>
      </c>
      <c r="C150" s="58" t="s">
        <v>573</v>
      </c>
      <c r="D150" s="59">
        <v>45684.0</v>
      </c>
      <c r="E150" s="60" t="s">
        <v>146</v>
      </c>
      <c r="F150" s="60" t="s">
        <v>3</v>
      </c>
      <c r="G150" s="80"/>
      <c r="H150" s="60" t="s">
        <v>3</v>
      </c>
      <c r="I150" s="61">
        <v>30000.0</v>
      </c>
      <c r="J150" s="72"/>
      <c r="K150" s="61">
        <f>I150-L150</f>
        <v>0</v>
      </c>
      <c r="L150" s="61">
        <v>30000.0</v>
      </c>
      <c r="M150" s="61">
        <v>35000.0</v>
      </c>
      <c r="N150" s="63">
        <f t="shared" ref="N150:N179" si="17">IF(OR(ISBLANK(I150),ISBLANK(M150)),"",I150-M150)</f>
        <v>-5000</v>
      </c>
      <c r="O150" s="64" t="s">
        <v>4</v>
      </c>
      <c r="P150" s="65">
        <v>0.0</v>
      </c>
      <c r="Q150" s="63">
        <f t="shared" ref="Q150:Q179" si="18">IF(O150="مبيعات", P150%*I150, IF(O150="ارباح", P150%*N150, ""))</f>
        <v>0</v>
      </c>
      <c r="R150" s="66" t="str">
        <f t="shared" si="3"/>
        <v/>
      </c>
      <c r="S150" s="67" t="s">
        <v>146</v>
      </c>
      <c r="T150" s="68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</row>
    <row r="151">
      <c r="A151" s="56" t="b">
        <v>1</v>
      </c>
      <c r="B151" s="57">
        <v>224.0</v>
      </c>
      <c r="C151" s="58" t="s">
        <v>574</v>
      </c>
      <c r="D151" s="59">
        <v>45684.0</v>
      </c>
      <c r="E151" s="60" t="s">
        <v>146</v>
      </c>
      <c r="F151" s="60" t="s">
        <v>575</v>
      </c>
      <c r="G151" s="57">
        <v>154.0</v>
      </c>
      <c r="H151" s="60" t="s">
        <v>225</v>
      </c>
      <c r="I151" s="61">
        <v>512000.0</v>
      </c>
      <c r="J151" s="72">
        <v>45698.0</v>
      </c>
      <c r="K151" s="61">
        <v>500000.0</v>
      </c>
      <c r="L151" s="61">
        <v>12000.0</v>
      </c>
      <c r="M151" s="61">
        <v>310000.0</v>
      </c>
      <c r="N151" s="63">
        <f t="shared" si="17"/>
        <v>202000</v>
      </c>
      <c r="O151" s="64" t="s">
        <v>4</v>
      </c>
      <c r="P151" s="65">
        <v>0.0</v>
      </c>
      <c r="Q151" s="63">
        <f t="shared" si="18"/>
        <v>0</v>
      </c>
      <c r="R151" s="66" t="str">
        <f t="shared" si="3"/>
        <v/>
      </c>
      <c r="S151" s="67" t="s">
        <v>146</v>
      </c>
      <c r="T151" s="68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</row>
    <row r="152">
      <c r="A152" s="56" t="b">
        <v>1</v>
      </c>
      <c r="B152" s="57">
        <v>222.0</v>
      </c>
      <c r="C152" s="58" t="s">
        <v>576</v>
      </c>
      <c r="D152" s="59">
        <v>45684.0</v>
      </c>
      <c r="E152" s="60" t="s">
        <v>140</v>
      </c>
      <c r="F152" s="60" t="s">
        <v>3</v>
      </c>
      <c r="G152" s="57">
        <v>202.0</v>
      </c>
      <c r="H152" s="60" t="s">
        <v>3</v>
      </c>
      <c r="I152" s="61">
        <v>60000.0</v>
      </c>
      <c r="J152" s="72"/>
      <c r="K152" s="164">
        <v>60000.0</v>
      </c>
      <c r="L152" s="61"/>
      <c r="M152" s="61">
        <v>15000.0</v>
      </c>
      <c r="N152" s="63">
        <f t="shared" si="17"/>
        <v>45000</v>
      </c>
      <c r="O152" s="64" t="s">
        <v>4</v>
      </c>
      <c r="P152" s="65">
        <v>0.0</v>
      </c>
      <c r="Q152" s="63">
        <f t="shared" si="18"/>
        <v>0</v>
      </c>
      <c r="R152" s="66" t="str">
        <f t="shared" si="3"/>
        <v/>
      </c>
      <c r="S152" s="67" t="s">
        <v>214</v>
      </c>
      <c r="T152" s="68"/>
      <c r="AG152" s="55"/>
      <c r="AH152" s="55"/>
      <c r="AI152" s="55"/>
      <c r="AJ152" s="55"/>
    </row>
    <row r="153">
      <c r="A153" s="98" t="b">
        <v>1</v>
      </c>
      <c r="B153" s="99">
        <v>221.0</v>
      </c>
      <c r="C153" s="204" t="s">
        <v>577</v>
      </c>
      <c r="D153" s="205">
        <v>45684.0</v>
      </c>
      <c r="E153" s="206" t="s">
        <v>140</v>
      </c>
      <c r="F153" s="206" t="s">
        <v>578</v>
      </c>
      <c r="G153" s="99" t="s">
        <v>579</v>
      </c>
      <c r="H153" s="206" t="s">
        <v>3</v>
      </c>
      <c r="I153" s="106">
        <v>60000.0</v>
      </c>
      <c r="J153" s="207"/>
      <c r="K153" s="169">
        <v>60000.0</v>
      </c>
      <c r="L153" s="106"/>
      <c r="M153" s="106">
        <v>20000.0</v>
      </c>
      <c r="N153" s="208">
        <f t="shared" si="17"/>
        <v>40000</v>
      </c>
      <c r="O153" s="209" t="s">
        <v>4</v>
      </c>
      <c r="P153" s="210">
        <v>0.0</v>
      </c>
      <c r="Q153" s="208">
        <f t="shared" si="18"/>
        <v>0</v>
      </c>
      <c r="R153" s="211" t="str">
        <f t="shared" si="3"/>
        <v/>
      </c>
      <c r="S153" s="176" t="s">
        <v>214</v>
      </c>
      <c r="T153" s="122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</row>
    <row r="154">
      <c r="A154" s="56" t="b">
        <v>1</v>
      </c>
      <c r="B154" s="57">
        <v>223.0</v>
      </c>
      <c r="C154" s="58" t="s">
        <v>580</v>
      </c>
      <c r="D154" s="59">
        <v>45684.0</v>
      </c>
      <c r="E154" s="60" t="s">
        <v>140</v>
      </c>
      <c r="F154" s="60" t="s">
        <v>1</v>
      </c>
      <c r="G154" s="57" t="s">
        <v>581</v>
      </c>
      <c r="H154" s="60" t="s">
        <v>68</v>
      </c>
      <c r="I154" s="61">
        <v>45000.0</v>
      </c>
      <c r="J154" s="72"/>
      <c r="K154" s="164">
        <v>45000.0</v>
      </c>
      <c r="L154" s="61"/>
      <c r="M154" s="61">
        <v>10000.0</v>
      </c>
      <c r="N154" s="63">
        <f t="shared" si="17"/>
        <v>35000</v>
      </c>
      <c r="O154" s="64" t="s">
        <v>4</v>
      </c>
      <c r="P154" s="65">
        <v>0.0</v>
      </c>
      <c r="Q154" s="63">
        <f t="shared" si="18"/>
        <v>0</v>
      </c>
      <c r="R154" s="66" t="str">
        <f t="shared" si="3"/>
        <v/>
      </c>
      <c r="S154" s="67" t="s">
        <v>214</v>
      </c>
      <c r="T154" s="68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</row>
    <row r="155">
      <c r="A155" s="98" t="b">
        <v>1</v>
      </c>
      <c r="B155" s="99">
        <v>220.0</v>
      </c>
      <c r="C155" s="204" t="s">
        <v>160</v>
      </c>
      <c r="D155" s="205">
        <v>45684.0</v>
      </c>
      <c r="E155" s="206" t="s">
        <v>140</v>
      </c>
      <c r="F155" s="206" t="s">
        <v>578</v>
      </c>
      <c r="G155" s="99" t="s">
        <v>579</v>
      </c>
      <c r="H155" s="206" t="s">
        <v>3</v>
      </c>
      <c r="I155" s="106">
        <v>30000.0</v>
      </c>
      <c r="J155" s="207"/>
      <c r="K155" s="169">
        <v>30000.0</v>
      </c>
      <c r="L155" s="106"/>
      <c r="M155" s="106">
        <v>15000.0</v>
      </c>
      <c r="N155" s="208">
        <f t="shared" si="17"/>
        <v>15000</v>
      </c>
      <c r="O155" s="209" t="s">
        <v>4</v>
      </c>
      <c r="P155" s="210">
        <v>0.0</v>
      </c>
      <c r="Q155" s="208">
        <f t="shared" si="18"/>
        <v>0</v>
      </c>
      <c r="R155" s="211" t="str">
        <f t="shared" si="3"/>
        <v/>
      </c>
      <c r="S155" s="176" t="s">
        <v>214</v>
      </c>
      <c r="T155" s="122"/>
      <c r="AG155" s="55"/>
      <c r="AH155" s="55"/>
      <c r="AI155" s="55"/>
      <c r="AJ155" s="55"/>
    </row>
    <row r="156">
      <c r="A156" s="56" t="b">
        <v>1</v>
      </c>
      <c r="B156" s="57" t="s">
        <v>582</v>
      </c>
      <c r="C156" s="58" t="s">
        <v>583</v>
      </c>
      <c r="D156" s="59">
        <v>45684.0</v>
      </c>
      <c r="E156" s="60" t="s">
        <v>140</v>
      </c>
      <c r="F156" s="60" t="s">
        <v>1</v>
      </c>
      <c r="G156" s="57" t="s">
        <v>584</v>
      </c>
      <c r="H156" s="60" t="s">
        <v>119</v>
      </c>
      <c r="I156" s="61">
        <v>15000.0</v>
      </c>
      <c r="J156" s="72"/>
      <c r="K156" s="158">
        <v>15000.0</v>
      </c>
      <c r="L156" s="69"/>
      <c r="M156" s="61">
        <v>10000.0</v>
      </c>
      <c r="N156" s="63">
        <f t="shared" si="17"/>
        <v>5000</v>
      </c>
      <c r="O156" s="64" t="s">
        <v>4</v>
      </c>
      <c r="P156" s="65"/>
      <c r="Q156" s="63">
        <f t="shared" si="18"/>
        <v>0</v>
      </c>
      <c r="R156" s="66" t="str">
        <f t="shared" si="3"/>
        <v/>
      </c>
      <c r="S156" s="67" t="s">
        <v>214</v>
      </c>
      <c r="T156" s="68"/>
      <c r="AG156" s="55"/>
      <c r="AH156" s="55"/>
      <c r="AI156" s="55"/>
      <c r="AJ156" s="55"/>
    </row>
    <row r="157">
      <c r="A157" s="56" t="b">
        <v>1</v>
      </c>
      <c r="B157" s="57" t="s">
        <v>585</v>
      </c>
      <c r="C157" s="58" t="s">
        <v>261</v>
      </c>
      <c r="D157" s="59">
        <v>45684.0</v>
      </c>
      <c r="E157" s="60" t="s">
        <v>140</v>
      </c>
      <c r="F157" s="60" t="s">
        <v>1</v>
      </c>
      <c r="G157" s="57" t="s">
        <v>586</v>
      </c>
      <c r="H157" s="60" t="s">
        <v>3</v>
      </c>
      <c r="I157" s="61">
        <v>8000.0</v>
      </c>
      <c r="J157" s="72"/>
      <c r="K157" s="158">
        <v>8000.0</v>
      </c>
      <c r="L157" s="61"/>
      <c r="M157" s="61">
        <v>2000.0</v>
      </c>
      <c r="N157" s="63">
        <f t="shared" si="17"/>
        <v>6000</v>
      </c>
      <c r="O157" s="64" t="s">
        <v>4</v>
      </c>
      <c r="P157" s="65">
        <v>0.0</v>
      </c>
      <c r="Q157" s="63">
        <f t="shared" si="18"/>
        <v>0</v>
      </c>
      <c r="R157" s="66" t="str">
        <f t="shared" si="3"/>
        <v/>
      </c>
      <c r="S157" s="67" t="s">
        <v>214</v>
      </c>
      <c r="T157" s="68"/>
      <c r="AG157" s="55"/>
      <c r="AH157" s="55"/>
      <c r="AI157" s="55"/>
      <c r="AJ157" s="55"/>
    </row>
    <row r="158">
      <c r="A158" s="56" t="b">
        <v>0</v>
      </c>
      <c r="B158" s="57">
        <v>225.0</v>
      </c>
      <c r="C158" s="58" t="s">
        <v>19</v>
      </c>
      <c r="D158" s="59">
        <v>45685.0</v>
      </c>
      <c r="E158" s="60" t="s">
        <v>140</v>
      </c>
      <c r="F158" s="60" t="s">
        <v>1</v>
      </c>
      <c r="G158" s="57"/>
      <c r="H158" s="60" t="s">
        <v>3</v>
      </c>
      <c r="I158" s="61">
        <v>80000.0</v>
      </c>
      <c r="J158" s="72"/>
      <c r="K158" s="164">
        <v>80000.0</v>
      </c>
      <c r="L158" s="61"/>
      <c r="M158" s="61">
        <v>20000.0</v>
      </c>
      <c r="N158" s="63">
        <f t="shared" si="17"/>
        <v>60000</v>
      </c>
      <c r="O158" s="64" t="s">
        <v>4</v>
      </c>
      <c r="P158" s="65">
        <v>0.0</v>
      </c>
      <c r="Q158" s="63">
        <f t="shared" si="18"/>
        <v>0</v>
      </c>
      <c r="R158" s="66" t="str">
        <f t="shared" si="3"/>
        <v/>
      </c>
      <c r="S158" s="67"/>
      <c r="T158" s="68"/>
      <c r="AG158" s="55"/>
      <c r="AH158" s="55"/>
      <c r="AI158" s="55"/>
      <c r="AJ158" s="55"/>
    </row>
    <row r="159">
      <c r="A159" s="56" t="b">
        <v>1</v>
      </c>
      <c r="B159" s="57">
        <v>226.0</v>
      </c>
      <c r="C159" s="58" t="s">
        <v>587</v>
      </c>
      <c r="D159" s="59">
        <v>45685.0</v>
      </c>
      <c r="E159" s="60" t="s">
        <v>140</v>
      </c>
      <c r="F159" s="60" t="s">
        <v>7</v>
      </c>
      <c r="G159" s="57" t="s">
        <v>588</v>
      </c>
      <c r="H159" s="60" t="s">
        <v>3</v>
      </c>
      <c r="I159" s="61">
        <v>50000.0</v>
      </c>
      <c r="J159" s="72">
        <v>45698.0</v>
      </c>
      <c r="K159" s="61">
        <v>50000.0</v>
      </c>
      <c r="L159" s="79"/>
      <c r="M159" s="61">
        <v>20000.0</v>
      </c>
      <c r="N159" s="63">
        <f t="shared" si="17"/>
        <v>30000</v>
      </c>
      <c r="O159" s="64" t="s">
        <v>4</v>
      </c>
      <c r="P159" s="65">
        <v>0.0</v>
      </c>
      <c r="Q159" s="63">
        <f t="shared" si="18"/>
        <v>0</v>
      </c>
      <c r="R159" s="66" t="str">
        <f t="shared" si="3"/>
        <v/>
      </c>
      <c r="S159" s="67" t="s">
        <v>146</v>
      </c>
      <c r="T159" s="68"/>
      <c r="AG159" s="55"/>
      <c r="AH159" s="55"/>
      <c r="AI159" s="55"/>
      <c r="AJ159" s="55"/>
    </row>
    <row r="160">
      <c r="A160" s="98" t="b">
        <v>1</v>
      </c>
      <c r="B160" s="99" t="s">
        <v>589</v>
      </c>
      <c r="C160" s="204" t="s">
        <v>590</v>
      </c>
      <c r="D160" s="205">
        <v>45685.0</v>
      </c>
      <c r="E160" s="206" t="s">
        <v>140</v>
      </c>
      <c r="F160" s="206" t="s">
        <v>591</v>
      </c>
      <c r="G160" s="99" t="s">
        <v>592</v>
      </c>
      <c r="H160" s="206" t="s">
        <v>119</v>
      </c>
      <c r="I160" s="106">
        <v>900000.0</v>
      </c>
      <c r="J160" s="207"/>
      <c r="K160" s="169">
        <v>900000.0</v>
      </c>
      <c r="L160" s="106"/>
      <c r="M160" s="106">
        <v>350000.0</v>
      </c>
      <c r="N160" s="208">
        <f t="shared" si="17"/>
        <v>550000</v>
      </c>
      <c r="O160" s="209" t="s">
        <v>4</v>
      </c>
      <c r="P160" s="210"/>
      <c r="Q160" s="208">
        <f t="shared" si="18"/>
        <v>0</v>
      </c>
      <c r="R160" s="211" t="str">
        <f t="shared" si="3"/>
        <v/>
      </c>
      <c r="S160" s="212" t="s">
        <v>593</v>
      </c>
      <c r="T160" s="122"/>
      <c r="AG160" s="55"/>
      <c r="AH160" s="55"/>
      <c r="AI160" s="55"/>
      <c r="AJ160" s="55"/>
    </row>
    <row r="161">
      <c r="A161" s="56" t="b">
        <v>1</v>
      </c>
      <c r="B161" s="57" t="s">
        <v>594</v>
      </c>
      <c r="C161" s="58" t="s">
        <v>595</v>
      </c>
      <c r="D161" s="59">
        <v>45685.0</v>
      </c>
      <c r="E161" s="60" t="s">
        <v>140</v>
      </c>
      <c r="F161" s="60" t="s">
        <v>1</v>
      </c>
      <c r="G161" s="57" t="s">
        <v>596</v>
      </c>
      <c r="H161" s="60" t="s">
        <v>119</v>
      </c>
      <c r="I161" s="61">
        <v>100000.0</v>
      </c>
      <c r="J161" s="62"/>
      <c r="K161" s="164">
        <v>100000.0</v>
      </c>
      <c r="L161" s="63"/>
      <c r="M161" s="61">
        <v>50000.0</v>
      </c>
      <c r="N161" s="63">
        <f t="shared" si="17"/>
        <v>50000</v>
      </c>
      <c r="O161" s="64" t="s">
        <v>4</v>
      </c>
      <c r="P161" s="70"/>
      <c r="Q161" s="63">
        <f t="shared" si="18"/>
        <v>0</v>
      </c>
      <c r="R161" s="66" t="str">
        <f t="shared" si="3"/>
        <v/>
      </c>
      <c r="S161" s="67" t="s">
        <v>214</v>
      </c>
      <c r="T161" s="68"/>
      <c r="AG161" s="55"/>
      <c r="AH161" s="55"/>
      <c r="AI161" s="55"/>
      <c r="AJ161" s="55"/>
    </row>
    <row r="162">
      <c r="A162" s="56" t="b">
        <v>0</v>
      </c>
      <c r="B162" s="57">
        <v>231.0</v>
      </c>
      <c r="C162" s="58" t="s">
        <v>597</v>
      </c>
      <c r="D162" s="59">
        <v>45686.0</v>
      </c>
      <c r="E162" s="60" t="s">
        <v>146</v>
      </c>
      <c r="F162" s="60" t="s">
        <v>147</v>
      </c>
      <c r="G162" s="80"/>
      <c r="H162" s="60" t="s">
        <v>3</v>
      </c>
      <c r="I162" s="61">
        <v>5000.0</v>
      </c>
      <c r="J162" s="72"/>
      <c r="K162" s="61">
        <f>I162-L162</f>
        <v>0</v>
      </c>
      <c r="L162" s="61">
        <v>5000.0</v>
      </c>
      <c r="M162" s="61">
        <v>1000.0</v>
      </c>
      <c r="N162" s="63">
        <f t="shared" si="17"/>
        <v>4000</v>
      </c>
      <c r="O162" s="64" t="s">
        <v>4</v>
      </c>
      <c r="P162" s="65">
        <v>0.0</v>
      </c>
      <c r="Q162" s="63">
        <f t="shared" si="18"/>
        <v>0</v>
      </c>
      <c r="R162" s="66" t="str">
        <f t="shared" si="3"/>
        <v/>
      </c>
      <c r="S162" s="67" t="s">
        <v>146</v>
      </c>
      <c r="T162" s="68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</row>
    <row r="163">
      <c r="A163" s="98" t="b">
        <v>1</v>
      </c>
      <c r="B163" s="99">
        <v>228.0</v>
      </c>
      <c r="C163" s="204" t="s">
        <v>598</v>
      </c>
      <c r="D163" s="205">
        <v>45686.0</v>
      </c>
      <c r="E163" s="206" t="s">
        <v>140</v>
      </c>
      <c r="F163" s="206" t="s">
        <v>1</v>
      </c>
      <c r="G163" s="99">
        <v>939257.0</v>
      </c>
      <c r="H163" s="206" t="s">
        <v>3</v>
      </c>
      <c r="I163" s="106">
        <v>375000.0</v>
      </c>
      <c r="J163" s="207">
        <v>45710.0</v>
      </c>
      <c r="K163" s="213">
        <v>375000.0</v>
      </c>
      <c r="L163" s="106">
        <v>0.0</v>
      </c>
      <c r="M163" s="106">
        <v>75000.0</v>
      </c>
      <c r="N163" s="208">
        <f t="shared" si="17"/>
        <v>300000</v>
      </c>
      <c r="O163" s="209" t="s">
        <v>4</v>
      </c>
      <c r="P163" s="210">
        <v>0.0</v>
      </c>
      <c r="Q163" s="208">
        <f t="shared" si="18"/>
        <v>0</v>
      </c>
      <c r="R163" s="211" t="str">
        <f t="shared" si="3"/>
        <v/>
      </c>
      <c r="S163" s="212" t="s">
        <v>142</v>
      </c>
      <c r="T163" s="122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</row>
    <row r="164">
      <c r="A164" s="56" t="b">
        <v>1</v>
      </c>
      <c r="B164" s="57">
        <v>229.0</v>
      </c>
      <c r="C164" s="58" t="s">
        <v>599</v>
      </c>
      <c r="D164" s="59">
        <v>45686.0</v>
      </c>
      <c r="E164" s="60" t="s">
        <v>140</v>
      </c>
      <c r="F164" s="60" t="s">
        <v>1</v>
      </c>
      <c r="G164" s="57" t="s">
        <v>600</v>
      </c>
      <c r="H164" s="60" t="s">
        <v>3</v>
      </c>
      <c r="I164" s="61">
        <v>100000.0</v>
      </c>
      <c r="J164" s="72"/>
      <c r="K164" s="158">
        <v>100000.0</v>
      </c>
      <c r="L164" s="61"/>
      <c r="M164" s="61">
        <v>25000.0</v>
      </c>
      <c r="N164" s="63">
        <f t="shared" si="17"/>
        <v>75000</v>
      </c>
      <c r="O164" s="64" t="s">
        <v>4</v>
      </c>
      <c r="P164" s="65">
        <v>0.0</v>
      </c>
      <c r="Q164" s="63">
        <f t="shared" si="18"/>
        <v>0</v>
      </c>
      <c r="R164" s="66" t="str">
        <f t="shared" si="3"/>
        <v/>
      </c>
      <c r="S164" s="67" t="s">
        <v>214</v>
      </c>
      <c r="T164" s="68"/>
      <c r="AG164" s="55"/>
      <c r="AH164" s="55"/>
      <c r="AI164" s="55"/>
      <c r="AJ164" s="55"/>
    </row>
    <row r="165">
      <c r="A165" s="56" t="b">
        <v>1</v>
      </c>
      <c r="B165" s="57">
        <v>230.0</v>
      </c>
      <c r="C165" s="58" t="s">
        <v>283</v>
      </c>
      <c r="D165" s="59">
        <v>45686.0</v>
      </c>
      <c r="E165" s="60" t="s">
        <v>140</v>
      </c>
      <c r="F165" s="60" t="s">
        <v>375</v>
      </c>
      <c r="G165" s="57">
        <v>954750.0</v>
      </c>
      <c r="H165" s="60" t="s">
        <v>3</v>
      </c>
      <c r="I165" s="61">
        <v>10000.0</v>
      </c>
      <c r="J165" s="72"/>
      <c r="K165" s="158">
        <v>10000.0</v>
      </c>
      <c r="L165" s="61"/>
      <c r="M165" s="61">
        <v>5000.0</v>
      </c>
      <c r="N165" s="63">
        <f t="shared" si="17"/>
        <v>5000</v>
      </c>
      <c r="O165" s="64" t="s">
        <v>4</v>
      </c>
      <c r="P165" s="65">
        <v>0.0</v>
      </c>
      <c r="Q165" s="63">
        <f t="shared" si="18"/>
        <v>0</v>
      </c>
      <c r="R165" s="66" t="str">
        <f t="shared" si="3"/>
        <v/>
      </c>
      <c r="S165" s="67" t="s">
        <v>151</v>
      </c>
      <c r="T165" s="68"/>
      <c r="AG165" s="55"/>
      <c r="AH165" s="55"/>
      <c r="AI165" s="55"/>
      <c r="AJ165" s="55"/>
    </row>
    <row r="166">
      <c r="A166" s="56" t="b">
        <v>1</v>
      </c>
      <c r="B166" s="57" t="s">
        <v>601</v>
      </c>
      <c r="C166" s="58" t="s">
        <v>602</v>
      </c>
      <c r="D166" s="59">
        <v>45686.0</v>
      </c>
      <c r="E166" s="60" t="s">
        <v>140</v>
      </c>
      <c r="F166" s="60" t="s">
        <v>1</v>
      </c>
      <c r="G166" s="57" t="s">
        <v>603</v>
      </c>
      <c r="H166" s="60" t="s">
        <v>3</v>
      </c>
      <c r="I166" s="61">
        <v>10000.0</v>
      </c>
      <c r="J166" s="72"/>
      <c r="K166" s="158">
        <v>10000.0</v>
      </c>
      <c r="L166" s="61"/>
      <c r="M166" s="61">
        <v>5000.0</v>
      </c>
      <c r="N166" s="63">
        <f t="shared" si="17"/>
        <v>5000</v>
      </c>
      <c r="O166" s="64" t="s">
        <v>4</v>
      </c>
      <c r="P166" s="65"/>
      <c r="Q166" s="63">
        <f t="shared" si="18"/>
        <v>0</v>
      </c>
      <c r="R166" s="66" t="str">
        <f t="shared" si="3"/>
        <v/>
      </c>
      <c r="S166" s="67" t="s">
        <v>214</v>
      </c>
      <c r="T166" s="68"/>
      <c r="AG166" s="55"/>
      <c r="AH166" s="55"/>
      <c r="AI166" s="55"/>
      <c r="AJ166" s="55"/>
    </row>
    <row r="167">
      <c r="A167" s="56" t="b">
        <v>1</v>
      </c>
      <c r="B167" s="57" t="s">
        <v>604</v>
      </c>
      <c r="C167" s="58" t="s">
        <v>169</v>
      </c>
      <c r="D167" s="59">
        <v>45686.0</v>
      </c>
      <c r="E167" s="60" t="s">
        <v>159</v>
      </c>
      <c r="F167" s="60" t="s">
        <v>1</v>
      </c>
      <c r="G167" s="57">
        <v>954742.0</v>
      </c>
      <c r="H167" s="60" t="s">
        <v>3</v>
      </c>
      <c r="I167" s="61"/>
      <c r="J167" s="72"/>
      <c r="K167" s="90"/>
      <c r="L167" s="61"/>
      <c r="M167" s="61">
        <v>45000.0</v>
      </c>
      <c r="N167" s="66" t="str">
        <f t="shared" si="17"/>
        <v/>
      </c>
      <c r="O167" s="74"/>
      <c r="P167" s="65"/>
      <c r="Q167" s="71" t="str">
        <f t="shared" si="18"/>
        <v/>
      </c>
      <c r="R167" s="66">
        <f t="shared" si="3"/>
        <v>0</v>
      </c>
      <c r="S167" s="67" t="s">
        <v>605</v>
      </c>
      <c r="T167" s="202"/>
      <c r="AG167" s="55"/>
      <c r="AH167" s="55"/>
      <c r="AI167" s="55"/>
      <c r="AJ167" s="55"/>
    </row>
    <row r="168">
      <c r="A168" s="56" t="b">
        <v>0</v>
      </c>
      <c r="B168" s="57">
        <v>233.0</v>
      </c>
      <c r="C168" s="58" t="s">
        <v>257</v>
      </c>
      <c r="D168" s="59">
        <v>45687.0</v>
      </c>
      <c r="E168" s="60" t="s">
        <v>146</v>
      </c>
      <c r="F168" s="60" t="s">
        <v>147</v>
      </c>
      <c r="G168" s="80"/>
      <c r="H168" s="60" t="s">
        <v>3</v>
      </c>
      <c r="I168" s="61">
        <v>80000.0</v>
      </c>
      <c r="J168" s="72"/>
      <c r="K168" s="61">
        <f>I168-L168</f>
        <v>0</v>
      </c>
      <c r="L168" s="61">
        <v>80000.0</v>
      </c>
      <c r="M168" s="61">
        <v>30000.0</v>
      </c>
      <c r="N168" s="63">
        <f t="shared" si="17"/>
        <v>50000</v>
      </c>
      <c r="O168" s="64" t="s">
        <v>4</v>
      </c>
      <c r="P168" s="65">
        <v>0.0</v>
      </c>
      <c r="Q168" s="63">
        <f t="shared" si="18"/>
        <v>0</v>
      </c>
      <c r="R168" s="66" t="str">
        <f t="shared" si="3"/>
        <v/>
      </c>
      <c r="S168" s="67" t="s">
        <v>146</v>
      </c>
      <c r="T168" s="68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</row>
    <row r="169">
      <c r="A169" s="56" t="b">
        <v>0</v>
      </c>
      <c r="B169" s="57">
        <v>234.0</v>
      </c>
      <c r="C169" s="58" t="s">
        <v>537</v>
      </c>
      <c r="D169" s="59">
        <v>45687.0</v>
      </c>
      <c r="E169" s="60" t="s">
        <v>219</v>
      </c>
      <c r="F169" s="60" t="s">
        <v>1</v>
      </c>
      <c r="G169" s="57">
        <v>954744.0</v>
      </c>
      <c r="H169" s="60" t="s">
        <v>3</v>
      </c>
      <c r="I169" s="61">
        <v>75000.0</v>
      </c>
      <c r="J169" s="72"/>
      <c r="K169" s="90"/>
      <c r="L169" s="61">
        <v>75000.0</v>
      </c>
      <c r="M169" s="61">
        <v>20000.0</v>
      </c>
      <c r="N169" s="63">
        <f t="shared" si="17"/>
        <v>55000</v>
      </c>
      <c r="O169" s="64" t="s">
        <v>4</v>
      </c>
      <c r="P169" s="65">
        <v>0.0</v>
      </c>
      <c r="Q169" s="63">
        <f t="shared" si="18"/>
        <v>0</v>
      </c>
      <c r="R169" s="66" t="str">
        <f t="shared" si="3"/>
        <v/>
      </c>
      <c r="S169" s="67" t="s">
        <v>151</v>
      </c>
      <c r="T169" s="68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</row>
    <row r="170">
      <c r="A170" s="145" t="b">
        <v>1</v>
      </c>
      <c r="B170" s="143">
        <v>232.0</v>
      </c>
      <c r="C170" s="81" t="s">
        <v>606</v>
      </c>
      <c r="D170" s="82">
        <v>45687.0</v>
      </c>
      <c r="E170" s="83" t="s">
        <v>146</v>
      </c>
      <c r="F170" s="83" t="s">
        <v>147</v>
      </c>
      <c r="G170" s="143" t="s">
        <v>607</v>
      </c>
      <c r="H170" s="83" t="s">
        <v>3</v>
      </c>
      <c r="I170" s="84">
        <v>60000.0</v>
      </c>
      <c r="J170" s="146"/>
      <c r="K170" s="84">
        <f>I170-L170</f>
        <v>0</v>
      </c>
      <c r="L170" s="84">
        <v>60000.0</v>
      </c>
      <c r="M170" s="84">
        <v>20000.0</v>
      </c>
      <c r="N170" s="147">
        <f t="shared" si="17"/>
        <v>40000</v>
      </c>
      <c r="O170" s="148" t="s">
        <v>4</v>
      </c>
      <c r="P170" s="149">
        <v>0.0</v>
      </c>
      <c r="Q170" s="147">
        <f t="shared" si="18"/>
        <v>0</v>
      </c>
      <c r="R170" s="150" t="str">
        <f t="shared" si="3"/>
        <v/>
      </c>
      <c r="S170" s="171" t="s">
        <v>146</v>
      </c>
      <c r="T170" s="152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</row>
    <row r="171">
      <c r="A171" s="56" t="b">
        <v>1</v>
      </c>
      <c r="B171" s="57">
        <v>235.0</v>
      </c>
      <c r="C171" s="58" t="s">
        <v>192</v>
      </c>
      <c r="D171" s="59">
        <v>45687.0</v>
      </c>
      <c r="E171" s="60" t="s">
        <v>219</v>
      </c>
      <c r="F171" s="60" t="s">
        <v>1</v>
      </c>
      <c r="G171" s="57">
        <v>954744.0</v>
      </c>
      <c r="H171" s="60" t="s">
        <v>3</v>
      </c>
      <c r="I171" s="61">
        <v>50000.0</v>
      </c>
      <c r="J171" s="72"/>
      <c r="K171" s="61"/>
      <c r="L171" s="61">
        <v>50000.0</v>
      </c>
      <c r="M171" s="61">
        <v>20000.0</v>
      </c>
      <c r="N171" s="63">
        <f t="shared" si="17"/>
        <v>30000</v>
      </c>
      <c r="O171" s="64" t="s">
        <v>4</v>
      </c>
      <c r="P171" s="65">
        <v>0.0</v>
      </c>
      <c r="Q171" s="63">
        <f t="shared" si="18"/>
        <v>0</v>
      </c>
      <c r="R171" s="66" t="str">
        <f t="shared" si="3"/>
        <v/>
      </c>
      <c r="S171" s="67" t="s">
        <v>151</v>
      </c>
      <c r="T171" s="68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</row>
    <row r="172">
      <c r="A172" s="56" t="b">
        <v>1</v>
      </c>
      <c r="B172" s="57">
        <v>236.0</v>
      </c>
      <c r="C172" s="58" t="s">
        <v>608</v>
      </c>
      <c r="D172" s="59">
        <v>45687.0</v>
      </c>
      <c r="E172" s="60" t="s">
        <v>140</v>
      </c>
      <c r="F172" s="60" t="s">
        <v>609</v>
      </c>
      <c r="G172" s="57" t="s">
        <v>610</v>
      </c>
      <c r="H172" s="60" t="s">
        <v>3</v>
      </c>
      <c r="I172" s="61">
        <v>50000.0</v>
      </c>
      <c r="J172" s="62"/>
      <c r="K172" s="169">
        <v>50000.0</v>
      </c>
      <c r="L172" s="63"/>
      <c r="M172" s="61">
        <v>15000.0</v>
      </c>
      <c r="N172" s="63">
        <f t="shared" si="17"/>
        <v>35000</v>
      </c>
      <c r="O172" s="64" t="s">
        <v>4</v>
      </c>
      <c r="P172" s="70"/>
      <c r="Q172" s="63">
        <f t="shared" si="18"/>
        <v>0</v>
      </c>
      <c r="R172" s="66" t="str">
        <f t="shared" si="3"/>
        <v/>
      </c>
      <c r="S172" s="67" t="s">
        <v>214</v>
      </c>
      <c r="T172" s="68"/>
      <c r="AG172" s="55"/>
      <c r="AH172" s="55"/>
      <c r="AI172" s="55"/>
      <c r="AJ172" s="55"/>
    </row>
    <row r="173">
      <c r="A173" s="56" t="b">
        <v>1</v>
      </c>
      <c r="B173" s="57">
        <v>237.0</v>
      </c>
      <c r="C173" s="58" t="s">
        <v>611</v>
      </c>
      <c r="D173" s="59">
        <v>45687.0</v>
      </c>
      <c r="E173" s="60" t="s">
        <v>140</v>
      </c>
      <c r="F173" s="60" t="s">
        <v>1</v>
      </c>
      <c r="G173" s="57">
        <v>954743.0</v>
      </c>
      <c r="H173" s="60" t="s">
        <v>3</v>
      </c>
      <c r="I173" s="61">
        <v>30000.0</v>
      </c>
      <c r="J173" s="72"/>
      <c r="K173" s="167">
        <v>30000.0</v>
      </c>
      <c r="L173" s="61"/>
      <c r="M173" s="61">
        <v>10000.0</v>
      </c>
      <c r="N173" s="63">
        <f t="shared" si="17"/>
        <v>20000</v>
      </c>
      <c r="O173" s="64" t="s">
        <v>4</v>
      </c>
      <c r="P173" s="70"/>
      <c r="Q173" s="63">
        <f t="shared" si="18"/>
        <v>0</v>
      </c>
      <c r="R173" s="66" t="str">
        <f t="shared" si="3"/>
        <v/>
      </c>
      <c r="S173" s="67" t="s">
        <v>151</v>
      </c>
      <c r="T173" s="68"/>
      <c r="AG173" s="55"/>
      <c r="AH173" s="55"/>
      <c r="AI173" s="55"/>
      <c r="AJ173" s="55"/>
    </row>
    <row r="174">
      <c r="A174" s="56" t="b">
        <v>1</v>
      </c>
      <c r="B174" s="57">
        <v>238.0</v>
      </c>
      <c r="C174" s="58" t="s">
        <v>203</v>
      </c>
      <c r="D174" s="59">
        <v>45687.0</v>
      </c>
      <c r="E174" s="60" t="s">
        <v>140</v>
      </c>
      <c r="F174" s="60" t="s">
        <v>1</v>
      </c>
      <c r="G174" s="57" t="s">
        <v>612</v>
      </c>
      <c r="H174" s="60" t="s">
        <v>3</v>
      </c>
      <c r="I174" s="61">
        <v>10000.0</v>
      </c>
      <c r="J174" s="62"/>
      <c r="K174" s="201">
        <v>10000.0</v>
      </c>
      <c r="L174" s="63"/>
      <c r="M174" s="61">
        <v>5000.0</v>
      </c>
      <c r="N174" s="63">
        <f t="shared" si="17"/>
        <v>5000</v>
      </c>
      <c r="O174" s="64" t="s">
        <v>4</v>
      </c>
      <c r="P174" s="70"/>
      <c r="Q174" s="63">
        <f t="shared" si="18"/>
        <v>0</v>
      </c>
      <c r="R174" s="66" t="str">
        <f t="shared" si="3"/>
        <v/>
      </c>
      <c r="S174" s="67" t="s">
        <v>214</v>
      </c>
      <c r="T174" s="68"/>
      <c r="AG174" s="55"/>
      <c r="AH174" s="55"/>
      <c r="AI174" s="55"/>
      <c r="AJ174" s="55"/>
    </row>
    <row r="175">
      <c r="A175" s="56" t="b">
        <v>0</v>
      </c>
      <c r="B175" s="57">
        <v>239.0</v>
      </c>
      <c r="C175" s="58" t="s">
        <v>13</v>
      </c>
      <c r="D175" s="59">
        <v>45688.0</v>
      </c>
      <c r="E175" s="60" t="s">
        <v>146</v>
      </c>
      <c r="F175" s="60" t="s">
        <v>3</v>
      </c>
      <c r="G175" s="80"/>
      <c r="H175" s="60" t="s">
        <v>3</v>
      </c>
      <c r="I175" s="61">
        <v>125000.0</v>
      </c>
      <c r="J175" s="72"/>
      <c r="K175" s="61">
        <f>I175-L175</f>
        <v>0</v>
      </c>
      <c r="L175" s="61">
        <v>125000.0</v>
      </c>
      <c r="M175" s="61">
        <v>25000.0</v>
      </c>
      <c r="N175" s="63">
        <f t="shared" si="17"/>
        <v>100000</v>
      </c>
      <c r="O175" s="64" t="s">
        <v>4</v>
      </c>
      <c r="P175" s="70"/>
      <c r="Q175" s="63">
        <f t="shared" si="18"/>
        <v>0</v>
      </c>
      <c r="R175" s="66" t="str">
        <f t="shared" si="3"/>
        <v/>
      </c>
      <c r="S175" s="67" t="s">
        <v>146</v>
      </c>
      <c r="T175" s="68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</row>
    <row r="176">
      <c r="A176" s="56" t="b">
        <v>1</v>
      </c>
      <c r="B176" s="57">
        <v>241.0</v>
      </c>
      <c r="C176" s="58" t="s">
        <v>169</v>
      </c>
      <c r="D176" s="59">
        <v>45688.0</v>
      </c>
      <c r="E176" s="60" t="s">
        <v>140</v>
      </c>
      <c r="F176" s="60" t="s">
        <v>375</v>
      </c>
      <c r="G176" s="57">
        <v>954747.0</v>
      </c>
      <c r="H176" s="60" t="s">
        <v>3</v>
      </c>
      <c r="I176" s="61">
        <v>35000.0</v>
      </c>
      <c r="J176" s="72"/>
      <c r="K176" s="169">
        <v>35000.0</v>
      </c>
      <c r="L176" s="61"/>
      <c r="M176" s="61">
        <v>15000.0</v>
      </c>
      <c r="N176" s="63">
        <f t="shared" si="17"/>
        <v>20000</v>
      </c>
      <c r="O176" s="64" t="s">
        <v>4</v>
      </c>
      <c r="P176" s="70"/>
      <c r="Q176" s="63">
        <f t="shared" si="18"/>
        <v>0</v>
      </c>
      <c r="R176" s="66" t="str">
        <f t="shared" si="3"/>
        <v/>
      </c>
      <c r="S176" s="67" t="s">
        <v>151</v>
      </c>
      <c r="T176" s="66"/>
      <c r="AG176" s="55"/>
      <c r="AH176" s="55"/>
      <c r="AI176" s="55"/>
      <c r="AJ176" s="55"/>
    </row>
    <row r="177">
      <c r="A177" s="56" t="b">
        <v>1</v>
      </c>
      <c r="B177" s="57">
        <v>242.0</v>
      </c>
      <c r="C177" s="58" t="s">
        <v>169</v>
      </c>
      <c r="D177" s="59">
        <v>45688.0</v>
      </c>
      <c r="E177" s="60" t="s">
        <v>140</v>
      </c>
      <c r="F177" s="60" t="s">
        <v>375</v>
      </c>
      <c r="G177" s="57">
        <v>954747.0</v>
      </c>
      <c r="H177" s="60" t="s">
        <v>3</v>
      </c>
      <c r="I177" s="61">
        <v>35000.0</v>
      </c>
      <c r="J177" s="72"/>
      <c r="K177" s="201">
        <v>35000.0</v>
      </c>
      <c r="L177" s="61"/>
      <c r="M177" s="61">
        <v>15000.0</v>
      </c>
      <c r="N177" s="63">
        <f t="shared" si="17"/>
        <v>20000</v>
      </c>
      <c r="O177" s="64" t="s">
        <v>4</v>
      </c>
      <c r="P177" s="70"/>
      <c r="Q177" s="63">
        <f t="shared" si="18"/>
        <v>0</v>
      </c>
      <c r="R177" s="66" t="str">
        <f t="shared" si="3"/>
        <v/>
      </c>
      <c r="S177" s="67" t="s">
        <v>151</v>
      </c>
      <c r="T177" s="68"/>
      <c r="AG177" s="55"/>
      <c r="AH177" s="55"/>
      <c r="AI177" s="55"/>
      <c r="AJ177" s="55"/>
    </row>
    <row r="178">
      <c r="A178" s="56" t="b">
        <v>1</v>
      </c>
      <c r="B178" s="57">
        <v>240.0</v>
      </c>
      <c r="C178" s="58" t="s">
        <v>169</v>
      </c>
      <c r="D178" s="59">
        <v>45688.0</v>
      </c>
      <c r="E178" s="60" t="s">
        <v>140</v>
      </c>
      <c r="F178" s="60" t="s">
        <v>375</v>
      </c>
      <c r="G178" s="57">
        <v>954748.0</v>
      </c>
      <c r="H178" s="60" t="s">
        <v>3</v>
      </c>
      <c r="I178" s="61">
        <v>35000.0</v>
      </c>
      <c r="J178" s="72"/>
      <c r="K178" s="169">
        <v>35000.0</v>
      </c>
      <c r="L178" s="61"/>
      <c r="M178" s="61">
        <v>15000.0</v>
      </c>
      <c r="N178" s="63">
        <f t="shared" si="17"/>
        <v>20000</v>
      </c>
      <c r="O178" s="64" t="s">
        <v>4</v>
      </c>
      <c r="P178" s="70"/>
      <c r="Q178" s="63">
        <f t="shared" si="18"/>
        <v>0</v>
      </c>
      <c r="R178" s="66" t="str">
        <f t="shared" si="3"/>
        <v/>
      </c>
      <c r="S178" s="67" t="s">
        <v>151</v>
      </c>
      <c r="T178" s="66"/>
      <c r="AG178" s="55"/>
      <c r="AH178" s="55"/>
      <c r="AI178" s="55"/>
      <c r="AJ178" s="55"/>
    </row>
    <row r="179">
      <c r="A179" s="214" t="b">
        <v>1</v>
      </c>
      <c r="B179" s="215" t="s">
        <v>613</v>
      </c>
      <c r="C179" s="216" t="s">
        <v>614</v>
      </c>
      <c r="D179" s="217">
        <v>45688.0</v>
      </c>
      <c r="E179" s="218" t="s">
        <v>140</v>
      </c>
      <c r="F179" s="218" t="s">
        <v>370</v>
      </c>
      <c r="G179" s="215" t="s">
        <v>615</v>
      </c>
      <c r="H179" s="218" t="s">
        <v>3</v>
      </c>
      <c r="I179" s="219">
        <v>25000.0</v>
      </c>
      <c r="J179" s="220"/>
      <c r="K179" s="221">
        <v>25000.0</v>
      </c>
      <c r="L179" s="222"/>
      <c r="M179" s="219">
        <v>10000.0</v>
      </c>
      <c r="N179" s="222">
        <f t="shared" si="17"/>
        <v>15000</v>
      </c>
      <c r="O179" s="223" t="s">
        <v>4</v>
      </c>
      <c r="P179" s="224"/>
      <c r="Q179" s="222">
        <f t="shared" si="18"/>
        <v>0</v>
      </c>
      <c r="R179" s="225" t="str">
        <f t="shared" si="3"/>
        <v/>
      </c>
      <c r="S179" s="226" t="s">
        <v>616</v>
      </c>
      <c r="T179" s="225"/>
      <c r="AG179" s="55"/>
      <c r="AH179" s="55"/>
      <c r="AI179" s="55"/>
      <c r="AJ179" s="55"/>
    </row>
  </sheetData>
  <conditionalFormatting sqref="G1:G179">
    <cfRule type="expression" dxfId="8" priority="1">
      <formula>countifs($G$2:$G1000,$G2)&gt;1</formula>
    </cfRule>
  </conditionalFormatting>
  <conditionalFormatting sqref="G1:G179">
    <cfRule type="containsBlanks" dxfId="10" priority="2">
      <formula>LEN(TRIM(G1))=0</formula>
    </cfRule>
  </conditionalFormatting>
  <conditionalFormatting sqref="B1:B179">
    <cfRule type="expression" dxfId="9" priority="3">
      <formula>countifs($B$2:$B1000,$B2)&gt;1</formula>
    </cfRule>
  </conditionalFormatting>
  <conditionalFormatting sqref="L1:L179">
    <cfRule type="cellIs" dxfId="11" priority="4" operator="greaterThan">
      <formula>0</formula>
    </cfRule>
  </conditionalFormatting>
  <dataValidations>
    <dataValidation type="list" allowBlank="1" sqref="F1:F179">
      <formula1>#REF!</formula1>
    </dataValidation>
    <dataValidation type="list" allowBlank="1" sqref="O1:O179">
      <formula1>DATABASE!$A$2:$A$6</formula1>
    </dataValidation>
    <dataValidation type="list" allowBlank="1" sqref="E1:E179">
      <formula1>DATABASE!$E$2:$E$13</formula1>
    </dataValidation>
    <dataValidation type="list" allowBlank="1" sqref="H1:H179">
      <formula1>DATABASE!$B$2:$B$28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7" t="b">
        <v>1</v>
      </c>
      <c r="B1" s="228"/>
      <c r="C1" s="229"/>
      <c r="D1" s="230">
        <v>45689.0</v>
      </c>
      <c r="E1" s="231">
        <v>500000.0</v>
      </c>
      <c r="F1" s="232" t="s">
        <v>617</v>
      </c>
      <c r="G1" s="229"/>
      <c r="H1" s="233" t="s">
        <v>618</v>
      </c>
      <c r="I1" s="228"/>
      <c r="J1" s="228"/>
      <c r="K1" s="234"/>
      <c r="L1" s="231">
        <v>500000.0</v>
      </c>
      <c r="M1" s="235"/>
    </row>
    <row r="2">
      <c r="A2" s="227"/>
      <c r="B2" s="228"/>
      <c r="C2" s="232"/>
      <c r="D2" s="230">
        <v>45689.0</v>
      </c>
      <c r="E2" s="231">
        <v>250000.0</v>
      </c>
      <c r="F2" s="232" t="s">
        <v>64</v>
      </c>
      <c r="G2" s="229"/>
      <c r="H2" s="233" t="s">
        <v>618</v>
      </c>
      <c r="I2" s="228"/>
      <c r="J2" s="228"/>
      <c r="K2" s="234"/>
      <c r="L2" s="231">
        <v>250000.0</v>
      </c>
      <c r="M2" s="235"/>
    </row>
    <row r="3">
      <c r="A3" s="227" t="b">
        <v>1</v>
      </c>
      <c r="B3" s="228"/>
      <c r="C3" s="232" t="s">
        <v>619</v>
      </c>
      <c r="D3" s="230">
        <v>45689.0</v>
      </c>
      <c r="E3" s="231">
        <v>70000.0</v>
      </c>
      <c r="F3" s="232" t="s">
        <v>119</v>
      </c>
      <c r="G3" s="229"/>
      <c r="H3" s="233" t="s">
        <v>620</v>
      </c>
      <c r="I3" s="228"/>
      <c r="J3" s="228"/>
      <c r="K3" s="234"/>
      <c r="L3" s="231">
        <v>70000.0</v>
      </c>
      <c r="M3" s="235"/>
    </row>
    <row r="4">
      <c r="A4" s="227" t="b">
        <v>1</v>
      </c>
      <c r="B4" s="228"/>
      <c r="C4" s="232" t="s">
        <v>621</v>
      </c>
      <c r="D4" s="230">
        <v>45689.0</v>
      </c>
      <c r="E4" s="231">
        <v>38000.0</v>
      </c>
      <c r="F4" s="232" t="s">
        <v>119</v>
      </c>
      <c r="G4" s="236">
        <v>106263.0</v>
      </c>
      <c r="H4" s="233" t="s">
        <v>622</v>
      </c>
      <c r="I4" s="228"/>
      <c r="J4" s="228"/>
      <c r="K4" s="234"/>
      <c r="L4" s="231">
        <v>38000.0</v>
      </c>
      <c r="M4" s="235"/>
    </row>
    <row r="5">
      <c r="A5" s="227" t="b">
        <v>1</v>
      </c>
      <c r="B5" s="228"/>
      <c r="C5" s="232" t="s">
        <v>623</v>
      </c>
      <c r="D5" s="230">
        <v>45689.0</v>
      </c>
      <c r="E5" s="231">
        <v>35000.0</v>
      </c>
      <c r="F5" s="232" t="s">
        <v>119</v>
      </c>
      <c r="G5" s="236">
        <v>2456.0</v>
      </c>
      <c r="H5" s="233" t="s">
        <v>622</v>
      </c>
      <c r="I5" s="228"/>
      <c r="J5" s="228"/>
      <c r="K5" s="234"/>
      <c r="L5" s="231">
        <v>35000.0</v>
      </c>
      <c r="M5" s="235"/>
    </row>
    <row r="6">
      <c r="A6" s="227" t="b">
        <v>1</v>
      </c>
      <c r="B6" s="228"/>
      <c r="C6" s="232" t="s">
        <v>624</v>
      </c>
      <c r="D6" s="230">
        <v>45689.0</v>
      </c>
      <c r="E6" s="231">
        <v>8000.0</v>
      </c>
      <c r="F6" s="232" t="s">
        <v>119</v>
      </c>
      <c r="G6" s="229"/>
      <c r="H6" s="233" t="s">
        <v>625</v>
      </c>
      <c r="I6" s="228"/>
      <c r="J6" s="228"/>
      <c r="K6" s="234"/>
      <c r="L6" s="231">
        <v>8000.0</v>
      </c>
      <c r="M6" s="235"/>
    </row>
    <row r="7">
      <c r="A7" s="227" t="b">
        <v>1</v>
      </c>
      <c r="B7" s="228"/>
      <c r="C7" s="232" t="s">
        <v>626</v>
      </c>
      <c r="D7" s="230">
        <v>45689.0</v>
      </c>
      <c r="E7" s="231">
        <v>6000.0</v>
      </c>
      <c r="F7" s="232" t="s">
        <v>119</v>
      </c>
      <c r="G7" s="229"/>
      <c r="H7" s="237"/>
      <c r="I7" s="228"/>
      <c r="J7" s="228"/>
      <c r="K7" s="234"/>
      <c r="L7" s="231">
        <v>6000.0</v>
      </c>
      <c r="M7" s="235"/>
    </row>
    <row r="8">
      <c r="A8" s="227" t="b">
        <v>1</v>
      </c>
      <c r="B8" s="228"/>
      <c r="C8" s="232"/>
      <c r="D8" s="230">
        <v>45690.0</v>
      </c>
      <c r="E8" s="231">
        <v>175000.0</v>
      </c>
      <c r="F8" s="232" t="s">
        <v>52</v>
      </c>
      <c r="G8" s="229"/>
      <c r="H8" s="233" t="s">
        <v>618</v>
      </c>
      <c r="I8" s="228"/>
      <c r="J8" s="228"/>
      <c r="K8" s="234"/>
      <c r="L8" s="231">
        <v>175000.0</v>
      </c>
      <c r="M8" s="235"/>
    </row>
    <row r="9">
      <c r="A9" s="227" t="b">
        <v>1</v>
      </c>
      <c r="B9" s="228"/>
      <c r="C9" s="232" t="s">
        <v>627</v>
      </c>
      <c r="D9" s="230">
        <v>45690.0</v>
      </c>
      <c r="E9" s="231">
        <v>75000.0</v>
      </c>
      <c r="F9" s="232" t="s">
        <v>119</v>
      </c>
      <c r="G9" s="229"/>
      <c r="H9" s="233" t="s">
        <v>628</v>
      </c>
      <c r="I9" s="228"/>
      <c r="J9" s="228"/>
      <c r="K9" s="234"/>
      <c r="L9" s="231">
        <v>75000.0</v>
      </c>
      <c r="M9" s="235"/>
    </row>
    <row r="10">
      <c r="A10" s="227" t="b">
        <v>1</v>
      </c>
      <c r="B10" s="228"/>
      <c r="C10" s="232" t="s">
        <v>629</v>
      </c>
      <c r="D10" s="230">
        <v>45690.0</v>
      </c>
      <c r="E10" s="231">
        <v>38000.0</v>
      </c>
      <c r="F10" s="232" t="s">
        <v>119</v>
      </c>
      <c r="G10" s="229"/>
      <c r="H10" s="237"/>
      <c r="I10" s="228"/>
      <c r="J10" s="228"/>
      <c r="K10" s="234"/>
      <c r="L10" s="231">
        <v>38000.0</v>
      </c>
      <c r="M10" s="235"/>
    </row>
    <row r="11">
      <c r="A11" s="227" t="b">
        <v>1</v>
      </c>
      <c r="B11" s="228"/>
      <c r="C11" s="229"/>
      <c r="D11" s="230">
        <v>45690.0</v>
      </c>
      <c r="E11" s="231">
        <v>25000.0</v>
      </c>
      <c r="F11" s="232" t="s">
        <v>630</v>
      </c>
      <c r="G11" s="229"/>
      <c r="H11" s="233" t="s">
        <v>631</v>
      </c>
      <c r="I11" s="228"/>
      <c r="J11" s="228"/>
      <c r="K11" s="234"/>
      <c r="L11" s="231">
        <v>25000.0</v>
      </c>
      <c r="M11" s="235"/>
      <c r="U11" s="238"/>
      <c r="V11" s="239"/>
      <c r="W11" s="120"/>
      <c r="X11" s="240"/>
      <c r="Y11" s="241"/>
      <c r="Z11" s="241"/>
    </row>
    <row r="12">
      <c r="A12" s="227" t="b">
        <v>1</v>
      </c>
      <c r="B12" s="228"/>
      <c r="C12" s="229"/>
      <c r="D12" s="230">
        <v>45690.0</v>
      </c>
      <c r="E12" s="231">
        <v>25000.0</v>
      </c>
      <c r="F12" s="232" t="s">
        <v>68</v>
      </c>
      <c r="G12" s="229"/>
      <c r="H12" s="233" t="s">
        <v>631</v>
      </c>
      <c r="I12" s="228"/>
      <c r="J12" s="228"/>
      <c r="K12" s="234"/>
      <c r="L12" s="231">
        <v>25000.0</v>
      </c>
      <c r="M12" s="235"/>
    </row>
    <row r="13">
      <c r="A13" s="227" t="b">
        <v>1</v>
      </c>
      <c r="B13" s="228"/>
      <c r="C13" s="232" t="s">
        <v>313</v>
      </c>
      <c r="D13" s="230">
        <v>45690.0</v>
      </c>
      <c r="E13" s="231">
        <v>25000.0</v>
      </c>
      <c r="F13" s="232" t="s">
        <v>119</v>
      </c>
      <c r="G13" s="229"/>
      <c r="H13" s="233" t="s">
        <v>620</v>
      </c>
      <c r="I13" s="228"/>
      <c r="J13" s="228"/>
      <c r="K13" s="234"/>
      <c r="L13" s="231">
        <v>25000.0</v>
      </c>
      <c r="M13" s="235"/>
    </row>
    <row r="14">
      <c r="A14" s="227" t="b">
        <v>1</v>
      </c>
      <c r="B14" s="228"/>
      <c r="C14" s="232" t="s">
        <v>632</v>
      </c>
      <c r="D14" s="230">
        <v>45690.0</v>
      </c>
      <c r="E14" s="231">
        <v>20000.0</v>
      </c>
      <c r="F14" s="232" t="s">
        <v>119</v>
      </c>
      <c r="G14" s="236">
        <v>3482.0</v>
      </c>
      <c r="H14" s="233" t="s">
        <v>633</v>
      </c>
      <c r="I14" s="228"/>
      <c r="J14" s="228"/>
      <c r="K14" s="234"/>
      <c r="L14" s="231">
        <v>20000.0</v>
      </c>
      <c r="M14" s="235"/>
    </row>
    <row r="15">
      <c r="A15" s="227" t="b">
        <v>1</v>
      </c>
      <c r="B15" s="228"/>
      <c r="C15" s="232" t="s">
        <v>634</v>
      </c>
      <c r="D15" s="230">
        <v>45690.0</v>
      </c>
      <c r="E15" s="231">
        <v>14000.0</v>
      </c>
      <c r="F15" s="232" t="s">
        <v>119</v>
      </c>
      <c r="G15" s="236">
        <v>120.0</v>
      </c>
      <c r="H15" s="237"/>
      <c r="I15" s="228"/>
      <c r="J15" s="228"/>
      <c r="K15" s="234"/>
      <c r="L15" s="231">
        <v>14000.0</v>
      </c>
      <c r="M15" s="235"/>
    </row>
    <row r="16">
      <c r="A16" s="227" t="b">
        <v>1</v>
      </c>
      <c r="B16" s="228"/>
      <c r="C16" s="232" t="s">
        <v>635</v>
      </c>
      <c r="D16" s="230">
        <v>45690.0</v>
      </c>
      <c r="E16" s="231">
        <v>10000.0</v>
      </c>
      <c r="F16" s="232" t="s">
        <v>119</v>
      </c>
      <c r="G16" s="229"/>
      <c r="H16" s="233" t="s">
        <v>628</v>
      </c>
      <c r="I16" s="228"/>
      <c r="J16" s="228"/>
      <c r="K16" s="234"/>
      <c r="L16" s="231">
        <v>10000.0</v>
      </c>
      <c r="M16" s="235"/>
    </row>
    <row r="17">
      <c r="A17" s="227" t="b">
        <v>1</v>
      </c>
      <c r="B17" s="228"/>
      <c r="C17" s="229"/>
      <c r="D17" s="230">
        <v>45690.0</v>
      </c>
      <c r="E17" s="231">
        <v>8000.0</v>
      </c>
      <c r="F17" s="232" t="s">
        <v>33</v>
      </c>
      <c r="G17" s="229"/>
      <c r="H17" s="233" t="s">
        <v>631</v>
      </c>
      <c r="I17" s="228"/>
      <c r="J17" s="228"/>
      <c r="K17" s="234"/>
      <c r="L17" s="231">
        <v>8000.0</v>
      </c>
      <c r="M17" s="235"/>
    </row>
    <row r="18">
      <c r="A18" s="227" t="b">
        <v>1</v>
      </c>
      <c r="B18" s="228"/>
      <c r="C18" s="232"/>
      <c r="D18" s="230">
        <v>45690.0</v>
      </c>
      <c r="E18" s="231">
        <v>5000.0</v>
      </c>
      <c r="F18" s="232" t="s">
        <v>52</v>
      </c>
      <c r="G18" s="229"/>
      <c r="H18" s="233" t="s">
        <v>618</v>
      </c>
      <c r="I18" s="228"/>
      <c r="J18" s="228"/>
      <c r="K18" s="234"/>
      <c r="L18" s="231">
        <v>5000.0</v>
      </c>
      <c r="M18" s="235"/>
    </row>
    <row r="19">
      <c r="A19" s="227" t="b">
        <v>1</v>
      </c>
      <c r="B19" s="228"/>
      <c r="C19" s="232" t="s">
        <v>636</v>
      </c>
      <c r="D19" s="230">
        <v>45690.0</v>
      </c>
      <c r="E19" s="231">
        <v>2000.0</v>
      </c>
      <c r="F19" s="232" t="s">
        <v>119</v>
      </c>
      <c r="G19" s="229"/>
      <c r="H19" s="233" t="s">
        <v>622</v>
      </c>
      <c r="I19" s="228"/>
      <c r="J19" s="228"/>
      <c r="K19" s="234"/>
      <c r="L19" s="231">
        <v>2000.0</v>
      </c>
      <c r="M19" s="235"/>
    </row>
    <row r="20">
      <c r="A20" s="242" t="b">
        <v>1</v>
      </c>
      <c r="B20" s="243"/>
      <c r="C20" s="176" t="s">
        <v>637</v>
      </c>
      <c r="D20" s="177">
        <v>45691.0</v>
      </c>
      <c r="E20" s="179">
        <v>532000.0</v>
      </c>
      <c r="F20" s="176" t="s">
        <v>119</v>
      </c>
      <c r="G20" s="175">
        <v>4058.0</v>
      </c>
      <c r="H20" s="244" t="s">
        <v>638</v>
      </c>
      <c r="I20" s="243"/>
      <c r="J20" s="228"/>
      <c r="K20" s="182"/>
      <c r="L20" s="179">
        <v>532000.0</v>
      </c>
      <c r="M20" s="184"/>
    </row>
    <row r="21">
      <c r="A21" s="242" t="b">
        <v>1</v>
      </c>
      <c r="B21" s="243"/>
      <c r="C21" s="176" t="s">
        <v>637</v>
      </c>
      <c r="D21" s="177">
        <v>45691.0</v>
      </c>
      <c r="E21" s="179">
        <v>373000.0</v>
      </c>
      <c r="F21" s="176" t="s">
        <v>119</v>
      </c>
      <c r="G21" s="175">
        <v>4062.0</v>
      </c>
      <c r="H21" s="244" t="s">
        <v>638</v>
      </c>
      <c r="I21" s="243"/>
      <c r="J21" s="228"/>
      <c r="K21" s="182"/>
      <c r="L21" s="179">
        <v>373000.0</v>
      </c>
      <c r="M21" s="184"/>
    </row>
    <row r="22">
      <c r="A22" s="227" t="b">
        <v>0</v>
      </c>
      <c r="B22" s="228"/>
      <c r="C22" s="232" t="s">
        <v>639</v>
      </c>
      <c r="D22" s="245">
        <v>45691.0</v>
      </c>
      <c r="E22" s="231">
        <v>300000.0</v>
      </c>
      <c r="F22" s="232" t="s">
        <v>226</v>
      </c>
      <c r="G22" s="229"/>
      <c r="H22" s="233" t="s">
        <v>618</v>
      </c>
      <c r="I22" s="228"/>
      <c r="J22" s="228"/>
      <c r="K22" s="231"/>
      <c r="L22" s="231">
        <v>300000.0</v>
      </c>
      <c r="M22" s="235"/>
    </row>
    <row r="23">
      <c r="A23" s="227" t="b">
        <v>0</v>
      </c>
      <c r="B23" s="228"/>
      <c r="C23" s="232" t="s">
        <v>640</v>
      </c>
      <c r="D23" s="245">
        <v>45691.0</v>
      </c>
      <c r="E23" s="231">
        <v>175000.0</v>
      </c>
      <c r="F23" s="232" t="s">
        <v>119</v>
      </c>
      <c r="G23" s="229"/>
      <c r="H23" s="233" t="s">
        <v>641</v>
      </c>
      <c r="I23" s="228"/>
      <c r="J23" s="228"/>
      <c r="K23" s="234"/>
      <c r="L23" s="231">
        <v>175000.0</v>
      </c>
      <c r="M23" s="235"/>
    </row>
    <row r="24">
      <c r="A24" s="227" t="b">
        <v>0</v>
      </c>
      <c r="B24" s="228"/>
      <c r="C24" s="232" t="s">
        <v>642</v>
      </c>
      <c r="D24" s="245">
        <v>45691.0</v>
      </c>
      <c r="E24" s="231">
        <v>135000.0</v>
      </c>
      <c r="F24" s="232" t="s">
        <v>643</v>
      </c>
      <c r="G24" s="229"/>
      <c r="H24" s="233" t="s">
        <v>631</v>
      </c>
      <c r="I24" s="228"/>
      <c r="J24" s="228"/>
      <c r="K24" s="234"/>
      <c r="L24" s="231">
        <v>135000.0</v>
      </c>
      <c r="M24" s="235"/>
    </row>
    <row r="25">
      <c r="A25" s="227" t="b">
        <v>1</v>
      </c>
      <c r="B25" s="228"/>
      <c r="C25" s="229"/>
      <c r="D25" s="230">
        <v>45691.0</v>
      </c>
      <c r="E25" s="231">
        <v>90000.0</v>
      </c>
      <c r="F25" s="232" t="s">
        <v>37</v>
      </c>
      <c r="G25" s="229"/>
      <c r="H25" s="233" t="s">
        <v>631</v>
      </c>
      <c r="I25" s="228"/>
      <c r="J25" s="228"/>
      <c r="K25" s="234"/>
      <c r="L25" s="231">
        <v>90000.0</v>
      </c>
      <c r="M25" s="235"/>
    </row>
    <row r="26">
      <c r="A26" s="227" t="b">
        <v>1</v>
      </c>
      <c r="B26" s="228"/>
      <c r="C26" s="229"/>
      <c r="D26" s="230">
        <v>45691.0</v>
      </c>
      <c r="E26" s="231">
        <v>85000.0</v>
      </c>
      <c r="F26" s="232" t="s">
        <v>60</v>
      </c>
      <c r="G26" s="229"/>
      <c r="H26" s="233" t="s">
        <v>631</v>
      </c>
      <c r="I26" s="228"/>
      <c r="J26" s="228"/>
      <c r="K26" s="234"/>
      <c r="L26" s="231">
        <v>85000.0</v>
      </c>
      <c r="M26" s="235"/>
    </row>
    <row r="27">
      <c r="A27" s="227" t="b">
        <v>1</v>
      </c>
      <c r="B27" s="228"/>
      <c r="C27" s="232" t="s">
        <v>632</v>
      </c>
      <c r="D27" s="230">
        <v>45691.0</v>
      </c>
      <c r="E27" s="231">
        <v>80000.0</v>
      </c>
      <c r="F27" s="232" t="s">
        <v>119</v>
      </c>
      <c r="G27" s="236">
        <v>4064.0</v>
      </c>
      <c r="H27" s="233" t="s">
        <v>620</v>
      </c>
      <c r="I27" s="228"/>
      <c r="J27" s="228"/>
      <c r="K27" s="234"/>
      <c r="L27" s="231">
        <v>80000.0</v>
      </c>
      <c r="M27" s="235"/>
    </row>
    <row r="28">
      <c r="A28" s="227" t="b">
        <v>1</v>
      </c>
      <c r="B28" s="228"/>
      <c r="C28" s="232" t="s">
        <v>632</v>
      </c>
      <c r="D28" s="230">
        <v>45691.0</v>
      </c>
      <c r="E28" s="231">
        <v>75000.0</v>
      </c>
      <c r="F28" s="232" t="s">
        <v>119</v>
      </c>
      <c r="G28" s="236">
        <v>4063.0</v>
      </c>
      <c r="H28" s="233" t="s">
        <v>620</v>
      </c>
      <c r="I28" s="228"/>
      <c r="J28" s="228"/>
      <c r="K28" s="234"/>
      <c r="L28" s="231">
        <v>75000.0</v>
      </c>
      <c r="M28" s="235"/>
    </row>
    <row r="29">
      <c r="A29" s="227" t="b">
        <v>1</v>
      </c>
      <c r="B29" s="228"/>
      <c r="C29" s="232" t="s">
        <v>644</v>
      </c>
      <c r="D29" s="230">
        <v>45691.0</v>
      </c>
      <c r="E29" s="231">
        <v>58000.0</v>
      </c>
      <c r="F29" s="232" t="s">
        <v>119</v>
      </c>
      <c r="G29" s="236" t="s">
        <v>645</v>
      </c>
      <c r="H29" s="233" t="s">
        <v>620</v>
      </c>
      <c r="I29" s="228"/>
      <c r="J29" s="228"/>
      <c r="K29" s="234"/>
      <c r="L29" s="231">
        <v>58000.0</v>
      </c>
      <c r="M29" s="235"/>
    </row>
    <row r="30">
      <c r="A30" s="227" t="b">
        <v>1</v>
      </c>
      <c r="B30" s="228"/>
      <c r="C30" s="232" t="s">
        <v>646</v>
      </c>
      <c r="D30" s="230">
        <v>45691.0</v>
      </c>
      <c r="E30" s="231">
        <v>35000.0</v>
      </c>
      <c r="F30" s="232" t="s">
        <v>119</v>
      </c>
      <c r="G30" s="229"/>
      <c r="H30" s="233" t="s">
        <v>620</v>
      </c>
      <c r="I30" s="228"/>
      <c r="J30" s="228"/>
      <c r="K30" s="234"/>
      <c r="L30" s="231">
        <v>35000.0</v>
      </c>
      <c r="M30" s="235"/>
    </row>
    <row r="31">
      <c r="A31" s="227" t="b">
        <v>1</v>
      </c>
      <c r="B31" s="228"/>
      <c r="C31" s="232" t="s">
        <v>647</v>
      </c>
      <c r="D31" s="230">
        <v>45691.0</v>
      </c>
      <c r="E31" s="231">
        <v>30000.0</v>
      </c>
      <c r="F31" s="232" t="s">
        <v>226</v>
      </c>
      <c r="G31" s="229"/>
      <c r="H31" s="233" t="s">
        <v>618</v>
      </c>
      <c r="I31" s="228"/>
      <c r="J31" s="228"/>
      <c r="K31" s="234"/>
      <c r="L31" s="231">
        <v>30000.0</v>
      </c>
      <c r="M31" s="235"/>
    </row>
    <row r="32">
      <c r="A32" s="227" t="b">
        <v>0</v>
      </c>
      <c r="B32" s="228"/>
      <c r="C32" s="232" t="s">
        <v>648</v>
      </c>
      <c r="D32" s="245">
        <v>45691.0</v>
      </c>
      <c r="E32" s="231">
        <v>30000.0</v>
      </c>
      <c r="F32" s="232" t="s">
        <v>37</v>
      </c>
      <c r="G32" s="229"/>
      <c r="H32" s="233" t="s">
        <v>618</v>
      </c>
      <c r="I32" s="228"/>
      <c r="J32" s="228"/>
      <c r="K32" s="234"/>
      <c r="L32" s="231">
        <v>30000.0</v>
      </c>
      <c r="M32" s="235"/>
    </row>
    <row r="33">
      <c r="A33" s="227" t="b">
        <v>1</v>
      </c>
      <c r="B33" s="228"/>
      <c r="C33" s="229"/>
      <c r="D33" s="230">
        <v>45691.0</v>
      </c>
      <c r="E33" s="231">
        <v>25000.0</v>
      </c>
      <c r="F33" s="232" t="s">
        <v>54</v>
      </c>
      <c r="G33" s="229"/>
      <c r="H33" s="233" t="s">
        <v>631</v>
      </c>
      <c r="I33" s="228"/>
      <c r="J33" s="228"/>
      <c r="K33" s="234"/>
      <c r="L33" s="231">
        <v>25000.0</v>
      </c>
      <c r="M33" s="235"/>
    </row>
    <row r="34">
      <c r="A34" s="227" t="b">
        <v>1</v>
      </c>
      <c r="B34" s="228"/>
      <c r="C34" s="229"/>
      <c r="D34" s="230">
        <v>45691.0</v>
      </c>
      <c r="E34" s="231">
        <v>25000.0</v>
      </c>
      <c r="F34" s="232" t="s">
        <v>37</v>
      </c>
      <c r="G34" s="229"/>
      <c r="H34" s="233" t="s">
        <v>631</v>
      </c>
      <c r="I34" s="228"/>
      <c r="J34" s="228"/>
      <c r="K34" s="234"/>
      <c r="L34" s="231">
        <v>25000.0</v>
      </c>
      <c r="M34" s="235"/>
    </row>
    <row r="35">
      <c r="A35" s="227" t="b">
        <v>1</v>
      </c>
      <c r="B35" s="228"/>
      <c r="C35" s="229"/>
      <c r="D35" s="230">
        <v>45691.0</v>
      </c>
      <c r="E35" s="231">
        <v>25000.0</v>
      </c>
      <c r="F35" s="232" t="s">
        <v>617</v>
      </c>
      <c r="G35" s="229"/>
      <c r="H35" s="233" t="s">
        <v>618</v>
      </c>
      <c r="I35" s="228"/>
      <c r="J35" s="228"/>
      <c r="K35" s="234"/>
      <c r="L35" s="231">
        <v>25000.0</v>
      </c>
      <c r="M35" s="235"/>
    </row>
    <row r="36">
      <c r="A36" s="227" t="b">
        <v>0</v>
      </c>
      <c r="B36" s="228"/>
      <c r="C36" s="232" t="s">
        <v>648</v>
      </c>
      <c r="D36" s="245">
        <v>45691.0</v>
      </c>
      <c r="E36" s="231">
        <v>25000.0</v>
      </c>
      <c r="F36" s="232" t="s">
        <v>41</v>
      </c>
      <c r="G36" s="229"/>
      <c r="H36" s="233" t="s">
        <v>618</v>
      </c>
      <c r="I36" s="228"/>
      <c r="J36" s="228"/>
      <c r="K36" s="234"/>
      <c r="L36" s="231">
        <v>25000.0</v>
      </c>
      <c r="M36" s="235"/>
    </row>
    <row r="37">
      <c r="A37" s="227" t="b">
        <v>1</v>
      </c>
      <c r="B37" s="228"/>
      <c r="C37" s="232" t="s">
        <v>632</v>
      </c>
      <c r="D37" s="230">
        <v>45691.0</v>
      </c>
      <c r="E37" s="231">
        <v>19000.0</v>
      </c>
      <c r="F37" s="232" t="s">
        <v>119</v>
      </c>
      <c r="G37" s="236">
        <v>3533.0</v>
      </c>
      <c r="H37" s="233" t="s">
        <v>620</v>
      </c>
      <c r="I37" s="228"/>
      <c r="J37" s="228"/>
      <c r="K37" s="234"/>
      <c r="L37" s="231">
        <v>19000.0</v>
      </c>
      <c r="M37" s="235"/>
    </row>
    <row r="38">
      <c r="A38" s="227" t="b">
        <v>1</v>
      </c>
      <c r="B38" s="228"/>
      <c r="C38" s="232" t="s">
        <v>649</v>
      </c>
      <c r="D38" s="230">
        <v>45691.0</v>
      </c>
      <c r="E38" s="231">
        <v>19000.0</v>
      </c>
      <c r="F38" s="232" t="s">
        <v>119</v>
      </c>
      <c r="G38" s="229"/>
      <c r="H38" s="233" t="s">
        <v>628</v>
      </c>
      <c r="I38" s="228"/>
      <c r="J38" s="228"/>
      <c r="K38" s="234"/>
      <c r="L38" s="231">
        <v>19000.0</v>
      </c>
      <c r="M38" s="235"/>
    </row>
    <row r="39">
      <c r="A39" s="227" t="b">
        <v>0</v>
      </c>
      <c r="B39" s="228"/>
      <c r="C39" s="232" t="s">
        <v>648</v>
      </c>
      <c r="D39" s="245">
        <v>45691.0</v>
      </c>
      <c r="E39" s="231">
        <v>5000.0</v>
      </c>
      <c r="F39" s="232" t="s">
        <v>39</v>
      </c>
      <c r="G39" s="229"/>
      <c r="H39" s="233" t="s">
        <v>618</v>
      </c>
      <c r="I39" s="228"/>
      <c r="J39" s="228"/>
      <c r="K39" s="234"/>
      <c r="L39" s="231">
        <v>5000.0</v>
      </c>
      <c r="M39" s="235"/>
    </row>
    <row r="40">
      <c r="A40" s="227" t="b">
        <v>1</v>
      </c>
      <c r="B40" s="228"/>
      <c r="C40" s="232" t="s">
        <v>650</v>
      </c>
      <c r="D40" s="230">
        <v>45691.0</v>
      </c>
      <c r="E40" s="231">
        <v>3000.0</v>
      </c>
      <c r="F40" s="246"/>
      <c r="G40" s="229"/>
      <c r="H40" s="233" t="s">
        <v>651</v>
      </c>
      <c r="I40" s="228"/>
      <c r="J40" s="228"/>
      <c r="K40" s="234"/>
      <c r="L40" s="231">
        <v>3000.0</v>
      </c>
      <c r="M40" s="235"/>
    </row>
    <row r="41">
      <c r="A41" s="227" t="b">
        <v>1</v>
      </c>
      <c r="B41" s="228"/>
      <c r="C41" s="232" t="s">
        <v>652</v>
      </c>
      <c r="D41" s="245">
        <v>45691.0</v>
      </c>
      <c r="E41" s="231">
        <v>110000.0</v>
      </c>
      <c r="F41" s="232" t="s">
        <v>653</v>
      </c>
      <c r="G41" s="236">
        <v>1852.0</v>
      </c>
      <c r="H41" s="233" t="s">
        <v>651</v>
      </c>
      <c r="I41" s="228"/>
      <c r="J41" s="228"/>
      <c r="K41" s="234"/>
      <c r="L41" s="231">
        <v>110000.0</v>
      </c>
      <c r="M41" s="235"/>
    </row>
    <row r="42">
      <c r="A42" s="227" t="b">
        <v>1</v>
      </c>
      <c r="B42" s="228"/>
      <c r="C42" s="232" t="s">
        <v>654</v>
      </c>
      <c r="D42" s="245">
        <v>45691.0</v>
      </c>
      <c r="E42" s="231">
        <v>52000.0</v>
      </c>
      <c r="F42" s="232" t="s">
        <v>655</v>
      </c>
      <c r="G42" s="236">
        <v>216.0</v>
      </c>
      <c r="H42" s="233" t="s">
        <v>620</v>
      </c>
      <c r="I42" s="228"/>
      <c r="J42" s="228"/>
      <c r="K42" s="234"/>
      <c r="L42" s="231">
        <v>52000.0</v>
      </c>
      <c r="M42" s="235"/>
    </row>
    <row r="43">
      <c r="A43" s="227" t="b">
        <v>1</v>
      </c>
      <c r="B43" s="228"/>
      <c r="C43" s="232" t="s">
        <v>656</v>
      </c>
      <c r="D43" s="245">
        <v>45691.0</v>
      </c>
      <c r="E43" s="231">
        <v>35000.0</v>
      </c>
      <c r="F43" s="246"/>
      <c r="G43" s="229"/>
      <c r="H43" s="233" t="s">
        <v>620</v>
      </c>
      <c r="I43" s="228"/>
      <c r="J43" s="228"/>
      <c r="K43" s="234"/>
      <c r="L43" s="231">
        <v>35000.0</v>
      </c>
      <c r="M43" s="235"/>
    </row>
    <row r="44">
      <c r="A44" s="227" t="b">
        <v>1</v>
      </c>
      <c r="B44" s="228"/>
      <c r="C44" s="232" t="s">
        <v>639</v>
      </c>
      <c r="D44" s="245">
        <v>45691.0</v>
      </c>
      <c r="E44" s="231">
        <v>29000.0</v>
      </c>
      <c r="F44" s="232" t="s">
        <v>54</v>
      </c>
      <c r="G44" s="229"/>
      <c r="H44" s="233" t="s">
        <v>618</v>
      </c>
      <c r="I44" s="228"/>
      <c r="J44" s="228"/>
      <c r="K44" s="234"/>
      <c r="L44" s="231">
        <v>29000.0</v>
      </c>
      <c r="M44" s="235"/>
    </row>
    <row r="45">
      <c r="A45" s="227" t="b">
        <v>1</v>
      </c>
      <c r="B45" s="228"/>
      <c r="C45" s="232" t="s">
        <v>657</v>
      </c>
      <c r="D45" s="245">
        <v>45691.0</v>
      </c>
      <c r="E45" s="231">
        <v>15000.0</v>
      </c>
      <c r="F45" s="232" t="s">
        <v>658</v>
      </c>
      <c r="G45" s="236">
        <v>265.0</v>
      </c>
      <c r="H45" s="233" t="s">
        <v>620</v>
      </c>
      <c r="I45" s="228"/>
      <c r="J45" s="228"/>
      <c r="K45" s="234"/>
      <c r="L45" s="231">
        <v>15000.0</v>
      </c>
      <c r="M45" s="235"/>
    </row>
    <row r="46">
      <c r="A46" s="227" t="b">
        <v>1</v>
      </c>
      <c r="B46" s="228"/>
      <c r="C46" s="232" t="s">
        <v>659</v>
      </c>
      <c r="D46" s="245">
        <v>45691.0</v>
      </c>
      <c r="E46" s="231">
        <v>15000.0</v>
      </c>
      <c r="F46" s="232" t="s">
        <v>660</v>
      </c>
      <c r="G46" s="236">
        <v>1253.0</v>
      </c>
      <c r="H46" s="233" t="s">
        <v>620</v>
      </c>
      <c r="I46" s="228"/>
      <c r="J46" s="228"/>
      <c r="K46" s="234"/>
      <c r="L46" s="231">
        <v>15000.0</v>
      </c>
      <c r="M46" s="235"/>
    </row>
    <row r="47">
      <c r="A47" s="227" t="b">
        <v>1</v>
      </c>
      <c r="B47" s="228"/>
      <c r="C47" s="232" t="s">
        <v>661</v>
      </c>
      <c r="D47" s="245">
        <v>45691.0</v>
      </c>
      <c r="E47" s="231">
        <v>15000.0</v>
      </c>
      <c r="F47" s="232" t="s">
        <v>658</v>
      </c>
      <c r="G47" s="236">
        <v>272.0</v>
      </c>
      <c r="H47" s="233"/>
      <c r="I47" s="228"/>
      <c r="J47" s="228"/>
      <c r="K47" s="234"/>
      <c r="L47" s="231">
        <v>15000.0</v>
      </c>
      <c r="M47" s="235"/>
    </row>
    <row r="48">
      <c r="A48" s="227" t="b">
        <v>1</v>
      </c>
      <c r="B48" s="228"/>
      <c r="C48" s="232" t="s">
        <v>662</v>
      </c>
      <c r="D48" s="245">
        <v>45691.0</v>
      </c>
      <c r="E48" s="231">
        <v>12000.0</v>
      </c>
      <c r="F48" s="246"/>
      <c r="G48" s="229"/>
      <c r="H48" s="233" t="s">
        <v>641</v>
      </c>
      <c r="I48" s="228"/>
      <c r="J48" s="228"/>
      <c r="K48" s="234"/>
      <c r="L48" s="231">
        <v>12000.0</v>
      </c>
      <c r="M48" s="235"/>
    </row>
    <row r="49">
      <c r="A49" s="227" t="b">
        <v>1</v>
      </c>
      <c r="B49" s="228"/>
      <c r="C49" s="232" t="s">
        <v>663</v>
      </c>
      <c r="D49" s="245">
        <v>45691.0</v>
      </c>
      <c r="E49" s="231">
        <v>10000.0</v>
      </c>
      <c r="F49" s="246"/>
      <c r="G49" s="236">
        <v>8.0</v>
      </c>
      <c r="H49" s="233" t="s">
        <v>641</v>
      </c>
      <c r="I49" s="228"/>
      <c r="J49" s="228"/>
      <c r="K49" s="234"/>
      <c r="L49" s="231">
        <v>10000.0</v>
      </c>
      <c r="M49" s="235"/>
    </row>
    <row r="50">
      <c r="A50" s="227" t="b">
        <v>1</v>
      </c>
      <c r="B50" s="228"/>
      <c r="C50" s="232" t="s">
        <v>663</v>
      </c>
      <c r="D50" s="245">
        <v>45691.0</v>
      </c>
      <c r="E50" s="231">
        <v>10000.0</v>
      </c>
      <c r="F50" s="246"/>
      <c r="G50" s="229"/>
      <c r="H50" s="233" t="s">
        <v>641</v>
      </c>
      <c r="I50" s="228"/>
      <c r="J50" s="228"/>
      <c r="K50" s="234"/>
      <c r="L50" s="231">
        <v>10000.0</v>
      </c>
      <c r="M50" s="235"/>
    </row>
    <row r="51">
      <c r="A51" s="227" t="b">
        <v>1</v>
      </c>
      <c r="B51" s="228"/>
      <c r="C51" s="232" t="s">
        <v>664</v>
      </c>
      <c r="D51" s="245">
        <v>45691.0</v>
      </c>
      <c r="E51" s="231">
        <v>10000.0</v>
      </c>
      <c r="F51" s="246"/>
      <c r="G51" s="229"/>
      <c r="H51" s="233" t="s">
        <v>641</v>
      </c>
      <c r="I51" s="228"/>
      <c r="J51" s="228"/>
      <c r="K51" s="234"/>
      <c r="L51" s="231">
        <v>10000.0</v>
      </c>
      <c r="M51" s="235"/>
    </row>
    <row r="52">
      <c r="A52" s="227" t="b">
        <v>1</v>
      </c>
      <c r="B52" s="228"/>
      <c r="C52" s="232" t="s">
        <v>665</v>
      </c>
      <c r="D52" s="245">
        <v>45691.0</v>
      </c>
      <c r="E52" s="231">
        <v>5000.0</v>
      </c>
      <c r="F52" s="246"/>
      <c r="G52" s="229"/>
      <c r="H52" s="233" t="s">
        <v>641</v>
      </c>
      <c r="I52" s="228"/>
      <c r="J52" s="228"/>
      <c r="K52" s="234"/>
      <c r="L52" s="231">
        <v>5000.0</v>
      </c>
      <c r="M52" s="235"/>
    </row>
    <row r="53">
      <c r="A53" s="227" t="b">
        <v>0</v>
      </c>
      <c r="B53" s="228"/>
      <c r="C53" s="229"/>
      <c r="D53" s="245">
        <v>45692.0</v>
      </c>
      <c r="E53" s="231">
        <v>500000.0</v>
      </c>
      <c r="F53" s="232" t="s">
        <v>64</v>
      </c>
      <c r="G53" s="229"/>
      <c r="H53" s="233" t="s">
        <v>618</v>
      </c>
      <c r="I53" s="228"/>
      <c r="J53" s="228"/>
      <c r="K53" s="234"/>
      <c r="L53" s="231">
        <v>500000.0</v>
      </c>
      <c r="M53" s="235"/>
      <c r="U53" s="247"/>
      <c r="V53" s="247"/>
      <c r="W53" s="248"/>
      <c r="X53" s="249"/>
      <c r="Z53" s="249"/>
    </row>
    <row r="54">
      <c r="A54" s="227" t="b">
        <v>1</v>
      </c>
      <c r="B54" s="228"/>
      <c r="C54" s="232" t="s">
        <v>666</v>
      </c>
      <c r="D54" s="230">
        <v>45692.0</v>
      </c>
      <c r="E54" s="231">
        <v>140000.0</v>
      </c>
      <c r="F54" s="232" t="s">
        <v>119</v>
      </c>
      <c r="G54" s="236">
        <v>3739.0</v>
      </c>
      <c r="H54" s="233" t="s">
        <v>620</v>
      </c>
      <c r="I54" s="228"/>
      <c r="J54" s="228"/>
      <c r="K54" s="234"/>
      <c r="L54" s="231">
        <v>140000.0</v>
      </c>
      <c r="M54" s="23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>
      <c r="A55" s="227" t="b">
        <v>1</v>
      </c>
      <c r="B55" s="228"/>
      <c r="C55" s="232" t="s">
        <v>632</v>
      </c>
      <c r="D55" s="230">
        <v>45692.0</v>
      </c>
      <c r="E55" s="231">
        <v>105000.0</v>
      </c>
      <c r="F55" s="232" t="s">
        <v>119</v>
      </c>
      <c r="G55" s="236">
        <v>4075.0</v>
      </c>
      <c r="H55" s="233" t="s">
        <v>620</v>
      </c>
      <c r="I55" s="228"/>
      <c r="J55" s="228"/>
      <c r="K55" s="234"/>
      <c r="L55" s="231">
        <v>105000.0</v>
      </c>
      <c r="M55" s="23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>
      <c r="A56" s="227" t="b">
        <v>1</v>
      </c>
      <c r="B56" s="228"/>
      <c r="C56" s="232" t="s">
        <v>667</v>
      </c>
      <c r="D56" s="230">
        <v>45692.0</v>
      </c>
      <c r="E56" s="231">
        <v>55000.0</v>
      </c>
      <c r="F56" s="232" t="s">
        <v>119</v>
      </c>
      <c r="G56" s="236" t="s">
        <v>668</v>
      </c>
      <c r="H56" s="233" t="s">
        <v>651</v>
      </c>
      <c r="I56" s="228"/>
      <c r="J56" s="228"/>
      <c r="K56" s="234"/>
      <c r="L56" s="231">
        <v>55000.0</v>
      </c>
      <c r="M56" s="235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</row>
    <row r="57">
      <c r="A57" s="227" t="b">
        <v>1</v>
      </c>
      <c r="B57" s="228"/>
      <c r="C57" s="232" t="s">
        <v>669</v>
      </c>
      <c r="D57" s="230">
        <v>45692.0</v>
      </c>
      <c r="E57" s="250">
        <v>55000.0</v>
      </c>
      <c r="F57" s="232" t="s">
        <v>119</v>
      </c>
      <c r="G57" s="229"/>
      <c r="H57" s="233" t="s">
        <v>620</v>
      </c>
      <c r="I57" s="228"/>
      <c r="J57" s="228"/>
      <c r="K57" s="234"/>
      <c r="L57" s="231">
        <v>55000.0</v>
      </c>
      <c r="M57" s="235"/>
    </row>
    <row r="58">
      <c r="A58" s="227" t="b">
        <v>1</v>
      </c>
      <c r="B58" s="228"/>
      <c r="C58" s="232" t="s">
        <v>629</v>
      </c>
      <c r="D58" s="230">
        <v>45692.0</v>
      </c>
      <c r="E58" s="231">
        <v>35000.0</v>
      </c>
      <c r="F58" s="232" t="s">
        <v>119</v>
      </c>
      <c r="G58" s="229"/>
      <c r="H58" s="233" t="s">
        <v>620</v>
      </c>
      <c r="I58" s="228"/>
      <c r="J58" s="228"/>
      <c r="K58" s="234"/>
      <c r="L58" s="231">
        <v>35000.0</v>
      </c>
      <c r="M58" s="235"/>
    </row>
    <row r="59">
      <c r="A59" s="227" t="b">
        <v>1</v>
      </c>
      <c r="B59" s="228"/>
      <c r="C59" s="229"/>
      <c r="D59" s="230">
        <v>45692.0</v>
      </c>
      <c r="E59" s="231">
        <v>25000.0</v>
      </c>
      <c r="F59" s="232" t="s">
        <v>630</v>
      </c>
      <c r="G59" s="229"/>
      <c r="H59" s="233" t="s">
        <v>631</v>
      </c>
      <c r="I59" s="228"/>
      <c r="J59" s="228"/>
      <c r="K59" s="234"/>
      <c r="L59" s="231">
        <v>25000.0</v>
      </c>
      <c r="M59" s="235"/>
    </row>
    <row r="60">
      <c r="A60" s="242" t="b">
        <v>1</v>
      </c>
      <c r="B60" s="243"/>
      <c r="C60" s="176" t="s">
        <v>670</v>
      </c>
      <c r="D60" s="251">
        <v>45692.0</v>
      </c>
      <c r="E60" s="252">
        <v>22500.0</v>
      </c>
      <c r="F60" s="253" t="s">
        <v>660</v>
      </c>
      <c r="G60" s="254">
        <v>29964.0</v>
      </c>
      <c r="H60" s="244" t="s">
        <v>641</v>
      </c>
      <c r="I60" s="243"/>
      <c r="J60" s="228"/>
      <c r="K60" s="252"/>
      <c r="L60" s="252">
        <v>22500.0</v>
      </c>
      <c r="M60" s="255"/>
    </row>
    <row r="61">
      <c r="A61" s="227" t="b">
        <v>1</v>
      </c>
      <c r="B61" s="228"/>
      <c r="C61" s="232" t="s">
        <v>671</v>
      </c>
      <c r="D61" s="230">
        <v>45692.0</v>
      </c>
      <c r="E61" s="231">
        <v>20000.0</v>
      </c>
      <c r="F61" s="232" t="s">
        <v>119</v>
      </c>
      <c r="G61" s="229"/>
      <c r="H61" s="233" t="s">
        <v>651</v>
      </c>
      <c r="I61" s="228"/>
      <c r="J61" s="228"/>
      <c r="K61" s="234"/>
      <c r="L61" s="231">
        <v>20000.0</v>
      </c>
      <c r="M61" s="235"/>
    </row>
    <row r="62">
      <c r="A62" s="227" t="b">
        <v>1</v>
      </c>
      <c r="B62" s="228"/>
      <c r="C62" s="232" t="s">
        <v>672</v>
      </c>
      <c r="D62" s="230">
        <v>45692.0</v>
      </c>
      <c r="E62" s="256">
        <v>14000.0</v>
      </c>
      <c r="F62" s="232" t="s">
        <v>672</v>
      </c>
      <c r="G62" s="257" t="s">
        <v>673</v>
      </c>
      <c r="H62" s="233" t="s">
        <v>641</v>
      </c>
      <c r="I62" s="228"/>
      <c r="J62" s="228"/>
      <c r="K62" s="256"/>
      <c r="L62" s="256">
        <v>14000.0</v>
      </c>
      <c r="M62" s="258"/>
    </row>
    <row r="63">
      <c r="A63" s="227" t="b">
        <v>1</v>
      </c>
      <c r="B63" s="228"/>
      <c r="C63" s="232" t="s">
        <v>674</v>
      </c>
      <c r="D63" s="230">
        <v>45693.0</v>
      </c>
      <c r="E63" s="231">
        <v>500000.0</v>
      </c>
      <c r="F63" s="232" t="s">
        <v>119</v>
      </c>
      <c r="G63" s="229"/>
      <c r="H63" s="233" t="s">
        <v>620</v>
      </c>
      <c r="I63" s="228"/>
      <c r="J63" s="228"/>
      <c r="K63" s="234"/>
      <c r="L63" s="231">
        <v>500000.0</v>
      </c>
      <c r="M63" s="235"/>
    </row>
    <row r="64">
      <c r="A64" s="227" t="b">
        <v>1</v>
      </c>
      <c r="B64" s="228"/>
      <c r="C64" s="232"/>
      <c r="D64" s="230">
        <v>45693.0</v>
      </c>
      <c r="E64" s="231">
        <v>463000.0</v>
      </c>
      <c r="F64" s="232" t="s">
        <v>41</v>
      </c>
      <c r="G64" s="229"/>
      <c r="H64" s="233" t="s">
        <v>618</v>
      </c>
      <c r="I64" s="228"/>
      <c r="J64" s="228"/>
      <c r="K64" s="234"/>
      <c r="L64" s="231">
        <v>463000.0</v>
      </c>
      <c r="M64" s="235"/>
    </row>
    <row r="65">
      <c r="A65" s="227" t="b">
        <v>1</v>
      </c>
      <c r="B65" s="228"/>
      <c r="C65" s="229"/>
      <c r="D65" s="230">
        <v>45693.0</v>
      </c>
      <c r="E65" s="231">
        <v>400000.0</v>
      </c>
      <c r="F65" s="232" t="s">
        <v>54</v>
      </c>
      <c r="G65" s="229"/>
      <c r="H65" s="233" t="s">
        <v>631</v>
      </c>
      <c r="I65" s="228"/>
      <c r="J65" s="228"/>
      <c r="K65" s="234"/>
      <c r="L65" s="231">
        <v>400000.0</v>
      </c>
      <c r="M65" s="235"/>
    </row>
    <row r="66">
      <c r="A66" s="227" t="b">
        <v>1</v>
      </c>
      <c r="B66" s="228"/>
      <c r="C66" s="229"/>
      <c r="D66" s="230">
        <v>45693.0</v>
      </c>
      <c r="E66" s="231">
        <v>275000.0</v>
      </c>
      <c r="F66" s="232" t="s">
        <v>64</v>
      </c>
      <c r="G66" s="229"/>
      <c r="H66" s="233" t="s">
        <v>618</v>
      </c>
      <c r="I66" s="228"/>
      <c r="J66" s="228"/>
      <c r="K66" s="234"/>
      <c r="L66" s="231">
        <v>275000.0</v>
      </c>
      <c r="M66" s="235"/>
    </row>
    <row r="67">
      <c r="A67" s="227" t="b">
        <v>1</v>
      </c>
      <c r="B67" s="228"/>
      <c r="C67" s="229"/>
      <c r="D67" s="230">
        <v>45693.0</v>
      </c>
      <c r="E67" s="231">
        <v>250000.0</v>
      </c>
      <c r="F67" s="232" t="s">
        <v>52</v>
      </c>
      <c r="G67" s="229"/>
      <c r="H67" s="233" t="s">
        <v>618</v>
      </c>
      <c r="I67" s="228"/>
      <c r="J67" s="228"/>
      <c r="K67" s="234"/>
      <c r="L67" s="231">
        <v>250000.0</v>
      </c>
      <c r="M67" s="235"/>
    </row>
    <row r="68">
      <c r="A68" s="227" t="b">
        <v>1</v>
      </c>
      <c r="B68" s="228"/>
      <c r="C68" s="229"/>
      <c r="D68" s="230">
        <v>45693.0</v>
      </c>
      <c r="E68" s="231">
        <v>209000.0</v>
      </c>
      <c r="F68" s="232" t="s">
        <v>60</v>
      </c>
      <c r="G68" s="229"/>
      <c r="H68" s="233" t="s">
        <v>618</v>
      </c>
      <c r="I68" s="228"/>
      <c r="J68" s="228"/>
      <c r="K68" s="234"/>
      <c r="L68" s="231">
        <v>209000.0</v>
      </c>
      <c r="M68" s="235"/>
    </row>
    <row r="69">
      <c r="A69" s="227" t="b">
        <v>1</v>
      </c>
      <c r="B69" s="228"/>
      <c r="C69" s="229"/>
      <c r="D69" s="230">
        <v>45693.0</v>
      </c>
      <c r="E69" s="231">
        <v>200000.0</v>
      </c>
      <c r="F69" s="232" t="s">
        <v>37</v>
      </c>
      <c r="G69" s="229"/>
      <c r="H69" s="233" t="s">
        <v>631</v>
      </c>
      <c r="I69" s="228"/>
      <c r="J69" s="228"/>
      <c r="K69" s="234"/>
      <c r="L69" s="231">
        <v>200000.0</v>
      </c>
      <c r="M69" s="235"/>
    </row>
    <row r="70">
      <c r="A70" s="227" t="b">
        <v>1</v>
      </c>
      <c r="B70" s="228"/>
      <c r="C70" s="229"/>
      <c r="D70" s="230">
        <v>45693.0</v>
      </c>
      <c r="E70" s="231">
        <v>127500.0</v>
      </c>
      <c r="F70" s="232" t="s">
        <v>60</v>
      </c>
      <c r="G70" s="229"/>
      <c r="H70" s="233" t="s">
        <v>631</v>
      </c>
      <c r="I70" s="228"/>
      <c r="J70" s="228"/>
      <c r="K70" s="234"/>
      <c r="L70" s="231">
        <v>127500.0</v>
      </c>
      <c r="M70" s="235"/>
    </row>
    <row r="71">
      <c r="A71" s="227" t="b">
        <v>1</v>
      </c>
      <c r="B71" s="228"/>
      <c r="C71" s="229"/>
      <c r="D71" s="230">
        <v>45693.0</v>
      </c>
      <c r="E71" s="231">
        <v>100000.0</v>
      </c>
      <c r="F71" s="232" t="s">
        <v>54</v>
      </c>
      <c r="G71" s="229"/>
      <c r="H71" s="233" t="s">
        <v>618</v>
      </c>
      <c r="I71" s="228"/>
      <c r="J71" s="228"/>
      <c r="K71" s="234"/>
      <c r="L71" s="231">
        <v>100000.0</v>
      </c>
      <c r="M71" s="235"/>
    </row>
    <row r="72">
      <c r="A72" s="227" t="b">
        <v>1</v>
      </c>
      <c r="B72" s="228"/>
      <c r="C72" s="229"/>
      <c r="D72" s="230">
        <v>45693.0</v>
      </c>
      <c r="E72" s="231">
        <v>68000.0</v>
      </c>
      <c r="F72" s="232" t="s">
        <v>33</v>
      </c>
      <c r="G72" s="229"/>
      <c r="H72" s="233" t="s">
        <v>631</v>
      </c>
      <c r="I72" s="228"/>
      <c r="J72" s="228"/>
      <c r="K72" s="234"/>
      <c r="L72" s="231">
        <v>68000.0</v>
      </c>
      <c r="M72" s="235"/>
    </row>
    <row r="73">
      <c r="A73" s="227" t="b">
        <v>1</v>
      </c>
      <c r="B73" s="228"/>
      <c r="C73" s="232" t="s">
        <v>675</v>
      </c>
      <c r="D73" s="230">
        <v>45693.0</v>
      </c>
      <c r="E73" s="231">
        <v>37000.0</v>
      </c>
      <c r="F73" s="232" t="s">
        <v>119</v>
      </c>
      <c r="G73" s="229"/>
      <c r="H73" s="233" t="s">
        <v>651</v>
      </c>
      <c r="I73" s="228"/>
      <c r="J73" s="228"/>
      <c r="K73" s="234"/>
      <c r="L73" s="231">
        <v>37000.0</v>
      </c>
      <c r="M73" s="235"/>
    </row>
    <row r="74">
      <c r="A74" s="227" t="b">
        <v>1</v>
      </c>
      <c r="B74" s="228"/>
      <c r="C74" s="229"/>
      <c r="D74" s="230">
        <v>45693.0</v>
      </c>
      <c r="E74" s="231">
        <v>25000.0</v>
      </c>
      <c r="F74" s="232" t="s">
        <v>68</v>
      </c>
      <c r="G74" s="229"/>
      <c r="H74" s="233" t="s">
        <v>631</v>
      </c>
      <c r="I74" s="228"/>
      <c r="J74" s="228"/>
      <c r="K74" s="234"/>
      <c r="L74" s="231">
        <v>25000.0</v>
      </c>
      <c r="M74" s="235"/>
    </row>
    <row r="75">
      <c r="A75" s="227" t="b">
        <v>1</v>
      </c>
      <c r="B75" s="228"/>
      <c r="C75" s="229"/>
      <c r="D75" s="230">
        <v>45693.0</v>
      </c>
      <c r="E75" s="259">
        <v>10000.0</v>
      </c>
      <c r="F75" s="253" t="s">
        <v>64</v>
      </c>
      <c r="G75" s="257"/>
      <c r="H75" s="233" t="s">
        <v>618</v>
      </c>
      <c r="I75" s="228"/>
      <c r="J75" s="228"/>
      <c r="K75" s="256"/>
      <c r="L75" s="256">
        <v>10000.0</v>
      </c>
      <c r="M75" s="258"/>
    </row>
    <row r="76">
      <c r="A76" s="227" t="b">
        <v>1</v>
      </c>
      <c r="B76" s="228"/>
      <c r="C76" s="229"/>
      <c r="D76" s="230">
        <v>45693.0</v>
      </c>
      <c r="E76" s="259">
        <v>10000.0</v>
      </c>
      <c r="F76" s="253" t="s">
        <v>68</v>
      </c>
      <c r="G76" s="257"/>
      <c r="H76" s="233" t="s">
        <v>631</v>
      </c>
      <c r="I76" s="228"/>
      <c r="J76" s="228"/>
      <c r="K76" s="256"/>
      <c r="L76" s="256">
        <v>10000.0</v>
      </c>
      <c r="M76" s="258"/>
    </row>
    <row r="77">
      <c r="A77" s="227" t="b">
        <v>1</v>
      </c>
      <c r="B77" s="228"/>
      <c r="C77" s="229"/>
      <c r="D77" s="230">
        <v>45693.0</v>
      </c>
      <c r="E77" s="259">
        <v>10000.0</v>
      </c>
      <c r="F77" s="253" t="s">
        <v>52</v>
      </c>
      <c r="G77" s="257"/>
      <c r="H77" s="233" t="s">
        <v>618</v>
      </c>
      <c r="I77" s="228"/>
      <c r="J77" s="228"/>
      <c r="K77" s="256"/>
      <c r="L77" s="256">
        <v>10000.0</v>
      </c>
      <c r="M77" s="258"/>
    </row>
    <row r="78">
      <c r="A78" s="227" t="b">
        <v>1</v>
      </c>
      <c r="B78" s="228"/>
      <c r="C78" s="232" t="s">
        <v>676</v>
      </c>
      <c r="D78" s="230">
        <v>45693.0</v>
      </c>
      <c r="E78" s="231">
        <v>10000.0</v>
      </c>
      <c r="F78" s="232" t="s">
        <v>119</v>
      </c>
      <c r="G78" s="229"/>
      <c r="H78" s="233" t="s">
        <v>620</v>
      </c>
      <c r="I78" s="228"/>
      <c r="J78" s="228"/>
      <c r="K78" s="234"/>
      <c r="L78" s="231">
        <v>10000.0</v>
      </c>
      <c r="M78" s="235"/>
    </row>
    <row r="79">
      <c r="A79" s="227" t="b">
        <v>1</v>
      </c>
      <c r="B79" s="228"/>
      <c r="C79" s="232" t="s">
        <v>660</v>
      </c>
      <c r="D79" s="230">
        <v>45693.0</v>
      </c>
      <c r="E79" s="231">
        <v>10000.0</v>
      </c>
      <c r="F79" s="232" t="s">
        <v>119</v>
      </c>
      <c r="G79" s="236">
        <v>30456.0</v>
      </c>
      <c r="H79" s="237"/>
      <c r="I79" s="228"/>
      <c r="J79" s="228"/>
      <c r="K79" s="234"/>
      <c r="L79" s="231">
        <v>10000.0</v>
      </c>
      <c r="M79" s="235"/>
    </row>
    <row r="80">
      <c r="A80" s="227" t="b">
        <v>1</v>
      </c>
      <c r="B80" s="228"/>
      <c r="C80" s="232" t="s">
        <v>677</v>
      </c>
      <c r="D80" s="230">
        <v>45693.0</v>
      </c>
      <c r="E80" s="231">
        <v>5000.0</v>
      </c>
      <c r="F80" s="232" t="s">
        <v>119</v>
      </c>
      <c r="G80" s="229"/>
      <c r="H80" s="233" t="s">
        <v>620</v>
      </c>
      <c r="I80" s="228"/>
      <c r="J80" s="228"/>
      <c r="K80" s="234"/>
      <c r="L80" s="231">
        <v>5000.0</v>
      </c>
      <c r="M80" s="235"/>
    </row>
    <row r="81">
      <c r="A81" s="227" t="b">
        <v>1</v>
      </c>
      <c r="B81" s="228"/>
      <c r="C81" s="229"/>
      <c r="D81" s="230">
        <v>45693.0</v>
      </c>
      <c r="E81" s="231">
        <v>5000.0</v>
      </c>
      <c r="F81" s="232" t="s">
        <v>119</v>
      </c>
      <c r="G81" s="229"/>
      <c r="H81" s="233" t="s">
        <v>622</v>
      </c>
      <c r="I81" s="228"/>
      <c r="J81" s="228"/>
      <c r="K81" s="234"/>
      <c r="L81" s="231">
        <v>5000.0</v>
      </c>
      <c r="M81" s="235"/>
      <c r="U81" s="247"/>
      <c r="V81" s="247"/>
      <c r="W81" s="248"/>
      <c r="X81" s="249"/>
      <c r="Z81" s="249"/>
    </row>
    <row r="82">
      <c r="A82" s="227" t="b">
        <v>1</v>
      </c>
      <c r="B82" s="228"/>
      <c r="C82" s="232" t="s">
        <v>678</v>
      </c>
      <c r="D82" s="230">
        <v>45694.0</v>
      </c>
      <c r="E82" s="231">
        <v>285000.0</v>
      </c>
      <c r="F82" s="232" t="s">
        <v>119</v>
      </c>
      <c r="G82" s="236">
        <v>1696.0</v>
      </c>
      <c r="H82" s="233" t="s">
        <v>620</v>
      </c>
      <c r="I82" s="228"/>
      <c r="J82" s="228"/>
      <c r="K82" s="234"/>
      <c r="L82" s="231">
        <v>285000.0</v>
      </c>
      <c r="M82" s="235"/>
    </row>
    <row r="83">
      <c r="A83" s="227" t="b">
        <v>1</v>
      </c>
      <c r="B83" s="228"/>
      <c r="C83" s="229"/>
      <c r="D83" s="230">
        <v>45694.0</v>
      </c>
      <c r="E83" s="231">
        <v>231000.0</v>
      </c>
      <c r="F83" s="232" t="s">
        <v>39</v>
      </c>
      <c r="G83" s="229"/>
      <c r="H83" s="233" t="s">
        <v>631</v>
      </c>
      <c r="I83" s="228"/>
      <c r="J83" s="228"/>
      <c r="K83" s="234"/>
      <c r="L83" s="231">
        <v>231000.0</v>
      </c>
      <c r="M83" s="235"/>
    </row>
    <row r="84">
      <c r="A84" s="227" t="b">
        <v>1</v>
      </c>
      <c r="B84" s="228"/>
      <c r="C84" s="176" t="s">
        <v>679</v>
      </c>
      <c r="D84" s="230">
        <v>45694.0</v>
      </c>
      <c r="E84" s="231">
        <v>200000.0</v>
      </c>
      <c r="F84" s="232" t="s">
        <v>119</v>
      </c>
      <c r="G84" s="229"/>
      <c r="H84" s="233" t="s">
        <v>680</v>
      </c>
      <c r="I84" s="228"/>
      <c r="J84" s="228"/>
      <c r="K84" s="234"/>
      <c r="L84" s="231">
        <v>200000.0</v>
      </c>
      <c r="M84" s="235"/>
    </row>
    <row r="85">
      <c r="A85" s="227" t="b">
        <v>1</v>
      </c>
      <c r="B85" s="228"/>
      <c r="C85" s="232" t="s">
        <v>681</v>
      </c>
      <c r="D85" s="230">
        <v>45694.0</v>
      </c>
      <c r="E85" s="231">
        <v>155000.0</v>
      </c>
      <c r="F85" s="232" t="s">
        <v>119</v>
      </c>
      <c r="G85" s="236">
        <v>561.0</v>
      </c>
      <c r="H85" s="233" t="s">
        <v>620</v>
      </c>
      <c r="I85" s="228"/>
      <c r="J85" s="228"/>
      <c r="K85" s="234"/>
      <c r="L85" s="231">
        <v>155000.0</v>
      </c>
      <c r="M85" s="235"/>
    </row>
    <row r="86">
      <c r="A86" s="227" t="b">
        <v>1</v>
      </c>
      <c r="B86" s="228"/>
      <c r="C86" s="229"/>
      <c r="D86" s="245">
        <v>45694.0</v>
      </c>
      <c r="E86" s="231">
        <v>100000.0</v>
      </c>
      <c r="F86" s="232" t="s">
        <v>64</v>
      </c>
      <c r="G86" s="229"/>
      <c r="H86" s="233" t="s">
        <v>618</v>
      </c>
      <c r="I86" s="228"/>
      <c r="J86" s="228"/>
      <c r="K86" s="234"/>
      <c r="L86" s="231">
        <v>100000.0</v>
      </c>
      <c r="M86" s="235"/>
      <c r="R86" s="260" t="str">
        <f>(MINUS(R85,#REF!))</f>
        <v>#REF!</v>
      </c>
      <c r="S86" s="261" t="s">
        <v>682</v>
      </c>
      <c r="U86" s="247"/>
      <c r="V86" s="247"/>
      <c r="W86" s="248"/>
      <c r="X86" s="249"/>
      <c r="Z86" s="249"/>
    </row>
    <row r="87">
      <c r="A87" s="227" t="b">
        <v>1</v>
      </c>
      <c r="B87" s="228"/>
      <c r="C87" s="232" t="s">
        <v>683</v>
      </c>
      <c r="D87" s="230">
        <v>45694.0</v>
      </c>
      <c r="E87" s="231">
        <v>63000.0</v>
      </c>
      <c r="F87" s="232" t="s">
        <v>119</v>
      </c>
      <c r="G87" s="236">
        <v>157.0</v>
      </c>
      <c r="H87" s="233" t="s">
        <v>620</v>
      </c>
      <c r="I87" s="228"/>
      <c r="J87" s="228"/>
      <c r="K87" s="234"/>
      <c r="L87" s="231">
        <v>63000.0</v>
      </c>
      <c r="M87" s="235"/>
      <c r="U87" s="262">
        <v>3.0</v>
      </c>
    </row>
    <row r="88">
      <c r="A88" s="227" t="b">
        <v>1</v>
      </c>
      <c r="B88" s="228"/>
      <c r="C88" s="229"/>
      <c r="D88" s="230">
        <v>45694.0</v>
      </c>
      <c r="E88" s="231">
        <v>50000.0</v>
      </c>
      <c r="F88" s="232" t="s">
        <v>68</v>
      </c>
      <c r="G88" s="229"/>
      <c r="H88" s="233" t="s">
        <v>631</v>
      </c>
      <c r="I88" s="228"/>
      <c r="J88" s="228"/>
      <c r="K88" s="234"/>
      <c r="L88" s="231">
        <v>50000.0</v>
      </c>
      <c r="M88" s="235"/>
    </row>
    <row r="89">
      <c r="A89" s="227" t="b">
        <v>1</v>
      </c>
      <c r="B89" s="228"/>
      <c r="C89" s="232" t="s">
        <v>684</v>
      </c>
      <c r="D89" s="230">
        <v>45694.0</v>
      </c>
      <c r="E89" s="165">
        <v>34000.0</v>
      </c>
      <c r="F89" s="232" t="s">
        <v>119</v>
      </c>
      <c r="G89" s="236">
        <v>2997.0</v>
      </c>
      <c r="H89" s="233" t="s">
        <v>620</v>
      </c>
      <c r="I89" s="228"/>
      <c r="J89" s="228"/>
      <c r="K89" s="234"/>
      <c r="L89" s="231">
        <v>34000.0</v>
      </c>
      <c r="M89" s="235"/>
    </row>
    <row r="90">
      <c r="A90" s="227" t="b">
        <v>1</v>
      </c>
      <c r="B90" s="228"/>
      <c r="C90" s="229"/>
      <c r="D90" s="245">
        <v>45694.0</v>
      </c>
      <c r="E90" s="231">
        <v>30000.0</v>
      </c>
      <c r="F90" s="232" t="s">
        <v>119</v>
      </c>
      <c r="G90" s="236">
        <v>1994.0</v>
      </c>
      <c r="H90" s="233" t="s">
        <v>620</v>
      </c>
      <c r="I90" s="228"/>
      <c r="J90" s="228"/>
      <c r="K90" s="234"/>
      <c r="L90" s="231">
        <v>30000.0</v>
      </c>
      <c r="M90" s="235"/>
    </row>
    <row r="91">
      <c r="A91" s="227" t="b">
        <v>1</v>
      </c>
      <c r="B91" s="228"/>
      <c r="C91" s="232" t="s">
        <v>685</v>
      </c>
      <c r="D91" s="230">
        <v>45694.0</v>
      </c>
      <c r="E91" s="231">
        <v>29000.0</v>
      </c>
      <c r="F91" s="232" t="s">
        <v>119</v>
      </c>
      <c r="G91" s="236">
        <v>13773.0</v>
      </c>
      <c r="H91" s="233" t="s">
        <v>686</v>
      </c>
      <c r="I91" s="228"/>
      <c r="J91" s="228"/>
      <c r="K91" s="234"/>
      <c r="L91" s="231">
        <v>29000.0</v>
      </c>
      <c r="M91" s="235"/>
    </row>
    <row r="92">
      <c r="A92" s="227" t="b">
        <v>0</v>
      </c>
      <c r="B92" s="228"/>
      <c r="C92" s="232" t="s">
        <v>687</v>
      </c>
      <c r="D92" s="230">
        <v>45694.0</v>
      </c>
      <c r="E92" s="263">
        <v>20000.0</v>
      </c>
      <c r="F92" s="232" t="s">
        <v>119</v>
      </c>
      <c r="G92" s="236">
        <v>8132522.0</v>
      </c>
      <c r="H92" s="233" t="s">
        <v>620</v>
      </c>
      <c r="I92" s="228"/>
      <c r="J92" s="228"/>
      <c r="K92" s="234"/>
      <c r="L92" s="231">
        <v>20000.0</v>
      </c>
      <c r="M92" s="23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>
      <c r="A93" s="227" t="b">
        <v>1</v>
      </c>
      <c r="B93" s="228"/>
      <c r="C93" s="232" t="s">
        <v>688</v>
      </c>
      <c r="D93" s="230">
        <v>45694.0</v>
      </c>
      <c r="E93" s="231">
        <v>15000.0</v>
      </c>
      <c r="F93" s="232" t="s">
        <v>119</v>
      </c>
      <c r="G93" s="236">
        <v>2483.0</v>
      </c>
      <c r="H93" s="233" t="s">
        <v>620</v>
      </c>
      <c r="I93" s="228"/>
      <c r="J93" s="228"/>
      <c r="K93" s="234"/>
      <c r="L93" s="231">
        <v>15000.0</v>
      </c>
      <c r="M93" s="235"/>
    </row>
    <row r="94">
      <c r="A94" s="227" t="b">
        <v>0</v>
      </c>
      <c r="B94" s="228"/>
      <c r="C94" s="229"/>
      <c r="D94" s="245">
        <v>45694.0</v>
      </c>
      <c r="E94" s="263">
        <v>13500.0</v>
      </c>
      <c r="F94" s="232" t="s">
        <v>119</v>
      </c>
      <c r="G94" s="229"/>
      <c r="H94" s="233" t="s">
        <v>625</v>
      </c>
      <c r="I94" s="228"/>
      <c r="J94" s="228"/>
      <c r="K94" s="234"/>
      <c r="L94" s="231">
        <v>13500.0</v>
      </c>
      <c r="M94" s="235"/>
    </row>
    <row r="95">
      <c r="A95" s="227" t="b">
        <v>1</v>
      </c>
      <c r="B95" s="228"/>
      <c r="C95" s="232" t="s">
        <v>689</v>
      </c>
      <c r="D95" s="230">
        <v>45694.0</v>
      </c>
      <c r="E95" s="231">
        <v>13000.0</v>
      </c>
      <c r="F95" s="232" t="s">
        <v>119</v>
      </c>
      <c r="G95" s="229"/>
      <c r="H95" s="233" t="s">
        <v>620</v>
      </c>
      <c r="I95" s="228"/>
      <c r="J95" s="228"/>
      <c r="K95" s="234"/>
      <c r="L95" s="231">
        <v>13000.0</v>
      </c>
      <c r="M95" s="235"/>
    </row>
    <row r="96">
      <c r="A96" s="227" t="b">
        <v>1</v>
      </c>
      <c r="B96" s="228"/>
      <c r="C96" s="232" t="s">
        <v>690</v>
      </c>
      <c r="D96" s="230">
        <v>45694.0</v>
      </c>
      <c r="E96" s="231">
        <v>13000.0</v>
      </c>
      <c r="F96" s="232" t="s">
        <v>119</v>
      </c>
      <c r="G96" s="236">
        <v>1986.0</v>
      </c>
      <c r="H96" s="233" t="s">
        <v>620</v>
      </c>
      <c r="I96" s="228"/>
      <c r="J96" s="228"/>
      <c r="K96" s="234"/>
      <c r="L96" s="231">
        <v>13000.0</v>
      </c>
      <c r="M96" s="235"/>
    </row>
    <row r="97">
      <c r="A97" s="227" t="b">
        <v>1</v>
      </c>
      <c r="B97" s="228"/>
      <c r="C97" s="232" t="s">
        <v>691</v>
      </c>
      <c r="D97" s="230">
        <v>45694.0</v>
      </c>
      <c r="E97" s="231">
        <v>12000.0</v>
      </c>
      <c r="F97" s="232" t="s">
        <v>119</v>
      </c>
      <c r="G97" s="229"/>
      <c r="H97" s="233" t="s">
        <v>620</v>
      </c>
      <c r="I97" s="228"/>
      <c r="J97" s="228"/>
      <c r="K97" s="234"/>
      <c r="L97" s="231">
        <v>12000.0</v>
      </c>
      <c r="M97" s="235"/>
    </row>
    <row r="98">
      <c r="A98" s="227" t="b">
        <v>1</v>
      </c>
      <c r="B98" s="228"/>
      <c r="C98" s="232" t="s">
        <v>692</v>
      </c>
      <c r="D98" s="230">
        <v>45694.0</v>
      </c>
      <c r="E98" s="231">
        <v>10000.0</v>
      </c>
      <c r="F98" s="232" t="s">
        <v>119</v>
      </c>
      <c r="G98" s="236">
        <v>2485.0</v>
      </c>
      <c r="H98" s="233" t="s">
        <v>620</v>
      </c>
      <c r="I98" s="228"/>
      <c r="J98" s="228"/>
      <c r="K98" s="234"/>
      <c r="L98" s="231">
        <v>10000.0</v>
      </c>
      <c r="M98" s="235"/>
    </row>
    <row r="99">
      <c r="A99" s="227" t="b">
        <v>1</v>
      </c>
      <c r="B99" s="228"/>
      <c r="C99" s="232" t="s">
        <v>693</v>
      </c>
      <c r="D99" s="230">
        <v>45694.0</v>
      </c>
      <c r="E99" s="231">
        <v>8000.0</v>
      </c>
      <c r="F99" s="232" t="s">
        <v>119</v>
      </c>
      <c r="G99" s="229"/>
      <c r="H99" s="233" t="s">
        <v>620</v>
      </c>
      <c r="I99" s="228"/>
      <c r="J99" s="228"/>
      <c r="K99" s="234"/>
      <c r="L99" s="231">
        <v>8000.0</v>
      </c>
      <c r="M99" s="235"/>
    </row>
    <row r="100">
      <c r="A100" s="227" t="b">
        <v>1</v>
      </c>
      <c r="B100" s="228"/>
      <c r="C100" s="232" t="s">
        <v>694</v>
      </c>
      <c r="D100" s="245">
        <v>45694.0</v>
      </c>
      <c r="E100" s="231">
        <v>8000.0</v>
      </c>
      <c r="F100" s="232" t="s">
        <v>119</v>
      </c>
      <c r="G100" s="229"/>
      <c r="H100" s="233" t="s">
        <v>620</v>
      </c>
      <c r="I100" s="228"/>
      <c r="J100" s="228"/>
      <c r="K100" s="234"/>
      <c r="L100" s="231">
        <v>8000.0</v>
      </c>
      <c r="M100" s="235"/>
    </row>
    <row r="101">
      <c r="A101" s="227" t="b">
        <v>1</v>
      </c>
      <c r="B101" s="228"/>
      <c r="C101" s="232" t="s">
        <v>695</v>
      </c>
      <c r="D101" s="245">
        <v>45694.0</v>
      </c>
      <c r="E101" s="231">
        <v>6000.0</v>
      </c>
      <c r="F101" s="232" t="s">
        <v>64</v>
      </c>
      <c r="G101" s="229"/>
      <c r="H101" s="233" t="s">
        <v>618</v>
      </c>
      <c r="I101" s="228"/>
      <c r="J101" s="228"/>
      <c r="K101" s="234"/>
      <c r="L101" s="231">
        <v>6000.0</v>
      </c>
      <c r="M101" s="235"/>
    </row>
    <row r="102">
      <c r="A102" s="227" t="b">
        <v>0</v>
      </c>
      <c r="B102" s="228"/>
      <c r="C102" s="232" t="s">
        <v>696</v>
      </c>
      <c r="D102" s="230">
        <v>45694.0</v>
      </c>
      <c r="E102" s="263">
        <v>5000.0</v>
      </c>
      <c r="F102" s="232" t="s">
        <v>119</v>
      </c>
      <c r="G102" s="229"/>
      <c r="H102" s="233" t="s">
        <v>620</v>
      </c>
      <c r="I102" s="228"/>
      <c r="J102" s="228"/>
      <c r="K102" s="234"/>
      <c r="L102" s="231">
        <v>5000.0</v>
      </c>
      <c r="M102" s="235"/>
    </row>
    <row r="103">
      <c r="A103" s="227" t="b">
        <v>1</v>
      </c>
      <c r="B103" s="228"/>
      <c r="C103" s="232" t="s">
        <v>697</v>
      </c>
      <c r="D103" s="245">
        <v>45695.0</v>
      </c>
      <c r="E103" s="263">
        <v>338000.0</v>
      </c>
      <c r="F103" s="246"/>
      <c r="G103" s="236" t="s">
        <v>698</v>
      </c>
      <c r="H103" s="233" t="s">
        <v>620</v>
      </c>
      <c r="I103" s="228"/>
      <c r="J103" s="228"/>
      <c r="K103" s="234"/>
      <c r="L103" s="231">
        <v>338000.0</v>
      </c>
      <c r="M103" s="235"/>
    </row>
    <row r="104">
      <c r="A104" s="227" t="b">
        <v>1</v>
      </c>
      <c r="B104" s="228"/>
      <c r="C104" s="229"/>
      <c r="D104" s="245">
        <v>45695.0</v>
      </c>
      <c r="E104" s="231">
        <v>100000.0</v>
      </c>
      <c r="F104" s="232" t="s">
        <v>39</v>
      </c>
      <c r="G104" s="229"/>
      <c r="H104" s="233" t="s">
        <v>618</v>
      </c>
      <c r="I104" s="228"/>
      <c r="J104" s="228"/>
      <c r="K104" s="234"/>
      <c r="L104" s="231">
        <v>100000.0</v>
      </c>
      <c r="M104" s="235"/>
    </row>
    <row r="105">
      <c r="A105" s="227" t="b">
        <v>1</v>
      </c>
      <c r="B105" s="228"/>
      <c r="C105" s="229"/>
      <c r="D105" s="245">
        <v>45695.0</v>
      </c>
      <c r="E105" s="231">
        <v>5000.0</v>
      </c>
      <c r="F105" s="232" t="s">
        <v>119</v>
      </c>
      <c r="G105" s="229"/>
      <c r="H105" s="233" t="s">
        <v>622</v>
      </c>
      <c r="I105" s="228"/>
      <c r="J105" s="228"/>
      <c r="K105" s="234"/>
      <c r="L105" s="231">
        <v>5000.0</v>
      </c>
      <c r="M105" s="235"/>
    </row>
    <row r="106">
      <c r="A106" s="227" t="b">
        <v>1</v>
      </c>
      <c r="B106" s="228"/>
      <c r="C106" s="232" t="s">
        <v>699</v>
      </c>
      <c r="D106" s="245">
        <v>45696.0</v>
      </c>
      <c r="E106" s="179">
        <v>150000.0</v>
      </c>
      <c r="F106" s="232" t="s">
        <v>119</v>
      </c>
      <c r="G106" s="229"/>
      <c r="H106" s="233" t="s">
        <v>628</v>
      </c>
      <c r="I106" s="228"/>
      <c r="J106" s="228"/>
      <c r="K106" s="234"/>
      <c r="L106" s="231">
        <v>150000.0</v>
      </c>
      <c r="M106" s="235"/>
    </row>
    <row r="107">
      <c r="A107" s="227" t="b">
        <v>1</v>
      </c>
      <c r="B107" s="228"/>
      <c r="C107" s="232" t="s">
        <v>618</v>
      </c>
      <c r="D107" s="245">
        <v>45696.0</v>
      </c>
      <c r="E107" s="231">
        <v>25000.0</v>
      </c>
      <c r="F107" s="232" t="s">
        <v>54</v>
      </c>
      <c r="G107" s="229"/>
      <c r="H107" s="233" t="s">
        <v>618</v>
      </c>
      <c r="I107" s="228"/>
      <c r="J107" s="228"/>
      <c r="K107" s="234"/>
      <c r="L107" s="231">
        <v>25000.0</v>
      </c>
      <c r="M107" s="235"/>
      <c r="N107" s="105"/>
      <c r="O107" s="105"/>
      <c r="P107" s="105"/>
      <c r="Q107" s="105"/>
      <c r="R107" s="105"/>
      <c r="S107" s="105"/>
      <c r="T107" s="105"/>
      <c r="U107" s="264"/>
      <c r="V107" s="264"/>
      <c r="W107" s="265"/>
      <c r="X107" s="266"/>
      <c r="Y107" s="267"/>
      <c r="Z107" s="266"/>
      <c r="AA107" s="105"/>
    </row>
    <row r="108">
      <c r="A108" s="227" t="b">
        <v>1</v>
      </c>
      <c r="B108" s="228"/>
      <c r="C108" s="232" t="s">
        <v>700</v>
      </c>
      <c r="D108" s="245">
        <v>45697.0</v>
      </c>
      <c r="E108" s="231">
        <v>155000.0</v>
      </c>
      <c r="F108" s="232" t="s">
        <v>119</v>
      </c>
      <c r="G108" s="236"/>
      <c r="H108" s="233" t="s">
        <v>701</v>
      </c>
      <c r="I108" s="228"/>
      <c r="J108" s="228"/>
      <c r="K108" s="234"/>
      <c r="L108" s="231">
        <v>155000.0</v>
      </c>
      <c r="M108" s="235"/>
    </row>
    <row r="109">
      <c r="A109" s="227" t="b">
        <v>1</v>
      </c>
      <c r="B109" s="228"/>
      <c r="C109" s="232" t="s">
        <v>702</v>
      </c>
      <c r="D109" s="245">
        <v>45697.0</v>
      </c>
      <c r="E109" s="231">
        <v>104000.0</v>
      </c>
      <c r="F109" s="232" t="s">
        <v>119</v>
      </c>
      <c r="G109" s="236">
        <v>924.0</v>
      </c>
      <c r="H109" s="233" t="s">
        <v>622</v>
      </c>
      <c r="I109" s="228"/>
      <c r="J109" s="228"/>
      <c r="K109" s="234"/>
      <c r="L109" s="231">
        <v>104000.0</v>
      </c>
      <c r="M109" s="235"/>
    </row>
    <row r="110">
      <c r="A110" s="227" t="b">
        <v>1</v>
      </c>
      <c r="B110" s="228"/>
      <c r="C110" s="236" t="s">
        <v>703</v>
      </c>
      <c r="D110" s="230">
        <v>45697.0</v>
      </c>
      <c r="E110" s="231">
        <v>50000.0</v>
      </c>
      <c r="F110" s="232" t="s">
        <v>119</v>
      </c>
      <c r="G110" s="236">
        <v>6344.0</v>
      </c>
      <c r="H110" s="233" t="s">
        <v>622</v>
      </c>
      <c r="I110" s="228"/>
      <c r="J110" s="228"/>
      <c r="K110" s="234"/>
      <c r="L110" s="231">
        <v>50000.0</v>
      </c>
      <c r="M110" s="235"/>
    </row>
    <row r="111">
      <c r="A111" s="227" t="b">
        <v>1</v>
      </c>
      <c r="B111" s="228"/>
      <c r="C111" s="232" t="s">
        <v>704</v>
      </c>
      <c r="D111" s="245">
        <v>45697.0</v>
      </c>
      <c r="E111" s="231">
        <v>50000.0</v>
      </c>
      <c r="F111" s="232" t="s">
        <v>119</v>
      </c>
      <c r="G111" s="236">
        <v>925.0</v>
      </c>
      <c r="H111" s="233" t="s">
        <v>620</v>
      </c>
      <c r="I111" s="228"/>
      <c r="J111" s="228"/>
      <c r="K111" s="234"/>
      <c r="L111" s="231">
        <v>50000.0</v>
      </c>
      <c r="M111" s="235"/>
    </row>
    <row r="112">
      <c r="A112" s="227" t="b">
        <v>1</v>
      </c>
      <c r="B112" s="228"/>
      <c r="C112" s="232" t="s">
        <v>705</v>
      </c>
      <c r="D112" s="245">
        <v>45697.0</v>
      </c>
      <c r="E112" s="231">
        <v>17000.0</v>
      </c>
      <c r="F112" s="232" t="s">
        <v>119</v>
      </c>
      <c r="G112" s="236">
        <v>92.0</v>
      </c>
      <c r="H112" s="233"/>
      <c r="I112" s="228"/>
      <c r="J112" s="228"/>
      <c r="K112" s="234"/>
      <c r="L112" s="231">
        <v>17000.0</v>
      </c>
      <c r="M112" s="235"/>
    </row>
    <row r="113">
      <c r="A113" s="227" t="b">
        <v>1</v>
      </c>
      <c r="B113" s="228"/>
      <c r="C113" s="232" t="s">
        <v>706</v>
      </c>
      <c r="D113" s="245">
        <v>45697.0</v>
      </c>
      <c r="E113" s="231">
        <v>15000.0</v>
      </c>
      <c r="F113" s="232" t="s">
        <v>707</v>
      </c>
      <c r="G113" s="236">
        <v>7792.0</v>
      </c>
      <c r="H113" s="233" t="s">
        <v>686</v>
      </c>
      <c r="I113" s="228"/>
      <c r="J113" s="228"/>
      <c r="K113" s="234"/>
      <c r="L113" s="231">
        <v>15000.0</v>
      </c>
      <c r="M113" s="235"/>
    </row>
    <row r="114">
      <c r="A114" s="227" t="b">
        <v>1</v>
      </c>
      <c r="B114" s="228"/>
      <c r="C114" s="232" t="s">
        <v>708</v>
      </c>
      <c r="D114" s="245">
        <v>45697.0</v>
      </c>
      <c r="E114" s="231">
        <v>10000.0</v>
      </c>
      <c r="F114" s="232" t="s">
        <v>119</v>
      </c>
      <c r="G114" s="229"/>
      <c r="H114" s="233" t="s">
        <v>620</v>
      </c>
      <c r="I114" s="228"/>
      <c r="J114" s="228"/>
      <c r="K114" s="234"/>
      <c r="L114" s="231">
        <v>10000.0</v>
      </c>
      <c r="M114" s="235"/>
    </row>
    <row r="115">
      <c r="A115" s="227" t="b">
        <v>1</v>
      </c>
      <c r="B115" s="228"/>
      <c r="C115" s="229"/>
      <c r="D115" s="245">
        <v>45697.0</v>
      </c>
      <c r="E115" s="231">
        <v>10000.0</v>
      </c>
      <c r="F115" s="232" t="s">
        <v>39</v>
      </c>
      <c r="G115" s="229"/>
      <c r="H115" s="233" t="s">
        <v>618</v>
      </c>
      <c r="I115" s="228"/>
      <c r="J115" s="228"/>
      <c r="K115" s="234"/>
      <c r="L115" s="231">
        <v>10000.0</v>
      </c>
      <c r="M115" s="235"/>
    </row>
    <row r="116">
      <c r="A116" s="227" t="b">
        <v>1</v>
      </c>
      <c r="B116" s="228"/>
      <c r="C116" s="232" t="s">
        <v>709</v>
      </c>
      <c r="D116" s="245">
        <v>45697.0</v>
      </c>
      <c r="E116" s="231">
        <v>5000.0</v>
      </c>
      <c r="F116" s="232" t="s">
        <v>119</v>
      </c>
      <c r="G116" s="229"/>
      <c r="H116" s="233" t="s">
        <v>710</v>
      </c>
      <c r="I116" s="228"/>
      <c r="J116" s="228"/>
      <c r="K116" s="234"/>
      <c r="L116" s="231">
        <v>5000.0</v>
      </c>
      <c r="M116" s="235"/>
    </row>
    <row r="117">
      <c r="A117" s="242" t="b">
        <v>0</v>
      </c>
      <c r="B117" s="243"/>
      <c r="C117" s="176" t="s">
        <v>637</v>
      </c>
      <c r="D117" s="177">
        <v>45698.0</v>
      </c>
      <c r="E117" s="179">
        <v>1167000.0</v>
      </c>
      <c r="F117" s="176" t="s">
        <v>119</v>
      </c>
      <c r="G117" s="175">
        <v>4219.0</v>
      </c>
      <c r="H117" s="244" t="s">
        <v>638</v>
      </c>
      <c r="I117" s="243"/>
      <c r="J117" s="228"/>
      <c r="K117" s="182"/>
      <c r="L117" s="179">
        <v>1167000.0</v>
      </c>
      <c r="M117" s="184"/>
      <c r="U117" s="238"/>
      <c r="V117" s="239"/>
      <c r="W117" s="120"/>
      <c r="X117" s="240"/>
      <c r="Y117" s="268"/>
      <c r="Z117" s="268"/>
    </row>
    <row r="118">
      <c r="A118" s="227" t="b">
        <v>1</v>
      </c>
      <c r="B118" s="228"/>
      <c r="C118" s="232" t="s">
        <v>656</v>
      </c>
      <c r="D118" s="245">
        <v>45698.0</v>
      </c>
      <c r="E118" s="231">
        <v>250000.0</v>
      </c>
      <c r="F118" s="232" t="s">
        <v>119</v>
      </c>
      <c r="G118" s="236">
        <v>6233.0</v>
      </c>
      <c r="H118" s="233" t="s">
        <v>620</v>
      </c>
      <c r="I118" s="228"/>
      <c r="J118" s="228"/>
      <c r="K118" s="234"/>
      <c r="L118" s="231">
        <v>250000.0</v>
      </c>
      <c r="M118" s="23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</row>
    <row r="119">
      <c r="A119" s="227" t="b">
        <v>1</v>
      </c>
      <c r="B119" s="228"/>
      <c r="C119" s="232" t="s">
        <v>68</v>
      </c>
      <c r="D119" s="245">
        <v>45698.0</v>
      </c>
      <c r="E119" s="231">
        <v>50000.0</v>
      </c>
      <c r="F119" s="232" t="s">
        <v>68</v>
      </c>
      <c r="G119" s="229"/>
      <c r="H119" s="233" t="s">
        <v>631</v>
      </c>
      <c r="I119" s="228"/>
      <c r="J119" s="228"/>
      <c r="K119" s="234"/>
      <c r="L119" s="231">
        <v>50000.0</v>
      </c>
      <c r="M119" s="235"/>
    </row>
    <row r="120">
      <c r="A120" s="227" t="b">
        <v>1</v>
      </c>
      <c r="B120" s="228"/>
      <c r="C120" s="232" t="s">
        <v>629</v>
      </c>
      <c r="D120" s="245">
        <v>45698.0</v>
      </c>
      <c r="E120" s="231">
        <v>25000.0</v>
      </c>
      <c r="F120" s="232" t="s">
        <v>119</v>
      </c>
      <c r="G120" s="229"/>
      <c r="H120" s="233" t="s">
        <v>620</v>
      </c>
      <c r="I120" s="228"/>
      <c r="J120" s="228"/>
      <c r="K120" s="234"/>
      <c r="L120" s="231">
        <v>25000.0</v>
      </c>
      <c r="M120" s="235"/>
    </row>
    <row r="121">
      <c r="A121" s="227" t="b">
        <v>1</v>
      </c>
      <c r="B121" s="228"/>
      <c r="C121" s="232" t="s">
        <v>711</v>
      </c>
      <c r="D121" s="245">
        <v>45698.0</v>
      </c>
      <c r="E121" s="231">
        <v>10000.0</v>
      </c>
      <c r="F121" s="232" t="s">
        <v>119</v>
      </c>
      <c r="G121" s="229"/>
      <c r="H121" s="233" t="s">
        <v>620</v>
      </c>
      <c r="I121" s="228"/>
      <c r="J121" s="228"/>
      <c r="K121" s="234"/>
      <c r="L121" s="231">
        <v>10000.0</v>
      </c>
      <c r="M121" s="235"/>
    </row>
    <row r="122">
      <c r="A122" s="227" t="b">
        <v>1</v>
      </c>
      <c r="B122" s="228"/>
      <c r="C122" s="232" t="s">
        <v>712</v>
      </c>
      <c r="D122" s="245">
        <v>45698.0</v>
      </c>
      <c r="E122" s="231">
        <v>10000.0</v>
      </c>
      <c r="F122" s="232" t="s">
        <v>119</v>
      </c>
      <c r="G122" s="229"/>
      <c r="H122" s="233" t="s">
        <v>628</v>
      </c>
      <c r="I122" s="228"/>
      <c r="J122" s="228"/>
      <c r="K122" s="234"/>
      <c r="L122" s="231">
        <v>10000.0</v>
      </c>
      <c r="M122" s="235"/>
    </row>
    <row r="123">
      <c r="A123" s="227" t="b">
        <v>1</v>
      </c>
      <c r="B123" s="228"/>
      <c r="C123" s="232" t="s">
        <v>713</v>
      </c>
      <c r="D123" s="245">
        <v>45698.0</v>
      </c>
      <c r="E123" s="231">
        <v>8000.0</v>
      </c>
      <c r="F123" s="232" t="s">
        <v>119</v>
      </c>
      <c r="G123" s="229"/>
      <c r="H123" s="233" t="s">
        <v>625</v>
      </c>
      <c r="I123" s="228"/>
      <c r="J123" s="228"/>
      <c r="K123" s="234"/>
      <c r="L123" s="231">
        <v>8000.0</v>
      </c>
      <c r="M123" s="235"/>
    </row>
    <row r="124">
      <c r="A124" s="227" t="b">
        <v>1</v>
      </c>
      <c r="B124" s="228"/>
      <c r="C124" s="232" t="s">
        <v>714</v>
      </c>
      <c r="D124" s="245">
        <v>45698.0</v>
      </c>
      <c r="E124" s="231">
        <v>5000.0</v>
      </c>
      <c r="F124" s="232" t="s">
        <v>119</v>
      </c>
      <c r="G124" s="229"/>
      <c r="H124" s="233" t="s">
        <v>641</v>
      </c>
      <c r="I124" s="228"/>
      <c r="J124" s="228"/>
      <c r="K124" s="234"/>
      <c r="L124" s="231">
        <v>5000.0</v>
      </c>
      <c r="M124" s="235"/>
    </row>
    <row r="125">
      <c r="A125" s="227" t="b">
        <v>1</v>
      </c>
      <c r="B125" s="228"/>
      <c r="C125" s="229"/>
      <c r="D125" s="245">
        <v>45699.0</v>
      </c>
      <c r="E125" s="231">
        <v>1540000.0</v>
      </c>
      <c r="F125" s="232" t="s">
        <v>226</v>
      </c>
      <c r="G125" s="229"/>
      <c r="H125" s="233" t="s">
        <v>618</v>
      </c>
      <c r="I125" s="228"/>
      <c r="J125" s="228"/>
      <c r="K125" s="234"/>
      <c r="L125" s="231">
        <v>1540000.0</v>
      </c>
      <c r="M125" s="235"/>
      <c r="U125" s="238"/>
      <c r="V125" s="239"/>
      <c r="W125" s="120"/>
      <c r="X125" s="240"/>
      <c r="Y125" s="241"/>
      <c r="Z125" s="124"/>
    </row>
    <row r="126">
      <c r="A126" s="227" t="b">
        <v>1</v>
      </c>
      <c r="B126" s="228"/>
      <c r="C126" s="229"/>
      <c r="D126" s="245">
        <v>45699.0</v>
      </c>
      <c r="E126" s="231">
        <v>50000.0</v>
      </c>
      <c r="F126" s="232" t="s">
        <v>64</v>
      </c>
      <c r="G126" s="229"/>
      <c r="H126" s="233" t="s">
        <v>618</v>
      </c>
      <c r="I126" s="228"/>
      <c r="J126" s="228"/>
      <c r="K126" s="234"/>
      <c r="L126" s="231">
        <v>50000.0</v>
      </c>
      <c r="M126" s="235"/>
      <c r="U126" s="238"/>
      <c r="V126" s="239"/>
      <c r="W126" s="120"/>
      <c r="X126" s="240"/>
      <c r="Y126" s="241"/>
      <c r="Z126" s="124"/>
    </row>
    <row r="127">
      <c r="A127" s="227" t="b">
        <v>1</v>
      </c>
      <c r="B127" s="228"/>
      <c r="C127" s="229"/>
      <c r="D127" s="245">
        <v>45699.0</v>
      </c>
      <c r="E127" s="231">
        <v>25000.0</v>
      </c>
      <c r="F127" s="232" t="s">
        <v>3</v>
      </c>
      <c r="G127" s="229"/>
      <c r="H127" s="233" t="s">
        <v>618</v>
      </c>
      <c r="I127" s="228"/>
      <c r="J127" s="228"/>
      <c r="K127" s="234"/>
      <c r="L127" s="231">
        <v>25000.0</v>
      </c>
      <c r="M127" s="235"/>
      <c r="U127" s="238"/>
      <c r="V127" s="239"/>
      <c r="W127" s="120"/>
      <c r="X127" s="240"/>
      <c r="Y127" s="241"/>
      <c r="Z127" s="124"/>
    </row>
    <row r="128">
      <c r="A128" s="227" t="b">
        <v>1</v>
      </c>
      <c r="B128" s="228"/>
      <c r="C128" s="229"/>
      <c r="D128" s="245">
        <v>45699.0</v>
      </c>
      <c r="E128" s="231">
        <v>25000.0</v>
      </c>
      <c r="F128" s="232" t="s">
        <v>630</v>
      </c>
      <c r="G128" s="229"/>
      <c r="H128" s="233" t="s">
        <v>618</v>
      </c>
      <c r="I128" s="228"/>
      <c r="J128" s="228"/>
      <c r="K128" s="234"/>
      <c r="L128" s="231">
        <v>25000.0</v>
      </c>
      <c r="M128" s="235"/>
    </row>
    <row r="129">
      <c r="A129" s="227" t="b">
        <v>1</v>
      </c>
      <c r="B129" s="228"/>
      <c r="C129" s="232" t="s">
        <v>715</v>
      </c>
      <c r="D129" s="245">
        <v>45699.0</v>
      </c>
      <c r="E129" s="231">
        <v>20000.0</v>
      </c>
      <c r="F129" s="232" t="s">
        <v>683</v>
      </c>
      <c r="G129" s="236">
        <v>172.0</v>
      </c>
      <c r="H129" s="233" t="s">
        <v>620</v>
      </c>
      <c r="I129" s="228"/>
      <c r="J129" s="228"/>
      <c r="K129" s="234"/>
      <c r="L129" s="231">
        <v>20000.0</v>
      </c>
      <c r="M129" s="235"/>
    </row>
    <row r="130">
      <c r="A130" s="227" t="b">
        <v>1</v>
      </c>
      <c r="B130" s="228"/>
      <c r="C130" s="229"/>
      <c r="D130" s="245">
        <v>45699.0</v>
      </c>
      <c r="E130" s="231">
        <v>1500.0</v>
      </c>
      <c r="F130" s="232" t="s">
        <v>119</v>
      </c>
      <c r="G130" s="229"/>
      <c r="H130" s="233" t="s">
        <v>622</v>
      </c>
      <c r="I130" s="228"/>
      <c r="J130" s="228"/>
      <c r="K130" s="234"/>
      <c r="L130" s="231">
        <v>1500.0</v>
      </c>
      <c r="M130" s="235"/>
      <c r="U130" s="239"/>
      <c r="V130" s="239"/>
      <c r="W130" s="120"/>
      <c r="X130" s="240"/>
      <c r="Y130" s="268"/>
      <c r="Z130" s="124"/>
    </row>
    <row r="131">
      <c r="A131" s="227" t="b">
        <v>1</v>
      </c>
      <c r="B131" s="228"/>
      <c r="C131" s="232" t="s">
        <v>716</v>
      </c>
      <c r="D131" s="245">
        <v>45700.0</v>
      </c>
      <c r="E131" s="179">
        <v>276000.0</v>
      </c>
      <c r="F131" s="232" t="s">
        <v>119</v>
      </c>
      <c r="G131" s="236">
        <v>256.0</v>
      </c>
      <c r="H131" s="233" t="s">
        <v>717</v>
      </c>
      <c r="I131" s="228"/>
      <c r="J131" s="228"/>
      <c r="K131" s="234"/>
      <c r="L131" s="231">
        <v>276000.0</v>
      </c>
      <c r="M131" s="235"/>
      <c r="U131" s="239"/>
      <c r="V131" s="239"/>
      <c r="W131" s="120"/>
      <c r="X131" s="240"/>
      <c r="Y131" s="268"/>
      <c r="Z131" s="249"/>
    </row>
    <row r="132">
      <c r="A132" s="227" t="b">
        <v>1</v>
      </c>
      <c r="B132" s="228"/>
      <c r="C132" s="232" t="s">
        <v>68</v>
      </c>
      <c r="D132" s="245">
        <v>45700.0</v>
      </c>
      <c r="E132" s="231">
        <v>200000.0</v>
      </c>
      <c r="F132" s="232" t="s">
        <v>68</v>
      </c>
      <c r="G132" s="229"/>
      <c r="H132" s="233" t="s">
        <v>631</v>
      </c>
      <c r="I132" s="228"/>
      <c r="J132" s="228"/>
      <c r="K132" s="234"/>
      <c r="L132" s="231">
        <v>200000.0</v>
      </c>
      <c r="M132" s="235"/>
      <c r="U132" s="238"/>
      <c r="V132" s="239"/>
      <c r="W132" s="120"/>
      <c r="X132" s="240"/>
      <c r="Y132" s="268"/>
      <c r="Z132" s="268"/>
    </row>
    <row r="133">
      <c r="A133" s="227" t="b">
        <v>1</v>
      </c>
      <c r="B133" s="228"/>
      <c r="C133" s="232" t="s">
        <v>627</v>
      </c>
      <c r="D133" s="245">
        <v>45700.0</v>
      </c>
      <c r="E133" s="179">
        <v>150000.0</v>
      </c>
      <c r="F133" s="232" t="s">
        <v>119</v>
      </c>
      <c r="G133" s="236">
        <v>165.0</v>
      </c>
      <c r="H133" s="233" t="s">
        <v>641</v>
      </c>
      <c r="I133" s="228"/>
      <c r="J133" s="228"/>
      <c r="K133" s="234"/>
      <c r="L133" s="231">
        <v>150000.0</v>
      </c>
      <c r="M133" s="235"/>
      <c r="U133" s="238"/>
      <c r="V133" s="239"/>
      <c r="W133" s="120"/>
      <c r="X133" s="240"/>
      <c r="Y133" s="268"/>
      <c r="Z133" s="249"/>
    </row>
    <row r="134">
      <c r="A134" s="227" t="b">
        <v>1</v>
      </c>
      <c r="B134" s="228"/>
      <c r="C134" s="232" t="s">
        <v>718</v>
      </c>
      <c r="D134" s="245">
        <v>45700.0</v>
      </c>
      <c r="E134" s="231">
        <v>137000.0</v>
      </c>
      <c r="F134" s="232" t="s">
        <v>719</v>
      </c>
      <c r="G134" s="236">
        <v>242.0</v>
      </c>
      <c r="H134" s="233" t="s">
        <v>720</v>
      </c>
      <c r="I134" s="228"/>
      <c r="J134" s="228"/>
      <c r="K134" s="234"/>
      <c r="L134" s="231">
        <v>137000.0</v>
      </c>
      <c r="M134" s="235"/>
      <c r="U134" s="238"/>
      <c r="V134" s="239"/>
      <c r="W134" s="120"/>
      <c r="X134" s="240"/>
      <c r="Y134" s="120"/>
      <c r="Z134" s="241"/>
    </row>
    <row r="135">
      <c r="A135" s="227" t="b">
        <v>1</v>
      </c>
      <c r="B135" s="228"/>
      <c r="C135" s="232" t="s">
        <v>721</v>
      </c>
      <c r="D135" s="245">
        <v>45700.0</v>
      </c>
      <c r="E135" s="231">
        <v>30000.0</v>
      </c>
      <c r="F135" s="232" t="s">
        <v>119</v>
      </c>
      <c r="G135" s="229"/>
      <c r="H135" s="233" t="s">
        <v>641</v>
      </c>
      <c r="I135" s="228"/>
      <c r="J135" s="228"/>
      <c r="K135" s="234"/>
      <c r="L135" s="231">
        <v>30000.0</v>
      </c>
      <c r="M135" s="235"/>
      <c r="U135" s="238"/>
      <c r="V135" s="239"/>
      <c r="W135" s="120"/>
      <c r="X135" s="269"/>
      <c r="Y135" s="268"/>
      <c r="Z135" s="249"/>
    </row>
    <row r="136">
      <c r="A136" s="227" t="b">
        <v>1</v>
      </c>
      <c r="B136" s="228"/>
      <c r="C136" s="232" t="s">
        <v>695</v>
      </c>
      <c r="D136" s="245">
        <v>45700.0</v>
      </c>
      <c r="E136" s="231">
        <v>30000.0</v>
      </c>
      <c r="F136" s="232" t="s">
        <v>60</v>
      </c>
      <c r="G136" s="229"/>
      <c r="H136" s="233" t="s">
        <v>618</v>
      </c>
      <c r="I136" s="228"/>
      <c r="J136" s="228"/>
      <c r="K136" s="234"/>
      <c r="L136" s="231">
        <v>30000.0</v>
      </c>
      <c r="M136" s="235"/>
      <c r="U136" s="238"/>
      <c r="V136" s="239"/>
      <c r="W136" s="120"/>
      <c r="X136" s="240"/>
      <c r="Y136" s="268"/>
      <c r="Z136" s="124"/>
    </row>
    <row r="137">
      <c r="A137" s="227" t="b">
        <v>1</v>
      </c>
      <c r="B137" s="228"/>
      <c r="C137" s="232" t="s">
        <v>722</v>
      </c>
      <c r="D137" s="245">
        <v>45701.0</v>
      </c>
      <c r="E137" s="231">
        <v>390000.0</v>
      </c>
      <c r="F137" s="232" t="s">
        <v>723</v>
      </c>
      <c r="G137" s="236">
        <v>1691.0</v>
      </c>
      <c r="H137" s="233" t="s">
        <v>633</v>
      </c>
      <c r="I137" s="228"/>
      <c r="J137" s="228"/>
      <c r="K137" s="234"/>
      <c r="L137" s="231">
        <v>390000.0</v>
      </c>
      <c r="M137" s="235"/>
      <c r="U137" s="238"/>
      <c r="V137" s="239"/>
      <c r="W137" s="120"/>
      <c r="X137" s="240"/>
      <c r="Y137" s="268"/>
      <c r="Z137" s="268"/>
    </row>
    <row r="138">
      <c r="A138" s="227" t="b">
        <v>1</v>
      </c>
      <c r="B138" s="228"/>
      <c r="C138" s="229"/>
      <c r="D138" s="245">
        <v>45701.0</v>
      </c>
      <c r="E138" s="231">
        <v>50000.0</v>
      </c>
      <c r="F138" s="232" t="s">
        <v>52</v>
      </c>
      <c r="G138" s="229"/>
      <c r="H138" s="233" t="s">
        <v>618</v>
      </c>
      <c r="I138" s="228"/>
      <c r="J138" s="228"/>
      <c r="K138" s="234"/>
      <c r="L138" s="231">
        <v>50000.0</v>
      </c>
      <c r="M138" s="235"/>
      <c r="N138" s="55"/>
      <c r="O138" s="55"/>
      <c r="P138" s="55"/>
      <c r="Q138" s="55"/>
      <c r="R138" s="55"/>
      <c r="S138" s="55"/>
      <c r="T138" s="55"/>
      <c r="U138" s="270"/>
      <c r="V138" s="271"/>
      <c r="W138" s="272"/>
      <c r="X138" s="273"/>
      <c r="Y138" s="274"/>
      <c r="Z138" s="274"/>
      <c r="AA138" s="55"/>
    </row>
    <row r="139">
      <c r="A139" s="227" t="b">
        <v>1</v>
      </c>
      <c r="B139" s="228"/>
      <c r="C139" s="232" t="s">
        <v>724</v>
      </c>
      <c r="D139" s="245">
        <v>45701.0</v>
      </c>
      <c r="E139" s="231">
        <v>21000.0</v>
      </c>
      <c r="F139" s="232" t="s">
        <v>119</v>
      </c>
      <c r="G139" s="229"/>
      <c r="H139" s="233" t="s">
        <v>641</v>
      </c>
      <c r="I139" s="228"/>
      <c r="J139" s="228"/>
      <c r="K139" s="234"/>
      <c r="L139" s="231">
        <v>21000.0</v>
      </c>
      <c r="M139" s="235"/>
      <c r="U139" s="239"/>
      <c r="V139" s="239"/>
      <c r="W139" s="120"/>
      <c r="X139" s="240"/>
      <c r="Y139" s="249"/>
      <c r="Z139" s="268"/>
    </row>
    <row r="140">
      <c r="A140" s="227" t="b">
        <v>1</v>
      </c>
      <c r="B140" s="228"/>
      <c r="C140" s="232" t="s">
        <v>725</v>
      </c>
      <c r="D140" s="245">
        <v>45701.0</v>
      </c>
      <c r="E140" s="231">
        <v>10000.0</v>
      </c>
      <c r="F140" s="232" t="s">
        <v>119</v>
      </c>
      <c r="G140" s="229"/>
      <c r="H140" s="233" t="s">
        <v>641</v>
      </c>
      <c r="I140" s="228"/>
      <c r="J140" s="228"/>
      <c r="K140" s="234"/>
      <c r="L140" s="231">
        <v>10000.0</v>
      </c>
      <c r="M140" s="235"/>
      <c r="U140" s="238"/>
      <c r="V140" s="239"/>
      <c r="W140" s="120"/>
      <c r="X140" s="240"/>
      <c r="Y140" s="241"/>
      <c r="Z140" s="241"/>
    </row>
    <row r="141">
      <c r="A141" s="227" t="b">
        <v>1</v>
      </c>
      <c r="B141" s="228"/>
      <c r="C141" s="229"/>
      <c r="D141" s="245">
        <v>45702.0</v>
      </c>
      <c r="E141" s="231">
        <v>25000.0</v>
      </c>
      <c r="F141" s="232" t="s">
        <v>41</v>
      </c>
      <c r="G141" s="229"/>
      <c r="H141" s="233" t="s">
        <v>618</v>
      </c>
      <c r="I141" s="228"/>
      <c r="J141" s="228"/>
      <c r="K141" s="234"/>
      <c r="L141" s="231">
        <v>25000.0</v>
      </c>
      <c r="M141" s="235"/>
      <c r="U141" s="238"/>
      <c r="V141" s="239"/>
      <c r="W141" s="120"/>
      <c r="X141" s="240"/>
      <c r="Y141" s="241"/>
      <c r="Z141" s="241"/>
    </row>
    <row r="142">
      <c r="A142" s="227" t="b">
        <v>1</v>
      </c>
      <c r="B142" s="228"/>
      <c r="C142" s="229"/>
      <c r="D142" s="245">
        <v>45702.0</v>
      </c>
      <c r="E142" s="231">
        <v>25000.0</v>
      </c>
      <c r="F142" s="232" t="s">
        <v>54</v>
      </c>
      <c r="G142" s="229"/>
      <c r="H142" s="233" t="s">
        <v>618</v>
      </c>
      <c r="I142" s="228"/>
      <c r="J142" s="228"/>
      <c r="K142" s="234"/>
      <c r="L142" s="231">
        <v>25000.0</v>
      </c>
      <c r="M142" s="235"/>
      <c r="U142" s="238"/>
      <c r="V142" s="239"/>
      <c r="W142" s="120"/>
      <c r="X142" s="240"/>
      <c r="Y142" s="241"/>
      <c r="Z142" s="241"/>
    </row>
    <row r="143">
      <c r="A143" s="242" t="b">
        <v>1</v>
      </c>
      <c r="B143" s="243"/>
      <c r="C143" s="176" t="s">
        <v>637</v>
      </c>
      <c r="D143" s="177">
        <v>45703.0</v>
      </c>
      <c r="E143" s="179">
        <v>358000.0</v>
      </c>
      <c r="F143" s="176" t="s">
        <v>119</v>
      </c>
      <c r="G143" s="175">
        <v>4269.0</v>
      </c>
      <c r="H143" s="244" t="s">
        <v>638</v>
      </c>
      <c r="I143" s="243"/>
      <c r="J143" s="228"/>
      <c r="K143" s="182"/>
      <c r="L143" s="179">
        <v>358000.0</v>
      </c>
      <c r="M143" s="184"/>
      <c r="U143" s="238"/>
      <c r="V143" s="239"/>
      <c r="W143" s="120"/>
      <c r="X143" s="240"/>
      <c r="Y143" s="268"/>
      <c r="Z143" s="249"/>
    </row>
    <row r="144">
      <c r="A144" s="227" t="b">
        <v>1</v>
      </c>
      <c r="B144" s="228"/>
      <c r="C144" s="232" t="s">
        <v>726</v>
      </c>
      <c r="D144" s="245">
        <v>45703.0</v>
      </c>
      <c r="E144" s="231">
        <v>25000.0</v>
      </c>
      <c r="F144" s="232" t="s">
        <v>119</v>
      </c>
      <c r="G144" s="229"/>
      <c r="H144" s="233" t="s">
        <v>641</v>
      </c>
      <c r="I144" s="228"/>
      <c r="J144" s="228"/>
      <c r="K144" s="234"/>
      <c r="L144" s="231">
        <v>25000.0</v>
      </c>
      <c r="M144" s="235"/>
      <c r="U144" s="238"/>
      <c r="V144" s="239"/>
      <c r="W144" s="120"/>
      <c r="X144" s="240"/>
      <c r="Y144" s="268"/>
      <c r="Z144" s="268"/>
    </row>
    <row r="145">
      <c r="A145" s="227" t="b">
        <v>1</v>
      </c>
      <c r="B145" s="228"/>
      <c r="C145" s="232" t="s">
        <v>313</v>
      </c>
      <c r="D145" s="245">
        <v>45703.0</v>
      </c>
      <c r="E145" s="231">
        <v>10000.0</v>
      </c>
      <c r="F145" s="232" t="s">
        <v>119</v>
      </c>
      <c r="G145" s="229"/>
      <c r="H145" s="233" t="s">
        <v>641</v>
      </c>
      <c r="I145" s="228"/>
      <c r="J145" s="228"/>
      <c r="K145" s="234"/>
      <c r="L145" s="231">
        <v>10000.0</v>
      </c>
      <c r="M145" s="235"/>
      <c r="U145" s="238"/>
      <c r="V145" s="239"/>
      <c r="W145" s="120"/>
      <c r="X145" s="240"/>
      <c r="Y145" s="241"/>
      <c r="Z145" s="241"/>
    </row>
    <row r="146">
      <c r="A146" s="227" t="b">
        <v>1</v>
      </c>
      <c r="B146" s="228"/>
      <c r="C146" s="232" t="s">
        <v>727</v>
      </c>
      <c r="D146" s="245">
        <v>45703.0</v>
      </c>
      <c r="E146" s="231">
        <v>10000.0</v>
      </c>
      <c r="F146" s="232" t="s">
        <v>119</v>
      </c>
      <c r="G146" s="229"/>
      <c r="H146" s="233" t="s">
        <v>641</v>
      </c>
      <c r="I146" s="228"/>
      <c r="J146" s="228"/>
      <c r="K146" s="234"/>
      <c r="L146" s="231">
        <v>10000.0</v>
      </c>
      <c r="M146" s="235"/>
      <c r="U146" s="238"/>
      <c r="V146" s="239"/>
      <c r="W146" s="120"/>
      <c r="X146" s="240"/>
      <c r="Y146" s="241"/>
      <c r="Z146" s="124"/>
    </row>
    <row r="147">
      <c r="A147" s="227" t="b">
        <v>1</v>
      </c>
      <c r="B147" s="228"/>
      <c r="C147" s="232" t="s">
        <v>728</v>
      </c>
      <c r="D147" s="245">
        <v>45704.0</v>
      </c>
      <c r="E147" s="231">
        <v>12500.0</v>
      </c>
      <c r="F147" s="232" t="s">
        <v>119</v>
      </c>
      <c r="G147" s="236" t="s">
        <v>729</v>
      </c>
      <c r="H147" s="233" t="s">
        <v>730</v>
      </c>
      <c r="I147" s="228"/>
      <c r="J147" s="228"/>
      <c r="K147" s="234"/>
      <c r="L147" s="231">
        <v>12500.0</v>
      </c>
      <c r="M147" s="235"/>
      <c r="U147" s="238"/>
      <c r="V147" s="239"/>
      <c r="W147" s="120"/>
      <c r="X147" s="240"/>
      <c r="Y147" s="268"/>
      <c r="Z147" s="249"/>
    </row>
    <row r="148">
      <c r="A148" s="227" t="b">
        <v>1</v>
      </c>
      <c r="B148" s="228"/>
      <c r="C148" s="229"/>
      <c r="D148" s="245">
        <v>45705.0</v>
      </c>
      <c r="E148" s="231">
        <v>200000.0</v>
      </c>
      <c r="F148" s="232" t="s">
        <v>630</v>
      </c>
      <c r="G148" s="229"/>
      <c r="H148" s="233" t="s">
        <v>618</v>
      </c>
      <c r="I148" s="228"/>
      <c r="J148" s="228"/>
      <c r="K148" s="234"/>
      <c r="L148" s="231">
        <v>200000.0</v>
      </c>
      <c r="M148" s="235"/>
      <c r="U148" s="247"/>
      <c r="V148" s="247"/>
      <c r="W148" s="248"/>
      <c r="X148" s="249"/>
      <c r="Z148" s="249"/>
    </row>
    <row r="149">
      <c r="A149" s="227" t="b">
        <v>1</v>
      </c>
      <c r="B149" s="228"/>
      <c r="C149" s="229"/>
      <c r="D149" s="245">
        <v>45705.0</v>
      </c>
      <c r="E149" s="231">
        <v>175000.0</v>
      </c>
      <c r="F149" s="232" t="s">
        <v>64</v>
      </c>
      <c r="G149" s="229"/>
      <c r="H149" s="233" t="s">
        <v>618</v>
      </c>
      <c r="I149" s="228"/>
      <c r="J149" s="228"/>
      <c r="K149" s="234"/>
      <c r="L149" s="231">
        <v>175000.0</v>
      </c>
      <c r="M149" s="235"/>
      <c r="N149" s="55"/>
      <c r="O149" s="55"/>
      <c r="P149" s="55"/>
      <c r="Q149" s="55"/>
      <c r="R149" s="55"/>
      <c r="S149" s="55"/>
      <c r="T149" s="55"/>
      <c r="U149" s="275"/>
      <c r="V149" s="275"/>
      <c r="W149" s="276"/>
      <c r="X149" s="277"/>
      <c r="Y149" s="112"/>
      <c r="Z149" s="277"/>
      <c r="AA149" s="55"/>
    </row>
    <row r="150">
      <c r="A150" s="227" t="b">
        <v>1</v>
      </c>
      <c r="B150" s="228"/>
      <c r="C150" s="232" t="s">
        <v>731</v>
      </c>
      <c r="D150" s="245">
        <v>45705.0</v>
      </c>
      <c r="E150" s="231">
        <v>160000.0</v>
      </c>
      <c r="F150" s="232" t="s">
        <v>119</v>
      </c>
      <c r="G150" s="229"/>
      <c r="H150" s="233" t="s">
        <v>710</v>
      </c>
      <c r="I150" s="228"/>
      <c r="J150" s="228"/>
      <c r="K150" s="234"/>
      <c r="L150" s="231">
        <v>160000.0</v>
      </c>
      <c r="M150" s="235"/>
      <c r="N150" s="55"/>
      <c r="O150" s="55"/>
      <c r="P150" s="55"/>
      <c r="Q150" s="55"/>
      <c r="R150" s="55"/>
      <c r="S150" s="55"/>
      <c r="T150" s="55"/>
      <c r="U150" s="275"/>
      <c r="V150" s="275"/>
      <c r="W150" s="276"/>
      <c r="X150" s="277"/>
      <c r="Y150" s="112"/>
      <c r="Z150" s="277"/>
      <c r="AA150" s="55"/>
    </row>
    <row r="151">
      <c r="A151" s="227" t="b">
        <v>1</v>
      </c>
      <c r="B151" s="228"/>
      <c r="C151" s="229"/>
      <c r="D151" s="245">
        <v>45705.0</v>
      </c>
      <c r="E151" s="231">
        <v>128000.0</v>
      </c>
      <c r="F151" s="232" t="s">
        <v>68</v>
      </c>
      <c r="G151" s="229"/>
      <c r="H151" s="233" t="s">
        <v>618</v>
      </c>
      <c r="I151" s="228"/>
      <c r="J151" s="228"/>
      <c r="K151" s="234"/>
      <c r="L151" s="231">
        <v>128000.0</v>
      </c>
      <c r="M151" s="235"/>
      <c r="N151" s="105"/>
      <c r="O151" s="105"/>
      <c r="P151" s="105"/>
      <c r="Q151" s="105"/>
      <c r="R151" s="105"/>
      <c r="S151" s="105"/>
      <c r="T151" s="105"/>
      <c r="U151" s="278"/>
      <c r="V151" s="279"/>
      <c r="W151" s="280"/>
      <c r="X151" s="281"/>
      <c r="Y151" s="282"/>
      <c r="Z151" s="282"/>
      <c r="AA151" s="105"/>
    </row>
    <row r="152">
      <c r="A152" s="227" t="b">
        <v>1</v>
      </c>
      <c r="B152" s="228"/>
      <c r="C152" s="232" t="s">
        <v>732</v>
      </c>
      <c r="D152" s="245">
        <v>45705.0</v>
      </c>
      <c r="E152" s="263">
        <v>122000.0</v>
      </c>
      <c r="F152" s="232" t="s">
        <v>119</v>
      </c>
      <c r="G152" s="229"/>
      <c r="H152" s="233" t="s">
        <v>641</v>
      </c>
      <c r="I152" s="228"/>
      <c r="J152" s="228"/>
      <c r="K152" s="234"/>
      <c r="L152" s="231">
        <v>122000.0</v>
      </c>
      <c r="M152" s="235"/>
      <c r="U152" s="238"/>
      <c r="V152" s="239"/>
      <c r="W152" s="120"/>
      <c r="X152" s="240"/>
      <c r="Y152" s="268"/>
      <c r="Z152" s="248"/>
    </row>
    <row r="153">
      <c r="A153" s="227" t="b">
        <v>1</v>
      </c>
      <c r="B153" s="228"/>
      <c r="C153" s="232" t="s">
        <v>733</v>
      </c>
      <c r="D153" s="245">
        <v>45705.0</v>
      </c>
      <c r="E153" s="231">
        <v>65000.0</v>
      </c>
      <c r="F153" s="232" t="s">
        <v>119</v>
      </c>
      <c r="G153" s="229"/>
      <c r="H153" s="233" t="s">
        <v>628</v>
      </c>
      <c r="I153" s="228"/>
      <c r="J153" s="228"/>
      <c r="K153" s="234"/>
      <c r="L153" s="231">
        <v>65000.0</v>
      </c>
      <c r="M153" s="235"/>
      <c r="U153" s="238"/>
      <c r="V153" s="239"/>
      <c r="W153" s="120"/>
      <c r="X153" s="240"/>
      <c r="Y153" s="268"/>
      <c r="Z153" s="268"/>
    </row>
    <row r="154">
      <c r="A154" s="227" t="b">
        <v>1</v>
      </c>
      <c r="B154" s="228"/>
      <c r="C154" s="229"/>
      <c r="D154" s="245">
        <v>45705.0</v>
      </c>
      <c r="E154" s="231">
        <v>50000.0</v>
      </c>
      <c r="F154" s="232" t="s">
        <v>39</v>
      </c>
      <c r="G154" s="229"/>
      <c r="H154" s="233" t="s">
        <v>618</v>
      </c>
      <c r="I154" s="228"/>
      <c r="J154" s="228"/>
      <c r="K154" s="234"/>
      <c r="L154" s="231">
        <v>50000.0</v>
      </c>
      <c r="M154" s="235"/>
    </row>
    <row r="155">
      <c r="A155" s="227" t="b">
        <v>1</v>
      </c>
      <c r="B155" s="228"/>
      <c r="C155" s="229"/>
      <c r="D155" s="245">
        <v>45705.0</v>
      </c>
      <c r="E155" s="231">
        <v>50000.0</v>
      </c>
      <c r="F155" s="232" t="s">
        <v>52</v>
      </c>
      <c r="G155" s="229"/>
      <c r="H155" s="233" t="s">
        <v>618</v>
      </c>
      <c r="I155" s="228"/>
      <c r="J155" s="228"/>
      <c r="K155" s="234"/>
      <c r="L155" s="231">
        <v>50000.0</v>
      </c>
      <c r="M155" s="235"/>
      <c r="U155" s="247"/>
      <c r="V155" s="247"/>
      <c r="W155" s="248"/>
      <c r="X155" s="249"/>
      <c r="Y155" s="283"/>
      <c r="Z155" s="249"/>
    </row>
    <row r="156">
      <c r="A156" s="227" t="b">
        <v>1</v>
      </c>
      <c r="B156" s="228"/>
      <c r="C156" s="229"/>
      <c r="D156" s="245">
        <v>45705.0</v>
      </c>
      <c r="E156" s="231">
        <v>10000.0</v>
      </c>
      <c r="F156" s="232" t="s">
        <v>119</v>
      </c>
      <c r="G156" s="229"/>
      <c r="H156" s="233" t="s">
        <v>641</v>
      </c>
      <c r="I156" s="228"/>
      <c r="J156" s="228"/>
      <c r="K156" s="234"/>
      <c r="L156" s="231">
        <v>10000.0</v>
      </c>
      <c r="M156" s="235"/>
      <c r="U156" s="247"/>
      <c r="V156" s="247"/>
      <c r="W156" s="248"/>
      <c r="X156" s="249"/>
      <c r="Z156" s="249"/>
    </row>
    <row r="157">
      <c r="A157" s="227" t="b">
        <v>1</v>
      </c>
      <c r="B157" s="228"/>
      <c r="C157" s="232" t="s">
        <v>734</v>
      </c>
      <c r="D157" s="245">
        <v>45705.0</v>
      </c>
      <c r="E157" s="231">
        <v>5000.0</v>
      </c>
      <c r="F157" s="232" t="s">
        <v>119</v>
      </c>
      <c r="G157" s="229"/>
      <c r="H157" s="233" t="s">
        <v>625</v>
      </c>
      <c r="I157" s="228"/>
      <c r="J157" s="228"/>
      <c r="K157" s="234"/>
      <c r="L157" s="231">
        <v>5000.0</v>
      </c>
      <c r="M157" s="235"/>
      <c r="U157" s="284"/>
      <c r="V157" s="247"/>
      <c r="W157" s="248"/>
      <c r="X157" s="249"/>
      <c r="Y157" s="268"/>
      <c r="Z157" s="249"/>
    </row>
    <row r="158">
      <c r="A158" s="227" t="b">
        <v>1</v>
      </c>
      <c r="B158" s="228"/>
      <c r="C158" s="232" t="s">
        <v>711</v>
      </c>
      <c r="D158" s="245">
        <v>45705.0</v>
      </c>
      <c r="E158" s="231">
        <v>5000.0</v>
      </c>
      <c r="F158" s="232" t="s">
        <v>119</v>
      </c>
      <c r="G158" s="229"/>
      <c r="H158" s="233" t="s">
        <v>625</v>
      </c>
      <c r="I158" s="228"/>
      <c r="J158" s="228"/>
      <c r="K158" s="234"/>
      <c r="L158" s="231">
        <v>5000.0</v>
      </c>
      <c r="M158" s="235"/>
      <c r="U158" s="238"/>
      <c r="V158" s="239"/>
      <c r="W158" s="120"/>
      <c r="X158" s="249"/>
      <c r="Y158" s="241"/>
      <c r="Z158" s="124"/>
    </row>
    <row r="159">
      <c r="A159" s="227" t="b">
        <v>1</v>
      </c>
      <c r="B159" s="228"/>
      <c r="C159" s="229"/>
      <c r="D159" s="245">
        <v>45706.0</v>
      </c>
      <c r="E159" s="231">
        <v>455000.0</v>
      </c>
      <c r="F159" s="232" t="s">
        <v>54</v>
      </c>
      <c r="G159" s="229"/>
      <c r="H159" s="233" t="s">
        <v>618</v>
      </c>
      <c r="I159" s="228"/>
      <c r="J159" s="228"/>
      <c r="K159" s="234"/>
      <c r="L159" s="231">
        <v>455000.0</v>
      </c>
      <c r="M159" s="235"/>
      <c r="U159" s="247"/>
      <c r="V159" s="247"/>
      <c r="W159" s="248"/>
      <c r="X159" s="249"/>
      <c r="Y159" s="283"/>
      <c r="Z159" s="249"/>
    </row>
    <row r="160">
      <c r="A160" s="227" t="b">
        <v>1</v>
      </c>
      <c r="B160" s="228"/>
      <c r="C160" s="232" t="s">
        <v>735</v>
      </c>
      <c r="D160" s="245">
        <v>45706.0</v>
      </c>
      <c r="E160" s="231">
        <v>252000.0</v>
      </c>
      <c r="F160" s="232" t="s">
        <v>119</v>
      </c>
      <c r="G160" s="285" t="s">
        <v>736</v>
      </c>
      <c r="H160" s="233" t="s">
        <v>680</v>
      </c>
      <c r="I160" s="228"/>
      <c r="J160" s="228"/>
      <c r="K160" s="234"/>
      <c r="L160" s="231">
        <v>252000.0</v>
      </c>
      <c r="M160" s="235"/>
      <c r="U160" s="247"/>
      <c r="V160" s="247"/>
      <c r="W160" s="248"/>
      <c r="X160" s="240"/>
      <c r="Y160" s="283"/>
      <c r="Z160" s="249"/>
    </row>
    <row r="161">
      <c r="A161" s="227" t="b">
        <v>0</v>
      </c>
      <c r="B161" s="228"/>
      <c r="C161" s="232" t="s">
        <v>737</v>
      </c>
      <c r="D161" s="245">
        <v>45706.0</v>
      </c>
      <c r="E161" s="263">
        <v>77000.0</v>
      </c>
      <c r="F161" s="232" t="s">
        <v>119</v>
      </c>
      <c r="G161" s="229"/>
      <c r="H161" s="233" t="s">
        <v>620</v>
      </c>
      <c r="I161" s="228"/>
      <c r="J161" s="228"/>
      <c r="K161" s="234"/>
      <c r="L161" s="231">
        <v>77000.0</v>
      </c>
      <c r="M161" s="235"/>
      <c r="U161" s="247"/>
      <c r="V161" s="247"/>
      <c r="W161" s="248"/>
      <c r="X161" s="240"/>
      <c r="Y161" s="283"/>
      <c r="Z161" s="249"/>
    </row>
    <row r="162">
      <c r="A162" s="227" t="b">
        <v>1</v>
      </c>
      <c r="B162" s="228"/>
      <c r="C162" s="232" t="s">
        <v>738</v>
      </c>
      <c r="D162" s="245">
        <v>45706.0</v>
      </c>
      <c r="E162" s="231">
        <v>55000.0</v>
      </c>
      <c r="F162" s="232" t="s">
        <v>119</v>
      </c>
      <c r="G162" s="229"/>
      <c r="H162" s="233" t="s">
        <v>710</v>
      </c>
      <c r="I162" s="228"/>
      <c r="J162" s="228"/>
      <c r="K162" s="234"/>
      <c r="L162" s="231">
        <v>55000.0</v>
      </c>
      <c r="M162" s="235"/>
      <c r="U162" s="247"/>
      <c r="V162" s="247"/>
      <c r="W162" s="248"/>
      <c r="X162" s="240"/>
      <c r="Y162" s="283"/>
      <c r="Z162" s="249"/>
    </row>
    <row r="163">
      <c r="A163" s="227" t="b">
        <v>1</v>
      </c>
      <c r="B163" s="228"/>
      <c r="C163" s="232" t="s">
        <v>739</v>
      </c>
      <c r="D163" s="245">
        <v>45706.0</v>
      </c>
      <c r="E163" s="231">
        <v>25000.0</v>
      </c>
      <c r="F163" s="232" t="s">
        <v>119</v>
      </c>
      <c r="G163" s="229"/>
      <c r="H163" s="233" t="s">
        <v>625</v>
      </c>
      <c r="I163" s="228"/>
      <c r="J163" s="228"/>
      <c r="K163" s="234"/>
      <c r="L163" s="231">
        <v>25000.0</v>
      </c>
      <c r="M163" s="235"/>
      <c r="U163" s="247"/>
      <c r="V163" s="247"/>
      <c r="W163" s="248"/>
      <c r="X163" s="249"/>
      <c r="Y163" s="283"/>
      <c r="Z163" s="249"/>
    </row>
    <row r="164">
      <c r="A164" s="242" t="b">
        <v>1</v>
      </c>
      <c r="B164" s="243"/>
      <c r="C164" s="176" t="s">
        <v>637</v>
      </c>
      <c r="D164" s="177">
        <v>45707.0</v>
      </c>
      <c r="E164" s="179">
        <v>670000.0</v>
      </c>
      <c r="F164" s="176" t="s">
        <v>119</v>
      </c>
      <c r="G164" s="175">
        <v>4407.0</v>
      </c>
      <c r="H164" s="244" t="s">
        <v>638</v>
      </c>
      <c r="I164" s="243"/>
      <c r="J164" s="228"/>
      <c r="K164" s="182"/>
      <c r="L164" s="179">
        <v>670000.0</v>
      </c>
      <c r="M164" s="184"/>
      <c r="U164" s="247"/>
      <c r="V164" s="247"/>
      <c r="W164" s="248"/>
      <c r="X164" s="249"/>
      <c r="Y164" s="283"/>
      <c r="Z164" s="249"/>
    </row>
    <row r="165">
      <c r="A165" s="242" t="b">
        <v>1</v>
      </c>
      <c r="B165" s="243"/>
      <c r="C165" s="176" t="s">
        <v>637</v>
      </c>
      <c r="D165" s="177">
        <v>45707.0</v>
      </c>
      <c r="E165" s="179">
        <v>377000.0</v>
      </c>
      <c r="F165" s="176" t="s">
        <v>119</v>
      </c>
      <c r="G165" s="175">
        <v>4402.0</v>
      </c>
      <c r="H165" s="244" t="s">
        <v>638</v>
      </c>
      <c r="I165" s="243"/>
      <c r="J165" s="228"/>
      <c r="K165" s="182"/>
      <c r="L165" s="179">
        <v>377000.0</v>
      </c>
      <c r="M165" s="184"/>
      <c r="U165" s="247"/>
      <c r="V165" s="247"/>
      <c r="W165" s="248"/>
      <c r="X165" s="249"/>
      <c r="Y165" s="283"/>
      <c r="Z165" s="249"/>
    </row>
    <row r="166">
      <c r="A166" s="227" t="b">
        <v>1</v>
      </c>
      <c r="B166" s="228"/>
      <c r="C166" s="232" t="s">
        <v>740</v>
      </c>
      <c r="D166" s="245">
        <v>45707.0</v>
      </c>
      <c r="E166" s="231">
        <v>92000.0</v>
      </c>
      <c r="F166" s="232" t="s">
        <v>119</v>
      </c>
      <c r="G166" s="175">
        <v>263.0</v>
      </c>
      <c r="H166" s="233" t="s">
        <v>741</v>
      </c>
      <c r="I166" s="228"/>
      <c r="J166" s="228"/>
      <c r="K166" s="234"/>
      <c r="L166" s="231">
        <v>92000.0</v>
      </c>
      <c r="M166" s="235"/>
    </row>
    <row r="167">
      <c r="A167" s="227" t="b">
        <v>1</v>
      </c>
      <c r="B167" s="228"/>
      <c r="C167" s="232" t="s">
        <v>742</v>
      </c>
      <c r="D167" s="245">
        <v>45707.0</v>
      </c>
      <c r="E167" s="231">
        <v>55000.0</v>
      </c>
      <c r="F167" s="232" t="s">
        <v>119</v>
      </c>
      <c r="G167" s="229"/>
      <c r="H167" s="233" t="s">
        <v>620</v>
      </c>
      <c r="I167" s="228"/>
      <c r="J167" s="228"/>
      <c r="K167" s="234"/>
      <c r="L167" s="231">
        <v>55000.0</v>
      </c>
      <c r="M167" s="235"/>
    </row>
    <row r="168">
      <c r="A168" s="227" t="b">
        <v>1</v>
      </c>
      <c r="B168" s="228"/>
      <c r="C168" s="232" t="s">
        <v>743</v>
      </c>
      <c r="D168" s="245">
        <v>45707.0</v>
      </c>
      <c r="E168" s="231">
        <v>50000.0</v>
      </c>
      <c r="F168" s="232" t="s">
        <v>119</v>
      </c>
      <c r="G168" s="175">
        <v>262.0</v>
      </c>
      <c r="H168" s="233" t="s">
        <v>744</v>
      </c>
      <c r="I168" s="228"/>
      <c r="J168" s="228"/>
      <c r="K168" s="234"/>
      <c r="L168" s="231">
        <v>50000.0</v>
      </c>
      <c r="M168" s="235"/>
      <c r="U168" s="247"/>
      <c r="V168" s="247"/>
      <c r="W168" s="248"/>
      <c r="X168" s="240"/>
      <c r="Y168" s="283"/>
      <c r="Z168" s="249"/>
    </row>
    <row r="169">
      <c r="A169" s="227" t="b">
        <v>1</v>
      </c>
      <c r="B169" s="228"/>
      <c r="C169" s="232" t="s">
        <v>745</v>
      </c>
      <c r="D169" s="245">
        <v>45707.0</v>
      </c>
      <c r="E169" s="231">
        <v>45000.0</v>
      </c>
      <c r="F169" s="232" t="s">
        <v>119</v>
      </c>
      <c r="G169" s="229"/>
      <c r="H169" s="233" t="s">
        <v>641</v>
      </c>
      <c r="I169" s="228"/>
      <c r="J169" s="228"/>
      <c r="K169" s="234"/>
      <c r="L169" s="231">
        <v>45000.0</v>
      </c>
      <c r="M169" s="235"/>
      <c r="U169" s="247"/>
      <c r="V169" s="247"/>
      <c r="W169" s="248"/>
      <c r="X169" s="249"/>
      <c r="Y169" s="283"/>
      <c r="Z169" s="249"/>
    </row>
    <row r="170">
      <c r="A170" s="227" t="b">
        <v>1</v>
      </c>
      <c r="B170" s="228"/>
      <c r="C170" s="232" t="s">
        <v>728</v>
      </c>
      <c r="D170" s="245">
        <v>45707.0</v>
      </c>
      <c r="E170" s="231">
        <v>40000.0</v>
      </c>
      <c r="F170" s="232" t="s">
        <v>119</v>
      </c>
      <c r="G170" s="229"/>
      <c r="H170" s="233" t="s">
        <v>622</v>
      </c>
      <c r="I170" s="228"/>
      <c r="J170" s="228"/>
      <c r="K170" s="234"/>
      <c r="L170" s="231">
        <v>40000.0</v>
      </c>
      <c r="M170" s="235"/>
      <c r="U170" s="247"/>
      <c r="V170" s="247"/>
      <c r="W170" s="248"/>
      <c r="X170" s="249"/>
      <c r="Y170" s="283"/>
      <c r="Z170" s="249"/>
    </row>
    <row r="171">
      <c r="A171" s="227" t="b">
        <v>1</v>
      </c>
      <c r="B171" s="228"/>
      <c r="C171" s="232" t="s">
        <v>666</v>
      </c>
      <c r="D171" s="245">
        <v>45707.0</v>
      </c>
      <c r="E171" s="231">
        <v>30000.0</v>
      </c>
      <c r="F171" s="232" t="s">
        <v>119</v>
      </c>
      <c r="G171" s="236">
        <v>3558.0</v>
      </c>
      <c r="H171" s="233" t="s">
        <v>620</v>
      </c>
      <c r="I171" s="228"/>
      <c r="J171" s="228"/>
      <c r="K171" s="234"/>
      <c r="L171" s="231">
        <v>30000.0</v>
      </c>
      <c r="M171" s="235"/>
      <c r="U171" s="247"/>
      <c r="V171" s="247"/>
      <c r="W171" s="248"/>
      <c r="X171" s="240"/>
      <c r="Y171" s="283"/>
      <c r="Z171" s="249"/>
    </row>
    <row r="172">
      <c r="A172" s="227" t="b">
        <v>1</v>
      </c>
      <c r="B172" s="228"/>
      <c r="C172" s="232" t="s">
        <v>666</v>
      </c>
      <c r="D172" s="245">
        <v>45707.0</v>
      </c>
      <c r="E172" s="231">
        <v>25000.0</v>
      </c>
      <c r="F172" s="232" t="s">
        <v>119</v>
      </c>
      <c r="G172" s="236">
        <v>3565.0</v>
      </c>
      <c r="H172" s="233" t="s">
        <v>620</v>
      </c>
      <c r="I172" s="228"/>
      <c r="J172" s="228"/>
      <c r="K172" s="234"/>
      <c r="L172" s="231">
        <v>25000.0</v>
      </c>
      <c r="M172" s="235"/>
      <c r="U172" s="238"/>
      <c r="V172" s="239"/>
      <c r="W172" s="120"/>
      <c r="X172" s="269"/>
      <c r="Y172" s="268"/>
      <c r="Z172" s="249"/>
    </row>
    <row r="173">
      <c r="A173" s="227" t="b">
        <v>1</v>
      </c>
      <c r="B173" s="228"/>
      <c r="C173" s="232" t="s">
        <v>746</v>
      </c>
      <c r="D173" s="245">
        <v>45707.0</v>
      </c>
      <c r="E173" s="231">
        <v>20000.0</v>
      </c>
      <c r="F173" s="232" t="s">
        <v>119</v>
      </c>
      <c r="G173" s="229"/>
      <c r="H173" s="233" t="s">
        <v>622</v>
      </c>
      <c r="I173" s="228"/>
      <c r="J173" s="228"/>
      <c r="K173" s="234"/>
      <c r="L173" s="231">
        <v>20000.0</v>
      </c>
      <c r="M173" s="235"/>
      <c r="U173" s="247"/>
      <c r="V173" s="247"/>
      <c r="W173" s="248"/>
      <c r="X173" s="249"/>
      <c r="Y173" s="283"/>
      <c r="Z173" s="249"/>
    </row>
    <row r="174">
      <c r="A174" s="227" t="b">
        <v>1</v>
      </c>
      <c r="B174" s="228"/>
      <c r="C174" s="232" t="s">
        <v>747</v>
      </c>
      <c r="D174" s="245">
        <v>45707.0</v>
      </c>
      <c r="E174" s="231">
        <v>15000.0</v>
      </c>
      <c r="F174" s="232" t="s">
        <v>119</v>
      </c>
      <c r="G174" s="229"/>
      <c r="H174" s="233" t="s">
        <v>710</v>
      </c>
      <c r="I174" s="228"/>
      <c r="J174" s="228"/>
      <c r="K174" s="234"/>
      <c r="L174" s="231">
        <v>15000.0</v>
      </c>
      <c r="M174" s="235"/>
      <c r="U174" s="247"/>
      <c r="V174" s="247"/>
      <c r="W174" s="248"/>
      <c r="X174" s="249"/>
      <c r="Y174" s="283"/>
      <c r="Z174" s="249"/>
    </row>
    <row r="175">
      <c r="A175" s="227" t="b">
        <v>1</v>
      </c>
      <c r="B175" s="228"/>
      <c r="C175" s="232" t="s">
        <v>748</v>
      </c>
      <c r="D175" s="245">
        <v>45707.0</v>
      </c>
      <c r="E175" s="231">
        <v>15000.0</v>
      </c>
      <c r="F175" s="232" t="s">
        <v>119</v>
      </c>
      <c r="G175" s="229"/>
      <c r="H175" s="233" t="s">
        <v>641</v>
      </c>
      <c r="I175" s="228"/>
      <c r="J175" s="228"/>
      <c r="K175" s="234"/>
      <c r="L175" s="231">
        <v>15000.0</v>
      </c>
      <c r="M175" s="235"/>
      <c r="U175" s="247"/>
      <c r="V175" s="247"/>
      <c r="W175" s="248"/>
      <c r="X175" s="240"/>
      <c r="Y175" s="283"/>
      <c r="Z175" s="249"/>
    </row>
    <row r="176">
      <c r="A176" s="227" t="b">
        <v>1</v>
      </c>
      <c r="B176" s="228"/>
      <c r="C176" s="232" t="s">
        <v>749</v>
      </c>
      <c r="D176" s="245">
        <v>45707.0</v>
      </c>
      <c r="E176" s="231">
        <v>3250.0</v>
      </c>
      <c r="F176" s="232" t="s">
        <v>119</v>
      </c>
      <c r="G176" s="229"/>
      <c r="H176" s="233" t="s">
        <v>620</v>
      </c>
      <c r="I176" s="228"/>
      <c r="J176" s="228"/>
      <c r="K176" s="234"/>
      <c r="L176" s="231">
        <v>3250.0</v>
      </c>
      <c r="M176" s="235"/>
      <c r="U176" s="247"/>
      <c r="V176" s="247"/>
      <c r="W176" s="248"/>
      <c r="X176" s="249"/>
      <c r="Y176" s="283"/>
      <c r="Z176" s="249"/>
    </row>
    <row r="177">
      <c r="A177" s="227" t="b">
        <v>1</v>
      </c>
      <c r="B177" s="228"/>
      <c r="C177" s="232" t="s">
        <v>750</v>
      </c>
      <c r="D177" s="245">
        <v>45707.0</v>
      </c>
      <c r="E177" s="231">
        <v>3000.0</v>
      </c>
      <c r="F177" s="232" t="s">
        <v>119</v>
      </c>
      <c r="G177" s="229"/>
      <c r="H177" s="233" t="s">
        <v>620</v>
      </c>
      <c r="I177" s="228"/>
      <c r="J177" s="228"/>
      <c r="K177" s="234"/>
      <c r="L177" s="231">
        <v>3000.0</v>
      </c>
      <c r="M177" s="235"/>
      <c r="U177" s="247"/>
      <c r="V177" s="247"/>
      <c r="W177" s="248"/>
      <c r="X177" s="249"/>
      <c r="Y177" s="283"/>
      <c r="Z177" s="249"/>
    </row>
    <row r="178">
      <c r="A178" s="227" t="b">
        <v>1</v>
      </c>
      <c r="B178" s="228"/>
      <c r="C178" s="232" t="s">
        <v>248</v>
      </c>
      <c r="D178" s="245">
        <v>45708.0</v>
      </c>
      <c r="E178" s="231">
        <v>25000.0</v>
      </c>
      <c r="F178" s="232" t="s">
        <v>119</v>
      </c>
      <c r="G178" s="229"/>
      <c r="H178" s="233" t="s">
        <v>620</v>
      </c>
      <c r="I178" s="228"/>
      <c r="J178" s="228"/>
      <c r="K178" s="234"/>
      <c r="L178" s="231">
        <v>25000.0</v>
      </c>
      <c r="M178" s="235"/>
      <c r="U178" s="247"/>
      <c r="V178" s="247"/>
      <c r="W178" s="248"/>
      <c r="X178" s="249"/>
      <c r="Y178" s="283"/>
      <c r="Z178" s="249"/>
    </row>
    <row r="179">
      <c r="A179" s="227" t="b">
        <v>1</v>
      </c>
      <c r="B179" s="228"/>
      <c r="C179" s="229"/>
      <c r="D179" s="245">
        <v>45708.0</v>
      </c>
      <c r="E179" s="231">
        <v>25000.0</v>
      </c>
      <c r="F179" s="232" t="s">
        <v>39</v>
      </c>
      <c r="G179" s="229"/>
      <c r="H179" s="233" t="s">
        <v>618</v>
      </c>
      <c r="I179" s="228"/>
      <c r="J179" s="228"/>
      <c r="K179" s="234"/>
      <c r="L179" s="231">
        <v>25000.0</v>
      </c>
      <c r="M179" s="235"/>
      <c r="U179" s="247"/>
      <c r="V179" s="247"/>
      <c r="W179" s="248"/>
      <c r="X179" s="249"/>
      <c r="Y179" s="283"/>
      <c r="Z179" s="249"/>
    </row>
    <row r="180">
      <c r="A180" s="227" t="b">
        <v>1</v>
      </c>
      <c r="B180" s="228"/>
      <c r="C180" s="232" t="s">
        <v>666</v>
      </c>
      <c r="D180" s="245">
        <v>45708.0</v>
      </c>
      <c r="E180" s="231">
        <v>12000.0</v>
      </c>
      <c r="F180" s="232" t="s">
        <v>119</v>
      </c>
      <c r="G180" s="229"/>
      <c r="H180" s="233" t="s">
        <v>620</v>
      </c>
      <c r="I180" s="228"/>
      <c r="J180" s="228"/>
      <c r="K180" s="234"/>
      <c r="L180" s="231">
        <v>12000.0</v>
      </c>
      <c r="M180" s="235"/>
      <c r="U180" s="247"/>
      <c r="V180" s="247"/>
      <c r="W180" s="248"/>
      <c r="X180" s="249"/>
      <c r="Y180" s="283"/>
      <c r="Z180" s="249"/>
    </row>
    <row r="181">
      <c r="A181" s="227" t="b">
        <v>1</v>
      </c>
      <c r="B181" s="228"/>
      <c r="C181" s="229"/>
      <c r="D181" s="245">
        <v>45708.0</v>
      </c>
      <c r="E181" s="231">
        <v>5000.0</v>
      </c>
      <c r="F181" s="232" t="s">
        <v>37</v>
      </c>
      <c r="G181" s="286"/>
      <c r="H181" s="233" t="s">
        <v>618</v>
      </c>
      <c r="I181" s="228"/>
      <c r="J181" s="228"/>
      <c r="K181" s="234"/>
      <c r="L181" s="231">
        <v>5000.0</v>
      </c>
      <c r="M181" s="235"/>
      <c r="U181" s="247"/>
      <c r="V181" s="247"/>
      <c r="W181" s="248"/>
      <c r="X181" s="249"/>
      <c r="Y181" s="283"/>
      <c r="Z181" s="249"/>
    </row>
    <row r="182">
      <c r="A182" s="227" t="b">
        <v>1</v>
      </c>
      <c r="B182" s="228"/>
      <c r="C182" s="229"/>
      <c r="D182" s="245">
        <v>45709.0</v>
      </c>
      <c r="E182" s="231">
        <v>50000.0</v>
      </c>
      <c r="F182" s="232" t="s">
        <v>37</v>
      </c>
      <c r="G182" s="286"/>
      <c r="H182" s="233" t="s">
        <v>618</v>
      </c>
      <c r="I182" s="228"/>
      <c r="J182" s="228"/>
      <c r="K182" s="234"/>
      <c r="L182" s="231">
        <v>50000.0</v>
      </c>
      <c r="M182" s="235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</row>
    <row r="183">
      <c r="A183" s="227" t="b">
        <v>1</v>
      </c>
      <c r="B183" s="228"/>
      <c r="C183" s="232" t="s">
        <v>660</v>
      </c>
      <c r="D183" s="245">
        <v>45710.0</v>
      </c>
      <c r="E183" s="231">
        <v>67000.0</v>
      </c>
      <c r="F183" s="232" t="s">
        <v>119</v>
      </c>
      <c r="G183" s="236">
        <v>1370.0</v>
      </c>
      <c r="H183" s="233" t="s">
        <v>620</v>
      </c>
      <c r="I183" s="228"/>
      <c r="J183" s="228"/>
      <c r="K183" s="234"/>
      <c r="L183" s="231">
        <v>67000.0</v>
      </c>
      <c r="M183" s="235"/>
      <c r="U183" s="247"/>
      <c r="V183" s="247"/>
      <c r="W183" s="248"/>
      <c r="X183" s="249"/>
      <c r="Y183" s="283"/>
      <c r="Z183" s="249"/>
    </row>
    <row r="184">
      <c r="A184" s="227" t="b">
        <v>1</v>
      </c>
      <c r="B184" s="228"/>
      <c r="C184" s="232" t="s">
        <v>695</v>
      </c>
      <c r="D184" s="245">
        <v>45710.0</v>
      </c>
      <c r="E184" s="231">
        <v>53000.0</v>
      </c>
      <c r="F184" s="232" t="s">
        <v>54</v>
      </c>
      <c r="G184" s="229"/>
      <c r="H184" s="233" t="s">
        <v>618</v>
      </c>
      <c r="I184" s="228"/>
      <c r="J184" s="228"/>
      <c r="K184" s="234"/>
      <c r="L184" s="231">
        <v>53000.0</v>
      </c>
      <c r="M184" s="235"/>
      <c r="U184" s="247"/>
      <c r="V184" s="247"/>
      <c r="W184" s="248"/>
      <c r="X184" s="240"/>
      <c r="Y184" s="283"/>
      <c r="Z184" s="249"/>
    </row>
    <row r="185">
      <c r="A185" s="227" t="b">
        <v>1</v>
      </c>
      <c r="B185" s="228"/>
      <c r="C185" s="232" t="s">
        <v>695</v>
      </c>
      <c r="D185" s="245">
        <v>45710.0</v>
      </c>
      <c r="E185" s="231">
        <v>25000.0</v>
      </c>
      <c r="F185" s="232" t="s">
        <v>226</v>
      </c>
      <c r="G185" s="229"/>
      <c r="H185" s="233" t="s">
        <v>618</v>
      </c>
      <c r="I185" s="228"/>
      <c r="J185" s="228"/>
      <c r="K185" s="234"/>
      <c r="L185" s="231">
        <v>25000.0</v>
      </c>
      <c r="M185" s="235"/>
    </row>
    <row r="186" ht="25.5" customHeight="1">
      <c r="A186" s="227" t="b">
        <v>1</v>
      </c>
      <c r="B186" s="228"/>
      <c r="C186" s="232" t="s">
        <v>751</v>
      </c>
      <c r="D186" s="245">
        <v>45710.0</v>
      </c>
      <c r="E186" s="231">
        <v>10000.0</v>
      </c>
      <c r="F186" s="232" t="s">
        <v>119</v>
      </c>
      <c r="G186" s="229"/>
      <c r="H186" s="233" t="s">
        <v>641</v>
      </c>
      <c r="I186" s="228"/>
      <c r="J186" s="228"/>
      <c r="K186" s="234"/>
      <c r="L186" s="231">
        <v>10000.0</v>
      </c>
      <c r="M186" s="235"/>
      <c r="U186" s="247"/>
      <c r="V186" s="247"/>
      <c r="W186" s="248"/>
      <c r="X186" s="249"/>
      <c r="Y186" s="283"/>
      <c r="Z186" s="249"/>
    </row>
    <row r="187">
      <c r="A187" s="227" t="b">
        <v>1</v>
      </c>
      <c r="B187" s="228"/>
      <c r="C187" s="232" t="s">
        <v>695</v>
      </c>
      <c r="D187" s="245">
        <v>45710.0</v>
      </c>
      <c r="E187" s="231">
        <v>10000.0</v>
      </c>
      <c r="F187" s="232" t="s">
        <v>54</v>
      </c>
      <c r="G187" s="229"/>
      <c r="H187" s="233" t="s">
        <v>618</v>
      </c>
      <c r="I187" s="228"/>
      <c r="J187" s="228"/>
      <c r="K187" s="234"/>
      <c r="L187" s="231">
        <v>10000.0</v>
      </c>
      <c r="M187" s="235"/>
      <c r="U187" s="247"/>
      <c r="V187" s="247"/>
      <c r="W187" s="248"/>
      <c r="X187" s="240"/>
      <c r="Y187" s="283"/>
      <c r="Z187" s="249"/>
    </row>
    <row r="188">
      <c r="A188" s="227" t="b">
        <v>1</v>
      </c>
      <c r="B188" s="228"/>
      <c r="C188" s="232" t="s">
        <v>752</v>
      </c>
      <c r="D188" s="245">
        <v>45710.0</v>
      </c>
      <c r="E188" s="231">
        <v>4000.0</v>
      </c>
      <c r="F188" s="232" t="s">
        <v>119</v>
      </c>
      <c r="G188" s="229"/>
      <c r="H188" s="233" t="s">
        <v>620</v>
      </c>
      <c r="I188" s="228"/>
      <c r="J188" s="228"/>
      <c r="K188" s="234"/>
      <c r="L188" s="231">
        <v>4000.0</v>
      </c>
      <c r="M188" s="235"/>
      <c r="U188" s="247"/>
      <c r="V188" s="247"/>
      <c r="W188" s="248"/>
      <c r="X188" s="240"/>
      <c r="Y188" s="283"/>
      <c r="Z188" s="249"/>
    </row>
    <row r="189">
      <c r="A189" s="227" t="b">
        <v>0</v>
      </c>
      <c r="B189" s="287"/>
      <c r="C189" s="288" t="s">
        <v>753</v>
      </c>
      <c r="D189" s="245">
        <v>45711.0</v>
      </c>
      <c r="E189" s="250">
        <v>253000.0</v>
      </c>
      <c r="F189" s="232" t="s">
        <v>632</v>
      </c>
      <c r="G189" s="289">
        <v>4473.0</v>
      </c>
      <c r="H189" s="290" t="s">
        <v>620</v>
      </c>
      <c r="I189" s="287"/>
      <c r="J189" s="228"/>
      <c r="K189" s="291"/>
      <c r="L189" s="250">
        <v>253000.0</v>
      </c>
      <c r="M189" s="292"/>
      <c r="U189" s="239"/>
      <c r="V189" s="239"/>
      <c r="W189" s="120"/>
      <c r="X189" s="240"/>
      <c r="Y189" s="241"/>
      <c r="Z189" s="120"/>
    </row>
    <row r="190">
      <c r="A190" s="227" t="b">
        <v>1</v>
      </c>
      <c r="B190" s="228"/>
      <c r="C190" s="176" t="s">
        <v>754</v>
      </c>
      <c r="D190" s="177">
        <v>45711.0</v>
      </c>
      <c r="E190" s="179">
        <v>243000.0</v>
      </c>
      <c r="F190" s="176" t="s">
        <v>119</v>
      </c>
      <c r="G190" s="175">
        <v>264.0</v>
      </c>
      <c r="H190" s="233" t="s">
        <v>680</v>
      </c>
      <c r="I190" s="228"/>
      <c r="J190" s="228"/>
      <c r="K190" s="234"/>
      <c r="L190" s="231">
        <v>243000.0</v>
      </c>
      <c r="M190" s="235"/>
      <c r="U190" s="247"/>
      <c r="V190" s="247"/>
      <c r="W190" s="248"/>
      <c r="X190" s="249"/>
      <c r="Z190" s="249"/>
    </row>
    <row r="191">
      <c r="A191" s="227" t="b">
        <v>1</v>
      </c>
      <c r="B191" s="228"/>
      <c r="C191" s="232" t="s">
        <v>627</v>
      </c>
      <c r="D191" s="245">
        <v>45711.0</v>
      </c>
      <c r="E191" s="231">
        <v>150000.0</v>
      </c>
      <c r="F191" s="232" t="s">
        <v>119</v>
      </c>
      <c r="G191" s="229"/>
      <c r="H191" s="233" t="s">
        <v>628</v>
      </c>
      <c r="I191" s="228"/>
      <c r="J191" s="228"/>
      <c r="K191" s="234"/>
      <c r="L191" s="231">
        <v>150000.0</v>
      </c>
      <c r="M191" s="235"/>
      <c r="U191" s="247"/>
      <c r="V191" s="247"/>
      <c r="W191" s="248"/>
      <c r="X191" s="249"/>
      <c r="Y191" s="283"/>
      <c r="Z191" s="249"/>
    </row>
    <row r="192">
      <c r="A192" s="227" t="b">
        <v>1</v>
      </c>
      <c r="B192" s="228"/>
      <c r="C192" s="232" t="s">
        <v>755</v>
      </c>
      <c r="D192" s="245">
        <v>45711.0</v>
      </c>
      <c r="E192" s="231">
        <v>147000.0</v>
      </c>
      <c r="F192" s="246"/>
      <c r="G192" s="229"/>
      <c r="H192" s="233" t="s">
        <v>620</v>
      </c>
      <c r="I192" s="228"/>
      <c r="J192" s="228"/>
      <c r="K192" s="234"/>
      <c r="L192" s="231">
        <v>147000.0</v>
      </c>
      <c r="M192" s="235"/>
      <c r="U192" s="247"/>
      <c r="V192" s="247"/>
      <c r="W192" s="248"/>
      <c r="X192" s="249"/>
      <c r="Y192" s="283"/>
      <c r="Z192" s="249"/>
    </row>
    <row r="193">
      <c r="A193" s="242" t="b">
        <v>1</v>
      </c>
      <c r="B193" s="243"/>
      <c r="C193" s="176" t="s">
        <v>637</v>
      </c>
      <c r="D193" s="177">
        <v>45711.0</v>
      </c>
      <c r="E193" s="179">
        <v>96000.0</v>
      </c>
      <c r="F193" s="176" t="s">
        <v>119</v>
      </c>
      <c r="G193" s="175">
        <v>4065.0</v>
      </c>
      <c r="H193" s="244" t="s">
        <v>638</v>
      </c>
      <c r="I193" s="243"/>
      <c r="J193" s="228"/>
      <c r="K193" s="182"/>
      <c r="L193" s="179">
        <v>96000.0</v>
      </c>
      <c r="M193" s="184"/>
      <c r="N193" s="105"/>
      <c r="O193" s="105"/>
      <c r="P193" s="105"/>
      <c r="Q193" s="105"/>
      <c r="R193" s="105"/>
      <c r="S193" s="105"/>
      <c r="T193" s="105"/>
      <c r="U193" s="264"/>
      <c r="V193" s="264"/>
      <c r="W193" s="265"/>
      <c r="X193" s="266"/>
      <c r="Y193" s="105"/>
      <c r="Z193" s="266"/>
      <c r="AA193" s="105"/>
    </row>
    <row r="194">
      <c r="A194" s="227" t="b">
        <v>1</v>
      </c>
      <c r="B194" s="228"/>
      <c r="C194" s="176" t="s">
        <v>756</v>
      </c>
      <c r="D194" s="177">
        <v>45711.0</v>
      </c>
      <c r="E194" s="179">
        <v>67000.0</v>
      </c>
      <c r="F194" s="293"/>
      <c r="G194" s="175">
        <v>370.0</v>
      </c>
      <c r="H194" s="233" t="s">
        <v>620</v>
      </c>
      <c r="I194" s="228"/>
      <c r="J194" s="228"/>
      <c r="K194" s="234"/>
      <c r="L194" s="231">
        <v>67000.0</v>
      </c>
      <c r="M194" s="235"/>
      <c r="U194" s="247"/>
      <c r="V194" s="247"/>
      <c r="W194" s="248"/>
      <c r="X194" s="249"/>
      <c r="Y194" s="283"/>
      <c r="Z194" s="249"/>
    </row>
    <row r="195">
      <c r="A195" s="227" t="b">
        <v>1</v>
      </c>
      <c r="B195" s="228"/>
      <c r="C195" s="232" t="s">
        <v>695</v>
      </c>
      <c r="D195" s="245">
        <v>45711.0</v>
      </c>
      <c r="E195" s="231">
        <v>25000.0</v>
      </c>
      <c r="F195" s="232" t="s">
        <v>52</v>
      </c>
      <c r="G195" s="229"/>
      <c r="H195" s="233" t="s">
        <v>618</v>
      </c>
      <c r="I195" s="228"/>
      <c r="J195" s="228"/>
      <c r="K195" s="234"/>
      <c r="L195" s="231">
        <v>25000.0</v>
      </c>
      <c r="M195" s="235"/>
      <c r="U195" s="247"/>
      <c r="V195" s="247"/>
      <c r="W195" s="248"/>
      <c r="X195" s="249"/>
      <c r="Y195" s="283"/>
      <c r="Z195" s="249"/>
    </row>
    <row r="196">
      <c r="A196" s="227" t="b">
        <v>1</v>
      </c>
      <c r="B196" s="228"/>
      <c r="C196" s="232" t="s">
        <v>757</v>
      </c>
      <c r="D196" s="245">
        <v>45711.0</v>
      </c>
      <c r="E196" s="231">
        <v>10000.0</v>
      </c>
      <c r="F196" s="232" t="s">
        <v>119</v>
      </c>
      <c r="G196" s="229"/>
      <c r="H196" s="233" t="s">
        <v>641</v>
      </c>
      <c r="I196" s="228"/>
      <c r="J196" s="228"/>
      <c r="K196" s="234"/>
      <c r="L196" s="231">
        <v>10000.0</v>
      </c>
      <c r="M196" s="235"/>
    </row>
    <row r="197">
      <c r="A197" s="227" t="b">
        <v>1</v>
      </c>
      <c r="B197" s="228"/>
      <c r="C197" s="232" t="s">
        <v>711</v>
      </c>
      <c r="D197" s="245">
        <v>45711.0</v>
      </c>
      <c r="E197" s="231">
        <v>10000.0</v>
      </c>
      <c r="F197" s="232" t="s">
        <v>3</v>
      </c>
      <c r="G197" s="229"/>
      <c r="H197" s="233" t="s">
        <v>618</v>
      </c>
      <c r="I197" s="228"/>
      <c r="J197" s="228"/>
      <c r="K197" s="234"/>
      <c r="L197" s="231">
        <v>10000.0</v>
      </c>
      <c r="M197" s="235"/>
      <c r="U197" s="247"/>
      <c r="V197" s="247"/>
      <c r="W197" s="248"/>
      <c r="X197" s="240"/>
      <c r="Z197" s="249"/>
    </row>
    <row r="198">
      <c r="A198" s="227" t="b">
        <v>1</v>
      </c>
      <c r="B198" s="228"/>
      <c r="C198" s="229"/>
      <c r="D198" s="245">
        <v>45712.0</v>
      </c>
      <c r="E198" s="231">
        <v>510000.0</v>
      </c>
      <c r="F198" s="232" t="s">
        <v>69</v>
      </c>
      <c r="G198" s="229"/>
      <c r="H198" s="233" t="s">
        <v>631</v>
      </c>
      <c r="I198" s="228"/>
      <c r="J198" s="228"/>
      <c r="K198" s="234"/>
      <c r="L198" s="231">
        <v>510000.0</v>
      </c>
      <c r="M198" s="235"/>
      <c r="U198" s="247"/>
      <c r="V198" s="247"/>
      <c r="W198" s="248"/>
      <c r="X198" s="249"/>
      <c r="Y198" s="283"/>
      <c r="Z198" s="249"/>
    </row>
    <row r="199">
      <c r="A199" s="227" t="b">
        <v>1</v>
      </c>
      <c r="B199" s="228"/>
      <c r="C199" s="232" t="s">
        <v>758</v>
      </c>
      <c r="D199" s="245">
        <v>45712.0</v>
      </c>
      <c r="E199" s="231">
        <v>157000.0</v>
      </c>
      <c r="F199" s="232" t="s">
        <v>119</v>
      </c>
      <c r="G199" s="285">
        <v>608.0</v>
      </c>
      <c r="H199" s="233" t="s">
        <v>633</v>
      </c>
      <c r="I199" s="228"/>
      <c r="J199" s="228"/>
      <c r="K199" s="234"/>
      <c r="L199" s="231">
        <v>157000.0</v>
      </c>
      <c r="M199" s="235"/>
      <c r="U199" s="247"/>
      <c r="V199" s="247"/>
      <c r="W199" s="248"/>
      <c r="X199" s="249"/>
      <c r="Y199" s="283"/>
      <c r="Z199" s="249"/>
    </row>
    <row r="200">
      <c r="A200" s="227" t="b">
        <v>1</v>
      </c>
      <c r="B200" s="228"/>
      <c r="C200" s="232" t="s">
        <v>759</v>
      </c>
      <c r="D200" s="245">
        <v>45712.0</v>
      </c>
      <c r="E200" s="231">
        <v>117000.0</v>
      </c>
      <c r="F200" s="232" t="s">
        <v>759</v>
      </c>
      <c r="G200" s="236">
        <v>6486.0</v>
      </c>
      <c r="H200" s="233" t="s">
        <v>622</v>
      </c>
      <c r="I200" s="228"/>
      <c r="J200" s="228"/>
      <c r="K200" s="234"/>
      <c r="L200" s="231">
        <v>117000.0</v>
      </c>
      <c r="M200" s="235"/>
      <c r="U200" s="247"/>
      <c r="V200" s="247"/>
      <c r="W200" s="248"/>
      <c r="X200" s="249"/>
      <c r="Y200" s="283"/>
      <c r="Z200" s="249"/>
    </row>
    <row r="201">
      <c r="A201" s="227" t="b">
        <v>1</v>
      </c>
      <c r="B201" s="228"/>
      <c r="C201" s="232" t="s">
        <v>562</v>
      </c>
      <c r="D201" s="245">
        <v>45712.0</v>
      </c>
      <c r="E201" s="231">
        <v>95000.0</v>
      </c>
      <c r="F201" s="232" t="s">
        <v>119</v>
      </c>
      <c r="G201" s="141">
        <v>14321.0</v>
      </c>
      <c r="H201" s="233" t="s">
        <v>620</v>
      </c>
      <c r="I201" s="228"/>
      <c r="J201" s="228"/>
      <c r="K201" s="234"/>
      <c r="L201" s="231">
        <v>95000.0</v>
      </c>
      <c r="M201" s="235"/>
      <c r="U201" s="247"/>
      <c r="V201" s="247"/>
      <c r="W201" s="248"/>
      <c r="X201" s="249"/>
      <c r="Y201" s="283"/>
      <c r="Z201" s="249"/>
    </row>
    <row r="202">
      <c r="A202" s="227" t="b">
        <v>1</v>
      </c>
      <c r="B202" s="228"/>
      <c r="C202" s="232" t="s">
        <v>562</v>
      </c>
      <c r="D202" s="245">
        <v>45712.0</v>
      </c>
      <c r="E202" s="231">
        <v>55000.0</v>
      </c>
      <c r="F202" s="232" t="s">
        <v>119</v>
      </c>
      <c r="G202" s="236">
        <v>14392.0</v>
      </c>
      <c r="H202" s="233" t="s">
        <v>620</v>
      </c>
      <c r="I202" s="228"/>
      <c r="J202" s="228"/>
      <c r="K202" s="234"/>
      <c r="L202" s="231">
        <v>55000.0</v>
      </c>
      <c r="M202" s="235"/>
      <c r="N202" s="119"/>
      <c r="O202" s="119"/>
      <c r="P202" s="119"/>
      <c r="Q202" s="119"/>
      <c r="R202" s="119"/>
      <c r="S202" s="119"/>
      <c r="T202" s="119"/>
      <c r="U202" s="294"/>
      <c r="V202" s="294"/>
      <c r="W202" s="295"/>
      <c r="X202" s="296"/>
      <c r="Y202" s="297"/>
      <c r="Z202" s="296"/>
      <c r="AA202" s="119"/>
    </row>
    <row r="203">
      <c r="A203" s="227" t="b">
        <v>1</v>
      </c>
      <c r="B203" s="228"/>
      <c r="C203" s="232" t="s">
        <v>760</v>
      </c>
      <c r="D203" s="245">
        <v>45712.0</v>
      </c>
      <c r="E203" s="231">
        <v>40000.0</v>
      </c>
      <c r="F203" s="232" t="s">
        <v>119</v>
      </c>
      <c r="G203" s="229"/>
      <c r="H203" s="233" t="s">
        <v>620</v>
      </c>
      <c r="I203" s="228"/>
      <c r="J203" s="228"/>
      <c r="K203" s="234"/>
      <c r="L203" s="231">
        <v>40000.0</v>
      </c>
      <c r="M203" s="235"/>
      <c r="U203" s="247"/>
      <c r="V203" s="247"/>
      <c r="W203" s="248"/>
      <c r="X203" s="249"/>
      <c r="Y203" s="283"/>
      <c r="Z203" s="249"/>
    </row>
    <row r="204">
      <c r="A204" s="227" t="b">
        <v>1</v>
      </c>
      <c r="B204" s="228"/>
      <c r="C204" s="232" t="s">
        <v>760</v>
      </c>
      <c r="D204" s="245">
        <v>45712.0</v>
      </c>
      <c r="E204" s="231">
        <v>25000.0</v>
      </c>
      <c r="F204" s="232" t="s">
        <v>119</v>
      </c>
      <c r="G204" s="229"/>
      <c r="H204" s="233" t="s">
        <v>620</v>
      </c>
      <c r="I204" s="228"/>
      <c r="J204" s="228"/>
      <c r="K204" s="234"/>
      <c r="L204" s="231">
        <v>25000.0</v>
      </c>
      <c r="M204" s="235"/>
      <c r="U204" s="247"/>
      <c r="V204" s="247"/>
      <c r="W204" s="248"/>
      <c r="X204" s="249"/>
      <c r="Y204" s="283"/>
      <c r="Z204" s="249"/>
    </row>
    <row r="205">
      <c r="A205" s="227" t="b">
        <v>1</v>
      </c>
      <c r="B205" s="228"/>
      <c r="C205" s="232" t="s">
        <v>761</v>
      </c>
      <c r="D205" s="245">
        <v>45713.0</v>
      </c>
      <c r="E205" s="231">
        <v>1254000.0</v>
      </c>
      <c r="F205" s="232" t="s">
        <v>119</v>
      </c>
      <c r="G205" s="236">
        <v>100.0</v>
      </c>
      <c r="H205" s="233" t="s">
        <v>710</v>
      </c>
      <c r="I205" s="228"/>
      <c r="J205" s="228"/>
      <c r="K205" s="231">
        <v>254000.0</v>
      </c>
      <c r="L205" s="231">
        <v>1000000.0</v>
      </c>
      <c r="M205" s="232" t="s">
        <v>762</v>
      </c>
      <c r="N205" s="55"/>
      <c r="O205" s="55"/>
      <c r="P205" s="55"/>
      <c r="Q205" s="55"/>
      <c r="R205" s="55"/>
      <c r="S205" s="55"/>
      <c r="T205" s="55"/>
      <c r="U205" s="275"/>
      <c r="V205" s="275"/>
      <c r="W205" s="276"/>
      <c r="X205" s="277"/>
      <c r="Y205" s="112"/>
      <c r="Z205" s="277"/>
      <c r="AA205" s="55"/>
    </row>
    <row r="206">
      <c r="A206" s="242" t="b">
        <v>1</v>
      </c>
      <c r="B206" s="243"/>
      <c r="C206" s="176"/>
      <c r="D206" s="177">
        <v>45713.0</v>
      </c>
      <c r="E206" s="179">
        <v>701000.0</v>
      </c>
      <c r="F206" s="176" t="s">
        <v>637</v>
      </c>
      <c r="G206" s="175">
        <v>4541.0</v>
      </c>
      <c r="H206" s="244" t="s">
        <v>763</v>
      </c>
      <c r="I206" s="243"/>
      <c r="J206" s="228"/>
      <c r="K206" s="182"/>
      <c r="L206" s="179">
        <v>701000.0</v>
      </c>
      <c r="M206" s="184"/>
      <c r="U206" s="247"/>
      <c r="V206" s="247"/>
      <c r="W206" s="248"/>
      <c r="X206" s="249"/>
      <c r="Y206" s="283"/>
      <c r="Z206" s="249"/>
    </row>
    <row r="207">
      <c r="A207" s="227" t="b">
        <v>1</v>
      </c>
      <c r="B207" s="228"/>
      <c r="C207" s="232" t="s">
        <v>764</v>
      </c>
      <c r="D207" s="245">
        <v>45713.0</v>
      </c>
      <c r="E207" s="231">
        <v>491000.0</v>
      </c>
      <c r="F207" s="232" t="s">
        <v>119</v>
      </c>
      <c r="G207" s="236" t="s">
        <v>765</v>
      </c>
      <c r="H207" s="233" t="s">
        <v>620</v>
      </c>
      <c r="I207" s="228"/>
      <c r="J207" s="228"/>
      <c r="K207" s="234"/>
      <c r="L207" s="231">
        <v>491000.0</v>
      </c>
      <c r="M207" s="235"/>
      <c r="U207" s="247"/>
      <c r="V207" s="247"/>
      <c r="W207" s="248"/>
      <c r="X207" s="240"/>
      <c r="Y207" s="283"/>
      <c r="Z207" s="249"/>
    </row>
    <row r="208">
      <c r="A208" s="227" t="b">
        <v>1</v>
      </c>
      <c r="B208" s="228"/>
      <c r="C208" s="232" t="s">
        <v>766</v>
      </c>
      <c r="D208" s="245">
        <v>45713.0</v>
      </c>
      <c r="E208" s="231">
        <v>55000.0</v>
      </c>
      <c r="F208" s="232" t="s">
        <v>119</v>
      </c>
      <c r="G208" s="236" t="s">
        <v>767</v>
      </c>
      <c r="H208" s="233" t="s">
        <v>641</v>
      </c>
      <c r="I208" s="228"/>
      <c r="J208" s="228"/>
      <c r="K208" s="234"/>
      <c r="L208" s="231">
        <v>55000.0</v>
      </c>
      <c r="M208" s="235"/>
      <c r="U208" s="247"/>
      <c r="V208" s="247"/>
      <c r="W208" s="248"/>
      <c r="X208" s="249"/>
      <c r="Y208" s="283"/>
      <c r="Z208" s="249"/>
    </row>
    <row r="209">
      <c r="A209" s="227" t="b">
        <v>1</v>
      </c>
      <c r="B209" s="228"/>
      <c r="C209" s="229"/>
      <c r="D209" s="245">
        <v>45713.0</v>
      </c>
      <c r="E209" s="231">
        <v>23000.0</v>
      </c>
      <c r="F209" s="232" t="s">
        <v>64</v>
      </c>
      <c r="G209" s="229"/>
      <c r="H209" s="233" t="s">
        <v>618</v>
      </c>
      <c r="I209" s="228"/>
      <c r="J209" s="228"/>
      <c r="K209" s="234"/>
      <c r="L209" s="231">
        <v>23000.0</v>
      </c>
      <c r="M209" s="235"/>
      <c r="U209" s="247"/>
      <c r="V209" s="247"/>
      <c r="W209" s="248"/>
      <c r="X209" s="249"/>
      <c r="Y209" s="283"/>
      <c r="Z209" s="249"/>
    </row>
    <row r="210">
      <c r="A210" s="227" t="b">
        <v>0</v>
      </c>
      <c r="B210" s="228"/>
      <c r="C210" s="232" t="s">
        <v>683</v>
      </c>
      <c r="D210" s="245">
        <v>45713.0</v>
      </c>
      <c r="E210" s="263">
        <v>21000.0</v>
      </c>
      <c r="F210" s="232" t="s">
        <v>683</v>
      </c>
      <c r="G210" s="229"/>
      <c r="H210" s="233" t="s">
        <v>651</v>
      </c>
      <c r="I210" s="228"/>
      <c r="J210" s="228"/>
      <c r="K210" s="234"/>
      <c r="L210" s="231">
        <v>21000.0</v>
      </c>
      <c r="M210" s="235"/>
      <c r="U210" s="247"/>
      <c r="V210" s="247"/>
      <c r="W210" s="248"/>
      <c r="X210" s="249"/>
      <c r="Y210" s="283"/>
      <c r="Z210" s="249"/>
    </row>
    <row r="211">
      <c r="B211" s="79"/>
      <c r="C211" s="64" t="s">
        <v>660</v>
      </c>
      <c r="D211" s="245">
        <v>45713.0</v>
      </c>
      <c r="E211" s="165">
        <v>5000.0</v>
      </c>
      <c r="F211" s="232" t="s">
        <v>119</v>
      </c>
      <c r="G211" s="79"/>
      <c r="H211" s="298" t="s">
        <v>641</v>
      </c>
      <c r="I211" s="79"/>
      <c r="J211" s="228"/>
      <c r="K211" s="79"/>
      <c r="L211" s="165">
        <v>5000.0</v>
      </c>
      <c r="M211" s="79"/>
      <c r="U211" s="247"/>
      <c r="V211" s="247"/>
      <c r="W211" s="248"/>
      <c r="X211" s="240"/>
      <c r="Y211" s="283"/>
      <c r="Z211" s="249"/>
    </row>
    <row r="212">
      <c r="A212" s="227" t="b">
        <v>1</v>
      </c>
      <c r="B212" s="228"/>
      <c r="C212" s="232" t="s">
        <v>768</v>
      </c>
      <c r="D212" s="245">
        <v>45713.0</v>
      </c>
      <c r="E212" s="231">
        <v>5000.0</v>
      </c>
      <c r="F212" s="232" t="s">
        <v>119</v>
      </c>
      <c r="G212" s="229"/>
      <c r="H212" s="233" t="s">
        <v>641</v>
      </c>
      <c r="I212" s="228"/>
      <c r="J212" s="228"/>
      <c r="K212" s="234"/>
      <c r="L212" s="231">
        <v>5000.0</v>
      </c>
      <c r="M212" s="235"/>
      <c r="U212" s="247"/>
      <c r="V212" s="247"/>
      <c r="W212" s="248"/>
      <c r="X212" s="249"/>
      <c r="Y212" s="283"/>
      <c r="Z212" s="249"/>
    </row>
    <row r="213">
      <c r="A213" s="227" t="b">
        <v>1</v>
      </c>
      <c r="B213" s="228"/>
      <c r="C213" s="232" t="s">
        <v>657</v>
      </c>
      <c r="D213" s="245">
        <v>45713.0</v>
      </c>
      <c r="E213" s="231">
        <v>4000.0</v>
      </c>
      <c r="F213" s="232" t="s">
        <v>119</v>
      </c>
      <c r="G213" s="229"/>
      <c r="H213" s="233" t="s">
        <v>641</v>
      </c>
      <c r="I213" s="228"/>
      <c r="J213" s="228"/>
      <c r="K213" s="234"/>
      <c r="L213" s="231">
        <v>4000.0</v>
      </c>
      <c r="M213" s="235"/>
      <c r="U213" s="247"/>
      <c r="V213" s="247"/>
      <c r="W213" s="248"/>
      <c r="X213" s="249"/>
      <c r="Y213" s="283"/>
      <c r="Z213" s="249"/>
    </row>
    <row r="214">
      <c r="A214" s="227" t="b">
        <v>0</v>
      </c>
      <c r="B214" s="228"/>
      <c r="C214" s="232" t="s">
        <v>769</v>
      </c>
      <c r="D214" s="245">
        <v>45714.0</v>
      </c>
      <c r="E214" s="231">
        <v>1078000.0</v>
      </c>
      <c r="F214" s="232" t="s">
        <v>632</v>
      </c>
      <c r="G214" s="236">
        <v>4575.0</v>
      </c>
      <c r="H214" s="237"/>
      <c r="I214" s="228"/>
      <c r="J214" s="228"/>
      <c r="K214" s="234"/>
      <c r="L214" s="231">
        <v>1078000.0</v>
      </c>
      <c r="M214" s="235"/>
    </row>
    <row r="215">
      <c r="A215" s="227" t="b">
        <v>0</v>
      </c>
      <c r="B215" s="228"/>
      <c r="C215" s="232" t="s">
        <v>770</v>
      </c>
      <c r="D215" s="245">
        <v>45714.0</v>
      </c>
      <c r="E215" s="231">
        <v>705000.0</v>
      </c>
      <c r="F215" s="232" t="s">
        <v>632</v>
      </c>
      <c r="G215" s="236">
        <v>4590.0</v>
      </c>
      <c r="H215" s="233" t="s">
        <v>620</v>
      </c>
      <c r="I215" s="228"/>
      <c r="J215" s="228"/>
      <c r="K215" s="234"/>
      <c r="L215" s="231">
        <v>705000.0</v>
      </c>
      <c r="M215" s="235"/>
      <c r="U215" s="247"/>
      <c r="V215" s="247"/>
      <c r="W215" s="248"/>
      <c r="X215" s="249"/>
      <c r="Y215" s="283"/>
      <c r="Z215" s="249"/>
    </row>
    <row r="216">
      <c r="A216" s="227" t="b">
        <v>1</v>
      </c>
      <c r="B216" s="228"/>
      <c r="C216" s="232" t="s">
        <v>771</v>
      </c>
      <c r="D216" s="245">
        <v>45714.0</v>
      </c>
      <c r="E216" s="231">
        <v>300000.0</v>
      </c>
      <c r="F216" s="232" t="s">
        <v>772</v>
      </c>
      <c r="G216" s="236">
        <v>182.0</v>
      </c>
      <c r="H216" s="233" t="s">
        <v>620</v>
      </c>
      <c r="I216" s="228"/>
      <c r="J216" s="228"/>
      <c r="K216" s="234"/>
      <c r="L216" s="231">
        <v>300000.0</v>
      </c>
      <c r="M216" s="235"/>
      <c r="U216" s="247"/>
      <c r="V216" s="247"/>
      <c r="W216" s="248"/>
      <c r="X216" s="240"/>
      <c r="Y216" s="283"/>
      <c r="Z216" s="249"/>
    </row>
    <row r="217">
      <c r="A217" s="227" t="b">
        <v>1</v>
      </c>
      <c r="B217" s="228"/>
      <c r="C217" s="232" t="s">
        <v>773</v>
      </c>
      <c r="D217" s="245">
        <v>45714.0</v>
      </c>
      <c r="E217" s="231">
        <v>190000.0</v>
      </c>
      <c r="F217" s="232" t="s">
        <v>119</v>
      </c>
      <c r="G217" s="236">
        <v>701.0</v>
      </c>
      <c r="H217" s="233" t="s">
        <v>620</v>
      </c>
      <c r="I217" s="228"/>
      <c r="J217" s="228"/>
      <c r="K217" s="234"/>
      <c r="L217" s="231">
        <v>190000.0</v>
      </c>
      <c r="M217" s="235"/>
      <c r="U217" s="247"/>
      <c r="V217" s="247"/>
      <c r="W217" s="248"/>
      <c r="X217" s="249"/>
      <c r="Z217" s="249"/>
    </row>
    <row r="218">
      <c r="A218" s="227" t="b">
        <v>0</v>
      </c>
      <c r="B218" s="228"/>
      <c r="C218" s="232" t="s">
        <v>774</v>
      </c>
      <c r="D218" s="245">
        <v>45714.0</v>
      </c>
      <c r="E218" s="231">
        <v>90000.0</v>
      </c>
      <c r="F218" s="232" t="s">
        <v>632</v>
      </c>
      <c r="G218" s="236">
        <v>4576.0</v>
      </c>
      <c r="H218" s="233" t="s">
        <v>620</v>
      </c>
      <c r="I218" s="228"/>
      <c r="J218" s="228"/>
      <c r="K218" s="234"/>
      <c r="L218" s="231">
        <v>90000.0</v>
      </c>
      <c r="M218" s="235"/>
      <c r="U218" s="247"/>
      <c r="V218" s="247"/>
      <c r="W218" s="248"/>
      <c r="X218" s="240"/>
      <c r="Z218" s="249"/>
    </row>
    <row r="219">
      <c r="A219" s="227" t="b">
        <v>1</v>
      </c>
      <c r="B219" s="228"/>
      <c r="C219" s="232" t="s">
        <v>775</v>
      </c>
      <c r="D219" s="245">
        <v>45714.0</v>
      </c>
      <c r="E219" s="231">
        <v>67000.0</v>
      </c>
      <c r="F219" s="232" t="s">
        <v>119</v>
      </c>
      <c r="G219" s="229"/>
      <c r="H219" s="233" t="s">
        <v>641</v>
      </c>
      <c r="I219" s="228"/>
      <c r="J219" s="228"/>
      <c r="K219" s="234"/>
      <c r="L219" s="231">
        <v>67000.0</v>
      </c>
      <c r="M219" s="235"/>
      <c r="U219" s="247"/>
      <c r="V219" s="247"/>
      <c r="W219" s="248"/>
      <c r="X219" s="240"/>
      <c r="Y219" s="283"/>
      <c r="Z219" s="249"/>
    </row>
    <row r="220">
      <c r="A220" s="227" t="b">
        <v>1</v>
      </c>
      <c r="B220" s="228"/>
      <c r="C220" s="232" t="s">
        <v>711</v>
      </c>
      <c r="D220" s="245">
        <v>45714.0</v>
      </c>
      <c r="E220" s="231">
        <v>48000.0</v>
      </c>
      <c r="F220" s="232" t="s">
        <v>776</v>
      </c>
      <c r="G220" s="229"/>
      <c r="H220" s="233" t="s">
        <v>641</v>
      </c>
      <c r="I220" s="228"/>
      <c r="J220" s="228"/>
      <c r="K220" s="234"/>
      <c r="L220" s="231">
        <v>48000.0</v>
      </c>
      <c r="M220" s="235"/>
      <c r="U220" s="247"/>
      <c r="V220" s="247"/>
      <c r="W220" s="248"/>
      <c r="X220" s="269"/>
      <c r="Y220" s="283"/>
      <c r="Z220" s="249"/>
    </row>
    <row r="221">
      <c r="A221" s="227" t="b">
        <v>1</v>
      </c>
      <c r="B221" s="228"/>
      <c r="C221" s="232" t="s">
        <v>777</v>
      </c>
      <c r="D221" s="245">
        <v>45714.0</v>
      </c>
      <c r="E221" s="231">
        <v>28000.0</v>
      </c>
      <c r="F221" s="232" t="s">
        <v>119</v>
      </c>
      <c r="G221" s="229"/>
      <c r="H221" s="233" t="s">
        <v>641</v>
      </c>
      <c r="I221" s="228"/>
      <c r="J221" s="228"/>
      <c r="K221" s="234"/>
      <c r="L221" s="231">
        <v>28000.0</v>
      </c>
      <c r="M221" s="235"/>
      <c r="U221" s="247"/>
      <c r="V221" s="247"/>
      <c r="W221" s="248"/>
      <c r="X221" s="269"/>
      <c r="Y221" s="283"/>
      <c r="Z221" s="249"/>
    </row>
    <row r="222">
      <c r="A222" s="227" t="b">
        <v>1</v>
      </c>
      <c r="B222" s="228"/>
      <c r="C222" s="229"/>
      <c r="D222" s="245">
        <v>45714.0</v>
      </c>
      <c r="E222" s="231">
        <v>25000.0</v>
      </c>
      <c r="F222" s="232" t="s">
        <v>52</v>
      </c>
      <c r="G222" s="229"/>
      <c r="H222" s="233" t="s">
        <v>618</v>
      </c>
      <c r="I222" s="228"/>
      <c r="J222" s="228"/>
      <c r="K222" s="234"/>
      <c r="L222" s="231">
        <v>25000.0</v>
      </c>
      <c r="M222" s="235"/>
      <c r="N222" s="55"/>
      <c r="O222" s="55"/>
      <c r="P222" s="55"/>
      <c r="Q222" s="55"/>
      <c r="R222" s="55"/>
      <c r="S222" s="55"/>
      <c r="T222" s="55"/>
      <c r="U222" s="275"/>
      <c r="V222" s="275"/>
      <c r="W222" s="276"/>
      <c r="X222" s="277"/>
      <c r="Y222" s="112"/>
      <c r="Z222" s="277"/>
      <c r="AA222" s="55"/>
    </row>
    <row r="223">
      <c r="A223" s="227" t="b">
        <v>1</v>
      </c>
      <c r="B223" s="228"/>
      <c r="C223" s="229"/>
      <c r="D223" s="245">
        <v>45714.0</v>
      </c>
      <c r="E223" s="231">
        <v>10000.0</v>
      </c>
      <c r="F223" s="232" t="s">
        <v>64</v>
      </c>
      <c r="G223" s="229"/>
      <c r="H223" s="233" t="s">
        <v>618</v>
      </c>
      <c r="I223" s="228"/>
      <c r="J223" s="228"/>
      <c r="K223" s="234"/>
      <c r="L223" s="231">
        <v>10000.0</v>
      </c>
      <c r="M223" s="235"/>
      <c r="U223" s="247"/>
      <c r="V223" s="247"/>
      <c r="W223" s="248"/>
      <c r="X223" s="240"/>
      <c r="Y223" s="283"/>
      <c r="Z223" s="249"/>
    </row>
    <row r="224">
      <c r="A224" s="227" t="b">
        <v>1</v>
      </c>
      <c r="B224" s="228"/>
      <c r="C224" s="232" t="s">
        <v>778</v>
      </c>
      <c r="D224" s="245">
        <v>45714.0</v>
      </c>
      <c r="E224" s="231">
        <v>5000.0</v>
      </c>
      <c r="F224" s="232" t="s">
        <v>119</v>
      </c>
      <c r="G224" s="229"/>
      <c r="H224" s="233" t="s">
        <v>620</v>
      </c>
      <c r="I224" s="228"/>
      <c r="J224" s="228"/>
      <c r="K224" s="234"/>
      <c r="L224" s="231">
        <v>5000.0</v>
      </c>
      <c r="M224" s="235"/>
      <c r="U224" s="247"/>
      <c r="V224" s="247"/>
      <c r="W224" s="248"/>
      <c r="X224" s="240"/>
      <c r="Y224" s="283"/>
      <c r="Z224" s="249"/>
    </row>
    <row r="225">
      <c r="A225" s="227" t="b">
        <v>1</v>
      </c>
      <c r="B225" s="228"/>
      <c r="C225" s="232" t="s">
        <v>779</v>
      </c>
      <c r="D225" s="245">
        <v>45714.0</v>
      </c>
      <c r="E225" s="231">
        <v>5000.0</v>
      </c>
      <c r="F225" s="232" t="s">
        <v>766</v>
      </c>
      <c r="G225" s="229"/>
      <c r="H225" s="233" t="s">
        <v>641</v>
      </c>
      <c r="I225" s="228"/>
      <c r="J225" s="228"/>
      <c r="K225" s="234"/>
      <c r="L225" s="231">
        <v>5000.0</v>
      </c>
      <c r="M225" s="235"/>
      <c r="U225" s="247"/>
      <c r="V225" s="247"/>
      <c r="W225" s="248"/>
      <c r="X225" s="249"/>
      <c r="Y225" s="283"/>
      <c r="Z225" s="249"/>
    </row>
    <row r="226">
      <c r="A226" s="227" t="b">
        <v>0</v>
      </c>
      <c r="B226" s="228"/>
      <c r="C226" s="232" t="s">
        <v>780</v>
      </c>
      <c r="D226" s="245">
        <v>45715.0</v>
      </c>
      <c r="E226" s="231">
        <v>345000.0</v>
      </c>
      <c r="F226" s="232" t="s">
        <v>632</v>
      </c>
      <c r="G226" s="236">
        <v>4598.0</v>
      </c>
      <c r="H226" s="233" t="s">
        <v>620</v>
      </c>
      <c r="I226" s="228"/>
      <c r="J226" s="228"/>
      <c r="K226" s="234"/>
      <c r="L226" s="231">
        <v>345000.0</v>
      </c>
      <c r="M226" s="235"/>
    </row>
    <row r="227">
      <c r="A227" s="227" t="b">
        <v>0</v>
      </c>
      <c r="B227" s="228"/>
      <c r="C227" s="232" t="s">
        <v>781</v>
      </c>
      <c r="D227" s="245">
        <v>45715.0</v>
      </c>
      <c r="E227" s="231">
        <v>48000.0</v>
      </c>
      <c r="F227" s="299"/>
      <c r="G227" s="236">
        <v>256.0</v>
      </c>
      <c r="H227" s="233" t="s">
        <v>782</v>
      </c>
      <c r="I227" s="228"/>
      <c r="J227" s="228"/>
      <c r="K227" s="234"/>
      <c r="L227" s="231">
        <v>48000.0</v>
      </c>
      <c r="M227" s="235"/>
      <c r="V227" s="247"/>
      <c r="W227" s="248"/>
      <c r="X227" s="249"/>
      <c r="Z227" s="249"/>
    </row>
    <row r="228">
      <c r="A228" s="227" t="b">
        <v>1</v>
      </c>
      <c r="B228" s="228"/>
      <c r="C228" s="232" t="s">
        <v>648</v>
      </c>
      <c r="D228" s="245">
        <v>45715.0</v>
      </c>
      <c r="E228" s="231">
        <v>48000.0</v>
      </c>
      <c r="F228" s="232" t="s">
        <v>64</v>
      </c>
      <c r="G228" s="229"/>
      <c r="H228" s="233" t="s">
        <v>618</v>
      </c>
      <c r="I228" s="228"/>
      <c r="J228" s="228"/>
      <c r="K228" s="234"/>
      <c r="L228" s="231">
        <v>48000.0</v>
      </c>
      <c r="M228" s="235"/>
    </row>
    <row r="229">
      <c r="A229" s="227" t="b">
        <v>1</v>
      </c>
      <c r="B229" s="228"/>
      <c r="C229" s="229"/>
      <c r="D229" s="245">
        <v>45715.0</v>
      </c>
      <c r="E229" s="231">
        <v>25000.0</v>
      </c>
      <c r="F229" s="232" t="s">
        <v>64</v>
      </c>
      <c r="G229" s="229"/>
      <c r="H229" s="233" t="s">
        <v>618</v>
      </c>
      <c r="I229" s="228"/>
      <c r="J229" s="228"/>
      <c r="K229" s="234"/>
      <c r="L229" s="231">
        <v>25000.0</v>
      </c>
      <c r="M229" s="235"/>
      <c r="N229" s="55"/>
      <c r="O229" s="55"/>
      <c r="P229" s="55"/>
      <c r="Q229" s="55"/>
      <c r="R229" s="55"/>
      <c r="S229" s="55"/>
      <c r="T229" s="55"/>
      <c r="U229" s="275"/>
      <c r="V229" s="275"/>
      <c r="W229" s="276"/>
      <c r="X229" s="277"/>
      <c r="Y229" s="55"/>
      <c r="Z229" s="277"/>
      <c r="AA229" s="55"/>
    </row>
    <row r="230">
      <c r="A230" s="227" t="b">
        <v>1</v>
      </c>
      <c r="B230" s="228"/>
      <c r="C230" s="232" t="s">
        <v>783</v>
      </c>
      <c r="D230" s="245">
        <v>45715.0</v>
      </c>
      <c r="E230" s="231">
        <v>25000.0</v>
      </c>
      <c r="F230" s="232" t="s">
        <v>119</v>
      </c>
      <c r="G230" s="229"/>
      <c r="H230" s="233" t="s">
        <v>651</v>
      </c>
      <c r="I230" s="228"/>
      <c r="J230" s="228"/>
      <c r="K230" s="234"/>
      <c r="L230" s="231">
        <v>25000.0</v>
      </c>
      <c r="M230" s="235"/>
      <c r="U230" s="247"/>
      <c r="V230" s="247"/>
      <c r="W230" s="248"/>
      <c r="X230" s="240"/>
      <c r="Z230" s="249"/>
    </row>
    <row r="231">
      <c r="A231" s="227" t="b">
        <v>1</v>
      </c>
      <c r="B231" s="228"/>
      <c r="C231" s="232" t="s">
        <v>649</v>
      </c>
      <c r="D231" s="245">
        <v>45715.0</v>
      </c>
      <c r="E231" s="231">
        <v>5000.0</v>
      </c>
      <c r="F231" s="232" t="s">
        <v>119</v>
      </c>
      <c r="G231" s="229"/>
      <c r="H231" s="237"/>
      <c r="I231" s="228"/>
      <c r="J231" s="228"/>
      <c r="K231" s="234"/>
      <c r="L231" s="231">
        <v>5000.0</v>
      </c>
      <c r="M231" s="235"/>
      <c r="U231" s="247"/>
      <c r="V231" s="247"/>
      <c r="W231" s="248"/>
      <c r="X231" s="240"/>
      <c r="Z231" s="249"/>
    </row>
    <row r="232">
      <c r="A232" s="227" t="b">
        <v>1</v>
      </c>
      <c r="B232" s="228"/>
      <c r="C232" s="232" t="s">
        <v>648</v>
      </c>
      <c r="D232" s="245">
        <v>45715.0</v>
      </c>
      <c r="E232" s="231">
        <v>5000.0</v>
      </c>
      <c r="F232" s="232" t="s">
        <v>784</v>
      </c>
      <c r="G232" s="229"/>
      <c r="H232" s="233" t="s">
        <v>618</v>
      </c>
      <c r="I232" s="228"/>
      <c r="J232" s="228"/>
      <c r="K232" s="234"/>
      <c r="L232" s="231">
        <v>5000.0</v>
      </c>
      <c r="M232" s="235"/>
      <c r="U232" s="247"/>
      <c r="V232" s="247"/>
      <c r="W232" s="248"/>
      <c r="X232" s="249"/>
      <c r="Y232" s="283"/>
      <c r="Z232" s="249"/>
    </row>
    <row r="233">
      <c r="A233" s="227" t="b">
        <v>0</v>
      </c>
      <c r="B233" s="228"/>
      <c r="C233" s="232"/>
      <c r="D233" s="245">
        <v>45715.0</v>
      </c>
      <c r="E233" s="231"/>
      <c r="F233" s="299"/>
      <c r="G233" s="236"/>
      <c r="H233" s="233"/>
      <c r="I233" s="228"/>
      <c r="J233" s="228"/>
      <c r="K233" s="234"/>
      <c r="L233" s="231"/>
      <c r="M233" s="235"/>
      <c r="N233" s="55"/>
      <c r="O233" s="55"/>
      <c r="P233" s="55"/>
      <c r="Q233" s="55"/>
      <c r="R233" s="55"/>
      <c r="S233" s="55"/>
      <c r="T233" s="55"/>
      <c r="U233" s="300"/>
      <c r="V233" s="275"/>
      <c r="W233" s="276"/>
      <c r="X233" s="273"/>
      <c r="Y233" s="55"/>
      <c r="Z233" s="277"/>
      <c r="AA233" s="55"/>
    </row>
    <row r="234">
      <c r="A234" s="227" t="b">
        <v>0</v>
      </c>
      <c r="B234" s="228"/>
      <c r="C234" s="232" t="s">
        <v>648</v>
      </c>
      <c r="D234" s="245">
        <v>45716.0</v>
      </c>
      <c r="E234" s="231">
        <v>50000.0</v>
      </c>
      <c r="F234" s="232" t="s">
        <v>64</v>
      </c>
      <c r="G234" s="229"/>
      <c r="H234" s="233" t="s">
        <v>618</v>
      </c>
      <c r="I234" s="228"/>
      <c r="J234" s="228"/>
      <c r="K234" s="234"/>
      <c r="L234" s="231">
        <v>50000.0</v>
      </c>
      <c r="M234" s="235"/>
      <c r="U234" s="301"/>
      <c r="V234" s="247"/>
      <c r="W234" s="248"/>
      <c r="X234" s="240"/>
      <c r="Z234" s="249"/>
    </row>
    <row r="235">
      <c r="A235" s="227" t="b">
        <v>0</v>
      </c>
      <c r="B235" s="228"/>
      <c r="C235" s="232" t="s">
        <v>785</v>
      </c>
      <c r="D235" s="245">
        <v>45716.0</v>
      </c>
      <c r="E235" s="231">
        <v>35000.0</v>
      </c>
      <c r="F235" s="232" t="s">
        <v>119</v>
      </c>
      <c r="G235" s="236">
        <v>273.0</v>
      </c>
      <c r="H235" s="233" t="s">
        <v>641</v>
      </c>
      <c r="I235" s="228"/>
      <c r="J235" s="228"/>
      <c r="K235" s="234"/>
      <c r="L235" s="231">
        <v>35000.0</v>
      </c>
      <c r="M235" s="235"/>
      <c r="U235" s="247"/>
      <c r="V235" s="247"/>
      <c r="W235" s="248"/>
      <c r="X235" s="249"/>
      <c r="Z235" s="249"/>
    </row>
    <row r="236">
      <c r="A236" s="227" t="b">
        <v>0</v>
      </c>
      <c r="B236" s="228"/>
      <c r="C236" s="232" t="s">
        <v>728</v>
      </c>
      <c r="D236" s="245">
        <v>45716.0</v>
      </c>
      <c r="E236" s="231">
        <v>30000.0</v>
      </c>
      <c r="F236" s="232" t="s">
        <v>119</v>
      </c>
      <c r="G236" s="229"/>
      <c r="H236" s="233" t="s">
        <v>622</v>
      </c>
      <c r="I236" s="228"/>
      <c r="J236" s="228"/>
      <c r="K236" s="234"/>
      <c r="L236" s="231">
        <v>30000.0</v>
      </c>
      <c r="M236" s="235"/>
      <c r="U236" s="247"/>
      <c r="V236" s="247"/>
      <c r="W236" s="248"/>
      <c r="X236" s="249"/>
      <c r="Z236" s="249"/>
    </row>
    <row r="237">
      <c r="A237" s="227" t="b">
        <v>0</v>
      </c>
      <c r="B237" s="228"/>
      <c r="C237" s="232" t="s">
        <v>648</v>
      </c>
      <c r="D237" s="245">
        <v>45716.0</v>
      </c>
      <c r="E237" s="231">
        <v>10000.0</v>
      </c>
      <c r="F237" s="232" t="s">
        <v>52</v>
      </c>
      <c r="G237" s="229"/>
      <c r="H237" s="233" t="s">
        <v>618</v>
      </c>
      <c r="I237" s="228"/>
      <c r="J237" s="228"/>
      <c r="K237" s="234"/>
      <c r="L237" s="231">
        <v>10000.0</v>
      </c>
      <c r="M237" s="235"/>
      <c r="U237" s="247"/>
      <c r="V237" s="247"/>
      <c r="W237" s="248"/>
      <c r="X237" s="249"/>
      <c r="Z237" s="249"/>
    </row>
    <row r="238">
      <c r="A238" s="227" t="b">
        <v>0</v>
      </c>
      <c r="B238" s="228"/>
      <c r="C238" s="232" t="s">
        <v>648</v>
      </c>
      <c r="D238" s="245">
        <v>45716.0</v>
      </c>
      <c r="E238" s="231">
        <v>5000.0</v>
      </c>
      <c r="F238" s="232" t="s">
        <v>68</v>
      </c>
      <c r="G238" s="229"/>
      <c r="H238" s="233" t="s">
        <v>618</v>
      </c>
      <c r="I238" s="228"/>
      <c r="J238" s="228"/>
      <c r="K238" s="234"/>
      <c r="L238" s="231">
        <v>5000.0</v>
      </c>
      <c r="M238" s="235"/>
      <c r="U238" s="247"/>
      <c r="V238" s="247"/>
      <c r="W238" s="248"/>
      <c r="X238" s="249"/>
      <c r="Z238" s="249"/>
    </row>
  </sheetData>
  <conditionalFormatting sqref="G1:G238">
    <cfRule type="expression" dxfId="8" priority="1">
      <formula>countifs($G$2:$G1000,$G2)&gt;1</formula>
    </cfRule>
  </conditionalFormatting>
  <dataValidations>
    <dataValidation type="list" allowBlank="1" sqref="F1:F238">
      <formula1>employee</formula1>
    </dataValidation>
    <dataValidation type="list" allowBlank="1" sqref="H1:H238">
      <formula1>DATABASE!$C$2:$C$20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6" width="15.13"/>
  </cols>
  <sheetData>
    <row r="1" ht="33.75" customHeight="1">
      <c r="A1" s="302" t="s">
        <v>786</v>
      </c>
      <c r="B1" s="303" t="s">
        <v>787</v>
      </c>
      <c r="C1" s="304" t="s">
        <v>788</v>
      </c>
      <c r="D1" s="304" t="s">
        <v>788</v>
      </c>
      <c r="E1" s="305"/>
      <c r="F1" s="306"/>
      <c r="G1" s="307" t="s">
        <v>789</v>
      </c>
    </row>
    <row r="2" ht="33.75" customHeight="1">
      <c r="A2" s="308" t="s">
        <v>790</v>
      </c>
      <c r="B2" s="309">
        <v>45932.0</v>
      </c>
      <c r="C2" s="310">
        <v>0.3638888888888889</v>
      </c>
      <c r="D2" s="310">
        <v>0.38680555555555557</v>
      </c>
      <c r="E2" s="311">
        <f t="shared" ref="E2:E16" si="1">((MIN(10,MAX(0,(MIN(D2,TIME(10,0,0))-MAX(C2,TIME(8,0,0)))*24))))</f>
        <v>0.55</v>
      </c>
      <c r="F2" s="312">
        <f t="shared" ref="F2:F11" si="2">300000/235</f>
        <v>1276.595745</v>
      </c>
      <c r="G2" s="313">
        <f t="shared" ref="G2:G16" si="3">F2*E2</f>
        <v>702.1276596</v>
      </c>
    </row>
    <row r="3" ht="33.75" customHeight="1">
      <c r="A3" s="308" t="s">
        <v>790</v>
      </c>
      <c r="B3" s="309">
        <v>45934.0</v>
      </c>
      <c r="C3" s="310">
        <v>0.3333333333333333</v>
      </c>
      <c r="D3" s="310">
        <v>0.3680555555555556</v>
      </c>
      <c r="E3" s="311">
        <f t="shared" si="1"/>
        <v>0.8333333333</v>
      </c>
      <c r="F3" s="312">
        <f t="shared" si="2"/>
        <v>1276.595745</v>
      </c>
      <c r="G3" s="313">
        <f t="shared" si="3"/>
        <v>1063.829787</v>
      </c>
    </row>
    <row r="4" ht="33.75" customHeight="1">
      <c r="A4" s="308" t="s">
        <v>790</v>
      </c>
      <c r="B4" s="309">
        <v>45935.0</v>
      </c>
      <c r="C4" s="310">
        <v>0.3472222222222222</v>
      </c>
      <c r="D4" s="310">
        <v>0.3819444444444444</v>
      </c>
      <c r="E4" s="311">
        <f t="shared" si="1"/>
        <v>0.8333333333</v>
      </c>
      <c r="F4" s="312">
        <f t="shared" si="2"/>
        <v>1276.595745</v>
      </c>
      <c r="G4" s="313">
        <f t="shared" si="3"/>
        <v>1063.829787</v>
      </c>
    </row>
    <row r="5" ht="33.75" customHeight="1">
      <c r="A5" s="308" t="s">
        <v>791</v>
      </c>
      <c r="B5" s="309">
        <v>45932.0</v>
      </c>
      <c r="C5" s="310">
        <v>0.3638888888888889</v>
      </c>
      <c r="D5" s="310">
        <v>0.38680555555555557</v>
      </c>
      <c r="E5" s="311">
        <f t="shared" si="1"/>
        <v>0.55</v>
      </c>
      <c r="F5" s="312">
        <f t="shared" si="2"/>
        <v>1276.595745</v>
      </c>
      <c r="G5" s="313">
        <f t="shared" si="3"/>
        <v>702.1276596</v>
      </c>
    </row>
    <row r="6" ht="33.75" customHeight="1">
      <c r="A6" s="308" t="s">
        <v>790</v>
      </c>
      <c r="B6" s="309">
        <v>45936.0</v>
      </c>
      <c r="C6" s="310">
        <v>0.3548611111111111</v>
      </c>
      <c r="D6" s="310">
        <v>0.36319444444444443</v>
      </c>
      <c r="E6" s="311">
        <f t="shared" si="1"/>
        <v>0.2</v>
      </c>
      <c r="F6" s="312">
        <f t="shared" si="2"/>
        <v>1276.595745</v>
      </c>
      <c r="G6" s="313">
        <f t="shared" si="3"/>
        <v>255.3191489</v>
      </c>
    </row>
    <row r="7" ht="33.75" customHeight="1">
      <c r="A7" s="308" t="s">
        <v>790</v>
      </c>
      <c r="B7" s="309">
        <v>45938.0</v>
      </c>
      <c r="C7" s="310">
        <v>0.3347222222222222</v>
      </c>
      <c r="D7" s="310">
        <v>0.3736111111111111</v>
      </c>
      <c r="E7" s="311">
        <f t="shared" si="1"/>
        <v>0.9333333333</v>
      </c>
      <c r="F7" s="312">
        <f t="shared" si="2"/>
        <v>1276.595745</v>
      </c>
      <c r="G7" s="313">
        <f t="shared" si="3"/>
        <v>1191.489362</v>
      </c>
    </row>
    <row r="8" ht="33.75" customHeight="1">
      <c r="A8" s="308" t="s">
        <v>790</v>
      </c>
      <c r="B8" s="309">
        <v>45939.0</v>
      </c>
      <c r="C8" s="310">
        <v>0.3333333333333333</v>
      </c>
      <c r="D8" s="310">
        <v>0.36041666666666666</v>
      </c>
      <c r="E8" s="311">
        <f t="shared" si="1"/>
        <v>0.65</v>
      </c>
      <c r="F8" s="312">
        <f t="shared" si="2"/>
        <v>1276.595745</v>
      </c>
      <c r="G8" s="313">
        <f t="shared" si="3"/>
        <v>829.787234</v>
      </c>
    </row>
    <row r="9" ht="33.75" customHeight="1">
      <c r="A9" s="308" t="s">
        <v>50</v>
      </c>
      <c r="B9" s="309">
        <v>45935.0</v>
      </c>
      <c r="C9" s="310">
        <v>0.3611111111111111</v>
      </c>
      <c r="D9" s="310">
        <v>0.3819444444444444</v>
      </c>
      <c r="E9" s="311">
        <f t="shared" si="1"/>
        <v>0.5</v>
      </c>
      <c r="F9" s="312">
        <f t="shared" si="2"/>
        <v>1276.595745</v>
      </c>
      <c r="G9" s="313">
        <f t="shared" si="3"/>
        <v>638.2978723</v>
      </c>
    </row>
    <row r="10" ht="33.75" customHeight="1">
      <c r="A10" s="308" t="s">
        <v>50</v>
      </c>
      <c r="B10" s="309">
        <v>45938.0</v>
      </c>
      <c r="C10" s="310">
        <v>0.33958333333333335</v>
      </c>
      <c r="D10" s="310">
        <v>0.3736111111111111</v>
      </c>
      <c r="E10" s="311">
        <f t="shared" si="1"/>
        <v>0.8166666667</v>
      </c>
      <c r="F10" s="312">
        <f t="shared" si="2"/>
        <v>1276.595745</v>
      </c>
      <c r="G10" s="313">
        <f t="shared" si="3"/>
        <v>1042.553191</v>
      </c>
    </row>
    <row r="11" ht="33.75" customHeight="1">
      <c r="A11" s="308" t="s">
        <v>50</v>
      </c>
      <c r="B11" s="309">
        <v>45939.0</v>
      </c>
      <c r="C11" s="310">
        <v>0.3333333333333333</v>
      </c>
      <c r="D11" s="310">
        <v>0.36041666666666666</v>
      </c>
      <c r="E11" s="311">
        <f t="shared" si="1"/>
        <v>0.65</v>
      </c>
      <c r="F11" s="312">
        <f t="shared" si="2"/>
        <v>1276.595745</v>
      </c>
      <c r="G11" s="313">
        <f t="shared" si="3"/>
        <v>829.787234</v>
      </c>
    </row>
    <row r="12" ht="33.75" customHeight="1">
      <c r="A12" s="308" t="s">
        <v>792</v>
      </c>
      <c r="B12" s="309">
        <v>45935.0</v>
      </c>
      <c r="C12" s="310">
        <v>0.3541666666666667</v>
      </c>
      <c r="D12" s="310">
        <v>0.3819444444444444</v>
      </c>
      <c r="E12" s="311">
        <f t="shared" si="1"/>
        <v>0.6666666667</v>
      </c>
      <c r="F12" s="312">
        <f t="shared" ref="F12:F16" si="4">375000/235</f>
        <v>1595.744681</v>
      </c>
      <c r="G12" s="313">
        <f t="shared" si="3"/>
        <v>1063.829787</v>
      </c>
    </row>
    <row r="13" ht="33.75" customHeight="1">
      <c r="A13" s="308" t="s">
        <v>792</v>
      </c>
      <c r="B13" s="309">
        <v>45936.0</v>
      </c>
      <c r="C13" s="310">
        <v>0.3548611111111111</v>
      </c>
      <c r="D13" s="310">
        <v>0.36319444444444443</v>
      </c>
      <c r="E13" s="311">
        <f t="shared" si="1"/>
        <v>0.2</v>
      </c>
      <c r="F13" s="312">
        <f t="shared" si="4"/>
        <v>1595.744681</v>
      </c>
      <c r="G13" s="313">
        <f t="shared" si="3"/>
        <v>319.1489362</v>
      </c>
    </row>
    <row r="14" ht="33.75" customHeight="1">
      <c r="A14" s="308" t="s">
        <v>792</v>
      </c>
      <c r="B14" s="309">
        <v>45937.0</v>
      </c>
      <c r="C14" s="310">
        <v>0.3368055555555556</v>
      </c>
      <c r="D14" s="310">
        <v>0.3541666666666667</v>
      </c>
      <c r="E14" s="311">
        <f t="shared" si="1"/>
        <v>0.4166666667</v>
      </c>
      <c r="F14" s="312">
        <f t="shared" si="4"/>
        <v>1595.744681</v>
      </c>
      <c r="G14" s="313">
        <f t="shared" si="3"/>
        <v>664.893617</v>
      </c>
    </row>
    <row r="15" ht="33.75" customHeight="1">
      <c r="A15" s="308" t="s">
        <v>792</v>
      </c>
      <c r="B15" s="309">
        <v>45938.0</v>
      </c>
      <c r="C15" s="310">
        <v>0.3368055555555556</v>
      </c>
      <c r="D15" s="310">
        <v>0.3736111111111111</v>
      </c>
      <c r="E15" s="311">
        <f t="shared" si="1"/>
        <v>0.8833333333</v>
      </c>
      <c r="F15" s="312">
        <f t="shared" si="4"/>
        <v>1595.744681</v>
      </c>
      <c r="G15" s="313">
        <f t="shared" si="3"/>
        <v>1409.574468</v>
      </c>
    </row>
    <row r="16" ht="33.75" customHeight="1">
      <c r="A16" s="308" t="s">
        <v>792</v>
      </c>
      <c r="B16" s="309">
        <v>45939.0</v>
      </c>
      <c r="C16" s="310">
        <v>0.3333333333333333</v>
      </c>
      <c r="D16" s="310">
        <v>0.36041666666666666</v>
      </c>
      <c r="E16" s="311">
        <f t="shared" si="1"/>
        <v>0.65</v>
      </c>
      <c r="F16" s="312">
        <f t="shared" si="4"/>
        <v>1595.744681</v>
      </c>
      <c r="G16" s="313">
        <f t="shared" si="3"/>
        <v>1037.234043</v>
      </c>
    </row>
    <row r="17">
      <c r="A17" s="314"/>
      <c r="B17" s="315"/>
      <c r="C17" s="316"/>
      <c r="D17" s="316"/>
      <c r="E17" s="317"/>
      <c r="F17" s="318"/>
      <c r="G17" s="319"/>
    </row>
    <row r="18">
      <c r="A18" s="314"/>
      <c r="B18" s="315"/>
      <c r="C18" s="316"/>
      <c r="D18" s="316"/>
      <c r="E18" s="317"/>
      <c r="F18" s="318"/>
      <c r="G18" s="319"/>
    </row>
    <row r="19">
      <c r="A19" s="314"/>
      <c r="B19" s="315"/>
      <c r="C19" s="316"/>
      <c r="D19" s="316"/>
      <c r="E19" s="317"/>
      <c r="F19" s="318"/>
      <c r="G19" s="319"/>
    </row>
    <row r="20">
      <c r="A20" s="314"/>
      <c r="B20" s="315"/>
      <c r="C20" s="316"/>
      <c r="D20" s="316"/>
      <c r="E20" s="317"/>
      <c r="F20" s="318"/>
      <c r="G20" s="319"/>
    </row>
    <row r="21">
      <c r="A21" s="314"/>
      <c r="B21" s="315"/>
      <c r="C21" s="316"/>
      <c r="D21" s="316"/>
      <c r="E21" s="317"/>
      <c r="F21" s="318"/>
      <c r="G21" s="319"/>
    </row>
    <row r="22">
      <c r="A22" s="314"/>
      <c r="B22" s="315"/>
      <c r="C22" s="316"/>
      <c r="D22" s="316"/>
      <c r="E22" s="317"/>
      <c r="F22" s="318"/>
      <c r="G22" s="319"/>
    </row>
    <row r="23">
      <c r="A23" s="314"/>
      <c r="B23" s="315"/>
      <c r="C23" s="316"/>
      <c r="D23" s="316"/>
      <c r="E23" s="317"/>
      <c r="F23" s="318"/>
      <c r="G23" s="319"/>
    </row>
    <row r="24">
      <c r="A24" s="314"/>
      <c r="B24" s="315"/>
      <c r="C24" s="316"/>
      <c r="D24" s="316"/>
      <c r="E24" s="317"/>
      <c r="F24" s="318"/>
      <c r="G24" s="319"/>
    </row>
    <row r="25">
      <c r="A25" s="314"/>
      <c r="B25" s="315"/>
      <c r="C25" s="316"/>
      <c r="D25" s="316"/>
      <c r="E25" s="317"/>
      <c r="F25" s="318"/>
      <c r="G25" s="319"/>
    </row>
    <row r="26">
      <c r="A26" s="314"/>
      <c r="B26" s="315"/>
      <c r="C26" s="316"/>
      <c r="D26" s="316"/>
      <c r="E26" s="317"/>
      <c r="F26" s="318"/>
      <c r="G26" s="319"/>
    </row>
    <row r="27">
      <c r="A27" s="314"/>
      <c r="B27" s="315"/>
      <c r="C27" s="316"/>
      <c r="D27" s="316"/>
      <c r="E27" s="317"/>
      <c r="F27" s="318"/>
      <c r="G27" s="319"/>
    </row>
    <row r="28">
      <c r="A28" s="314"/>
      <c r="B28" s="315"/>
      <c r="C28" s="316"/>
      <c r="D28" s="316"/>
      <c r="E28" s="317"/>
      <c r="F28" s="318"/>
      <c r="G28" s="319"/>
    </row>
    <row r="29">
      <c r="A29" s="314"/>
      <c r="B29" s="315"/>
      <c r="C29" s="316"/>
      <c r="D29" s="316"/>
      <c r="E29" s="317"/>
      <c r="F29" s="318"/>
      <c r="G29" s="319"/>
    </row>
    <row r="30">
      <c r="A30" s="314"/>
      <c r="B30" s="315"/>
      <c r="C30" s="316"/>
      <c r="D30" s="316"/>
      <c r="E30" s="317"/>
      <c r="F30" s="318"/>
      <c r="G30" s="319"/>
    </row>
    <row r="31">
      <c r="A31" s="314"/>
      <c r="B31" s="315"/>
      <c r="C31" s="316"/>
      <c r="D31" s="316"/>
      <c r="E31" s="317"/>
      <c r="F31" s="318"/>
      <c r="G31" s="319"/>
    </row>
    <row r="32">
      <c r="A32" s="314"/>
      <c r="B32" s="315"/>
      <c r="C32" s="316"/>
      <c r="D32" s="316"/>
      <c r="E32" s="317"/>
      <c r="F32" s="318"/>
      <c r="G32" s="319"/>
    </row>
    <row r="33">
      <c r="A33" s="314"/>
      <c r="B33" s="315"/>
      <c r="C33" s="316"/>
      <c r="D33" s="316"/>
      <c r="E33" s="317"/>
      <c r="F33" s="318"/>
      <c r="G33" s="319"/>
    </row>
    <row r="34">
      <c r="A34" s="314"/>
      <c r="B34" s="315"/>
      <c r="C34" s="316"/>
      <c r="D34" s="316"/>
      <c r="E34" s="317"/>
      <c r="F34" s="318"/>
      <c r="G34" s="319"/>
    </row>
    <row r="35">
      <c r="A35" s="314"/>
      <c r="B35" s="315"/>
      <c r="C35" s="316"/>
      <c r="D35" s="316"/>
      <c r="E35" s="317"/>
      <c r="F35" s="318"/>
      <c r="G35" s="319"/>
    </row>
    <row r="36">
      <c r="A36" s="314"/>
      <c r="B36" s="315"/>
      <c r="C36" s="316"/>
      <c r="D36" s="316"/>
      <c r="E36" s="317"/>
      <c r="F36" s="318"/>
      <c r="G36" s="319"/>
    </row>
    <row r="37">
      <c r="A37" s="314"/>
      <c r="B37" s="315"/>
      <c r="C37" s="316"/>
      <c r="D37" s="316"/>
      <c r="E37" s="317"/>
      <c r="F37" s="318"/>
      <c r="G37" s="319"/>
    </row>
    <row r="38">
      <c r="A38" s="314"/>
      <c r="B38" s="315"/>
      <c r="C38" s="316"/>
      <c r="D38" s="316"/>
      <c r="E38" s="317"/>
      <c r="F38" s="318"/>
      <c r="G38" s="319"/>
    </row>
    <row r="39">
      <c r="A39" s="314"/>
      <c r="B39" s="315"/>
      <c r="C39" s="316"/>
      <c r="D39" s="316"/>
      <c r="E39" s="317"/>
      <c r="F39" s="318"/>
      <c r="G39" s="319"/>
    </row>
    <row r="40">
      <c r="A40" s="314"/>
      <c r="B40" s="315"/>
      <c r="C40" s="316"/>
      <c r="D40" s="316"/>
      <c r="E40" s="317"/>
      <c r="F40" s="318"/>
      <c r="G40" s="319"/>
    </row>
    <row r="41">
      <c r="A41" s="314"/>
      <c r="B41" s="315"/>
      <c r="C41" s="316"/>
      <c r="D41" s="316"/>
      <c r="E41" s="317"/>
      <c r="F41" s="318"/>
      <c r="G41" s="319"/>
    </row>
    <row r="42">
      <c r="A42" s="314"/>
      <c r="B42" s="315"/>
      <c r="C42" s="316"/>
      <c r="D42" s="316"/>
      <c r="E42" s="317"/>
      <c r="F42" s="318"/>
      <c r="G42" s="319"/>
    </row>
    <row r="43">
      <c r="A43" s="314"/>
      <c r="B43" s="315"/>
      <c r="C43" s="316"/>
      <c r="D43" s="316"/>
      <c r="E43" s="317"/>
      <c r="F43" s="318"/>
      <c r="G43" s="319"/>
    </row>
    <row r="44">
      <c r="A44" s="314"/>
      <c r="B44" s="315"/>
      <c r="C44" s="316"/>
      <c r="D44" s="316"/>
      <c r="E44" s="317"/>
      <c r="F44" s="318"/>
      <c r="G44" s="319"/>
    </row>
    <row r="45">
      <c r="A45" s="314"/>
      <c r="B45" s="315"/>
      <c r="C45" s="316"/>
      <c r="D45" s="316"/>
      <c r="E45" s="317"/>
      <c r="F45" s="318"/>
      <c r="G45" s="319"/>
    </row>
    <row r="46">
      <c r="A46" s="314"/>
      <c r="B46" s="315"/>
      <c r="C46" s="316"/>
      <c r="D46" s="316"/>
      <c r="E46" s="317"/>
      <c r="F46" s="318"/>
      <c r="G46" s="319"/>
    </row>
    <row r="47">
      <c r="A47" s="314"/>
      <c r="B47" s="315"/>
      <c r="C47" s="316"/>
      <c r="D47" s="316"/>
      <c r="E47" s="317"/>
      <c r="F47" s="318"/>
      <c r="G47" s="319"/>
    </row>
    <row r="48">
      <c r="A48" s="314"/>
      <c r="B48" s="315"/>
      <c r="C48" s="316"/>
      <c r="D48" s="316"/>
      <c r="E48" s="317"/>
      <c r="F48" s="318"/>
      <c r="G48" s="319"/>
    </row>
    <row r="49">
      <c r="A49" s="314"/>
      <c r="B49" s="315"/>
      <c r="C49" s="316"/>
      <c r="D49" s="316"/>
      <c r="E49" s="317"/>
      <c r="F49" s="318"/>
      <c r="G49" s="319"/>
    </row>
    <row r="50">
      <c r="A50" s="314"/>
      <c r="B50" s="315"/>
      <c r="C50" s="316"/>
      <c r="D50" s="316"/>
      <c r="E50" s="317"/>
      <c r="F50" s="318"/>
      <c r="G50" s="319"/>
    </row>
    <row r="51">
      <c r="A51" s="314"/>
      <c r="B51" s="315"/>
      <c r="C51" s="316"/>
      <c r="D51" s="316"/>
      <c r="E51" s="317"/>
      <c r="F51" s="318"/>
      <c r="G51" s="319"/>
    </row>
    <row r="52">
      <c r="A52" s="314"/>
      <c r="B52" s="315"/>
      <c r="C52" s="316"/>
      <c r="D52" s="316"/>
      <c r="E52" s="317"/>
      <c r="F52" s="318"/>
      <c r="G52" s="319"/>
    </row>
    <row r="53">
      <c r="A53" s="314"/>
      <c r="B53" s="315"/>
      <c r="C53" s="316"/>
      <c r="D53" s="316"/>
      <c r="E53" s="317"/>
      <c r="F53" s="318"/>
      <c r="G53" s="319"/>
    </row>
    <row r="54">
      <c r="A54" s="314"/>
      <c r="B54" s="315"/>
      <c r="C54" s="316"/>
      <c r="D54" s="316"/>
      <c r="E54" s="317"/>
      <c r="F54" s="318"/>
      <c r="G54" s="319"/>
    </row>
    <row r="55">
      <c r="A55" s="314"/>
      <c r="B55" s="315"/>
      <c r="C55" s="316"/>
      <c r="D55" s="316"/>
      <c r="E55" s="317"/>
      <c r="F55" s="318"/>
      <c r="G55" s="319"/>
    </row>
    <row r="56">
      <c r="A56" s="314"/>
      <c r="B56" s="315"/>
      <c r="C56" s="316"/>
      <c r="D56" s="316"/>
      <c r="E56" s="317"/>
      <c r="F56" s="318"/>
      <c r="G56" s="319"/>
    </row>
    <row r="57">
      <c r="A57" s="314"/>
      <c r="B57" s="315"/>
      <c r="C57" s="316"/>
      <c r="D57" s="316"/>
      <c r="E57" s="317"/>
      <c r="F57" s="318"/>
      <c r="G57" s="319"/>
    </row>
    <row r="58">
      <c r="A58" s="314"/>
      <c r="B58" s="315"/>
      <c r="C58" s="316"/>
      <c r="D58" s="316"/>
      <c r="E58" s="317"/>
      <c r="F58" s="318"/>
      <c r="G58" s="319"/>
    </row>
    <row r="59">
      <c r="A59" s="314"/>
      <c r="B59" s="315"/>
      <c r="C59" s="316"/>
      <c r="D59" s="316"/>
      <c r="E59" s="317"/>
      <c r="F59" s="318"/>
      <c r="G59" s="319"/>
    </row>
    <row r="60">
      <c r="A60" s="314"/>
      <c r="B60" s="315"/>
      <c r="C60" s="316"/>
      <c r="D60" s="316"/>
      <c r="E60" s="317"/>
      <c r="F60" s="318"/>
      <c r="G60" s="319"/>
    </row>
    <row r="61">
      <c r="A61" s="314"/>
      <c r="B61" s="315"/>
      <c r="C61" s="316"/>
      <c r="D61" s="316"/>
      <c r="E61" s="317"/>
      <c r="F61" s="318"/>
      <c r="G61" s="319"/>
    </row>
    <row r="62">
      <c r="A62" s="314"/>
      <c r="B62" s="315"/>
      <c r="C62" s="316"/>
      <c r="D62" s="316"/>
      <c r="E62" s="317"/>
      <c r="F62" s="318"/>
      <c r="G62" s="319"/>
    </row>
    <row r="63">
      <c r="A63" s="314"/>
      <c r="B63" s="315"/>
      <c r="C63" s="316"/>
      <c r="D63" s="316"/>
      <c r="E63" s="317"/>
      <c r="F63" s="318"/>
      <c r="G63" s="319"/>
    </row>
    <row r="64">
      <c r="A64" s="314"/>
      <c r="B64" s="315"/>
      <c r="C64" s="316"/>
      <c r="D64" s="316"/>
      <c r="E64" s="317"/>
      <c r="F64" s="318"/>
      <c r="G64" s="319"/>
    </row>
    <row r="65">
      <c r="A65" s="314"/>
      <c r="B65" s="315"/>
      <c r="C65" s="316"/>
      <c r="D65" s="316"/>
      <c r="E65" s="317"/>
      <c r="F65" s="318"/>
      <c r="G65" s="319"/>
    </row>
    <row r="66">
      <c r="A66" s="314"/>
      <c r="B66" s="315"/>
      <c r="C66" s="316"/>
      <c r="D66" s="316"/>
      <c r="E66" s="317"/>
      <c r="F66" s="318"/>
      <c r="G66" s="319"/>
    </row>
    <row r="67">
      <c r="A67" s="314"/>
      <c r="B67" s="315"/>
      <c r="C67" s="316"/>
      <c r="D67" s="316"/>
      <c r="E67" s="317"/>
      <c r="F67" s="318"/>
      <c r="G67" s="319"/>
    </row>
    <row r="68">
      <c r="A68" s="314"/>
      <c r="B68" s="315"/>
      <c r="C68" s="316"/>
      <c r="D68" s="316"/>
      <c r="E68" s="317"/>
      <c r="F68" s="318"/>
      <c r="G68" s="319"/>
    </row>
    <row r="69">
      <c r="A69" s="314"/>
      <c r="B69" s="315"/>
      <c r="C69" s="316"/>
      <c r="D69" s="316"/>
      <c r="E69" s="317"/>
      <c r="F69" s="318"/>
      <c r="G69" s="319"/>
    </row>
    <row r="70">
      <c r="A70" s="314"/>
      <c r="B70" s="315"/>
      <c r="C70" s="316"/>
      <c r="D70" s="316"/>
      <c r="E70" s="317"/>
      <c r="F70" s="318"/>
      <c r="G70" s="319"/>
    </row>
    <row r="71">
      <c r="A71" s="314"/>
      <c r="B71" s="315"/>
      <c r="C71" s="316"/>
      <c r="D71" s="316"/>
      <c r="E71" s="317"/>
      <c r="F71" s="318"/>
      <c r="G71" s="319"/>
    </row>
    <row r="72">
      <c r="A72" s="314"/>
      <c r="B72" s="315"/>
      <c r="C72" s="316"/>
      <c r="D72" s="316"/>
      <c r="E72" s="317"/>
      <c r="F72" s="318"/>
      <c r="G72" s="319"/>
    </row>
    <row r="73">
      <c r="A73" s="314"/>
      <c r="B73" s="315"/>
      <c r="C73" s="316"/>
      <c r="D73" s="316"/>
      <c r="E73" s="317"/>
      <c r="F73" s="318"/>
      <c r="G73" s="319"/>
    </row>
    <row r="74">
      <c r="A74" s="314"/>
      <c r="B74" s="315"/>
      <c r="C74" s="316"/>
      <c r="D74" s="316"/>
      <c r="E74" s="317"/>
      <c r="F74" s="318"/>
      <c r="G74" s="319"/>
    </row>
    <row r="75">
      <c r="A75" s="314"/>
      <c r="B75" s="315"/>
      <c r="C75" s="316"/>
      <c r="D75" s="316"/>
      <c r="E75" s="317"/>
      <c r="F75" s="318"/>
      <c r="G75" s="319"/>
    </row>
    <row r="76">
      <c r="A76" s="314"/>
      <c r="B76" s="315"/>
      <c r="C76" s="316"/>
      <c r="D76" s="316"/>
      <c r="E76" s="317"/>
      <c r="F76" s="318"/>
      <c r="G76" s="319"/>
    </row>
    <row r="77">
      <c r="A77" s="314"/>
      <c r="B77" s="315"/>
      <c r="C77" s="316"/>
      <c r="D77" s="316"/>
      <c r="E77" s="317"/>
      <c r="F77" s="318"/>
      <c r="G77" s="319"/>
    </row>
    <row r="78">
      <c r="A78" s="314"/>
      <c r="B78" s="315"/>
      <c r="C78" s="316"/>
      <c r="D78" s="316"/>
      <c r="E78" s="317"/>
      <c r="F78" s="318"/>
      <c r="G78" s="319"/>
    </row>
    <row r="79">
      <c r="A79" s="314"/>
      <c r="B79" s="315"/>
      <c r="C79" s="316"/>
      <c r="D79" s="316"/>
      <c r="E79" s="317"/>
      <c r="F79" s="318"/>
      <c r="G79" s="319"/>
    </row>
    <row r="80">
      <c r="A80" s="314"/>
      <c r="B80" s="315"/>
      <c r="C80" s="316"/>
      <c r="D80" s="316"/>
      <c r="E80" s="317"/>
      <c r="F80" s="318"/>
      <c r="G80" s="319"/>
    </row>
    <row r="81">
      <c r="A81" s="314"/>
      <c r="B81" s="315"/>
      <c r="C81" s="316"/>
      <c r="D81" s="316"/>
      <c r="E81" s="317"/>
      <c r="F81" s="318"/>
      <c r="G81" s="319"/>
    </row>
    <row r="82">
      <c r="A82" s="314"/>
      <c r="B82" s="315"/>
      <c r="C82" s="316"/>
      <c r="D82" s="316"/>
      <c r="E82" s="317"/>
      <c r="F82" s="318"/>
      <c r="G82" s="319"/>
    </row>
    <row r="83">
      <c r="A83" s="314"/>
      <c r="B83" s="315"/>
      <c r="C83" s="316"/>
      <c r="D83" s="316"/>
      <c r="E83" s="317"/>
      <c r="F83" s="318"/>
      <c r="G83" s="319"/>
    </row>
    <row r="84">
      <c r="A84" s="314"/>
      <c r="B84" s="315"/>
      <c r="C84" s="316"/>
      <c r="D84" s="316"/>
      <c r="E84" s="317"/>
      <c r="F84" s="318"/>
      <c r="G84" s="319"/>
    </row>
    <row r="85">
      <c r="A85" s="314"/>
      <c r="B85" s="315"/>
      <c r="C85" s="316"/>
      <c r="D85" s="316"/>
      <c r="E85" s="317"/>
      <c r="F85" s="318"/>
      <c r="G85" s="319"/>
    </row>
    <row r="86">
      <c r="A86" s="314"/>
      <c r="B86" s="315"/>
      <c r="C86" s="316"/>
      <c r="D86" s="316"/>
      <c r="E86" s="317"/>
      <c r="F86" s="318"/>
      <c r="G86" s="319"/>
    </row>
    <row r="87">
      <c r="A87" s="314"/>
      <c r="B87" s="315"/>
      <c r="C87" s="316"/>
      <c r="D87" s="316"/>
      <c r="E87" s="317"/>
      <c r="F87" s="318"/>
      <c r="G87" s="319"/>
    </row>
    <row r="88">
      <c r="A88" s="314"/>
      <c r="B88" s="315"/>
      <c r="C88" s="316"/>
      <c r="D88" s="316"/>
      <c r="E88" s="317"/>
      <c r="F88" s="318"/>
      <c r="G88" s="319"/>
    </row>
    <row r="89">
      <c r="A89" s="314"/>
      <c r="B89" s="315"/>
      <c r="C89" s="316"/>
      <c r="D89" s="316"/>
      <c r="E89" s="317"/>
      <c r="F89" s="318"/>
      <c r="G89" s="319"/>
    </row>
    <row r="90">
      <c r="A90" s="314"/>
      <c r="B90" s="315"/>
      <c r="C90" s="316"/>
      <c r="D90" s="316"/>
      <c r="E90" s="317"/>
      <c r="F90" s="318"/>
      <c r="G90" s="319"/>
    </row>
    <row r="91">
      <c r="A91" s="314"/>
      <c r="B91" s="315"/>
      <c r="C91" s="316"/>
      <c r="D91" s="316"/>
      <c r="E91" s="317"/>
      <c r="F91" s="318"/>
      <c r="G91" s="319"/>
    </row>
    <row r="92">
      <c r="A92" s="314"/>
      <c r="B92" s="315"/>
      <c r="C92" s="316"/>
      <c r="D92" s="316"/>
      <c r="E92" s="317"/>
      <c r="F92" s="318"/>
      <c r="G92" s="319"/>
    </row>
    <row r="93">
      <c r="A93" s="314"/>
      <c r="B93" s="315"/>
      <c r="C93" s="316"/>
      <c r="D93" s="316"/>
      <c r="E93" s="317"/>
      <c r="F93" s="318"/>
      <c r="G93" s="319"/>
    </row>
    <row r="94">
      <c r="A94" s="314"/>
      <c r="B94" s="315"/>
      <c r="C94" s="316"/>
      <c r="D94" s="316"/>
      <c r="E94" s="317"/>
      <c r="F94" s="318"/>
      <c r="G94" s="319"/>
    </row>
    <row r="95">
      <c r="A95" s="314"/>
      <c r="B95" s="315"/>
      <c r="C95" s="316"/>
      <c r="D95" s="316"/>
      <c r="E95" s="317"/>
      <c r="F95" s="318"/>
      <c r="G95" s="319"/>
    </row>
    <row r="96">
      <c r="A96" s="314"/>
      <c r="B96" s="315"/>
      <c r="C96" s="316"/>
      <c r="D96" s="316"/>
      <c r="E96" s="317"/>
      <c r="F96" s="318"/>
      <c r="G96" s="319"/>
    </row>
    <row r="97">
      <c r="A97" s="314"/>
      <c r="B97" s="315"/>
      <c r="C97" s="316"/>
      <c r="D97" s="316"/>
      <c r="E97" s="317"/>
      <c r="F97" s="318"/>
      <c r="G97" s="319"/>
    </row>
    <row r="98">
      <c r="A98" s="314"/>
      <c r="B98" s="315"/>
      <c r="C98" s="316"/>
      <c r="D98" s="316"/>
      <c r="E98" s="317"/>
      <c r="F98" s="318"/>
      <c r="G98" s="319"/>
    </row>
    <row r="99">
      <c r="A99" s="314"/>
      <c r="B99" s="315"/>
      <c r="C99" s="316"/>
      <c r="D99" s="316"/>
      <c r="E99" s="317"/>
      <c r="F99" s="318"/>
      <c r="G99" s="319"/>
    </row>
    <row r="100">
      <c r="A100" s="314"/>
      <c r="B100" s="315"/>
      <c r="C100" s="316"/>
      <c r="D100" s="316"/>
      <c r="E100" s="317"/>
      <c r="F100" s="318"/>
      <c r="G100" s="319"/>
    </row>
    <row r="101">
      <c r="A101" s="314"/>
      <c r="B101" s="315"/>
      <c r="C101" s="316"/>
      <c r="D101" s="316"/>
      <c r="E101" s="317"/>
      <c r="F101" s="318"/>
      <c r="G101" s="319"/>
    </row>
    <row r="102">
      <c r="A102" s="314"/>
      <c r="B102" s="315"/>
      <c r="C102" s="316"/>
      <c r="D102" s="316"/>
      <c r="E102" s="317"/>
      <c r="F102" s="318"/>
      <c r="G102" s="319"/>
    </row>
    <row r="103">
      <c r="A103" s="314"/>
      <c r="B103" s="315"/>
      <c r="C103" s="316"/>
      <c r="D103" s="316"/>
      <c r="E103" s="317"/>
      <c r="F103" s="318"/>
      <c r="G103" s="319"/>
    </row>
    <row r="104">
      <c r="A104" s="314"/>
      <c r="B104" s="315"/>
      <c r="C104" s="316"/>
      <c r="D104" s="316"/>
      <c r="E104" s="317"/>
      <c r="F104" s="318"/>
      <c r="G104" s="319"/>
    </row>
    <row r="105">
      <c r="A105" s="314"/>
      <c r="B105" s="315"/>
      <c r="C105" s="316"/>
      <c r="D105" s="316"/>
      <c r="E105" s="317"/>
      <c r="F105" s="318"/>
      <c r="G105" s="319"/>
    </row>
    <row r="106">
      <c r="A106" s="314"/>
      <c r="B106" s="315"/>
      <c r="C106" s="316"/>
      <c r="D106" s="316"/>
      <c r="E106" s="317"/>
      <c r="F106" s="318"/>
      <c r="G106" s="319"/>
    </row>
    <row r="107">
      <c r="A107" s="314"/>
      <c r="B107" s="315"/>
      <c r="C107" s="316"/>
      <c r="D107" s="316"/>
      <c r="E107" s="317"/>
      <c r="F107" s="318"/>
      <c r="G107" s="319"/>
    </row>
    <row r="108">
      <c r="A108" s="314"/>
      <c r="B108" s="315"/>
      <c r="C108" s="316"/>
      <c r="D108" s="316"/>
      <c r="E108" s="317"/>
      <c r="F108" s="318"/>
      <c r="G108" s="319"/>
    </row>
    <row r="109">
      <c r="A109" s="314"/>
      <c r="B109" s="315"/>
      <c r="C109" s="316"/>
      <c r="D109" s="316"/>
      <c r="E109" s="317"/>
      <c r="F109" s="318"/>
      <c r="G109" s="319"/>
    </row>
    <row r="110">
      <c r="A110" s="314"/>
      <c r="B110" s="315"/>
      <c r="C110" s="316"/>
      <c r="D110" s="316"/>
      <c r="E110" s="317"/>
      <c r="F110" s="318"/>
      <c r="G110" s="319"/>
    </row>
    <row r="111">
      <c r="A111" s="314"/>
      <c r="B111" s="315"/>
      <c r="C111" s="316"/>
      <c r="D111" s="316"/>
      <c r="E111" s="317"/>
      <c r="F111" s="318"/>
      <c r="G111" s="319"/>
    </row>
    <row r="112">
      <c r="A112" s="314"/>
      <c r="B112" s="315"/>
      <c r="C112" s="316"/>
      <c r="D112" s="316"/>
      <c r="E112" s="317"/>
      <c r="F112" s="318"/>
      <c r="G112" s="319"/>
    </row>
    <row r="113">
      <c r="A113" s="314"/>
      <c r="B113" s="315"/>
      <c r="C113" s="316"/>
      <c r="D113" s="316"/>
      <c r="E113" s="317"/>
      <c r="F113" s="318"/>
      <c r="G113" s="319"/>
    </row>
    <row r="114">
      <c r="A114" s="314"/>
      <c r="B114" s="315"/>
      <c r="C114" s="316"/>
      <c r="D114" s="316"/>
      <c r="E114" s="317"/>
      <c r="F114" s="318"/>
      <c r="G114" s="319"/>
    </row>
    <row r="115">
      <c r="A115" s="314"/>
      <c r="B115" s="315"/>
      <c r="C115" s="316"/>
      <c r="D115" s="316"/>
      <c r="E115" s="317"/>
      <c r="F115" s="318"/>
      <c r="G115" s="319"/>
    </row>
    <row r="116">
      <c r="A116" s="314"/>
      <c r="B116" s="315"/>
      <c r="C116" s="316"/>
      <c r="D116" s="316"/>
      <c r="E116" s="317"/>
      <c r="F116" s="318"/>
      <c r="G116" s="319"/>
    </row>
    <row r="117">
      <c r="A117" s="314"/>
      <c r="B117" s="315"/>
      <c r="C117" s="316"/>
      <c r="D117" s="316"/>
      <c r="E117" s="317"/>
      <c r="F117" s="318"/>
      <c r="G117" s="319"/>
    </row>
    <row r="118">
      <c r="A118" s="314"/>
      <c r="B118" s="315"/>
      <c r="C118" s="316"/>
      <c r="D118" s="316"/>
      <c r="E118" s="317"/>
      <c r="F118" s="318"/>
      <c r="G118" s="319"/>
    </row>
    <row r="119">
      <c r="A119" s="314"/>
      <c r="B119" s="315"/>
      <c r="C119" s="316"/>
      <c r="D119" s="316"/>
      <c r="E119" s="317"/>
      <c r="F119" s="318"/>
      <c r="G119" s="319"/>
    </row>
    <row r="120">
      <c r="A120" s="314"/>
      <c r="B120" s="315"/>
      <c r="C120" s="316"/>
      <c r="D120" s="316"/>
      <c r="E120" s="317"/>
      <c r="F120" s="318"/>
      <c r="G120" s="319"/>
    </row>
    <row r="121">
      <c r="A121" s="314"/>
      <c r="B121" s="315"/>
      <c r="C121" s="316"/>
      <c r="D121" s="316"/>
      <c r="E121" s="317"/>
      <c r="F121" s="318"/>
      <c r="G121" s="319"/>
    </row>
    <row r="122">
      <c r="A122" s="314"/>
      <c r="B122" s="315"/>
      <c r="C122" s="316"/>
      <c r="D122" s="316"/>
      <c r="E122" s="317"/>
      <c r="F122" s="318"/>
      <c r="G122" s="319"/>
    </row>
    <row r="123">
      <c r="A123" s="314"/>
      <c r="B123" s="315"/>
      <c r="C123" s="316"/>
      <c r="D123" s="316"/>
      <c r="E123" s="317"/>
      <c r="F123" s="318"/>
      <c r="G123" s="319"/>
    </row>
    <row r="124">
      <c r="A124" s="314"/>
      <c r="B124" s="315"/>
      <c r="C124" s="316"/>
      <c r="D124" s="316"/>
      <c r="E124" s="317"/>
      <c r="F124" s="318"/>
      <c r="G124" s="319"/>
    </row>
    <row r="125">
      <c r="A125" s="314"/>
      <c r="B125" s="315"/>
      <c r="C125" s="316"/>
      <c r="D125" s="316"/>
      <c r="E125" s="317"/>
      <c r="F125" s="318"/>
      <c r="G125" s="319"/>
    </row>
    <row r="126">
      <c r="A126" s="314"/>
      <c r="B126" s="315"/>
      <c r="C126" s="316"/>
      <c r="D126" s="316"/>
      <c r="E126" s="317"/>
      <c r="F126" s="318"/>
      <c r="G126" s="319"/>
    </row>
    <row r="127">
      <c r="A127" s="314"/>
      <c r="B127" s="315"/>
      <c r="C127" s="316"/>
      <c r="D127" s="316"/>
      <c r="E127" s="317"/>
      <c r="F127" s="318"/>
      <c r="G127" s="319"/>
    </row>
    <row r="128">
      <c r="A128" s="314"/>
      <c r="B128" s="315"/>
      <c r="C128" s="316"/>
      <c r="D128" s="316"/>
      <c r="E128" s="317"/>
      <c r="F128" s="318"/>
      <c r="G128" s="319"/>
    </row>
    <row r="129">
      <c r="A129" s="314"/>
      <c r="B129" s="315"/>
      <c r="C129" s="316"/>
      <c r="D129" s="316"/>
      <c r="E129" s="317"/>
      <c r="F129" s="318"/>
      <c r="G129" s="319"/>
    </row>
    <row r="130">
      <c r="A130" s="314"/>
      <c r="B130" s="315"/>
      <c r="C130" s="316"/>
      <c r="D130" s="316"/>
      <c r="E130" s="317"/>
      <c r="F130" s="318"/>
      <c r="G130" s="319"/>
    </row>
    <row r="131">
      <c r="A131" s="314"/>
      <c r="B131" s="315"/>
      <c r="C131" s="316"/>
      <c r="D131" s="316"/>
      <c r="E131" s="317"/>
      <c r="F131" s="318"/>
      <c r="G131" s="319"/>
    </row>
    <row r="132">
      <c r="A132" s="314"/>
      <c r="B132" s="315"/>
      <c r="C132" s="316"/>
      <c r="D132" s="316"/>
      <c r="E132" s="317"/>
      <c r="F132" s="318"/>
      <c r="G132" s="319"/>
    </row>
    <row r="133">
      <c r="A133" s="314"/>
      <c r="B133" s="315"/>
      <c r="C133" s="316"/>
      <c r="D133" s="316"/>
      <c r="E133" s="317"/>
      <c r="F133" s="318"/>
      <c r="G133" s="319"/>
    </row>
    <row r="134">
      <c r="A134" s="314"/>
      <c r="B134" s="315"/>
      <c r="C134" s="316"/>
      <c r="D134" s="316"/>
      <c r="E134" s="317"/>
      <c r="F134" s="318"/>
      <c r="G134" s="319"/>
    </row>
    <row r="135">
      <c r="A135" s="314"/>
      <c r="B135" s="315"/>
      <c r="C135" s="316"/>
      <c r="D135" s="316"/>
      <c r="E135" s="317"/>
      <c r="F135" s="318"/>
      <c r="G135" s="319"/>
    </row>
    <row r="136">
      <c r="A136" s="314"/>
      <c r="B136" s="315"/>
      <c r="C136" s="316"/>
      <c r="D136" s="316"/>
      <c r="E136" s="317"/>
      <c r="F136" s="318"/>
      <c r="G136" s="319"/>
    </row>
    <row r="137">
      <c r="A137" s="314"/>
      <c r="B137" s="315"/>
      <c r="C137" s="316"/>
      <c r="D137" s="316"/>
      <c r="E137" s="317"/>
      <c r="F137" s="318"/>
      <c r="G137" s="319"/>
    </row>
    <row r="138">
      <c r="A138" s="314"/>
      <c r="B138" s="315"/>
      <c r="C138" s="316"/>
      <c r="D138" s="316"/>
      <c r="E138" s="317"/>
      <c r="F138" s="318"/>
      <c r="G138" s="319"/>
    </row>
    <row r="139">
      <c r="A139" s="314"/>
      <c r="B139" s="315"/>
      <c r="C139" s="316"/>
      <c r="D139" s="316"/>
      <c r="E139" s="317"/>
      <c r="F139" s="318"/>
      <c r="G139" s="319"/>
    </row>
    <row r="140">
      <c r="A140" s="314"/>
      <c r="B140" s="315"/>
      <c r="C140" s="316"/>
      <c r="D140" s="316"/>
      <c r="E140" s="317"/>
      <c r="F140" s="318"/>
      <c r="G140" s="319"/>
    </row>
    <row r="141">
      <c r="A141" s="314"/>
      <c r="B141" s="315"/>
      <c r="C141" s="316"/>
      <c r="D141" s="316"/>
      <c r="E141" s="317"/>
      <c r="F141" s="318"/>
      <c r="G141" s="319"/>
    </row>
    <row r="142">
      <c r="A142" s="314"/>
      <c r="B142" s="315"/>
      <c r="C142" s="316"/>
      <c r="D142" s="316"/>
      <c r="E142" s="317"/>
      <c r="F142" s="318"/>
      <c r="G142" s="319"/>
    </row>
    <row r="143">
      <c r="A143" s="314"/>
      <c r="B143" s="315"/>
      <c r="C143" s="316"/>
      <c r="D143" s="316"/>
      <c r="E143" s="317"/>
      <c r="F143" s="318"/>
      <c r="G143" s="319"/>
    </row>
    <row r="144">
      <c r="A144" s="314"/>
      <c r="B144" s="315"/>
      <c r="C144" s="316"/>
      <c r="D144" s="316"/>
      <c r="E144" s="317"/>
      <c r="F144" s="318"/>
      <c r="G144" s="319"/>
    </row>
    <row r="145">
      <c r="A145" s="314"/>
      <c r="B145" s="315"/>
      <c r="C145" s="316"/>
      <c r="D145" s="316"/>
      <c r="E145" s="317"/>
      <c r="F145" s="318"/>
      <c r="G145" s="319"/>
    </row>
    <row r="146">
      <c r="A146" s="314"/>
      <c r="B146" s="315"/>
      <c r="C146" s="316"/>
      <c r="D146" s="316"/>
      <c r="E146" s="317"/>
      <c r="F146" s="318"/>
      <c r="G146" s="319"/>
    </row>
    <row r="147">
      <c r="A147" s="314"/>
      <c r="B147" s="315"/>
      <c r="C147" s="316"/>
      <c r="D147" s="316"/>
      <c r="E147" s="317"/>
      <c r="F147" s="318"/>
      <c r="G147" s="319"/>
    </row>
    <row r="148">
      <c r="A148" s="314"/>
      <c r="B148" s="315"/>
      <c r="C148" s="316"/>
      <c r="D148" s="316"/>
      <c r="E148" s="317"/>
      <c r="F148" s="318"/>
      <c r="G148" s="319"/>
    </row>
    <row r="149">
      <c r="A149" s="314"/>
      <c r="B149" s="315"/>
      <c r="C149" s="316"/>
      <c r="D149" s="316"/>
      <c r="E149" s="317"/>
      <c r="F149" s="318"/>
      <c r="G149" s="319"/>
    </row>
    <row r="150">
      <c r="A150" s="314"/>
      <c r="B150" s="315"/>
      <c r="C150" s="316"/>
      <c r="D150" s="316"/>
      <c r="E150" s="317"/>
      <c r="F150" s="318"/>
      <c r="G150" s="319"/>
    </row>
    <row r="151">
      <c r="A151" s="314"/>
      <c r="B151" s="315"/>
      <c r="C151" s="316"/>
      <c r="D151" s="316"/>
      <c r="E151" s="317"/>
      <c r="F151" s="318"/>
      <c r="G151" s="319"/>
    </row>
    <row r="152">
      <c r="A152" s="314"/>
      <c r="B152" s="315"/>
      <c r="C152" s="316"/>
      <c r="D152" s="316"/>
      <c r="E152" s="317"/>
      <c r="F152" s="318"/>
      <c r="G152" s="319"/>
    </row>
    <row r="153">
      <c r="A153" s="314"/>
      <c r="B153" s="315"/>
      <c r="C153" s="316"/>
      <c r="D153" s="316"/>
      <c r="E153" s="317"/>
      <c r="F153" s="318"/>
      <c r="G153" s="319"/>
    </row>
    <row r="154">
      <c r="A154" s="314"/>
      <c r="B154" s="315"/>
      <c r="C154" s="316"/>
      <c r="D154" s="316"/>
      <c r="E154" s="317"/>
      <c r="F154" s="318"/>
      <c r="G154" s="319"/>
    </row>
    <row r="155">
      <c r="A155" s="314"/>
      <c r="B155" s="315"/>
      <c r="C155" s="316"/>
      <c r="D155" s="316"/>
      <c r="E155" s="317"/>
      <c r="F155" s="318"/>
      <c r="G155" s="319"/>
    </row>
    <row r="156">
      <c r="A156" s="314"/>
      <c r="B156" s="315"/>
      <c r="C156" s="316"/>
      <c r="D156" s="316"/>
      <c r="E156" s="317"/>
      <c r="F156" s="318"/>
      <c r="G156" s="319"/>
    </row>
    <row r="157">
      <c r="A157" s="314"/>
      <c r="B157" s="315"/>
      <c r="C157" s="316"/>
      <c r="D157" s="316"/>
      <c r="E157" s="317"/>
      <c r="F157" s="318"/>
      <c r="G157" s="319"/>
    </row>
    <row r="158">
      <c r="A158" s="314"/>
      <c r="B158" s="315"/>
      <c r="C158" s="316"/>
      <c r="D158" s="316"/>
      <c r="E158" s="317"/>
      <c r="F158" s="318"/>
      <c r="G158" s="319"/>
    </row>
    <row r="159">
      <c r="A159" s="314"/>
      <c r="B159" s="315"/>
      <c r="C159" s="316"/>
      <c r="D159" s="316"/>
      <c r="E159" s="317"/>
      <c r="F159" s="318"/>
      <c r="G159" s="319"/>
    </row>
    <row r="160">
      <c r="A160" s="314"/>
      <c r="B160" s="315"/>
      <c r="C160" s="316"/>
      <c r="D160" s="316"/>
      <c r="E160" s="317"/>
      <c r="F160" s="318"/>
      <c r="G160" s="319"/>
    </row>
    <row r="161">
      <c r="A161" s="314"/>
      <c r="B161" s="315"/>
      <c r="C161" s="316"/>
      <c r="D161" s="316"/>
      <c r="E161" s="317"/>
      <c r="F161" s="318"/>
      <c r="G161" s="319"/>
    </row>
    <row r="162">
      <c r="A162" s="314"/>
      <c r="B162" s="315"/>
      <c r="C162" s="316"/>
      <c r="D162" s="316"/>
      <c r="E162" s="317"/>
      <c r="F162" s="318"/>
      <c r="G162" s="319"/>
    </row>
    <row r="163">
      <c r="A163" s="314"/>
      <c r="B163" s="315"/>
      <c r="C163" s="316"/>
      <c r="D163" s="316"/>
      <c r="E163" s="317"/>
      <c r="F163" s="318"/>
      <c r="G163" s="319"/>
    </row>
    <row r="164">
      <c r="A164" s="314"/>
      <c r="B164" s="315"/>
      <c r="C164" s="316"/>
      <c r="D164" s="316"/>
      <c r="E164" s="317"/>
      <c r="F164" s="318"/>
      <c r="G164" s="319"/>
    </row>
    <row r="165">
      <c r="A165" s="314"/>
      <c r="B165" s="315"/>
      <c r="C165" s="316"/>
      <c r="D165" s="316"/>
      <c r="E165" s="317"/>
      <c r="F165" s="318"/>
      <c r="G165" s="319"/>
    </row>
    <row r="166">
      <c r="A166" s="314"/>
      <c r="B166" s="315"/>
      <c r="C166" s="316"/>
      <c r="D166" s="316"/>
      <c r="E166" s="317"/>
      <c r="F166" s="318"/>
      <c r="G166" s="319"/>
    </row>
    <row r="167">
      <c r="A167" s="314"/>
      <c r="B167" s="315"/>
      <c r="C167" s="316"/>
      <c r="D167" s="316"/>
      <c r="E167" s="317"/>
      <c r="F167" s="318"/>
      <c r="G167" s="319"/>
    </row>
    <row r="168">
      <c r="A168" s="314"/>
      <c r="B168" s="315"/>
      <c r="C168" s="316"/>
      <c r="D168" s="316"/>
      <c r="E168" s="317"/>
      <c r="F168" s="318"/>
      <c r="G168" s="319"/>
    </row>
    <row r="169">
      <c r="A169" s="314"/>
      <c r="B169" s="315"/>
      <c r="C169" s="316"/>
      <c r="D169" s="316"/>
      <c r="E169" s="317"/>
      <c r="F169" s="318"/>
      <c r="G169" s="319"/>
    </row>
    <row r="170">
      <c r="A170" s="314"/>
      <c r="B170" s="315"/>
      <c r="C170" s="316"/>
      <c r="D170" s="316"/>
      <c r="E170" s="317"/>
      <c r="F170" s="318"/>
      <c r="G170" s="319"/>
    </row>
    <row r="171">
      <c r="A171" s="314"/>
      <c r="B171" s="315"/>
      <c r="C171" s="316"/>
      <c r="D171" s="316"/>
      <c r="E171" s="317"/>
      <c r="F171" s="318"/>
      <c r="G171" s="319"/>
    </row>
    <row r="172">
      <c r="A172" s="314"/>
      <c r="B172" s="315"/>
      <c r="C172" s="316"/>
      <c r="D172" s="316"/>
      <c r="E172" s="317"/>
      <c r="F172" s="318"/>
      <c r="G172" s="319"/>
    </row>
    <row r="173">
      <c r="A173" s="314"/>
      <c r="B173" s="315"/>
      <c r="C173" s="316"/>
      <c r="D173" s="316"/>
      <c r="E173" s="317"/>
      <c r="F173" s="318"/>
      <c r="G173" s="319"/>
    </row>
    <row r="174">
      <c r="A174" s="314"/>
      <c r="B174" s="315"/>
      <c r="C174" s="316"/>
      <c r="D174" s="316"/>
      <c r="E174" s="317"/>
      <c r="F174" s="318"/>
      <c r="G174" s="319"/>
    </row>
    <row r="175">
      <c r="A175" s="314"/>
      <c r="B175" s="315"/>
      <c r="C175" s="316"/>
      <c r="D175" s="316"/>
      <c r="E175" s="317"/>
      <c r="F175" s="318"/>
      <c r="G175" s="319"/>
    </row>
    <row r="176">
      <c r="A176" s="314"/>
      <c r="B176" s="315"/>
      <c r="C176" s="316"/>
      <c r="D176" s="316"/>
      <c r="E176" s="317"/>
      <c r="F176" s="318"/>
      <c r="G176" s="319"/>
    </row>
    <row r="177">
      <c r="A177" s="314"/>
      <c r="B177" s="315"/>
      <c r="C177" s="316"/>
      <c r="D177" s="316"/>
      <c r="E177" s="317"/>
      <c r="F177" s="318"/>
      <c r="G177" s="319"/>
    </row>
    <row r="178">
      <c r="A178" s="314"/>
      <c r="B178" s="315"/>
      <c r="C178" s="316"/>
      <c r="D178" s="316"/>
      <c r="E178" s="317"/>
      <c r="F178" s="318"/>
      <c r="G178" s="319"/>
    </row>
    <row r="179">
      <c r="A179" s="314"/>
      <c r="B179" s="315"/>
      <c r="C179" s="316"/>
      <c r="D179" s="316"/>
      <c r="E179" s="317"/>
      <c r="F179" s="318"/>
      <c r="G179" s="319"/>
    </row>
    <row r="180">
      <c r="A180" s="314"/>
      <c r="B180" s="315"/>
      <c r="C180" s="316"/>
      <c r="D180" s="316"/>
      <c r="E180" s="317"/>
      <c r="F180" s="318"/>
      <c r="G180" s="319"/>
    </row>
    <row r="181">
      <c r="A181" s="314"/>
      <c r="B181" s="315"/>
      <c r="C181" s="316"/>
      <c r="D181" s="316"/>
      <c r="E181" s="317"/>
      <c r="F181" s="318"/>
      <c r="G181" s="319"/>
    </row>
    <row r="182">
      <c r="A182" s="314"/>
      <c r="B182" s="315"/>
      <c r="C182" s="316"/>
      <c r="D182" s="316"/>
      <c r="E182" s="317"/>
      <c r="F182" s="318"/>
      <c r="G182" s="319"/>
    </row>
    <row r="183">
      <c r="A183" s="314"/>
      <c r="B183" s="315"/>
      <c r="C183" s="316"/>
      <c r="D183" s="316"/>
      <c r="E183" s="317"/>
      <c r="F183" s="318"/>
      <c r="G183" s="319"/>
    </row>
    <row r="184">
      <c r="A184" s="314"/>
      <c r="B184" s="315"/>
      <c r="C184" s="316"/>
      <c r="D184" s="316"/>
      <c r="E184" s="317"/>
      <c r="F184" s="318"/>
      <c r="G184" s="319"/>
    </row>
    <row r="185">
      <c r="A185" s="314"/>
      <c r="B185" s="315"/>
      <c r="C185" s="316"/>
      <c r="D185" s="316"/>
      <c r="E185" s="317"/>
      <c r="F185" s="318"/>
      <c r="G185" s="319"/>
    </row>
    <row r="186">
      <c r="A186" s="314"/>
      <c r="B186" s="315"/>
      <c r="C186" s="316"/>
      <c r="D186" s="316"/>
      <c r="E186" s="317"/>
      <c r="F186" s="318"/>
      <c r="G186" s="319"/>
    </row>
    <row r="187">
      <c r="A187" s="314"/>
      <c r="B187" s="315"/>
      <c r="C187" s="316"/>
      <c r="D187" s="316"/>
      <c r="E187" s="317"/>
      <c r="F187" s="318"/>
      <c r="G187" s="319"/>
    </row>
    <row r="188">
      <c r="A188" s="314"/>
      <c r="B188" s="315"/>
      <c r="C188" s="316"/>
      <c r="D188" s="316"/>
      <c r="E188" s="317"/>
      <c r="F188" s="318"/>
      <c r="G188" s="319"/>
    </row>
    <row r="189">
      <c r="A189" s="314"/>
      <c r="B189" s="315"/>
      <c r="C189" s="316"/>
      <c r="D189" s="316"/>
      <c r="E189" s="317"/>
      <c r="F189" s="318"/>
      <c r="G189" s="319"/>
    </row>
    <row r="190">
      <c r="A190" s="314"/>
      <c r="B190" s="315"/>
      <c r="C190" s="316"/>
      <c r="D190" s="316"/>
      <c r="E190" s="317"/>
      <c r="F190" s="318"/>
      <c r="G190" s="319"/>
    </row>
    <row r="191">
      <c r="A191" s="314"/>
      <c r="B191" s="315"/>
      <c r="C191" s="316"/>
      <c r="D191" s="316"/>
      <c r="E191" s="317"/>
      <c r="F191" s="318"/>
      <c r="G191" s="319"/>
    </row>
    <row r="192">
      <c r="A192" s="314"/>
      <c r="B192" s="315"/>
      <c r="C192" s="316"/>
      <c r="D192" s="316"/>
      <c r="E192" s="317"/>
      <c r="F192" s="318"/>
      <c r="G192" s="319"/>
    </row>
    <row r="193">
      <c r="A193" s="314"/>
      <c r="B193" s="315"/>
      <c r="C193" s="316"/>
      <c r="D193" s="316"/>
      <c r="E193" s="317"/>
      <c r="F193" s="318"/>
      <c r="G193" s="319"/>
    </row>
    <row r="194">
      <c r="A194" s="314"/>
      <c r="B194" s="315"/>
      <c r="C194" s="316"/>
      <c r="D194" s="316"/>
      <c r="E194" s="317"/>
      <c r="F194" s="318"/>
      <c r="G194" s="319"/>
    </row>
    <row r="195">
      <c r="A195" s="314"/>
      <c r="B195" s="315"/>
      <c r="C195" s="316"/>
      <c r="D195" s="316"/>
      <c r="E195" s="317"/>
      <c r="F195" s="318"/>
      <c r="G195" s="319"/>
    </row>
    <row r="196">
      <c r="A196" s="314"/>
      <c r="B196" s="315"/>
      <c r="C196" s="316"/>
      <c r="D196" s="316"/>
      <c r="E196" s="317"/>
      <c r="F196" s="318"/>
      <c r="G196" s="319"/>
    </row>
    <row r="197">
      <c r="A197" s="314"/>
      <c r="B197" s="315"/>
      <c r="C197" s="316"/>
      <c r="D197" s="316"/>
      <c r="E197" s="317"/>
      <c r="F197" s="318"/>
      <c r="G197" s="319"/>
    </row>
    <row r="198">
      <c r="A198" s="314"/>
      <c r="B198" s="315"/>
      <c r="C198" s="316"/>
      <c r="D198" s="316"/>
      <c r="E198" s="317"/>
      <c r="F198" s="318"/>
      <c r="G198" s="319"/>
    </row>
    <row r="199">
      <c r="A199" s="314"/>
      <c r="B199" s="315"/>
      <c r="C199" s="316"/>
      <c r="D199" s="316"/>
      <c r="E199" s="317"/>
      <c r="F199" s="318"/>
      <c r="G199" s="319"/>
    </row>
    <row r="200">
      <c r="A200" s="314"/>
      <c r="B200" s="315"/>
      <c r="C200" s="316"/>
      <c r="D200" s="316"/>
      <c r="E200" s="317"/>
      <c r="F200" s="318"/>
      <c r="G200" s="319"/>
    </row>
    <row r="201">
      <c r="A201" s="314"/>
      <c r="B201" s="315"/>
      <c r="C201" s="316"/>
      <c r="D201" s="316"/>
      <c r="E201" s="317"/>
      <c r="F201" s="318"/>
      <c r="G201" s="319"/>
    </row>
    <row r="202">
      <c r="A202" s="314"/>
      <c r="B202" s="315"/>
      <c r="C202" s="316"/>
      <c r="D202" s="316"/>
      <c r="E202" s="317"/>
      <c r="F202" s="318"/>
      <c r="G202" s="319"/>
    </row>
    <row r="203">
      <c r="A203" s="314"/>
      <c r="B203" s="315"/>
      <c r="C203" s="316"/>
      <c r="D203" s="316"/>
      <c r="E203" s="317"/>
      <c r="F203" s="318"/>
      <c r="G203" s="319"/>
    </row>
    <row r="204">
      <c r="A204" s="314"/>
      <c r="B204" s="315"/>
      <c r="C204" s="316"/>
      <c r="D204" s="316"/>
      <c r="E204" s="317"/>
      <c r="F204" s="318"/>
      <c r="G204" s="319"/>
    </row>
    <row r="205">
      <c r="A205" s="314"/>
      <c r="B205" s="315"/>
      <c r="C205" s="316"/>
      <c r="D205" s="316"/>
      <c r="E205" s="317"/>
      <c r="F205" s="318"/>
      <c r="G205" s="319"/>
    </row>
    <row r="206">
      <c r="A206" s="314"/>
      <c r="B206" s="315"/>
      <c r="C206" s="316"/>
      <c r="D206" s="316"/>
      <c r="E206" s="317"/>
      <c r="F206" s="318"/>
      <c r="G206" s="319"/>
    </row>
    <row r="207">
      <c r="A207" s="314"/>
      <c r="B207" s="315"/>
      <c r="C207" s="316"/>
      <c r="D207" s="316"/>
      <c r="E207" s="317"/>
      <c r="F207" s="318"/>
      <c r="G207" s="319"/>
    </row>
    <row r="208">
      <c r="A208" s="314"/>
      <c r="B208" s="315"/>
      <c r="C208" s="316"/>
      <c r="D208" s="316"/>
      <c r="E208" s="317"/>
      <c r="F208" s="318"/>
      <c r="G208" s="319"/>
    </row>
    <row r="209">
      <c r="A209" s="314"/>
      <c r="B209" s="315"/>
      <c r="C209" s="316"/>
      <c r="D209" s="316"/>
      <c r="E209" s="317"/>
      <c r="F209" s="318"/>
      <c r="G209" s="319"/>
    </row>
    <row r="210">
      <c r="A210" s="314"/>
      <c r="B210" s="315"/>
      <c r="C210" s="316"/>
      <c r="D210" s="316"/>
      <c r="E210" s="317"/>
      <c r="F210" s="318"/>
      <c r="G210" s="319"/>
    </row>
    <row r="211">
      <c r="A211" s="314"/>
      <c r="B211" s="315"/>
      <c r="C211" s="316"/>
      <c r="D211" s="316"/>
      <c r="E211" s="317"/>
      <c r="F211" s="318"/>
      <c r="G211" s="319"/>
    </row>
    <row r="212">
      <c r="A212" s="314"/>
      <c r="B212" s="315"/>
      <c r="C212" s="316"/>
      <c r="D212" s="316"/>
      <c r="E212" s="317"/>
      <c r="F212" s="318"/>
      <c r="G212" s="319"/>
    </row>
    <row r="213">
      <c r="A213" s="314"/>
      <c r="B213" s="315"/>
      <c r="C213" s="316"/>
      <c r="D213" s="316"/>
      <c r="E213" s="317"/>
      <c r="F213" s="318"/>
      <c r="G213" s="319"/>
    </row>
    <row r="214">
      <c r="A214" s="314"/>
      <c r="B214" s="315"/>
      <c r="C214" s="316"/>
      <c r="D214" s="316"/>
      <c r="E214" s="317"/>
      <c r="F214" s="318"/>
      <c r="G214" s="319"/>
    </row>
    <row r="215">
      <c r="A215" s="314"/>
      <c r="B215" s="315"/>
      <c r="C215" s="316"/>
      <c r="D215" s="316"/>
      <c r="E215" s="317"/>
      <c r="F215" s="318"/>
      <c r="G215" s="319"/>
    </row>
    <row r="216">
      <c r="A216" s="314"/>
      <c r="B216" s="315"/>
      <c r="C216" s="316"/>
      <c r="D216" s="316"/>
      <c r="E216" s="317"/>
      <c r="F216" s="318"/>
      <c r="G216" s="319"/>
    </row>
    <row r="217">
      <c r="A217" s="314"/>
      <c r="B217" s="315"/>
      <c r="C217" s="316"/>
      <c r="D217" s="316"/>
      <c r="E217" s="317"/>
      <c r="F217" s="318"/>
      <c r="G217" s="319"/>
    </row>
    <row r="218">
      <c r="A218" s="314"/>
      <c r="B218" s="315"/>
      <c r="C218" s="316"/>
      <c r="D218" s="316"/>
      <c r="E218" s="317"/>
      <c r="F218" s="318"/>
      <c r="G218" s="319"/>
    </row>
    <row r="219">
      <c r="A219" s="314"/>
      <c r="B219" s="315"/>
      <c r="C219" s="316"/>
      <c r="D219" s="316"/>
      <c r="E219" s="317"/>
      <c r="F219" s="318"/>
      <c r="G219" s="319"/>
    </row>
    <row r="220">
      <c r="A220" s="314"/>
      <c r="B220" s="315"/>
      <c r="C220" s="316"/>
      <c r="D220" s="316"/>
      <c r="E220" s="317"/>
      <c r="F220" s="318"/>
      <c r="G220" s="319"/>
    </row>
    <row r="221">
      <c r="A221" s="314"/>
      <c r="B221" s="315"/>
      <c r="C221" s="316"/>
      <c r="D221" s="316"/>
      <c r="E221" s="317"/>
      <c r="F221" s="318"/>
      <c r="G221" s="319"/>
    </row>
    <row r="222">
      <c r="A222" s="314"/>
      <c r="B222" s="315"/>
      <c r="C222" s="316"/>
      <c r="D222" s="316"/>
      <c r="E222" s="317"/>
      <c r="F222" s="318"/>
      <c r="G222" s="319"/>
    </row>
    <row r="223">
      <c r="A223" s="314"/>
      <c r="B223" s="315"/>
      <c r="C223" s="316"/>
      <c r="D223" s="316"/>
      <c r="E223" s="317"/>
      <c r="F223" s="318"/>
      <c r="G223" s="319"/>
    </row>
    <row r="224">
      <c r="A224" s="314"/>
      <c r="B224" s="315"/>
      <c r="C224" s="316"/>
      <c r="D224" s="316"/>
      <c r="E224" s="317"/>
      <c r="F224" s="318"/>
      <c r="G224" s="319"/>
    </row>
    <row r="225">
      <c r="A225" s="314"/>
      <c r="B225" s="315"/>
      <c r="C225" s="316"/>
      <c r="D225" s="316"/>
      <c r="E225" s="317"/>
      <c r="F225" s="318"/>
      <c r="G225" s="319"/>
    </row>
    <row r="226">
      <c r="A226" s="314"/>
      <c r="B226" s="315"/>
      <c r="C226" s="316"/>
      <c r="D226" s="316"/>
      <c r="E226" s="317"/>
      <c r="F226" s="318"/>
      <c r="G226" s="319"/>
    </row>
    <row r="227">
      <c r="A227" s="314"/>
      <c r="B227" s="315"/>
      <c r="C227" s="316"/>
      <c r="D227" s="316"/>
      <c r="E227" s="317"/>
      <c r="F227" s="318"/>
      <c r="G227" s="319"/>
    </row>
    <row r="228">
      <c r="A228" s="314"/>
      <c r="B228" s="315"/>
      <c r="C228" s="316"/>
      <c r="D228" s="316"/>
      <c r="E228" s="317"/>
      <c r="F228" s="318"/>
      <c r="G228" s="319"/>
    </row>
    <row r="229">
      <c r="A229" s="314"/>
      <c r="B229" s="315"/>
      <c r="C229" s="316"/>
      <c r="D229" s="316"/>
      <c r="E229" s="317"/>
      <c r="F229" s="318"/>
      <c r="G229" s="319"/>
    </row>
    <row r="230">
      <c r="A230" s="314"/>
      <c r="B230" s="315"/>
      <c r="C230" s="316"/>
      <c r="D230" s="316"/>
      <c r="E230" s="317"/>
      <c r="F230" s="318"/>
      <c r="G230" s="319"/>
    </row>
    <row r="231">
      <c r="A231" s="314"/>
      <c r="B231" s="315"/>
      <c r="C231" s="316"/>
      <c r="D231" s="316"/>
      <c r="E231" s="317"/>
      <c r="F231" s="318"/>
      <c r="G231" s="319"/>
    </row>
    <row r="232">
      <c r="A232" s="314"/>
      <c r="B232" s="315"/>
      <c r="C232" s="316"/>
      <c r="D232" s="316"/>
      <c r="E232" s="317"/>
      <c r="F232" s="318"/>
      <c r="G232" s="319"/>
    </row>
    <row r="233">
      <c r="A233" s="314"/>
      <c r="B233" s="315"/>
      <c r="C233" s="316"/>
      <c r="D233" s="316"/>
      <c r="E233" s="317"/>
      <c r="F233" s="318"/>
      <c r="G233" s="319"/>
    </row>
    <row r="234">
      <c r="A234" s="314"/>
      <c r="B234" s="315"/>
      <c r="C234" s="316"/>
      <c r="D234" s="316"/>
      <c r="E234" s="317"/>
      <c r="F234" s="318"/>
      <c r="G234" s="319"/>
    </row>
    <row r="235">
      <c r="A235" s="314"/>
      <c r="B235" s="315"/>
      <c r="C235" s="316"/>
      <c r="D235" s="316"/>
      <c r="E235" s="317"/>
      <c r="F235" s="318"/>
      <c r="G235" s="319"/>
    </row>
    <row r="236">
      <c r="A236" s="314"/>
      <c r="B236" s="315"/>
      <c r="C236" s="316"/>
      <c r="D236" s="316"/>
      <c r="E236" s="317"/>
      <c r="F236" s="318"/>
      <c r="G236" s="319"/>
    </row>
    <row r="237">
      <c r="A237" s="314"/>
      <c r="B237" s="315"/>
      <c r="C237" s="316"/>
      <c r="D237" s="316"/>
      <c r="E237" s="317"/>
      <c r="F237" s="318"/>
      <c r="G237" s="319"/>
    </row>
    <row r="238">
      <c r="A238" s="314"/>
      <c r="B238" s="315"/>
      <c r="C238" s="316"/>
      <c r="D238" s="316"/>
      <c r="E238" s="317"/>
      <c r="F238" s="318"/>
      <c r="G238" s="319"/>
    </row>
    <row r="239">
      <c r="A239" s="314"/>
      <c r="B239" s="315"/>
      <c r="C239" s="316"/>
      <c r="D239" s="316"/>
      <c r="E239" s="317"/>
      <c r="F239" s="318"/>
      <c r="G239" s="319"/>
    </row>
    <row r="240">
      <c r="A240" s="314"/>
      <c r="B240" s="315"/>
      <c r="C240" s="316"/>
      <c r="D240" s="316"/>
      <c r="E240" s="317"/>
      <c r="F240" s="318"/>
      <c r="G240" s="319"/>
    </row>
    <row r="241">
      <c r="A241" s="314"/>
      <c r="B241" s="315"/>
      <c r="C241" s="316"/>
      <c r="D241" s="316"/>
      <c r="E241" s="317"/>
      <c r="F241" s="318"/>
      <c r="G241" s="319"/>
    </row>
    <row r="242">
      <c r="A242" s="314"/>
      <c r="B242" s="315"/>
      <c r="C242" s="316"/>
      <c r="D242" s="316"/>
      <c r="E242" s="317"/>
      <c r="F242" s="318"/>
      <c r="G242" s="319"/>
    </row>
    <row r="243">
      <c r="A243" s="314"/>
      <c r="B243" s="315"/>
      <c r="C243" s="316"/>
      <c r="D243" s="316"/>
      <c r="E243" s="317"/>
      <c r="F243" s="318"/>
      <c r="G243" s="319"/>
    </row>
    <row r="244">
      <c r="A244" s="314"/>
      <c r="B244" s="315"/>
      <c r="C244" s="316"/>
      <c r="D244" s="316"/>
      <c r="E244" s="317"/>
      <c r="F244" s="318"/>
      <c r="G244" s="319"/>
    </row>
    <row r="245">
      <c r="A245" s="314"/>
      <c r="B245" s="315"/>
      <c r="C245" s="316"/>
      <c r="D245" s="316"/>
      <c r="E245" s="317"/>
      <c r="F245" s="318"/>
      <c r="G245" s="319"/>
    </row>
    <row r="246">
      <c r="A246" s="314"/>
      <c r="B246" s="315"/>
      <c r="C246" s="316"/>
      <c r="D246" s="316"/>
      <c r="E246" s="317"/>
      <c r="F246" s="318"/>
      <c r="G246" s="319"/>
    </row>
    <row r="247">
      <c r="A247" s="314"/>
      <c r="B247" s="315"/>
      <c r="C247" s="316"/>
      <c r="D247" s="316"/>
      <c r="E247" s="317"/>
      <c r="F247" s="318"/>
      <c r="G247" s="319"/>
    </row>
    <row r="248">
      <c r="A248" s="314"/>
      <c r="B248" s="315"/>
      <c r="C248" s="316"/>
      <c r="D248" s="316"/>
      <c r="E248" s="317"/>
      <c r="F248" s="318"/>
      <c r="G248" s="319"/>
    </row>
    <row r="249">
      <c r="A249" s="314"/>
      <c r="B249" s="315"/>
      <c r="C249" s="316"/>
      <c r="D249" s="316"/>
      <c r="E249" s="317"/>
      <c r="F249" s="318"/>
      <c r="G249" s="319"/>
    </row>
    <row r="250">
      <c r="A250" s="314"/>
      <c r="B250" s="315"/>
      <c r="C250" s="316"/>
      <c r="D250" s="316"/>
      <c r="E250" s="317"/>
      <c r="F250" s="318"/>
      <c r="G250" s="319"/>
    </row>
    <row r="251">
      <c r="A251" s="314"/>
      <c r="B251" s="315"/>
      <c r="C251" s="316"/>
      <c r="D251" s="316"/>
      <c r="E251" s="317"/>
      <c r="F251" s="318"/>
      <c r="G251" s="319"/>
    </row>
    <row r="252">
      <c r="A252" s="314"/>
      <c r="B252" s="315"/>
      <c r="C252" s="316"/>
      <c r="D252" s="316"/>
      <c r="E252" s="317"/>
      <c r="F252" s="318"/>
      <c r="G252" s="319"/>
    </row>
    <row r="253">
      <c r="A253" s="314"/>
      <c r="B253" s="315"/>
      <c r="C253" s="316"/>
      <c r="D253" s="316"/>
      <c r="E253" s="317"/>
      <c r="F253" s="318"/>
      <c r="G253" s="319"/>
    </row>
    <row r="254">
      <c r="A254" s="314"/>
      <c r="B254" s="315"/>
      <c r="C254" s="316"/>
      <c r="D254" s="316"/>
      <c r="E254" s="317"/>
      <c r="F254" s="318"/>
      <c r="G254" s="319"/>
    </row>
    <row r="255">
      <c r="A255" s="314"/>
      <c r="B255" s="315"/>
      <c r="C255" s="316"/>
      <c r="D255" s="316"/>
      <c r="E255" s="317"/>
      <c r="F255" s="318"/>
      <c r="G255" s="319"/>
    </row>
    <row r="256">
      <c r="A256" s="314"/>
      <c r="B256" s="315"/>
      <c r="C256" s="316"/>
      <c r="D256" s="316"/>
      <c r="E256" s="317"/>
      <c r="F256" s="318"/>
      <c r="G256" s="319"/>
    </row>
    <row r="257">
      <c r="A257" s="314"/>
      <c r="B257" s="315"/>
      <c r="C257" s="316"/>
      <c r="D257" s="316"/>
      <c r="E257" s="317"/>
      <c r="F257" s="318"/>
      <c r="G257" s="319"/>
    </row>
    <row r="258">
      <c r="A258" s="314"/>
      <c r="B258" s="315"/>
      <c r="C258" s="316"/>
      <c r="D258" s="316"/>
      <c r="E258" s="317"/>
      <c r="F258" s="318"/>
      <c r="G258" s="319"/>
    </row>
    <row r="259">
      <c r="A259" s="314"/>
      <c r="B259" s="315"/>
      <c r="C259" s="316"/>
      <c r="D259" s="316"/>
      <c r="E259" s="317"/>
      <c r="F259" s="318"/>
      <c r="G259" s="319"/>
    </row>
    <row r="260">
      <c r="A260" s="314"/>
      <c r="B260" s="315"/>
      <c r="C260" s="316"/>
      <c r="D260" s="316"/>
      <c r="E260" s="317"/>
      <c r="F260" s="318"/>
      <c r="G260" s="319"/>
    </row>
    <row r="261">
      <c r="A261" s="314"/>
      <c r="B261" s="315"/>
      <c r="C261" s="316"/>
      <c r="D261" s="316"/>
      <c r="E261" s="317"/>
      <c r="F261" s="318"/>
      <c r="G261" s="319"/>
    </row>
    <row r="262">
      <c r="A262" s="314"/>
      <c r="B262" s="315"/>
      <c r="C262" s="316"/>
      <c r="D262" s="316"/>
      <c r="E262" s="317"/>
      <c r="F262" s="318"/>
      <c r="G262" s="319"/>
    </row>
    <row r="263">
      <c r="A263" s="314"/>
      <c r="B263" s="315"/>
      <c r="C263" s="316"/>
      <c r="D263" s="316"/>
      <c r="E263" s="317"/>
      <c r="F263" s="318"/>
      <c r="G263" s="319"/>
    </row>
    <row r="264">
      <c r="A264" s="314"/>
      <c r="B264" s="315"/>
      <c r="C264" s="316"/>
      <c r="D264" s="316"/>
      <c r="E264" s="317"/>
      <c r="F264" s="318"/>
      <c r="G264" s="319"/>
    </row>
    <row r="265">
      <c r="A265" s="314"/>
      <c r="B265" s="315"/>
      <c r="C265" s="316"/>
      <c r="D265" s="316"/>
      <c r="E265" s="317"/>
      <c r="F265" s="318"/>
      <c r="G265" s="319"/>
    </row>
    <row r="266">
      <c r="A266" s="314"/>
      <c r="B266" s="315"/>
      <c r="C266" s="316"/>
      <c r="D266" s="316"/>
      <c r="E266" s="317"/>
      <c r="F266" s="318"/>
      <c r="G266" s="319"/>
    </row>
    <row r="267">
      <c r="A267" s="314"/>
      <c r="B267" s="315"/>
      <c r="C267" s="316"/>
      <c r="D267" s="316"/>
      <c r="E267" s="317"/>
      <c r="F267" s="318"/>
      <c r="G267" s="319"/>
    </row>
    <row r="268">
      <c r="A268" s="314"/>
      <c r="B268" s="315"/>
      <c r="C268" s="316"/>
      <c r="D268" s="316"/>
      <c r="E268" s="317"/>
      <c r="F268" s="318"/>
      <c r="G268" s="319"/>
    </row>
    <row r="269">
      <c r="A269" s="314"/>
      <c r="B269" s="315"/>
      <c r="C269" s="316"/>
      <c r="D269" s="316"/>
      <c r="E269" s="317"/>
      <c r="F269" s="318"/>
      <c r="G269" s="319"/>
    </row>
    <row r="270">
      <c r="A270" s="314"/>
      <c r="B270" s="315"/>
      <c r="C270" s="316"/>
      <c r="D270" s="316"/>
      <c r="E270" s="317"/>
      <c r="F270" s="318"/>
      <c r="G270" s="319"/>
    </row>
    <row r="271">
      <c r="A271" s="314"/>
      <c r="B271" s="315"/>
      <c r="C271" s="316"/>
      <c r="D271" s="316"/>
      <c r="E271" s="317"/>
      <c r="F271" s="318"/>
      <c r="G271" s="319"/>
    </row>
    <row r="272">
      <c r="A272" s="314"/>
      <c r="B272" s="315"/>
      <c r="C272" s="316"/>
      <c r="D272" s="316"/>
      <c r="E272" s="317"/>
      <c r="F272" s="318"/>
      <c r="G272" s="319"/>
    </row>
    <row r="273">
      <c r="A273" s="314"/>
      <c r="B273" s="315"/>
      <c r="C273" s="316"/>
      <c r="D273" s="316"/>
      <c r="E273" s="317"/>
      <c r="F273" s="318"/>
      <c r="G273" s="319"/>
    </row>
    <row r="274">
      <c r="A274" s="314"/>
      <c r="B274" s="315"/>
      <c r="C274" s="316"/>
      <c r="D274" s="316"/>
      <c r="E274" s="317"/>
      <c r="F274" s="318"/>
      <c r="G274" s="319"/>
    </row>
    <row r="275">
      <c r="A275" s="314"/>
      <c r="B275" s="315"/>
      <c r="C275" s="316"/>
      <c r="D275" s="316"/>
      <c r="E275" s="317"/>
      <c r="F275" s="318"/>
      <c r="G275" s="319"/>
    </row>
    <row r="276">
      <c r="A276" s="314"/>
      <c r="B276" s="315"/>
      <c r="C276" s="316"/>
      <c r="D276" s="316"/>
      <c r="E276" s="317"/>
      <c r="F276" s="318"/>
      <c r="G276" s="319"/>
    </row>
    <row r="277">
      <c r="A277" s="314"/>
      <c r="B277" s="315"/>
      <c r="C277" s="316"/>
      <c r="D277" s="316"/>
      <c r="E277" s="317"/>
      <c r="F277" s="318"/>
      <c r="G277" s="319"/>
    </row>
    <row r="278">
      <c r="A278" s="314"/>
      <c r="B278" s="315"/>
      <c r="C278" s="316"/>
      <c r="D278" s="316"/>
      <c r="E278" s="317"/>
      <c r="F278" s="318"/>
      <c r="G278" s="319"/>
    </row>
    <row r="279">
      <c r="A279" s="314"/>
      <c r="B279" s="315"/>
      <c r="C279" s="316"/>
      <c r="D279" s="316"/>
      <c r="E279" s="317"/>
      <c r="F279" s="318"/>
      <c r="G279" s="319"/>
    </row>
    <row r="280">
      <c r="A280" s="314"/>
      <c r="B280" s="315"/>
      <c r="C280" s="316"/>
      <c r="D280" s="316"/>
      <c r="E280" s="317"/>
      <c r="F280" s="318"/>
      <c r="G280" s="319"/>
    </row>
    <row r="281">
      <c r="A281" s="314"/>
      <c r="B281" s="315"/>
      <c r="C281" s="316"/>
      <c r="D281" s="316"/>
      <c r="E281" s="317"/>
      <c r="F281" s="318"/>
      <c r="G281" s="319"/>
    </row>
    <row r="282">
      <c r="A282" s="314"/>
      <c r="B282" s="315"/>
      <c r="C282" s="316"/>
      <c r="D282" s="316"/>
      <c r="E282" s="317"/>
      <c r="F282" s="318"/>
      <c r="G282" s="319"/>
    </row>
    <row r="283">
      <c r="A283" s="314"/>
      <c r="B283" s="315"/>
      <c r="C283" s="316"/>
      <c r="D283" s="316"/>
      <c r="E283" s="317"/>
      <c r="F283" s="318"/>
      <c r="G283" s="319"/>
    </row>
    <row r="284">
      <c r="A284" s="314"/>
      <c r="B284" s="315"/>
      <c r="C284" s="316"/>
      <c r="D284" s="316"/>
      <c r="E284" s="317"/>
      <c r="F284" s="318"/>
      <c r="G284" s="319"/>
    </row>
    <row r="285">
      <c r="A285" s="314"/>
      <c r="B285" s="315"/>
      <c r="C285" s="316"/>
      <c r="D285" s="316"/>
      <c r="E285" s="317"/>
      <c r="F285" s="318"/>
      <c r="G285" s="319"/>
    </row>
    <row r="286">
      <c r="A286" s="314"/>
      <c r="B286" s="315"/>
      <c r="C286" s="316"/>
      <c r="D286" s="316"/>
      <c r="E286" s="317"/>
      <c r="F286" s="318"/>
      <c r="G286" s="319"/>
    </row>
    <row r="287">
      <c r="A287" s="314"/>
      <c r="B287" s="315"/>
      <c r="C287" s="316"/>
      <c r="D287" s="316"/>
      <c r="E287" s="317"/>
      <c r="F287" s="318"/>
      <c r="G287" s="319"/>
    </row>
    <row r="288">
      <c r="A288" s="314"/>
      <c r="B288" s="315"/>
      <c r="C288" s="316"/>
      <c r="D288" s="316"/>
      <c r="E288" s="317"/>
      <c r="F288" s="318"/>
      <c r="G288" s="319"/>
    </row>
    <row r="289">
      <c r="A289" s="314"/>
      <c r="B289" s="315"/>
      <c r="C289" s="316"/>
      <c r="D289" s="316"/>
      <c r="E289" s="317"/>
      <c r="F289" s="318"/>
      <c r="G289" s="319"/>
    </row>
    <row r="290">
      <c r="A290" s="314"/>
      <c r="B290" s="315"/>
      <c r="C290" s="316"/>
      <c r="D290" s="316"/>
      <c r="E290" s="317"/>
      <c r="F290" s="318"/>
      <c r="G290" s="319"/>
    </row>
    <row r="291">
      <c r="A291" s="314"/>
      <c r="B291" s="315"/>
      <c r="C291" s="316"/>
      <c r="D291" s="316"/>
      <c r="E291" s="317"/>
      <c r="F291" s="318"/>
      <c r="G291" s="319"/>
    </row>
    <row r="292">
      <c r="A292" s="314"/>
      <c r="B292" s="315"/>
      <c r="C292" s="316"/>
      <c r="D292" s="316"/>
      <c r="E292" s="317"/>
      <c r="F292" s="318"/>
      <c r="G292" s="319"/>
    </row>
    <row r="293">
      <c r="A293" s="314"/>
      <c r="B293" s="315"/>
      <c r="C293" s="316"/>
      <c r="D293" s="316"/>
      <c r="E293" s="317"/>
      <c r="F293" s="318"/>
      <c r="G293" s="319"/>
    </row>
    <row r="294">
      <c r="A294" s="314"/>
      <c r="B294" s="315"/>
      <c r="C294" s="316"/>
      <c r="D294" s="316"/>
      <c r="E294" s="317"/>
      <c r="F294" s="318"/>
      <c r="G294" s="319"/>
    </row>
    <row r="295">
      <c r="A295" s="314"/>
      <c r="B295" s="315"/>
      <c r="C295" s="316"/>
      <c r="D295" s="316"/>
      <c r="E295" s="317"/>
      <c r="F295" s="318"/>
      <c r="G295" s="319"/>
    </row>
    <row r="296">
      <c r="A296" s="314"/>
      <c r="B296" s="315"/>
      <c r="C296" s="316"/>
      <c r="D296" s="316"/>
      <c r="E296" s="317"/>
      <c r="F296" s="318"/>
      <c r="G296" s="319"/>
    </row>
    <row r="297">
      <c r="A297" s="314"/>
      <c r="B297" s="315"/>
      <c r="C297" s="316"/>
      <c r="D297" s="316"/>
      <c r="E297" s="317"/>
      <c r="F297" s="318"/>
      <c r="G297" s="319"/>
    </row>
    <row r="298">
      <c r="A298" s="314"/>
      <c r="B298" s="315"/>
      <c r="C298" s="316"/>
      <c r="D298" s="316"/>
      <c r="E298" s="317"/>
      <c r="F298" s="318"/>
      <c r="G298" s="319"/>
    </row>
    <row r="299">
      <c r="A299" s="314"/>
      <c r="B299" s="315"/>
      <c r="C299" s="316"/>
      <c r="D299" s="316"/>
      <c r="E299" s="317"/>
      <c r="F299" s="318"/>
      <c r="G299" s="319"/>
    </row>
    <row r="300">
      <c r="A300" s="314"/>
      <c r="B300" s="315"/>
      <c r="C300" s="316"/>
      <c r="D300" s="316"/>
      <c r="E300" s="317"/>
      <c r="F300" s="318"/>
      <c r="G300" s="319"/>
    </row>
    <row r="301">
      <c r="A301" s="314"/>
      <c r="B301" s="315"/>
      <c r="C301" s="316"/>
      <c r="D301" s="316"/>
      <c r="E301" s="317"/>
      <c r="F301" s="318"/>
      <c r="G301" s="319"/>
    </row>
    <row r="302">
      <c r="A302" s="314"/>
      <c r="B302" s="315"/>
      <c r="C302" s="316"/>
      <c r="D302" s="316"/>
      <c r="E302" s="317"/>
      <c r="F302" s="318"/>
      <c r="G302" s="319"/>
    </row>
    <row r="303">
      <c r="A303" s="314"/>
      <c r="B303" s="315"/>
      <c r="C303" s="316"/>
      <c r="D303" s="316"/>
      <c r="E303" s="317"/>
      <c r="F303" s="318"/>
      <c r="G303" s="319"/>
    </row>
    <row r="304">
      <c r="A304" s="314"/>
      <c r="B304" s="315"/>
      <c r="C304" s="316"/>
      <c r="D304" s="316"/>
      <c r="E304" s="317"/>
      <c r="F304" s="318"/>
      <c r="G304" s="319"/>
    </row>
    <row r="305">
      <c r="A305" s="314"/>
      <c r="B305" s="315"/>
      <c r="C305" s="316"/>
      <c r="D305" s="316"/>
      <c r="E305" s="317"/>
      <c r="F305" s="318"/>
      <c r="G305" s="319"/>
    </row>
    <row r="306">
      <c r="A306" s="314"/>
      <c r="B306" s="315"/>
      <c r="C306" s="316"/>
      <c r="D306" s="316"/>
      <c r="E306" s="317"/>
      <c r="F306" s="318"/>
      <c r="G306" s="319"/>
    </row>
    <row r="307">
      <c r="A307" s="314"/>
      <c r="B307" s="315"/>
      <c r="C307" s="316"/>
      <c r="D307" s="316"/>
      <c r="E307" s="317"/>
      <c r="F307" s="318"/>
      <c r="G307" s="319"/>
    </row>
    <row r="308">
      <c r="A308" s="314"/>
      <c r="B308" s="315"/>
      <c r="C308" s="316"/>
      <c r="D308" s="316"/>
      <c r="E308" s="317"/>
      <c r="F308" s="318"/>
      <c r="G308" s="319"/>
    </row>
    <row r="309">
      <c r="A309" s="314"/>
      <c r="B309" s="315"/>
      <c r="C309" s="316"/>
      <c r="D309" s="316"/>
      <c r="E309" s="317"/>
      <c r="F309" s="318"/>
      <c r="G309" s="319"/>
    </row>
    <row r="310">
      <c r="A310" s="314"/>
      <c r="B310" s="315"/>
      <c r="C310" s="316"/>
      <c r="D310" s="316"/>
      <c r="E310" s="317"/>
      <c r="F310" s="318"/>
      <c r="G310" s="319"/>
    </row>
    <row r="311">
      <c r="A311" s="314"/>
      <c r="B311" s="315"/>
      <c r="C311" s="316"/>
      <c r="D311" s="316"/>
      <c r="E311" s="317"/>
      <c r="F311" s="318"/>
      <c r="G311" s="319"/>
    </row>
    <row r="312">
      <c r="A312" s="314"/>
      <c r="B312" s="315"/>
      <c r="C312" s="316"/>
      <c r="D312" s="316"/>
      <c r="E312" s="317"/>
      <c r="F312" s="318"/>
      <c r="G312" s="319"/>
    </row>
    <row r="313">
      <c r="A313" s="314"/>
      <c r="B313" s="315"/>
      <c r="C313" s="316"/>
      <c r="D313" s="316"/>
      <c r="E313" s="317"/>
      <c r="F313" s="318"/>
      <c r="G313" s="319"/>
    </row>
    <row r="314">
      <c r="A314" s="314"/>
      <c r="B314" s="315"/>
      <c r="C314" s="316"/>
      <c r="D314" s="316"/>
      <c r="E314" s="317"/>
      <c r="F314" s="318"/>
      <c r="G314" s="319"/>
    </row>
    <row r="315">
      <c r="A315" s="314"/>
      <c r="B315" s="315"/>
      <c r="C315" s="316"/>
      <c r="D315" s="316"/>
      <c r="E315" s="317"/>
      <c r="F315" s="318"/>
      <c r="G315" s="319"/>
    </row>
    <row r="316">
      <c r="A316" s="314"/>
      <c r="B316" s="315"/>
      <c r="C316" s="316"/>
      <c r="D316" s="316"/>
      <c r="E316" s="317"/>
      <c r="F316" s="318"/>
      <c r="G316" s="319"/>
    </row>
    <row r="317">
      <c r="A317" s="314"/>
      <c r="B317" s="315"/>
      <c r="C317" s="316"/>
      <c r="D317" s="316"/>
      <c r="E317" s="317"/>
      <c r="F317" s="318"/>
      <c r="G317" s="319"/>
    </row>
    <row r="318">
      <c r="A318" s="314"/>
      <c r="B318" s="315"/>
      <c r="C318" s="316"/>
      <c r="D318" s="316"/>
      <c r="E318" s="317"/>
      <c r="F318" s="318"/>
      <c r="G318" s="319"/>
    </row>
    <row r="319">
      <c r="A319" s="314"/>
      <c r="B319" s="315"/>
      <c r="C319" s="316"/>
      <c r="D319" s="316"/>
      <c r="E319" s="317"/>
      <c r="F319" s="318"/>
      <c r="G319" s="319"/>
    </row>
    <row r="320">
      <c r="A320" s="314"/>
      <c r="B320" s="315"/>
      <c r="C320" s="316"/>
      <c r="D320" s="316"/>
      <c r="E320" s="317"/>
      <c r="F320" s="318"/>
      <c r="G320" s="319"/>
    </row>
    <row r="321">
      <c r="A321" s="314"/>
      <c r="B321" s="315"/>
      <c r="C321" s="316"/>
      <c r="D321" s="316"/>
      <c r="E321" s="317"/>
      <c r="F321" s="318"/>
      <c r="G321" s="319"/>
    </row>
    <row r="322">
      <c r="A322" s="314"/>
      <c r="B322" s="315"/>
      <c r="C322" s="316"/>
      <c r="D322" s="316"/>
      <c r="E322" s="317"/>
      <c r="F322" s="318"/>
      <c r="G322" s="319"/>
    </row>
    <row r="323">
      <c r="A323" s="314"/>
      <c r="B323" s="315"/>
      <c r="C323" s="316"/>
      <c r="D323" s="316"/>
      <c r="E323" s="317"/>
      <c r="F323" s="318"/>
      <c r="G323" s="319"/>
    </row>
    <row r="324">
      <c r="A324" s="314"/>
      <c r="B324" s="315"/>
      <c r="C324" s="316"/>
      <c r="D324" s="316"/>
      <c r="E324" s="317"/>
      <c r="F324" s="318"/>
      <c r="G324" s="319"/>
    </row>
    <row r="325">
      <c r="A325" s="314"/>
      <c r="B325" s="315"/>
      <c r="C325" s="316"/>
      <c r="D325" s="316"/>
      <c r="E325" s="317"/>
      <c r="F325" s="318"/>
      <c r="G325" s="319"/>
    </row>
    <row r="326">
      <c r="A326" s="314"/>
      <c r="B326" s="315"/>
      <c r="C326" s="316"/>
      <c r="D326" s="316"/>
      <c r="E326" s="317"/>
      <c r="F326" s="318"/>
      <c r="G326" s="319"/>
    </row>
    <row r="327">
      <c r="A327" s="314"/>
      <c r="B327" s="315"/>
      <c r="C327" s="316"/>
      <c r="D327" s="316"/>
      <c r="E327" s="317"/>
      <c r="F327" s="318"/>
      <c r="G327" s="319"/>
    </row>
    <row r="328">
      <c r="A328" s="314"/>
      <c r="B328" s="315"/>
      <c r="C328" s="316"/>
      <c r="D328" s="316"/>
      <c r="E328" s="317"/>
      <c r="F328" s="318"/>
      <c r="G328" s="319"/>
    </row>
    <row r="329">
      <c r="A329" s="314"/>
      <c r="B329" s="315"/>
      <c r="C329" s="316"/>
      <c r="D329" s="316"/>
      <c r="E329" s="317"/>
      <c r="F329" s="318"/>
      <c r="G329" s="319"/>
    </row>
    <row r="330">
      <c r="A330" s="314"/>
      <c r="B330" s="315"/>
      <c r="C330" s="316"/>
      <c r="D330" s="316"/>
      <c r="E330" s="317"/>
      <c r="F330" s="318"/>
      <c r="G330" s="319"/>
    </row>
    <row r="331">
      <c r="A331" s="314"/>
      <c r="B331" s="315"/>
      <c r="C331" s="316"/>
      <c r="D331" s="316"/>
      <c r="E331" s="317"/>
      <c r="F331" s="318"/>
      <c r="G331" s="319"/>
    </row>
    <row r="332">
      <c r="A332" s="314"/>
      <c r="B332" s="315"/>
      <c r="C332" s="316"/>
      <c r="D332" s="316"/>
      <c r="E332" s="317"/>
      <c r="F332" s="318"/>
      <c r="G332" s="319"/>
    </row>
    <row r="333">
      <c r="A333" s="314"/>
      <c r="B333" s="315"/>
      <c r="C333" s="316"/>
      <c r="D333" s="316"/>
      <c r="E333" s="317"/>
      <c r="F333" s="318"/>
      <c r="G333" s="319"/>
    </row>
    <row r="334">
      <c r="A334" s="314"/>
      <c r="B334" s="315"/>
      <c r="C334" s="316"/>
      <c r="D334" s="316"/>
      <c r="E334" s="317"/>
      <c r="F334" s="318"/>
      <c r="G334" s="319"/>
    </row>
    <row r="335">
      <c r="A335" s="314"/>
      <c r="B335" s="315"/>
      <c r="C335" s="316"/>
      <c r="D335" s="316"/>
      <c r="E335" s="317"/>
      <c r="F335" s="318"/>
      <c r="G335" s="319"/>
    </row>
    <row r="336">
      <c r="A336" s="314"/>
      <c r="B336" s="315"/>
      <c r="C336" s="316"/>
      <c r="D336" s="316"/>
      <c r="E336" s="317"/>
      <c r="F336" s="318"/>
      <c r="G336" s="319"/>
    </row>
    <row r="337">
      <c r="A337" s="314"/>
      <c r="B337" s="315"/>
      <c r="C337" s="316"/>
      <c r="D337" s="316"/>
      <c r="E337" s="317"/>
      <c r="F337" s="318"/>
      <c r="G337" s="319"/>
    </row>
    <row r="338">
      <c r="A338" s="314"/>
      <c r="B338" s="315"/>
      <c r="C338" s="316"/>
      <c r="D338" s="316"/>
      <c r="E338" s="317"/>
      <c r="F338" s="318"/>
      <c r="G338" s="319"/>
    </row>
    <row r="339">
      <c r="A339" s="314"/>
      <c r="B339" s="315"/>
      <c r="C339" s="316"/>
      <c r="D339" s="316"/>
      <c r="E339" s="317"/>
      <c r="F339" s="318"/>
      <c r="G339" s="319"/>
    </row>
    <row r="340">
      <c r="A340" s="314"/>
      <c r="B340" s="315"/>
      <c r="C340" s="316"/>
      <c r="D340" s="316"/>
      <c r="E340" s="317"/>
      <c r="F340" s="318"/>
      <c r="G340" s="319"/>
    </row>
    <row r="341">
      <c r="A341" s="314"/>
      <c r="B341" s="315"/>
      <c r="C341" s="316"/>
      <c r="D341" s="316"/>
      <c r="E341" s="317"/>
      <c r="F341" s="318"/>
      <c r="G341" s="319"/>
    </row>
    <row r="342">
      <c r="A342" s="314"/>
      <c r="B342" s="315"/>
      <c r="C342" s="316"/>
      <c r="D342" s="316"/>
      <c r="E342" s="317"/>
      <c r="F342" s="318"/>
      <c r="G342" s="319"/>
    </row>
    <row r="343">
      <c r="A343" s="314"/>
      <c r="B343" s="315"/>
      <c r="C343" s="316"/>
      <c r="D343" s="316"/>
      <c r="E343" s="317"/>
      <c r="F343" s="318"/>
      <c r="G343" s="319"/>
    </row>
    <row r="344">
      <c r="A344" s="314"/>
      <c r="B344" s="315"/>
      <c r="C344" s="316"/>
      <c r="D344" s="316"/>
      <c r="E344" s="317"/>
      <c r="F344" s="318"/>
      <c r="G344" s="319"/>
    </row>
    <row r="345">
      <c r="A345" s="314"/>
      <c r="B345" s="315"/>
      <c r="C345" s="316"/>
      <c r="D345" s="316"/>
      <c r="E345" s="317"/>
      <c r="F345" s="318"/>
      <c r="G345" s="319"/>
    </row>
    <row r="346">
      <c r="A346" s="314"/>
      <c r="B346" s="315"/>
      <c r="C346" s="316"/>
      <c r="D346" s="316"/>
      <c r="E346" s="317"/>
      <c r="F346" s="318"/>
      <c r="G346" s="319"/>
    </row>
    <row r="347">
      <c r="A347" s="314"/>
      <c r="B347" s="315"/>
      <c r="C347" s="316"/>
      <c r="D347" s="316"/>
      <c r="E347" s="317"/>
      <c r="F347" s="318"/>
      <c r="G347" s="319"/>
    </row>
    <row r="348">
      <c r="A348" s="314"/>
      <c r="B348" s="315"/>
      <c r="C348" s="316"/>
      <c r="D348" s="316"/>
      <c r="E348" s="317"/>
      <c r="F348" s="318"/>
      <c r="G348" s="319"/>
    </row>
    <row r="349">
      <c r="A349" s="314"/>
      <c r="B349" s="315"/>
      <c r="C349" s="316"/>
      <c r="D349" s="316"/>
      <c r="E349" s="317"/>
      <c r="F349" s="318"/>
      <c r="G349" s="319"/>
    </row>
    <row r="350">
      <c r="A350" s="314"/>
      <c r="B350" s="315"/>
      <c r="C350" s="316"/>
      <c r="D350" s="316"/>
      <c r="E350" s="317"/>
      <c r="F350" s="318"/>
      <c r="G350" s="319"/>
    </row>
    <row r="351">
      <c r="A351" s="314"/>
      <c r="B351" s="315"/>
      <c r="C351" s="316"/>
      <c r="D351" s="316"/>
      <c r="E351" s="317"/>
      <c r="F351" s="318"/>
      <c r="G351" s="319"/>
    </row>
    <row r="352">
      <c r="A352" s="314"/>
      <c r="B352" s="315"/>
      <c r="C352" s="316"/>
      <c r="D352" s="316"/>
      <c r="E352" s="317"/>
      <c r="F352" s="318"/>
      <c r="G352" s="319"/>
    </row>
    <row r="353">
      <c r="A353" s="314"/>
      <c r="B353" s="315"/>
      <c r="C353" s="316"/>
      <c r="D353" s="316"/>
      <c r="E353" s="317"/>
      <c r="F353" s="318"/>
      <c r="G353" s="319"/>
    </row>
    <row r="354">
      <c r="A354" s="314"/>
      <c r="B354" s="315"/>
      <c r="C354" s="316"/>
      <c r="D354" s="316"/>
      <c r="E354" s="317"/>
      <c r="F354" s="318"/>
      <c r="G354" s="319"/>
    </row>
    <row r="355">
      <c r="A355" s="314"/>
      <c r="B355" s="315"/>
      <c r="C355" s="316"/>
      <c r="D355" s="316"/>
      <c r="E355" s="317"/>
      <c r="F355" s="318"/>
      <c r="G355" s="319"/>
    </row>
    <row r="356">
      <c r="A356" s="314"/>
      <c r="B356" s="315"/>
      <c r="C356" s="316"/>
      <c r="D356" s="316"/>
      <c r="E356" s="317"/>
      <c r="F356" s="318"/>
      <c r="G356" s="319"/>
    </row>
    <row r="357">
      <c r="A357" s="314"/>
      <c r="B357" s="315"/>
      <c r="C357" s="316"/>
      <c r="D357" s="316"/>
      <c r="E357" s="317"/>
      <c r="F357" s="318"/>
      <c r="G357" s="319"/>
    </row>
    <row r="358">
      <c r="A358" s="314"/>
      <c r="B358" s="315"/>
      <c r="C358" s="316"/>
      <c r="D358" s="316"/>
      <c r="E358" s="317"/>
      <c r="F358" s="318"/>
      <c r="G358" s="319"/>
    </row>
    <row r="359">
      <c r="A359" s="314"/>
      <c r="B359" s="315"/>
      <c r="C359" s="316"/>
      <c r="D359" s="316"/>
      <c r="E359" s="317"/>
      <c r="F359" s="318"/>
      <c r="G359" s="319"/>
    </row>
    <row r="360">
      <c r="A360" s="314"/>
      <c r="B360" s="315"/>
      <c r="C360" s="316"/>
      <c r="D360" s="316"/>
      <c r="E360" s="317"/>
      <c r="F360" s="318"/>
      <c r="G360" s="319"/>
    </row>
    <row r="361">
      <c r="A361" s="314"/>
      <c r="B361" s="315"/>
      <c r="C361" s="316"/>
      <c r="D361" s="316"/>
      <c r="E361" s="317"/>
      <c r="F361" s="318"/>
      <c r="G361" s="319"/>
    </row>
    <row r="362">
      <c r="A362" s="314"/>
      <c r="B362" s="315"/>
      <c r="C362" s="316"/>
      <c r="D362" s="316"/>
      <c r="E362" s="317"/>
      <c r="F362" s="318"/>
      <c r="G362" s="319"/>
    </row>
    <row r="363">
      <c r="A363" s="314"/>
      <c r="B363" s="315"/>
      <c r="C363" s="316"/>
      <c r="D363" s="316"/>
      <c r="E363" s="317"/>
      <c r="F363" s="318"/>
      <c r="G363" s="319"/>
    </row>
    <row r="364">
      <c r="A364" s="314"/>
      <c r="B364" s="315"/>
      <c r="C364" s="316"/>
      <c r="D364" s="316"/>
      <c r="E364" s="317"/>
      <c r="F364" s="318"/>
      <c r="G364" s="319"/>
    </row>
    <row r="365">
      <c r="A365" s="314"/>
      <c r="B365" s="315"/>
      <c r="C365" s="316"/>
      <c r="D365" s="316"/>
      <c r="E365" s="317"/>
      <c r="F365" s="318"/>
      <c r="G365" s="319"/>
    </row>
    <row r="366">
      <c r="A366" s="314"/>
      <c r="B366" s="315"/>
      <c r="C366" s="316"/>
      <c r="D366" s="316"/>
      <c r="E366" s="317"/>
      <c r="F366" s="318"/>
      <c r="G366" s="319"/>
    </row>
    <row r="367">
      <c r="A367" s="314"/>
      <c r="B367" s="315"/>
      <c r="C367" s="316"/>
      <c r="D367" s="316"/>
      <c r="E367" s="317"/>
      <c r="F367" s="318"/>
      <c r="G367" s="319"/>
    </row>
    <row r="368">
      <c r="A368" s="314"/>
      <c r="B368" s="315"/>
      <c r="C368" s="316"/>
      <c r="D368" s="316"/>
      <c r="E368" s="317"/>
      <c r="F368" s="318"/>
      <c r="G368" s="319"/>
    </row>
    <row r="369">
      <c r="A369" s="314"/>
      <c r="B369" s="315"/>
      <c r="C369" s="316"/>
      <c r="D369" s="316"/>
      <c r="E369" s="317"/>
      <c r="F369" s="318"/>
      <c r="G369" s="319"/>
    </row>
    <row r="370">
      <c r="A370" s="314"/>
      <c r="B370" s="315"/>
      <c r="C370" s="316"/>
      <c r="D370" s="316"/>
      <c r="E370" s="317"/>
      <c r="F370" s="318"/>
      <c r="G370" s="319"/>
    </row>
    <row r="371">
      <c r="A371" s="314"/>
      <c r="B371" s="315"/>
      <c r="C371" s="316"/>
      <c r="D371" s="316"/>
      <c r="E371" s="317"/>
      <c r="F371" s="318"/>
      <c r="G371" s="319"/>
    </row>
    <row r="372">
      <c r="A372" s="314"/>
      <c r="B372" s="315"/>
      <c r="C372" s="316"/>
      <c r="D372" s="316"/>
      <c r="E372" s="317"/>
      <c r="F372" s="318"/>
      <c r="G372" s="319"/>
    </row>
    <row r="373">
      <c r="A373" s="314"/>
      <c r="B373" s="315"/>
      <c r="C373" s="316"/>
      <c r="D373" s="316"/>
      <c r="E373" s="317"/>
      <c r="F373" s="318"/>
      <c r="G373" s="319"/>
    </row>
    <row r="374">
      <c r="A374" s="314"/>
      <c r="B374" s="315"/>
      <c r="C374" s="316"/>
      <c r="D374" s="316"/>
      <c r="E374" s="317"/>
      <c r="F374" s="318"/>
      <c r="G374" s="319"/>
    </row>
    <row r="375">
      <c r="A375" s="314"/>
      <c r="B375" s="315"/>
      <c r="C375" s="316"/>
      <c r="D375" s="316"/>
      <c r="E375" s="317"/>
      <c r="F375" s="318"/>
      <c r="G375" s="319"/>
    </row>
    <row r="376">
      <c r="A376" s="314"/>
      <c r="B376" s="315"/>
      <c r="C376" s="316"/>
      <c r="D376" s="316"/>
      <c r="E376" s="317"/>
      <c r="F376" s="318"/>
      <c r="G376" s="319"/>
    </row>
    <row r="377">
      <c r="A377" s="314"/>
      <c r="B377" s="315"/>
      <c r="C377" s="316"/>
      <c r="D377" s="316"/>
      <c r="E377" s="317"/>
      <c r="F377" s="318"/>
      <c r="G377" s="319"/>
    </row>
    <row r="378">
      <c r="A378" s="314"/>
      <c r="B378" s="315"/>
      <c r="C378" s="316"/>
      <c r="D378" s="316"/>
      <c r="E378" s="317"/>
      <c r="F378" s="318"/>
      <c r="G378" s="319"/>
    </row>
    <row r="379">
      <c r="A379" s="314"/>
      <c r="B379" s="315"/>
      <c r="C379" s="316"/>
      <c r="D379" s="316"/>
      <c r="E379" s="317"/>
      <c r="F379" s="318"/>
      <c r="G379" s="319"/>
    </row>
    <row r="380">
      <c r="A380" s="314"/>
      <c r="B380" s="315"/>
      <c r="C380" s="316"/>
      <c r="D380" s="316"/>
      <c r="E380" s="317"/>
      <c r="F380" s="318"/>
      <c r="G380" s="319"/>
    </row>
    <row r="381">
      <c r="A381" s="314"/>
      <c r="B381" s="315"/>
      <c r="C381" s="316"/>
      <c r="D381" s="316"/>
      <c r="E381" s="317"/>
      <c r="F381" s="318"/>
      <c r="G381" s="319"/>
    </row>
    <row r="382">
      <c r="A382" s="314"/>
      <c r="B382" s="315"/>
      <c r="C382" s="316"/>
      <c r="D382" s="316"/>
      <c r="E382" s="317"/>
      <c r="F382" s="318"/>
      <c r="G382" s="319"/>
    </row>
    <row r="383">
      <c r="A383" s="314"/>
      <c r="B383" s="315"/>
      <c r="C383" s="316"/>
      <c r="D383" s="316"/>
      <c r="E383" s="317"/>
      <c r="F383" s="318"/>
      <c r="G383" s="319"/>
    </row>
    <row r="384">
      <c r="A384" s="314"/>
      <c r="B384" s="315"/>
      <c r="C384" s="316"/>
      <c r="D384" s="316"/>
      <c r="E384" s="317"/>
      <c r="F384" s="318"/>
      <c r="G384" s="319"/>
    </row>
    <row r="385">
      <c r="A385" s="314"/>
      <c r="B385" s="315"/>
      <c r="C385" s="316"/>
      <c r="D385" s="316"/>
      <c r="E385" s="317"/>
      <c r="F385" s="318"/>
      <c r="G385" s="319"/>
    </row>
    <row r="386">
      <c r="A386" s="314"/>
      <c r="B386" s="315"/>
      <c r="C386" s="316"/>
      <c r="D386" s="316"/>
      <c r="E386" s="317"/>
      <c r="F386" s="318"/>
      <c r="G386" s="319"/>
    </row>
    <row r="387">
      <c r="A387" s="314"/>
      <c r="B387" s="315"/>
      <c r="C387" s="316"/>
      <c r="D387" s="316"/>
      <c r="E387" s="317"/>
      <c r="F387" s="318"/>
      <c r="G387" s="319"/>
    </row>
    <row r="388">
      <c r="A388" s="314"/>
      <c r="B388" s="315"/>
      <c r="C388" s="316"/>
      <c r="D388" s="316"/>
      <c r="E388" s="317"/>
      <c r="F388" s="318"/>
      <c r="G388" s="319"/>
    </row>
    <row r="389">
      <c r="A389" s="314"/>
      <c r="B389" s="315"/>
      <c r="C389" s="316"/>
      <c r="D389" s="316"/>
      <c r="E389" s="317"/>
      <c r="F389" s="318"/>
      <c r="G389" s="319"/>
    </row>
    <row r="390">
      <c r="A390" s="314"/>
      <c r="B390" s="315"/>
      <c r="C390" s="316"/>
      <c r="D390" s="316"/>
      <c r="E390" s="317"/>
      <c r="F390" s="318"/>
      <c r="G390" s="319"/>
    </row>
    <row r="391">
      <c r="A391" s="314"/>
      <c r="B391" s="315"/>
      <c r="C391" s="316"/>
      <c r="D391" s="316"/>
      <c r="E391" s="317"/>
      <c r="F391" s="318"/>
      <c r="G391" s="319"/>
    </row>
    <row r="392">
      <c r="A392" s="314"/>
      <c r="B392" s="315"/>
      <c r="C392" s="316"/>
      <c r="D392" s="316"/>
      <c r="E392" s="317"/>
      <c r="F392" s="318"/>
      <c r="G392" s="319"/>
    </row>
    <row r="393">
      <c r="A393" s="314"/>
      <c r="B393" s="315"/>
      <c r="C393" s="316"/>
      <c r="D393" s="316"/>
      <c r="E393" s="317"/>
      <c r="F393" s="318"/>
      <c r="G393" s="319"/>
    </row>
    <row r="394">
      <c r="A394" s="314"/>
      <c r="B394" s="315"/>
      <c r="C394" s="316"/>
      <c r="D394" s="316"/>
      <c r="E394" s="317"/>
      <c r="F394" s="318"/>
      <c r="G394" s="319"/>
    </row>
    <row r="395">
      <c r="A395" s="314"/>
      <c r="B395" s="315"/>
      <c r="C395" s="316"/>
      <c r="D395" s="316"/>
      <c r="E395" s="317"/>
      <c r="F395" s="318"/>
      <c r="G395" s="319"/>
    </row>
    <row r="396">
      <c r="A396" s="314"/>
      <c r="B396" s="315"/>
      <c r="C396" s="316"/>
      <c r="D396" s="316"/>
      <c r="E396" s="317"/>
      <c r="F396" s="318"/>
      <c r="G396" s="319"/>
    </row>
    <row r="397">
      <c r="A397" s="314"/>
      <c r="B397" s="315"/>
      <c r="C397" s="316"/>
      <c r="D397" s="316"/>
      <c r="E397" s="317"/>
      <c r="F397" s="318"/>
      <c r="G397" s="319"/>
    </row>
    <row r="398">
      <c r="A398" s="314"/>
      <c r="B398" s="315"/>
      <c r="C398" s="316"/>
      <c r="D398" s="316"/>
      <c r="E398" s="317"/>
      <c r="F398" s="318"/>
      <c r="G398" s="319"/>
    </row>
    <row r="399">
      <c r="A399" s="314"/>
      <c r="B399" s="315"/>
      <c r="C399" s="316"/>
      <c r="D399" s="316"/>
      <c r="E399" s="317"/>
      <c r="F399" s="318"/>
      <c r="G399" s="319"/>
    </row>
    <row r="400">
      <c r="A400" s="314"/>
      <c r="B400" s="315"/>
      <c r="C400" s="316"/>
      <c r="D400" s="316"/>
      <c r="E400" s="317"/>
      <c r="F400" s="318"/>
      <c r="G400" s="319"/>
    </row>
    <row r="401">
      <c r="A401" s="314"/>
      <c r="B401" s="315"/>
      <c r="C401" s="316"/>
      <c r="D401" s="316"/>
      <c r="E401" s="317"/>
      <c r="F401" s="318"/>
      <c r="G401" s="319"/>
    </row>
    <row r="402">
      <c r="A402" s="314"/>
      <c r="B402" s="315"/>
      <c r="C402" s="316"/>
      <c r="D402" s="316"/>
      <c r="E402" s="317"/>
      <c r="F402" s="318"/>
      <c r="G402" s="319"/>
    </row>
    <row r="403">
      <c r="A403" s="314"/>
      <c r="B403" s="315"/>
      <c r="C403" s="316"/>
      <c r="D403" s="316"/>
      <c r="E403" s="317"/>
      <c r="F403" s="318"/>
      <c r="G403" s="319"/>
    </row>
    <row r="404">
      <c r="A404" s="314"/>
      <c r="B404" s="315"/>
      <c r="C404" s="316"/>
      <c r="D404" s="316"/>
      <c r="E404" s="317"/>
      <c r="F404" s="318"/>
      <c r="G404" s="319"/>
    </row>
    <row r="405">
      <c r="A405" s="314"/>
      <c r="B405" s="315"/>
      <c r="C405" s="316"/>
      <c r="D405" s="316"/>
      <c r="E405" s="317"/>
      <c r="F405" s="318"/>
      <c r="G405" s="319"/>
    </row>
    <row r="406">
      <c r="A406" s="314"/>
      <c r="B406" s="315"/>
      <c r="C406" s="316"/>
      <c r="D406" s="316"/>
      <c r="E406" s="317"/>
      <c r="F406" s="318"/>
      <c r="G406" s="319"/>
    </row>
    <row r="407">
      <c r="A407" s="314"/>
      <c r="B407" s="315"/>
      <c r="C407" s="316"/>
      <c r="D407" s="316"/>
      <c r="E407" s="317"/>
      <c r="F407" s="318"/>
      <c r="G407" s="319"/>
    </row>
    <row r="408">
      <c r="A408" s="314"/>
      <c r="B408" s="315"/>
      <c r="C408" s="316"/>
      <c r="D408" s="316"/>
      <c r="E408" s="317"/>
      <c r="F408" s="318"/>
      <c r="G408" s="319"/>
    </row>
    <row r="409">
      <c r="A409" s="314"/>
      <c r="B409" s="315"/>
      <c r="C409" s="316"/>
      <c r="D409" s="316"/>
      <c r="E409" s="317"/>
      <c r="F409" s="318"/>
      <c r="G409" s="319"/>
    </row>
    <row r="410">
      <c r="A410" s="314"/>
      <c r="B410" s="315"/>
      <c r="C410" s="316"/>
      <c r="D410" s="316"/>
      <c r="E410" s="317"/>
      <c r="F410" s="318"/>
      <c r="G410" s="319"/>
    </row>
    <row r="411">
      <c r="A411" s="314"/>
      <c r="B411" s="315"/>
      <c r="C411" s="316"/>
      <c r="D411" s="316"/>
      <c r="E411" s="317"/>
      <c r="F411" s="318"/>
      <c r="G411" s="319"/>
    </row>
    <row r="412">
      <c r="A412" s="314"/>
      <c r="B412" s="315"/>
      <c r="C412" s="316"/>
      <c r="D412" s="316"/>
      <c r="E412" s="317"/>
      <c r="F412" s="318"/>
      <c r="G412" s="319"/>
    </row>
    <row r="413">
      <c r="A413" s="314"/>
      <c r="B413" s="315"/>
      <c r="C413" s="316"/>
      <c r="D413" s="316"/>
      <c r="E413" s="317"/>
      <c r="F413" s="318"/>
      <c r="G413" s="319"/>
    </row>
    <row r="414">
      <c r="A414" s="314"/>
      <c r="B414" s="315"/>
      <c r="C414" s="316"/>
      <c r="D414" s="316"/>
      <c r="E414" s="317"/>
      <c r="F414" s="318"/>
      <c r="G414" s="319"/>
    </row>
    <row r="415">
      <c r="A415" s="314"/>
      <c r="B415" s="315"/>
      <c r="C415" s="316"/>
      <c r="D415" s="316"/>
      <c r="E415" s="317"/>
      <c r="F415" s="318"/>
      <c r="G415" s="319"/>
    </row>
    <row r="416">
      <c r="A416" s="314"/>
      <c r="B416" s="315"/>
      <c r="C416" s="316"/>
      <c r="D416" s="316"/>
      <c r="E416" s="317"/>
      <c r="F416" s="318"/>
      <c r="G416" s="319"/>
    </row>
    <row r="417">
      <c r="A417" s="314"/>
      <c r="B417" s="315"/>
      <c r="C417" s="316"/>
      <c r="D417" s="316"/>
      <c r="E417" s="317"/>
      <c r="F417" s="318"/>
      <c r="G417" s="319"/>
    </row>
    <row r="418">
      <c r="A418" s="314"/>
      <c r="B418" s="315"/>
      <c r="C418" s="316"/>
      <c r="D418" s="316"/>
      <c r="E418" s="317"/>
      <c r="F418" s="318"/>
      <c r="G418" s="319"/>
    </row>
    <row r="419">
      <c r="A419" s="314"/>
      <c r="B419" s="315"/>
      <c r="C419" s="316"/>
      <c r="D419" s="316"/>
      <c r="E419" s="317"/>
      <c r="F419" s="318"/>
      <c r="G419" s="319"/>
    </row>
    <row r="420">
      <c r="A420" s="314"/>
      <c r="B420" s="315"/>
      <c r="C420" s="316"/>
      <c r="D420" s="316"/>
      <c r="E420" s="317"/>
      <c r="F420" s="318"/>
      <c r="G420" s="319"/>
    </row>
    <row r="421">
      <c r="A421" s="314"/>
      <c r="B421" s="315"/>
      <c r="C421" s="316"/>
      <c r="D421" s="316"/>
      <c r="E421" s="317"/>
      <c r="F421" s="318"/>
      <c r="G421" s="319"/>
    </row>
    <row r="422">
      <c r="A422" s="314"/>
      <c r="B422" s="315"/>
      <c r="C422" s="316"/>
      <c r="D422" s="316"/>
      <c r="E422" s="317"/>
      <c r="F422" s="318"/>
      <c r="G422" s="319"/>
    </row>
    <row r="423">
      <c r="A423" s="314"/>
      <c r="B423" s="315"/>
      <c r="C423" s="316"/>
      <c r="D423" s="316"/>
      <c r="E423" s="317"/>
      <c r="F423" s="318"/>
      <c r="G423" s="319"/>
    </row>
    <row r="424">
      <c r="A424" s="314"/>
      <c r="B424" s="315"/>
      <c r="C424" s="316"/>
      <c r="D424" s="316"/>
      <c r="E424" s="317"/>
      <c r="F424" s="318"/>
      <c r="G424" s="319"/>
    </row>
    <row r="425">
      <c r="A425" s="314"/>
      <c r="B425" s="315"/>
      <c r="C425" s="316"/>
      <c r="D425" s="316"/>
      <c r="E425" s="317"/>
      <c r="F425" s="318"/>
      <c r="G425" s="319"/>
    </row>
    <row r="426">
      <c r="A426" s="314"/>
      <c r="B426" s="315"/>
      <c r="C426" s="316"/>
      <c r="D426" s="316"/>
      <c r="E426" s="317"/>
      <c r="F426" s="318"/>
      <c r="G426" s="319"/>
    </row>
    <row r="427">
      <c r="A427" s="314"/>
      <c r="B427" s="315"/>
      <c r="C427" s="316"/>
      <c r="D427" s="316"/>
      <c r="E427" s="317"/>
      <c r="F427" s="318"/>
      <c r="G427" s="319"/>
    </row>
    <row r="428">
      <c r="A428" s="314"/>
      <c r="B428" s="315"/>
      <c r="C428" s="316"/>
      <c r="D428" s="316"/>
      <c r="E428" s="317"/>
      <c r="F428" s="318"/>
      <c r="G428" s="319"/>
    </row>
    <row r="429">
      <c r="A429" s="314"/>
      <c r="B429" s="315"/>
      <c r="C429" s="316"/>
      <c r="D429" s="316"/>
      <c r="E429" s="317"/>
      <c r="F429" s="318"/>
      <c r="G429" s="319"/>
    </row>
    <row r="430">
      <c r="A430" s="314"/>
      <c r="B430" s="315"/>
      <c r="C430" s="316"/>
      <c r="D430" s="316"/>
      <c r="E430" s="317"/>
      <c r="F430" s="318"/>
      <c r="G430" s="319"/>
    </row>
    <row r="431">
      <c r="A431" s="314"/>
      <c r="B431" s="315"/>
      <c r="C431" s="316"/>
      <c r="D431" s="316"/>
      <c r="E431" s="317"/>
      <c r="F431" s="318"/>
      <c r="G431" s="319"/>
    </row>
    <row r="432">
      <c r="A432" s="314"/>
      <c r="B432" s="315"/>
      <c r="C432" s="316"/>
      <c r="D432" s="316"/>
      <c r="E432" s="317"/>
      <c r="F432" s="318"/>
      <c r="G432" s="319"/>
    </row>
    <row r="433">
      <c r="A433" s="314"/>
      <c r="B433" s="315"/>
      <c r="C433" s="316"/>
      <c r="D433" s="316"/>
      <c r="E433" s="317"/>
      <c r="F433" s="318"/>
      <c r="G433" s="319"/>
    </row>
    <row r="434">
      <c r="A434" s="314"/>
      <c r="B434" s="315"/>
      <c r="C434" s="316"/>
      <c r="D434" s="316"/>
      <c r="E434" s="317"/>
      <c r="F434" s="318"/>
      <c r="G434" s="319"/>
    </row>
    <row r="435">
      <c r="A435" s="314"/>
      <c r="B435" s="315"/>
      <c r="C435" s="316"/>
      <c r="D435" s="316"/>
      <c r="E435" s="317"/>
      <c r="F435" s="318"/>
      <c r="G435" s="319"/>
    </row>
    <row r="436">
      <c r="A436" s="314"/>
      <c r="B436" s="315"/>
      <c r="C436" s="316"/>
      <c r="D436" s="316"/>
      <c r="E436" s="317"/>
      <c r="F436" s="318"/>
      <c r="G436" s="319"/>
    </row>
    <row r="437">
      <c r="A437" s="314"/>
      <c r="B437" s="315"/>
      <c r="C437" s="316"/>
      <c r="D437" s="316"/>
      <c r="E437" s="317"/>
      <c r="F437" s="318"/>
      <c r="G437" s="319"/>
    </row>
    <row r="438">
      <c r="A438" s="314"/>
      <c r="B438" s="315"/>
      <c r="C438" s="316"/>
      <c r="D438" s="316"/>
      <c r="E438" s="317"/>
      <c r="F438" s="318"/>
      <c r="G438" s="319"/>
    </row>
    <row r="439">
      <c r="A439" s="314"/>
      <c r="B439" s="315"/>
      <c r="C439" s="316"/>
      <c r="D439" s="316"/>
      <c r="E439" s="317"/>
      <c r="F439" s="318"/>
      <c r="G439" s="319"/>
    </row>
    <row r="440">
      <c r="A440" s="314"/>
      <c r="B440" s="315"/>
      <c r="C440" s="316"/>
      <c r="D440" s="316"/>
      <c r="E440" s="317"/>
      <c r="F440" s="318"/>
      <c r="G440" s="319"/>
    </row>
    <row r="441">
      <c r="A441" s="314"/>
      <c r="B441" s="315"/>
      <c r="C441" s="316"/>
      <c r="D441" s="316"/>
      <c r="E441" s="317"/>
      <c r="F441" s="318"/>
      <c r="G441" s="319"/>
    </row>
    <row r="442">
      <c r="A442" s="314"/>
      <c r="B442" s="315"/>
      <c r="C442" s="316"/>
      <c r="D442" s="316"/>
      <c r="E442" s="317"/>
      <c r="F442" s="318"/>
      <c r="G442" s="319"/>
    </row>
    <row r="443">
      <c r="A443" s="314"/>
      <c r="B443" s="315"/>
      <c r="C443" s="316"/>
      <c r="D443" s="316"/>
      <c r="E443" s="317"/>
      <c r="F443" s="318"/>
      <c r="G443" s="319"/>
    </row>
    <row r="444">
      <c r="A444" s="314"/>
      <c r="B444" s="315"/>
      <c r="C444" s="316"/>
      <c r="D444" s="316"/>
      <c r="E444" s="317"/>
      <c r="F444" s="318"/>
      <c r="G444" s="319"/>
    </row>
    <row r="445">
      <c r="A445" s="314"/>
      <c r="B445" s="315"/>
      <c r="C445" s="316"/>
      <c r="D445" s="316"/>
      <c r="E445" s="317"/>
      <c r="F445" s="318"/>
      <c r="G445" s="319"/>
    </row>
    <row r="446">
      <c r="A446" s="314"/>
      <c r="B446" s="315"/>
      <c r="C446" s="316"/>
      <c r="D446" s="316"/>
      <c r="E446" s="317"/>
      <c r="F446" s="318"/>
      <c r="G446" s="319"/>
    </row>
    <row r="447">
      <c r="A447" s="314"/>
      <c r="B447" s="315"/>
      <c r="C447" s="316"/>
      <c r="D447" s="316"/>
      <c r="E447" s="317"/>
      <c r="F447" s="318"/>
      <c r="G447" s="319"/>
    </row>
    <row r="448">
      <c r="A448" s="314"/>
      <c r="B448" s="315"/>
      <c r="C448" s="316"/>
      <c r="D448" s="316"/>
      <c r="E448" s="317"/>
      <c r="F448" s="318"/>
      <c r="G448" s="319"/>
    </row>
    <row r="449">
      <c r="A449" s="314"/>
      <c r="B449" s="315"/>
      <c r="C449" s="316"/>
      <c r="D449" s="316"/>
      <c r="E449" s="317"/>
      <c r="F449" s="318"/>
      <c r="G449" s="319"/>
    </row>
    <row r="450">
      <c r="A450" s="314"/>
      <c r="B450" s="315"/>
      <c r="C450" s="316"/>
      <c r="D450" s="316"/>
      <c r="E450" s="317"/>
      <c r="F450" s="318"/>
      <c r="G450" s="319"/>
    </row>
    <row r="451">
      <c r="A451" s="314"/>
      <c r="B451" s="315"/>
      <c r="C451" s="316"/>
      <c r="D451" s="316"/>
      <c r="E451" s="317"/>
      <c r="F451" s="318"/>
      <c r="G451" s="319"/>
    </row>
    <row r="452">
      <c r="A452" s="314"/>
      <c r="B452" s="315"/>
      <c r="C452" s="316"/>
      <c r="D452" s="316"/>
      <c r="E452" s="317"/>
      <c r="F452" s="318"/>
      <c r="G452" s="319"/>
    </row>
    <row r="453">
      <c r="A453" s="314"/>
      <c r="B453" s="315"/>
      <c r="C453" s="316"/>
      <c r="D453" s="316"/>
      <c r="E453" s="317"/>
      <c r="F453" s="318"/>
      <c r="G453" s="319"/>
    </row>
    <row r="454">
      <c r="A454" s="314"/>
      <c r="B454" s="315"/>
      <c r="C454" s="316"/>
      <c r="D454" s="316"/>
      <c r="E454" s="317"/>
      <c r="F454" s="318"/>
      <c r="G454" s="319"/>
    </row>
    <row r="455">
      <c r="A455" s="314"/>
      <c r="B455" s="315"/>
      <c r="C455" s="316"/>
      <c r="D455" s="316"/>
      <c r="E455" s="317"/>
      <c r="F455" s="318"/>
      <c r="G455" s="319"/>
    </row>
    <row r="456">
      <c r="A456" s="314"/>
      <c r="B456" s="315"/>
      <c r="C456" s="316"/>
      <c r="D456" s="316"/>
      <c r="E456" s="317"/>
      <c r="F456" s="318"/>
      <c r="G456" s="319"/>
    </row>
    <row r="457">
      <c r="A457" s="314"/>
      <c r="B457" s="315"/>
      <c r="C457" s="316"/>
      <c r="D457" s="316"/>
      <c r="E457" s="317"/>
      <c r="F457" s="318"/>
      <c r="G457" s="319"/>
    </row>
    <row r="458">
      <c r="A458" s="314"/>
      <c r="B458" s="315"/>
      <c r="C458" s="316"/>
      <c r="D458" s="316"/>
      <c r="E458" s="317"/>
      <c r="F458" s="318"/>
      <c r="G458" s="319"/>
    </row>
    <row r="459">
      <c r="A459" s="314"/>
      <c r="B459" s="315"/>
      <c r="C459" s="316"/>
      <c r="D459" s="316"/>
      <c r="E459" s="317"/>
      <c r="F459" s="318"/>
      <c r="G459" s="319"/>
    </row>
    <row r="460">
      <c r="A460" s="314"/>
      <c r="B460" s="315"/>
      <c r="C460" s="316"/>
      <c r="D460" s="316"/>
      <c r="E460" s="317"/>
      <c r="F460" s="318"/>
      <c r="G460" s="319"/>
    </row>
    <row r="461">
      <c r="A461" s="314"/>
      <c r="B461" s="315"/>
      <c r="C461" s="316"/>
      <c r="D461" s="316"/>
      <c r="E461" s="317"/>
      <c r="F461" s="318"/>
      <c r="G461" s="319"/>
    </row>
    <row r="462">
      <c r="A462" s="314"/>
      <c r="B462" s="315"/>
      <c r="C462" s="316"/>
      <c r="D462" s="316"/>
      <c r="E462" s="317"/>
      <c r="F462" s="318"/>
      <c r="G462" s="319"/>
    </row>
    <row r="463">
      <c r="A463" s="314"/>
      <c r="B463" s="315"/>
      <c r="C463" s="316"/>
      <c r="D463" s="316"/>
      <c r="E463" s="317"/>
      <c r="F463" s="318"/>
      <c r="G463" s="319"/>
    </row>
    <row r="464">
      <c r="A464" s="314"/>
      <c r="B464" s="315"/>
      <c r="C464" s="316"/>
      <c r="D464" s="316"/>
      <c r="E464" s="317"/>
      <c r="F464" s="318"/>
      <c r="G464" s="319"/>
    </row>
    <row r="465">
      <c r="A465" s="314"/>
      <c r="B465" s="315"/>
      <c r="C465" s="316"/>
      <c r="D465" s="316"/>
      <c r="E465" s="317"/>
      <c r="F465" s="318"/>
      <c r="G465" s="319"/>
    </row>
    <row r="466">
      <c r="A466" s="314"/>
      <c r="B466" s="315"/>
      <c r="C466" s="316"/>
      <c r="D466" s="316"/>
      <c r="E466" s="317"/>
      <c r="F466" s="318"/>
      <c r="G466" s="319"/>
    </row>
    <row r="467">
      <c r="A467" s="314"/>
      <c r="B467" s="315"/>
      <c r="C467" s="316"/>
      <c r="D467" s="316"/>
      <c r="E467" s="317"/>
      <c r="F467" s="318"/>
      <c r="G467" s="319"/>
    </row>
    <row r="468">
      <c r="A468" s="314"/>
      <c r="B468" s="315"/>
      <c r="C468" s="316"/>
      <c r="D468" s="316"/>
      <c r="E468" s="317"/>
      <c r="F468" s="318"/>
      <c r="G468" s="319"/>
    </row>
    <row r="469">
      <c r="A469" s="314"/>
      <c r="B469" s="315"/>
      <c r="C469" s="316"/>
      <c r="D469" s="316"/>
      <c r="E469" s="317"/>
      <c r="F469" s="318"/>
      <c r="G469" s="319"/>
    </row>
    <row r="470">
      <c r="A470" s="314"/>
      <c r="B470" s="315"/>
      <c r="C470" s="316"/>
      <c r="D470" s="316"/>
      <c r="E470" s="317"/>
      <c r="F470" s="318"/>
      <c r="G470" s="319"/>
    </row>
    <row r="471">
      <c r="A471" s="314"/>
      <c r="B471" s="315"/>
      <c r="C471" s="316"/>
      <c r="D471" s="316"/>
      <c r="E471" s="317"/>
      <c r="F471" s="318"/>
      <c r="G471" s="319"/>
    </row>
    <row r="472">
      <c r="A472" s="314"/>
      <c r="B472" s="315"/>
      <c r="C472" s="316"/>
      <c r="D472" s="316"/>
      <c r="E472" s="317"/>
      <c r="F472" s="318"/>
      <c r="G472" s="319"/>
    </row>
    <row r="473">
      <c r="A473" s="314"/>
      <c r="B473" s="315"/>
      <c r="C473" s="316"/>
      <c r="D473" s="316"/>
      <c r="E473" s="317"/>
      <c r="F473" s="318"/>
      <c r="G473" s="319"/>
    </row>
    <row r="474">
      <c r="A474" s="314"/>
      <c r="B474" s="315"/>
      <c r="C474" s="316"/>
      <c r="D474" s="316"/>
      <c r="E474" s="317"/>
      <c r="F474" s="318"/>
      <c r="G474" s="319"/>
    </row>
    <row r="475">
      <c r="A475" s="314"/>
      <c r="B475" s="315"/>
      <c r="C475" s="316"/>
      <c r="D475" s="316"/>
      <c r="E475" s="317"/>
      <c r="F475" s="318"/>
      <c r="G475" s="319"/>
    </row>
    <row r="476">
      <c r="A476" s="314"/>
      <c r="B476" s="315"/>
      <c r="C476" s="316"/>
      <c r="D476" s="316"/>
      <c r="E476" s="317"/>
      <c r="F476" s="318"/>
      <c r="G476" s="319"/>
    </row>
    <row r="477">
      <c r="A477" s="314"/>
      <c r="B477" s="315"/>
      <c r="C477" s="316"/>
      <c r="D477" s="316"/>
      <c r="E477" s="317"/>
      <c r="F477" s="318"/>
      <c r="G477" s="319"/>
    </row>
    <row r="478">
      <c r="A478" s="314"/>
      <c r="B478" s="315"/>
      <c r="C478" s="316"/>
      <c r="D478" s="316"/>
      <c r="E478" s="317"/>
      <c r="F478" s="318"/>
      <c r="G478" s="319"/>
    </row>
    <row r="479">
      <c r="A479" s="314"/>
      <c r="B479" s="315"/>
      <c r="C479" s="316"/>
      <c r="D479" s="316"/>
      <c r="E479" s="317"/>
      <c r="F479" s="318"/>
      <c r="G479" s="319"/>
    </row>
    <row r="480">
      <c r="A480" s="314"/>
      <c r="B480" s="315"/>
      <c r="C480" s="316"/>
      <c r="D480" s="316"/>
      <c r="E480" s="317"/>
      <c r="F480" s="318"/>
      <c r="G480" s="319"/>
    </row>
    <row r="481">
      <c r="A481" s="314"/>
      <c r="B481" s="315"/>
      <c r="C481" s="316"/>
      <c r="D481" s="316"/>
      <c r="E481" s="317"/>
      <c r="F481" s="318"/>
      <c r="G481" s="319"/>
    </row>
    <row r="482">
      <c r="A482" s="314"/>
      <c r="B482" s="315"/>
      <c r="C482" s="316"/>
      <c r="D482" s="316"/>
      <c r="E482" s="317"/>
      <c r="F482" s="318"/>
      <c r="G482" s="319"/>
    </row>
    <row r="483">
      <c r="A483" s="314"/>
      <c r="B483" s="315"/>
      <c r="C483" s="316"/>
      <c r="D483" s="316"/>
      <c r="E483" s="317"/>
      <c r="F483" s="318"/>
      <c r="G483" s="319"/>
    </row>
    <row r="484">
      <c r="A484" s="314"/>
      <c r="B484" s="315"/>
      <c r="C484" s="316"/>
      <c r="D484" s="316"/>
      <c r="E484" s="317"/>
      <c r="F484" s="318"/>
      <c r="G484" s="319"/>
    </row>
    <row r="485">
      <c r="A485" s="314"/>
      <c r="B485" s="315"/>
      <c r="C485" s="316"/>
      <c r="D485" s="316"/>
      <c r="E485" s="317"/>
      <c r="F485" s="318"/>
      <c r="G485" s="319"/>
    </row>
    <row r="486">
      <c r="A486" s="314"/>
      <c r="B486" s="315"/>
      <c r="C486" s="316"/>
      <c r="D486" s="316"/>
      <c r="E486" s="317"/>
      <c r="F486" s="318"/>
      <c r="G486" s="319"/>
    </row>
    <row r="487">
      <c r="A487" s="314"/>
      <c r="B487" s="315"/>
      <c r="C487" s="316"/>
      <c r="D487" s="316"/>
      <c r="E487" s="317"/>
      <c r="F487" s="318"/>
      <c r="G487" s="319"/>
    </row>
    <row r="488">
      <c r="A488" s="314"/>
      <c r="B488" s="315"/>
      <c r="C488" s="316"/>
      <c r="D488" s="316"/>
      <c r="E488" s="317"/>
      <c r="F488" s="318"/>
      <c r="G488" s="319"/>
    </row>
    <row r="489">
      <c r="A489" s="314"/>
      <c r="B489" s="315"/>
      <c r="C489" s="316"/>
      <c r="D489" s="316"/>
      <c r="E489" s="317"/>
      <c r="F489" s="318"/>
      <c r="G489" s="319"/>
    </row>
    <row r="490">
      <c r="A490" s="314"/>
      <c r="B490" s="315"/>
      <c r="C490" s="316"/>
      <c r="D490" s="316"/>
      <c r="E490" s="317"/>
      <c r="F490" s="318"/>
      <c r="G490" s="319"/>
    </row>
    <row r="491">
      <c r="A491" s="314"/>
      <c r="B491" s="315"/>
      <c r="C491" s="316"/>
      <c r="D491" s="316"/>
      <c r="E491" s="317"/>
      <c r="F491" s="318"/>
      <c r="G491" s="319"/>
    </row>
    <row r="492">
      <c r="A492" s="314"/>
      <c r="B492" s="315"/>
      <c r="C492" s="316"/>
      <c r="D492" s="316"/>
      <c r="E492" s="317"/>
      <c r="F492" s="318"/>
      <c r="G492" s="319"/>
    </row>
    <row r="493">
      <c r="A493" s="314"/>
      <c r="B493" s="315"/>
      <c r="C493" s="316"/>
      <c r="D493" s="316"/>
      <c r="E493" s="317"/>
      <c r="F493" s="318"/>
      <c r="G493" s="319"/>
    </row>
    <row r="494">
      <c r="A494" s="314"/>
      <c r="B494" s="315"/>
      <c r="C494" s="316"/>
      <c r="D494" s="316"/>
      <c r="E494" s="317"/>
      <c r="F494" s="318"/>
      <c r="G494" s="319"/>
    </row>
    <row r="495">
      <c r="A495" s="314"/>
      <c r="B495" s="315"/>
      <c r="C495" s="316"/>
      <c r="D495" s="316"/>
      <c r="E495" s="317"/>
      <c r="F495" s="318"/>
      <c r="G495" s="319"/>
    </row>
    <row r="496">
      <c r="A496" s="314"/>
      <c r="B496" s="315"/>
      <c r="C496" s="316"/>
      <c r="D496" s="316"/>
      <c r="E496" s="317"/>
      <c r="F496" s="318"/>
      <c r="G496" s="319"/>
    </row>
    <row r="497">
      <c r="A497" s="314"/>
      <c r="B497" s="315"/>
      <c r="C497" s="316"/>
      <c r="D497" s="316"/>
      <c r="E497" s="317"/>
      <c r="F497" s="318"/>
      <c r="G497" s="319"/>
    </row>
    <row r="498">
      <c r="A498" s="314"/>
      <c r="B498" s="315"/>
      <c r="C498" s="316"/>
      <c r="D498" s="316"/>
      <c r="E498" s="317"/>
      <c r="F498" s="318"/>
      <c r="G498" s="319"/>
    </row>
    <row r="499">
      <c r="A499" s="314"/>
      <c r="B499" s="315"/>
      <c r="C499" s="316"/>
      <c r="D499" s="316"/>
      <c r="E499" s="317"/>
      <c r="F499" s="318"/>
      <c r="G499" s="319"/>
    </row>
    <row r="500">
      <c r="A500" s="314"/>
      <c r="B500" s="315"/>
      <c r="C500" s="316"/>
      <c r="D500" s="316"/>
      <c r="E500" s="317"/>
      <c r="F500" s="318"/>
      <c r="G500" s="319"/>
    </row>
    <row r="501">
      <c r="A501" s="314"/>
      <c r="B501" s="315"/>
      <c r="C501" s="316"/>
      <c r="D501" s="316"/>
      <c r="E501" s="317"/>
      <c r="F501" s="318"/>
      <c r="G501" s="319"/>
    </row>
    <row r="502">
      <c r="A502" s="314"/>
      <c r="B502" s="315"/>
      <c r="C502" s="316"/>
      <c r="D502" s="316"/>
      <c r="E502" s="317"/>
      <c r="F502" s="318"/>
      <c r="G502" s="319"/>
    </row>
    <row r="503">
      <c r="A503" s="314"/>
      <c r="B503" s="315"/>
      <c r="C503" s="316"/>
      <c r="D503" s="316"/>
      <c r="E503" s="317"/>
      <c r="F503" s="318"/>
      <c r="G503" s="319"/>
    </row>
    <row r="504">
      <c r="A504" s="314"/>
      <c r="B504" s="315"/>
      <c r="C504" s="316"/>
      <c r="D504" s="316"/>
      <c r="E504" s="317"/>
      <c r="F504" s="318"/>
      <c r="G504" s="319"/>
    </row>
    <row r="505">
      <c r="A505" s="314"/>
      <c r="B505" s="315"/>
      <c r="C505" s="316"/>
      <c r="D505" s="316"/>
      <c r="E505" s="317"/>
      <c r="F505" s="318"/>
      <c r="G505" s="319"/>
    </row>
    <row r="506">
      <c r="A506" s="314"/>
      <c r="B506" s="315"/>
      <c r="C506" s="316"/>
      <c r="D506" s="316"/>
      <c r="E506" s="317"/>
      <c r="F506" s="318"/>
      <c r="G506" s="319"/>
    </row>
    <row r="507">
      <c r="A507" s="314"/>
      <c r="B507" s="315"/>
      <c r="C507" s="316"/>
      <c r="D507" s="316"/>
      <c r="E507" s="317"/>
      <c r="F507" s="318"/>
      <c r="G507" s="319"/>
    </row>
    <row r="508">
      <c r="A508" s="314"/>
      <c r="B508" s="315"/>
      <c r="C508" s="316"/>
      <c r="D508" s="316"/>
      <c r="E508" s="317"/>
      <c r="F508" s="318"/>
      <c r="G508" s="319"/>
    </row>
    <row r="509">
      <c r="A509" s="314"/>
      <c r="B509" s="315"/>
      <c r="C509" s="316"/>
      <c r="D509" s="316"/>
      <c r="E509" s="317"/>
      <c r="F509" s="318"/>
      <c r="G509" s="319"/>
    </row>
    <row r="510">
      <c r="A510" s="314"/>
      <c r="B510" s="315"/>
      <c r="C510" s="316"/>
      <c r="D510" s="316"/>
      <c r="E510" s="317"/>
      <c r="F510" s="318"/>
      <c r="G510" s="319"/>
    </row>
    <row r="511">
      <c r="A511" s="314"/>
      <c r="B511" s="315"/>
      <c r="C511" s="316"/>
      <c r="D511" s="316"/>
      <c r="E511" s="317"/>
      <c r="F511" s="318"/>
      <c r="G511" s="319"/>
    </row>
    <row r="512">
      <c r="A512" s="314"/>
      <c r="B512" s="315"/>
      <c r="C512" s="316"/>
      <c r="D512" s="316"/>
      <c r="E512" s="317"/>
      <c r="F512" s="318"/>
      <c r="G512" s="319"/>
    </row>
    <row r="513">
      <c r="A513" s="314"/>
      <c r="B513" s="315"/>
      <c r="C513" s="316"/>
      <c r="D513" s="316"/>
      <c r="E513" s="317"/>
      <c r="F513" s="318"/>
      <c r="G513" s="319"/>
    </row>
    <row r="514">
      <c r="A514" s="314"/>
      <c r="B514" s="315"/>
      <c r="C514" s="316"/>
      <c r="D514" s="316"/>
      <c r="E514" s="317"/>
      <c r="F514" s="318"/>
      <c r="G514" s="319"/>
    </row>
    <row r="515">
      <c r="A515" s="314"/>
      <c r="B515" s="315"/>
      <c r="C515" s="316"/>
      <c r="D515" s="316"/>
      <c r="E515" s="317"/>
      <c r="F515" s="318"/>
      <c r="G515" s="319"/>
    </row>
    <row r="516">
      <c r="A516" s="314"/>
      <c r="B516" s="315"/>
      <c r="C516" s="316"/>
      <c r="D516" s="316"/>
      <c r="E516" s="317"/>
      <c r="F516" s="318"/>
      <c r="G516" s="319"/>
    </row>
    <row r="517">
      <c r="A517" s="314"/>
      <c r="B517" s="315"/>
      <c r="C517" s="316"/>
      <c r="D517" s="316"/>
      <c r="E517" s="317"/>
      <c r="F517" s="318"/>
      <c r="G517" s="319"/>
    </row>
    <row r="518">
      <c r="A518" s="314"/>
      <c r="B518" s="315"/>
      <c r="C518" s="316"/>
      <c r="D518" s="316"/>
      <c r="E518" s="317"/>
      <c r="F518" s="318"/>
      <c r="G518" s="319"/>
    </row>
    <row r="519">
      <c r="A519" s="314"/>
      <c r="B519" s="315"/>
      <c r="C519" s="316"/>
      <c r="D519" s="316"/>
      <c r="E519" s="317"/>
      <c r="F519" s="318"/>
      <c r="G519" s="319"/>
    </row>
    <row r="520">
      <c r="A520" s="314"/>
      <c r="B520" s="315"/>
      <c r="C520" s="316"/>
      <c r="D520" s="316"/>
      <c r="E520" s="317"/>
      <c r="F520" s="318"/>
      <c r="G520" s="319"/>
    </row>
    <row r="521">
      <c r="A521" s="314"/>
      <c r="B521" s="315"/>
      <c r="C521" s="316"/>
      <c r="D521" s="316"/>
      <c r="E521" s="317"/>
      <c r="F521" s="318"/>
      <c r="G521" s="319"/>
    </row>
    <row r="522">
      <c r="A522" s="314"/>
      <c r="B522" s="315"/>
      <c r="C522" s="316"/>
      <c r="D522" s="316"/>
      <c r="E522" s="317"/>
      <c r="F522" s="318"/>
      <c r="G522" s="319"/>
    </row>
    <row r="523">
      <c r="A523" s="314"/>
      <c r="B523" s="315"/>
      <c r="C523" s="316"/>
      <c r="D523" s="316"/>
      <c r="E523" s="317"/>
      <c r="F523" s="318"/>
      <c r="G523" s="319"/>
    </row>
    <row r="524">
      <c r="A524" s="314"/>
      <c r="B524" s="315"/>
      <c r="C524" s="316"/>
      <c r="D524" s="316"/>
      <c r="E524" s="317"/>
      <c r="F524" s="318"/>
      <c r="G524" s="319"/>
    </row>
    <row r="525">
      <c r="A525" s="314"/>
      <c r="B525" s="315"/>
      <c r="C525" s="316"/>
      <c r="D525" s="316"/>
      <c r="E525" s="317"/>
      <c r="F525" s="318"/>
      <c r="G525" s="319"/>
    </row>
    <row r="526">
      <c r="A526" s="314"/>
      <c r="B526" s="315"/>
      <c r="C526" s="316"/>
      <c r="D526" s="316"/>
      <c r="E526" s="317"/>
      <c r="F526" s="318"/>
      <c r="G526" s="319"/>
    </row>
    <row r="527">
      <c r="A527" s="314"/>
      <c r="B527" s="315"/>
      <c r="C527" s="316"/>
      <c r="D527" s="316"/>
      <c r="E527" s="317"/>
      <c r="F527" s="318"/>
      <c r="G527" s="319"/>
    </row>
    <row r="528">
      <c r="A528" s="314"/>
      <c r="B528" s="315"/>
      <c r="C528" s="316"/>
      <c r="D528" s="316"/>
      <c r="E528" s="317"/>
      <c r="F528" s="318"/>
      <c r="G528" s="319"/>
    </row>
    <row r="529">
      <c r="A529" s="314"/>
      <c r="B529" s="315"/>
      <c r="C529" s="316"/>
      <c r="D529" s="316"/>
      <c r="E529" s="317"/>
      <c r="F529" s="318"/>
      <c r="G529" s="319"/>
    </row>
    <row r="530">
      <c r="A530" s="314"/>
      <c r="B530" s="315"/>
      <c r="C530" s="316"/>
      <c r="D530" s="316"/>
      <c r="E530" s="317"/>
      <c r="F530" s="318"/>
      <c r="G530" s="319"/>
    </row>
    <row r="531">
      <c r="A531" s="314"/>
      <c r="B531" s="315"/>
      <c r="C531" s="316"/>
      <c r="D531" s="316"/>
      <c r="E531" s="317"/>
      <c r="F531" s="318"/>
      <c r="G531" s="319"/>
    </row>
    <row r="532">
      <c r="A532" s="314"/>
      <c r="B532" s="315"/>
      <c r="C532" s="316"/>
      <c r="D532" s="316"/>
      <c r="E532" s="317"/>
      <c r="F532" s="318"/>
      <c r="G532" s="319"/>
    </row>
    <row r="533">
      <c r="A533" s="314"/>
      <c r="B533" s="315"/>
      <c r="C533" s="316"/>
      <c r="D533" s="316"/>
      <c r="E533" s="317"/>
      <c r="F533" s="318"/>
      <c r="G533" s="319"/>
    </row>
    <row r="534">
      <c r="A534" s="314"/>
      <c r="B534" s="315"/>
      <c r="C534" s="316"/>
      <c r="D534" s="316"/>
      <c r="E534" s="317"/>
      <c r="F534" s="318"/>
      <c r="G534" s="319"/>
    </row>
    <row r="535">
      <c r="A535" s="314"/>
      <c r="B535" s="315"/>
      <c r="C535" s="316"/>
      <c r="D535" s="316"/>
      <c r="E535" s="317"/>
      <c r="F535" s="318"/>
      <c r="G535" s="319"/>
    </row>
    <row r="536">
      <c r="A536" s="314"/>
      <c r="B536" s="315"/>
      <c r="C536" s="316"/>
      <c r="D536" s="316"/>
      <c r="E536" s="317"/>
      <c r="F536" s="318"/>
      <c r="G536" s="319"/>
    </row>
    <row r="537">
      <c r="A537" s="314"/>
      <c r="B537" s="315"/>
      <c r="C537" s="316"/>
      <c r="D537" s="316"/>
      <c r="E537" s="317"/>
      <c r="F537" s="318"/>
      <c r="G537" s="319"/>
    </row>
    <row r="538">
      <c r="A538" s="314"/>
      <c r="B538" s="315"/>
      <c r="C538" s="316"/>
      <c r="D538" s="316"/>
      <c r="E538" s="317"/>
      <c r="F538" s="318"/>
      <c r="G538" s="319"/>
    </row>
    <row r="539">
      <c r="A539" s="314"/>
      <c r="B539" s="315"/>
      <c r="C539" s="316"/>
      <c r="D539" s="316"/>
      <c r="E539" s="317"/>
      <c r="F539" s="318"/>
      <c r="G539" s="319"/>
    </row>
    <row r="540">
      <c r="A540" s="314"/>
      <c r="B540" s="315"/>
      <c r="C540" s="316"/>
      <c r="D540" s="316"/>
      <c r="E540" s="317"/>
      <c r="F540" s="318"/>
      <c r="G540" s="319"/>
    </row>
    <row r="541">
      <c r="A541" s="314"/>
      <c r="B541" s="315"/>
      <c r="C541" s="316"/>
      <c r="D541" s="316"/>
      <c r="E541" s="317"/>
      <c r="F541" s="318"/>
      <c r="G541" s="319"/>
    </row>
    <row r="542">
      <c r="A542" s="314"/>
      <c r="B542" s="315"/>
      <c r="C542" s="316"/>
      <c r="D542" s="316"/>
      <c r="E542" s="317"/>
      <c r="F542" s="318"/>
      <c r="G542" s="319"/>
    </row>
    <row r="543">
      <c r="A543" s="314"/>
      <c r="B543" s="315"/>
      <c r="C543" s="316"/>
      <c r="D543" s="316"/>
      <c r="E543" s="317"/>
      <c r="F543" s="318"/>
      <c r="G543" s="319"/>
    </row>
    <row r="544">
      <c r="A544" s="314"/>
      <c r="B544" s="315"/>
      <c r="C544" s="316"/>
      <c r="D544" s="316"/>
      <c r="E544" s="317"/>
      <c r="F544" s="318"/>
      <c r="G544" s="319"/>
    </row>
    <row r="545">
      <c r="A545" s="314"/>
      <c r="B545" s="315"/>
      <c r="C545" s="316"/>
      <c r="D545" s="316"/>
      <c r="E545" s="317"/>
      <c r="F545" s="318"/>
      <c r="G545" s="319"/>
    </row>
    <row r="546">
      <c r="A546" s="314"/>
      <c r="B546" s="315"/>
      <c r="C546" s="316"/>
      <c r="D546" s="316"/>
      <c r="E546" s="317"/>
      <c r="F546" s="318"/>
      <c r="G546" s="319"/>
    </row>
    <row r="547">
      <c r="A547" s="314"/>
      <c r="B547" s="315"/>
      <c r="C547" s="316"/>
      <c r="D547" s="316"/>
      <c r="E547" s="317"/>
      <c r="F547" s="318"/>
      <c r="G547" s="319"/>
    </row>
    <row r="548">
      <c r="A548" s="314"/>
      <c r="B548" s="315"/>
      <c r="C548" s="316"/>
      <c r="D548" s="316"/>
      <c r="E548" s="317"/>
      <c r="F548" s="318"/>
      <c r="G548" s="319"/>
    </row>
    <row r="549">
      <c r="A549" s="314"/>
      <c r="B549" s="315"/>
      <c r="C549" s="316"/>
      <c r="D549" s="316"/>
      <c r="E549" s="317"/>
      <c r="F549" s="318"/>
      <c r="G549" s="319"/>
    </row>
    <row r="550">
      <c r="A550" s="314"/>
      <c r="B550" s="315"/>
      <c r="C550" s="316"/>
      <c r="D550" s="316"/>
      <c r="E550" s="317"/>
      <c r="F550" s="318"/>
      <c r="G550" s="319"/>
    </row>
    <row r="551">
      <c r="A551" s="314"/>
      <c r="B551" s="315"/>
      <c r="C551" s="316"/>
      <c r="D551" s="316"/>
      <c r="E551" s="317"/>
      <c r="F551" s="318"/>
      <c r="G551" s="319"/>
    </row>
    <row r="552">
      <c r="A552" s="314"/>
      <c r="B552" s="315"/>
      <c r="C552" s="316"/>
      <c r="D552" s="316"/>
      <c r="E552" s="317"/>
      <c r="F552" s="318"/>
      <c r="G552" s="319"/>
    </row>
    <row r="553">
      <c r="A553" s="314"/>
      <c r="B553" s="315"/>
      <c r="C553" s="316"/>
      <c r="D553" s="316"/>
      <c r="E553" s="317"/>
      <c r="F553" s="318"/>
      <c r="G553" s="319"/>
    </row>
    <row r="554">
      <c r="A554" s="314"/>
      <c r="B554" s="315"/>
      <c r="C554" s="316"/>
      <c r="D554" s="316"/>
      <c r="E554" s="317"/>
      <c r="F554" s="318"/>
      <c r="G554" s="319"/>
    </row>
    <row r="555">
      <c r="A555" s="314"/>
      <c r="B555" s="315"/>
      <c r="C555" s="316"/>
      <c r="D555" s="316"/>
      <c r="E555" s="317"/>
      <c r="F555" s="318"/>
      <c r="G555" s="319"/>
    </row>
    <row r="556">
      <c r="A556" s="314"/>
      <c r="B556" s="315"/>
      <c r="C556" s="316"/>
      <c r="D556" s="316"/>
      <c r="E556" s="317"/>
      <c r="F556" s="318"/>
      <c r="G556" s="319"/>
    </row>
    <row r="557">
      <c r="A557" s="314"/>
      <c r="B557" s="315"/>
      <c r="C557" s="316"/>
      <c r="D557" s="316"/>
      <c r="E557" s="317"/>
      <c r="F557" s="318"/>
      <c r="G557" s="319"/>
    </row>
    <row r="558">
      <c r="A558" s="314"/>
      <c r="B558" s="315"/>
      <c r="C558" s="316"/>
      <c r="D558" s="316"/>
      <c r="E558" s="317"/>
      <c r="F558" s="318"/>
      <c r="G558" s="319"/>
    </row>
    <row r="559">
      <c r="A559" s="314"/>
      <c r="B559" s="315"/>
      <c r="C559" s="316"/>
      <c r="D559" s="316"/>
      <c r="E559" s="317"/>
      <c r="F559" s="318"/>
      <c r="G559" s="319"/>
    </row>
    <row r="560">
      <c r="A560" s="314"/>
      <c r="B560" s="315"/>
      <c r="C560" s="316"/>
      <c r="D560" s="316"/>
      <c r="E560" s="317"/>
      <c r="F560" s="318"/>
      <c r="G560" s="319"/>
    </row>
    <row r="561">
      <c r="A561" s="314"/>
      <c r="B561" s="315"/>
      <c r="C561" s="316"/>
      <c r="D561" s="316"/>
      <c r="E561" s="317"/>
      <c r="F561" s="318"/>
      <c r="G561" s="319"/>
    </row>
    <row r="562">
      <c r="A562" s="314"/>
      <c r="B562" s="315"/>
      <c r="C562" s="316"/>
      <c r="D562" s="316"/>
      <c r="E562" s="317"/>
      <c r="F562" s="318"/>
      <c r="G562" s="319"/>
    </row>
    <row r="563">
      <c r="A563" s="314"/>
      <c r="B563" s="315"/>
      <c r="C563" s="316"/>
      <c r="D563" s="316"/>
      <c r="E563" s="317"/>
      <c r="F563" s="318"/>
      <c r="G563" s="319"/>
    </row>
    <row r="564">
      <c r="A564" s="314"/>
      <c r="B564" s="315"/>
      <c r="C564" s="316"/>
      <c r="D564" s="316"/>
      <c r="E564" s="317"/>
      <c r="F564" s="318"/>
      <c r="G564" s="319"/>
    </row>
    <row r="565">
      <c r="A565" s="314"/>
      <c r="B565" s="315"/>
      <c r="C565" s="316"/>
      <c r="D565" s="316"/>
      <c r="E565" s="317"/>
      <c r="F565" s="318"/>
      <c r="G565" s="319"/>
    </row>
    <row r="566">
      <c r="A566" s="314"/>
      <c r="B566" s="315"/>
      <c r="C566" s="316"/>
      <c r="D566" s="316"/>
      <c r="E566" s="317"/>
      <c r="F566" s="318"/>
      <c r="G566" s="319"/>
    </row>
    <row r="567">
      <c r="A567" s="314"/>
      <c r="B567" s="315"/>
      <c r="C567" s="316"/>
      <c r="D567" s="316"/>
      <c r="E567" s="317"/>
      <c r="F567" s="318"/>
      <c r="G567" s="319"/>
    </row>
    <row r="568">
      <c r="A568" s="314"/>
      <c r="B568" s="315"/>
      <c r="C568" s="316"/>
      <c r="D568" s="316"/>
      <c r="E568" s="317"/>
      <c r="F568" s="318"/>
      <c r="G568" s="319"/>
    </row>
    <row r="569">
      <c r="A569" s="314"/>
      <c r="B569" s="315"/>
      <c r="C569" s="316"/>
      <c r="D569" s="316"/>
      <c r="E569" s="317"/>
      <c r="F569" s="318"/>
      <c r="G569" s="319"/>
    </row>
    <row r="570">
      <c r="A570" s="314"/>
      <c r="B570" s="315"/>
      <c r="C570" s="316"/>
      <c r="D570" s="316"/>
      <c r="E570" s="317"/>
      <c r="F570" s="318"/>
      <c r="G570" s="319"/>
    </row>
    <row r="571">
      <c r="A571" s="314"/>
      <c r="B571" s="315"/>
      <c r="C571" s="316"/>
      <c r="D571" s="316"/>
      <c r="E571" s="317"/>
      <c r="F571" s="318"/>
      <c r="G571" s="319"/>
    </row>
    <row r="572">
      <c r="A572" s="314"/>
      <c r="B572" s="315"/>
      <c r="C572" s="316"/>
      <c r="D572" s="316"/>
      <c r="E572" s="317"/>
      <c r="F572" s="318"/>
      <c r="G572" s="319"/>
    </row>
    <row r="573">
      <c r="A573" s="314"/>
      <c r="B573" s="315"/>
      <c r="C573" s="316"/>
      <c r="D573" s="316"/>
      <c r="E573" s="317"/>
      <c r="F573" s="318"/>
      <c r="G573" s="319"/>
    </row>
    <row r="574">
      <c r="A574" s="314"/>
      <c r="B574" s="315"/>
      <c r="C574" s="316"/>
      <c r="D574" s="316"/>
      <c r="E574" s="317"/>
      <c r="F574" s="318"/>
      <c r="G574" s="319"/>
    </row>
    <row r="575">
      <c r="A575" s="314"/>
      <c r="B575" s="315"/>
      <c r="C575" s="316"/>
      <c r="D575" s="316"/>
      <c r="E575" s="317"/>
      <c r="F575" s="318"/>
      <c r="G575" s="319"/>
    </row>
    <row r="576">
      <c r="A576" s="314"/>
      <c r="B576" s="315"/>
      <c r="C576" s="316"/>
      <c r="D576" s="316"/>
      <c r="E576" s="317"/>
      <c r="F576" s="318"/>
      <c r="G576" s="319"/>
    </row>
    <row r="577">
      <c r="A577" s="314"/>
      <c r="B577" s="315"/>
      <c r="C577" s="316"/>
      <c r="D577" s="316"/>
      <c r="E577" s="317"/>
      <c r="F577" s="318"/>
      <c r="G577" s="319"/>
    </row>
    <row r="578">
      <c r="A578" s="314"/>
      <c r="B578" s="315"/>
      <c r="C578" s="316"/>
      <c r="D578" s="316"/>
      <c r="E578" s="317"/>
      <c r="F578" s="318"/>
      <c r="G578" s="319"/>
    </row>
    <row r="579">
      <c r="A579" s="314"/>
      <c r="B579" s="315"/>
      <c r="C579" s="316"/>
      <c r="D579" s="316"/>
      <c r="E579" s="317"/>
      <c r="F579" s="318"/>
      <c r="G579" s="319"/>
    </row>
    <row r="580">
      <c r="A580" s="314"/>
      <c r="B580" s="315"/>
      <c r="C580" s="316"/>
      <c r="D580" s="316"/>
      <c r="E580" s="317"/>
      <c r="F580" s="318"/>
      <c r="G580" s="319"/>
    </row>
    <row r="581">
      <c r="A581" s="314"/>
      <c r="B581" s="315"/>
      <c r="C581" s="316"/>
      <c r="D581" s="316"/>
      <c r="E581" s="317"/>
      <c r="F581" s="318"/>
      <c r="G581" s="319"/>
    </row>
    <row r="582">
      <c r="A582" s="314"/>
      <c r="B582" s="315"/>
      <c r="C582" s="316"/>
      <c r="D582" s="316"/>
      <c r="E582" s="317"/>
      <c r="F582" s="318"/>
      <c r="G582" s="319"/>
    </row>
    <row r="583">
      <c r="A583" s="314"/>
      <c r="B583" s="315"/>
      <c r="C583" s="316"/>
      <c r="D583" s="316"/>
      <c r="E583" s="317"/>
      <c r="F583" s="318"/>
      <c r="G583" s="319"/>
    </row>
    <row r="584">
      <c r="A584" s="314"/>
      <c r="B584" s="315"/>
      <c r="C584" s="316"/>
      <c r="D584" s="316"/>
      <c r="E584" s="317"/>
      <c r="F584" s="318"/>
      <c r="G584" s="319"/>
    </row>
    <row r="585">
      <c r="A585" s="314"/>
      <c r="B585" s="315"/>
      <c r="C585" s="316"/>
      <c r="D585" s="316"/>
      <c r="E585" s="317"/>
      <c r="F585" s="318"/>
      <c r="G585" s="319"/>
    </row>
    <row r="586">
      <c r="A586" s="314"/>
      <c r="B586" s="315"/>
      <c r="C586" s="316"/>
      <c r="D586" s="316"/>
      <c r="E586" s="317"/>
      <c r="F586" s="318"/>
      <c r="G586" s="319"/>
    </row>
    <row r="587">
      <c r="A587" s="314"/>
      <c r="B587" s="315"/>
      <c r="C587" s="316"/>
      <c r="D587" s="316"/>
      <c r="E587" s="317"/>
      <c r="F587" s="318"/>
      <c r="G587" s="319"/>
    </row>
    <row r="588">
      <c r="A588" s="314"/>
      <c r="B588" s="315"/>
      <c r="C588" s="316"/>
      <c r="D588" s="316"/>
      <c r="E588" s="317"/>
      <c r="F588" s="318"/>
      <c r="G588" s="319"/>
    </row>
    <row r="589">
      <c r="A589" s="314"/>
      <c r="B589" s="315"/>
      <c r="C589" s="316"/>
      <c r="D589" s="316"/>
      <c r="E589" s="317"/>
      <c r="F589" s="318"/>
      <c r="G589" s="319"/>
    </row>
    <row r="590">
      <c r="A590" s="314"/>
      <c r="B590" s="315"/>
      <c r="C590" s="316"/>
      <c r="D590" s="316"/>
      <c r="E590" s="317"/>
      <c r="F590" s="318"/>
      <c r="G590" s="319"/>
    </row>
    <row r="591">
      <c r="A591" s="314"/>
      <c r="B591" s="315"/>
      <c r="C591" s="316"/>
      <c r="D591" s="316"/>
      <c r="E591" s="317"/>
      <c r="F591" s="318"/>
      <c r="G591" s="319"/>
    </row>
    <row r="592">
      <c r="A592" s="314"/>
      <c r="B592" s="315"/>
      <c r="C592" s="316"/>
      <c r="D592" s="316"/>
      <c r="E592" s="317"/>
      <c r="F592" s="318"/>
      <c r="G592" s="319"/>
    </row>
    <row r="593">
      <c r="A593" s="314"/>
      <c r="B593" s="315"/>
      <c r="C593" s="316"/>
      <c r="D593" s="316"/>
      <c r="E593" s="317"/>
      <c r="F593" s="318"/>
      <c r="G593" s="319"/>
    </row>
    <row r="594">
      <c r="A594" s="314"/>
      <c r="B594" s="315"/>
      <c r="C594" s="316"/>
      <c r="D594" s="316"/>
      <c r="E594" s="317"/>
      <c r="F594" s="318"/>
      <c r="G594" s="319"/>
    </row>
    <row r="595">
      <c r="A595" s="314"/>
      <c r="B595" s="315"/>
      <c r="C595" s="316"/>
      <c r="D595" s="316"/>
      <c r="E595" s="317"/>
      <c r="F595" s="318"/>
      <c r="G595" s="319"/>
    </row>
    <row r="596">
      <c r="A596" s="314"/>
      <c r="B596" s="315"/>
      <c r="C596" s="316"/>
      <c r="D596" s="316"/>
      <c r="E596" s="317"/>
      <c r="F596" s="318"/>
      <c r="G596" s="319"/>
    </row>
    <row r="597">
      <c r="A597" s="314"/>
      <c r="B597" s="315"/>
      <c r="C597" s="316"/>
      <c r="D597" s="316"/>
      <c r="E597" s="317"/>
      <c r="F597" s="318"/>
      <c r="G597" s="319"/>
    </row>
    <row r="598">
      <c r="A598" s="314"/>
      <c r="B598" s="315"/>
      <c r="C598" s="316"/>
      <c r="D598" s="316"/>
      <c r="E598" s="317"/>
      <c r="F598" s="318"/>
      <c r="G598" s="319"/>
    </row>
    <row r="599">
      <c r="A599" s="314"/>
      <c r="B599" s="315"/>
      <c r="C599" s="316"/>
      <c r="D599" s="316"/>
      <c r="E599" s="317"/>
      <c r="F599" s="318"/>
      <c r="G599" s="319"/>
    </row>
    <row r="600">
      <c r="A600" s="314"/>
      <c r="B600" s="315"/>
      <c r="C600" s="316"/>
      <c r="D600" s="316"/>
      <c r="E600" s="317"/>
      <c r="F600" s="318"/>
      <c r="G600" s="319"/>
    </row>
    <row r="601">
      <c r="A601" s="314"/>
      <c r="B601" s="315"/>
      <c r="C601" s="316"/>
      <c r="D601" s="316"/>
      <c r="E601" s="317"/>
      <c r="F601" s="318"/>
      <c r="G601" s="319"/>
    </row>
    <row r="602">
      <c r="A602" s="314"/>
      <c r="B602" s="315"/>
      <c r="C602" s="316"/>
      <c r="D602" s="316"/>
      <c r="E602" s="317"/>
      <c r="F602" s="318"/>
      <c r="G602" s="319"/>
    </row>
    <row r="603">
      <c r="A603" s="314"/>
      <c r="B603" s="315"/>
      <c r="C603" s="316"/>
      <c r="D603" s="316"/>
      <c r="E603" s="317"/>
      <c r="F603" s="318"/>
      <c r="G603" s="319"/>
    </row>
    <row r="604">
      <c r="A604" s="314"/>
      <c r="B604" s="315"/>
      <c r="C604" s="316"/>
      <c r="D604" s="316"/>
      <c r="E604" s="317"/>
      <c r="F604" s="318"/>
      <c r="G604" s="319"/>
    </row>
    <row r="605">
      <c r="A605" s="314"/>
      <c r="B605" s="315"/>
      <c r="C605" s="316"/>
      <c r="D605" s="316"/>
      <c r="E605" s="317"/>
      <c r="F605" s="318"/>
      <c r="G605" s="319"/>
    </row>
    <row r="606">
      <c r="A606" s="314"/>
      <c r="B606" s="315"/>
      <c r="C606" s="316"/>
      <c r="D606" s="316"/>
      <c r="E606" s="317"/>
      <c r="F606" s="318"/>
      <c r="G606" s="319"/>
    </row>
    <row r="607">
      <c r="A607" s="314"/>
      <c r="B607" s="315"/>
      <c r="C607" s="316"/>
      <c r="D607" s="316"/>
      <c r="E607" s="317"/>
      <c r="F607" s="318"/>
      <c r="G607" s="319"/>
    </row>
    <row r="608">
      <c r="A608" s="314"/>
      <c r="B608" s="315"/>
      <c r="C608" s="316"/>
      <c r="D608" s="316"/>
      <c r="E608" s="317"/>
      <c r="F608" s="318"/>
      <c r="G608" s="319"/>
    </row>
    <row r="609">
      <c r="A609" s="314"/>
      <c r="B609" s="315"/>
      <c r="C609" s="316"/>
      <c r="D609" s="316"/>
      <c r="E609" s="317"/>
      <c r="F609" s="318"/>
      <c r="G609" s="319"/>
    </row>
    <row r="610">
      <c r="A610" s="314"/>
      <c r="B610" s="315"/>
      <c r="C610" s="316"/>
      <c r="D610" s="316"/>
      <c r="E610" s="317"/>
      <c r="F610" s="318"/>
      <c r="G610" s="319"/>
    </row>
    <row r="611">
      <c r="A611" s="314"/>
      <c r="B611" s="315"/>
      <c r="C611" s="316"/>
      <c r="D611" s="316"/>
      <c r="E611" s="317"/>
      <c r="F611" s="318"/>
      <c r="G611" s="319"/>
    </row>
    <row r="612">
      <c r="A612" s="314"/>
      <c r="B612" s="315"/>
      <c r="C612" s="316"/>
      <c r="D612" s="316"/>
      <c r="E612" s="317"/>
      <c r="F612" s="318"/>
      <c r="G612" s="319"/>
    </row>
    <row r="613">
      <c r="A613" s="314"/>
      <c r="B613" s="315"/>
      <c r="C613" s="316"/>
      <c r="D613" s="316"/>
      <c r="E613" s="317"/>
      <c r="F613" s="318"/>
      <c r="G613" s="319"/>
    </row>
    <row r="614">
      <c r="A614" s="314"/>
      <c r="B614" s="315"/>
      <c r="C614" s="316"/>
      <c r="D614" s="316"/>
      <c r="E614" s="317"/>
      <c r="F614" s="318"/>
      <c r="G614" s="319"/>
    </row>
    <row r="615">
      <c r="A615" s="314"/>
      <c r="B615" s="315"/>
      <c r="C615" s="316"/>
      <c r="D615" s="316"/>
      <c r="E615" s="317"/>
      <c r="F615" s="318"/>
      <c r="G615" s="319"/>
    </row>
    <row r="616">
      <c r="A616" s="314"/>
      <c r="B616" s="315"/>
      <c r="C616" s="316"/>
      <c r="D616" s="316"/>
      <c r="E616" s="317"/>
      <c r="F616" s="318"/>
      <c r="G616" s="319"/>
    </row>
    <row r="617">
      <c r="A617" s="314"/>
      <c r="B617" s="315"/>
      <c r="C617" s="316"/>
      <c r="D617" s="316"/>
      <c r="E617" s="317"/>
      <c r="F617" s="318"/>
      <c r="G617" s="319"/>
    </row>
    <row r="618">
      <c r="A618" s="314"/>
      <c r="B618" s="315"/>
      <c r="C618" s="316"/>
      <c r="D618" s="316"/>
      <c r="E618" s="317"/>
      <c r="F618" s="318"/>
      <c r="G618" s="319"/>
    </row>
    <row r="619">
      <c r="A619" s="314"/>
      <c r="B619" s="315"/>
      <c r="C619" s="316"/>
      <c r="D619" s="316"/>
      <c r="E619" s="317"/>
      <c r="F619" s="318"/>
      <c r="G619" s="319"/>
    </row>
    <row r="620">
      <c r="A620" s="314"/>
      <c r="B620" s="315"/>
      <c r="C620" s="316"/>
      <c r="D620" s="316"/>
      <c r="E620" s="317"/>
      <c r="F620" s="318"/>
      <c r="G620" s="319"/>
    </row>
    <row r="621">
      <c r="A621" s="314"/>
      <c r="B621" s="315"/>
      <c r="C621" s="316"/>
      <c r="D621" s="316"/>
      <c r="E621" s="317"/>
      <c r="F621" s="318"/>
      <c r="G621" s="319"/>
    </row>
    <row r="622">
      <c r="A622" s="314"/>
      <c r="B622" s="315"/>
      <c r="C622" s="316"/>
      <c r="D622" s="316"/>
      <c r="E622" s="317"/>
      <c r="F622" s="318"/>
      <c r="G622" s="319"/>
    </row>
    <row r="623">
      <c r="A623" s="314"/>
      <c r="B623" s="315"/>
      <c r="C623" s="316"/>
      <c r="D623" s="316"/>
      <c r="E623" s="317"/>
      <c r="F623" s="318"/>
      <c r="G623" s="319"/>
    </row>
    <row r="624">
      <c r="A624" s="314"/>
      <c r="B624" s="315"/>
      <c r="C624" s="316"/>
      <c r="D624" s="316"/>
      <c r="E624" s="317"/>
      <c r="F624" s="318"/>
      <c r="G624" s="319"/>
    </row>
    <row r="625">
      <c r="A625" s="314"/>
      <c r="B625" s="315"/>
      <c r="C625" s="316"/>
      <c r="D625" s="316"/>
      <c r="E625" s="317"/>
      <c r="F625" s="318"/>
      <c r="G625" s="319"/>
    </row>
    <row r="626">
      <c r="A626" s="314"/>
      <c r="B626" s="315"/>
      <c r="C626" s="316"/>
      <c r="D626" s="316"/>
      <c r="E626" s="317"/>
      <c r="F626" s="318"/>
      <c r="G626" s="319"/>
    </row>
    <row r="627">
      <c r="A627" s="314"/>
      <c r="B627" s="315"/>
      <c r="C627" s="316"/>
      <c r="D627" s="316"/>
      <c r="E627" s="317"/>
      <c r="F627" s="318"/>
      <c r="G627" s="319"/>
    </row>
    <row r="628">
      <c r="A628" s="314"/>
      <c r="B628" s="315"/>
      <c r="C628" s="316"/>
      <c r="D628" s="316"/>
      <c r="E628" s="317"/>
      <c r="F628" s="318"/>
      <c r="G628" s="319"/>
    </row>
    <row r="629">
      <c r="A629" s="314"/>
      <c r="B629" s="315"/>
      <c r="C629" s="316"/>
      <c r="D629" s="316"/>
      <c r="E629" s="317"/>
      <c r="F629" s="318"/>
      <c r="G629" s="319"/>
    </row>
    <row r="630">
      <c r="A630" s="314"/>
      <c r="B630" s="315"/>
      <c r="C630" s="316"/>
      <c r="D630" s="316"/>
      <c r="E630" s="317"/>
      <c r="F630" s="318"/>
      <c r="G630" s="319"/>
    </row>
    <row r="631">
      <c r="A631" s="314"/>
      <c r="B631" s="315"/>
      <c r="C631" s="316"/>
      <c r="D631" s="316"/>
      <c r="E631" s="317"/>
      <c r="F631" s="318"/>
      <c r="G631" s="319"/>
    </row>
    <row r="632">
      <c r="A632" s="314"/>
      <c r="B632" s="315"/>
      <c r="C632" s="316"/>
      <c r="D632" s="316"/>
      <c r="E632" s="317"/>
      <c r="F632" s="318"/>
      <c r="G632" s="319"/>
    </row>
    <row r="633">
      <c r="A633" s="314"/>
      <c r="B633" s="315"/>
      <c r="C633" s="316"/>
      <c r="D633" s="316"/>
      <c r="E633" s="317"/>
      <c r="F633" s="318"/>
      <c r="G633" s="319"/>
    </row>
    <row r="634">
      <c r="A634" s="314"/>
      <c r="B634" s="315"/>
      <c r="C634" s="316"/>
      <c r="D634" s="316"/>
      <c r="E634" s="317"/>
      <c r="F634" s="318"/>
      <c r="G634" s="319"/>
    </row>
    <row r="635">
      <c r="A635" s="314"/>
      <c r="B635" s="315"/>
      <c r="C635" s="316"/>
      <c r="D635" s="316"/>
      <c r="E635" s="317"/>
      <c r="F635" s="318"/>
      <c r="G635" s="319"/>
    </row>
    <row r="636">
      <c r="A636" s="314"/>
      <c r="B636" s="315"/>
      <c r="C636" s="316"/>
      <c r="D636" s="316"/>
      <c r="E636" s="317"/>
      <c r="F636" s="318"/>
      <c r="G636" s="319"/>
    </row>
    <row r="637">
      <c r="A637" s="314"/>
      <c r="B637" s="315"/>
      <c r="C637" s="316"/>
      <c r="D637" s="316"/>
      <c r="E637" s="317"/>
      <c r="F637" s="318"/>
      <c r="G637" s="319"/>
    </row>
    <row r="638">
      <c r="A638" s="314"/>
      <c r="B638" s="315"/>
      <c r="C638" s="316"/>
      <c r="D638" s="316"/>
      <c r="E638" s="317"/>
      <c r="F638" s="318"/>
      <c r="G638" s="319"/>
    </row>
    <row r="639">
      <c r="A639" s="314"/>
      <c r="B639" s="315"/>
      <c r="C639" s="316"/>
      <c r="D639" s="316"/>
      <c r="E639" s="317"/>
      <c r="F639" s="318"/>
      <c r="G639" s="319"/>
    </row>
    <row r="640">
      <c r="A640" s="314"/>
      <c r="B640" s="315"/>
      <c r="C640" s="316"/>
      <c r="D640" s="316"/>
      <c r="E640" s="317"/>
      <c r="F640" s="318"/>
      <c r="G640" s="319"/>
    </row>
    <row r="641">
      <c r="A641" s="314"/>
      <c r="B641" s="315"/>
      <c r="C641" s="316"/>
      <c r="D641" s="316"/>
      <c r="E641" s="317"/>
      <c r="F641" s="318"/>
      <c r="G641" s="319"/>
    </row>
    <row r="642">
      <c r="A642" s="314"/>
      <c r="B642" s="315"/>
      <c r="C642" s="316"/>
      <c r="D642" s="316"/>
      <c r="E642" s="317"/>
      <c r="F642" s="318"/>
      <c r="G642" s="319"/>
    </row>
    <row r="643">
      <c r="A643" s="314"/>
      <c r="B643" s="315"/>
      <c r="C643" s="316"/>
      <c r="D643" s="316"/>
      <c r="E643" s="317"/>
      <c r="F643" s="318"/>
      <c r="G643" s="319"/>
    </row>
    <row r="644">
      <c r="A644" s="314"/>
      <c r="B644" s="315"/>
      <c r="C644" s="316"/>
      <c r="D644" s="316"/>
      <c r="E644" s="317"/>
      <c r="F644" s="318"/>
      <c r="G644" s="319"/>
    </row>
    <row r="645">
      <c r="A645" s="314"/>
      <c r="B645" s="315"/>
      <c r="C645" s="316"/>
      <c r="D645" s="316"/>
      <c r="E645" s="317"/>
      <c r="F645" s="318"/>
      <c r="G645" s="319"/>
    </row>
    <row r="646">
      <c r="A646" s="314"/>
      <c r="B646" s="315"/>
      <c r="C646" s="316"/>
      <c r="D646" s="316"/>
      <c r="E646" s="317"/>
      <c r="F646" s="318"/>
      <c r="G646" s="319"/>
    </row>
    <row r="647">
      <c r="A647" s="314"/>
      <c r="B647" s="315"/>
      <c r="C647" s="316"/>
      <c r="D647" s="316"/>
      <c r="E647" s="317"/>
      <c r="F647" s="318"/>
      <c r="G647" s="319"/>
    </row>
    <row r="648">
      <c r="A648" s="314"/>
      <c r="B648" s="315"/>
      <c r="C648" s="316"/>
      <c r="D648" s="316"/>
      <c r="E648" s="317"/>
      <c r="F648" s="318"/>
      <c r="G648" s="319"/>
    </row>
    <row r="649">
      <c r="A649" s="314"/>
      <c r="B649" s="315"/>
      <c r="C649" s="316"/>
      <c r="D649" s="316"/>
      <c r="E649" s="317"/>
      <c r="F649" s="318"/>
      <c r="G649" s="319"/>
    </row>
    <row r="650">
      <c r="A650" s="314"/>
      <c r="B650" s="315"/>
      <c r="C650" s="316"/>
      <c r="D650" s="316"/>
      <c r="E650" s="317"/>
      <c r="F650" s="318"/>
      <c r="G650" s="319"/>
    </row>
    <row r="651">
      <c r="A651" s="314"/>
      <c r="B651" s="315"/>
      <c r="C651" s="316"/>
      <c r="D651" s="316"/>
      <c r="E651" s="317"/>
      <c r="F651" s="318"/>
      <c r="G651" s="319"/>
    </row>
    <row r="652">
      <c r="A652" s="314"/>
      <c r="B652" s="315"/>
      <c r="C652" s="316"/>
      <c r="D652" s="316"/>
      <c r="E652" s="317"/>
      <c r="F652" s="318"/>
      <c r="G652" s="319"/>
    </row>
    <row r="653">
      <c r="A653" s="314"/>
      <c r="B653" s="315"/>
      <c r="C653" s="316"/>
      <c r="D653" s="316"/>
      <c r="E653" s="317"/>
      <c r="F653" s="318"/>
      <c r="G653" s="319"/>
    </row>
    <row r="654">
      <c r="A654" s="314"/>
      <c r="B654" s="315"/>
      <c r="C654" s="316"/>
      <c r="D654" s="316"/>
      <c r="E654" s="317"/>
      <c r="F654" s="318"/>
      <c r="G654" s="319"/>
    </row>
    <row r="655">
      <c r="A655" s="314"/>
      <c r="B655" s="315"/>
      <c r="C655" s="316"/>
      <c r="D655" s="316"/>
      <c r="E655" s="317"/>
      <c r="F655" s="318"/>
      <c r="G655" s="319"/>
    </row>
    <row r="656">
      <c r="A656" s="314"/>
      <c r="B656" s="315"/>
      <c r="C656" s="316"/>
      <c r="D656" s="316"/>
      <c r="E656" s="317"/>
      <c r="F656" s="318"/>
      <c r="G656" s="319"/>
    </row>
    <row r="657">
      <c r="A657" s="314"/>
      <c r="B657" s="315"/>
      <c r="C657" s="316"/>
      <c r="D657" s="316"/>
      <c r="E657" s="317"/>
      <c r="F657" s="318"/>
      <c r="G657" s="319"/>
    </row>
    <row r="658">
      <c r="A658" s="314"/>
      <c r="B658" s="315"/>
      <c r="C658" s="316"/>
      <c r="D658" s="316"/>
      <c r="E658" s="317"/>
      <c r="F658" s="318"/>
      <c r="G658" s="319"/>
    </row>
    <row r="659">
      <c r="A659" s="314"/>
      <c r="B659" s="315"/>
      <c r="C659" s="316"/>
      <c r="D659" s="316"/>
      <c r="E659" s="317"/>
      <c r="F659" s="318"/>
      <c r="G659" s="319"/>
    </row>
    <row r="660">
      <c r="A660" s="314"/>
      <c r="B660" s="315"/>
      <c r="C660" s="316"/>
      <c r="D660" s="316"/>
      <c r="E660" s="317"/>
      <c r="F660" s="318"/>
      <c r="G660" s="319"/>
    </row>
    <row r="661">
      <c r="A661" s="314"/>
      <c r="B661" s="315"/>
      <c r="C661" s="316"/>
      <c r="D661" s="316"/>
      <c r="E661" s="317"/>
      <c r="F661" s="318"/>
      <c r="G661" s="319"/>
    </row>
    <row r="662">
      <c r="A662" s="314"/>
      <c r="B662" s="315"/>
      <c r="C662" s="316"/>
      <c r="D662" s="316"/>
      <c r="E662" s="317"/>
      <c r="F662" s="318"/>
      <c r="G662" s="319"/>
    </row>
    <row r="663">
      <c r="A663" s="314"/>
      <c r="B663" s="315"/>
      <c r="C663" s="316"/>
      <c r="D663" s="316"/>
      <c r="E663" s="317"/>
      <c r="F663" s="318"/>
      <c r="G663" s="319"/>
    </row>
    <row r="664">
      <c r="A664" s="314"/>
      <c r="B664" s="315"/>
      <c r="C664" s="316"/>
      <c r="D664" s="316"/>
      <c r="E664" s="317"/>
      <c r="F664" s="318"/>
      <c r="G664" s="319"/>
    </row>
    <row r="665">
      <c r="A665" s="314"/>
      <c r="B665" s="315"/>
      <c r="C665" s="316"/>
      <c r="D665" s="316"/>
      <c r="E665" s="317"/>
      <c r="F665" s="318"/>
      <c r="G665" s="319"/>
    </row>
    <row r="666">
      <c r="A666" s="314"/>
      <c r="B666" s="315"/>
      <c r="C666" s="316"/>
      <c r="D666" s="316"/>
      <c r="E666" s="317"/>
      <c r="F666" s="318"/>
      <c r="G666" s="319"/>
    </row>
    <row r="667">
      <c r="A667" s="314"/>
      <c r="B667" s="315"/>
      <c r="C667" s="316"/>
      <c r="D667" s="316"/>
      <c r="E667" s="317"/>
      <c r="F667" s="318"/>
      <c r="G667" s="319"/>
    </row>
    <row r="668">
      <c r="A668" s="314"/>
      <c r="B668" s="315"/>
      <c r="C668" s="316"/>
      <c r="D668" s="316"/>
      <c r="E668" s="317"/>
      <c r="F668" s="318"/>
      <c r="G668" s="319"/>
    </row>
    <row r="669">
      <c r="A669" s="314"/>
      <c r="B669" s="315"/>
      <c r="C669" s="316"/>
      <c r="D669" s="316"/>
      <c r="E669" s="317"/>
      <c r="F669" s="318"/>
      <c r="G669" s="319"/>
    </row>
    <row r="670">
      <c r="A670" s="314"/>
      <c r="B670" s="315"/>
      <c r="C670" s="316"/>
      <c r="D670" s="316"/>
      <c r="E670" s="317"/>
      <c r="F670" s="318"/>
      <c r="G670" s="319"/>
    </row>
    <row r="671">
      <c r="A671" s="314"/>
      <c r="B671" s="315"/>
      <c r="C671" s="316"/>
      <c r="D671" s="316"/>
      <c r="E671" s="317"/>
      <c r="F671" s="318"/>
      <c r="G671" s="319"/>
    </row>
    <row r="672">
      <c r="A672" s="314"/>
      <c r="B672" s="315"/>
      <c r="C672" s="316"/>
      <c r="D672" s="316"/>
      <c r="E672" s="317"/>
      <c r="F672" s="318"/>
      <c r="G672" s="319"/>
    </row>
    <row r="673">
      <c r="A673" s="314"/>
      <c r="B673" s="315"/>
      <c r="C673" s="316"/>
      <c r="D673" s="316"/>
      <c r="E673" s="317"/>
      <c r="F673" s="318"/>
      <c r="G673" s="319"/>
    </row>
    <row r="674">
      <c r="A674" s="314"/>
      <c r="B674" s="315"/>
      <c r="C674" s="316"/>
      <c r="D674" s="316"/>
      <c r="E674" s="317"/>
      <c r="F674" s="318"/>
      <c r="G674" s="319"/>
    </row>
    <row r="675">
      <c r="A675" s="314"/>
      <c r="B675" s="315"/>
      <c r="C675" s="316"/>
      <c r="D675" s="316"/>
      <c r="E675" s="317"/>
      <c r="F675" s="318"/>
      <c r="G675" s="319"/>
    </row>
    <row r="676">
      <c r="A676" s="314"/>
      <c r="B676" s="315"/>
      <c r="C676" s="316"/>
      <c r="D676" s="316"/>
      <c r="E676" s="317"/>
      <c r="F676" s="318"/>
      <c r="G676" s="319"/>
    </row>
    <row r="677">
      <c r="A677" s="314"/>
      <c r="B677" s="315"/>
      <c r="C677" s="316"/>
      <c r="D677" s="316"/>
      <c r="E677" s="317"/>
      <c r="F677" s="318"/>
      <c r="G677" s="319"/>
    </row>
    <row r="678">
      <c r="A678" s="314"/>
      <c r="B678" s="315"/>
      <c r="C678" s="316"/>
      <c r="D678" s="316"/>
      <c r="E678" s="317"/>
      <c r="F678" s="318"/>
      <c r="G678" s="319"/>
    </row>
    <row r="679">
      <c r="A679" s="314"/>
      <c r="B679" s="315"/>
      <c r="C679" s="316"/>
      <c r="D679" s="316"/>
      <c r="E679" s="317"/>
      <c r="F679" s="318"/>
      <c r="G679" s="319"/>
    </row>
    <row r="680">
      <c r="A680" s="314"/>
      <c r="B680" s="315"/>
      <c r="C680" s="316"/>
      <c r="D680" s="316"/>
      <c r="E680" s="317"/>
      <c r="F680" s="318"/>
      <c r="G680" s="319"/>
    </row>
    <row r="681">
      <c r="A681" s="314"/>
      <c r="B681" s="315"/>
      <c r="C681" s="316"/>
      <c r="D681" s="316"/>
      <c r="E681" s="317"/>
      <c r="F681" s="318"/>
      <c r="G681" s="319"/>
    </row>
    <row r="682">
      <c r="A682" s="314"/>
      <c r="B682" s="315"/>
      <c r="C682" s="316"/>
      <c r="D682" s="316"/>
      <c r="E682" s="317"/>
      <c r="F682" s="318"/>
      <c r="G682" s="319"/>
    </row>
    <row r="683">
      <c r="A683" s="314"/>
      <c r="B683" s="315"/>
      <c r="C683" s="316"/>
      <c r="D683" s="316"/>
      <c r="E683" s="317"/>
      <c r="F683" s="318"/>
      <c r="G683" s="319"/>
    </row>
    <row r="684">
      <c r="A684" s="314"/>
      <c r="B684" s="315"/>
      <c r="C684" s="316"/>
      <c r="D684" s="316"/>
      <c r="E684" s="317"/>
      <c r="F684" s="318"/>
      <c r="G684" s="319"/>
    </row>
    <row r="685">
      <c r="A685" s="314"/>
      <c r="B685" s="315"/>
      <c r="C685" s="316"/>
      <c r="D685" s="316"/>
      <c r="E685" s="317"/>
      <c r="F685" s="318"/>
      <c r="G685" s="319"/>
    </row>
    <row r="686">
      <c r="A686" s="314"/>
      <c r="B686" s="315"/>
      <c r="C686" s="316"/>
      <c r="D686" s="316"/>
      <c r="E686" s="317"/>
      <c r="F686" s="318"/>
      <c r="G686" s="319"/>
    </row>
    <row r="687">
      <c r="A687" s="314"/>
      <c r="B687" s="315"/>
      <c r="C687" s="316"/>
      <c r="D687" s="316"/>
      <c r="E687" s="317"/>
      <c r="F687" s="318"/>
      <c r="G687" s="319"/>
    </row>
    <row r="688">
      <c r="A688" s="314"/>
      <c r="B688" s="315"/>
      <c r="C688" s="316"/>
      <c r="D688" s="316"/>
      <c r="E688" s="317"/>
      <c r="F688" s="318"/>
      <c r="G688" s="319"/>
    </row>
    <row r="689">
      <c r="A689" s="314"/>
      <c r="B689" s="315"/>
      <c r="C689" s="316"/>
      <c r="D689" s="316"/>
      <c r="E689" s="317"/>
      <c r="F689" s="318"/>
      <c r="G689" s="319"/>
    </row>
    <row r="690">
      <c r="A690" s="314"/>
      <c r="B690" s="315"/>
      <c r="C690" s="316"/>
      <c r="D690" s="316"/>
      <c r="E690" s="317"/>
      <c r="F690" s="318"/>
      <c r="G690" s="319"/>
    </row>
    <row r="691">
      <c r="A691" s="314"/>
      <c r="B691" s="315"/>
      <c r="C691" s="316"/>
      <c r="D691" s="316"/>
      <c r="E691" s="317"/>
      <c r="F691" s="318"/>
      <c r="G691" s="319"/>
    </row>
    <row r="692">
      <c r="A692" s="314"/>
      <c r="B692" s="315"/>
      <c r="C692" s="316"/>
      <c r="D692" s="316"/>
      <c r="E692" s="317"/>
      <c r="F692" s="318"/>
      <c r="G692" s="319"/>
    </row>
    <row r="693">
      <c r="A693" s="314"/>
      <c r="B693" s="315"/>
      <c r="C693" s="316"/>
      <c r="D693" s="316"/>
      <c r="E693" s="317"/>
      <c r="F693" s="318"/>
      <c r="G693" s="319"/>
    </row>
    <row r="694">
      <c r="A694" s="314"/>
      <c r="B694" s="315"/>
      <c r="C694" s="316"/>
      <c r="D694" s="316"/>
      <c r="E694" s="317"/>
      <c r="F694" s="318"/>
      <c r="G694" s="319"/>
    </row>
    <row r="695">
      <c r="A695" s="314"/>
      <c r="B695" s="315"/>
      <c r="C695" s="316"/>
      <c r="D695" s="316"/>
      <c r="E695" s="317"/>
      <c r="F695" s="318"/>
      <c r="G695" s="319"/>
    </row>
    <row r="696">
      <c r="A696" s="314"/>
      <c r="B696" s="315"/>
      <c r="C696" s="316"/>
      <c r="D696" s="316"/>
      <c r="E696" s="317"/>
      <c r="F696" s="318"/>
      <c r="G696" s="319"/>
    </row>
    <row r="697">
      <c r="A697" s="314"/>
      <c r="B697" s="315"/>
      <c r="C697" s="316"/>
      <c r="D697" s="316"/>
      <c r="E697" s="317"/>
      <c r="F697" s="318"/>
      <c r="G697" s="319"/>
    </row>
    <row r="698">
      <c r="A698" s="314"/>
      <c r="B698" s="315"/>
      <c r="C698" s="316"/>
      <c r="D698" s="316"/>
      <c r="E698" s="317"/>
      <c r="F698" s="318"/>
      <c r="G698" s="319"/>
    </row>
    <row r="699">
      <c r="A699" s="314"/>
      <c r="B699" s="315"/>
      <c r="C699" s="316"/>
      <c r="D699" s="316"/>
      <c r="E699" s="317"/>
      <c r="F699" s="318"/>
      <c r="G699" s="319"/>
    </row>
    <row r="700">
      <c r="A700" s="314"/>
      <c r="B700" s="315"/>
      <c r="C700" s="316"/>
      <c r="D700" s="316"/>
      <c r="E700" s="317"/>
      <c r="F700" s="318"/>
      <c r="G700" s="319"/>
    </row>
    <row r="701">
      <c r="A701" s="314"/>
      <c r="B701" s="315"/>
      <c r="C701" s="316"/>
      <c r="D701" s="316"/>
      <c r="E701" s="317"/>
      <c r="F701" s="318"/>
      <c r="G701" s="319"/>
    </row>
    <row r="702">
      <c r="A702" s="314"/>
      <c r="B702" s="315"/>
      <c r="C702" s="316"/>
      <c r="D702" s="316"/>
      <c r="E702" s="317"/>
      <c r="F702" s="318"/>
      <c r="G702" s="319"/>
    </row>
    <row r="703">
      <c r="A703" s="314"/>
      <c r="B703" s="315"/>
      <c r="C703" s="316"/>
      <c r="D703" s="316"/>
      <c r="E703" s="317"/>
      <c r="F703" s="318"/>
      <c r="G703" s="319"/>
    </row>
    <row r="704">
      <c r="A704" s="314"/>
      <c r="B704" s="315"/>
      <c r="C704" s="316"/>
      <c r="D704" s="316"/>
      <c r="E704" s="317"/>
      <c r="F704" s="318"/>
      <c r="G704" s="319"/>
    </row>
    <row r="705">
      <c r="A705" s="314"/>
      <c r="B705" s="315"/>
      <c r="C705" s="316"/>
      <c r="D705" s="316"/>
      <c r="E705" s="317"/>
      <c r="F705" s="318"/>
      <c r="G705" s="319"/>
    </row>
    <row r="706">
      <c r="A706" s="314"/>
      <c r="B706" s="315"/>
      <c r="C706" s="316"/>
      <c r="D706" s="316"/>
      <c r="E706" s="317"/>
      <c r="F706" s="318"/>
      <c r="G706" s="319"/>
    </row>
    <row r="707">
      <c r="A707" s="314"/>
      <c r="B707" s="315"/>
      <c r="C707" s="316"/>
      <c r="D707" s="316"/>
      <c r="E707" s="317"/>
      <c r="F707" s="318"/>
      <c r="G707" s="319"/>
    </row>
    <row r="708">
      <c r="A708" s="314"/>
      <c r="B708" s="315"/>
      <c r="C708" s="316"/>
      <c r="D708" s="316"/>
      <c r="E708" s="317"/>
      <c r="F708" s="318"/>
      <c r="G708" s="319"/>
    </row>
    <row r="709">
      <c r="A709" s="314"/>
      <c r="B709" s="315"/>
      <c r="C709" s="316"/>
      <c r="D709" s="316"/>
      <c r="E709" s="317"/>
      <c r="F709" s="318"/>
      <c r="G709" s="319"/>
    </row>
    <row r="710">
      <c r="A710" s="314"/>
      <c r="B710" s="315"/>
      <c r="C710" s="316"/>
      <c r="D710" s="316"/>
      <c r="E710" s="317"/>
      <c r="F710" s="318"/>
      <c r="G710" s="319"/>
    </row>
    <row r="711">
      <c r="A711" s="314"/>
      <c r="B711" s="315"/>
      <c r="C711" s="316"/>
      <c r="D711" s="316"/>
      <c r="E711" s="317"/>
      <c r="F711" s="318"/>
      <c r="G711" s="319"/>
    </row>
    <row r="712">
      <c r="A712" s="314"/>
      <c r="B712" s="315"/>
      <c r="C712" s="316"/>
      <c r="D712" s="316"/>
      <c r="E712" s="317"/>
      <c r="F712" s="318"/>
      <c r="G712" s="319"/>
    </row>
    <row r="713">
      <c r="A713" s="314"/>
      <c r="B713" s="315"/>
      <c r="C713" s="316"/>
      <c r="D713" s="316"/>
      <c r="E713" s="317"/>
      <c r="F713" s="318"/>
      <c r="G713" s="319"/>
    </row>
    <row r="714">
      <c r="A714" s="314"/>
      <c r="B714" s="315"/>
      <c r="C714" s="316"/>
      <c r="D714" s="316"/>
      <c r="E714" s="317"/>
      <c r="F714" s="318"/>
      <c r="G714" s="319"/>
    </row>
    <row r="715">
      <c r="A715" s="314"/>
      <c r="B715" s="315"/>
      <c r="C715" s="316"/>
      <c r="D715" s="316"/>
      <c r="E715" s="317"/>
      <c r="F715" s="318"/>
      <c r="G715" s="319"/>
    </row>
    <row r="716">
      <c r="A716" s="314"/>
      <c r="B716" s="315"/>
      <c r="C716" s="316"/>
      <c r="D716" s="316"/>
      <c r="E716" s="317"/>
      <c r="F716" s="318"/>
      <c r="G716" s="319"/>
    </row>
    <row r="717">
      <c r="A717" s="314"/>
      <c r="B717" s="315"/>
      <c r="C717" s="316"/>
      <c r="D717" s="316"/>
      <c r="E717" s="317"/>
      <c r="F717" s="318"/>
      <c r="G717" s="319"/>
    </row>
    <row r="718">
      <c r="A718" s="314"/>
      <c r="B718" s="315"/>
      <c r="C718" s="316"/>
      <c r="D718" s="316"/>
      <c r="E718" s="317"/>
      <c r="F718" s="318"/>
      <c r="G718" s="319"/>
    </row>
    <row r="719">
      <c r="A719" s="314"/>
      <c r="B719" s="315"/>
      <c r="C719" s="316"/>
      <c r="D719" s="316"/>
      <c r="E719" s="317"/>
      <c r="F719" s="318"/>
      <c r="G719" s="319"/>
    </row>
    <row r="720">
      <c r="A720" s="314"/>
      <c r="B720" s="315"/>
      <c r="C720" s="316"/>
      <c r="D720" s="316"/>
      <c r="E720" s="317"/>
      <c r="F720" s="318"/>
      <c r="G720" s="319"/>
    </row>
    <row r="721">
      <c r="A721" s="314"/>
      <c r="B721" s="315"/>
      <c r="C721" s="316"/>
      <c r="D721" s="316"/>
      <c r="E721" s="317"/>
      <c r="F721" s="318"/>
      <c r="G721" s="319"/>
    </row>
    <row r="722">
      <c r="A722" s="314"/>
      <c r="B722" s="315"/>
      <c r="C722" s="316"/>
      <c r="D722" s="316"/>
      <c r="E722" s="317"/>
      <c r="F722" s="318"/>
      <c r="G722" s="319"/>
    </row>
    <row r="723">
      <c r="A723" s="314"/>
      <c r="B723" s="315"/>
      <c r="C723" s="316"/>
      <c r="D723" s="316"/>
      <c r="E723" s="317"/>
      <c r="F723" s="318"/>
      <c r="G723" s="319"/>
    </row>
    <row r="724">
      <c r="A724" s="314"/>
      <c r="B724" s="315"/>
      <c r="C724" s="316"/>
      <c r="D724" s="316"/>
      <c r="E724" s="317"/>
      <c r="F724" s="318"/>
      <c r="G724" s="319"/>
    </row>
    <row r="725">
      <c r="A725" s="314"/>
      <c r="B725" s="315"/>
      <c r="C725" s="316"/>
      <c r="D725" s="316"/>
      <c r="E725" s="317"/>
      <c r="F725" s="318"/>
      <c r="G725" s="319"/>
    </row>
    <row r="726">
      <c r="A726" s="314"/>
      <c r="B726" s="315"/>
      <c r="C726" s="316"/>
      <c r="D726" s="316"/>
      <c r="E726" s="317"/>
      <c r="F726" s="318"/>
      <c r="G726" s="319"/>
    </row>
    <row r="727">
      <c r="A727" s="314"/>
      <c r="B727" s="315"/>
      <c r="C727" s="316"/>
      <c r="D727" s="316"/>
      <c r="E727" s="317"/>
      <c r="F727" s="318"/>
      <c r="G727" s="319"/>
    </row>
    <row r="728">
      <c r="A728" s="314"/>
      <c r="B728" s="315"/>
      <c r="C728" s="316"/>
      <c r="D728" s="316"/>
      <c r="E728" s="317"/>
      <c r="F728" s="318"/>
      <c r="G728" s="319"/>
    </row>
    <row r="729">
      <c r="A729" s="314"/>
      <c r="B729" s="315"/>
      <c r="C729" s="316"/>
      <c r="D729" s="316"/>
      <c r="E729" s="317"/>
      <c r="F729" s="318"/>
      <c r="G729" s="319"/>
    </row>
    <row r="730">
      <c r="A730" s="314"/>
      <c r="B730" s="315"/>
      <c r="C730" s="316"/>
      <c r="D730" s="316"/>
      <c r="E730" s="317"/>
      <c r="F730" s="318"/>
      <c r="G730" s="319"/>
    </row>
    <row r="731">
      <c r="A731" s="314"/>
      <c r="B731" s="315"/>
      <c r="C731" s="316"/>
      <c r="D731" s="316"/>
      <c r="E731" s="317"/>
      <c r="F731" s="318"/>
      <c r="G731" s="319"/>
    </row>
    <row r="732">
      <c r="A732" s="314"/>
      <c r="B732" s="315"/>
      <c r="C732" s="316"/>
      <c r="D732" s="316"/>
      <c r="E732" s="317"/>
      <c r="F732" s="318"/>
      <c r="G732" s="319"/>
    </row>
    <row r="733">
      <c r="A733" s="314"/>
      <c r="B733" s="315"/>
      <c r="C733" s="316"/>
      <c r="D733" s="316"/>
      <c r="E733" s="317"/>
      <c r="F733" s="318"/>
      <c r="G733" s="319"/>
    </row>
    <row r="734">
      <c r="A734" s="314"/>
      <c r="B734" s="315"/>
      <c r="C734" s="316"/>
      <c r="D734" s="316"/>
      <c r="E734" s="317"/>
      <c r="F734" s="318"/>
      <c r="G734" s="319"/>
    </row>
    <row r="735">
      <c r="A735" s="314"/>
      <c r="B735" s="315"/>
      <c r="C735" s="316"/>
      <c r="D735" s="316"/>
      <c r="E735" s="317"/>
      <c r="F735" s="318"/>
      <c r="G735" s="319"/>
    </row>
    <row r="736">
      <c r="A736" s="314"/>
      <c r="B736" s="315"/>
      <c r="C736" s="316"/>
      <c r="D736" s="316"/>
      <c r="E736" s="317"/>
      <c r="F736" s="318"/>
      <c r="G736" s="319"/>
    </row>
    <row r="737">
      <c r="A737" s="314"/>
      <c r="B737" s="315"/>
      <c r="C737" s="316"/>
      <c r="D737" s="316"/>
      <c r="E737" s="317"/>
      <c r="F737" s="318"/>
      <c r="G737" s="319"/>
    </row>
    <row r="738">
      <c r="A738" s="314"/>
      <c r="B738" s="315"/>
      <c r="C738" s="316"/>
      <c r="D738" s="316"/>
      <c r="E738" s="317"/>
      <c r="F738" s="318"/>
      <c r="G738" s="319"/>
    </row>
    <row r="739">
      <c r="A739" s="314"/>
      <c r="B739" s="315"/>
      <c r="C739" s="316"/>
      <c r="D739" s="316"/>
      <c r="E739" s="317"/>
      <c r="F739" s="318"/>
      <c r="G739" s="319"/>
    </row>
    <row r="740">
      <c r="A740" s="314"/>
      <c r="B740" s="315"/>
      <c r="C740" s="316"/>
      <c r="D740" s="316"/>
      <c r="E740" s="317"/>
      <c r="F740" s="318"/>
      <c r="G740" s="319"/>
    </row>
    <row r="741">
      <c r="A741" s="314"/>
      <c r="B741" s="315"/>
      <c r="C741" s="316"/>
      <c r="D741" s="316"/>
      <c r="E741" s="317"/>
      <c r="F741" s="318"/>
      <c r="G741" s="319"/>
    </row>
    <row r="742">
      <c r="A742" s="314"/>
      <c r="B742" s="315"/>
      <c r="C742" s="316"/>
      <c r="D742" s="316"/>
      <c r="E742" s="317"/>
      <c r="F742" s="318"/>
      <c r="G742" s="319"/>
    </row>
    <row r="743">
      <c r="A743" s="314"/>
      <c r="B743" s="315"/>
      <c r="C743" s="316"/>
      <c r="D743" s="316"/>
      <c r="E743" s="317"/>
      <c r="F743" s="318"/>
      <c r="G743" s="319"/>
    </row>
    <row r="744">
      <c r="A744" s="314"/>
      <c r="B744" s="315"/>
      <c r="C744" s="316"/>
      <c r="D744" s="316"/>
      <c r="E744" s="317"/>
      <c r="F744" s="318"/>
      <c r="G744" s="319"/>
    </row>
    <row r="745">
      <c r="A745" s="314"/>
      <c r="B745" s="315"/>
      <c r="C745" s="316"/>
      <c r="D745" s="316"/>
      <c r="E745" s="317"/>
      <c r="F745" s="318"/>
      <c r="G745" s="319"/>
    </row>
    <row r="746">
      <c r="A746" s="314"/>
      <c r="B746" s="315"/>
      <c r="C746" s="316"/>
      <c r="D746" s="316"/>
      <c r="E746" s="317"/>
      <c r="F746" s="318"/>
      <c r="G746" s="319"/>
    </row>
    <row r="747">
      <c r="A747" s="314"/>
      <c r="B747" s="315"/>
      <c r="C747" s="316"/>
      <c r="D747" s="316"/>
      <c r="E747" s="317"/>
      <c r="F747" s="318"/>
      <c r="G747" s="319"/>
    </row>
    <row r="748">
      <c r="A748" s="314"/>
      <c r="B748" s="315"/>
      <c r="C748" s="316"/>
      <c r="D748" s="316"/>
      <c r="E748" s="317"/>
      <c r="F748" s="318"/>
      <c r="G748" s="319"/>
    </row>
    <row r="749">
      <c r="A749" s="314"/>
      <c r="B749" s="315"/>
      <c r="C749" s="316"/>
      <c r="D749" s="316"/>
      <c r="E749" s="317"/>
      <c r="F749" s="318"/>
      <c r="G749" s="319"/>
    </row>
    <row r="750">
      <c r="A750" s="314"/>
      <c r="B750" s="315"/>
      <c r="C750" s="316"/>
      <c r="D750" s="316"/>
      <c r="E750" s="317"/>
      <c r="F750" s="318"/>
      <c r="G750" s="319"/>
    </row>
    <row r="751">
      <c r="A751" s="314"/>
      <c r="B751" s="315"/>
      <c r="C751" s="316"/>
      <c r="D751" s="316"/>
      <c r="E751" s="317"/>
      <c r="F751" s="318"/>
      <c r="G751" s="319"/>
    </row>
    <row r="752">
      <c r="A752" s="314"/>
      <c r="B752" s="315"/>
      <c r="C752" s="316"/>
      <c r="D752" s="316"/>
      <c r="E752" s="317"/>
      <c r="F752" s="318"/>
      <c r="G752" s="319"/>
    </row>
    <row r="753">
      <c r="A753" s="314"/>
      <c r="B753" s="315"/>
      <c r="C753" s="316"/>
      <c r="D753" s="316"/>
      <c r="E753" s="317"/>
      <c r="F753" s="318"/>
      <c r="G753" s="319"/>
    </row>
    <row r="754">
      <c r="A754" s="314"/>
      <c r="B754" s="315"/>
      <c r="C754" s="316"/>
      <c r="D754" s="316"/>
      <c r="E754" s="317"/>
      <c r="F754" s="318"/>
      <c r="G754" s="319"/>
    </row>
    <row r="755">
      <c r="A755" s="314"/>
      <c r="B755" s="315"/>
      <c r="C755" s="316"/>
      <c r="D755" s="316"/>
      <c r="E755" s="317"/>
      <c r="F755" s="318"/>
      <c r="G755" s="319"/>
    </row>
    <row r="756">
      <c r="A756" s="314"/>
      <c r="B756" s="315"/>
      <c r="C756" s="316"/>
      <c r="D756" s="316"/>
      <c r="E756" s="317"/>
      <c r="F756" s="318"/>
      <c r="G756" s="319"/>
    </row>
    <row r="757">
      <c r="A757" s="314"/>
      <c r="B757" s="315"/>
      <c r="C757" s="316"/>
      <c r="D757" s="316"/>
      <c r="E757" s="317"/>
      <c r="F757" s="318"/>
      <c r="G757" s="319"/>
    </row>
    <row r="758">
      <c r="A758" s="314"/>
      <c r="B758" s="315"/>
      <c r="C758" s="316"/>
      <c r="D758" s="316"/>
      <c r="E758" s="317"/>
      <c r="F758" s="318"/>
      <c r="G758" s="319"/>
    </row>
    <row r="759">
      <c r="A759" s="314"/>
      <c r="B759" s="315"/>
      <c r="C759" s="316"/>
      <c r="D759" s="316"/>
      <c r="E759" s="317"/>
      <c r="F759" s="318"/>
      <c r="G759" s="319"/>
    </row>
    <row r="760">
      <c r="A760" s="314"/>
      <c r="B760" s="315"/>
      <c r="C760" s="316"/>
      <c r="D760" s="316"/>
      <c r="E760" s="317"/>
      <c r="F760" s="318"/>
      <c r="G760" s="319"/>
    </row>
    <row r="761">
      <c r="A761" s="314"/>
      <c r="B761" s="315"/>
      <c r="C761" s="316"/>
      <c r="D761" s="316"/>
      <c r="E761" s="317"/>
      <c r="F761" s="318"/>
      <c r="G761" s="319"/>
    </row>
    <row r="762">
      <c r="A762" s="314"/>
      <c r="B762" s="315"/>
      <c r="C762" s="316"/>
      <c r="D762" s="316"/>
      <c r="E762" s="317"/>
      <c r="F762" s="318"/>
      <c r="G762" s="319"/>
    </row>
    <row r="763">
      <c r="A763" s="314"/>
      <c r="B763" s="315"/>
      <c r="C763" s="316"/>
      <c r="D763" s="316"/>
      <c r="E763" s="317"/>
      <c r="F763" s="318"/>
      <c r="G763" s="319"/>
    </row>
    <row r="764">
      <c r="A764" s="314"/>
      <c r="B764" s="315"/>
      <c r="C764" s="316"/>
      <c r="D764" s="316"/>
      <c r="E764" s="317"/>
      <c r="F764" s="318"/>
      <c r="G764" s="319"/>
    </row>
    <row r="765">
      <c r="A765" s="314"/>
      <c r="B765" s="315"/>
      <c r="C765" s="316"/>
      <c r="D765" s="316"/>
      <c r="E765" s="317"/>
      <c r="F765" s="318"/>
      <c r="G765" s="319"/>
    </row>
    <row r="766">
      <c r="A766" s="314"/>
      <c r="B766" s="315"/>
      <c r="C766" s="316"/>
      <c r="D766" s="316"/>
      <c r="E766" s="317"/>
      <c r="F766" s="318"/>
      <c r="G766" s="319"/>
    </row>
    <row r="767">
      <c r="A767" s="314"/>
      <c r="B767" s="315"/>
      <c r="C767" s="316"/>
      <c r="D767" s="316"/>
      <c r="E767" s="317"/>
      <c r="F767" s="318"/>
      <c r="G767" s="319"/>
    </row>
    <row r="768">
      <c r="A768" s="314"/>
      <c r="B768" s="315"/>
      <c r="C768" s="316"/>
      <c r="D768" s="316"/>
      <c r="E768" s="317"/>
      <c r="F768" s="318"/>
      <c r="G768" s="319"/>
    </row>
    <row r="769">
      <c r="A769" s="314"/>
      <c r="B769" s="315"/>
      <c r="C769" s="316"/>
      <c r="D769" s="316"/>
      <c r="E769" s="317"/>
      <c r="F769" s="318"/>
      <c r="G769" s="319"/>
    </row>
    <row r="770">
      <c r="A770" s="314"/>
      <c r="B770" s="315"/>
      <c r="C770" s="316"/>
      <c r="D770" s="316"/>
      <c r="E770" s="317"/>
      <c r="F770" s="318"/>
      <c r="G770" s="319"/>
    </row>
    <row r="771">
      <c r="A771" s="314"/>
      <c r="B771" s="315"/>
      <c r="C771" s="316"/>
      <c r="D771" s="316"/>
      <c r="E771" s="317"/>
      <c r="F771" s="318"/>
      <c r="G771" s="319"/>
    </row>
    <row r="772">
      <c r="A772" s="314"/>
      <c r="B772" s="315"/>
      <c r="C772" s="316"/>
      <c r="D772" s="316"/>
      <c r="E772" s="317"/>
      <c r="F772" s="318"/>
      <c r="G772" s="319"/>
    </row>
    <row r="773">
      <c r="A773" s="314"/>
      <c r="B773" s="315"/>
      <c r="C773" s="316"/>
      <c r="D773" s="316"/>
      <c r="E773" s="317"/>
      <c r="F773" s="318"/>
      <c r="G773" s="319"/>
    </row>
    <row r="774">
      <c r="A774" s="314"/>
      <c r="B774" s="315"/>
      <c r="C774" s="316"/>
      <c r="D774" s="316"/>
      <c r="E774" s="317"/>
      <c r="F774" s="318"/>
      <c r="G774" s="319"/>
    </row>
    <row r="775">
      <c r="A775" s="314"/>
      <c r="B775" s="315"/>
      <c r="C775" s="316"/>
      <c r="D775" s="316"/>
      <c r="E775" s="317"/>
      <c r="F775" s="318"/>
      <c r="G775" s="319"/>
    </row>
    <row r="776">
      <c r="A776" s="314"/>
      <c r="B776" s="315"/>
      <c r="C776" s="316"/>
      <c r="D776" s="316"/>
      <c r="E776" s="317"/>
      <c r="F776" s="318"/>
      <c r="G776" s="319"/>
    </row>
    <row r="777">
      <c r="A777" s="314"/>
      <c r="B777" s="315"/>
      <c r="C777" s="316"/>
      <c r="D777" s="316"/>
      <c r="E777" s="317"/>
      <c r="F777" s="318"/>
      <c r="G777" s="319"/>
    </row>
    <row r="778">
      <c r="A778" s="314"/>
      <c r="B778" s="315"/>
      <c r="C778" s="316"/>
      <c r="D778" s="316"/>
      <c r="E778" s="317"/>
      <c r="F778" s="318"/>
      <c r="G778" s="319"/>
    </row>
    <row r="779">
      <c r="A779" s="314"/>
      <c r="B779" s="315"/>
      <c r="C779" s="316"/>
      <c r="D779" s="316"/>
      <c r="E779" s="317"/>
      <c r="F779" s="318"/>
      <c r="G779" s="319"/>
    </row>
    <row r="780">
      <c r="A780" s="314"/>
      <c r="B780" s="315"/>
      <c r="C780" s="316"/>
      <c r="D780" s="316"/>
      <c r="E780" s="317"/>
      <c r="F780" s="318"/>
      <c r="G780" s="319"/>
    </row>
    <row r="781">
      <c r="A781" s="314"/>
      <c r="B781" s="315"/>
      <c r="C781" s="316"/>
      <c r="D781" s="316"/>
      <c r="E781" s="317"/>
      <c r="F781" s="318"/>
      <c r="G781" s="319"/>
    </row>
    <row r="782">
      <c r="A782" s="314"/>
      <c r="B782" s="315"/>
      <c r="C782" s="316"/>
      <c r="D782" s="316"/>
      <c r="E782" s="317"/>
      <c r="F782" s="318"/>
      <c r="G782" s="319"/>
    </row>
    <row r="783">
      <c r="A783" s="314"/>
      <c r="B783" s="315"/>
      <c r="C783" s="316"/>
      <c r="D783" s="316"/>
      <c r="E783" s="317"/>
      <c r="F783" s="318"/>
      <c r="G783" s="319"/>
    </row>
    <row r="784">
      <c r="A784" s="314"/>
      <c r="B784" s="315"/>
      <c r="C784" s="316"/>
      <c r="D784" s="316"/>
      <c r="E784" s="317"/>
      <c r="F784" s="318"/>
      <c r="G784" s="319"/>
    </row>
    <row r="785">
      <c r="A785" s="314"/>
      <c r="B785" s="315"/>
      <c r="C785" s="316"/>
      <c r="D785" s="316"/>
      <c r="E785" s="317"/>
      <c r="F785" s="318"/>
      <c r="G785" s="319"/>
    </row>
    <row r="786">
      <c r="A786" s="314"/>
      <c r="B786" s="315"/>
      <c r="C786" s="316"/>
      <c r="D786" s="316"/>
      <c r="E786" s="317"/>
      <c r="F786" s="318"/>
      <c r="G786" s="319"/>
    </row>
    <row r="787">
      <c r="A787" s="314"/>
      <c r="B787" s="315"/>
      <c r="C787" s="316"/>
      <c r="D787" s="316"/>
      <c r="E787" s="317"/>
      <c r="F787" s="318"/>
      <c r="G787" s="319"/>
    </row>
    <row r="788">
      <c r="A788" s="314"/>
      <c r="B788" s="315"/>
      <c r="C788" s="316"/>
      <c r="D788" s="316"/>
      <c r="E788" s="317"/>
      <c r="F788" s="318"/>
      <c r="G788" s="319"/>
    </row>
    <row r="789">
      <c r="A789" s="314"/>
      <c r="B789" s="315"/>
      <c r="C789" s="316"/>
      <c r="D789" s="316"/>
      <c r="E789" s="317"/>
      <c r="F789" s="318"/>
      <c r="G789" s="319"/>
    </row>
    <row r="790">
      <c r="A790" s="314"/>
      <c r="B790" s="315"/>
      <c r="C790" s="316"/>
      <c r="D790" s="316"/>
      <c r="E790" s="317"/>
      <c r="F790" s="318"/>
      <c r="G790" s="319"/>
    </row>
    <row r="791">
      <c r="A791" s="314"/>
      <c r="B791" s="315"/>
      <c r="C791" s="316"/>
      <c r="D791" s="316"/>
      <c r="E791" s="317"/>
      <c r="F791" s="318"/>
      <c r="G791" s="319"/>
    </row>
    <row r="792">
      <c r="A792" s="314"/>
      <c r="B792" s="315"/>
      <c r="C792" s="316"/>
      <c r="D792" s="316"/>
      <c r="E792" s="317"/>
      <c r="F792" s="318"/>
      <c r="G792" s="319"/>
    </row>
    <row r="793">
      <c r="A793" s="314"/>
      <c r="B793" s="315"/>
      <c r="C793" s="316"/>
      <c r="D793" s="316"/>
      <c r="E793" s="317"/>
      <c r="F793" s="318"/>
      <c r="G793" s="319"/>
    </row>
    <row r="794">
      <c r="A794" s="314"/>
      <c r="B794" s="315"/>
      <c r="C794" s="316"/>
      <c r="D794" s="316"/>
      <c r="E794" s="317"/>
      <c r="F794" s="318"/>
      <c r="G794" s="319"/>
    </row>
    <row r="795">
      <c r="A795" s="314"/>
      <c r="B795" s="315"/>
      <c r="C795" s="316"/>
      <c r="D795" s="316"/>
      <c r="E795" s="317"/>
      <c r="F795" s="318"/>
      <c r="G795" s="319"/>
    </row>
    <row r="796">
      <c r="A796" s="314"/>
      <c r="B796" s="315"/>
      <c r="C796" s="316"/>
      <c r="D796" s="316"/>
      <c r="E796" s="317"/>
      <c r="F796" s="318"/>
      <c r="G796" s="319"/>
    </row>
    <row r="797">
      <c r="A797" s="314"/>
      <c r="B797" s="315"/>
      <c r="C797" s="316"/>
      <c r="D797" s="316"/>
      <c r="E797" s="317"/>
      <c r="F797" s="318"/>
      <c r="G797" s="319"/>
    </row>
    <row r="798">
      <c r="A798" s="314"/>
      <c r="B798" s="315"/>
      <c r="C798" s="316"/>
      <c r="D798" s="316"/>
      <c r="E798" s="317"/>
      <c r="F798" s="318"/>
      <c r="G798" s="319"/>
    </row>
    <row r="799">
      <c r="A799" s="314"/>
      <c r="B799" s="315"/>
      <c r="C799" s="316"/>
      <c r="D799" s="316"/>
      <c r="E799" s="317"/>
      <c r="F799" s="318"/>
      <c r="G799" s="319"/>
    </row>
    <row r="800">
      <c r="A800" s="314"/>
      <c r="B800" s="315"/>
      <c r="C800" s="316"/>
      <c r="D800" s="316"/>
      <c r="E800" s="317"/>
      <c r="F800" s="318"/>
      <c r="G800" s="319"/>
    </row>
    <row r="801">
      <c r="A801" s="314"/>
      <c r="B801" s="315"/>
      <c r="C801" s="316"/>
      <c r="D801" s="316"/>
      <c r="E801" s="317"/>
      <c r="F801" s="318"/>
      <c r="G801" s="319"/>
    </row>
    <row r="802">
      <c r="A802" s="314"/>
      <c r="B802" s="315"/>
      <c r="C802" s="316"/>
      <c r="D802" s="316"/>
      <c r="E802" s="317"/>
      <c r="F802" s="318"/>
      <c r="G802" s="319"/>
    </row>
    <row r="803">
      <c r="A803" s="314"/>
      <c r="B803" s="315"/>
      <c r="C803" s="316"/>
      <c r="D803" s="316"/>
      <c r="E803" s="317"/>
      <c r="F803" s="318"/>
      <c r="G803" s="319"/>
    </row>
    <row r="804">
      <c r="A804" s="314"/>
      <c r="B804" s="315"/>
      <c r="C804" s="316"/>
      <c r="D804" s="316"/>
      <c r="E804" s="317"/>
      <c r="F804" s="318"/>
      <c r="G804" s="319"/>
    </row>
    <row r="805">
      <c r="A805" s="314"/>
      <c r="B805" s="315"/>
      <c r="C805" s="316"/>
      <c r="D805" s="316"/>
      <c r="E805" s="317"/>
      <c r="F805" s="318"/>
      <c r="G805" s="319"/>
    </row>
    <row r="806">
      <c r="A806" s="314"/>
      <c r="B806" s="315"/>
      <c r="C806" s="316"/>
      <c r="D806" s="316"/>
      <c r="E806" s="317"/>
      <c r="F806" s="318"/>
      <c r="G806" s="319"/>
    </row>
    <row r="807">
      <c r="A807" s="314"/>
      <c r="B807" s="315"/>
      <c r="C807" s="316"/>
      <c r="D807" s="316"/>
      <c r="E807" s="317"/>
      <c r="F807" s="318"/>
      <c r="G807" s="319"/>
    </row>
    <row r="808">
      <c r="A808" s="314"/>
      <c r="B808" s="315"/>
      <c r="C808" s="316"/>
      <c r="D808" s="316"/>
      <c r="E808" s="317"/>
      <c r="F808" s="318"/>
      <c r="G808" s="319"/>
    </row>
    <row r="809">
      <c r="A809" s="314"/>
      <c r="B809" s="315"/>
      <c r="C809" s="316"/>
      <c r="D809" s="316"/>
      <c r="E809" s="317"/>
      <c r="F809" s="318"/>
      <c r="G809" s="319"/>
    </row>
    <row r="810">
      <c r="A810" s="314"/>
      <c r="B810" s="315"/>
      <c r="C810" s="316"/>
      <c r="D810" s="316"/>
      <c r="E810" s="317"/>
      <c r="F810" s="318"/>
      <c r="G810" s="319"/>
    </row>
    <row r="811">
      <c r="A811" s="314"/>
      <c r="B811" s="315"/>
      <c r="C811" s="316"/>
      <c r="D811" s="316"/>
      <c r="E811" s="317"/>
      <c r="F811" s="318"/>
      <c r="G811" s="319"/>
    </row>
    <row r="812">
      <c r="A812" s="314"/>
      <c r="B812" s="315"/>
      <c r="C812" s="316"/>
      <c r="D812" s="316"/>
      <c r="E812" s="317"/>
      <c r="F812" s="318"/>
      <c r="G812" s="319"/>
    </row>
    <row r="813">
      <c r="A813" s="314"/>
      <c r="B813" s="315"/>
      <c r="C813" s="316"/>
      <c r="D813" s="316"/>
      <c r="E813" s="317"/>
      <c r="F813" s="318"/>
      <c r="G813" s="319"/>
    </row>
    <row r="814">
      <c r="A814" s="314"/>
      <c r="B814" s="315"/>
      <c r="C814" s="316"/>
      <c r="D814" s="316"/>
      <c r="E814" s="317"/>
      <c r="F814" s="318"/>
      <c r="G814" s="319"/>
    </row>
    <row r="815">
      <c r="A815" s="314"/>
      <c r="B815" s="315"/>
      <c r="C815" s="316"/>
      <c r="D815" s="316"/>
      <c r="E815" s="317"/>
      <c r="F815" s="318"/>
      <c r="G815" s="319"/>
    </row>
    <row r="816">
      <c r="A816" s="314"/>
      <c r="B816" s="315"/>
      <c r="C816" s="316"/>
      <c r="D816" s="316"/>
      <c r="E816" s="317"/>
      <c r="F816" s="318"/>
      <c r="G816" s="319"/>
    </row>
    <row r="817">
      <c r="A817" s="314"/>
      <c r="B817" s="315"/>
      <c r="C817" s="316"/>
      <c r="D817" s="316"/>
      <c r="E817" s="317"/>
      <c r="F817" s="318"/>
      <c r="G817" s="319"/>
    </row>
    <row r="818">
      <c r="A818" s="314"/>
      <c r="B818" s="315"/>
      <c r="C818" s="316"/>
      <c r="D818" s="316"/>
      <c r="E818" s="317"/>
      <c r="F818" s="318"/>
      <c r="G818" s="319"/>
    </row>
    <row r="819">
      <c r="A819" s="314"/>
      <c r="B819" s="315"/>
      <c r="C819" s="316"/>
      <c r="D819" s="316"/>
      <c r="E819" s="317"/>
      <c r="F819" s="318"/>
      <c r="G819" s="319"/>
    </row>
    <row r="820">
      <c r="A820" s="314"/>
      <c r="B820" s="315"/>
      <c r="C820" s="316"/>
      <c r="D820" s="316"/>
      <c r="E820" s="317"/>
      <c r="F820" s="318"/>
      <c r="G820" s="319"/>
    </row>
    <row r="821">
      <c r="A821" s="314"/>
      <c r="B821" s="315"/>
      <c r="C821" s="316"/>
      <c r="D821" s="316"/>
      <c r="E821" s="317"/>
      <c r="F821" s="318"/>
      <c r="G821" s="319"/>
    </row>
    <row r="822">
      <c r="A822" s="314"/>
      <c r="B822" s="315"/>
      <c r="C822" s="316"/>
      <c r="D822" s="316"/>
      <c r="E822" s="317"/>
      <c r="F822" s="318"/>
      <c r="G822" s="319"/>
    </row>
    <row r="823">
      <c r="A823" s="314"/>
      <c r="B823" s="315"/>
      <c r="C823" s="316"/>
      <c r="D823" s="316"/>
      <c r="E823" s="317"/>
      <c r="F823" s="318"/>
      <c r="G823" s="319"/>
    </row>
    <row r="824">
      <c r="A824" s="314"/>
      <c r="B824" s="315"/>
      <c r="C824" s="316"/>
      <c r="D824" s="316"/>
      <c r="E824" s="317"/>
      <c r="F824" s="318"/>
      <c r="G824" s="319"/>
    </row>
    <row r="825">
      <c r="A825" s="314"/>
      <c r="B825" s="315"/>
      <c r="C825" s="316"/>
      <c r="D825" s="316"/>
      <c r="E825" s="317"/>
      <c r="F825" s="318"/>
      <c r="G825" s="319"/>
    </row>
    <row r="826">
      <c r="A826" s="314"/>
      <c r="B826" s="315"/>
      <c r="C826" s="316"/>
      <c r="D826" s="316"/>
      <c r="E826" s="317"/>
      <c r="F826" s="318"/>
      <c r="G826" s="319"/>
    </row>
    <row r="827">
      <c r="A827" s="314"/>
      <c r="B827" s="315"/>
      <c r="C827" s="316"/>
      <c r="D827" s="316"/>
      <c r="E827" s="317"/>
      <c r="F827" s="318"/>
      <c r="G827" s="319"/>
    </row>
    <row r="828">
      <c r="A828" s="314"/>
      <c r="B828" s="315"/>
      <c r="C828" s="316"/>
      <c r="D828" s="316"/>
      <c r="E828" s="317"/>
      <c r="F828" s="318"/>
      <c r="G828" s="319"/>
    </row>
    <row r="829">
      <c r="A829" s="314"/>
      <c r="B829" s="315"/>
      <c r="C829" s="316"/>
      <c r="D829" s="316"/>
      <c r="E829" s="317"/>
      <c r="F829" s="318"/>
      <c r="G829" s="319"/>
    </row>
    <row r="830">
      <c r="A830" s="314"/>
      <c r="B830" s="315"/>
      <c r="C830" s="316"/>
      <c r="D830" s="316"/>
      <c r="E830" s="317"/>
      <c r="F830" s="318"/>
      <c r="G830" s="319"/>
    </row>
    <row r="831">
      <c r="A831" s="314"/>
      <c r="B831" s="315"/>
      <c r="C831" s="316"/>
      <c r="D831" s="316"/>
      <c r="E831" s="317"/>
      <c r="F831" s="318"/>
      <c r="G831" s="319"/>
    </row>
    <row r="832">
      <c r="A832" s="314"/>
      <c r="B832" s="315"/>
      <c r="C832" s="316"/>
      <c r="D832" s="316"/>
      <c r="E832" s="317"/>
      <c r="F832" s="318"/>
      <c r="G832" s="319"/>
    </row>
    <row r="833">
      <c r="A833" s="314"/>
      <c r="B833" s="315"/>
      <c r="C833" s="316"/>
      <c r="D833" s="316"/>
      <c r="E833" s="317"/>
      <c r="F833" s="318"/>
      <c r="G833" s="319"/>
    </row>
    <row r="834">
      <c r="A834" s="314"/>
      <c r="B834" s="315"/>
      <c r="C834" s="316"/>
      <c r="D834" s="316"/>
      <c r="E834" s="317"/>
      <c r="F834" s="318"/>
      <c r="G834" s="319"/>
    </row>
    <row r="835">
      <c r="A835" s="314"/>
      <c r="B835" s="315"/>
      <c r="C835" s="316"/>
      <c r="D835" s="316"/>
      <c r="E835" s="317"/>
      <c r="F835" s="318"/>
      <c r="G835" s="319"/>
    </row>
    <row r="836">
      <c r="A836" s="314"/>
      <c r="B836" s="315"/>
      <c r="C836" s="316"/>
      <c r="D836" s="316"/>
      <c r="E836" s="317"/>
      <c r="F836" s="318"/>
      <c r="G836" s="319"/>
    </row>
    <row r="837">
      <c r="A837" s="314"/>
      <c r="B837" s="315"/>
      <c r="C837" s="316"/>
      <c r="D837" s="316"/>
      <c r="E837" s="317"/>
      <c r="F837" s="318"/>
      <c r="G837" s="319"/>
    </row>
    <row r="838">
      <c r="A838" s="314"/>
      <c r="B838" s="315"/>
      <c r="C838" s="316"/>
      <c r="D838" s="316"/>
      <c r="E838" s="317"/>
      <c r="F838" s="318"/>
      <c r="G838" s="319"/>
    </row>
    <row r="839">
      <c r="A839" s="314"/>
      <c r="B839" s="315"/>
      <c r="C839" s="316"/>
      <c r="D839" s="316"/>
      <c r="E839" s="317"/>
      <c r="F839" s="318"/>
      <c r="G839" s="319"/>
    </row>
    <row r="840">
      <c r="A840" s="314"/>
      <c r="B840" s="315"/>
      <c r="C840" s="316"/>
      <c r="D840" s="316"/>
      <c r="E840" s="317"/>
      <c r="F840" s="318"/>
      <c r="G840" s="319"/>
    </row>
    <row r="841">
      <c r="A841" s="314"/>
      <c r="B841" s="315"/>
      <c r="C841" s="316"/>
      <c r="D841" s="316"/>
      <c r="E841" s="317"/>
      <c r="F841" s="318"/>
      <c r="G841" s="319"/>
    </row>
    <row r="842">
      <c r="A842" s="314"/>
      <c r="B842" s="315"/>
      <c r="C842" s="316"/>
      <c r="D842" s="316"/>
      <c r="E842" s="317"/>
      <c r="F842" s="318"/>
      <c r="G842" s="319"/>
    </row>
    <row r="843">
      <c r="A843" s="314"/>
      <c r="B843" s="315"/>
      <c r="C843" s="316"/>
      <c r="D843" s="316"/>
      <c r="E843" s="317"/>
      <c r="F843" s="318"/>
      <c r="G843" s="319"/>
    </row>
    <row r="844">
      <c r="A844" s="314"/>
      <c r="B844" s="315"/>
      <c r="C844" s="316"/>
      <c r="D844" s="316"/>
      <c r="E844" s="317"/>
      <c r="F844" s="318"/>
      <c r="G844" s="319"/>
    </row>
    <row r="845">
      <c r="A845" s="314"/>
      <c r="B845" s="315"/>
      <c r="C845" s="316"/>
      <c r="D845" s="316"/>
      <c r="E845" s="317"/>
      <c r="F845" s="318"/>
      <c r="G845" s="319"/>
    </row>
    <row r="846">
      <c r="A846" s="314"/>
      <c r="B846" s="315"/>
      <c r="C846" s="316"/>
      <c r="D846" s="316"/>
      <c r="E846" s="317"/>
      <c r="F846" s="318"/>
      <c r="G846" s="319"/>
    </row>
    <row r="847">
      <c r="A847" s="314"/>
      <c r="B847" s="315"/>
      <c r="C847" s="316"/>
      <c r="D847" s="316"/>
      <c r="E847" s="317"/>
      <c r="F847" s="318"/>
      <c r="G847" s="319"/>
    </row>
    <row r="848">
      <c r="A848" s="314"/>
      <c r="B848" s="315"/>
      <c r="C848" s="316"/>
      <c r="D848" s="316"/>
      <c r="E848" s="317"/>
      <c r="F848" s="318"/>
      <c r="G848" s="319"/>
    </row>
    <row r="849">
      <c r="A849" s="314"/>
      <c r="B849" s="315"/>
      <c r="C849" s="316"/>
      <c r="D849" s="316"/>
      <c r="E849" s="317"/>
      <c r="F849" s="318"/>
      <c r="G849" s="319"/>
    </row>
    <row r="850">
      <c r="A850" s="314"/>
      <c r="B850" s="315"/>
      <c r="C850" s="316"/>
      <c r="D850" s="316"/>
      <c r="E850" s="317"/>
      <c r="F850" s="318"/>
      <c r="G850" s="319"/>
    </row>
    <row r="851">
      <c r="A851" s="314"/>
      <c r="B851" s="315"/>
      <c r="C851" s="316"/>
      <c r="D851" s="316"/>
      <c r="E851" s="317"/>
      <c r="F851" s="318"/>
      <c r="G851" s="319"/>
    </row>
    <row r="852">
      <c r="A852" s="314"/>
      <c r="B852" s="315"/>
      <c r="C852" s="316"/>
      <c r="D852" s="316"/>
      <c r="E852" s="317"/>
      <c r="F852" s="318"/>
      <c r="G852" s="319"/>
    </row>
    <row r="853">
      <c r="A853" s="314"/>
      <c r="B853" s="315"/>
      <c r="C853" s="316"/>
      <c r="D853" s="316"/>
      <c r="E853" s="317"/>
      <c r="F853" s="318"/>
      <c r="G853" s="319"/>
    </row>
    <row r="854">
      <c r="A854" s="314"/>
      <c r="B854" s="315"/>
      <c r="C854" s="316"/>
      <c r="D854" s="316"/>
      <c r="E854" s="317"/>
      <c r="F854" s="318"/>
      <c r="G854" s="319"/>
    </row>
    <row r="855">
      <c r="A855" s="314"/>
      <c r="B855" s="315"/>
      <c r="C855" s="316"/>
      <c r="D855" s="316"/>
      <c r="E855" s="317"/>
      <c r="F855" s="318"/>
      <c r="G855" s="319"/>
    </row>
    <row r="856">
      <c r="A856" s="314"/>
      <c r="B856" s="315"/>
      <c r="C856" s="316"/>
      <c r="D856" s="316"/>
      <c r="E856" s="317"/>
      <c r="F856" s="318"/>
      <c r="G856" s="319"/>
    </row>
    <row r="857">
      <c r="A857" s="314"/>
      <c r="B857" s="315"/>
      <c r="C857" s="316"/>
      <c r="D857" s="316"/>
      <c r="E857" s="317"/>
      <c r="F857" s="318"/>
      <c r="G857" s="319"/>
    </row>
    <row r="858">
      <c r="A858" s="314"/>
      <c r="B858" s="315"/>
      <c r="C858" s="316"/>
      <c r="D858" s="316"/>
      <c r="E858" s="317"/>
      <c r="F858" s="318"/>
      <c r="G858" s="319"/>
    </row>
    <row r="859">
      <c r="A859" s="314"/>
      <c r="B859" s="315"/>
      <c r="C859" s="316"/>
      <c r="D859" s="316"/>
      <c r="E859" s="317"/>
      <c r="F859" s="318"/>
      <c r="G859" s="319"/>
    </row>
    <row r="860">
      <c r="A860" s="314"/>
      <c r="B860" s="315"/>
      <c r="C860" s="316"/>
      <c r="D860" s="316"/>
      <c r="E860" s="317"/>
      <c r="F860" s="318"/>
      <c r="G860" s="319"/>
    </row>
    <row r="861">
      <c r="A861" s="314"/>
      <c r="B861" s="315"/>
      <c r="C861" s="316"/>
      <c r="D861" s="316"/>
      <c r="E861" s="317"/>
      <c r="F861" s="318"/>
      <c r="G861" s="319"/>
    </row>
    <row r="862">
      <c r="A862" s="314"/>
      <c r="B862" s="315"/>
      <c r="C862" s="316"/>
      <c r="D862" s="316"/>
      <c r="E862" s="317"/>
      <c r="F862" s="318"/>
      <c r="G862" s="319"/>
    </row>
    <row r="863">
      <c r="A863" s="314"/>
      <c r="B863" s="315"/>
      <c r="C863" s="316"/>
      <c r="D863" s="316"/>
      <c r="E863" s="317"/>
      <c r="F863" s="318"/>
      <c r="G863" s="319"/>
    </row>
    <row r="864">
      <c r="A864" s="314"/>
      <c r="B864" s="315"/>
      <c r="C864" s="316"/>
      <c r="D864" s="316"/>
      <c r="E864" s="317"/>
      <c r="F864" s="318"/>
      <c r="G864" s="319"/>
    </row>
    <row r="865">
      <c r="A865" s="314"/>
      <c r="B865" s="315"/>
      <c r="C865" s="316"/>
      <c r="D865" s="316"/>
      <c r="E865" s="317"/>
      <c r="F865" s="318"/>
      <c r="G865" s="319"/>
    </row>
    <row r="866">
      <c r="A866" s="314"/>
      <c r="B866" s="315"/>
      <c r="C866" s="316"/>
      <c r="D866" s="316"/>
      <c r="E866" s="317"/>
      <c r="F866" s="318"/>
      <c r="G866" s="319"/>
    </row>
    <row r="867">
      <c r="A867" s="314"/>
      <c r="B867" s="315"/>
      <c r="C867" s="316"/>
      <c r="D867" s="316"/>
      <c r="E867" s="317"/>
      <c r="F867" s="318"/>
      <c r="G867" s="319"/>
    </row>
    <row r="868">
      <c r="A868" s="314"/>
      <c r="B868" s="315"/>
      <c r="C868" s="316"/>
      <c r="D868" s="316"/>
      <c r="E868" s="317"/>
      <c r="F868" s="318"/>
      <c r="G868" s="319"/>
    </row>
    <row r="869">
      <c r="A869" s="314"/>
      <c r="B869" s="315"/>
      <c r="C869" s="316"/>
      <c r="D869" s="316"/>
      <c r="E869" s="317"/>
      <c r="F869" s="318"/>
      <c r="G869" s="319"/>
    </row>
    <row r="870">
      <c r="A870" s="314"/>
      <c r="B870" s="315"/>
      <c r="C870" s="316"/>
      <c r="D870" s="316"/>
      <c r="E870" s="317"/>
      <c r="F870" s="318"/>
      <c r="G870" s="319"/>
    </row>
    <row r="871">
      <c r="A871" s="314"/>
      <c r="B871" s="315"/>
      <c r="C871" s="316"/>
      <c r="D871" s="316"/>
      <c r="E871" s="317"/>
      <c r="F871" s="318"/>
      <c r="G871" s="319"/>
    </row>
    <row r="872">
      <c r="A872" s="314"/>
      <c r="B872" s="315"/>
      <c r="C872" s="316"/>
      <c r="D872" s="316"/>
      <c r="E872" s="317"/>
      <c r="F872" s="318"/>
      <c r="G872" s="319"/>
    </row>
    <row r="873">
      <c r="A873" s="314"/>
      <c r="B873" s="315"/>
      <c r="C873" s="316"/>
      <c r="D873" s="316"/>
      <c r="E873" s="317"/>
      <c r="F873" s="318"/>
      <c r="G873" s="319"/>
    </row>
    <row r="874">
      <c r="A874" s="314"/>
      <c r="B874" s="315"/>
      <c r="C874" s="316"/>
      <c r="D874" s="316"/>
      <c r="E874" s="317"/>
      <c r="F874" s="318"/>
      <c r="G874" s="319"/>
    </row>
    <row r="875">
      <c r="A875" s="314"/>
      <c r="B875" s="315"/>
      <c r="C875" s="316"/>
      <c r="D875" s="316"/>
      <c r="E875" s="317"/>
      <c r="F875" s="318"/>
      <c r="G875" s="319"/>
    </row>
    <row r="876">
      <c r="A876" s="314"/>
      <c r="B876" s="315"/>
      <c r="C876" s="316"/>
      <c r="D876" s="316"/>
      <c r="E876" s="317"/>
      <c r="F876" s="318"/>
      <c r="G876" s="319"/>
    </row>
    <row r="877">
      <c r="A877" s="314"/>
      <c r="B877" s="315"/>
      <c r="C877" s="316"/>
      <c r="D877" s="316"/>
      <c r="E877" s="317"/>
      <c r="F877" s="318"/>
      <c r="G877" s="319"/>
    </row>
    <row r="878">
      <c r="A878" s="314"/>
      <c r="B878" s="315"/>
      <c r="C878" s="316"/>
      <c r="D878" s="316"/>
      <c r="E878" s="317"/>
      <c r="F878" s="318"/>
      <c r="G878" s="319"/>
    </row>
    <row r="879">
      <c r="A879" s="314"/>
      <c r="B879" s="315"/>
      <c r="C879" s="316"/>
      <c r="D879" s="316"/>
      <c r="E879" s="317"/>
      <c r="F879" s="318"/>
      <c r="G879" s="319"/>
    </row>
    <row r="880">
      <c r="A880" s="314"/>
      <c r="B880" s="315"/>
      <c r="C880" s="316"/>
      <c r="D880" s="316"/>
      <c r="E880" s="317"/>
      <c r="F880" s="318"/>
      <c r="G880" s="319"/>
    </row>
    <row r="881">
      <c r="A881" s="314"/>
      <c r="B881" s="315"/>
      <c r="C881" s="316"/>
      <c r="D881" s="316"/>
      <c r="E881" s="317"/>
      <c r="F881" s="318"/>
      <c r="G881" s="319"/>
    </row>
    <row r="882">
      <c r="A882" s="314"/>
      <c r="B882" s="315"/>
      <c r="C882" s="316"/>
      <c r="D882" s="316"/>
      <c r="E882" s="317"/>
      <c r="F882" s="318"/>
      <c r="G882" s="319"/>
    </row>
    <row r="883">
      <c r="A883" s="314"/>
      <c r="B883" s="315"/>
      <c r="C883" s="316"/>
      <c r="D883" s="316"/>
      <c r="E883" s="317"/>
      <c r="F883" s="318"/>
      <c r="G883" s="319"/>
    </row>
    <row r="884">
      <c r="A884" s="314"/>
      <c r="B884" s="315"/>
      <c r="C884" s="316"/>
      <c r="D884" s="316"/>
      <c r="E884" s="317"/>
      <c r="F884" s="318"/>
      <c r="G884" s="319"/>
    </row>
    <row r="885">
      <c r="A885" s="314"/>
      <c r="B885" s="315"/>
      <c r="C885" s="316"/>
      <c r="D885" s="316"/>
      <c r="E885" s="317"/>
      <c r="F885" s="318"/>
      <c r="G885" s="319"/>
    </row>
    <row r="886">
      <c r="A886" s="314"/>
      <c r="B886" s="315"/>
      <c r="C886" s="316"/>
      <c r="D886" s="316"/>
      <c r="E886" s="317"/>
      <c r="F886" s="318"/>
      <c r="G886" s="319"/>
    </row>
    <row r="887">
      <c r="A887" s="314"/>
      <c r="B887" s="315"/>
      <c r="C887" s="316"/>
      <c r="D887" s="316"/>
      <c r="E887" s="317"/>
      <c r="F887" s="318"/>
      <c r="G887" s="319"/>
    </row>
    <row r="888">
      <c r="A888" s="314"/>
      <c r="B888" s="315"/>
      <c r="C888" s="316"/>
      <c r="D888" s="316"/>
      <c r="E888" s="317"/>
      <c r="F888" s="318"/>
      <c r="G888" s="319"/>
    </row>
    <row r="889">
      <c r="A889" s="314"/>
      <c r="B889" s="315"/>
      <c r="C889" s="316"/>
      <c r="D889" s="316"/>
      <c r="E889" s="317"/>
      <c r="F889" s="318"/>
      <c r="G889" s="319"/>
    </row>
    <row r="890">
      <c r="A890" s="314"/>
      <c r="B890" s="315"/>
      <c r="C890" s="316"/>
      <c r="D890" s="316"/>
      <c r="E890" s="317"/>
      <c r="F890" s="318"/>
      <c r="G890" s="319"/>
    </row>
    <row r="891">
      <c r="A891" s="314"/>
      <c r="B891" s="315"/>
      <c r="C891" s="316"/>
      <c r="D891" s="316"/>
      <c r="E891" s="317"/>
      <c r="F891" s="318"/>
      <c r="G891" s="319"/>
    </row>
    <row r="892">
      <c r="A892" s="314"/>
      <c r="B892" s="315"/>
      <c r="C892" s="316"/>
      <c r="D892" s="316"/>
      <c r="E892" s="317"/>
      <c r="F892" s="318"/>
      <c r="G892" s="319"/>
    </row>
    <row r="893">
      <c r="A893" s="314"/>
      <c r="B893" s="315"/>
      <c r="C893" s="316"/>
      <c r="D893" s="316"/>
      <c r="E893" s="317"/>
      <c r="F893" s="318"/>
      <c r="G893" s="319"/>
    </row>
    <row r="894">
      <c r="A894" s="314"/>
      <c r="B894" s="315"/>
      <c r="C894" s="316"/>
      <c r="D894" s="316"/>
      <c r="E894" s="317"/>
      <c r="F894" s="318"/>
      <c r="G894" s="319"/>
    </row>
    <row r="895">
      <c r="A895" s="314"/>
      <c r="B895" s="315"/>
      <c r="C895" s="316"/>
      <c r="D895" s="316"/>
      <c r="E895" s="317"/>
      <c r="F895" s="318"/>
      <c r="G895" s="319"/>
    </row>
    <row r="896">
      <c r="A896" s="314"/>
      <c r="B896" s="315"/>
      <c r="C896" s="316"/>
      <c r="D896" s="316"/>
      <c r="E896" s="317"/>
      <c r="F896" s="318"/>
      <c r="G896" s="319"/>
    </row>
    <row r="897">
      <c r="A897" s="314"/>
      <c r="B897" s="315"/>
      <c r="C897" s="316"/>
      <c r="D897" s="316"/>
      <c r="E897" s="317"/>
      <c r="F897" s="318"/>
      <c r="G897" s="319"/>
    </row>
    <row r="898">
      <c r="A898" s="314"/>
      <c r="B898" s="315"/>
      <c r="C898" s="316"/>
      <c r="D898" s="316"/>
      <c r="E898" s="317"/>
      <c r="F898" s="318"/>
      <c r="G898" s="319"/>
    </row>
    <row r="899">
      <c r="A899" s="314"/>
      <c r="B899" s="315"/>
      <c r="C899" s="316"/>
      <c r="D899" s="316"/>
      <c r="E899" s="317"/>
      <c r="F899" s="318"/>
      <c r="G899" s="319"/>
    </row>
    <row r="900">
      <c r="A900" s="314"/>
      <c r="B900" s="315"/>
      <c r="C900" s="316"/>
      <c r="D900" s="316"/>
      <c r="E900" s="317"/>
      <c r="F900" s="318"/>
      <c r="G900" s="319"/>
    </row>
    <row r="901">
      <c r="A901" s="314"/>
      <c r="B901" s="315"/>
      <c r="C901" s="316"/>
      <c r="D901" s="316"/>
      <c r="E901" s="317"/>
      <c r="F901" s="318"/>
      <c r="G901" s="319"/>
    </row>
    <row r="902">
      <c r="A902" s="314"/>
      <c r="B902" s="315"/>
      <c r="C902" s="316"/>
      <c r="D902" s="316"/>
      <c r="E902" s="317"/>
      <c r="F902" s="318"/>
      <c r="G902" s="319"/>
    </row>
    <row r="903">
      <c r="A903" s="314"/>
      <c r="B903" s="315"/>
      <c r="C903" s="316"/>
      <c r="D903" s="316"/>
      <c r="E903" s="317"/>
      <c r="F903" s="318"/>
      <c r="G903" s="319"/>
    </row>
    <row r="904">
      <c r="A904" s="314"/>
      <c r="B904" s="315"/>
      <c r="C904" s="316"/>
      <c r="D904" s="316"/>
      <c r="E904" s="317"/>
      <c r="F904" s="318"/>
      <c r="G904" s="319"/>
    </row>
    <row r="905">
      <c r="A905" s="314"/>
      <c r="B905" s="315"/>
      <c r="C905" s="316"/>
      <c r="D905" s="316"/>
      <c r="E905" s="317"/>
      <c r="F905" s="318"/>
      <c r="G905" s="319"/>
    </row>
    <row r="906">
      <c r="A906" s="314"/>
      <c r="B906" s="315"/>
      <c r="C906" s="316"/>
      <c r="D906" s="316"/>
      <c r="E906" s="317"/>
      <c r="F906" s="318"/>
      <c r="G906" s="319"/>
    </row>
    <row r="907">
      <c r="A907" s="314"/>
      <c r="B907" s="315"/>
      <c r="C907" s="316"/>
      <c r="D907" s="316"/>
      <c r="E907" s="317"/>
      <c r="F907" s="318"/>
      <c r="G907" s="319"/>
    </row>
    <row r="908">
      <c r="A908" s="314"/>
      <c r="B908" s="315"/>
      <c r="C908" s="316"/>
      <c r="D908" s="316"/>
      <c r="E908" s="317"/>
      <c r="F908" s="318"/>
      <c r="G908" s="319"/>
    </row>
    <row r="909">
      <c r="A909" s="314"/>
      <c r="B909" s="315"/>
      <c r="C909" s="316"/>
      <c r="D909" s="316"/>
      <c r="E909" s="317"/>
      <c r="F909" s="318"/>
      <c r="G909" s="319"/>
    </row>
    <row r="910">
      <c r="A910" s="314"/>
      <c r="B910" s="315"/>
      <c r="C910" s="316"/>
      <c r="D910" s="316"/>
      <c r="E910" s="317"/>
      <c r="F910" s="318"/>
      <c r="G910" s="319"/>
    </row>
    <row r="911">
      <c r="A911" s="314"/>
      <c r="B911" s="315"/>
      <c r="C911" s="316"/>
      <c r="D911" s="316"/>
      <c r="E911" s="317"/>
      <c r="F911" s="318"/>
      <c r="G911" s="319"/>
    </row>
    <row r="912">
      <c r="A912" s="314"/>
      <c r="B912" s="315"/>
      <c r="C912" s="316"/>
      <c r="D912" s="316"/>
      <c r="E912" s="317"/>
      <c r="F912" s="318"/>
      <c r="G912" s="319"/>
    </row>
    <row r="913">
      <c r="A913" s="314"/>
      <c r="B913" s="315"/>
      <c r="C913" s="316"/>
      <c r="D913" s="316"/>
      <c r="E913" s="317"/>
      <c r="F913" s="318"/>
      <c r="G913" s="319"/>
    </row>
    <row r="914">
      <c r="A914" s="314"/>
      <c r="B914" s="315"/>
      <c r="C914" s="316"/>
      <c r="D914" s="316"/>
      <c r="E914" s="317"/>
      <c r="F914" s="318"/>
      <c r="G914" s="319"/>
    </row>
    <row r="915">
      <c r="A915" s="314"/>
      <c r="B915" s="315"/>
      <c r="C915" s="316"/>
      <c r="D915" s="316"/>
      <c r="E915" s="317"/>
      <c r="F915" s="318"/>
      <c r="G915" s="319"/>
    </row>
    <row r="916">
      <c r="A916" s="314"/>
      <c r="B916" s="315"/>
      <c r="C916" s="316"/>
      <c r="D916" s="316"/>
      <c r="E916" s="317"/>
      <c r="F916" s="318"/>
      <c r="G916" s="319"/>
    </row>
    <row r="917">
      <c r="A917" s="314"/>
      <c r="B917" s="315"/>
      <c r="C917" s="316"/>
      <c r="D917" s="316"/>
      <c r="E917" s="317"/>
      <c r="F917" s="318"/>
      <c r="G917" s="319"/>
    </row>
    <row r="918">
      <c r="A918" s="314"/>
      <c r="B918" s="315"/>
      <c r="C918" s="316"/>
      <c r="D918" s="316"/>
      <c r="E918" s="317"/>
      <c r="F918" s="318"/>
      <c r="G918" s="319"/>
    </row>
    <row r="919">
      <c r="A919" s="314"/>
      <c r="B919" s="315"/>
      <c r="C919" s="316"/>
      <c r="D919" s="316"/>
      <c r="E919" s="317"/>
      <c r="F919" s="318"/>
      <c r="G919" s="319"/>
    </row>
    <row r="920">
      <c r="A920" s="314"/>
      <c r="B920" s="315"/>
      <c r="C920" s="316"/>
      <c r="D920" s="316"/>
      <c r="E920" s="317"/>
      <c r="F920" s="318"/>
      <c r="G920" s="319"/>
    </row>
    <row r="921">
      <c r="A921" s="314"/>
      <c r="B921" s="315"/>
      <c r="C921" s="316"/>
      <c r="D921" s="316"/>
      <c r="E921" s="317"/>
      <c r="F921" s="318"/>
      <c r="G921" s="319"/>
    </row>
    <row r="922">
      <c r="A922" s="314"/>
      <c r="B922" s="315"/>
      <c r="C922" s="316"/>
      <c r="D922" s="316"/>
      <c r="E922" s="317"/>
      <c r="F922" s="318"/>
      <c r="G922" s="319"/>
    </row>
    <row r="923">
      <c r="A923" s="314"/>
      <c r="B923" s="315"/>
      <c r="C923" s="316"/>
      <c r="D923" s="316"/>
      <c r="E923" s="317"/>
      <c r="F923" s="318"/>
      <c r="G923" s="319"/>
    </row>
    <row r="924">
      <c r="A924" s="314"/>
      <c r="B924" s="315"/>
      <c r="C924" s="316"/>
      <c r="D924" s="316"/>
      <c r="E924" s="317"/>
      <c r="F924" s="318"/>
      <c r="G924" s="319"/>
    </row>
    <row r="925">
      <c r="A925" s="314"/>
      <c r="B925" s="315"/>
      <c r="C925" s="316"/>
      <c r="D925" s="316"/>
      <c r="E925" s="317"/>
      <c r="F925" s="318"/>
      <c r="G925" s="319"/>
    </row>
    <row r="926">
      <c r="A926" s="314"/>
      <c r="B926" s="315"/>
      <c r="C926" s="316"/>
      <c r="D926" s="316"/>
      <c r="E926" s="317"/>
      <c r="F926" s="318"/>
      <c r="G926" s="319"/>
    </row>
    <row r="927">
      <c r="A927" s="314"/>
      <c r="B927" s="315"/>
      <c r="C927" s="316"/>
      <c r="D927" s="316"/>
      <c r="E927" s="317"/>
      <c r="F927" s="318"/>
      <c r="G927" s="319"/>
    </row>
    <row r="928">
      <c r="A928" s="314"/>
      <c r="B928" s="315"/>
      <c r="C928" s="316"/>
      <c r="D928" s="316"/>
      <c r="E928" s="317"/>
      <c r="F928" s="318"/>
      <c r="G928" s="319"/>
    </row>
    <row r="929">
      <c r="A929" s="314"/>
      <c r="B929" s="315"/>
      <c r="C929" s="316"/>
      <c r="D929" s="316"/>
      <c r="E929" s="317"/>
      <c r="F929" s="318"/>
      <c r="G929" s="319"/>
    </row>
    <row r="930">
      <c r="A930" s="314"/>
      <c r="B930" s="315"/>
      <c r="C930" s="316"/>
      <c r="D930" s="316"/>
      <c r="E930" s="317"/>
      <c r="F930" s="318"/>
      <c r="G930" s="319"/>
    </row>
    <row r="931">
      <c r="A931" s="314"/>
      <c r="B931" s="315"/>
      <c r="C931" s="316"/>
      <c r="D931" s="316"/>
      <c r="E931" s="317"/>
      <c r="F931" s="318"/>
      <c r="G931" s="319"/>
    </row>
    <row r="932">
      <c r="A932" s="314"/>
      <c r="B932" s="315"/>
      <c r="C932" s="316"/>
      <c r="D932" s="316"/>
      <c r="E932" s="317"/>
      <c r="F932" s="318"/>
      <c r="G932" s="319"/>
    </row>
    <row r="933">
      <c r="A933" s="314"/>
      <c r="B933" s="315"/>
      <c r="C933" s="316"/>
      <c r="D933" s="316"/>
      <c r="E933" s="317"/>
      <c r="F933" s="318"/>
      <c r="G933" s="319"/>
    </row>
    <row r="934">
      <c r="A934" s="314"/>
      <c r="B934" s="315"/>
      <c r="C934" s="316"/>
      <c r="D934" s="316"/>
      <c r="E934" s="317"/>
      <c r="F934" s="318"/>
      <c r="G934" s="319"/>
    </row>
    <row r="935">
      <c r="A935" s="314"/>
      <c r="B935" s="315"/>
      <c r="C935" s="316"/>
      <c r="D935" s="316"/>
      <c r="E935" s="317"/>
      <c r="F935" s="318"/>
      <c r="G935" s="319"/>
    </row>
    <row r="936">
      <c r="A936" s="314"/>
      <c r="B936" s="315"/>
      <c r="C936" s="316"/>
      <c r="D936" s="316"/>
      <c r="E936" s="317"/>
      <c r="F936" s="318"/>
      <c r="G936" s="319"/>
    </row>
    <row r="937">
      <c r="A937" s="314"/>
      <c r="B937" s="315"/>
      <c r="C937" s="316"/>
      <c r="D937" s="316"/>
      <c r="E937" s="317"/>
      <c r="F937" s="318"/>
      <c r="G937" s="319"/>
    </row>
    <row r="938">
      <c r="A938" s="314"/>
      <c r="B938" s="315"/>
      <c r="C938" s="316"/>
      <c r="D938" s="316"/>
      <c r="E938" s="317"/>
      <c r="F938" s="318"/>
      <c r="G938" s="319"/>
    </row>
    <row r="939">
      <c r="A939" s="314"/>
      <c r="B939" s="315"/>
      <c r="C939" s="316"/>
      <c r="D939" s="316"/>
      <c r="E939" s="317"/>
      <c r="F939" s="318"/>
      <c r="G939" s="319"/>
    </row>
    <row r="940">
      <c r="A940" s="314"/>
      <c r="B940" s="315"/>
      <c r="C940" s="316"/>
      <c r="D940" s="316"/>
      <c r="E940" s="317"/>
      <c r="F940" s="318"/>
      <c r="G940" s="319"/>
    </row>
    <row r="941">
      <c r="A941" s="314"/>
      <c r="B941" s="315"/>
      <c r="C941" s="316"/>
      <c r="D941" s="316"/>
      <c r="E941" s="317"/>
      <c r="F941" s="318"/>
      <c r="G941" s="319"/>
    </row>
    <row r="942">
      <c r="A942" s="314"/>
      <c r="B942" s="315"/>
      <c r="C942" s="316"/>
      <c r="D942" s="316"/>
      <c r="E942" s="317"/>
      <c r="F942" s="318"/>
      <c r="G942" s="319"/>
    </row>
    <row r="943">
      <c r="A943" s="314"/>
      <c r="B943" s="315"/>
      <c r="C943" s="316"/>
      <c r="D943" s="316"/>
      <c r="E943" s="317"/>
      <c r="F943" s="318"/>
      <c r="G943" s="319"/>
    </row>
    <row r="944">
      <c r="A944" s="314"/>
      <c r="B944" s="315"/>
      <c r="C944" s="316"/>
      <c r="D944" s="316"/>
      <c r="E944" s="317"/>
      <c r="F944" s="318"/>
      <c r="G944" s="319"/>
    </row>
    <row r="945">
      <c r="A945" s="314"/>
      <c r="B945" s="315"/>
      <c r="C945" s="316"/>
      <c r="D945" s="316"/>
      <c r="E945" s="317"/>
      <c r="F945" s="318"/>
      <c r="G945" s="319"/>
    </row>
    <row r="946">
      <c r="A946" s="314"/>
      <c r="B946" s="315"/>
      <c r="C946" s="316"/>
      <c r="D946" s="316"/>
      <c r="E946" s="317"/>
      <c r="F946" s="318"/>
      <c r="G946" s="319"/>
    </row>
    <row r="947">
      <c r="A947" s="314"/>
      <c r="B947" s="315"/>
      <c r="C947" s="316"/>
      <c r="D947" s="316"/>
      <c r="E947" s="317"/>
      <c r="F947" s="318"/>
      <c r="G947" s="319"/>
    </row>
    <row r="948">
      <c r="A948" s="314"/>
      <c r="B948" s="315"/>
      <c r="C948" s="316"/>
      <c r="D948" s="316"/>
      <c r="E948" s="317"/>
      <c r="F948" s="318"/>
      <c r="G948" s="319"/>
    </row>
    <row r="949">
      <c r="A949" s="314"/>
      <c r="B949" s="315"/>
      <c r="C949" s="316"/>
      <c r="D949" s="316"/>
      <c r="E949" s="317"/>
      <c r="F949" s="318"/>
      <c r="G949" s="319"/>
    </row>
    <row r="950">
      <c r="A950" s="314"/>
      <c r="B950" s="315"/>
      <c r="C950" s="316"/>
      <c r="D950" s="316"/>
      <c r="E950" s="317"/>
      <c r="F950" s="318"/>
      <c r="G950" s="319"/>
    </row>
    <row r="951">
      <c r="A951" s="314"/>
      <c r="B951" s="315"/>
      <c r="C951" s="316"/>
      <c r="D951" s="316"/>
      <c r="E951" s="317"/>
      <c r="F951" s="318"/>
      <c r="G951" s="319"/>
    </row>
    <row r="952">
      <c r="A952" s="314"/>
      <c r="B952" s="315"/>
      <c r="C952" s="316"/>
      <c r="D952" s="316"/>
      <c r="E952" s="317"/>
      <c r="F952" s="318"/>
      <c r="G952" s="319"/>
    </row>
    <row r="953">
      <c r="A953" s="314"/>
      <c r="B953" s="315"/>
      <c r="C953" s="316"/>
      <c r="D953" s="316"/>
      <c r="E953" s="317"/>
      <c r="F953" s="318"/>
      <c r="G953" s="319"/>
    </row>
    <row r="954">
      <c r="A954" s="314"/>
      <c r="B954" s="315"/>
      <c r="C954" s="316"/>
      <c r="D954" s="316"/>
      <c r="E954" s="317"/>
      <c r="F954" s="318"/>
      <c r="G954" s="319"/>
    </row>
    <row r="955">
      <c r="A955" s="314"/>
      <c r="B955" s="315"/>
      <c r="C955" s="316"/>
      <c r="D955" s="316"/>
      <c r="E955" s="317"/>
      <c r="F955" s="318"/>
      <c r="G955" s="319"/>
    </row>
    <row r="956">
      <c r="A956" s="314"/>
      <c r="B956" s="315"/>
      <c r="C956" s="316"/>
      <c r="D956" s="316"/>
      <c r="E956" s="317"/>
      <c r="F956" s="318"/>
      <c r="G956" s="319"/>
    </row>
    <row r="957">
      <c r="A957" s="314"/>
      <c r="B957" s="315"/>
      <c r="C957" s="316"/>
      <c r="D957" s="316"/>
      <c r="E957" s="317"/>
      <c r="F957" s="318"/>
      <c r="G957" s="319"/>
    </row>
    <row r="958">
      <c r="A958" s="314"/>
      <c r="B958" s="315"/>
      <c r="C958" s="316"/>
      <c r="D958" s="316"/>
      <c r="E958" s="317"/>
      <c r="F958" s="318"/>
      <c r="G958" s="319"/>
    </row>
    <row r="959">
      <c r="A959" s="314"/>
      <c r="B959" s="315"/>
      <c r="C959" s="316"/>
      <c r="D959" s="316"/>
      <c r="E959" s="317"/>
      <c r="F959" s="318"/>
      <c r="G959" s="319"/>
    </row>
    <row r="960">
      <c r="A960" s="314"/>
      <c r="B960" s="315"/>
      <c r="C960" s="316"/>
      <c r="D960" s="316"/>
      <c r="E960" s="317"/>
      <c r="F960" s="318"/>
      <c r="G960" s="319"/>
    </row>
    <row r="961">
      <c r="A961" s="314"/>
      <c r="B961" s="315"/>
      <c r="C961" s="316"/>
      <c r="D961" s="316"/>
      <c r="E961" s="317"/>
      <c r="F961" s="318"/>
      <c r="G961" s="319"/>
    </row>
    <row r="962">
      <c r="A962" s="314"/>
      <c r="B962" s="315"/>
      <c r="C962" s="316"/>
      <c r="D962" s="316"/>
      <c r="E962" s="317"/>
      <c r="F962" s="318"/>
      <c r="G962" s="319"/>
    </row>
    <row r="963">
      <c r="A963" s="314"/>
      <c r="B963" s="315"/>
      <c r="C963" s="316"/>
      <c r="D963" s="316"/>
      <c r="E963" s="317"/>
      <c r="F963" s="318"/>
      <c r="G963" s="319"/>
    </row>
    <row r="964">
      <c r="A964" s="314"/>
      <c r="B964" s="315"/>
      <c r="C964" s="316"/>
      <c r="D964" s="316"/>
      <c r="E964" s="317"/>
      <c r="F964" s="318"/>
      <c r="G964" s="319"/>
    </row>
    <row r="965">
      <c r="A965" s="314"/>
      <c r="B965" s="315"/>
      <c r="C965" s="316"/>
      <c r="D965" s="316"/>
      <c r="E965" s="317"/>
      <c r="F965" s="318"/>
      <c r="G965" s="319"/>
    </row>
    <row r="966">
      <c r="A966" s="314"/>
      <c r="B966" s="315"/>
      <c r="C966" s="316"/>
      <c r="D966" s="316"/>
      <c r="E966" s="317"/>
      <c r="F966" s="318"/>
      <c r="G966" s="319"/>
    </row>
    <row r="967">
      <c r="A967" s="314"/>
      <c r="B967" s="315"/>
      <c r="C967" s="316"/>
      <c r="D967" s="316"/>
      <c r="E967" s="317"/>
      <c r="F967" s="318"/>
      <c r="G967" s="319"/>
    </row>
    <row r="968">
      <c r="A968" s="314"/>
      <c r="B968" s="315"/>
      <c r="C968" s="316"/>
      <c r="D968" s="316"/>
      <c r="E968" s="317"/>
      <c r="F968" s="318"/>
      <c r="G968" s="319"/>
    </row>
    <row r="969">
      <c r="A969" s="314"/>
      <c r="B969" s="315"/>
      <c r="C969" s="316"/>
      <c r="D969" s="316"/>
      <c r="E969" s="317"/>
      <c r="F969" s="318"/>
      <c r="G969" s="319"/>
    </row>
    <row r="970">
      <c r="A970" s="314"/>
      <c r="B970" s="315"/>
      <c r="C970" s="316"/>
      <c r="D970" s="316"/>
      <c r="E970" s="317"/>
      <c r="F970" s="318"/>
      <c r="G970" s="319"/>
    </row>
    <row r="971">
      <c r="A971" s="314"/>
      <c r="B971" s="315"/>
      <c r="C971" s="316"/>
      <c r="D971" s="316"/>
      <c r="E971" s="317"/>
      <c r="F971" s="318"/>
      <c r="G971" s="319"/>
    </row>
    <row r="972">
      <c r="A972" s="314"/>
      <c r="B972" s="315"/>
      <c r="C972" s="316"/>
      <c r="D972" s="316"/>
      <c r="E972" s="317"/>
      <c r="F972" s="318"/>
      <c r="G972" s="319"/>
    </row>
    <row r="973">
      <c r="A973" s="314"/>
      <c r="B973" s="315"/>
      <c r="C973" s="316"/>
      <c r="D973" s="316"/>
      <c r="E973" s="317"/>
      <c r="F973" s="318"/>
      <c r="G973" s="319"/>
    </row>
    <row r="974">
      <c r="A974" s="314"/>
      <c r="B974" s="315"/>
      <c r="C974" s="316"/>
      <c r="D974" s="316"/>
      <c r="E974" s="317"/>
      <c r="F974" s="318"/>
      <c r="G974" s="319"/>
    </row>
    <row r="975">
      <c r="A975" s="314"/>
      <c r="B975" s="315"/>
      <c r="C975" s="316"/>
      <c r="D975" s="316"/>
      <c r="E975" s="317"/>
      <c r="F975" s="318"/>
      <c r="G975" s="319"/>
    </row>
    <row r="976">
      <c r="A976" s="314"/>
      <c r="B976" s="315"/>
      <c r="C976" s="316"/>
      <c r="D976" s="316"/>
      <c r="E976" s="317"/>
      <c r="F976" s="318"/>
      <c r="G976" s="319"/>
    </row>
    <row r="977">
      <c r="A977" s="314"/>
      <c r="B977" s="315"/>
      <c r="C977" s="316"/>
      <c r="D977" s="316"/>
      <c r="E977" s="317"/>
      <c r="F977" s="318"/>
      <c r="G977" s="319"/>
    </row>
    <row r="978">
      <c r="A978" s="314"/>
      <c r="B978" s="315"/>
      <c r="C978" s="316"/>
      <c r="D978" s="316"/>
      <c r="E978" s="317"/>
      <c r="F978" s="318"/>
      <c r="G978" s="319"/>
    </row>
    <row r="979">
      <c r="A979" s="314"/>
      <c r="B979" s="315"/>
      <c r="C979" s="316"/>
      <c r="D979" s="316"/>
      <c r="E979" s="317"/>
      <c r="F979" s="318"/>
      <c r="G979" s="319"/>
    </row>
    <row r="980">
      <c r="A980" s="314"/>
      <c r="B980" s="315"/>
      <c r="C980" s="316"/>
      <c r="D980" s="316"/>
      <c r="E980" s="317"/>
      <c r="F980" s="318"/>
      <c r="G980" s="319"/>
    </row>
    <row r="981">
      <c r="A981" s="314"/>
      <c r="B981" s="315"/>
      <c r="C981" s="316"/>
      <c r="D981" s="316"/>
      <c r="E981" s="317"/>
      <c r="F981" s="318"/>
      <c r="G981" s="319"/>
    </row>
    <row r="982">
      <c r="A982" s="314"/>
      <c r="B982" s="315"/>
      <c r="C982" s="316"/>
      <c r="D982" s="316"/>
      <c r="E982" s="317"/>
      <c r="F982" s="318"/>
      <c r="G982" s="319"/>
    </row>
    <row r="983">
      <c r="A983" s="314"/>
      <c r="B983" s="315"/>
      <c r="C983" s="316"/>
      <c r="D983" s="316"/>
      <c r="E983" s="317"/>
      <c r="F983" s="318"/>
      <c r="G983" s="319"/>
    </row>
    <row r="984">
      <c r="A984" s="314"/>
      <c r="B984" s="315"/>
      <c r="C984" s="316"/>
      <c r="D984" s="316"/>
      <c r="E984" s="317"/>
      <c r="F984" s="318"/>
      <c r="G984" s="319"/>
    </row>
    <row r="985">
      <c r="A985" s="314"/>
      <c r="B985" s="315"/>
      <c r="C985" s="316"/>
      <c r="D985" s="316"/>
      <c r="E985" s="317"/>
      <c r="F985" s="318"/>
      <c r="G985" s="319"/>
    </row>
    <row r="986">
      <c r="A986" s="314"/>
      <c r="B986" s="315"/>
      <c r="C986" s="316"/>
      <c r="D986" s="316"/>
      <c r="E986" s="317"/>
      <c r="F986" s="318"/>
      <c r="G986" s="319"/>
    </row>
    <row r="987">
      <c r="A987" s="314"/>
      <c r="B987" s="315"/>
      <c r="C987" s="316"/>
      <c r="D987" s="316"/>
      <c r="E987" s="317"/>
      <c r="F987" s="318"/>
      <c r="G987" s="319"/>
    </row>
    <row r="988">
      <c r="A988" s="314"/>
      <c r="B988" s="315"/>
      <c r="C988" s="316"/>
      <c r="D988" s="316"/>
      <c r="E988" s="317"/>
      <c r="F988" s="318"/>
      <c r="G988" s="319"/>
    </row>
    <row r="989">
      <c r="A989" s="314"/>
      <c r="B989" s="315"/>
      <c r="C989" s="316"/>
      <c r="D989" s="316"/>
      <c r="E989" s="317"/>
      <c r="F989" s="318"/>
      <c r="G989" s="319"/>
    </row>
    <row r="990">
      <c r="A990" s="314"/>
      <c r="B990" s="315"/>
      <c r="C990" s="316"/>
      <c r="D990" s="316"/>
      <c r="E990" s="317"/>
      <c r="F990" s="318"/>
      <c r="G990" s="319"/>
    </row>
    <row r="991">
      <c r="A991" s="314"/>
      <c r="B991" s="315"/>
      <c r="C991" s="316"/>
      <c r="D991" s="316"/>
      <c r="E991" s="317"/>
      <c r="F991" s="318"/>
      <c r="G991" s="319"/>
    </row>
    <row r="992">
      <c r="A992" s="314"/>
      <c r="B992" s="315"/>
      <c r="C992" s="316"/>
      <c r="D992" s="316"/>
      <c r="E992" s="317"/>
      <c r="F992" s="318"/>
      <c r="G992" s="319"/>
    </row>
    <row r="993">
      <c r="A993" s="314"/>
      <c r="B993" s="315"/>
      <c r="C993" s="316"/>
      <c r="D993" s="316"/>
      <c r="E993" s="317"/>
      <c r="F993" s="318"/>
      <c r="G993" s="319"/>
    </row>
    <row r="994">
      <c r="A994" s="314"/>
      <c r="B994" s="315"/>
      <c r="C994" s="316"/>
      <c r="D994" s="316"/>
      <c r="E994" s="317"/>
      <c r="F994" s="318"/>
      <c r="G994" s="319"/>
    </row>
    <row r="995">
      <c r="A995" s="314"/>
      <c r="B995" s="315"/>
      <c r="C995" s="316"/>
      <c r="D995" s="316"/>
      <c r="E995" s="317"/>
      <c r="F995" s="318"/>
      <c r="G995" s="319"/>
    </row>
    <row r="996">
      <c r="A996" s="314"/>
      <c r="B996" s="315"/>
      <c r="C996" s="316"/>
      <c r="D996" s="316"/>
      <c r="E996" s="317"/>
      <c r="F996" s="318"/>
      <c r="G996" s="319"/>
    </row>
    <row r="997">
      <c r="A997" s="314"/>
      <c r="B997" s="315"/>
      <c r="C997" s="316"/>
      <c r="D997" s="316"/>
      <c r="E997" s="317"/>
      <c r="F997" s="318"/>
      <c r="G997" s="319"/>
    </row>
    <row r="998">
      <c r="A998" s="314"/>
      <c r="B998" s="315"/>
      <c r="C998" s="316"/>
      <c r="D998" s="316"/>
      <c r="E998" s="317"/>
      <c r="F998" s="318"/>
      <c r="G998" s="319"/>
    </row>
    <row r="999">
      <c r="A999" s="314"/>
      <c r="B999" s="315"/>
      <c r="C999" s="316"/>
      <c r="D999" s="316"/>
      <c r="E999" s="317"/>
      <c r="F999" s="318"/>
      <c r="G999" s="319"/>
    </row>
    <row r="1000">
      <c r="A1000" s="314"/>
      <c r="B1000" s="315"/>
      <c r="C1000" s="316"/>
      <c r="D1000" s="316"/>
      <c r="E1000" s="317"/>
      <c r="F1000" s="318"/>
      <c r="G1000" s="319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20" t="s">
        <v>793</v>
      </c>
    </row>
    <row r="5">
      <c r="A5" s="283" t="s">
        <v>794</v>
      </c>
      <c r="C5" s="283" t="s">
        <v>795</v>
      </c>
    </row>
    <row r="6">
      <c r="A6" s="283" t="s">
        <v>796</v>
      </c>
      <c r="B6" s="321" t="str">
        <f>IFERROR(__xludf.DUMMYFUNCTION("AI(""make this cell to calculate query for A3 month date and bring it from "")"),"=AI(""make this cell to calculate query for A3 month date and bring it from "")")</f>
        <v>=AI("make this cell to calculate query for A3 month date and bring it from ")</v>
      </c>
    </row>
    <row r="7">
      <c r="A7" s="283" t="s">
        <v>797</v>
      </c>
    </row>
  </sheetData>
  <mergeCells count="3">
    <mergeCell ref="A3:E4"/>
    <mergeCell ref="A5:B5"/>
    <mergeCell ref="C5:D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7" t="b">
        <v>1</v>
      </c>
      <c r="B1" s="228"/>
      <c r="C1" s="229"/>
      <c r="D1" s="230">
        <v>45659.0</v>
      </c>
      <c r="E1" s="256">
        <v>100000.0</v>
      </c>
      <c r="F1" s="253" t="s">
        <v>41</v>
      </c>
      <c r="G1" s="257"/>
      <c r="H1" s="233" t="s">
        <v>631</v>
      </c>
      <c r="I1" s="228"/>
      <c r="J1" s="228"/>
      <c r="K1" s="256"/>
      <c r="L1" s="256">
        <v>100000.0</v>
      </c>
      <c r="M1" s="258"/>
    </row>
    <row r="2">
      <c r="A2" s="227" t="b">
        <v>1</v>
      </c>
      <c r="B2" s="228"/>
      <c r="C2" s="232" t="s">
        <v>798</v>
      </c>
      <c r="D2" s="230">
        <v>45659.0</v>
      </c>
      <c r="E2" s="247">
        <v>84000.0</v>
      </c>
      <c r="F2" s="253" t="s">
        <v>799</v>
      </c>
      <c r="G2" s="257">
        <v>644.0</v>
      </c>
      <c r="H2" s="233" t="s">
        <v>686</v>
      </c>
      <c r="I2" s="228"/>
      <c r="J2" s="228"/>
      <c r="K2" s="256"/>
      <c r="L2" s="256">
        <v>84000.0</v>
      </c>
      <c r="M2" s="258"/>
    </row>
    <row r="3">
      <c r="A3" s="227" t="b">
        <v>1</v>
      </c>
      <c r="B3" s="228"/>
      <c r="C3" s="229"/>
      <c r="D3" s="230">
        <v>45659.0</v>
      </c>
      <c r="E3" s="247">
        <v>82000.0</v>
      </c>
      <c r="F3" s="253" t="s">
        <v>617</v>
      </c>
      <c r="G3" s="257"/>
      <c r="H3" s="233" t="s">
        <v>618</v>
      </c>
      <c r="I3" s="228"/>
      <c r="J3" s="228"/>
      <c r="K3" s="256"/>
      <c r="L3" s="256">
        <v>82000.0</v>
      </c>
      <c r="M3" s="258"/>
    </row>
    <row r="4">
      <c r="A4" s="227" t="b">
        <v>1</v>
      </c>
      <c r="B4" s="228"/>
      <c r="C4" s="229"/>
      <c r="D4" s="230">
        <v>45659.0</v>
      </c>
      <c r="E4" s="256">
        <v>25000.0</v>
      </c>
      <c r="F4" s="232" t="s">
        <v>630</v>
      </c>
      <c r="G4" s="257"/>
      <c r="H4" s="233" t="s">
        <v>631</v>
      </c>
      <c r="I4" s="228"/>
      <c r="J4" s="228"/>
      <c r="K4" s="256"/>
      <c r="L4" s="256">
        <v>25000.0</v>
      </c>
      <c r="M4" s="258"/>
    </row>
    <row r="5">
      <c r="A5" s="227" t="b">
        <v>1</v>
      </c>
      <c r="B5" s="228"/>
      <c r="C5" s="229"/>
      <c r="D5" s="230">
        <v>45659.0</v>
      </c>
      <c r="E5" s="256">
        <v>25000.0</v>
      </c>
      <c r="F5" s="253" t="s">
        <v>54</v>
      </c>
      <c r="G5" s="257"/>
      <c r="H5" s="233" t="s">
        <v>631</v>
      </c>
      <c r="I5" s="228"/>
      <c r="J5" s="228"/>
      <c r="K5" s="256"/>
      <c r="L5" s="256">
        <v>25000.0</v>
      </c>
      <c r="M5" s="258"/>
    </row>
    <row r="6">
      <c r="A6" s="227" t="b">
        <v>1</v>
      </c>
      <c r="B6" s="228"/>
      <c r="C6" s="229"/>
      <c r="D6" s="230">
        <v>45659.0</v>
      </c>
      <c r="E6" s="256">
        <v>25000.0</v>
      </c>
      <c r="F6" s="253" t="s">
        <v>39</v>
      </c>
      <c r="G6" s="257"/>
      <c r="H6" s="233" t="s">
        <v>631</v>
      </c>
      <c r="I6" s="228"/>
      <c r="J6" s="228"/>
      <c r="K6" s="256"/>
      <c r="L6" s="256">
        <v>25000.0</v>
      </c>
      <c r="M6" s="258"/>
      <c r="R6" s="79"/>
      <c r="S6" s="79"/>
      <c r="U6" s="79"/>
      <c r="V6" s="79"/>
      <c r="W6" s="79"/>
      <c r="X6" s="79"/>
      <c r="Y6" s="79"/>
      <c r="Z6" s="79"/>
    </row>
    <row r="7">
      <c r="A7" s="227" t="b">
        <v>1</v>
      </c>
      <c r="B7" s="228"/>
      <c r="C7" s="232" t="s">
        <v>800</v>
      </c>
      <c r="D7" s="230">
        <v>45659.0</v>
      </c>
      <c r="E7" s="256">
        <v>15000.0</v>
      </c>
      <c r="F7" s="253" t="s">
        <v>119</v>
      </c>
      <c r="G7" s="257"/>
      <c r="H7" s="233" t="s">
        <v>801</v>
      </c>
      <c r="I7" s="228"/>
      <c r="J7" s="228"/>
      <c r="K7" s="256"/>
      <c r="L7" s="256">
        <v>15000.0</v>
      </c>
      <c r="M7" s="258"/>
      <c r="U7" s="79"/>
      <c r="V7" s="79"/>
      <c r="W7" s="79"/>
      <c r="X7" s="79"/>
      <c r="Y7" s="79"/>
      <c r="Z7" s="79"/>
    </row>
    <row r="8">
      <c r="A8" s="227" t="b">
        <v>1</v>
      </c>
      <c r="B8" s="228"/>
      <c r="C8" s="232" t="s">
        <v>802</v>
      </c>
      <c r="D8" s="230">
        <v>45659.0</v>
      </c>
      <c r="E8" s="256">
        <v>15000.0</v>
      </c>
      <c r="F8" s="253" t="s">
        <v>119</v>
      </c>
      <c r="G8" s="257"/>
      <c r="H8" s="233" t="s">
        <v>641</v>
      </c>
      <c r="I8" s="228"/>
      <c r="J8" s="228"/>
      <c r="K8" s="256"/>
      <c r="L8" s="256">
        <v>15000.0</v>
      </c>
      <c r="M8" s="258"/>
      <c r="U8" s="79"/>
      <c r="V8" s="79"/>
      <c r="W8" s="79"/>
      <c r="X8" s="79"/>
      <c r="Y8" s="79"/>
      <c r="Z8" s="79"/>
    </row>
    <row r="9">
      <c r="A9" s="227" t="b">
        <v>1</v>
      </c>
      <c r="B9" s="228"/>
      <c r="C9" s="232" t="s">
        <v>803</v>
      </c>
      <c r="D9" s="230">
        <v>45659.0</v>
      </c>
      <c r="E9" s="256">
        <v>10000.0</v>
      </c>
      <c r="F9" s="253" t="s">
        <v>119</v>
      </c>
      <c r="G9" s="257"/>
      <c r="H9" s="233" t="s">
        <v>641</v>
      </c>
      <c r="I9" s="228"/>
      <c r="J9" s="228"/>
      <c r="K9" s="256"/>
      <c r="L9" s="256">
        <v>10000.0</v>
      </c>
      <c r="M9" s="258"/>
      <c r="U9" s="79"/>
      <c r="V9" s="79"/>
      <c r="W9" s="79"/>
      <c r="X9" s="79"/>
      <c r="Y9" s="79"/>
      <c r="Z9" s="79"/>
    </row>
    <row r="10">
      <c r="A10" s="227" t="b">
        <v>1</v>
      </c>
      <c r="B10" s="228"/>
      <c r="C10" s="229"/>
      <c r="D10" s="230">
        <v>45661.0</v>
      </c>
      <c r="E10" s="256">
        <v>630000.0</v>
      </c>
      <c r="F10" s="253" t="s">
        <v>54</v>
      </c>
      <c r="G10" s="257"/>
      <c r="H10" s="233" t="s">
        <v>631</v>
      </c>
      <c r="I10" s="228"/>
      <c r="J10" s="228"/>
      <c r="K10" s="256"/>
      <c r="L10" s="256">
        <v>630000.0</v>
      </c>
      <c r="M10" s="258"/>
      <c r="U10" s="79"/>
      <c r="V10" s="79"/>
      <c r="W10" s="79"/>
      <c r="X10" s="79"/>
      <c r="Y10" s="79"/>
      <c r="Z10" s="79"/>
    </row>
    <row r="11">
      <c r="A11" s="227" t="b">
        <v>1</v>
      </c>
      <c r="B11" s="228"/>
      <c r="C11" s="229"/>
      <c r="D11" s="230">
        <v>45661.0</v>
      </c>
      <c r="E11" s="256">
        <v>348000.0</v>
      </c>
      <c r="F11" s="64" t="s">
        <v>39</v>
      </c>
      <c r="G11" s="257"/>
      <c r="H11" s="233" t="s">
        <v>631</v>
      </c>
      <c r="I11" s="228"/>
      <c r="J11" s="228"/>
      <c r="K11" s="256"/>
      <c r="L11" s="256">
        <v>348000.0</v>
      </c>
      <c r="M11" s="258"/>
      <c r="U11" s="79"/>
      <c r="V11" s="79"/>
      <c r="W11" s="79"/>
      <c r="X11" s="79"/>
      <c r="Y11" s="79"/>
      <c r="Z11" s="79"/>
    </row>
    <row r="12">
      <c r="A12" s="242" t="b">
        <v>1</v>
      </c>
      <c r="B12" s="243"/>
      <c r="C12" s="322"/>
      <c r="D12" s="251">
        <v>45661.0</v>
      </c>
      <c r="E12" s="252">
        <v>260000.0</v>
      </c>
      <c r="F12" s="255" t="s">
        <v>33</v>
      </c>
      <c r="G12" s="254"/>
      <c r="H12" s="244" t="s">
        <v>804</v>
      </c>
      <c r="I12" s="243"/>
      <c r="J12" s="228"/>
      <c r="K12" s="252"/>
      <c r="L12" s="252">
        <v>260000.0</v>
      </c>
      <c r="M12" s="323"/>
      <c r="U12" s="79"/>
      <c r="V12" s="79"/>
      <c r="W12" s="79"/>
      <c r="X12" s="79"/>
      <c r="Y12" s="79"/>
      <c r="Z12" s="79"/>
    </row>
    <row r="13">
      <c r="A13" s="242" t="b">
        <v>1</v>
      </c>
      <c r="B13" s="243"/>
      <c r="C13" s="322"/>
      <c r="D13" s="251">
        <v>45661.0</v>
      </c>
      <c r="E13" s="252">
        <v>150000.0</v>
      </c>
      <c r="F13" s="255" t="s">
        <v>64</v>
      </c>
      <c r="G13" s="254"/>
      <c r="H13" s="244" t="s">
        <v>618</v>
      </c>
      <c r="I13" s="243"/>
      <c r="J13" s="228"/>
      <c r="K13" s="252"/>
      <c r="L13" s="252">
        <v>150000.0</v>
      </c>
      <c r="M13" s="255" t="s">
        <v>142</v>
      </c>
      <c r="U13" s="79"/>
      <c r="V13" s="79"/>
      <c r="W13" s="79"/>
      <c r="X13" s="79"/>
      <c r="Y13" s="79"/>
      <c r="Z13" s="79"/>
    </row>
    <row r="14">
      <c r="A14" s="227" t="b">
        <v>1</v>
      </c>
      <c r="B14" s="228"/>
      <c r="C14" s="232" t="s">
        <v>805</v>
      </c>
      <c r="D14" s="230">
        <v>45661.0</v>
      </c>
      <c r="E14" s="256">
        <v>50000.0</v>
      </c>
      <c r="F14" s="253" t="s">
        <v>119</v>
      </c>
      <c r="G14" s="257"/>
      <c r="H14" s="233" t="s">
        <v>620</v>
      </c>
      <c r="I14" s="228"/>
      <c r="J14" s="228"/>
      <c r="K14" s="256"/>
      <c r="L14" s="256">
        <v>50000.0</v>
      </c>
      <c r="M14" s="258"/>
      <c r="U14" s="79"/>
      <c r="V14" s="79"/>
      <c r="W14" s="79"/>
      <c r="X14" s="79"/>
      <c r="Y14" s="79"/>
      <c r="Z14" s="79"/>
    </row>
    <row r="15">
      <c r="A15" s="227" t="b">
        <v>1</v>
      </c>
      <c r="B15" s="228"/>
      <c r="C15" s="232" t="s">
        <v>806</v>
      </c>
      <c r="D15" s="230">
        <v>45661.0</v>
      </c>
      <c r="E15" s="256">
        <v>26000.0</v>
      </c>
      <c r="F15" s="253" t="s">
        <v>119</v>
      </c>
      <c r="G15" s="257">
        <v>12224.0</v>
      </c>
      <c r="H15" s="233" t="s">
        <v>807</v>
      </c>
      <c r="I15" s="228"/>
      <c r="J15" s="228"/>
      <c r="K15" s="256"/>
      <c r="L15" s="256">
        <v>26000.0</v>
      </c>
      <c r="M15" s="258"/>
      <c r="U15" s="79"/>
      <c r="V15" s="79"/>
      <c r="W15" s="79"/>
      <c r="X15" s="79"/>
      <c r="Y15" s="79"/>
      <c r="Z15" s="79"/>
    </row>
    <row r="16">
      <c r="A16" s="227" t="b">
        <v>1</v>
      </c>
      <c r="B16" s="228"/>
      <c r="C16" s="229"/>
      <c r="D16" s="230">
        <v>45662.0</v>
      </c>
      <c r="E16" s="256">
        <v>477500.0</v>
      </c>
      <c r="F16" s="253" t="s">
        <v>37</v>
      </c>
      <c r="G16" s="257"/>
      <c r="H16" s="233" t="s">
        <v>631</v>
      </c>
      <c r="I16" s="228"/>
      <c r="J16" s="228"/>
      <c r="K16" s="256"/>
      <c r="L16" s="256">
        <v>477500.0</v>
      </c>
      <c r="M16" s="258"/>
      <c r="U16" s="79"/>
      <c r="V16" s="79"/>
      <c r="W16" s="79"/>
      <c r="X16" s="79"/>
      <c r="Y16" s="79"/>
      <c r="Z16" s="79"/>
    </row>
    <row r="17">
      <c r="A17" s="227" t="b">
        <v>1</v>
      </c>
      <c r="B17" s="228"/>
      <c r="C17" s="229"/>
      <c r="D17" s="230">
        <v>45662.0</v>
      </c>
      <c r="E17" s="256">
        <v>411000.0</v>
      </c>
      <c r="F17" s="64" t="s">
        <v>60</v>
      </c>
      <c r="G17" s="257"/>
      <c r="H17" s="233" t="s">
        <v>631</v>
      </c>
      <c r="I17" s="228"/>
      <c r="J17" s="228"/>
      <c r="K17" s="256"/>
      <c r="L17" s="256">
        <v>411000.0</v>
      </c>
      <c r="M17" s="258"/>
      <c r="V17" s="79"/>
      <c r="W17" s="79"/>
      <c r="X17" s="79"/>
      <c r="Y17" s="79"/>
      <c r="Z17" s="79"/>
    </row>
    <row r="18">
      <c r="A18" s="227" t="b">
        <v>1</v>
      </c>
      <c r="B18" s="228"/>
      <c r="C18" s="229"/>
      <c r="D18" s="230">
        <v>45662.0</v>
      </c>
      <c r="E18" s="256">
        <v>335000.0</v>
      </c>
      <c r="F18" s="253" t="s">
        <v>41</v>
      </c>
      <c r="G18" s="257"/>
      <c r="H18" s="233" t="s">
        <v>631</v>
      </c>
      <c r="I18" s="228"/>
      <c r="J18" s="228"/>
      <c r="K18" s="256"/>
      <c r="L18" s="256">
        <v>335000.0</v>
      </c>
      <c r="M18" s="258"/>
      <c r="V18" s="79"/>
      <c r="W18" s="79"/>
      <c r="X18" s="79"/>
      <c r="Y18" s="79"/>
      <c r="Z18" s="79"/>
    </row>
    <row r="19">
      <c r="A19" s="227" t="b">
        <v>1</v>
      </c>
      <c r="B19" s="228"/>
      <c r="C19" s="232" t="s">
        <v>808</v>
      </c>
      <c r="D19" s="230">
        <v>45662.0</v>
      </c>
      <c r="E19" s="256">
        <v>30000.0</v>
      </c>
      <c r="F19" s="253" t="s">
        <v>119</v>
      </c>
      <c r="G19" s="257"/>
      <c r="H19" s="233" t="s">
        <v>641</v>
      </c>
      <c r="I19" s="228"/>
      <c r="J19" s="228"/>
      <c r="K19" s="256"/>
      <c r="L19" s="256">
        <v>30000.0</v>
      </c>
      <c r="M19" s="258"/>
      <c r="V19" s="79"/>
      <c r="W19" s="79"/>
      <c r="X19" s="79"/>
      <c r="Y19" s="79"/>
      <c r="Z19" s="79"/>
    </row>
    <row r="20">
      <c r="A20" s="242" t="b">
        <v>1</v>
      </c>
      <c r="B20" s="243"/>
      <c r="C20" s="176" t="s">
        <v>809</v>
      </c>
      <c r="D20" s="251">
        <v>45663.0</v>
      </c>
      <c r="E20" s="252">
        <v>745000.0</v>
      </c>
      <c r="F20" s="255" t="s">
        <v>119</v>
      </c>
      <c r="G20" s="255" t="s">
        <v>810</v>
      </c>
      <c r="H20" s="244" t="s">
        <v>633</v>
      </c>
      <c r="I20" s="243"/>
      <c r="J20" s="228"/>
      <c r="K20" s="252"/>
      <c r="L20" s="252">
        <v>745000.0</v>
      </c>
      <c r="M20" s="323"/>
      <c r="V20" s="79"/>
      <c r="W20" s="79"/>
      <c r="X20" s="79"/>
      <c r="Y20" s="79"/>
      <c r="Z20" s="79"/>
    </row>
    <row r="21">
      <c r="A21" s="227" t="b">
        <v>1</v>
      </c>
      <c r="B21" s="228"/>
      <c r="C21" s="229"/>
      <c r="D21" s="230">
        <v>45663.0</v>
      </c>
      <c r="E21" s="256">
        <v>200000.0</v>
      </c>
      <c r="F21" s="253" t="s">
        <v>31</v>
      </c>
      <c r="G21" s="257"/>
      <c r="H21" s="233" t="s">
        <v>631</v>
      </c>
      <c r="I21" s="228"/>
      <c r="J21" s="228"/>
      <c r="K21" s="256"/>
      <c r="L21" s="256">
        <v>200000.0</v>
      </c>
      <c r="M21" s="258"/>
      <c r="V21" s="79"/>
      <c r="W21" s="79"/>
      <c r="X21" s="79"/>
      <c r="Y21" s="79"/>
      <c r="Z21" s="79"/>
    </row>
    <row r="22">
      <c r="A22" s="227" t="b">
        <v>1</v>
      </c>
      <c r="B22" s="228"/>
      <c r="C22" s="232" t="s">
        <v>811</v>
      </c>
      <c r="D22" s="230">
        <v>45663.0</v>
      </c>
      <c r="E22" s="256">
        <v>45000.0</v>
      </c>
      <c r="F22" s="253" t="s">
        <v>119</v>
      </c>
      <c r="G22" s="257"/>
      <c r="H22" s="233" t="s">
        <v>812</v>
      </c>
      <c r="I22" s="228"/>
      <c r="J22" s="228"/>
      <c r="K22" s="256"/>
      <c r="L22" s="256">
        <v>45000.0</v>
      </c>
      <c r="M22" s="258"/>
      <c r="V22" s="79"/>
      <c r="W22" s="79"/>
      <c r="X22" s="79"/>
      <c r="Y22" s="79"/>
      <c r="Z22" s="79"/>
    </row>
    <row r="23">
      <c r="A23" s="227" t="b">
        <v>1</v>
      </c>
      <c r="B23" s="228"/>
      <c r="C23" s="232" t="s">
        <v>813</v>
      </c>
      <c r="D23" s="230">
        <v>45663.0</v>
      </c>
      <c r="E23" s="256">
        <v>40000.0</v>
      </c>
      <c r="F23" s="253" t="s">
        <v>119</v>
      </c>
      <c r="G23" s="257"/>
      <c r="H23" s="233" t="s">
        <v>651</v>
      </c>
      <c r="I23" s="228"/>
      <c r="J23" s="228"/>
      <c r="K23" s="256"/>
      <c r="L23" s="256">
        <v>40000.0</v>
      </c>
      <c r="M23" s="258"/>
      <c r="V23" s="79"/>
      <c r="W23" s="79"/>
      <c r="X23" s="79"/>
      <c r="Y23" s="79"/>
      <c r="Z23" s="79"/>
    </row>
    <row r="24">
      <c r="A24" s="227" t="b">
        <v>0</v>
      </c>
      <c r="B24" s="228"/>
      <c r="C24" s="176" t="s">
        <v>814</v>
      </c>
      <c r="D24" s="230">
        <v>45663.0</v>
      </c>
      <c r="E24" s="259">
        <v>40000.0</v>
      </c>
      <c r="F24" s="253" t="s">
        <v>119</v>
      </c>
      <c r="G24" s="257"/>
      <c r="H24" s="233" t="s">
        <v>620</v>
      </c>
      <c r="I24" s="228"/>
      <c r="J24" s="228"/>
      <c r="K24" s="256"/>
      <c r="L24" s="256">
        <v>40000.0</v>
      </c>
      <c r="M24" s="258"/>
      <c r="U24" s="79"/>
      <c r="V24" s="79"/>
      <c r="W24" s="79"/>
      <c r="X24" s="79"/>
      <c r="Y24" s="79"/>
      <c r="Z24" s="79"/>
    </row>
    <row r="25">
      <c r="A25" s="227" t="b">
        <v>1</v>
      </c>
      <c r="B25" s="228"/>
      <c r="C25" s="232" t="s">
        <v>815</v>
      </c>
      <c r="D25" s="230">
        <v>45663.0</v>
      </c>
      <c r="E25" s="256">
        <v>11000.0</v>
      </c>
      <c r="F25" s="253" t="s">
        <v>119</v>
      </c>
      <c r="G25" s="257"/>
      <c r="H25" s="233" t="s">
        <v>628</v>
      </c>
      <c r="I25" s="228"/>
      <c r="J25" s="228"/>
      <c r="K25" s="256"/>
      <c r="L25" s="256">
        <v>11000.0</v>
      </c>
      <c r="M25" s="258"/>
      <c r="U25" s="79"/>
      <c r="V25" s="79"/>
      <c r="W25" s="79"/>
      <c r="X25" s="79"/>
      <c r="Y25" s="79"/>
      <c r="Z25" s="79"/>
    </row>
    <row r="26">
      <c r="A26" s="227" t="b">
        <v>1</v>
      </c>
      <c r="B26" s="228"/>
      <c r="C26" s="229"/>
      <c r="D26" s="230">
        <v>45663.0</v>
      </c>
      <c r="E26" s="256">
        <v>10000.0</v>
      </c>
      <c r="F26" s="253" t="s">
        <v>54</v>
      </c>
      <c r="G26" s="257"/>
      <c r="H26" s="233" t="s">
        <v>631</v>
      </c>
      <c r="I26" s="228"/>
      <c r="J26" s="228"/>
      <c r="K26" s="256"/>
      <c r="L26" s="256">
        <v>10000.0</v>
      </c>
      <c r="M26" s="258"/>
      <c r="U26" s="79"/>
      <c r="V26" s="79"/>
      <c r="W26" s="79"/>
      <c r="X26" s="79"/>
      <c r="Y26" s="79"/>
      <c r="Z26" s="79"/>
    </row>
    <row r="27">
      <c r="A27" s="242" t="b">
        <v>1</v>
      </c>
      <c r="B27" s="243"/>
      <c r="C27" s="322"/>
      <c r="D27" s="251">
        <v>45664.0</v>
      </c>
      <c r="E27" s="252">
        <v>857000.0</v>
      </c>
      <c r="F27" s="255" t="s">
        <v>58</v>
      </c>
      <c r="G27" s="254"/>
      <c r="H27" s="244" t="s">
        <v>631</v>
      </c>
      <c r="I27" s="243"/>
      <c r="J27" s="228"/>
      <c r="K27" s="252"/>
      <c r="L27" s="252">
        <v>857000.0</v>
      </c>
      <c r="M27" s="323"/>
      <c r="U27" s="79"/>
      <c r="V27" s="79"/>
      <c r="W27" s="79"/>
      <c r="X27" s="79"/>
      <c r="Y27" s="79"/>
      <c r="Z27" s="79"/>
    </row>
    <row r="28">
      <c r="A28" s="227" t="b">
        <v>1</v>
      </c>
      <c r="B28" s="228"/>
      <c r="C28" s="253" t="s">
        <v>632</v>
      </c>
      <c r="D28" s="230">
        <v>45664.0</v>
      </c>
      <c r="E28" s="256">
        <v>192000.0</v>
      </c>
      <c r="F28" s="253" t="s">
        <v>119</v>
      </c>
      <c r="G28" s="257">
        <v>3562.0</v>
      </c>
      <c r="H28" s="233" t="s">
        <v>620</v>
      </c>
      <c r="I28" s="228"/>
      <c r="J28" s="228"/>
      <c r="K28" s="256"/>
      <c r="L28" s="256">
        <v>192000.0</v>
      </c>
      <c r="M28" s="258"/>
      <c r="U28" s="79"/>
      <c r="V28" s="79"/>
      <c r="W28" s="79"/>
      <c r="X28" s="79"/>
      <c r="Y28" s="79"/>
      <c r="Z28" s="79"/>
    </row>
    <row r="29">
      <c r="A29" s="227" t="b">
        <v>1</v>
      </c>
      <c r="B29" s="228"/>
      <c r="C29" s="232" t="s">
        <v>816</v>
      </c>
      <c r="D29" s="230">
        <v>45664.0</v>
      </c>
      <c r="E29" s="256">
        <v>40000.0</v>
      </c>
      <c r="F29" s="253" t="s">
        <v>119</v>
      </c>
      <c r="G29" s="257"/>
      <c r="H29" s="233" t="s">
        <v>641</v>
      </c>
      <c r="I29" s="228"/>
      <c r="J29" s="228"/>
      <c r="K29" s="256"/>
      <c r="L29" s="256">
        <v>40000.0</v>
      </c>
      <c r="M29" s="258"/>
      <c r="U29" s="79"/>
      <c r="V29" s="79"/>
      <c r="W29" s="79"/>
      <c r="X29" s="79"/>
      <c r="Y29" s="79"/>
      <c r="Z29" s="79"/>
    </row>
    <row r="30">
      <c r="A30" s="227" t="b">
        <v>1</v>
      </c>
      <c r="B30" s="228"/>
      <c r="C30" s="229"/>
      <c r="D30" s="230">
        <v>45664.0</v>
      </c>
      <c r="E30" s="256">
        <v>25000.0</v>
      </c>
      <c r="F30" s="232" t="s">
        <v>630</v>
      </c>
      <c r="G30" s="257"/>
      <c r="H30" s="233" t="s">
        <v>631</v>
      </c>
      <c r="I30" s="228"/>
      <c r="J30" s="228"/>
      <c r="K30" s="256"/>
      <c r="L30" s="256">
        <v>25000.0</v>
      </c>
      <c r="M30" s="258"/>
      <c r="U30" s="79"/>
      <c r="V30" s="79"/>
      <c r="W30" s="79"/>
      <c r="X30" s="79"/>
      <c r="Y30" s="79"/>
      <c r="Z30" s="79"/>
    </row>
    <row r="31">
      <c r="A31" s="227" t="b">
        <v>1</v>
      </c>
      <c r="B31" s="228"/>
      <c r="C31" s="229"/>
      <c r="D31" s="230">
        <v>45665.0</v>
      </c>
      <c r="E31" s="256">
        <v>200000.0</v>
      </c>
      <c r="F31" s="253" t="s">
        <v>52</v>
      </c>
      <c r="G31" s="257"/>
      <c r="H31" s="233" t="s">
        <v>618</v>
      </c>
      <c r="I31" s="228"/>
      <c r="J31" s="228"/>
      <c r="K31" s="256"/>
      <c r="L31" s="256">
        <v>200000.0</v>
      </c>
      <c r="M31" s="258"/>
      <c r="U31" s="79"/>
      <c r="V31" s="79"/>
      <c r="W31" s="79"/>
      <c r="X31" s="79"/>
      <c r="Y31" s="79"/>
      <c r="Z31" s="79"/>
    </row>
    <row r="32">
      <c r="A32" s="227" t="b">
        <v>1</v>
      </c>
      <c r="B32" s="228"/>
      <c r="C32" s="232" t="s">
        <v>817</v>
      </c>
      <c r="D32" s="245">
        <v>45666.0</v>
      </c>
      <c r="E32" s="231">
        <v>180000.0</v>
      </c>
      <c r="F32" s="232" t="s">
        <v>119</v>
      </c>
      <c r="G32" s="236">
        <v>31089.0</v>
      </c>
      <c r="H32" s="233" t="s">
        <v>620</v>
      </c>
      <c r="I32" s="228"/>
      <c r="J32" s="228"/>
      <c r="K32" s="234"/>
      <c r="L32" s="231">
        <v>180000.0</v>
      </c>
      <c r="M32" s="235"/>
      <c r="U32" s="79"/>
      <c r="V32" s="79"/>
      <c r="W32" s="79"/>
      <c r="X32" s="79"/>
      <c r="Y32" s="79"/>
      <c r="Z32" s="79"/>
    </row>
    <row r="33">
      <c r="A33" s="227" t="b">
        <v>1</v>
      </c>
      <c r="B33" s="228"/>
      <c r="C33" s="229"/>
      <c r="D33" s="230">
        <v>45666.0</v>
      </c>
      <c r="E33" s="256">
        <v>100000.0</v>
      </c>
      <c r="F33" s="253" t="s">
        <v>68</v>
      </c>
      <c r="G33" s="257"/>
      <c r="H33" s="233" t="s">
        <v>631</v>
      </c>
      <c r="I33" s="228"/>
      <c r="J33" s="228"/>
      <c r="K33" s="256"/>
      <c r="L33" s="256">
        <v>100000.0</v>
      </c>
      <c r="M33" s="258"/>
      <c r="U33" s="79"/>
      <c r="V33" s="79"/>
      <c r="W33" s="79"/>
      <c r="X33" s="79"/>
      <c r="Y33" s="79"/>
      <c r="Z33" s="79"/>
    </row>
    <row r="34">
      <c r="A34" s="227" t="b">
        <v>1</v>
      </c>
      <c r="B34" s="228"/>
      <c r="C34" s="229"/>
      <c r="D34" s="230">
        <v>45666.0</v>
      </c>
      <c r="E34" s="256">
        <v>100000.0</v>
      </c>
      <c r="F34" s="253" t="s">
        <v>64</v>
      </c>
      <c r="G34" s="257"/>
      <c r="H34" s="233" t="s">
        <v>618</v>
      </c>
      <c r="I34" s="228"/>
      <c r="J34" s="228"/>
      <c r="K34" s="256"/>
      <c r="L34" s="256">
        <v>100000.0</v>
      </c>
      <c r="M34" s="258"/>
      <c r="U34" s="79"/>
      <c r="V34" s="79"/>
      <c r="W34" s="79"/>
      <c r="X34" s="79"/>
      <c r="Y34" s="79"/>
      <c r="Z34" s="79"/>
    </row>
    <row r="35">
      <c r="A35" s="227" t="b">
        <v>1</v>
      </c>
      <c r="B35" s="228"/>
      <c r="C35" s="253" t="s">
        <v>818</v>
      </c>
      <c r="D35" s="230">
        <v>45666.0</v>
      </c>
      <c r="E35" s="256">
        <v>77500.0</v>
      </c>
      <c r="F35" s="253" t="s">
        <v>119</v>
      </c>
      <c r="G35" s="257">
        <v>943.0</v>
      </c>
      <c r="H35" s="233" t="s">
        <v>819</v>
      </c>
      <c r="I35" s="228"/>
      <c r="J35" s="228"/>
      <c r="K35" s="256"/>
      <c r="L35" s="256">
        <v>77500.0</v>
      </c>
      <c r="M35" s="258"/>
      <c r="U35" s="79"/>
      <c r="V35" s="79"/>
      <c r="W35" s="79"/>
      <c r="X35" s="79"/>
      <c r="Y35" s="79"/>
      <c r="Z35" s="79"/>
    </row>
    <row r="36">
      <c r="A36" s="242" t="b">
        <v>1</v>
      </c>
      <c r="B36" s="243"/>
      <c r="C36" s="176" t="s">
        <v>820</v>
      </c>
      <c r="D36" s="251">
        <v>45666.0</v>
      </c>
      <c r="E36" s="252">
        <v>55000.0</v>
      </c>
      <c r="F36" s="255" t="s">
        <v>119</v>
      </c>
      <c r="G36" s="254">
        <v>30053.0</v>
      </c>
      <c r="H36" s="244" t="s">
        <v>620</v>
      </c>
      <c r="I36" s="243"/>
      <c r="J36" s="228"/>
      <c r="K36" s="252"/>
      <c r="L36" s="252">
        <v>55000.0</v>
      </c>
      <c r="M36" s="323"/>
      <c r="U36" s="79"/>
      <c r="V36" s="79"/>
      <c r="W36" s="79"/>
      <c r="X36" s="79"/>
      <c r="Y36" s="79"/>
      <c r="Z36" s="79"/>
    </row>
    <row r="37">
      <c r="A37" s="227" t="b">
        <v>1</v>
      </c>
      <c r="B37" s="228"/>
      <c r="C37" s="253" t="s">
        <v>821</v>
      </c>
      <c r="D37" s="230">
        <v>45666.0</v>
      </c>
      <c r="E37" s="256">
        <v>43750.0</v>
      </c>
      <c r="F37" s="253" t="s">
        <v>119</v>
      </c>
      <c r="G37" s="257">
        <v>1474.0</v>
      </c>
      <c r="H37" s="233" t="s">
        <v>641</v>
      </c>
      <c r="I37" s="228"/>
      <c r="J37" s="228"/>
      <c r="K37" s="256"/>
      <c r="L37" s="256">
        <v>43750.0</v>
      </c>
      <c r="M37" s="258"/>
      <c r="U37" s="79"/>
      <c r="V37" s="79"/>
      <c r="W37" s="79"/>
      <c r="X37" s="79"/>
      <c r="Y37" s="79"/>
      <c r="Z37" s="79"/>
    </row>
    <row r="38">
      <c r="A38" s="227" t="b">
        <v>1</v>
      </c>
      <c r="B38" s="228"/>
      <c r="C38" s="232" t="s">
        <v>822</v>
      </c>
      <c r="D38" s="230">
        <v>45666.0</v>
      </c>
      <c r="E38" s="256">
        <v>43000.0</v>
      </c>
      <c r="F38" s="253" t="s">
        <v>823</v>
      </c>
      <c r="G38" s="257">
        <v>244.0</v>
      </c>
      <c r="H38" s="233" t="s">
        <v>641</v>
      </c>
      <c r="I38" s="228"/>
      <c r="J38" s="228"/>
      <c r="K38" s="256"/>
      <c r="L38" s="256">
        <v>43000.0</v>
      </c>
      <c r="M38" s="258"/>
      <c r="U38" s="79"/>
      <c r="V38" s="79"/>
      <c r="W38" s="79"/>
      <c r="X38" s="79"/>
      <c r="Y38" s="79"/>
      <c r="Z38" s="79"/>
    </row>
    <row r="39">
      <c r="A39" s="227" t="b">
        <v>1</v>
      </c>
      <c r="B39" s="228"/>
      <c r="C39" s="232"/>
      <c r="D39" s="230">
        <v>45666.0</v>
      </c>
      <c r="E39" s="259">
        <v>25000.0</v>
      </c>
      <c r="F39" s="253" t="s">
        <v>68</v>
      </c>
      <c r="G39" s="257">
        <v>121.0</v>
      </c>
      <c r="H39" s="233" t="s">
        <v>625</v>
      </c>
      <c r="I39" s="228"/>
      <c r="J39" s="228"/>
      <c r="K39" s="256"/>
      <c r="L39" s="256">
        <v>25000.0</v>
      </c>
      <c r="M39" s="258"/>
      <c r="U39" s="79"/>
      <c r="V39" s="79"/>
      <c r="W39" s="79"/>
      <c r="X39" s="79"/>
      <c r="Y39" s="79"/>
      <c r="Z39" s="79"/>
    </row>
    <row r="40">
      <c r="A40" s="227" t="b">
        <v>1</v>
      </c>
      <c r="B40" s="228"/>
      <c r="C40" s="229"/>
      <c r="D40" s="230">
        <v>45666.0</v>
      </c>
      <c r="E40" s="256">
        <v>20000.0</v>
      </c>
      <c r="F40" s="253" t="s">
        <v>824</v>
      </c>
      <c r="G40" s="253"/>
      <c r="H40" s="233" t="s">
        <v>628</v>
      </c>
      <c r="I40" s="228"/>
      <c r="J40" s="228"/>
      <c r="K40" s="256"/>
      <c r="L40" s="256">
        <v>20000.0</v>
      </c>
      <c r="M40" s="258"/>
      <c r="U40" s="79"/>
      <c r="V40" s="79"/>
      <c r="W40" s="79"/>
      <c r="X40" s="79"/>
      <c r="Y40" s="79"/>
      <c r="Z40" s="79"/>
    </row>
    <row r="41">
      <c r="A41" s="227" t="b">
        <v>1</v>
      </c>
      <c r="B41" s="228"/>
      <c r="C41" s="232" t="s">
        <v>825</v>
      </c>
      <c r="D41" s="230">
        <v>45666.0</v>
      </c>
      <c r="E41" s="256">
        <v>10000.0</v>
      </c>
      <c r="F41" s="253" t="s">
        <v>119</v>
      </c>
      <c r="G41" s="257"/>
      <c r="H41" s="233" t="s">
        <v>826</v>
      </c>
      <c r="I41" s="228"/>
      <c r="J41" s="228"/>
      <c r="K41" s="256"/>
      <c r="L41" s="256">
        <v>10000.0</v>
      </c>
      <c r="M41" s="258"/>
      <c r="U41" s="79"/>
      <c r="V41" s="79"/>
      <c r="W41" s="79"/>
      <c r="X41" s="79"/>
      <c r="Y41" s="79"/>
      <c r="Z41" s="79"/>
    </row>
    <row r="42">
      <c r="A42" s="227" t="b">
        <v>1</v>
      </c>
      <c r="B42" s="228"/>
      <c r="C42" s="232" t="s">
        <v>803</v>
      </c>
      <c r="D42" s="230">
        <v>45666.0</v>
      </c>
      <c r="E42" s="256">
        <v>10000.0</v>
      </c>
      <c r="F42" s="253" t="s">
        <v>119</v>
      </c>
      <c r="G42" s="257"/>
      <c r="H42" s="233" t="s">
        <v>641</v>
      </c>
      <c r="I42" s="228"/>
      <c r="J42" s="228"/>
      <c r="K42" s="256"/>
      <c r="L42" s="256">
        <v>10000.0</v>
      </c>
      <c r="M42" s="258"/>
      <c r="U42" s="79"/>
      <c r="V42" s="79"/>
      <c r="W42" s="79"/>
      <c r="X42" s="79"/>
      <c r="Y42" s="79"/>
      <c r="Z42" s="79"/>
    </row>
    <row r="43">
      <c r="A43" s="227" t="b">
        <v>1</v>
      </c>
      <c r="B43" s="228"/>
      <c r="C43" s="232" t="s">
        <v>827</v>
      </c>
      <c r="D43" s="230">
        <v>45666.0</v>
      </c>
      <c r="E43" s="256">
        <v>10000.0</v>
      </c>
      <c r="F43" s="253" t="s">
        <v>119</v>
      </c>
      <c r="G43" s="257"/>
      <c r="H43" s="233" t="s">
        <v>686</v>
      </c>
      <c r="I43" s="228"/>
      <c r="J43" s="228"/>
      <c r="K43" s="256"/>
      <c r="L43" s="256">
        <v>10000.0</v>
      </c>
      <c r="M43" s="258"/>
      <c r="U43" s="79"/>
      <c r="V43" s="79"/>
      <c r="W43" s="79"/>
      <c r="X43" s="79"/>
      <c r="Y43" s="79"/>
      <c r="Z43" s="79"/>
    </row>
    <row r="44">
      <c r="A44" s="227" t="b">
        <v>1</v>
      </c>
      <c r="B44" s="228"/>
      <c r="C44" s="253" t="s">
        <v>818</v>
      </c>
      <c r="D44" s="230">
        <v>45666.0</v>
      </c>
      <c r="E44" s="256">
        <v>8000.0</v>
      </c>
      <c r="F44" s="253" t="s">
        <v>119</v>
      </c>
      <c r="G44" s="257">
        <v>121.0</v>
      </c>
      <c r="H44" s="233" t="s">
        <v>819</v>
      </c>
      <c r="I44" s="228"/>
      <c r="J44" s="228"/>
      <c r="K44" s="256"/>
      <c r="L44" s="256">
        <v>8000.0</v>
      </c>
      <c r="M44" s="258"/>
      <c r="U44" s="79"/>
      <c r="V44" s="79"/>
      <c r="W44" s="79"/>
      <c r="X44" s="79"/>
      <c r="Y44" s="79"/>
      <c r="Z44" s="79"/>
    </row>
    <row r="45">
      <c r="A45" s="227" t="b">
        <v>1</v>
      </c>
      <c r="B45" s="228"/>
      <c r="C45" s="232" t="s">
        <v>828</v>
      </c>
      <c r="D45" s="230">
        <v>45666.0</v>
      </c>
      <c r="E45" s="256">
        <v>5000.0</v>
      </c>
      <c r="F45" s="253" t="s">
        <v>119</v>
      </c>
      <c r="G45" s="257"/>
      <c r="H45" s="233" t="s">
        <v>641</v>
      </c>
      <c r="I45" s="228"/>
      <c r="J45" s="228"/>
      <c r="K45" s="256"/>
      <c r="L45" s="256">
        <v>5000.0</v>
      </c>
      <c r="M45" s="258"/>
      <c r="U45" s="79"/>
      <c r="V45" s="79"/>
      <c r="W45" s="79"/>
      <c r="X45" s="79"/>
      <c r="Y45" s="79"/>
      <c r="Z45" s="79"/>
    </row>
    <row r="46">
      <c r="A46" s="242" t="b">
        <v>1</v>
      </c>
      <c r="B46" s="243"/>
      <c r="C46" s="176" t="s">
        <v>829</v>
      </c>
      <c r="D46" s="251">
        <v>45667.0</v>
      </c>
      <c r="E46" s="252">
        <v>26000.0</v>
      </c>
      <c r="F46" s="255" t="s">
        <v>119</v>
      </c>
      <c r="G46" s="254"/>
      <c r="H46" s="244" t="s">
        <v>628</v>
      </c>
      <c r="I46" s="243"/>
      <c r="J46" s="228"/>
      <c r="K46" s="252"/>
      <c r="L46" s="252">
        <v>26000.0</v>
      </c>
      <c r="M46" s="323"/>
      <c r="N46" s="119"/>
      <c r="O46" s="119"/>
      <c r="P46" s="119"/>
      <c r="Q46" s="119"/>
      <c r="R46" s="119"/>
      <c r="S46" s="119"/>
      <c r="T46" s="119"/>
      <c r="U46" s="324"/>
      <c r="V46" s="324"/>
      <c r="W46" s="324"/>
      <c r="X46" s="324"/>
      <c r="Y46" s="324"/>
      <c r="Z46" s="324"/>
      <c r="AA46" s="119"/>
    </row>
    <row r="47">
      <c r="A47" s="227" t="b">
        <v>1</v>
      </c>
      <c r="B47" s="228"/>
      <c r="C47" s="232" t="s">
        <v>830</v>
      </c>
      <c r="D47" s="325">
        <v>45667.0</v>
      </c>
      <c r="E47" s="256">
        <v>15000.0</v>
      </c>
      <c r="F47" s="253" t="s">
        <v>119</v>
      </c>
      <c r="G47" s="257"/>
      <c r="H47" s="233" t="s">
        <v>628</v>
      </c>
      <c r="I47" s="228"/>
      <c r="J47" s="228"/>
      <c r="K47" s="256"/>
      <c r="L47" s="256">
        <v>15000.0</v>
      </c>
      <c r="M47" s="258"/>
      <c r="U47" s="79"/>
      <c r="V47" s="79"/>
      <c r="W47" s="79"/>
      <c r="X47" s="79"/>
      <c r="Y47" s="79"/>
      <c r="Z47" s="79"/>
    </row>
    <row r="48">
      <c r="A48" s="227" t="b">
        <v>1</v>
      </c>
      <c r="B48" s="228"/>
      <c r="C48" s="229"/>
      <c r="D48" s="230">
        <v>45667.0</v>
      </c>
      <c r="E48" s="256">
        <v>10000.0</v>
      </c>
      <c r="F48" s="253" t="s">
        <v>54</v>
      </c>
      <c r="G48" s="257"/>
      <c r="H48" s="233" t="s">
        <v>631</v>
      </c>
      <c r="I48" s="228"/>
      <c r="J48" s="228"/>
      <c r="K48" s="256"/>
      <c r="L48" s="256">
        <v>10000.0</v>
      </c>
      <c r="M48" s="258"/>
      <c r="U48" s="79"/>
      <c r="V48" s="79"/>
      <c r="W48" s="79"/>
      <c r="X48" s="79"/>
      <c r="Y48" s="79"/>
      <c r="Z48" s="79"/>
    </row>
    <row r="49">
      <c r="A49" s="227" t="b">
        <v>1</v>
      </c>
      <c r="B49" s="228"/>
      <c r="C49" s="253" t="s">
        <v>826</v>
      </c>
      <c r="D49" s="325">
        <v>45667.0</v>
      </c>
      <c r="E49" s="256">
        <v>10000.0</v>
      </c>
      <c r="F49" s="253" t="s">
        <v>119</v>
      </c>
      <c r="G49" s="257"/>
      <c r="H49" s="233" t="s">
        <v>826</v>
      </c>
      <c r="I49" s="228"/>
      <c r="J49" s="228"/>
      <c r="K49" s="256"/>
      <c r="L49" s="256">
        <v>10000.0</v>
      </c>
      <c r="M49" s="258"/>
      <c r="U49" s="79"/>
      <c r="V49" s="79"/>
      <c r="W49" s="79"/>
      <c r="X49" s="79"/>
      <c r="Y49" s="79"/>
      <c r="Z49" s="79"/>
    </row>
    <row r="50">
      <c r="A50" s="227" t="b">
        <v>1</v>
      </c>
      <c r="B50" s="228"/>
      <c r="C50" s="253" t="s">
        <v>824</v>
      </c>
      <c r="D50" s="325">
        <v>45667.0</v>
      </c>
      <c r="E50" s="256">
        <v>5000.0</v>
      </c>
      <c r="F50" s="253" t="s">
        <v>119</v>
      </c>
      <c r="G50" s="253"/>
      <c r="H50" s="233" t="s">
        <v>628</v>
      </c>
      <c r="I50" s="228"/>
      <c r="J50" s="228"/>
      <c r="K50" s="256"/>
      <c r="L50" s="256">
        <v>5000.0</v>
      </c>
      <c r="M50" s="258"/>
      <c r="U50" s="79"/>
      <c r="V50" s="79"/>
      <c r="W50" s="79"/>
      <c r="X50" s="79"/>
      <c r="Y50" s="79"/>
      <c r="Z50" s="79"/>
    </row>
    <row r="51">
      <c r="A51" s="227" t="b">
        <v>1</v>
      </c>
      <c r="B51" s="228"/>
      <c r="C51" s="232"/>
      <c r="D51" s="230">
        <v>45668.0</v>
      </c>
      <c r="E51" s="256">
        <v>1097000.0</v>
      </c>
      <c r="F51" s="232" t="s">
        <v>632</v>
      </c>
      <c r="G51" s="257">
        <v>3615.0</v>
      </c>
      <c r="H51" s="233" t="s">
        <v>620</v>
      </c>
      <c r="I51" s="228"/>
      <c r="J51" s="228"/>
      <c r="K51" s="256"/>
      <c r="L51" s="256">
        <v>1097000.0</v>
      </c>
      <c r="M51" s="258"/>
      <c r="U51" s="79"/>
      <c r="V51" s="79"/>
      <c r="W51" s="79"/>
      <c r="X51" s="79"/>
      <c r="Y51" s="79"/>
      <c r="Z51" s="79"/>
    </row>
    <row r="52">
      <c r="A52" s="227" t="b">
        <v>1</v>
      </c>
      <c r="B52" s="228"/>
      <c r="C52" s="253"/>
      <c r="D52" s="230">
        <v>45668.0</v>
      </c>
      <c r="E52" s="256">
        <v>260000.0</v>
      </c>
      <c r="F52" s="253" t="s">
        <v>737</v>
      </c>
      <c r="G52" s="257">
        <v>31771.0</v>
      </c>
      <c r="H52" s="233" t="s">
        <v>620</v>
      </c>
      <c r="I52" s="228"/>
      <c r="J52" s="228"/>
      <c r="K52" s="256"/>
      <c r="L52" s="256">
        <v>260000.0</v>
      </c>
      <c r="M52" s="258"/>
      <c r="U52" s="79"/>
      <c r="V52" s="79"/>
      <c r="W52" s="79"/>
      <c r="X52" s="79"/>
      <c r="Y52" s="79"/>
      <c r="Z52" s="79"/>
    </row>
    <row r="53">
      <c r="A53" s="242" t="b">
        <v>0</v>
      </c>
      <c r="B53" s="243"/>
      <c r="C53" s="322"/>
      <c r="D53" s="251">
        <v>45669.0</v>
      </c>
      <c r="E53" s="259">
        <v>180000.0</v>
      </c>
      <c r="F53" s="255" t="s">
        <v>41</v>
      </c>
      <c r="G53" s="254"/>
      <c r="H53" s="244" t="s">
        <v>631</v>
      </c>
      <c r="I53" s="243"/>
      <c r="J53" s="228"/>
      <c r="K53" s="252"/>
      <c r="L53" s="252">
        <v>180000.0</v>
      </c>
      <c r="M53" s="323"/>
      <c r="U53" s="256"/>
      <c r="V53" s="256"/>
      <c r="W53" s="253"/>
      <c r="X53" s="257"/>
      <c r="Y53" s="64"/>
      <c r="Z53" s="257"/>
    </row>
    <row r="54">
      <c r="A54" s="227" t="b">
        <v>1</v>
      </c>
      <c r="B54" s="228"/>
      <c r="C54" s="229"/>
      <c r="D54" s="230">
        <v>45669.0</v>
      </c>
      <c r="E54" s="256">
        <v>145000.0</v>
      </c>
      <c r="F54" s="232" t="s">
        <v>630</v>
      </c>
      <c r="G54" s="257"/>
      <c r="H54" s="233" t="s">
        <v>631</v>
      </c>
      <c r="I54" s="228"/>
      <c r="J54" s="228"/>
      <c r="K54" s="256"/>
      <c r="L54" s="256">
        <v>145000.0</v>
      </c>
      <c r="M54" s="258"/>
      <c r="U54" s="79"/>
      <c r="V54" s="79"/>
      <c r="W54" s="79"/>
      <c r="X54" s="79"/>
      <c r="Y54" s="79"/>
      <c r="Z54" s="79"/>
    </row>
    <row r="55">
      <c r="A55" s="227" t="b">
        <v>1</v>
      </c>
      <c r="B55" s="228"/>
      <c r="C55" s="232" t="s">
        <v>831</v>
      </c>
      <c r="D55" s="230">
        <v>45669.0</v>
      </c>
      <c r="E55" s="256">
        <v>25000.0</v>
      </c>
      <c r="F55" s="253" t="s">
        <v>119</v>
      </c>
      <c r="G55" s="257"/>
      <c r="H55" s="233" t="s">
        <v>628</v>
      </c>
      <c r="I55" s="228"/>
      <c r="J55" s="228"/>
      <c r="K55" s="256"/>
      <c r="L55" s="256">
        <v>25000.0</v>
      </c>
      <c r="M55" s="258"/>
      <c r="U55" s="79"/>
      <c r="V55" s="79"/>
      <c r="W55" s="79"/>
      <c r="X55" s="79"/>
      <c r="Y55" s="79"/>
      <c r="Z55" s="79"/>
    </row>
    <row r="56">
      <c r="A56" s="227" t="b">
        <v>1</v>
      </c>
      <c r="B56" s="228"/>
      <c r="C56" s="229"/>
      <c r="D56" s="230">
        <v>45669.0</v>
      </c>
      <c r="E56" s="256">
        <v>15000.0</v>
      </c>
      <c r="F56" s="253" t="s">
        <v>54</v>
      </c>
      <c r="G56" s="257"/>
      <c r="H56" s="233" t="s">
        <v>631</v>
      </c>
      <c r="I56" s="228"/>
      <c r="J56" s="228"/>
      <c r="K56" s="256"/>
      <c r="L56" s="256">
        <v>15000.0</v>
      </c>
      <c r="M56" s="258"/>
      <c r="U56" s="79"/>
      <c r="V56" s="79"/>
      <c r="W56" s="79"/>
      <c r="X56" s="79"/>
      <c r="Y56" s="79"/>
      <c r="Z56" s="79"/>
    </row>
    <row r="57">
      <c r="A57" s="227" t="b">
        <v>1</v>
      </c>
      <c r="B57" s="228"/>
      <c r="C57" s="176" t="s">
        <v>832</v>
      </c>
      <c r="D57" s="230">
        <v>45670.0</v>
      </c>
      <c r="E57" s="256">
        <v>250000.0</v>
      </c>
      <c r="F57" s="253" t="s">
        <v>119</v>
      </c>
      <c r="G57" s="257"/>
      <c r="H57" s="233" t="s">
        <v>833</v>
      </c>
      <c r="I57" s="228"/>
      <c r="J57" s="228"/>
      <c r="K57" s="256"/>
      <c r="L57" s="256">
        <v>250000.0</v>
      </c>
      <c r="M57" s="258"/>
      <c r="U57" s="326"/>
      <c r="V57" s="327"/>
      <c r="W57" s="87"/>
      <c r="X57" s="230"/>
      <c r="Y57" s="102"/>
      <c r="Z57" s="86"/>
    </row>
    <row r="58">
      <c r="A58" s="227" t="b">
        <v>1</v>
      </c>
      <c r="B58" s="228"/>
      <c r="C58" s="253" t="s">
        <v>632</v>
      </c>
      <c r="D58" s="230">
        <v>45670.0</v>
      </c>
      <c r="E58" s="256">
        <v>85000.0</v>
      </c>
      <c r="F58" s="253" t="s">
        <v>119</v>
      </c>
      <c r="G58" s="257">
        <v>3662.0</v>
      </c>
      <c r="H58" s="233" t="s">
        <v>620</v>
      </c>
      <c r="I58" s="228"/>
      <c r="J58" s="228"/>
      <c r="K58" s="256"/>
      <c r="L58" s="256">
        <v>85000.0</v>
      </c>
      <c r="M58" s="258"/>
      <c r="U58" s="79"/>
      <c r="V58" s="79"/>
      <c r="W58" s="79"/>
      <c r="X58" s="79"/>
      <c r="Y58" s="79"/>
      <c r="Z58" s="79"/>
    </row>
    <row r="59">
      <c r="A59" s="227" t="b">
        <v>1</v>
      </c>
      <c r="B59" s="228"/>
      <c r="C59" s="232" t="s">
        <v>834</v>
      </c>
      <c r="D59" s="230">
        <v>45670.0</v>
      </c>
      <c r="E59" s="256">
        <v>75000.0</v>
      </c>
      <c r="F59" s="253" t="s">
        <v>119</v>
      </c>
      <c r="G59" s="257"/>
      <c r="H59" s="233" t="s">
        <v>620</v>
      </c>
      <c r="I59" s="228"/>
      <c r="J59" s="228"/>
      <c r="K59" s="256"/>
      <c r="L59" s="256">
        <v>75000.0</v>
      </c>
      <c r="M59" s="258"/>
      <c r="U59" s="79"/>
      <c r="V59" s="79"/>
      <c r="W59" s="79"/>
      <c r="X59" s="79"/>
      <c r="Y59" s="79"/>
      <c r="Z59" s="79"/>
    </row>
    <row r="60">
      <c r="A60" s="227" t="b">
        <v>1</v>
      </c>
      <c r="B60" s="228"/>
      <c r="C60" s="232" t="s">
        <v>835</v>
      </c>
      <c r="D60" s="230">
        <v>45670.0</v>
      </c>
      <c r="E60" s="256">
        <v>40000.0</v>
      </c>
      <c r="F60" s="253" t="s">
        <v>119</v>
      </c>
      <c r="G60" s="257"/>
      <c r="H60" s="233" t="s">
        <v>628</v>
      </c>
      <c r="I60" s="228"/>
      <c r="J60" s="228"/>
      <c r="K60" s="256"/>
      <c r="L60" s="256">
        <v>40000.0</v>
      </c>
      <c r="M60" s="258"/>
      <c r="U60" s="79"/>
      <c r="V60" s="79"/>
      <c r="W60" s="79"/>
      <c r="X60" s="79"/>
      <c r="Y60" s="79"/>
      <c r="Z60" s="79"/>
    </row>
    <row r="61">
      <c r="A61" s="227" t="b">
        <v>1</v>
      </c>
      <c r="B61" s="228"/>
      <c r="C61" s="253" t="s">
        <v>660</v>
      </c>
      <c r="D61" s="230">
        <v>45670.0</v>
      </c>
      <c r="E61" s="256">
        <v>31500.0</v>
      </c>
      <c r="F61" s="253" t="s">
        <v>119</v>
      </c>
      <c r="G61" s="257">
        <v>60186.0</v>
      </c>
      <c r="H61" s="233" t="s">
        <v>620</v>
      </c>
      <c r="I61" s="228"/>
      <c r="J61" s="228"/>
      <c r="K61" s="256"/>
      <c r="L61" s="256">
        <v>31500.0</v>
      </c>
      <c r="M61" s="258"/>
      <c r="U61" s="79"/>
      <c r="V61" s="79"/>
      <c r="W61" s="79"/>
      <c r="X61" s="79"/>
      <c r="Y61" s="79"/>
      <c r="Z61" s="79"/>
    </row>
    <row r="62">
      <c r="A62" s="227" t="b">
        <v>1</v>
      </c>
      <c r="B62" s="228"/>
      <c r="C62" s="229"/>
      <c r="D62" s="230">
        <v>45670.0</v>
      </c>
      <c r="E62" s="256">
        <v>15000.0</v>
      </c>
      <c r="F62" s="253" t="s">
        <v>52</v>
      </c>
      <c r="G62" s="257"/>
      <c r="H62" s="233" t="s">
        <v>618</v>
      </c>
      <c r="I62" s="228"/>
      <c r="J62" s="228"/>
      <c r="K62" s="256"/>
      <c r="L62" s="256">
        <v>15000.0</v>
      </c>
      <c r="M62" s="258"/>
      <c r="U62" s="79"/>
      <c r="V62" s="79"/>
      <c r="W62" s="79"/>
      <c r="X62" s="79"/>
      <c r="Y62" s="79"/>
      <c r="Z62" s="79"/>
    </row>
    <row r="63">
      <c r="A63" s="227" t="b">
        <v>1</v>
      </c>
      <c r="B63" s="228"/>
      <c r="C63" s="229"/>
      <c r="D63" s="230">
        <v>45670.0</v>
      </c>
      <c r="E63" s="256">
        <v>15000.0</v>
      </c>
      <c r="F63" s="253" t="s">
        <v>617</v>
      </c>
      <c r="G63" s="257"/>
      <c r="H63" s="233" t="s">
        <v>618</v>
      </c>
      <c r="I63" s="228"/>
      <c r="J63" s="228"/>
      <c r="K63" s="256"/>
      <c r="L63" s="256">
        <v>15000.0</v>
      </c>
      <c r="M63" s="258"/>
      <c r="N63" s="55"/>
      <c r="O63" s="55"/>
      <c r="P63" s="55"/>
      <c r="Q63" s="55"/>
      <c r="R63" s="55"/>
      <c r="S63" s="55"/>
      <c r="T63" s="55"/>
      <c r="U63" s="252"/>
      <c r="V63" s="252"/>
      <c r="W63" s="255"/>
      <c r="X63" s="254"/>
      <c r="Y63" s="209"/>
      <c r="Z63" s="254"/>
      <c r="AA63" s="55"/>
    </row>
    <row r="64">
      <c r="A64" s="227" t="b">
        <v>1</v>
      </c>
      <c r="B64" s="228"/>
      <c r="C64" s="253" t="s">
        <v>632</v>
      </c>
      <c r="D64" s="230">
        <v>45671.0</v>
      </c>
      <c r="E64" s="256">
        <v>57000.0</v>
      </c>
      <c r="F64" s="253" t="s">
        <v>119</v>
      </c>
      <c r="G64" s="257">
        <v>3532.0</v>
      </c>
      <c r="H64" s="233" t="s">
        <v>620</v>
      </c>
      <c r="I64" s="228"/>
      <c r="J64" s="228"/>
      <c r="K64" s="256"/>
      <c r="L64" s="256">
        <v>57000.0</v>
      </c>
      <c r="M64" s="258"/>
      <c r="N64" s="55"/>
      <c r="O64" s="55"/>
      <c r="P64" s="55"/>
      <c r="Q64" s="55"/>
      <c r="R64" s="55"/>
      <c r="S64" s="55"/>
      <c r="T64" s="55"/>
      <c r="U64" s="75"/>
      <c r="V64" s="75"/>
      <c r="W64" s="75"/>
      <c r="X64" s="75"/>
      <c r="Y64" s="75"/>
      <c r="Z64" s="75"/>
      <c r="AA64" s="55"/>
    </row>
    <row r="65">
      <c r="A65" s="328" t="b">
        <v>1</v>
      </c>
      <c r="B65" s="329"/>
      <c r="C65" s="330" t="s">
        <v>836</v>
      </c>
      <c r="D65" s="331">
        <v>45671.0</v>
      </c>
      <c r="E65" s="332">
        <v>30000.0</v>
      </c>
      <c r="F65" s="333" t="s">
        <v>119</v>
      </c>
      <c r="G65" s="334"/>
      <c r="H65" s="335" t="s">
        <v>826</v>
      </c>
      <c r="I65" s="329"/>
      <c r="J65" s="228"/>
      <c r="K65" s="332"/>
      <c r="L65" s="332">
        <v>30000.0</v>
      </c>
      <c r="M65" s="336"/>
      <c r="U65" s="79"/>
      <c r="V65" s="79"/>
      <c r="W65" s="79"/>
      <c r="X65" s="79"/>
      <c r="Y65" s="79"/>
      <c r="Z65" s="79"/>
    </row>
    <row r="66">
      <c r="A66" s="227" t="b">
        <v>1</v>
      </c>
      <c r="B66" s="228"/>
      <c r="C66" s="232" t="s">
        <v>837</v>
      </c>
      <c r="D66" s="230">
        <v>45671.0</v>
      </c>
      <c r="E66" s="252">
        <v>25000.0</v>
      </c>
      <c r="F66" s="253" t="s">
        <v>119</v>
      </c>
      <c r="G66" s="257"/>
      <c r="H66" s="233" t="s">
        <v>838</v>
      </c>
      <c r="I66" s="228"/>
      <c r="J66" s="228"/>
      <c r="K66" s="256"/>
      <c r="L66" s="256">
        <v>25000.0</v>
      </c>
      <c r="M66" s="258"/>
      <c r="U66" s="79"/>
      <c r="V66" s="79"/>
      <c r="W66" s="79"/>
      <c r="X66" s="79"/>
      <c r="Y66" s="79"/>
      <c r="Z66" s="79"/>
    </row>
    <row r="67">
      <c r="A67" s="227" t="b">
        <v>1</v>
      </c>
      <c r="B67" s="228"/>
      <c r="C67" s="232" t="s">
        <v>839</v>
      </c>
      <c r="D67" s="230">
        <v>45671.0</v>
      </c>
      <c r="E67" s="256">
        <v>15000.0</v>
      </c>
      <c r="F67" s="253" t="s">
        <v>119</v>
      </c>
      <c r="G67" s="257">
        <v>18637.0</v>
      </c>
      <c r="H67" s="233" t="s">
        <v>620</v>
      </c>
      <c r="I67" s="228"/>
      <c r="J67" s="228"/>
      <c r="K67" s="256"/>
      <c r="L67" s="256">
        <v>15000.0</v>
      </c>
      <c r="M67" s="258"/>
      <c r="U67" s="79"/>
      <c r="V67" s="79"/>
      <c r="W67" s="79"/>
      <c r="X67" s="79"/>
      <c r="Y67" s="79"/>
      <c r="Z67" s="79"/>
    </row>
    <row r="68">
      <c r="A68" s="227" t="b">
        <v>1</v>
      </c>
      <c r="B68" s="228"/>
      <c r="C68" s="232" t="s">
        <v>840</v>
      </c>
      <c r="D68" s="230">
        <v>45672.0</v>
      </c>
      <c r="E68" s="256">
        <v>155000.0</v>
      </c>
      <c r="F68" s="253" t="s">
        <v>119</v>
      </c>
      <c r="G68" s="257">
        <v>1610.0</v>
      </c>
      <c r="H68" s="233" t="s">
        <v>633</v>
      </c>
      <c r="I68" s="228"/>
      <c r="J68" s="228"/>
      <c r="K68" s="256"/>
      <c r="L68" s="256">
        <v>155000.0</v>
      </c>
      <c r="M68" s="258"/>
      <c r="U68" s="327"/>
      <c r="V68" s="327"/>
      <c r="W68" s="87"/>
      <c r="X68" s="230"/>
      <c r="Y68" s="87"/>
      <c r="Z68" s="86"/>
    </row>
    <row r="69">
      <c r="A69" s="227" t="b">
        <v>1</v>
      </c>
      <c r="B69" s="228"/>
      <c r="C69" s="232" t="s">
        <v>841</v>
      </c>
      <c r="D69" s="230">
        <v>45672.0</v>
      </c>
      <c r="E69" s="256">
        <v>65000.0</v>
      </c>
      <c r="F69" s="253" t="s">
        <v>119</v>
      </c>
      <c r="G69" s="257"/>
      <c r="H69" s="233" t="s">
        <v>628</v>
      </c>
      <c r="I69" s="228"/>
      <c r="J69" s="228"/>
      <c r="K69" s="256"/>
      <c r="L69" s="256">
        <v>65000.0</v>
      </c>
      <c r="M69" s="258"/>
      <c r="U69" s="79"/>
      <c r="V69" s="79"/>
      <c r="W69" s="79"/>
      <c r="X69" s="79"/>
      <c r="Y69" s="79"/>
      <c r="Z69" s="79"/>
    </row>
    <row r="70">
      <c r="A70" s="227" t="b">
        <v>1</v>
      </c>
      <c r="B70" s="228"/>
      <c r="C70" s="232" t="s">
        <v>842</v>
      </c>
      <c r="D70" s="230">
        <v>45672.0</v>
      </c>
      <c r="E70" s="256">
        <v>35000.0</v>
      </c>
      <c r="F70" s="253" t="s">
        <v>843</v>
      </c>
      <c r="G70" s="257">
        <v>31870.0</v>
      </c>
      <c r="H70" s="233" t="s">
        <v>651</v>
      </c>
      <c r="I70" s="228"/>
      <c r="J70" s="228"/>
      <c r="K70" s="256"/>
      <c r="L70" s="256">
        <v>35000.0</v>
      </c>
      <c r="M70" s="258"/>
      <c r="U70" s="79"/>
      <c r="V70" s="79"/>
      <c r="W70" s="79"/>
      <c r="X70" s="79"/>
      <c r="Y70" s="79"/>
      <c r="Z70" s="79"/>
    </row>
    <row r="71">
      <c r="A71" s="337" t="b">
        <v>1</v>
      </c>
      <c r="B71" s="338"/>
      <c r="C71" s="339"/>
      <c r="D71" s="340">
        <v>45672.0</v>
      </c>
      <c r="E71" s="259">
        <v>35000.0</v>
      </c>
      <c r="F71" s="341" t="s">
        <v>617</v>
      </c>
      <c r="G71" s="342"/>
      <c r="H71" s="343" t="s">
        <v>618</v>
      </c>
      <c r="I71" s="338"/>
      <c r="J71" s="228"/>
      <c r="K71" s="259"/>
      <c r="L71" s="259">
        <v>35000.0</v>
      </c>
      <c r="M71" s="344"/>
      <c r="U71" s="79"/>
      <c r="V71" s="79"/>
      <c r="W71" s="79"/>
      <c r="X71" s="79"/>
      <c r="Y71" s="79"/>
      <c r="Z71" s="79"/>
    </row>
    <row r="72">
      <c r="A72" s="227" t="b">
        <v>1</v>
      </c>
      <c r="B72" s="228"/>
      <c r="C72" s="229"/>
      <c r="D72" s="230">
        <v>45673.0</v>
      </c>
      <c r="E72" s="259">
        <v>90000.0</v>
      </c>
      <c r="F72" s="253" t="s">
        <v>60</v>
      </c>
      <c r="G72" s="257"/>
      <c r="H72" s="233" t="s">
        <v>631</v>
      </c>
      <c r="I72" s="228"/>
      <c r="J72" s="228"/>
      <c r="K72" s="256"/>
      <c r="L72" s="256">
        <v>90000.0</v>
      </c>
      <c r="M72" s="258"/>
      <c r="U72" s="79"/>
      <c r="V72" s="79"/>
      <c r="W72" s="79"/>
      <c r="X72" s="79"/>
      <c r="Y72" s="79"/>
      <c r="Z72" s="79"/>
    </row>
    <row r="73">
      <c r="A73" s="227" t="b">
        <v>1</v>
      </c>
      <c r="B73" s="228"/>
      <c r="C73" s="253" t="s">
        <v>844</v>
      </c>
      <c r="D73" s="230">
        <v>45673.0</v>
      </c>
      <c r="E73" s="256">
        <v>75000.0</v>
      </c>
      <c r="F73" s="253" t="s">
        <v>119</v>
      </c>
      <c r="G73" s="257"/>
      <c r="H73" s="233" t="s">
        <v>620</v>
      </c>
      <c r="I73" s="228"/>
      <c r="J73" s="228"/>
      <c r="K73" s="256"/>
      <c r="L73" s="256">
        <v>75000.0</v>
      </c>
      <c r="M73" s="258"/>
      <c r="U73" s="79"/>
      <c r="V73" s="79"/>
      <c r="W73" s="79"/>
      <c r="X73" s="79"/>
      <c r="Y73" s="79"/>
      <c r="Z73" s="79"/>
    </row>
    <row r="74">
      <c r="A74" s="227" t="b">
        <v>1</v>
      </c>
      <c r="B74" s="228"/>
      <c r="C74" s="229"/>
      <c r="D74" s="230">
        <v>45673.0</v>
      </c>
      <c r="E74" s="256">
        <v>25000.0</v>
      </c>
      <c r="F74" s="253" t="s">
        <v>52</v>
      </c>
      <c r="G74" s="257"/>
      <c r="H74" s="233" t="s">
        <v>618</v>
      </c>
      <c r="I74" s="228"/>
      <c r="J74" s="228"/>
      <c r="K74" s="256"/>
      <c r="L74" s="256">
        <v>25000.0</v>
      </c>
      <c r="M74" s="258"/>
      <c r="U74" s="79"/>
      <c r="V74" s="79"/>
      <c r="W74" s="79"/>
      <c r="X74" s="79"/>
      <c r="Y74" s="79"/>
      <c r="Z74" s="79"/>
    </row>
    <row r="75">
      <c r="A75" s="227" t="b">
        <v>1</v>
      </c>
      <c r="B75" s="228"/>
      <c r="C75" s="232" t="s">
        <v>845</v>
      </c>
      <c r="D75" s="230">
        <v>45673.0</v>
      </c>
      <c r="E75" s="256">
        <v>15000.0</v>
      </c>
      <c r="F75" s="253" t="s">
        <v>119</v>
      </c>
      <c r="G75" s="257"/>
      <c r="H75" s="233" t="s">
        <v>628</v>
      </c>
      <c r="I75" s="228"/>
      <c r="J75" s="228"/>
      <c r="K75" s="256"/>
      <c r="L75" s="256">
        <v>15000.0</v>
      </c>
      <c r="M75" s="258"/>
      <c r="U75" s="79"/>
      <c r="V75" s="79"/>
      <c r="W75" s="79"/>
      <c r="X75" s="79"/>
      <c r="Y75" s="79"/>
      <c r="Z75" s="79"/>
    </row>
    <row r="76">
      <c r="A76" s="227" t="b">
        <v>1</v>
      </c>
      <c r="B76" s="228"/>
      <c r="C76" s="253" t="s">
        <v>737</v>
      </c>
      <c r="D76" s="230">
        <v>45674.0</v>
      </c>
      <c r="E76" s="256">
        <v>255000.0</v>
      </c>
      <c r="F76" s="253" t="s">
        <v>119</v>
      </c>
      <c r="G76" s="257">
        <v>31894.0</v>
      </c>
      <c r="H76" s="233" t="s">
        <v>651</v>
      </c>
      <c r="I76" s="228"/>
      <c r="J76" s="228"/>
      <c r="K76" s="256"/>
      <c r="L76" s="256">
        <v>255000.0</v>
      </c>
      <c r="M76" s="258"/>
      <c r="U76" s="79"/>
      <c r="V76" s="79"/>
      <c r="W76" s="79"/>
      <c r="X76" s="79"/>
      <c r="Y76" s="79"/>
      <c r="Z76" s="79"/>
    </row>
    <row r="77">
      <c r="A77" s="227" t="b">
        <v>0</v>
      </c>
      <c r="B77" s="228"/>
      <c r="C77" s="229"/>
      <c r="D77" s="230">
        <v>45674.0</v>
      </c>
      <c r="E77" s="259">
        <v>110000.0</v>
      </c>
      <c r="F77" s="253" t="s">
        <v>846</v>
      </c>
      <c r="G77" s="253" t="s">
        <v>847</v>
      </c>
      <c r="H77" s="233" t="s">
        <v>625</v>
      </c>
      <c r="I77" s="228"/>
      <c r="J77" s="228"/>
      <c r="K77" s="256"/>
      <c r="L77" s="256">
        <v>110000.0</v>
      </c>
      <c r="M77" s="258"/>
      <c r="U77" s="79"/>
      <c r="V77" s="79"/>
      <c r="W77" s="79"/>
      <c r="X77" s="79"/>
      <c r="Y77" s="79"/>
      <c r="Z77" s="79"/>
    </row>
    <row r="78">
      <c r="A78" s="227" t="b">
        <v>1</v>
      </c>
      <c r="B78" s="228"/>
      <c r="C78" s="229"/>
      <c r="D78" s="230">
        <v>45674.0</v>
      </c>
      <c r="E78" s="256">
        <v>50000.0</v>
      </c>
      <c r="F78" s="253" t="s">
        <v>68</v>
      </c>
      <c r="G78" s="257"/>
      <c r="H78" s="233" t="s">
        <v>631</v>
      </c>
      <c r="I78" s="228"/>
      <c r="J78" s="228"/>
      <c r="K78" s="256"/>
      <c r="L78" s="256">
        <v>50000.0</v>
      </c>
      <c r="M78" s="258"/>
      <c r="U78" s="79"/>
      <c r="V78" s="79"/>
      <c r="W78" s="79"/>
      <c r="X78" s="79"/>
      <c r="Y78" s="79"/>
      <c r="Z78" s="79"/>
    </row>
    <row r="79">
      <c r="A79" s="227" t="b">
        <v>1</v>
      </c>
      <c r="B79" s="228"/>
      <c r="C79" s="229"/>
      <c r="D79" s="230">
        <v>45674.0</v>
      </c>
      <c r="E79" s="256">
        <v>12000.0</v>
      </c>
      <c r="F79" s="253" t="s">
        <v>617</v>
      </c>
      <c r="G79" s="257"/>
      <c r="H79" s="233" t="s">
        <v>618</v>
      </c>
      <c r="I79" s="228"/>
      <c r="J79" s="228"/>
      <c r="K79" s="256"/>
      <c r="L79" s="256">
        <v>12000.0</v>
      </c>
      <c r="M79" s="258"/>
      <c r="U79" s="79"/>
      <c r="V79" s="79"/>
      <c r="W79" s="79"/>
      <c r="X79" s="79"/>
      <c r="Y79" s="79"/>
      <c r="Z79" s="79"/>
    </row>
    <row r="80">
      <c r="A80" s="227" t="b">
        <v>1</v>
      </c>
      <c r="B80" s="228"/>
      <c r="C80" s="229"/>
      <c r="D80" s="230">
        <v>45675.0</v>
      </c>
      <c r="E80" s="256">
        <v>130000.0</v>
      </c>
      <c r="F80" s="232" t="s">
        <v>630</v>
      </c>
      <c r="G80" s="257"/>
      <c r="H80" s="233" t="s">
        <v>631</v>
      </c>
      <c r="I80" s="228"/>
      <c r="J80" s="228"/>
      <c r="K80" s="256"/>
      <c r="L80" s="256">
        <v>130000.0</v>
      </c>
      <c r="M80" s="258"/>
      <c r="U80" s="79"/>
      <c r="V80" s="79"/>
      <c r="W80" s="79"/>
      <c r="X80" s="79"/>
      <c r="Y80" s="79"/>
      <c r="Z80" s="79"/>
    </row>
    <row r="81">
      <c r="A81" s="227" t="b">
        <v>1</v>
      </c>
      <c r="B81" s="228"/>
      <c r="C81" s="229"/>
      <c r="D81" s="230">
        <v>45675.0</v>
      </c>
      <c r="E81" s="256">
        <v>50000.0</v>
      </c>
      <c r="F81" s="253" t="s">
        <v>37</v>
      </c>
      <c r="G81" s="257"/>
      <c r="H81" s="233" t="s">
        <v>631</v>
      </c>
      <c r="I81" s="228"/>
      <c r="J81" s="228"/>
      <c r="K81" s="256"/>
      <c r="L81" s="256">
        <v>50000.0</v>
      </c>
      <c r="M81" s="258"/>
      <c r="U81" s="79"/>
      <c r="V81" s="79"/>
      <c r="W81" s="79"/>
      <c r="X81" s="79"/>
      <c r="Y81" s="79"/>
      <c r="Z81" s="79"/>
    </row>
    <row r="82">
      <c r="A82" s="227" t="b">
        <v>1</v>
      </c>
      <c r="B82" s="228"/>
      <c r="C82" s="229"/>
      <c r="D82" s="230">
        <v>45675.0</v>
      </c>
      <c r="E82" s="256">
        <v>50000.0</v>
      </c>
      <c r="F82" s="253" t="s">
        <v>52</v>
      </c>
      <c r="G82" s="257"/>
      <c r="H82" s="233" t="s">
        <v>618</v>
      </c>
      <c r="I82" s="228"/>
      <c r="J82" s="228"/>
      <c r="K82" s="256"/>
      <c r="L82" s="256">
        <v>50000.0</v>
      </c>
      <c r="M82" s="258"/>
      <c r="U82" s="79"/>
      <c r="V82" s="79"/>
      <c r="W82" s="79"/>
      <c r="X82" s="79"/>
      <c r="Y82" s="79"/>
      <c r="Z82" s="79"/>
    </row>
    <row r="83">
      <c r="A83" s="227" t="b">
        <v>1</v>
      </c>
      <c r="B83" s="228"/>
      <c r="C83" s="232" t="s">
        <v>848</v>
      </c>
      <c r="D83" s="230">
        <v>45675.0</v>
      </c>
      <c r="E83" s="259">
        <v>5000.0</v>
      </c>
      <c r="F83" s="253" t="s">
        <v>119</v>
      </c>
      <c r="G83" s="257"/>
      <c r="H83" s="233" t="s">
        <v>625</v>
      </c>
      <c r="I83" s="228"/>
      <c r="J83" s="228"/>
      <c r="K83" s="256"/>
      <c r="L83" s="256">
        <v>5000.0</v>
      </c>
      <c r="M83" s="258"/>
      <c r="U83" s="79"/>
      <c r="V83" s="79"/>
      <c r="W83" s="79"/>
      <c r="X83" s="79"/>
      <c r="Y83" s="79"/>
      <c r="Z83" s="79"/>
    </row>
    <row r="84">
      <c r="A84" s="227" t="b">
        <v>1</v>
      </c>
      <c r="B84" s="228"/>
      <c r="C84" s="253" t="s">
        <v>849</v>
      </c>
      <c r="D84" s="230">
        <v>45676.0</v>
      </c>
      <c r="E84" s="252">
        <v>270000.0</v>
      </c>
      <c r="F84" s="253" t="s">
        <v>54</v>
      </c>
      <c r="G84" s="257" t="s">
        <v>850</v>
      </c>
      <c r="H84" s="233" t="s">
        <v>851</v>
      </c>
      <c r="I84" s="228"/>
      <c r="J84" s="228"/>
      <c r="K84" s="256"/>
      <c r="L84" s="256">
        <v>270000.0</v>
      </c>
      <c r="M84" s="258"/>
      <c r="U84" s="79"/>
      <c r="V84" s="79"/>
      <c r="W84" s="79"/>
      <c r="X84" s="79"/>
      <c r="Y84" s="79"/>
      <c r="Z84" s="79"/>
    </row>
    <row r="85">
      <c r="A85" s="227" t="b">
        <v>1</v>
      </c>
      <c r="B85" s="228"/>
      <c r="C85" s="232" t="s">
        <v>660</v>
      </c>
      <c r="D85" s="230">
        <v>45676.0</v>
      </c>
      <c r="E85" s="256">
        <v>102000.0</v>
      </c>
      <c r="F85" s="253" t="s">
        <v>119</v>
      </c>
      <c r="G85" s="257">
        <v>30196.0</v>
      </c>
      <c r="H85" s="233" t="s">
        <v>651</v>
      </c>
      <c r="I85" s="228"/>
      <c r="J85" s="228"/>
      <c r="K85" s="256"/>
      <c r="L85" s="256">
        <v>102000.0</v>
      </c>
      <c r="M85" s="258"/>
      <c r="U85" s="79"/>
      <c r="V85" s="79"/>
      <c r="W85" s="79"/>
      <c r="X85" s="79"/>
      <c r="Y85" s="79"/>
      <c r="Z85" s="79"/>
    </row>
    <row r="86">
      <c r="A86" s="227" t="b">
        <v>1</v>
      </c>
      <c r="B86" s="228"/>
      <c r="C86" s="253" t="s">
        <v>852</v>
      </c>
      <c r="D86" s="230">
        <v>45676.0</v>
      </c>
      <c r="E86" s="256">
        <v>75000.0</v>
      </c>
      <c r="F86" s="253" t="s">
        <v>119</v>
      </c>
      <c r="G86" s="257">
        <v>30196.0</v>
      </c>
      <c r="H86" s="233" t="s">
        <v>628</v>
      </c>
      <c r="I86" s="228"/>
      <c r="J86" s="228"/>
      <c r="K86" s="256"/>
      <c r="L86" s="256">
        <v>75000.0</v>
      </c>
      <c r="M86" s="258"/>
      <c r="U86" s="79"/>
      <c r="V86" s="79"/>
      <c r="W86" s="79"/>
      <c r="X86" s="79"/>
      <c r="Y86" s="79"/>
      <c r="Z86" s="79"/>
    </row>
    <row r="87">
      <c r="A87" s="227" t="b">
        <v>1</v>
      </c>
      <c r="B87" s="228"/>
      <c r="C87" s="229"/>
      <c r="D87" s="230">
        <v>45676.0</v>
      </c>
      <c r="E87" s="256">
        <v>55000.0</v>
      </c>
      <c r="F87" s="253" t="s">
        <v>52</v>
      </c>
      <c r="G87" s="257"/>
      <c r="H87" s="233" t="s">
        <v>618</v>
      </c>
      <c r="I87" s="228"/>
      <c r="J87" s="228"/>
      <c r="K87" s="256"/>
      <c r="L87" s="256">
        <v>55000.0</v>
      </c>
      <c r="M87" s="258"/>
      <c r="U87" s="79"/>
      <c r="V87" s="79"/>
      <c r="W87" s="79"/>
      <c r="X87" s="79"/>
      <c r="Y87" s="79"/>
      <c r="Z87" s="79"/>
    </row>
    <row r="88">
      <c r="A88" s="227" t="b">
        <v>1</v>
      </c>
      <c r="B88" s="228"/>
      <c r="C88" s="232" t="s">
        <v>693</v>
      </c>
      <c r="D88" s="230">
        <v>45676.0</v>
      </c>
      <c r="E88" s="256">
        <v>50000.0</v>
      </c>
      <c r="F88" s="253" t="s">
        <v>119</v>
      </c>
      <c r="G88" s="257">
        <v>118547.0</v>
      </c>
      <c r="H88" s="233" t="s">
        <v>620</v>
      </c>
      <c r="I88" s="228"/>
      <c r="J88" s="228"/>
      <c r="K88" s="256"/>
      <c r="L88" s="256">
        <v>50000.0</v>
      </c>
      <c r="M88" s="258"/>
      <c r="U88" s="79"/>
      <c r="V88" s="79"/>
      <c r="W88" s="79"/>
      <c r="X88" s="79"/>
      <c r="Y88" s="79"/>
      <c r="Z88" s="79"/>
    </row>
    <row r="89">
      <c r="A89" s="227" t="b">
        <v>1</v>
      </c>
      <c r="B89" s="228"/>
      <c r="C89" s="253" t="s">
        <v>853</v>
      </c>
      <c r="D89" s="230">
        <v>45676.0</v>
      </c>
      <c r="E89" s="256">
        <v>34000.0</v>
      </c>
      <c r="F89" s="253" t="s">
        <v>119</v>
      </c>
      <c r="G89" s="257"/>
      <c r="H89" s="233" t="s">
        <v>622</v>
      </c>
      <c r="I89" s="228"/>
      <c r="J89" s="228"/>
      <c r="K89" s="256"/>
      <c r="L89" s="256">
        <v>34000.0</v>
      </c>
      <c r="M89" s="258"/>
      <c r="U89" s="79"/>
      <c r="V89" s="79"/>
      <c r="W89" s="79"/>
      <c r="X89" s="79"/>
      <c r="Y89" s="79"/>
      <c r="Z89" s="79"/>
    </row>
    <row r="90">
      <c r="A90" s="227" t="b">
        <v>1</v>
      </c>
      <c r="B90" s="228"/>
      <c r="C90" s="232" t="s">
        <v>666</v>
      </c>
      <c r="D90" s="230">
        <v>45676.0</v>
      </c>
      <c r="E90" s="256">
        <v>15000.0</v>
      </c>
      <c r="F90" s="253" t="s">
        <v>119</v>
      </c>
      <c r="G90" s="257">
        <v>3401.0</v>
      </c>
      <c r="H90" s="233" t="s">
        <v>620</v>
      </c>
      <c r="I90" s="228"/>
      <c r="J90" s="228"/>
      <c r="K90" s="256"/>
      <c r="L90" s="256">
        <v>15000.0</v>
      </c>
      <c r="M90" s="258"/>
      <c r="U90" s="79"/>
      <c r="V90" s="79"/>
      <c r="W90" s="79"/>
      <c r="X90" s="79"/>
      <c r="Y90" s="79"/>
      <c r="Z90" s="79"/>
    </row>
    <row r="91">
      <c r="A91" s="227" t="b">
        <v>1</v>
      </c>
      <c r="B91" s="228"/>
      <c r="C91" s="232" t="s">
        <v>854</v>
      </c>
      <c r="D91" s="230">
        <v>45677.0</v>
      </c>
      <c r="E91" s="327">
        <v>134000.0</v>
      </c>
      <c r="F91" s="232" t="s">
        <v>759</v>
      </c>
      <c r="G91" s="86" t="s">
        <v>855</v>
      </c>
      <c r="H91" s="233" t="s">
        <v>622</v>
      </c>
      <c r="I91" s="228"/>
      <c r="J91" s="228"/>
      <c r="K91" s="327"/>
      <c r="L91" s="327">
        <v>134000.0</v>
      </c>
      <c r="M91" s="345"/>
      <c r="N91" s="119"/>
      <c r="O91" s="119"/>
      <c r="P91" s="119"/>
      <c r="Q91" s="119"/>
      <c r="R91" s="119"/>
      <c r="S91" s="119"/>
      <c r="T91" s="119"/>
      <c r="U91" s="324"/>
      <c r="V91" s="324"/>
      <c r="W91" s="324"/>
      <c r="X91" s="324"/>
      <c r="Y91" s="324"/>
      <c r="Z91" s="324"/>
      <c r="AA91" s="119"/>
    </row>
    <row r="92">
      <c r="A92" s="227" t="b">
        <v>1</v>
      </c>
      <c r="B92" s="228"/>
      <c r="C92" s="232" t="s">
        <v>856</v>
      </c>
      <c r="D92" s="230">
        <v>45677.0</v>
      </c>
      <c r="E92" s="256">
        <v>120000.0</v>
      </c>
      <c r="F92" s="253" t="s">
        <v>119</v>
      </c>
      <c r="G92" s="257" t="s">
        <v>857</v>
      </c>
      <c r="H92" s="233" t="s">
        <v>858</v>
      </c>
      <c r="I92" s="228"/>
      <c r="J92" s="228"/>
      <c r="K92" s="256"/>
      <c r="L92" s="256">
        <v>120000.0</v>
      </c>
      <c r="M92" s="258"/>
      <c r="N92" s="55"/>
      <c r="O92" s="55"/>
      <c r="P92" s="55"/>
      <c r="Q92" s="55"/>
      <c r="R92" s="55"/>
      <c r="S92" s="55"/>
      <c r="T92" s="55"/>
      <c r="U92" s="252"/>
      <c r="V92" s="252"/>
      <c r="W92" s="255"/>
      <c r="X92" s="254"/>
      <c r="Y92" s="209"/>
      <c r="Z92" s="254"/>
      <c r="AA92" s="55"/>
    </row>
    <row r="93">
      <c r="A93" s="227" t="b">
        <v>1</v>
      </c>
      <c r="B93" s="228"/>
      <c r="C93" s="232" t="s">
        <v>859</v>
      </c>
      <c r="D93" s="230">
        <v>45677.0</v>
      </c>
      <c r="E93" s="256">
        <v>110000.0</v>
      </c>
      <c r="F93" s="253" t="s">
        <v>119</v>
      </c>
      <c r="G93" s="257"/>
      <c r="H93" s="233" t="s">
        <v>858</v>
      </c>
      <c r="I93" s="228"/>
      <c r="J93" s="228"/>
      <c r="K93" s="256"/>
      <c r="L93" s="256">
        <v>110000.0</v>
      </c>
      <c r="M93" s="258"/>
      <c r="U93" s="79"/>
      <c r="V93" s="79"/>
      <c r="W93" s="79"/>
      <c r="X93" s="79"/>
      <c r="Y93" s="79"/>
      <c r="Z93" s="79"/>
    </row>
    <row r="94">
      <c r="A94" s="227" t="b">
        <v>1</v>
      </c>
      <c r="B94" s="228"/>
      <c r="C94" s="253" t="s">
        <v>737</v>
      </c>
      <c r="D94" s="230">
        <v>45677.0</v>
      </c>
      <c r="E94" s="256">
        <v>90000.0</v>
      </c>
      <c r="F94" s="253" t="s">
        <v>737</v>
      </c>
      <c r="G94" s="257">
        <v>31971.0</v>
      </c>
      <c r="H94" s="233" t="s">
        <v>651</v>
      </c>
      <c r="I94" s="228"/>
      <c r="J94" s="228"/>
      <c r="K94" s="256"/>
      <c r="L94" s="256">
        <v>90000.0</v>
      </c>
      <c r="M94" s="258"/>
      <c r="U94" s="79"/>
      <c r="V94" s="79"/>
      <c r="W94" s="79"/>
      <c r="X94" s="79"/>
      <c r="Y94" s="79"/>
      <c r="Z94" s="79"/>
    </row>
    <row r="95">
      <c r="A95" s="227" t="b">
        <v>1</v>
      </c>
      <c r="B95" s="228"/>
      <c r="C95" s="232" t="s">
        <v>759</v>
      </c>
      <c r="D95" s="230">
        <v>45677.0</v>
      </c>
      <c r="E95" s="256">
        <v>82000.0</v>
      </c>
      <c r="F95" s="253" t="s">
        <v>119</v>
      </c>
      <c r="G95" s="257" t="s">
        <v>860</v>
      </c>
      <c r="H95" s="233" t="s">
        <v>622</v>
      </c>
      <c r="I95" s="228"/>
      <c r="J95" s="228"/>
      <c r="K95" s="256"/>
      <c r="L95" s="256">
        <v>82000.0</v>
      </c>
      <c r="M95" s="258"/>
      <c r="N95" s="119"/>
      <c r="O95" s="119"/>
      <c r="P95" s="119"/>
      <c r="Q95" s="119"/>
      <c r="R95" s="119"/>
      <c r="S95" s="119"/>
      <c r="T95" s="119"/>
      <c r="U95" s="324"/>
      <c r="V95" s="324"/>
      <c r="W95" s="324"/>
      <c r="X95" s="324"/>
      <c r="Y95" s="324"/>
      <c r="Z95" s="324"/>
      <c r="AA95" s="119"/>
    </row>
    <row r="96">
      <c r="A96" s="227" t="b">
        <v>1</v>
      </c>
      <c r="B96" s="228"/>
      <c r="C96" s="253" t="s">
        <v>861</v>
      </c>
      <c r="D96" s="230">
        <v>45677.0</v>
      </c>
      <c r="E96" s="256">
        <v>75000.0</v>
      </c>
      <c r="F96" s="253" t="s">
        <v>119</v>
      </c>
      <c r="G96" s="257"/>
      <c r="H96" s="233" t="s">
        <v>628</v>
      </c>
      <c r="I96" s="228"/>
      <c r="J96" s="228"/>
      <c r="K96" s="256"/>
      <c r="L96" s="256">
        <v>75000.0</v>
      </c>
      <c r="M96" s="258"/>
      <c r="N96" s="55"/>
      <c r="O96" s="55"/>
      <c r="P96" s="55"/>
      <c r="Q96" s="55"/>
      <c r="R96" s="55"/>
      <c r="S96" s="55"/>
      <c r="T96" s="55"/>
      <c r="U96" s="75"/>
      <c r="V96" s="75"/>
      <c r="W96" s="75"/>
      <c r="X96" s="75"/>
      <c r="Y96" s="75"/>
      <c r="Z96" s="75"/>
      <c r="AA96" s="55"/>
    </row>
    <row r="97">
      <c r="A97" s="227" t="b">
        <v>1</v>
      </c>
      <c r="B97" s="228"/>
      <c r="C97" s="232" t="s">
        <v>862</v>
      </c>
      <c r="D97" s="230">
        <v>45677.0</v>
      </c>
      <c r="E97" s="256">
        <v>25000.0</v>
      </c>
      <c r="F97" s="253" t="s">
        <v>119</v>
      </c>
      <c r="G97" s="257" t="s">
        <v>863</v>
      </c>
      <c r="H97" s="233" t="s">
        <v>686</v>
      </c>
      <c r="I97" s="228"/>
      <c r="J97" s="228"/>
      <c r="K97" s="256"/>
      <c r="L97" s="256">
        <v>25000.0</v>
      </c>
      <c r="M97" s="258"/>
      <c r="U97" s="79"/>
      <c r="V97" s="79"/>
      <c r="W97" s="79"/>
      <c r="X97" s="79"/>
      <c r="Y97" s="79"/>
      <c r="Z97" s="79"/>
    </row>
    <row r="98">
      <c r="A98" s="227" t="b">
        <v>1</v>
      </c>
      <c r="B98" s="228"/>
      <c r="C98" s="229"/>
      <c r="D98" s="230">
        <v>45678.0</v>
      </c>
      <c r="E98" s="256">
        <v>140000.0</v>
      </c>
      <c r="F98" s="253" t="s">
        <v>54</v>
      </c>
      <c r="G98" s="257"/>
      <c r="H98" s="233" t="s">
        <v>631</v>
      </c>
      <c r="I98" s="228"/>
      <c r="J98" s="228"/>
      <c r="K98" s="256"/>
      <c r="L98" s="256">
        <v>140000.0</v>
      </c>
      <c r="M98" s="258"/>
      <c r="N98" s="119"/>
      <c r="O98" s="119"/>
      <c r="P98" s="119"/>
      <c r="Q98" s="119"/>
      <c r="R98" s="119"/>
      <c r="S98" s="119"/>
      <c r="T98" s="119"/>
      <c r="U98" s="324"/>
      <c r="V98" s="324"/>
      <c r="W98" s="324"/>
      <c r="X98" s="324"/>
      <c r="Y98" s="324"/>
      <c r="Z98" s="324"/>
      <c r="AA98" s="119"/>
    </row>
    <row r="99">
      <c r="A99" s="227" t="b">
        <v>1</v>
      </c>
      <c r="B99" s="228"/>
      <c r="C99" s="253" t="s">
        <v>632</v>
      </c>
      <c r="D99" s="230">
        <v>45678.0</v>
      </c>
      <c r="E99" s="256">
        <v>76000.0</v>
      </c>
      <c r="F99" s="253" t="s">
        <v>119</v>
      </c>
      <c r="G99" s="254">
        <v>3812.0</v>
      </c>
      <c r="H99" s="233" t="s">
        <v>620</v>
      </c>
      <c r="I99" s="228"/>
      <c r="J99" s="228"/>
      <c r="K99" s="256"/>
      <c r="L99" s="256">
        <v>76000.0</v>
      </c>
      <c r="M99" s="258"/>
      <c r="N99" s="119"/>
      <c r="O99" s="119"/>
      <c r="P99" s="119"/>
      <c r="Q99" s="119"/>
      <c r="R99" s="119"/>
      <c r="S99" s="119"/>
      <c r="T99" s="119"/>
      <c r="U99" s="324"/>
      <c r="V99" s="324"/>
      <c r="W99" s="324"/>
      <c r="X99" s="324"/>
      <c r="Y99" s="324"/>
      <c r="Z99" s="324"/>
      <c r="AA99" s="119"/>
    </row>
    <row r="100">
      <c r="A100" s="227" t="b">
        <v>1</v>
      </c>
      <c r="B100" s="228"/>
      <c r="C100" s="229"/>
      <c r="D100" s="230">
        <v>45679.0</v>
      </c>
      <c r="E100" s="256">
        <v>100000.0</v>
      </c>
      <c r="F100" s="253" t="s">
        <v>617</v>
      </c>
      <c r="G100" s="257"/>
      <c r="H100" s="233" t="s">
        <v>618</v>
      </c>
      <c r="I100" s="228"/>
      <c r="J100" s="228"/>
      <c r="K100" s="256"/>
      <c r="L100" s="256">
        <v>100000.0</v>
      </c>
      <c r="M100" s="258"/>
      <c r="N100" s="119"/>
      <c r="O100" s="119"/>
      <c r="P100" s="119"/>
      <c r="Q100" s="119"/>
      <c r="R100" s="119"/>
      <c r="S100" s="119"/>
      <c r="T100" s="119"/>
      <c r="U100" s="324"/>
      <c r="V100" s="324"/>
      <c r="W100" s="324"/>
      <c r="X100" s="324"/>
      <c r="Y100" s="324"/>
      <c r="Z100" s="324"/>
      <c r="AA100" s="119"/>
    </row>
    <row r="101">
      <c r="A101" s="227" t="b">
        <v>1</v>
      </c>
      <c r="B101" s="228"/>
      <c r="C101" s="232" t="s">
        <v>864</v>
      </c>
      <c r="D101" s="230">
        <v>45679.0</v>
      </c>
      <c r="E101" s="256">
        <v>51000.0</v>
      </c>
      <c r="F101" s="232" t="s">
        <v>660</v>
      </c>
      <c r="G101" s="257">
        <v>30249.0</v>
      </c>
      <c r="H101" s="233" t="s">
        <v>865</v>
      </c>
      <c r="I101" s="228"/>
      <c r="J101" s="228"/>
      <c r="K101" s="256"/>
      <c r="L101" s="256">
        <v>51000.0</v>
      </c>
      <c r="M101" s="258"/>
      <c r="U101" s="256"/>
      <c r="V101" s="256"/>
      <c r="W101" s="253"/>
      <c r="X101" s="257"/>
      <c r="Y101" s="64"/>
      <c r="Z101" s="257"/>
    </row>
    <row r="102">
      <c r="A102" s="227" t="b">
        <v>1</v>
      </c>
      <c r="B102" s="228"/>
      <c r="C102" s="232" t="s">
        <v>866</v>
      </c>
      <c r="D102" s="230">
        <v>45679.0</v>
      </c>
      <c r="E102" s="256">
        <v>16000.0</v>
      </c>
      <c r="F102" s="232" t="s">
        <v>660</v>
      </c>
      <c r="G102" s="257">
        <v>30247.0</v>
      </c>
      <c r="H102" s="233" t="s">
        <v>641</v>
      </c>
      <c r="I102" s="228"/>
      <c r="J102" s="228"/>
      <c r="K102" s="256"/>
      <c r="L102" s="256">
        <v>16000.0</v>
      </c>
      <c r="M102" s="258"/>
      <c r="U102" s="79"/>
      <c r="V102" s="79"/>
      <c r="W102" s="79"/>
      <c r="X102" s="79"/>
      <c r="Y102" s="79"/>
      <c r="Z102" s="79"/>
    </row>
    <row r="103">
      <c r="A103" s="227" t="b">
        <v>1</v>
      </c>
      <c r="B103" s="228"/>
      <c r="C103" s="232" t="s">
        <v>867</v>
      </c>
      <c r="D103" s="230">
        <v>45680.0</v>
      </c>
      <c r="E103" s="346">
        <v>297000.0</v>
      </c>
      <c r="F103" s="87" t="s">
        <v>119</v>
      </c>
      <c r="G103" s="86" t="s">
        <v>868</v>
      </c>
      <c r="H103" s="233" t="s">
        <v>869</v>
      </c>
      <c r="I103" s="228"/>
      <c r="J103" s="228"/>
      <c r="K103" s="327"/>
      <c r="L103" s="327">
        <v>297000.0</v>
      </c>
      <c r="M103" s="345"/>
      <c r="U103" s="79"/>
      <c r="V103" s="79"/>
      <c r="W103" s="79"/>
      <c r="X103" s="79"/>
      <c r="Y103" s="79"/>
      <c r="Z103" s="79"/>
    </row>
    <row r="104">
      <c r="A104" s="242" t="b">
        <v>1</v>
      </c>
      <c r="B104" s="243"/>
      <c r="C104" s="81" t="s">
        <v>870</v>
      </c>
      <c r="D104" s="251">
        <v>45680.0</v>
      </c>
      <c r="E104" s="346">
        <v>266000.0</v>
      </c>
      <c r="F104" s="204" t="s">
        <v>119</v>
      </c>
      <c r="G104" s="347"/>
      <c r="H104" s="244" t="s">
        <v>631</v>
      </c>
      <c r="I104" s="243"/>
      <c r="J104" s="228"/>
      <c r="K104" s="346"/>
      <c r="L104" s="346">
        <v>266000.0</v>
      </c>
      <c r="M104" s="348"/>
      <c r="U104" s="79"/>
      <c r="V104" s="79"/>
      <c r="W104" s="79"/>
      <c r="X104" s="79"/>
      <c r="Y104" s="79"/>
      <c r="Z104" s="79"/>
    </row>
    <row r="105">
      <c r="A105" s="227" t="b">
        <v>1</v>
      </c>
      <c r="B105" s="228"/>
      <c r="C105" s="253" t="s">
        <v>871</v>
      </c>
      <c r="D105" s="230">
        <v>45680.0</v>
      </c>
      <c r="E105" s="256">
        <v>181000.0</v>
      </c>
      <c r="F105" s="253" t="s">
        <v>119</v>
      </c>
      <c r="G105" s="257">
        <v>1722.0</v>
      </c>
      <c r="H105" s="233" t="s">
        <v>633</v>
      </c>
      <c r="I105" s="228"/>
      <c r="J105" s="228"/>
      <c r="K105" s="256"/>
      <c r="L105" s="256">
        <v>181000.0</v>
      </c>
      <c r="M105" s="258"/>
      <c r="U105" s="79"/>
      <c r="V105" s="79"/>
      <c r="W105" s="79"/>
      <c r="X105" s="79"/>
      <c r="Y105" s="79"/>
      <c r="Z105" s="79"/>
    </row>
    <row r="106">
      <c r="A106" s="227" t="b">
        <v>1</v>
      </c>
      <c r="B106" s="228"/>
      <c r="C106" s="253" t="s">
        <v>632</v>
      </c>
      <c r="D106" s="230">
        <v>45680.0</v>
      </c>
      <c r="E106" s="256">
        <v>97000.0</v>
      </c>
      <c r="F106" s="253" t="s">
        <v>119</v>
      </c>
      <c r="G106" s="257">
        <v>3858.0</v>
      </c>
      <c r="H106" s="233" t="s">
        <v>620</v>
      </c>
      <c r="I106" s="228"/>
      <c r="J106" s="228"/>
      <c r="K106" s="256"/>
      <c r="L106" s="256">
        <v>97000.0</v>
      </c>
      <c r="M106" s="258"/>
      <c r="U106" s="79"/>
      <c r="V106" s="79"/>
      <c r="W106" s="79"/>
      <c r="X106" s="79"/>
      <c r="Y106" s="79"/>
      <c r="Z106" s="79"/>
    </row>
    <row r="107">
      <c r="A107" s="227" t="b">
        <v>1</v>
      </c>
      <c r="B107" s="228"/>
      <c r="C107" s="229"/>
      <c r="D107" s="230">
        <v>45680.0</v>
      </c>
      <c r="E107" s="327">
        <v>50000.0</v>
      </c>
      <c r="F107" s="87" t="s">
        <v>68</v>
      </c>
      <c r="G107" s="257" t="s">
        <v>872</v>
      </c>
      <c r="H107" s="233" t="s">
        <v>631</v>
      </c>
      <c r="I107" s="228"/>
      <c r="J107" s="228"/>
      <c r="K107" s="327"/>
      <c r="L107" s="327">
        <v>50000.0</v>
      </c>
      <c r="M107" s="345"/>
      <c r="U107" s="79"/>
      <c r="V107" s="79"/>
      <c r="W107" s="79"/>
      <c r="X107" s="79"/>
      <c r="Y107" s="79"/>
      <c r="Z107" s="79"/>
    </row>
    <row r="108">
      <c r="A108" s="242" t="b">
        <v>1</v>
      </c>
      <c r="B108" s="243"/>
      <c r="C108" s="176" t="s">
        <v>805</v>
      </c>
      <c r="D108" s="251">
        <v>45680.0</v>
      </c>
      <c r="E108" s="346">
        <v>25000.0</v>
      </c>
      <c r="F108" s="204" t="s">
        <v>119</v>
      </c>
      <c r="G108" s="347"/>
      <c r="H108" s="244" t="s">
        <v>620</v>
      </c>
      <c r="I108" s="243"/>
      <c r="J108" s="228"/>
      <c r="K108" s="346"/>
      <c r="L108" s="346">
        <v>25000.0</v>
      </c>
      <c r="M108" s="348"/>
      <c r="U108" s="79"/>
      <c r="V108" s="79"/>
      <c r="W108" s="79"/>
      <c r="X108" s="79"/>
      <c r="Y108" s="79"/>
      <c r="Z108" s="79"/>
    </row>
    <row r="109">
      <c r="A109" s="227" t="b">
        <v>1</v>
      </c>
      <c r="B109" s="228"/>
      <c r="C109" s="232" t="s">
        <v>867</v>
      </c>
      <c r="D109" s="230">
        <v>45680.0</v>
      </c>
      <c r="E109" s="346">
        <v>10000.0</v>
      </c>
      <c r="F109" s="87" t="s">
        <v>39</v>
      </c>
      <c r="G109" s="86" t="s">
        <v>868</v>
      </c>
      <c r="H109" s="233" t="s">
        <v>618</v>
      </c>
      <c r="I109" s="228"/>
      <c r="J109" s="228"/>
      <c r="K109" s="327"/>
      <c r="L109" s="327">
        <v>10000.0</v>
      </c>
      <c r="M109" s="345"/>
      <c r="U109" s="79"/>
      <c r="V109" s="79"/>
      <c r="W109" s="79"/>
      <c r="X109" s="79"/>
      <c r="Y109" s="79"/>
      <c r="Z109" s="79"/>
    </row>
    <row r="110">
      <c r="A110" s="227" t="b">
        <v>1</v>
      </c>
      <c r="B110" s="228"/>
      <c r="C110" s="232" t="s">
        <v>867</v>
      </c>
      <c r="D110" s="230">
        <v>45680.0</v>
      </c>
      <c r="E110" s="346">
        <v>10000.0</v>
      </c>
      <c r="F110" s="87" t="s">
        <v>41</v>
      </c>
      <c r="G110" s="86" t="s">
        <v>868</v>
      </c>
      <c r="H110" s="233" t="s">
        <v>618</v>
      </c>
      <c r="I110" s="228"/>
      <c r="J110" s="228"/>
      <c r="K110" s="327"/>
      <c r="L110" s="327">
        <v>10000.0</v>
      </c>
      <c r="M110" s="345"/>
      <c r="U110" s="79"/>
      <c r="V110" s="79"/>
      <c r="W110" s="79"/>
      <c r="X110" s="79"/>
      <c r="Y110" s="79"/>
      <c r="Z110" s="79"/>
    </row>
    <row r="111">
      <c r="A111" s="227" t="b">
        <v>1</v>
      </c>
      <c r="B111" s="228"/>
      <c r="C111" s="229"/>
      <c r="D111" s="230">
        <v>45681.0</v>
      </c>
      <c r="E111" s="327">
        <v>450000.0</v>
      </c>
      <c r="F111" s="87" t="s">
        <v>64</v>
      </c>
      <c r="G111" s="86" t="s">
        <v>873</v>
      </c>
      <c r="H111" s="233" t="s">
        <v>618</v>
      </c>
      <c r="I111" s="228"/>
      <c r="J111" s="228"/>
      <c r="K111" s="327"/>
      <c r="L111" s="327">
        <v>450000.0</v>
      </c>
      <c r="M111" s="345"/>
      <c r="N111" s="105"/>
      <c r="O111" s="105"/>
      <c r="P111" s="105"/>
      <c r="Q111" s="105"/>
      <c r="R111" s="105"/>
      <c r="S111" s="105"/>
      <c r="T111" s="105"/>
      <c r="U111" s="259"/>
      <c r="V111" s="259"/>
      <c r="W111" s="341"/>
      <c r="X111" s="342"/>
      <c r="Y111" s="148"/>
      <c r="Z111" s="342"/>
      <c r="AA111" s="105"/>
    </row>
    <row r="112">
      <c r="A112" s="227" t="b">
        <v>1</v>
      </c>
      <c r="B112" s="228"/>
      <c r="C112" s="87" t="s">
        <v>874</v>
      </c>
      <c r="D112" s="230">
        <v>45681.0</v>
      </c>
      <c r="E112" s="349">
        <v>185000.0</v>
      </c>
      <c r="F112" s="87" t="s">
        <v>119</v>
      </c>
      <c r="G112" s="350"/>
      <c r="H112" s="233" t="s">
        <v>631</v>
      </c>
      <c r="I112" s="228"/>
      <c r="J112" s="228"/>
      <c r="K112" s="327"/>
      <c r="L112" s="327">
        <v>185000.0</v>
      </c>
      <c r="M112" s="345"/>
      <c r="U112" s="79"/>
      <c r="V112" s="79"/>
      <c r="W112" s="79"/>
      <c r="X112" s="79"/>
      <c r="Y112" s="79"/>
      <c r="Z112" s="79"/>
    </row>
    <row r="113">
      <c r="A113" s="227" t="b">
        <v>1</v>
      </c>
      <c r="B113" s="228"/>
      <c r="C113" s="87" t="s">
        <v>632</v>
      </c>
      <c r="D113" s="230">
        <v>45681.0</v>
      </c>
      <c r="E113" s="327">
        <v>140000.0</v>
      </c>
      <c r="F113" s="87" t="s">
        <v>119</v>
      </c>
      <c r="G113" s="86">
        <v>3866.0</v>
      </c>
      <c r="H113" s="233" t="s">
        <v>620</v>
      </c>
      <c r="I113" s="228"/>
      <c r="J113" s="228"/>
      <c r="K113" s="327"/>
      <c r="L113" s="327">
        <v>140000.0</v>
      </c>
      <c r="M113" s="345"/>
      <c r="U113" s="79"/>
      <c r="V113" s="79"/>
      <c r="W113" s="79"/>
      <c r="X113" s="79"/>
      <c r="Y113" s="79"/>
      <c r="Z113" s="79"/>
    </row>
    <row r="114">
      <c r="A114" s="227" t="b">
        <v>1</v>
      </c>
      <c r="B114" s="228"/>
      <c r="C114" s="87" t="s">
        <v>875</v>
      </c>
      <c r="D114" s="230">
        <v>45681.0</v>
      </c>
      <c r="E114" s="327">
        <v>124000.0</v>
      </c>
      <c r="F114" s="87" t="s">
        <v>119</v>
      </c>
      <c r="G114" s="257">
        <v>60212.0</v>
      </c>
      <c r="H114" s="233" t="s">
        <v>622</v>
      </c>
      <c r="I114" s="228"/>
      <c r="J114" s="228"/>
      <c r="K114" s="327"/>
      <c r="L114" s="327">
        <v>124000.0</v>
      </c>
      <c r="M114" s="345"/>
      <c r="U114" s="79"/>
      <c r="V114" s="79"/>
      <c r="W114" s="79"/>
      <c r="X114" s="79"/>
      <c r="Y114" s="79"/>
      <c r="Z114" s="79"/>
    </row>
    <row r="115">
      <c r="A115" s="227" t="b">
        <v>1</v>
      </c>
      <c r="B115" s="228"/>
      <c r="C115" s="229"/>
      <c r="D115" s="230">
        <v>45681.0</v>
      </c>
      <c r="E115" s="327">
        <v>85000.0</v>
      </c>
      <c r="F115" s="87" t="s">
        <v>54</v>
      </c>
      <c r="G115" s="351"/>
      <c r="H115" s="233" t="s">
        <v>631</v>
      </c>
      <c r="I115" s="228"/>
      <c r="J115" s="228"/>
      <c r="K115" s="327"/>
      <c r="L115" s="327">
        <v>85000.0</v>
      </c>
      <c r="M115" s="345"/>
      <c r="U115" s="79"/>
      <c r="V115" s="79"/>
      <c r="W115" s="79"/>
      <c r="X115" s="79"/>
      <c r="Y115" s="79"/>
      <c r="Z115" s="79"/>
    </row>
    <row r="116">
      <c r="A116" s="227" t="b">
        <v>1</v>
      </c>
      <c r="B116" s="228"/>
      <c r="C116" s="229"/>
      <c r="D116" s="230">
        <v>45681.0</v>
      </c>
      <c r="E116" s="327">
        <v>75000.0</v>
      </c>
      <c r="F116" s="255" t="s">
        <v>41</v>
      </c>
      <c r="G116" s="351"/>
      <c r="H116" s="233" t="s">
        <v>618</v>
      </c>
      <c r="I116" s="228"/>
      <c r="J116" s="228"/>
      <c r="K116" s="327"/>
      <c r="L116" s="327">
        <v>75000.0</v>
      </c>
      <c r="M116" s="345"/>
      <c r="U116" s="79"/>
      <c r="V116" s="79"/>
      <c r="W116" s="79"/>
      <c r="X116" s="79"/>
      <c r="Y116" s="79"/>
      <c r="Z116" s="79"/>
    </row>
    <row r="117">
      <c r="A117" s="227" t="b">
        <v>1</v>
      </c>
      <c r="B117" s="228"/>
      <c r="C117" s="229"/>
      <c r="D117" s="230">
        <v>45681.0</v>
      </c>
      <c r="E117" s="327">
        <v>50000.0</v>
      </c>
      <c r="F117" s="232" t="s">
        <v>630</v>
      </c>
      <c r="G117" s="351"/>
      <c r="H117" s="233" t="s">
        <v>631</v>
      </c>
      <c r="I117" s="228"/>
      <c r="J117" s="228"/>
      <c r="K117" s="327"/>
      <c r="L117" s="327">
        <v>50000.0</v>
      </c>
      <c r="M117" s="345"/>
      <c r="U117" s="79"/>
      <c r="V117" s="79"/>
      <c r="W117" s="79"/>
      <c r="X117" s="79"/>
      <c r="Y117" s="79"/>
      <c r="Z117" s="79"/>
    </row>
    <row r="118">
      <c r="A118" s="227" t="b">
        <v>1</v>
      </c>
      <c r="B118" s="228"/>
      <c r="C118" s="229"/>
      <c r="D118" s="230">
        <v>45681.0</v>
      </c>
      <c r="E118" s="327">
        <v>50000.0</v>
      </c>
      <c r="F118" s="87" t="s">
        <v>52</v>
      </c>
      <c r="G118" s="102"/>
      <c r="H118" s="233" t="s">
        <v>618</v>
      </c>
      <c r="I118" s="228"/>
      <c r="J118" s="228"/>
      <c r="K118" s="327"/>
      <c r="L118" s="327">
        <v>50000.0</v>
      </c>
      <c r="M118" s="345"/>
      <c r="U118" s="79"/>
      <c r="V118" s="79"/>
      <c r="W118" s="79"/>
      <c r="X118" s="79"/>
      <c r="Y118" s="79"/>
      <c r="Z118" s="79"/>
    </row>
    <row r="119">
      <c r="A119" s="242" t="b">
        <v>0</v>
      </c>
      <c r="B119" s="243"/>
      <c r="C119" s="204" t="s">
        <v>876</v>
      </c>
      <c r="D119" s="251">
        <v>45681.0</v>
      </c>
      <c r="E119" s="352">
        <v>50000.0</v>
      </c>
      <c r="F119" s="87" t="s">
        <v>119</v>
      </c>
      <c r="G119" s="347"/>
      <c r="H119" s="244" t="s">
        <v>625</v>
      </c>
      <c r="I119" s="243"/>
      <c r="J119" s="228"/>
      <c r="K119" s="352"/>
      <c r="L119" s="352">
        <v>50000.0</v>
      </c>
      <c r="M119" s="353"/>
      <c r="U119" s="79"/>
      <c r="V119" s="79"/>
      <c r="W119" s="79"/>
      <c r="X119" s="79"/>
      <c r="Y119" s="79"/>
      <c r="Z119" s="79"/>
    </row>
    <row r="120">
      <c r="A120" s="227" t="b">
        <v>1</v>
      </c>
      <c r="B120" s="228"/>
      <c r="C120" s="87" t="s">
        <v>877</v>
      </c>
      <c r="D120" s="230">
        <v>45681.0</v>
      </c>
      <c r="E120" s="327">
        <v>38750.0</v>
      </c>
      <c r="F120" s="87" t="s">
        <v>119</v>
      </c>
      <c r="G120" s="257">
        <v>220840.0</v>
      </c>
      <c r="H120" s="233" t="s">
        <v>641</v>
      </c>
      <c r="I120" s="228"/>
      <c r="J120" s="228"/>
      <c r="K120" s="327"/>
      <c r="L120" s="327">
        <v>38750.0</v>
      </c>
      <c r="M120" s="345"/>
      <c r="U120" s="79"/>
      <c r="V120" s="79"/>
      <c r="W120" s="79"/>
      <c r="X120" s="79"/>
      <c r="Y120" s="79"/>
      <c r="Z120" s="79"/>
    </row>
    <row r="121">
      <c r="A121" s="227" t="b">
        <v>1</v>
      </c>
      <c r="B121" s="228"/>
      <c r="C121" s="232" t="s">
        <v>878</v>
      </c>
      <c r="D121" s="230">
        <v>45681.0</v>
      </c>
      <c r="E121" s="327">
        <v>35000.0</v>
      </c>
      <c r="F121" s="87" t="s">
        <v>879</v>
      </c>
      <c r="G121" s="257">
        <v>187322.0</v>
      </c>
      <c r="H121" s="233" t="s">
        <v>625</v>
      </c>
      <c r="I121" s="228"/>
      <c r="J121" s="228"/>
      <c r="K121" s="327"/>
      <c r="L121" s="327">
        <v>35000.0</v>
      </c>
      <c r="M121" s="345"/>
      <c r="U121" s="79"/>
      <c r="V121" s="79"/>
      <c r="W121" s="79"/>
      <c r="X121" s="79"/>
      <c r="Y121" s="79"/>
      <c r="Z121" s="79"/>
    </row>
    <row r="122">
      <c r="A122" s="227" t="b">
        <v>1</v>
      </c>
      <c r="B122" s="228"/>
      <c r="C122" s="87" t="s">
        <v>880</v>
      </c>
      <c r="D122" s="230">
        <v>45681.0</v>
      </c>
      <c r="E122" s="327">
        <v>25000.0</v>
      </c>
      <c r="F122" s="87" t="s">
        <v>119</v>
      </c>
      <c r="G122" s="102"/>
      <c r="H122" s="233" t="s">
        <v>686</v>
      </c>
      <c r="I122" s="228"/>
      <c r="J122" s="228"/>
      <c r="K122" s="327"/>
      <c r="L122" s="327">
        <v>25000.0</v>
      </c>
      <c r="M122" s="345"/>
      <c r="N122" s="55"/>
      <c r="O122" s="55"/>
      <c r="P122" s="55"/>
      <c r="Q122" s="55"/>
      <c r="R122" s="55"/>
      <c r="S122" s="55"/>
      <c r="T122" s="55"/>
      <c r="U122" s="252"/>
      <c r="V122" s="252"/>
      <c r="W122" s="255"/>
      <c r="X122" s="254"/>
      <c r="Y122" s="209"/>
      <c r="Z122" s="254"/>
      <c r="AA122" s="55"/>
    </row>
    <row r="123">
      <c r="A123" s="227" t="b">
        <v>1</v>
      </c>
      <c r="B123" s="228"/>
      <c r="C123" s="87" t="s">
        <v>881</v>
      </c>
      <c r="D123" s="230">
        <v>45681.0</v>
      </c>
      <c r="E123" s="327">
        <v>25000.0</v>
      </c>
      <c r="F123" s="87" t="s">
        <v>119</v>
      </c>
      <c r="G123" s="351"/>
      <c r="H123" s="233" t="s">
        <v>620</v>
      </c>
      <c r="I123" s="228"/>
      <c r="J123" s="228"/>
      <c r="K123" s="327"/>
      <c r="L123" s="327">
        <v>25000.0</v>
      </c>
      <c r="M123" s="345"/>
      <c r="U123" s="79"/>
      <c r="V123" s="79"/>
      <c r="W123" s="79"/>
      <c r="X123" s="79"/>
      <c r="Y123" s="79"/>
      <c r="Z123" s="79"/>
    </row>
    <row r="124">
      <c r="A124" s="242" t="b">
        <v>1</v>
      </c>
      <c r="B124" s="243"/>
      <c r="C124" s="204" t="s">
        <v>882</v>
      </c>
      <c r="D124" s="251">
        <v>45681.0</v>
      </c>
      <c r="E124" s="346">
        <v>20000.0</v>
      </c>
      <c r="F124" s="204" t="s">
        <v>119</v>
      </c>
      <c r="G124" s="347"/>
      <c r="H124" s="244" t="s">
        <v>631</v>
      </c>
      <c r="I124" s="243"/>
      <c r="J124" s="228"/>
      <c r="K124" s="346"/>
      <c r="L124" s="346">
        <v>20000.0</v>
      </c>
      <c r="M124" s="348"/>
      <c r="U124" s="79"/>
      <c r="V124" s="79"/>
      <c r="W124" s="79"/>
      <c r="X124" s="79"/>
      <c r="Y124" s="79"/>
      <c r="Z124" s="79"/>
    </row>
    <row r="125">
      <c r="A125" s="227" t="b">
        <v>1</v>
      </c>
      <c r="B125" s="228"/>
      <c r="C125" s="87" t="s">
        <v>883</v>
      </c>
      <c r="D125" s="230">
        <v>45681.0</v>
      </c>
      <c r="E125" s="327">
        <v>20000.0</v>
      </c>
      <c r="F125" s="87" t="s">
        <v>119</v>
      </c>
      <c r="G125" s="351"/>
      <c r="H125" s="233" t="s">
        <v>628</v>
      </c>
      <c r="I125" s="228"/>
      <c r="J125" s="228"/>
      <c r="K125" s="327"/>
      <c r="L125" s="327">
        <v>20000.0</v>
      </c>
      <c r="M125" s="345"/>
      <c r="U125" s="79"/>
      <c r="V125" s="79"/>
      <c r="W125" s="79"/>
      <c r="X125" s="79"/>
      <c r="Y125" s="79"/>
      <c r="Z125" s="79"/>
    </row>
    <row r="126">
      <c r="A126" s="227" t="b">
        <v>1</v>
      </c>
      <c r="B126" s="228"/>
      <c r="C126" s="87" t="s">
        <v>884</v>
      </c>
      <c r="D126" s="230">
        <v>45681.0</v>
      </c>
      <c r="E126" s="327">
        <v>15000.0</v>
      </c>
      <c r="F126" s="87" t="s">
        <v>884</v>
      </c>
      <c r="G126" s="253"/>
      <c r="H126" s="233" t="s">
        <v>686</v>
      </c>
      <c r="I126" s="228"/>
      <c r="J126" s="228"/>
      <c r="K126" s="327"/>
      <c r="L126" s="327">
        <v>15000.0</v>
      </c>
      <c r="M126" s="345"/>
      <c r="U126" s="79"/>
      <c r="V126" s="79"/>
      <c r="W126" s="79"/>
      <c r="X126" s="79"/>
      <c r="Y126" s="79"/>
      <c r="Z126" s="79"/>
    </row>
    <row r="127">
      <c r="A127" s="227" t="b">
        <v>1</v>
      </c>
      <c r="B127" s="228"/>
      <c r="C127" s="232" t="s">
        <v>885</v>
      </c>
      <c r="D127" s="230">
        <v>45681.0</v>
      </c>
      <c r="E127" s="327">
        <v>10000.0</v>
      </c>
      <c r="F127" s="87" t="s">
        <v>119</v>
      </c>
      <c r="G127" s="257">
        <v>221927.0</v>
      </c>
      <c r="H127" s="233" t="s">
        <v>625</v>
      </c>
      <c r="I127" s="228"/>
      <c r="J127" s="228"/>
      <c r="K127" s="327"/>
      <c r="L127" s="327">
        <v>10000.0</v>
      </c>
      <c r="M127" s="345"/>
      <c r="U127" s="79"/>
      <c r="V127" s="79"/>
      <c r="W127" s="79"/>
      <c r="X127" s="79"/>
      <c r="Y127" s="79"/>
      <c r="Z127" s="79"/>
    </row>
    <row r="128">
      <c r="A128" s="227" t="b">
        <v>1</v>
      </c>
      <c r="B128" s="228"/>
      <c r="C128" s="87" t="s">
        <v>886</v>
      </c>
      <c r="D128" s="230">
        <v>45681.0</v>
      </c>
      <c r="E128" s="327">
        <v>10000.0</v>
      </c>
      <c r="F128" s="87" t="s">
        <v>119</v>
      </c>
      <c r="G128" s="102"/>
      <c r="H128" s="233" t="s">
        <v>628</v>
      </c>
      <c r="I128" s="228"/>
      <c r="J128" s="228"/>
      <c r="K128" s="327"/>
      <c r="L128" s="327">
        <v>10000.0</v>
      </c>
      <c r="M128" s="345"/>
      <c r="U128" s="79"/>
      <c r="V128" s="79"/>
      <c r="W128" s="79"/>
      <c r="X128" s="79"/>
      <c r="Y128" s="79"/>
      <c r="Z128" s="79"/>
    </row>
    <row r="129">
      <c r="A129" s="227" t="b">
        <v>1</v>
      </c>
      <c r="B129" s="228"/>
      <c r="C129" s="229"/>
      <c r="D129" s="230">
        <v>45682.0</v>
      </c>
      <c r="E129" s="327">
        <v>520000.0</v>
      </c>
      <c r="F129" s="87" t="s">
        <v>41</v>
      </c>
      <c r="G129" s="86">
        <v>251.0</v>
      </c>
      <c r="H129" s="233" t="s">
        <v>631</v>
      </c>
      <c r="I129" s="228"/>
      <c r="J129" s="228"/>
      <c r="K129" s="327"/>
      <c r="L129" s="327">
        <v>520000.0</v>
      </c>
      <c r="M129" s="345"/>
      <c r="U129" s="79"/>
      <c r="V129" s="79"/>
      <c r="W129" s="79"/>
      <c r="X129" s="79"/>
      <c r="Y129" s="79"/>
      <c r="Z129" s="79"/>
    </row>
    <row r="130">
      <c r="A130" s="227" t="b">
        <v>1</v>
      </c>
      <c r="B130" s="228"/>
      <c r="C130" s="232" t="s">
        <v>840</v>
      </c>
      <c r="D130" s="325">
        <v>45682.0</v>
      </c>
      <c r="E130" s="327">
        <v>250000.0</v>
      </c>
      <c r="F130" s="87" t="s">
        <v>119</v>
      </c>
      <c r="G130" s="257">
        <v>659.0</v>
      </c>
      <c r="H130" s="233" t="s">
        <v>633</v>
      </c>
      <c r="I130" s="228"/>
      <c r="J130" s="228"/>
      <c r="K130" s="327"/>
      <c r="L130" s="327">
        <v>250000.0</v>
      </c>
      <c r="M130" s="345"/>
      <c r="U130" s="79"/>
      <c r="V130" s="79"/>
      <c r="W130" s="79"/>
      <c r="X130" s="79"/>
      <c r="Y130" s="79"/>
      <c r="Z130" s="79"/>
    </row>
    <row r="131">
      <c r="A131" s="227" t="b">
        <v>1</v>
      </c>
      <c r="B131" s="228"/>
      <c r="C131" s="229"/>
      <c r="D131" s="230">
        <v>45682.0</v>
      </c>
      <c r="E131" s="327">
        <v>160000.0</v>
      </c>
      <c r="F131" s="87" t="s">
        <v>39</v>
      </c>
      <c r="G131" s="86">
        <v>251.0</v>
      </c>
      <c r="H131" s="233" t="s">
        <v>631</v>
      </c>
      <c r="I131" s="228"/>
      <c r="J131" s="228"/>
      <c r="K131" s="327"/>
      <c r="L131" s="327">
        <v>160000.0</v>
      </c>
      <c r="M131" s="345"/>
      <c r="U131" s="79"/>
      <c r="V131" s="79"/>
      <c r="W131" s="79"/>
      <c r="X131" s="79"/>
      <c r="Y131" s="79"/>
      <c r="Z131" s="79"/>
    </row>
    <row r="132">
      <c r="A132" s="227" t="b">
        <v>1</v>
      </c>
      <c r="B132" s="228"/>
      <c r="C132" s="87" t="s">
        <v>887</v>
      </c>
      <c r="D132" s="230">
        <v>45682.0</v>
      </c>
      <c r="E132" s="327">
        <v>120000.0</v>
      </c>
      <c r="F132" s="87" t="s">
        <v>119</v>
      </c>
      <c r="G132" s="102"/>
      <c r="H132" s="233" t="s">
        <v>686</v>
      </c>
      <c r="I132" s="228"/>
      <c r="J132" s="228"/>
      <c r="K132" s="327"/>
      <c r="L132" s="327">
        <v>120000.0</v>
      </c>
      <c r="M132" s="345"/>
      <c r="U132" s="79"/>
      <c r="V132" s="79"/>
      <c r="W132" s="79"/>
      <c r="X132" s="79"/>
      <c r="Y132" s="79"/>
      <c r="Z132" s="79"/>
    </row>
    <row r="133">
      <c r="A133" s="227" t="b">
        <v>1</v>
      </c>
      <c r="B133" s="228"/>
      <c r="C133" s="229"/>
      <c r="D133" s="230">
        <v>45682.0</v>
      </c>
      <c r="E133" s="327">
        <v>30000.0</v>
      </c>
      <c r="F133" s="87" t="s">
        <v>60</v>
      </c>
      <c r="G133" s="86">
        <v>251.0</v>
      </c>
      <c r="H133" s="233" t="s">
        <v>631</v>
      </c>
      <c r="I133" s="228"/>
      <c r="J133" s="228"/>
      <c r="K133" s="327"/>
      <c r="L133" s="327">
        <v>30000.0</v>
      </c>
      <c r="M133" s="345"/>
      <c r="U133" s="79"/>
      <c r="V133" s="79"/>
      <c r="W133" s="79"/>
      <c r="X133" s="79"/>
      <c r="Y133" s="79"/>
      <c r="Z133" s="79"/>
    </row>
    <row r="134">
      <c r="A134" s="227" t="b">
        <v>1</v>
      </c>
      <c r="B134" s="228"/>
      <c r="C134" s="87" t="s">
        <v>888</v>
      </c>
      <c r="D134" s="230">
        <v>45682.0</v>
      </c>
      <c r="E134" s="327">
        <v>19000.0</v>
      </c>
      <c r="F134" s="87" t="s">
        <v>119</v>
      </c>
      <c r="G134" s="86">
        <v>251.0</v>
      </c>
      <c r="H134" s="233" t="s">
        <v>628</v>
      </c>
      <c r="I134" s="228"/>
      <c r="J134" s="228"/>
      <c r="K134" s="327"/>
      <c r="L134" s="327">
        <v>19000.0</v>
      </c>
      <c r="M134" s="345"/>
      <c r="U134" s="79"/>
      <c r="V134" s="79"/>
      <c r="W134" s="79"/>
      <c r="X134" s="79"/>
      <c r="Y134" s="79"/>
      <c r="Z134" s="79"/>
    </row>
    <row r="135">
      <c r="A135" s="227" t="b">
        <v>1</v>
      </c>
      <c r="B135" s="228"/>
      <c r="C135" s="87" t="s">
        <v>889</v>
      </c>
      <c r="D135" s="230">
        <v>45682.0</v>
      </c>
      <c r="E135" s="327">
        <v>15000.0</v>
      </c>
      <c r="F135" s="87" t="s">
        <v>119</v>
      </c>
      <c r="G135" s="86">
        <v>251.0</v>
      </c>
      <c r="H135" s="233" t="s">
        <v>622</v>
      </c>
      <c r="I135" s="228"/>
      <c r="J135" s="228"/>
      <c r="K135" s="327"/>
      <c r="L135" s="327">
        <v>15000.0</v>
      </c>
      <c r="M135" s="345"/>
      <c r="U135" s="79"/>
      <c r="V135" s="79"/>
      <c r="W135" s="79"/>
      <c r="X135" s="79"/>
      <c r="Y135" s="79"/>
      <c r="Z135" s="79"/>
    </row>
    <row r="136">
      <c r="A136" s="227" t="b">
        <v>1</v>
      </c>
      <c r="B136" s="228"/>
      <c r="C136" s="229"/>
      <c r="D136" s="230">
        <v>45684.0</v>
      </c>
      <c r="E136" s="327">
        <v>25000.0</v>
      </c>
      <c r="F136" s="87" t="s">
        <v>52</v>
      </c>
      <c r="G136" s="351"/>
      <c r="H136" s="233" t="s">
        <v>618</v>
      </c>
      <c r="I136" s="228"/>
      <c r="J136" s="228"/>
      <c r="K136" s="327"/>
      <c r="L136" s="327">
        <v>25000.0</v>
      </c>
      <c r="M136" s="345"/>
      <c r="U136" s="79"/>
      <c r="V136" s="79"/>
      <c r="W136" s="79"/>
      <c r="X136" s="79"/>
      <c r="Y136" s="79"/>
      <c r="Z136" s="79"/>
    </row>
    <row r="137">
      <c r="A137" s="227" t="b">
        <v>1</v>
      </c>
      <c r="B137" s="228"/>
      <c r="C137" s="232" t="s">
        <v>890</v>
      </c>
      <c r="D137" s="230">
        <v>45685.0</v>
      </c>
      <c r="E137" s="231">
        <v>200000.0</v>
      </c>
      <c r="F137" s="253" t="s">
        <v>891</v>
      </c>
      <c r="G137" s="236"/>
      <c r="H137" s="233" t="s">
        <v>618</v>
      </c>
      <c r="I137" s="228"/>
      <c r="J137" s="228"/>
      <c r="K137" s="234"/>
      <c r="L137" s="231">
        <v>200000.0</v>
      </c>
      <c r="M137" s="235"/>
      <c r="U137" s="79"/>
      <c r="V137" s="79"/>
      <c r="W137" s="79"/>
      <c r="X137" s="79"/>
      <c r="Y137" s="79"/>
      <c r="Z137" s="79"/>
    </row>
    <row r="138">
      <c r="A138" s="227" t="b">
        <v>1</v>
      </c>
      <c r="B138" s="228"/>
      <c r="C138" s="232" t="s">
        <v>840</v>
      </c>
      <c r="D138" s="230">
        <v>45685.0</v>
      </c>
      <c r="E138" s="231">
        <v>155000.0</v>
      </c>
      <c r="F138" s="232" t="s">
        <v>119</v>
      </c>
      <c r="G138" s="236">
        <v>685.0</v>
      </c>
      <c r="H138" s="233" t="s">
        <v>633</v>
      </c>
      <c r="I138" s="228"/>
      <c r="J138" s="228"/>
      <c r="K138" s="234"/>
      <c r="L138" s="231">
        <v>155000.0</v>
      </c>
      <c r="M138" s="235"/>
      <c r="U138" s="79"/>
      <c r="V138" s="79"/>
      <c r="W138" s="79"/>
      <c r="X138" s="79"/>
      <c r="Y138" s="79"/>
      <c r="Z138" s="79"/>
    </row>
    <row r="139">
      <c r="A139" s="227" t="b">
        <v>1</v>
      </c>
      <c r="B139" s="228"/>
      <c r="C139" s="232"/>
      <c r="D139" s="230">
        <v>45685.0</v>
      </c>
      <c r="E139" s="231">
        <v>150000.0</v>
      </c>
      <c r="F139" s="253" t="s">
        <v>68</v>
      </c>
      <c r="G139" s="236"/>
      <c r="H139" s="233" t="s">
        <v>631</v>
      </c>
      <c r="I139" s="228"/>
      <c r="J139" s="228"/>
      <c r="K139" s="234"/>
      <c r="L139" s="231">
        <v>150000.0</v>
      </c>
      <c r="M139" s="235"/>
      <c r="U139" s="79"/>
      <c r="V139" s="79"/>
      <c r="W139" s="79"/>
      <c r="X139" s="79"/>
      <c r="Y139" s="79"/>
      <c r="Z139" s="79"/>
    </row>
    <row r="140">
      <c r="A140" s="227" t="b">
        <v>1</v>
      </c>
      <c r="B140" s="228"/>
      <c r="C140" s="229"/>
      <c r="D140" s="230">
        <v>45685.0</v>
      </c>
      <c r="E140" s="231">
        <v>50000.0</v>
      </c>
      <c r="F140" s="232" t="s">
        <v>52</v>
      </c>
      <c r="G140" s="229"/>
      <c r="H140" s="233" t="s">
        <v>618</v>
      </c>
      <c r="I140" s="228"/>
      <c r="J140" s="228"/>
      <c r="K140" s="234"/>
      <c r="L140" s="231">
        <v>50000.0</v>
      </c>
      <c r="M140" s="235"/>
      <c r="U140" s="79"/>
      <c r="V140" s="79"/>
      <c r="W140" s="79"/>
      <c r="X140" s="79"/>
      <c r="Y140" s="79"/>
      <c r="Z140" s="79"/>
    </row>
    <row r="141">
      <c r="A141" s="227" t="b">
        <v>1</v>
      </c>
      <c r="B141" s="228"/>
      <c r="C141" s="229"/>
      <c r="D141" s="230">
        <v>45685.0</v>
      </c>
      <c r="E141" s="231">
        <v>25000.0</v>
      </c>
      <c r="F141" s="232" t="s">
        <v>180</v>
      </c>
      <c r="G141" s="229"/>
      <c r="H141" s="233" t="s">
        <v>618</v>
      </c>
      <c r="I141" s="228"/>
      <c r="J141" s="228"/>
      <c r="K141" s="234"/>
      <c r="L141" s="231">
        <v>25000.0</v>
      </c>
      <c r="M141" s="235"/>
    </row>
    <row r="142">
      <c r="A142" s="227" t="b">
        <v>1</v>
      </c>
      <c r="B142" s="228"/>
      <c r="C142" s="232" t="s">
        <v>892</v>
      </c>
      <c r="D142" s="230">
        <v>45685.0</v>
      </c>
      <c r="E142" s="231">
        <v>5000.0</v>
      </c>
      <c r="F142" s="232" t="s">
        <v>119</v>
      </c>
      <c r="G142" s="229"/>
      <c r="H142" s="233" t="s">
        <v>628</v>
      </c>
      <c r="I142" s="228"/>
      <c r="J142" s="228"/>
      <c r="K142" s="234"/>
      <c r="L142" s="231">
        <v>5000.0</v>
      </c>
      <c r="M142" s="235"/>
    </row>
    <row r="143">
      <c r="A143" s="227" t="b">
        <v>1</v>
      </c>
      <c r="B143" s="228"/>
      <c r="C143" s="232" t="s">
        <v>632</v>
      </c>
      <c r="D143" s="230">
        <v>45686.0</v>
      </c>
      <c r="E143" s="231">
        <v>318000.0</v>
      </c>
      <c r="F143" s="232" t="s">
        <v>119</v>
      </c>
      <c r="G143" s="236">
        <v>3969.0</v>
      </c>
      <c r="H143" s="233" t="s">
        <v>620</v>
      </c>
      <c r="I143" s="228"/>
      <c r="J143" s="228"/>
      <c r="K143" s="234"/>
      <c r="L143" s="231">
        <v>318000.0</v>
      </c>
      <c r="M143" s="235"/>
    </row>
    <row r="144">
      <c r="A144" s="337" t="b">
        <v>1</v>
      </c>
      <c r="B144" s="338"/>
      <c r="C144" s="192" t="s">
        <v>893</v>
      </c>
      <c r="D144" s="340">
        <v>45686.0</v>
      </c>
      <c r="E144" s="263">
        <v>150000.0</v>
      </c>
      <c r="F144" s="192" t="s">
        <v>119</v>
      </c>
      <c r="G144" s="339"/>
      <c r="H144" s="343" t="s">
        <v>894</v>
      </c>
      <c r="I144" s="338"/>
      <c r="J144" s="228"/>
      <c r="K144" s="354"/>
      <c r="L144" s="263">
        <v>150000.0</v>
      </c>
      <c r="M144" s="355"/>
    </row>
    <row r="145">
      <c r="A145" s="227" t="b">
        <v>1</v>
      </c>
      <c r="B145" s="228"/>
      <c r="C145" s="232" t="s">
        <v>895</v>
      </c>
      <c r="D145" s="230">
        <v>45686.0</v>
      </c>
      <c r="E145" s="356">
        <v>95000.0</v>
      </c>
      <c r="F145" s="232" t="s">
        <v>119</v>
      </c>
      <c r="G145" s="236" t="s">
        <v>896</v>
      </c>
      <c r="H145" s="233" t="s">
        <v>620</v>
      </c>
      <c r="I145" s="228"/>
      <c r="J145" s="228"/>
      <c r="K145" s="234"/>
      <c r="L145" s="231">
        <v>95000.0</v>
      </c>
      <c r="M145" s="235"/>
    </row>
    <row r="146">
      <c r="A146" s="227" t="b">
        <v>1</v>
      </c>
      <c r="B146" s="228"/>
      <c r="C146" s="232" t="s">
        <v>897</v>
      </c>
      <c r="D146" s="230">
        <v>45686.0</v>
      </c>
      <c r="E146" s="231">
        <v>60000.0</v>
      </c>
      <c r="F146" s="232" t="s">
        <v>119</v>
      </c>
      <c r="G146" s="229"/>
      <c r="H146" s="233" t="s">
        <v>620</v>
      </c>
      <c r="I146" s="228"/>
      <c r="J146" s="228"/>
      <c r="K146" s="234"/>
      <c r="L146" s="231">
        <v>60000.0</v>
      </c>
      <c r="M146" s="235"/>
    </row>
    <row r="147">
      <c r="A147" s="227" t="b">
        <v>1</v>
      </c>
      <c r="B147" s="228"/>
      <c r="C147" s="232" t="s">
        <v>669</v>
      </c>
      <c r="D147" s="230">
        <v>45686.0</v>
      </c>
      <c r="E147" s="231">
        <v>55000.0</v>
      </c>
      <c r="F147" s="232" t="s">
        <v>119</v>
      </c>
      <c r="G147" s="229"/>
      <c r="H147" s="233" t="s">
        <v>620</v>
      </c>
      <c r="I147" s="228"/>
      <c r="J147" s="228"/>
      <c r="K147" s="234"/>
      <c r="L147" s="231">
        <v>55000.0</v>
      </c>
      <c r="M147" s="235"/>
    </row>
    <row r="148">
      <c r="A148" s="227" t="b">
        <v>1</v>
      </c>
      <c r="B148" s="228"/>
      <c r="C148" s="229"/>
      <c r="D148" s="230">
        <v>45686.0</v>
      </c>
      <c r="E148" s="231">
        <v>50000.0</v>
      </c>
      <c r="F148" s="232" t="s">
        <v>630</v>
      </c>
      <c r="G148" s="229"/>
      <c r="H148" s="233" t="s">
        <v>631</v>
      </c>
      <c r="I148" s="228"/>
      <c r="J148" s="228"/>
      <c r="K148" s="234"/>
      <c r="L148" s="231">
        <v>50000.0</v>
      </c>
      <c r="M148" s="235"/>
    </row>
    <row r="149">
      <c r="A149" s="227" t="b">
        <v>1</v>
      </c>
      <c r="B149" s="228"/>
      <c r="C149" s="229"/>
      <c r="D149" s="230">
        <v>45686.0</v>
      </c>
      <c r="E149" s="231">
        <v>45000.0</v>
      </c>
      <c r="F149" s="232" t="s">
        <v>617</v>
      </c>
      <c r="G149" s="229"/>
      <c r="H149" s="233" t="s">
        <v>618</v>
      </c>
      <c r="I149" s="228"/>
      <c r="J149" s="228"/>
      <c r="K149" s="234"/>
      <c r="L149" s="231">
        <v>45000.0</v>
      </c>
      <c r="M149" s="235"/>
    </row>
    <row r="150">
      <c r="A150" s="227" t="b">
        <v>1</v>
      </c>
      <c r="B150" s="228"/>
      <c r="C150" s="232" t="s">
        <v>898</v>
      </c>
      <c r="D150" s="230">
        <v>45686.0</v>
      </c>
      <c r="E150" s="231">
        <v>25000.0</v>
      </c>
      <c r="F150" s="232" t="s">
        <v>119</v>
      </c>
      <c r="G150" s="229"/>
      <c r="H150" s="233" t="s">
        <v>628</v>
      </c>
      <c r="I150" s="228"/>
      <c r="J150" s="228"/>
      <c r="K150" s="234"/>
      <c r="L150" s="231">
        <v>25000.0</v>
      </c>
      <c r="M150" s="235"/>
    </row>
    <row r="151">
      <c r="A151" s="227" t="b">
        <v>1</v>
      </c>
      <c r="B151" s="228"/>
      <c r="C151" s="232" t="s">
        <v>649</v>
      </c>
      <c r="D151" s="230">
        <v>45686.0</v>
      </c>
      <c r="E151" s="231">
        <v>10000.0</v>
      </c>
      <c r="F151" s="232" t="s">
        <v>119</v>
      </c>
      <c r="G151" s="229"/>
      <c r="H151" s="233" t="s">
        <v>628</v>
      </c>
      <c r="I151" s="228"/>
      <c r="J151" s="228"/>
      <c r="K151" s="234"/>
      <c r="L151" s="231">
        <v>10000.0</v>
      </c>
      <c r="M151" s="235"/>
    </row>
    <row r="152">
      <c r="A152" s="227" t="b">
        <v>1</v>
      </c>
      <c r="B152" s="228"/>
      <c r="C152" s="232" t="s">
        <v>649</v>
      </c>
      <c r="D152" s="230">
        <v>45686.0</v>
      </c>
      <c r="E152" s="231">
        <v>10000.0</v>
      </c>
      <c r="F152" s="232" t="s">
        <v>119</v>
      </c>
      <c r="G152" s="229"/>
      <c r="H152" s="233" t="s">
        <v>628</v>
      </c>
      <c r="I152" s="228"/>
      <c r="J152" s="228"/>
      <c r="K152" s="234"/>
      <c r="L152" s="231">
        <v>10000.0</v>
      </c>
      <c r="M152" s="235"/>
      <c r="N152" s="55"/>
      <c r="O152" s="55"/>
      <c r="P152" s="55"/>
      <c r="Q152" s="55"/>
      <c r="R152" s="55"/>
      <c r="S152" s="55"/>
      <c r="T152" s="55"/>
      <c r="U152" s="300"/>
      <c r="V152" s="275"/>
      <c r="W152" s="276"/>
      <c r="X152" s="273"/>
      <c r="Y152" s="55"/>
      <c r="Z152" s="277"/>
      <c r="AA152" s="55"/>
    </row>
    <row r="153">
      <c r="A153" s="227" t="b">
        <v>1</v>
      </c>
      <c r="B153" s="228"/>
      <c r="C153" s="232" t="s">
        <v>840</v>
      </c>
      <c r="D153" s="230">
        <v>45687.0</v>
      </c>
      <c r="E153" s="231">
        <v>424000.0</v>
      </c>
      <c r="F153" s="232" t="s">
        <v>119</v>
      </c>
      <c r="G153" s="236">
        <v>1265.0</v>
      </c>
      <c r="H153" s="233" t="s">
        <v>633</v>
      </c>
      <c r="I153" s="228"/>
      <c r="J153" s="228"/>
      <c r="K153" s="234"/>
      <c r="L153" s="231">
        <v>424000.0</v>
      </c>
      <c r="M153" s="235"/>
    </row>
    <row r="154">
      <c r="A154" s="227" t="b">
        <v>1</v>
      </c>
      <c r="B154" s="228"/>
      <c r="C154" s="229"/>
      <c r="D154" s="230">
        <v>45687.0</v>
      </c>
      <c r="E154" s="231">
        <v>50000.0</v>
      </c>
      <c r="F154" s="232" t="s">
        <v>41</v>
      </c>
      <c r="G154" s="229"/>
      <c r="H154" s="233" t="s">
        <v>618</v>
      </c>
      <c r="I154" s="228"/>
      <c r="J154" s="228"/>
      <c r="K154" s="234"/>
      <c r="L154" s="231">
        <v>50000.0</v>
      </c>
      <c r="M154" s="235"/>
    </row>
    <row r="155">
      <c r="A155" s="227" t="b">
        <v>1</v>
      </c>
      <c r="B155" s="228"/>
      <c r="C155" s="229"/>
      <c r="D155" s="230">
        <v>45687.0</v>
      </c>
      <c r="E155" s="231">
        <v>50000.0</v>
      </c>
      <c r="F155" s="232" t="s">
        <v>68</v>
      </c>
      <c r="G155" s="229"/>
      <c r="H155" s="233" t="s">
        <v>631</v>
      </c>
      <c r="I155" s="228"/>
      <c r="J155" s="228"/>
      <c r="K155" s="234"/>
      <c r="L155" s="231">
        <v>50000.0</v>
      </c>
      <c r="M155" s="235"/>
    </row>
    <row r="156">
      <c r="A156" s="227" t="b">
        <v>1</v>
      </c>
      <c r="B156" s="228"/>
      <c r="C156" s="232" t="s">
        <v>899</v>
      </c>
      <c r="D156" s="230">
        <v>45687.0</v>
      </c>
      <c r="E156" s="231">
        <v>32000.0</v>
      </c>
      <c r="F156" s="232" t="s">
        <v>119</v>
      </c>
      <c r="G156" s="229"/>
      <c r="H156" s="233" t="s">
        <v>686</v>
      </c>
      <c r="I156" s="228"/>
      <c r="J156" s="228"/>
      <c r="K156" s="234"/>
      <c r="L156" s="231">
        <v>32000.0</v>
      </c>
      <c r="M156" s="235"/>
    </row>
    <row r="157">
      <c r="A157" s="227" t="b">
        <v>1</v>
      </c>
      <c r="B157" s="228"/>
      <c r="C157" s="229"/>
      <c r="D157" s="230">
        <v>45687.0</v>
      </c>
      <c r="E157" s="231">
        <v>25000.0</v>
      </c>
      <c r="F157" s="232" t="s">
        <v>37</v>
      </c>
      <c r="G157" s="229"/>
      <c r="H157" s="233" t="s">
        <v>631</v>
      </c>
      <c r="I157" s="228"/>
      <c r="J157" s="228"/>
      <c r="K157" s="234"/>
      <c r="L157" s="231">
        <v>25000.0</v>
      </c>
      <c r="M157" s="235"/>
    </row>
    <row r="158">
      <c r="A158" s="227" t="b">
        <v>1</v>
      </c>
      <c r="B158" s="228"/>
      <c r="C158" s="232" t="s">
        <v>900</v>
      </c>
      <c r="D158" s="230">
        <v>45687.0</v>
      </c>
      <c r="E158" s="231">
        <v>15000.0</v>
      </c>
      <c r="F158" s="232" t="s">
        <v>119</v>
      </c>
      <c r="G158" s="236">
        <v>6977.0</v>
      </c>
      <c r="H158" s="233" t="s">
        <v>710</v>
      </c>
      <c r="I158" s="228"/>
      <c r="J158" s="228"/>
      <c r="K158" s="234"/>
      <c r="L158" s="231">
        <v>15000.0</v>
      </c>
      <c r="M158" s="235"/>
    </row>
    <row r="159">
      <c r="A159" s="227" t="b">
        <v>1</v>
      </c>
      <c r="B159" s="228"/>
      <c r="C159" s="232" t="s">
        <v>901</v>
      </c>
      <c r="D159" s="230">
        <v>45687.0</v>
      </c>
      <c r="E159" s="231">
        <v>5000.0</v>
      </c>
      <c r="F159" s="232" t="s">
        <v>119</v>
      </c>
      <c r="G159" s="229"/>
      <c r="H159" s="233" t="s">
        <v>628</v>
      </c>
      <c r="I159" s="228"/>
      <c r="J159" s="228"/>
      <c r="K159" s="234"/>
      <c r="L159" s="231">
        <v>5000.0</v>
      </c>
      <c r="M159" s="235"/>
    </row>
    <row r="160">
      <c r="A160" s="227" t="b">
        <v>1</v>
      </c>
      <c r="B160" s="228"/>
      <c r="C160" s="229"/>
      <c r="D160" s="230">
        <v>45687.0</v>
      </c>
      <c r="E160" s="231">
        <v>5000.0</v>
      </c>
      <c r="F160" s="232" t="s">
        <v>64</v>
      </c>
      <c r="G160" s="229"/>
      <c r="H160" s="233" t="s">
        <v>618</v>
      </c>
      <c r="I160" s="228"/>
      <c r="J160" s="228"/>
      <c r="K160" s="234"/>
      <c r="L160" s="231">
        <v>5000.0</v>
      </c>
      <c r="M160" s="235"/>
    </row>
    <row r="161">
      <c r="A161" s="242" t="b">
        <v>1</v>
      </c>
      <c r="B161" s="243"/>
      <c r="C161" s="176" t="s">
        <v>902</v>
      </c>
      <c r="D161" s="251">
        <v>45688.0</v>
      </c>
      <c r="E161" s="252">
        <v>180000.0</v>
      </c>
      <c r="F161" s="255" t="s">
        <v>54</v>
      </c>
      <c r="G161" s="254" t="s">
        <v>903</v>
      </c>
      <c r="H161" s="244" t="s">
        <v>904</v>
      </c>
      <c r="I161" s="243"/>
      <c r="J161" s="228"/>
      <c r="K161" s="252"/>
      <c r="L161" s="252">
        <v>180000.0</v>
      </c>
      <c r="M161" s="323"/>
    </row>
    <row r="162">
      <c r="A162" s="227" t="b">
        <v>1</v>
      </c>
      <c r="B162" s="228"/>
      <c r="C162" s="232" t="s">
        <v>905</v>
      </c>
      <c r="D162" s="230">
        <v>45688.0</v>
      </c>
      <c r="E162" s="179">
        <v>70000.0</v>
      </c>
      <c r="F162" s="232" t="s">
        <v>119</v>
      </c>
      <c r="G162" s="236">
        <v>107.0</v>
      </c>
      <c r="H162" s="233" t="s">
        <v>625</v>
      </c>
      <c r="I162" s="228"/>
      <c r="J162" s="228"/>
      <c r="K162" s="234"/>
      <c r="L162" s="231">
        <v>70000.0</v>
      </c>
      <c r="M162" s="235"/>
    </row>
  </sheetData>
  <conditionalFormatting sqref="G1:G162">
    <cfRule type="expression" dxfId="8" priority="1">
      <formula>countifs($G$2:$G1000,$G2)&gt;1</formula>
    </cfRule>
  </conditionalFormatting>
  <dataValidations>
    <dataValidation type="list" allowBlank="1" sqref="C28 C35 C37 C44 C49:C50 C52 C58 C61 C64 C73 C76 C84 C86 C89 C94 C96 C99 C104:C106 C112:C114 C119:C120 C122:C126 C128 C132 C134:C135 C142:C144 C147 C150 F1:F162">
      <formula1>employee</formula1>
    </dataValidation>
    <dataValidation type="list" allowBlank="1" sqref="H1:H162">
      <formula1>DATABASE!$C$2:$C$20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hidden="1" min="1" max="1" width="11.5"/>
    <col customWidth="1" hidden="1" min="2" max="2" width="2.5"/>
    <col customWidth="1" min="3" max="3" width="6.88"/>
    <col customWidth="1" min="4" max="4" width="15.38"/>
    <col customWidth="1" min="5" max="5" width="12.38"/>
    <col customWidth="1" min="6" max="6" width="16.75"/>
    <col customWidth="1" min="7" max="7" width="23.38"/>
    <col customWidth="1" min="8" max="8" width="13.5"/>
    <col customWidth="1" min="9" max="9" width="10.25"/>
    <col customWidth="1" min="10" max="10" width="12.13"/>
    <col customWidth="1" hidden="1" min="11" max="11" width="12.63"/>
    <col customWidth="1" min="12" max="12" width="17.63"/>
    <col customWidth="1" min="13" max="13" width="13.38"/>
    <col customWidth="1" min="14" max="14" width="18.25"/>
    <col customWidth="1" min="15" max="15" width="16.63"/>
    <col customWidth="1" hidden="1" min="16" max="16" width="17.0"/>
    <col customWidth="1" hidden="1" min="17" max="17" width="13.88"/>
    <col customWidth="1" hidden="1" min="18" max="18" width="12.25"/>
    <col customWidth="1" hidden="1" min="19" max="19" width="14.38"/>
    <col customWidth="1" hidden="1" min="20" max="20" width="12.13"/>
    <col customWidth="1" hidden="1" min="21" max="21" width="17.13"/>
    <col customWidth="1" hidden="1" min="22" max="22" width="16.0"/>
    <col customWidth="1" hidden="1" min="23" max="23" width="16.63"/>
    <col customWidth="1" min="24" max="24" width="17.0"/>
    <col customWidth="1" min="25" max="25" width="8.63"/>
    <col customWidth="1" min="26" max="26" width="15.38"/>
    <col customWidth="1" min="27" max="27" width="10.38"/>
    <col hidden="1" min="28" max="39" width="12.63"/>
  </cols>
  <sheetData>
    <row r="1" ht="25.5" customHeight="1">
      <c r="A1" s="357" t="s">
        <v>906</v>
      </c>
      <c r="B1" s="358"/>
      <c r="C1" s="359" t="s">
        <v>188</v>
      </c>
      <c r="D1" s="360"/>
      <c r="E1" s="360"/>
      <c r="F1" s="361">
        <f>sum(F3:F2879)</f>
        <v>241736000</v>
      </c>
      <c r="G1" s="362"/>
      <c r="H1" s="360"/>
      <c r="I1" s="360"/>
      <c r="J1" s="363"/>
      <c r="K1" s="364"/>
      <c r="L1" s="361">
        <f>sum(L3:L2879)</f>
        <v>234527000</v>
      </c>
      <c r="M1" s="365">
        <f>SUM(M3:M968)</f>
        <v>842000</v>
      </c>
      <c r="N1" s="366">
        <f>sum(N3:N2879)</f>
        <v>6367000</v>
      </c>
      <c r="O1" s="361">
        <f>F1-N1-L1-M1</f>
        <v>0</v>
      </c>
      <c r="P1" s="367">
        <f>SUM(P3:P863)</f>
        <v>17671500</v>
      </c>
      <c r="Q1" s="368"/>
      <c r="R1" s="368"/>
      <c r="S1" s="369"/>
      <c r="T1" s="370"/>
      <c r="U1" s="368"/>
      <c r="X1" s="371">
        <f>L1-sum( 'المصروفات'!D1)-X2</f>
        <v>-72960750</v>
      </c>
      <c r="Y1" s="372" t="s">
        <v>907</v>
      </c>
      <c r="Z1" s="373">
        <f>'المصروفات'!J1</f>
        <v>732000</v>
      </c>
      <c r="AA1" s="374" t="s">
        <v>908</v>
      </c>
      <c r="AJ1" s="55"/>
      <c r="AK1" s="55"/>
      <c r="AL1" s="55"/>
      <c r="AM1" s="55"/>
    </row>
    <row r="2" ht="27.0" customHeight="1">
      <c r="A2" s="375" t="s">
        <v>909</v>
      </c>
      <c r="B2" s="34" t="s">
        <v>133</v>
      </c>
      <c r="C2" s="38" t="s">
        <v>73</v>
      </c>
      <c r="D2" s="34" t="s">
        <v>910</v>
      </c>
      <c r="E2" s="376" t="s">
        <v>76</v>
      </c>
      <c r="F2" s="39" t="s">
        <v>110</v>
      </c>
      <c r="G2" s="34" t="s">
        <v>74</v>
      </c>
      <c r="H2" s="375" t="s">
        <v>911</v>
      </c>
      <c r="I2" s="34" t="s">
        <v>78</v>
      </c>
      <c r="J2" s="34" t="s">
        <v>77</v>
      </c>
      <c r="K2" s="377" t="s">
        <v>912</v>
      </c>
      <c r="L2" s="39" t="s">
        <v>913</v>
      </c>
      <c r="M2" s="378" t="s">
        <v>914</v>
      </c>
      <c r="N2" s="39" t="s">
        <v>83</v>
      </c>
      <c r="O2" s="39" t="s">
        <v>136</v>
      </c>
      <c r="P2" s="39" t="s">
        <v>84</v>
      </c>
      <c r="Q2" s="39" t="s">
        <v>111</v>
      </c>
      <c r="R2" s="39" t="s">
        <v>112</v>
      </c>
      <c r="S2" s="40" t="s">
        <v>113</v>
      </c>
      <c r="T2" s="41" t="s">
        <v>114</v>
      </c>
      <c r="U2" s="39" t="s">
        <v>115</v>
      </c>
      <c r="V2" s="42" t="s">
        <v>90</v>
      </c>
      <c r="W2" s="43" t="s">
        <v>91</v>
      </c>
      <c r="X2" s="379">
        <v>3584500.0</v>
      </c>
      <c r="Y2" s="380" t="s">
        <v>915</v>
      </c>
      <c r="Z2" s="381">
        <f>'المصروفات'!D1</f>
        <v>303903250</v>
      </c>
      <c r="AA2" s="382" t="s">
        <v>916</v>
      </c>
      <c r="AJ2" s="55"/>
      <c r="AK2" s="55"/>
      <c r="AL2" s="55"/>
      <c r="AM2" s="55"/>
    </row>
    <row r="3" ht="20.25" customHeight="1">
      <c r="A3" s="383" t="b">
        <v>0</v>
      </c>
      <c r="B3" s="384" t="b">
        <v>1</v>
      </c>
      <c r="C3" s="385" t="s">
        <v>917</v>
      </c>
      <c r="D3" s="386">
        <v>45693.0</v>
      </c>
      <c r="E3" s="387" t="s">
        <v>140</v>
      </c>
      <c r="F3" s="388">
        <v>8000.0</v>
      </c>
      <c r="G3" s="389" t="s">
        <v>201</v>
      </c>
      <c r="H3" s="387" t="s">
        <v>3</v>
      </c>
      <c r="I3" s="390">
        <v>213.0</v>
      </c>
      <c r="J3" s="387" t="s">
        <v>202</v>
      </c>
      <c r="K3" s="391"/>
      <c r="L3" s="391">
        <v>8000.0</v>
      </c>
      <c r="M3" s="392">
        <v>0.0</v>
      </c>
      <c r="N3" s="388">
        <v>0.0</v>
      </c>
      <c r="O3" s="386">
        <v>45696.0</v>
      </c>
      <c r="P3" s="393">
        <v>10000.0</v>
      </c>
      <c r="Q3" s="394">
        <f t="shared" ref="Q3:Q5" si="1">IF(OR(ISBLANK(F3),ISBLANK(P3)),"",F3-P3)</f>
        <v>-2000</v>
      </c>
      <c r="R3" s="395"/>
      <c r="S3" s="396"/>
      <c r="T3" s="397" t="str">
        <f t="shared" ref="T3:T5" si="2">IF(R3="مبيعات", S3%*F3, IF(R3="ارباح", S3%*Q3, ""))</f>
        <v/>
      </c>
      <c r="U3" s="394">
        <f t="shared" ref="U3:U5" si="3">IF(OR(ISBLANK(Q3),ISBLANK(T3),T3=0),"",Q3-T3)</f>
        <v>-2000</v>
      </c>
      <c r="V3" s="398"/>
      <c r="W3" s="398"/>
      <c r="X3" s="79"/>
      <c r="Y3" s="79"/>
      <c r="Z3" s="399"/>
      <c r="AA3" s="79"/>
      <c r="AB3" s="79"/>
      <c r="AJ3" s="55"/>
      <c r="AK3" s="55"/>
      <c r="AL3" s="55"/>
      <c r="AM3" s="55"/>
    </row>
    <row r="4" ht="22.5" customHeight="1">
      <c r="A4" s="383" t="b">
        <v>0</v>
      </c>
      <c r="B4" s="384" t="b">
        <v>1</v>
      </c>
      <c r="C4" s="385" t="s">
        <v>918</v>
      </c>
      <c r="D4" s="386">
        <v>45693.0</v>
      </c>
      <c r="E4" s="387" t="s">
        <v>140</v>
      </c>
      <c r="F4" s="388">
        <v>5000.0</v>
      </c>
      <c r="G4" s="389" t="s">
        <v>203</v>
      </c>
      <c r="H4" s="387" t="s">
        <v>3</v>
      </c>
      <c r="I4" s="390">
        <v>212.0</v>
      </c>
      <c r="J4" s="387" t="s">
        <v>1</v>
      </c>
      <c r="K4" s="391"/>
      <c r="L4" s="391">
        <v>5000.0</v>
      </c>
      <c r="M4" s="392">
        <v>0.0</v>
      </c>
      <c r="N4" s="388">
        <v>0.0</v>
      </c>
      <c r="O4" s="386">
        <v>45696.0</v>
      </c>
      <c r="P4" s="393">
        <v>1000.0</v>
      </c>
      <c r="Q4" s="394">
        <f t="shared" si="1"/>
        <v>4000</v>
      </c>
      <c r="R4" s="395"/>
      <c r="S4" s="396"/>
      <c r="T4" s="397" t="str">
        <f t="shared" si="2"/>
        <v/>
      </c>
      <c r="U4" s="394">
        <f t="shared" si="3"/>
        <v>4000</v>
      </c>
      <c r="V4" s="398"/>
      <c r="W4" s="398"/>
      <c r="X4" s="79"/>
      <c r="Y4" s="79"/>
      <c r="Z4" s="382"/>
      <c r="AA4" s="79"/>
      <c r="AB4" s="79"/>
      <c r="AJ4" s="55"/>
      <c r="AK4" s="55"/>
      <c r="AL4" s="55"/>
      <c r="AM4" s="55"/>
    </row>
    <row r="5" ht="22.5" customHeight="1">
      <c r="A5" s="383" t="b">
        <v>0</v>
      </c>
      <c r="B5" s="384" t="b">
        <v>1</v>
      </c>
      <c r="C5" s="400"/>
      <c r="D5" s="386">
        <v>45695.0</v>
      </c>
      <c r="E5" s="387" t="s">
        <v>140</v>
      </c>
      <c r="F5" s="388">
        <v>360000.0</v>
      </c>
      <c r="G5" s="389" t="s">
        <v>242</v>
      </c>
      <c r="H5" s="387" t="s">
        <v>119</v>
      </c>
      <c r="I5" s="390">
        <v>162.0</v>
      </c>
      <c r="J5" s="387" t="s">
        <v>243</v>
      </c>
      <c r="K5" s="391"/>
      <c r="L5" s="391">
        <v>360000.0</v>
      </c>
      <c r="M5" s="392">
        <v>0.0</v>
      </c>
      <c r="N5" s="388">
        <v>0.0</v>
      </c>
      <c r="O5" s="386">
        <v>45696.0</v>
      </c>
      <c r="P5" s="393">
        <v>150000.0</v>
      </c>
      <c r="Q5" s="394">
        <f t="shared" si="1"/>
        <v>210000</v>
      </c>
      <c r="R5" s="395"/>
      <c r="S5" s="396"/>
      <c r="T5" s="397" t="str">
        <f t="shared" si="2"/>
        <v/>
      </c>
      <c r="U5" s="394">
        <f t="shared" si="3"/>
        <v>210000</v>
      </c>
      <c r="V5" s="398"/>
      <c r="W5" s="398"/>
      <c r="AA5" s="79"/>
      <c r="AB5" s="79"/>
      <c r="AJ5" s="55"/>
      <c r="AK5" s="55"/>
      <c r="AL5" s="55"/>
      <c r="AM5" s="55"/>
    </row>
    <row r="6" ht="22.5" customHeight="1">
      <c r="A6" s="383" t="b">
        <v>0</v>
      </c>
      <c r="B6" s="384" t="b">
        <v>1</v>
      </c>
      <c r="C6" s="390" t="s">
        <v>919</v>
      </c>
      <c r="D6" s="386">
        <v>45696.0</v>
      </c>
      <c r="E6" s="387" t="s">
        <v>140</v>
      </c>
      <c r="F6" s="388">
        <v>490000.0</v>
      </c>
      <c r="G6" s="389" t="s">
        <v>250</v>
      </c>
      <c r="H6" s="387" t="s">
        <v>119</v>
      </c>
      <c r="I6" s="390">
        <v>163.0</v>
      </c>
      <c r="J6" s="387" t="s">
        <v>1</v>
      </c>
      <c r="K6" s="401"/>
      <c r="L6" s="401">
        <v>490000.0</v>
      </c>
      <c r="M6" s="392">
        <v>0.0</v>
      </c>
      <c r="N6" s="388">
        <v>0.0</v>
      </c>
      <c r="O6" s="386">
        <v>45696.0</v>
      </c>
      <c r="P6" s="393">
        <v>200000.0</v>
      </c>
      <c r="Q6" s="402"/>
      <c r="R6" s="403" t="s">
        <v>157</v>
      </c>
      <c r="S6" s="396"/>
      <c r="T6" s="397"/>
      <c r="U6" s="402"/>
      <c r="V6" s="402"/>
      <c r="W6" s="402"/>
      <c r="AA6" s="79"/>
      <c r="AB6" s="79"/>
      <c r="AJ6" s="55"/>
      <c r="AK6" s="55"/>
      <c r="AL6" s="55"/>
      <c r="AM6" s="55"/>
    </row>
    <row r="7" ht="22.5" customHeight="1">
      <c r="A7" s="383" t="b">
        <v>0</v>
      </c>
      <c r="B7" s="384" t="b">
        <v>1</v>
      </c>
      <c r="C7" s="385" t="s">
        <v>920</v>
      </c>
      <c r="D7" s="386">
        <v>45691.0</v>
      </c>
      <c r="E7" s="387" t="s">
        <v>140</v>
      </c>
      <c r="F7" s="388">
        <v>30000.0</v>
      </c>
      <c r="G7" s="389" t="s">
        <v>168</v>
      </c>
      <c r="H7" s="387" t="s">
        <v>3</v>
      </c>
      <c r="I7" s="390">
        <v>203.0</v>
      </c>
      <c r="J7" s="387" t="s">
        <v>1</v>
      </c>
      <c r="K7" s="404"/>
      <c r="L7" s="404">
        <v>30000.0</v>
      </c>
      <c r="M7" s="392">
        <v>0.0</v>
      </c>
      <c r="N7" s="388">
        <v>0.0</v>
      </c>
      <c r="O7" s="386">
        <v>45697.0</v>
      </c>
      <c r="P7" s="393">
        <v>15000.0</v>
      </c>
      <c r="Q7" s="394">
        <f t="shared" ref="Q7:Q16" si="4">IF(OR(ISBLANK(F7),ISBLANK(P7)),"",F7-P7)</f>
        <v>15000</v>
      </c>
      <c r="R7" s="405"/>
      <c r="S7" s="396"/>
      <c r="T7" s="397" t="str">
        <f t="shared" ref="T7:T396" si="5">IF(R7="مبيعات", S7%*F7, IF(R7="ارباح", S7%*Q7, ""))</f>
        <v/>
      </c>
      <c r="U7" s="394">
        <f t="shared" ref="U7:U396" si="6">IF(OR(ISBLANK(Q7),ISBLANK(T7),T7=0),"",Q7-T7)</f>
        <v>15000</v>
      </c>
      <c r="V7" s="406"/>
      <c r="W7" s="402"/>
      <c r="X7" s="117"/>
      <c r="Y7" s="117"/>
      <c r="Z7" s="117"/>
      <c r="AA7" s="118" t="s">
        <v>237</v>
      </c>
      <c r="AB7" s="118" t="s">
        <v>238</v>
      </c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</row>
    <row r="8" ht="22.5" customHeight="1">
      <c r="A8" s="383" t="b">
        <v>0</v>
      </c>
      <c r="B8" s="384" t="b">
        <v>1</v>
      </c>
      <c r="C8" s="385" t="s">
        <v>921</v>
      </c>
      <c r="D8" s="386">
        <v>45693.0</v>
      </c>
      <c r="E8" s="387" t="s">
        <v>140</v>
      </c>
      <c r="F8" s="388">
        <v>150000.0</v>
      </c>
      <c r="G8" s="389" t="s">
        <v>200</v>
      </c>
      <c r="H8" s="387" t="s">
        <v>3</v>
      </c>
      <c r="I8" s="390">
        <v>217.0</v>
      </c>
      <c r="J8" s="387" t="s">
        <v>1</v>
      </c>
      <c r="K8" s="388"/>
      <c r="L8" s="388">
        <v>150000.0</v>
      </c>
      <c r="M8" s="392">
        <v>0.0</v>
      </c>
      <c r="N8" s="388">
        <v>0.0</v>
      </c>
      <c r="O8" s="386">
        <v>45697.0</v>
      </c>
      <c r="P8" s="394"/>
      <c r="Q8" s="402" t="str">
        <f t="shared" si="4"/>
        <v/>
      </c>
      <c r="R8" s="395"/>
      <c r="S8" s="396"/>
      <c r="T8" s="397" t="str">
        <f t="shared" si="5"/>
        <v/>
      </c>
      <c r="U8" s="402">
        <f t="shared" si="6"/>
        <v>0</v>
      </c>
      <c r="V8" s="402"/>
      <c r="W8" s="402"/>
      <c r="AJ8" s="55"/>
      <c r="AK8" s="55"/>
      <c r="AL8" s="55"/>
      <c r="AM8" s="55"/>
    </row>
    <row r="9" ht="22.5" customHeight="1">
      <c r="A9" s="383" t="b">
        <v>0</v>
      </c>
      <c r="B9" s="384" t="b">
        <v>1</v>
      </c>
      <c r="C9" s="385" t="s">
        <v>922</v>
      </c>
      <c r="D9" s="386">
        <v>45694.0</v>
      </c>
      <c r="E9" s="387" t="s">
        <v>140</v>
      </c>
      <c r="F9" s="388">
        <v>25000.0</v>
      </c>
      <c r="G9" s="389" t="s">
        <v>230</v>
      </c>
      <c r="H9" s="387" t="s">
        <v>3</v>
      </c>
      <c r="I9" s="390">
        <v>218.0</v>
      </c>
      <c r="J9" s="387" t="s">
        <v>1</v>
      </c>
      <c r="K9" s="388"/>
      <c r="L9" s="388">
        <v>25000.0</v>
      </c>
      <c r="M9" s="392">
        <v>0.0</v>
      </c>
      <c r="N9" s="388">
        <v>0.0</v>
      </c>
      <c r="O9" s="386">
        <v>45697.0</v>
      </c>
      <c r="P9" s="394"/>
      <c r="Q9" s="402" t="str">
        <f t="shared" si="4"/>
        <v/>
      </c>
      <c r="R9" s="395"/>
      <c r="S9" s="396"/>
      <c r="T9" s="397" t="str">
        <f t="shared" si="5"/>
        <v/>
      </c>
      <c r="U9" s="402">
        <f t="shared" si="6"/>
        <v>0</v>
      </c>
      <c r="V9" s="402"/>
      <c r="W9" s="402"/>
      <c r="AA9" s="283" t="s">
        <v>923</v>
      </c>
      <c r="AJ9" s="55"/>
      <c r="AK9" s="55"/>
      <c r="AL9" s="55"/>
      <c r="AM9" s="55"/>
    </row>
    <row r="10" ht="22.5" customHeight="1">
      <c r="A10" s="383" t="b">
        <v>0</v>
      </c>
      <c r="B10" s="384" t="b">
        <v>1</v>
      </c>
      <c r="C10" s="385" t="s">
        <v>924</v>
      </c>
      <c r="D10" s="386">
        <v>45697.0</v>
      </c>
      <c r="E10" s="387" t="s">
        <v>140</v>
      </c>
      <c r="F10" s="388">
        <v>25000.0</v>
      </c>
      <c r="G10" s="389" t="s">
        <v>260</v>
      </c>
      <c r="H10" s="387" t="s">
        <v>3</v>
      </c>
      <c r="I10" s="390">
        <v>231.0</v>
      </c>
      <c r="J10" s="387" t="s">
        <v>1</v>
      </c>
      <c r="K10" s="388"/>
      <c r="L10" s="388">
        <v>25000.0</v>
      </c>
      <c r="M10" s="392">
        <v>0.0</v>
      </c>
      <c r="N10" s="388">
        <v>0.0</v>
      </c>
      <c r="O10" s="386">
        <v>45697.0</v>
      </c>
      <c r="P10" s="394"/>
      <c r="Q10" s="402" t="str">
        <f t="shared" si="4"/>
        <v/>
      </c>
      <c r="R10" s="395"/>
      <c r="S10" s="396"/>
      <c r="T10" s="397" t="str">
        <f t="shared" si="5"/>
        <v/>
      </c>
      <c r="U10" s="402">
        <f t="shared" si="6"/>
        <v>0</v>
      </c>
      <c r="V10" s="402"/>
      <c r="W10" s="402"/>
      <c r="X10" s="55"/>
      <c r="Y10" s="55"/>
      <c r="Z10" s="142" t="s">
        <v>925</v>
      </c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</row>
    <row r="11" ht="22.5" customHeight="1">
      <c r="A11" s="383" t="b">
        <v>0</v>
      </c>
      <c r="B11" s="384" t="b">
        <v>1</v>
      </c>
      <c r="C11" s="385" t="s">
        <v>926</v>
      </c>
      <c r="D11" s="386">
        <v>45682.0</v>
      </c>
      <c r="E11" s="387" t="s">
        <v>140</v>
      </c>
      <c r="F11" s="388">
        <v>15000.0</v>
      </c>
      <c r="G11" s="389" t="s">
        <v>553</v>
      </c>
      <c r="H11" s="387" t="s">
        <v>3</v>
      </c>
      <c r="I11" s="390" t="s">
        <v>555</v>
      </c>
      <c r="J11" s="387" t="s">
        <v>554</v>
      </c>
      <c r="K11" s="388"/>
      <c r="L11" s="388">
        <v>15000.0</v>
      </c>
      <c r="M11" s="392">
        <v>0.0</v>
      </c>
      <c r="N11" s="388">
        <v>0.0</v>
      </c>
      <c r="O11" s="386">
        <v>45698.0</v>
      </c>
      <c r="P11" s="393">
        <v>5000.0</v>
      </c>
      <c r="Q11" s="394">
        <f t="shared" si="4"/>
        <v>10000</v>
      </c>
      <c r="R11" s="403" t="s">
        <v>4</v>
      </c>
      <c r="S11" s="407">
        <v>0.0</v>
      </c>
      <c r="T11" s="394">
        <f t="shared" si="5"/>
        <v>0</v>
      </c>
      <c r="U11" s="402" t="str">
        <f t="shared" si="6"/>
        <v/>
      </c>
      <c r="V11" s="406" t="s">
        <v>145</v>
      </c>
      <c r="W11" s="402"/>
      <c r="X11" s="55"/>
      <c r="Y11" s="55"/>
      <c r="Z11" s="55"/>
      <c r="AA11" s="55"/>
      <c r="AB11" s="55"/>
      <c r="AC11" s="142" t="s">
        <v>927</v>
      </c>
      <c r="AD11" s="55"/>
      <c r="AE11" s="55"/>
      <c r="AF11" s="55"/>
      <c r="AG11" s="55"/>
      <c r="AH11" s="55"/>
      <c r="AI11" s="55"/>
      <c r="AJ11" s="55"/>
      <c r="AK11" s="55"/>
      <c r="AL11" s="55"/>
      <c r="AM11" s="55"/>
    </row>
    <row r="12" ht="22.5" customHeight="1">
      <c r="A12" s="383" t="b">
        <v>0</v>
      </c>
      <c r="B12" s="384" t="b">
        <v>1</v>
      </c>
      <c r="C12" s="385" t="s">
        <v>928</v>
      </c>
      <c r="D12" s="386">
        <v>45684.0</v>
      </c>
      <c r="E12" s="387" t="s">
        <v>146</v>
      </c>
      <c r="F12" s="388">
        <v>512000.0</v>
      </c>
      <c r="G12" s="389" t="s">
        <v>574</v>
      </c>
      <c r="H12" s="387" t="s">
        <v>225</v>
      </c>
      <c r="I12" s="390">
        <v>154.0</v>
      </c>
      <c r="J12" s="387" t="s">
        <v>575</v>
      </c>
      <c r="K12" s="388"/>
      <c r="L12" s="388">
        <v>500000.0</v>
      </c>
      <c r="M12" s="392">
        <v>0.0</v>
      </c>
      <c r="N12" s="388">
        <v>12000.0</v>
      </c>
      <c r="O12" s="386">
        <v>45698.0</v>
      </c>
      <c r="P12" s="393">
        <v>310000.0</v>
      </c>
      <c r="Q12" s="394">
        <f t="shared" si="4"/>
        <v>202000</v>
      </c>
      <c r="R12" s="403" t="s">
        <v>4</v>
      </c>
      <c r="S12" s="407">
        <v>0.0</v>
      </c>
      <c r="T12" s="394">
        <f t="shared" si="5"/>
        <v>0</v>
      </c>
      <c r="U12" s="402" t="str">
        <f t="shared" si="6"/>
        <v/>
      </c>
      <c r="V12" s="406" t="s">
        <v>146</v>
      </c>
      <c r="W12" s="402"/>
      <c r="AJ12" s="55"/>
      <c r="AK12" s="55"/>
      <c r="AL12" s="55"/>
      <c r="AM12" s="55"/>
    </row>
    <row r="13" ht="22.5" customHeight="1">
      <c r="A13" s="383" t="b">
        <v>0</v>
      </c>
      <c r="B13" s="384" t="b">
        <v>1</v>
      </c>
      <c r="C13" s="385" t="s">
        <v>929</v>
      </c>
      <c r="D13" s="386">
        <v>45685.0</v>
      </c>
      <c r="E13" s="387" t="s">
        <v>140</v>
      </c>
      <c r="F13" s="388">
        <v>50000.0</v>
      </c>
      <c r="G13" s="389" t="s">
        <v>587</v>
      </c>
      <c r="H13" s="387" t="s">
        <v>3</v>
      </c>
      <c r="I13" s="390" t="s">
        <v>588</v>
      </c>
      <c r="J13" s="387" t="s">
        <v>7</v>
      </c>
      <c r="K13" s="388"/>
      <c r="L13" s="388">
        <v>50000.0</v>
      </c>
      <c r="M13" s="392">
        <v>0.0</v>
      </c>
      <c r="N13" s="388">
        <v>0.0</v>
      </c>
      <c r="O13" s="386">
        <v>45698.0</v>
      </c>
      <c r="P13" s="393">
        <v>20000.0</v>
      </c>
      <c r="Q13" s="394">
        <f t="shared" si="4"/>
        <v>30000</v>
      </c>
      <c r="R13" s="403" t="s">
        <v>4</v>
      </c>
      <c r="S13" s="407">
        <v>0.0</v>
      </c>
      <c r="T13" s="394">
        <f t="shared" si="5"/>
        <v>0</v>
      </c>
      <c r="U13" s="402" t="str">
        <f t="shared" si="6"/>
        <v/>
      </c>
      <c r="V13" s="406" t="s">
        <v>146</v>
      </c>
      <c r="W13" s="402"/>
      <c r="AJ13" s="55"/>
      <c r="AK13" s="55"/>
      <c r="AL13" s="55"/>
      <c r="AM13" s="55"/>
    </row>
    <row r="14" ht="22.5" customHeight="1">
      <c r="A14" s="383" t="b">
        <v>0</v>
      </c>
      <c r="B14" s="384" t="b">
        <v>1</v>
      </c>
      <c r="C14" s="385" t="s">
        <v>930</v>
      </c>
      <c r="D14" s="386">
        <v>45691.0</v>
      </c>
      <c r="E14" s="387" t="s">
        <v>140</v>
      </c>
      <c r="F14" s="388">
        <v>30000.0</v>
      </c>
      <c r="G14" s="389" t="s">
        <v>169</v>
      </c>
      <c r="H14" s="387" t="s">
        <v>3</v>
      </c>
      <c r="I14" s="390">
        <v>232.0</v>
      </c>
      <c r="J14" s="387" t="s">
        <v>7</v>
      </c>
      <c r="K14" s="388"/>
      <c r="L14" s="388">
        <v>30000.0</v>
      </c>
      <c r="M14" s="392">
        <v>0.0</v>
      </c>
      <c r="N14" s="388">
        <v>0.0</v>
      </c>
      <c r="O14" s="386">
        <v>45698.0</v>
      </c>
      <c r="P14" s="393">
        <v>15000.0</v>
      </c>
      <c r="Q14" s="394">
        <f t="shared" si="4"/>
        <v>15000</v>
      </c>
      <c r="R14" s="395"/>
      <c r="S14" s="396"/>
      <c r="T14" s="397" t="str">
        <f t="shared" si="5"/>
        <v/>
      </c>
      <c r="U14" s="394">
        <f t="shared" si="6"/>
        <v>15000</v>
      </c>
      <c r="V14" s="406" t="s">
        <v>146</v>
      </c>
      <c r="W14" s="402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</row>
    <row r="15" ht="22.5" customHeight="1">
      <c r="A15" s="383" t="b">
        <v>0</v>
      </c>
      <c r="B15" s="384" t="b">
        <v>1</v>
      </c>
      <c r="C15" s="390" t="s">
        <v>204</v>
      </c>
      <c r="D15" s="386">
        <v>45695.0</v>
      </c>
      <c r="E15" s="387" t="s">
        <v>140</v>
      </c>
      <c r="F15" s="388">
        <v>500000.0</v>
      </c>
      <c r="G15" s="389" t="s">
        <v>244</v>
      </c>
      <c r="H15" s="387" t="s">
        <v>3</v>
      </c>
      <c r="I15" s="390">
        <v>161.0</v>
      </c>
      <c r="J15" s="387" t="s">
        <v>1</v>
      </c>
      <c r="K15" s="388"/>
      <c r="L15" s="388">
        <v>500000.0</v>
      </c>
      <c r="M15" s="392">
        <v>0.0</v>
      </c>
      <c r="N15" s="388">
        <v>0.0</v>
      </c>
      <c r="O15" s="386">
        <v>45700.0</v>
      </c>
      <c r="P15" s="394"/>
      <c r="Q15" s="402" t="str">
        <f t="shared" si="4"/>
        <v/>
      </c>
      <c r="R15" s="395"/>
      <c r="S15" s="396"/>
      <c r="T15" s="397" t="str">
        <f t="shared" si="5"/>
        <v/>
      </c>
      <c r="U15" s="402">
        <f t="shared" si="6"/>
        <v>0</v>
      </c>
      <c r="V15" s="402"/>
      <c r="W15" s="402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</row>
    <row r="16" ht="22.5" customHeight="1">
      <c r="A16" s="383" t="b">
        <v>0</v>
      </c>
      <c r="B16" s="384" t="b">
        <v>1</v>
      </c>
      <c r="C16" s="385" t="s">
        <v>931</v>
      </c>
      <c r="D16" s="386">
        <v>45697.0</v>
      </c>
      <c r="E16" s="387" t="s">
        <v>140</v>
      </c>
      <c r="F16" s="388">
        <v>8000.0</v>
      </c>
      <c r="G16" s="389" t="s">
        <v>261</v>
      </c>
      <c r="H16" s="387" t="s">
        <v>262</v>
      </c>
      <c r="I16" s="390">
        <v>230.0</v>
      </c>
      <c r="J16" s="387" t="s">
        <v>1</v>
      </c>
      <c r="K16" s="388"/>
      <c r="L16" s="388">
        <v>8000.0</v>
      </c>
      <c r="M16" s="392">
        <v>0.0</v>
      </c>
      <c r="N16" s="388">
        <v>0.0</v>
      </c>
      <c r="O16" s="386">
        <v>45700.0</v>
      </c>
      <c r="P16" s="393">
        <v>4000.0</v>
      </c>
      <c r="Q16" s="394">
        <f t="shared" si="4"/>
        <v>4000</v>
      </c>
      <c r="R16" s="395"/>
      <c r="S16" s="396"/>
      <c r="T16" s="397" t="str">
        <f t="shared" si="5"/>
        <v/>
      </c>
      <c r="U16" s="394">
        <f t="shared" si="6"/>
        <v>4000</v>
      </c>
      <c r="V16" s="402"/>
      <c r="W16" s="402"/>
      <c r="AJ16" s="55"/>
      <c r="AK16" s="55"/>
      <c r="AL16" s="55"/>
      <c r="AM16" s="55"/>
    </row>
    <row r="17" ht="22.5" customHeight="1">
      <c r="A17" s="383" t="b">
        <v>0</v>
      </c>
      <c r="B17" s="384" t="b">
        <v>1</v>
      </c>
      <c r="C17" s="385" t="s">
        <v>932</v>
      </c>
      <c r="D17" s="386">
        <v>45698.0</v>
      </c>
      <c r="E17" s="387" t="s">
        <v>140</v>
      </c>
      <c r="F17" s="388">
        <v>10000.0</v>
      </c>
      <c r="G17" s="389" t="s">
        <v>263</v>
      </c>
      <c r="H17" s="387" t="s">
        <v>262</v>
      </c>
      <c r="I17" s="390">
        <v>233.0</v>
      </c>
      <c r="J17" s="387" t="s">
        <v>1</v>
      </c>
      <c r="K17" s="388"/>
      <c r="L17" s="388">
        <v>10000.0</v>
      </c>
      <c r="M17" s="392">
        <v>0.0</v>
      </c>
      <c r="N17" s="388">
        <v>0.0</v>
      </c>
      <c r="O17" s="386">
        <v>45700.0</v>
      </c>
      <c r="P17" s="393">
        <v>5000.0</v>
      </c>
      <c r="Q17" s="408"/>
      <c r="R17" s="395"/>
      <c r="S17" s="396"/>
      <c r="T17" s="397" t="str">
        <f t="shared" si="5"/>
        <v/>
      </c>
      <c r="U17" s="402" t="str">
        <f t="shared" si="6"/>
        <v/>
      </c>
      <c r="V17" s="402"/>
      <c r="W17" s="402"/>
      <c r="AJ17" s="55"/>
      <c r="AK17" s="55"/>
      <c r="AL17" s="55"/>
      <c r="AM17" s="55"/>
    </row>
    <row r="18" ht="22.5" customHeight="1">
      <c r="A18" s="383" t="b">
        <v>0</v>
      </c>
      <c r="B18" s="384" t="b">
        <v>1</v>
      </c>
      <c r="C18" s="385" t="s">
        <v>933</v>
      </c>
      <c r="D18" s="386">
        <v>45698.0</v>
      </c>
      <c r="E18" s="387" t="s">
        <v>140</v>
      </c>
      <c r="F18" s="388">
        <v>10000.0</v>
      </c>
      <c r="G18" s="389" t="s">
        <v>263</v>
      </c>
      <c r="H18" s="387" t="s">
        <v>262</v>
      </c>
      <c r="I18" s="390">
        <v>234.0</v>
      </c>
      <c r="J18" s="387" t="s">
        <v>1</v>
      </c>
      <c r="K18" s="388"/>
      <c r="L18" s="388">
        <v>10000.0</v>
      </c>
      <c r="M18" s="392">
        <v>0.0</v>
      </c>
      <c r="N18" s="388">
        <v>0.0</v>
      </c>
      <c r="O18" s="386">
        <v>45700.0</v>
      </c>
      <c r="P18" s="393">
        <v>5000.0</v>
      </c>
      <c r="Q18" s="394">
        <f t="shared" ref="Q18:Q33" si="7">IF(OR(ISBLANK(F18),ISBLANK(P18)),"",F18-P18)</f>
        <v>5000</v>
      </c>
      <c r="R18" s="395"/>
      <c r="S18" s="396"/>
      <c r="T18" s="397" t="str">
        <f t="shared" si="5"/>
        <v/>
      </c>
      <c r="U18" s="394">
        <f t="shared" si="6"/>
        <v>5000</v>
      </c>
      <c r="V18" s="402"/>
      <c r="W18" s="402"/>
      <c r="AJ18" s="55"/>
      <c r="AK18" s="55"/>
      <c r="AL18" s="55"/>
      <c r="AM18" s="55"/>
    </row>
    <row r="19" ht="22.5" customHeight="1">
      <c r="A19" s="383" t="b">
        <v>0</v>
      </c>
      <c r="B19" s="384" t="b">
        <v>1</v>
      </c>
      <c r="C19" s="385" t="s">
        <v>934</v>
      </c>
      <c r="D19" s="386">
        <v>45699.0</v>
      </c>
      <c r="E19" s="387" t="s">
        <v>140</v>
      </c>
      <c r="F19" s="388">
        <v>500000.0</v>
      </c>
      <c r="G19" s="389" t="s">
        <v>264</v>
      </c>
      <c r="H19" s="387" t="s">
        <v>3</v>
      </c>
      <c r="I19" s="390" t="s">
        <v>265</v>
      </c>
      <c r="J19" s="387" t="s">
        <v>156</v>
      </c>
      <c r="K19" s="388"/>
      <c r="L19" s="388">
        <v>500000.0</v>
      </c>
      <c r="M19" s="392">
        <v>0.0</v>
      </c>
      <c r="N19" s="388">
        <v>0.0</v>
      </c>
      <c r="O19" s="386">
        <v>45700.0</v>
      </c>
      <c r="P19" s="393">
        <v>200000.0</v>
      </c>
      <c r="Q19" s="394">
        <f t="shared" si="7"/>
        <v>300000</v>
      </c>
      <c r="R19" s="395"/>
      <c r="S19" s="396"/>
      <c r="T19" s="397" t="str">
        <f t="shared" si="5"/>
        <v/>
      </c>
      <c r="U19" s="394">
        <f t="shared" si="6"/>
        <v>300000</v>
      </c>
      <c r="V19" s="402"/>
      <c r="W19" s="402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</row>
    <row r="20" ht="22.5" customHeight="1">
      <c r="A20" s="383" t="b">
        <v>0</v>
      </c>
      <c r="B20" s="384" t="b">
        <v>1</v>
      </c>
      <c r="C20" s="390" t="s">
        <v>269</v>
      </c>
      <c r="D20" s="386">
        <v>45700.0</v>
      </c>
      <c r="E20" s="387" t="s">
        <v>140</v>
      </c>
      <c r="F20" s="388">
        <v>2800000.0</v>
      </c>
      <c r="G20" s="389" t="s">
        <v>270</v>
      </c>
      <c r="H20" s="387" t="s">
        <v>119</v>
      </c>
      <c r="I20" s="390">
        <v>165.0</v>
      </c>
      <c r="J20" s="387" t="s">
        <v>271</v>
      </c>
      <c r="K20" s="388"/>
      <c r="L20" s="388">
        <v>2800000.0</v>
      </c>
      <c r="M20" s="392">
        <v>0.0</v>
      </c>
      <c r="N20" s="388">
        <v>0.0</v>
      </c>
      <c r="O20" s="386">
        <v>45700.0</v>
      </c>
      <c r="P20" s="393">
        <v>800000.0</v>
      </c>
      <c r="Q20" s="394">
        <f t="shared" si="7"/>
        <v>2000000</v>
      </c>
      <c r="R20" s="395"/>
      <c r="S20" s="396"/>
      <c r="T20" s="397" t="str">
        <f t="shared" si="5"/>
        <v/>
      </c>
      <c r="U20" s="394">
        <f t="shared" si="6"/>
        <v>2000000</v>
      </c>
      <c r="V20" s="402"/>
      <c r="W20" s="402"/>
      <c r="AJ20" s="55"/>
      <c r="AK20" s="55"/>
      <c r="AL20" s="55"/>
      <c r="AM20" s="55"/>
    </row>
    <row r="21" ht="22.5" customHeight="1">
      <c r="A21" s="383" t="b">
        <v>0</v>
      </c>
      <c r="B21" s="384" t="b">
        <v>1</v>
      </c>
      <c r="C21" s="385" t="s">
        <v>935</v>
      </c>
      <c r="D21" s="386">
        <v>45697.0</v>
      </c>
      <c r="E21" s="387" t="s">
        <v>140</v>
      </c>
      <c r="F21" s="388">
        <v>35000.0</v>
      </c>
      <c r="G21" s="389" t="s">
        <v>169</v>
      </c>
      <c r="H21" s="387" t="s">
        <v>3</v>
      </c>
      <c r="I21" s="390">
        <v>223.0</v>
      </c>
      <c r="J21" s="387" t="s">
        <v>1</v>
      </c>
      <c r="K21" s="388"/>
      <c r="L21" s="388">
        <v>35000.0</v>
      </c>
      <c r="M21" s="392">
        <v>0.0</v>
      </c>
      <c r="N21" s="388">
        <v>0.0</v>
      </c>
      <c r="O21" s="386">
        <v>45701.0</v>
      </c>
      <c r="P21" s="393">
        <v>15000.0</v>
      </c>
      <c r="Q21" s="394">
        <f t="shared" si="7"/>
        <v>20000</v>
      </c>
      <c r="R21" s="395"/>
      <c r="S21" s="396"/>
      <c r="T21" s="397" t="str">
        <f t="shared" si="5"/>
        <v/>
      </c>
      <c r="U21" s="394">
        <f t="shared" si="6"/>
        <v>20000</v>
      </c>
      <c r="V21" s="402"/>
      <c r="W21" s="402"/>
      <c r="X21" s="110">
        <f>(sum(P17:P3134))</f>
        <v>16941500</v>
      </c>
      <c r="Y21" s="111" t="s">
        <v>320</v>
      </c>
      <c r="Z21" s="55"/>
      <c r="AA21" s="112" t="s">
        <v>219</v>
      </c>
      <c r="AB21" s="139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</row>
    <row r="22" ht="22.5" customHeight="1">
      <c r="A22" s="383" t="b">
        <v>0</v>
      </c>
      <c r="B22" s="384" t="b">
        <v>1</v>
      </c>
      <c r="C22" s="385" t="s">
        <v>936</v>
      </c>
      <c r="D22" s="386">
        <v>45697.0</v>
      </c>
      <c r="E22" s="387" t="s">
        <v>140</v>
      </c>
      <c r="F22" s="388">
        <v>70000.0</v>
      </c>
      <c r="G22" s="389" t="s">
        <v>259</v>
      </c>
      <c r="H22" s="387" t="s">
        <v>3</v>
      </c>
      <c r="I22" s="390">
        <v>237.0</v>
      </c>
      <c r="J22" s="387" t="s">
        <v>1</v>
      </c>
      <c r="K22" s="388"/>
      <c r="L22" s="388">
        <v>70000.0</v>
      </c>
      <c r="M22" s="392">
        <v>0.0</v>
      </c>
      <c r="N22" s="388">
        <v>0.0</v>
      </c>
      <c r="O22" s="386">
        <v>45701.0</v>
      </c>
      <c r="P22" s="393">
        <v>35000.0</v>
      </c>
      <c r="Q22" s="394">
        <f t="shared" si="7"/>
        <v>35000</v>
      </c>
      <c r="R22" s="395"/>
      <c r="S22" s="396"/>
      <c r="T22" s="397" t="str">
        <f t="shared" si="5"/>
        <v/>
      </c>
      <c r="U22" s="394">
        <f t="shared" si="6"/>
        <v>35000</v>
      </c>
      <c r="V22" s="402"/>
      <c r="W22" s="402"/>
      <c r="X22" s="140">
        <f>(sum(T:T))</f>
        <v>227750</v>
      </c>
      <c r="Y22" s="114" t="s">
        <v>321</v>
      </c>
      <c r="Z22" s="108"/>
      <c r="AA22" s="115" t="s">
        <v>322</v>
      </c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</row>
    <row r="23" ht="22.5" customHeight="1">
      <c r="A23" s="383" t="b">
        <v>0</v>
      </c>
      <c r="B23" s="384" t="b">
        <v>1</v>
      </c>
      <c r="C23" s="390" t="s">
        <v>277</v>
      </c>
      <c r="D23" s="386">
        <v>45700.0</v>
      </c>
      <c r="E23" s="387" t="s">
        <v>140</v>
      </c>
      <c r="F23" s="388">
        <v>375000.0</v>
      </c>
      <c r="G23" s="389" t="s">
        <v>937</v>
      </c>
      <c r="H23" s="387" t="s">
        <v>119</v>
      </c>
      <c r="I23" s="390">
        <v>168.0</v>
      </c>
      <c r="J23" s="387" t="s">
        <v>1</v>
      </c>
      <c r="K23" s="388"/>
      <c r="L23" s="388">
        <v>375000.0</v>
      </c>
      <c r="M23" s="392">
        <v>0.0</v>
      </c>
      <c r="N23" s="388">
        <v>0.0</v>
      </c>
      <c r="O23" s="386">
        <v>45706.0</v>
      </c>
      <c r="P23" s="393">
        <v>150000.0</v>
      </c>
      <c r="Q23" s="394">
        <f t="shared" si="7"/>
        <v>225000</v>
      </c>
      <c r="R23" s="395"/>
      <c r="S23" s="396"/>
      <c r="T23" s="397" t="str">
        <f t="shared" si="5"/>
        <v/>
      </c>
      <c r="U23" s="394">
        <f t="shared" si="6"/>
        <v>225000</v>
      </c>
      <c r="V23" s="402"/>
      <c r="W23" s="402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</row>
    <row r="24" ht="22.5" customHeight="1">
      <c r="A24" s="383" t="b">
        <v>0</v>
      </c>
      <c r="B24" s="384" t="b">
        <v>1</v>
      </c>
      <c r="C24" s="385" t="s">
        <v>938</v>
      </c>
      <c r="D24" s="386">
        <v>45701.0</v>
      </c>
      <c r="E24" s="387" t="s">
        <v>140</v>
      </c>
      <c r="F24" s="388">
        <v>40000.0</v>
      </c>
      <c r="G24" s="389" t="s">
        <v>282</v>
      </c>
      <c r="H24" s="387" t="s">
        <v>3</v>
      </c>
      <c r="I24" s="390">
        <v>261.0</v>
      </c>
      <c r="J24" s="387" t="s">
        <v>179</v>
      </c>
      <c r="K24" s="388"/>
      <c r="L24" s="388">
        <v>40000.0</v>
      </c>
      <c r="M24" s="392">
        <v>0.0</v>
      </c>
      <c r="N24" s="388">
        <v>0.0</v>
      </c>
      <c r="O24" s="386">
        <v>45706.0</v>
      </c>
      <c r="P24" s="393">
        <v>10000.0</v>
      </c>
      <c r="Q24" s="394">
        <f t="shared" si="7"/>
        <v>30000</v>
      </c>
      <c r="R24" s="395"/>
      <c r="S24" s="396"/>
      <c r="T24" s="397" t="str">
        <f t="shared" si="5"/>
        <v/>
      </c>
      <c r="U24" s="394">
        <f t="shared" si="6"/>
        <v>30000</v>
      </c>
      <c r="V24" s="402"/>
      <c r="W24" s="402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</row>
    <row r="25" ht="22.5" customHeight="1">
      <c r="A25" s="383" t="b">
        <v>0</v>
      </c>
      <c r="B25" s="384" t="b">
        <v>1</v>
      </c>
      <c r="C25" s="385" t="s">
        <v>939</v>
      </c>
      <c r="D25" s="386">
        <v>45701.0</v>
      </c>
      <c r="E25" s="387" t="s">
        <v>140</v>
      </c>
      <c r="F25" s="388">
        <v>50000.0</v>
      </c>
      <c r="G25" s="389" t="s">
        <v>282</v>
      </c>
      <c r="H25" s="387" t="s">
        <v>3</v>
      </c>
      <c r="I25" s="390">
        <v>261.0</v>
      </c>
      <c r="J25" s="387" t="s">
        <v>179</v>
      </c>
      <c r="K25" s="388"/>
      <c r="L25" s="388">
        <v>50000.0</v>
      </c>
      <c r="M25" s="392">
        <v>0.0</v>
      </c>
      <c r="N25" s="388">
        <v>0.0</v>
      </c>
      <c r="O25" s="386">
        <v>45706.0</v>
      </c>
      <c r="P25" s="393">
        <v>15000.0</v>
      </c>
      <c r="Q25" s="394">
        <f t="shared" si="7"/>
        <v>35000</v>
      </c>
      <c r="R25" s="395"/>
      <c r="S25" s="396"/>
      <c r="T25" s="397" t="str">
        <f t="shared" si="5"/>
        <v/>
      </c>
      <c r="U25" s="394">
        <f t="shared" si="6"/>
        <v>35000</v>
      </c>
      <c r="V25" s="402"/>
      <c r="W25" s="402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</row>
    <row r="26" ht="22.5" customHeight="1">
      <c r="A26" s="383" t="b">
        <v>0</v>
      </c>
      <c r="B26" s="384" t="b">
        <v>1</v>
      </c>
      <c r="C26" s="385" t="s">
        <v>940</v>
      </c>
      <c r="D26" s="386">
        <v>45701.0</v>
      </c>
      <c r="E26" s="387" t="s">
        <v>140</v>
      </c>
      <c r="F26" s="388">
        <v>35000.0</v>
      </c>
      <c r="G26" s="389" t="s">
        <v>283</v>
      </c>
      <c r="H26" s="387" t="s">
        <v>3</v>
      </c>
      <c r="I26" s="390">
        <v>261.0</v>
      </c>
      <c r="J26" s="387" t="s">
        <v>179</v>
      </c>
      <c r="K26" s="388"/>
      <c r="L26" s="388">
        <v>35000.0</v>
      </c>
      <c r="M26" s="392">
        <v>0.0</v>
      </c>
      <c r="N26" s="388">
        <v>0.0</v>
      </c>
      <c r="O26" s="386">
        <v>45706.0</v>
      </c>
      <c r="P26" s="393">
        <v>10000.0</v>
      </c>
      <c r="Q26" s="394">
        <f t="shared" si="7"/>
        <v>25000</v>
      </c>
      <c r="R26" s="395"/>
      <c r="S26" s="396"/>
      <c r="T26" s="397" t="str">
        <f t="shared" si="5"/>
        <v/>
      </c>
      <c r="U26" s="394">
        <f t="shared" si="6"/>
        <v>25000</v>
      </c>
      <c r="V26" s="402"/>
      <c r="W26" s="402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</row>
    <row r="27" ht="22.5" customHeight="1">
      <c r="A27" s="383" t="b">
        <v>0</v>
      </c>
      <c r="B27" s="384" t="b">
        <v>1</v>
      </c>
      <c r="C27" s="385" t="s">
        <v>941</v>
      </c>
      <c r="D27" s="386">
        <v>45702.0</v>
      </c>
      <c r="E27" s="387" t="s">
        <v>140</v>
      </c>
      <c r="F27" s="388">
        <v>70000.0</v>
      </c>
      <c r="G27" s="389" t="s">
        <v>291</v>
      </c>
      <c r="H27" s="387" t="s">
        <v>3</v>
      </c>
      <c r="I27" s="390">
        <v>261.0</v>
      </c>
      <c r="J27" s="387" t="s">
        <v>179</v>
      </c>
      <c r="K27" s="388"/>
      <c r="L27" s="388">
        <v>70000.0</v>
      </c>
      <c r="M27" s="392">
        <v>0.0</v>
      </c>
      <c r="N27" s="388">
        <v>0.0</v>
      </c>
      <c r="O27" s="386">
        <v>45706.0</v>
      </c>
      <c r="P27" s="393">
        <v>35000.0</v>
      </c>
      <c r="Q27" s="394">
        <f t="shared" si="7"/>
        <v>35000</v>
      </c>
      <c r="R27" s="395"/>
      <c r="S27" s="396"/>
      <c r="T27" s="397" t="str">
        <f t="shared" si="5"/>
        <v/>
      </c>
      <c r="U27" s="394">
        <f t="shared" si="6"/>
        <v>35000</v>
      </c>
      <c r="V27" s="402"/>
      <c r="W27" s="402"/>
      <c r="AJ27" s="55"/>
      <c r="AK27" s="55"/>
      <c r="AL27" s="55"/>
      <c r="AM27" s="55"/>
    </row>
    <row r="28" ht="22.5" customHeight="1">
      <c r="A28" s="383" t="b">
        <v>0</v>
      </c>
      <c r="B28" s="384" t="b">
        <v>1</v>
      </c>
      <c r="C28" s="385" t="s">
        <v>942</v>
      </c>
      <c r="D28" s="386">
        <v>45702.0</v>
      </c>
      <c r="E28" s="387" t="s">
        <v>140</v>
      </c>
      <c r="F28" s="388">
        <v>70000.0</v>
      </c>
      <c r="G28" s="389" t="s">
        <v>290</v>
      </c>
      <c r="H28" s="387" t="s">
        <v>3</v>
      </c>
      <c r="I28" s="390">
        <v>261.0</v>
      </c>
      <c r="J28" s="387" t="s">
        <v>179</v>
      </c>
      <c r="K28" s="388"/>
      <c r="L28" s="388">
        <v>70000.0</v>
      </c>
      <c r="M28" s="392">
        <v>0.0</v>
      </c>
      <c r="N28" s="388">
        <v>0.0</v>
      </c>
      <c r="O28" s="386">
        <v>45706.0</v>
      </c>
      <c r="P28" s="393">
        <v>35000.0</v>
      </c>
      <c r="Q28" s="394">
        <f t="shared" si="7"/>
        <v>35000</v>
      </c>
      <c r="R28" s="395"/>
      <c r="S28" s="396"/>
      <c r="T28" s="397" t="str">
        <f t="shared" si="5"/>
        <v/>
      </c>
      <c r="U28" s="394">
        <f t="shared" si="6"/>
        <v>35000</v>
      </c>
      <c r="V28" s="402"/>
      <c r="W28" s="402"/>
      <c r="AJ28" s="55"/>
      <c r="AK28" s="55"/>
      <c r="AL28" s="55"/>
      <c r="AM28" s="55"/>
    </row>
    <row r="29" ht="22.5" customHeight="1">
      <c r="A29" s="383" t="b">
        <v>0</v>
      </c>
      <c r="B29" s="384" t="b">
        <v>1</v>
      </c>
      <c r="C29" s="390" t="s">
        <v>302</v>
      </c>
      <c r="D29" s="386">
        <v>45706.0</v>
      </c>
      <c r="E29" s="387" t="s">
        <v>140</v>
      </c>
      <c r="F29" s="388">
        <v>60000.0</v>
      </c>
      <c r="G29" s="389" t="s">
        <v>248</v>
      </c>
      <c r="H29" s="387" t="s">
        <v>119</v>
      </c>
      <c r="I29" s="390">
        <v>169.0</v>
      </c>
      <c r="J29" s="387" t="s">
        <v>1</v>
      </c>
      <c r="K29" s="388"/>
      <c r="L29" s="388">
        <v>60000.0</v>
      </c>
      <c r="M29" s="392">
        <v>0.0</v>
      </c>
      <c r="N29" s="388">
        <v>0.0</v>
      </c>
      <c r="O29" s="386">
        <v>45706.0</v>
      </c>
      <c r="P29" s="393">
        <v>30000.0</v>
      </c>
      <c r="Q29" s="394">
        <f t="shared" si="7"/>
        <v>30000</v>
      </c>
      <c r="R29" s="395"/>
      <c r="S29" s="396"/>
      <c r="T29" s="397" t="str">
        <f t="shared" si="5"/>
        <v/>
      </c>
      <c r="U29" s="394">
        <f t="shared" si="6"/>
        <v>30000</v>
      </c>
      <c r="V29" s="402"/>
      <c r="W29" s="402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</row>
    <row r="30" ht="22.5" customHeight="1">
      <c r="A30" s="383" t="b">
        <v>0</v>
      </c>
      <c r="B30" s="384" t="b">
        <v>1</v>
      </c>
      <c r="C30" s="390" t="s">
        <v>943</v>
      </c>
      <c r="D30" s="386">
        <v>45706.0</v>
      </c>
      <c r="E30" s="387" t="s">
        <v>140</v>
      </c>
      <c r="F30" s="388">
        <v>510000.0</v>
      </c>
      <c r="G30" s="389" t="s">
        <v>298</v>
      </c>
      <c r="H30" s="387" t="s">
        <v>119</v>
      </c>
      <c r="I30" s="390" t="s">
        <v>944</v>
      </c>
      <c r="J30" s="387" t="s">
        <v>271</v>
      </c>
      <c r="K30" s="388"/>
      <c r="L30" s="388">
        <v>510000.0</v>
      </c>
      <c r="M30" s="392">
        <v>0.0</v>
      </c>
      <c r="N30" s="388">
        <v>0.0</v>
      </c>
      <c r="O30" s="386">
        <v>45706.0</v>
      </c>
      <c r="P30" s="393">
        <v>50000.0</v>
      </c>
      <c r="Q30" s="394">
        <f t="shared" si="7"/>
        <v>460000</v>
      </c>
      <c r="R30" s="395"/>
      <c r="S30" s="396"/>
      <c r="T30" s="397" t="str">
        <f t="shared" si="5"/>
        <v/>
      </c>
      <c r="U30" s="394">
        <f t="shared" si="6"/>
        <v>460000</v>
      </c>
      <c r="V30" s="402"/>
      <c r="W30" s="402"/>
      <c r="AJ30" s="55"/>
      <c r="AK30" s="55"/>
      <c r="AL30" s="55"/>
      <c r="AM30" s="55"/>
    </row>
    <row r="31" ht="22.5" customHeight="1">
      <c r="A31" s="383" t="b">
        <v>1</v>
      </c>
      <c r="B31" s="384" t="b">
        <v>1</v>
      </c>
      <c r="C31" s="385" t="s">
        <v>945</v>
      </c>
      <c r="D31" s="386">
        <v>45686.0</v>
      </c>
      <c r="E31" s="387" t="s">
        <v>140</v>
      </c>
      <c r="F31" s="388">
        <v>375000.0</v>
      </c>
      <c r="G31" s="389" t="s">
        <v>598</v>
      </c>
      <c r="H31" s="387" t="s">
        <v>3</v>
      </c>
      <c r="I31" s="390">
        <v>939257.0</v>
      </c>
      <c r="J31" s="387" t="s">
        <v>1</v>
      </c>
      <c r="K31" s="388"/>
      <c r="L31" s="388">
        <v>375000.0</v>
      </c>
      <c r="M31" s="392">
        <v>0.0</v>
      </c>
      <c r="N31" s="388">
        <v>0.0</v>
      </c>
      <c r="O31" s="386">
        <v>45710.0</v>
      </c>
      <c r="P31" s="393">
        <v>75000.0</v>
      </c>
      <c r="Q31" s="394">
        <f t="shared" si="7"/>
        <v>300000</v>
      </c>
      <c r="R31" s="403" t="s">
        <v>4</v>
      </c>
      <c r="S31" s="407">
        <v>0.0</v>
      </c>
      <c r="T31" s="394">
        <f t="shared" si="5"/>
        <v>0</v>
      </c>
      <c r="U31" s="402" t="str">
        <f t="shared" si="6"/>
        <v/>
      </c>
      <c r="V31" s="406" t="s">
        <v>142</v>
      </c>
      <c r="W31" s="402"/>
      <c r="AJ31" s="55"/>
      <c r="AK31" s="55"/>
      <c r="AL31" s="55"/>
      <c r="AM31" s="55"/>
    </row>
    <row r="32" ht="22.5" customHeight="1">
      <c r="A32" s="383" t="b">
        <v>1</v>
      </c>
      <c r="B32" s="384" t="b">
        <v>1</v>
      </c>
      <c r="C32" s="385" t="s">
        <v>946</v>
      </c>
      <c r="D32" s="386">
        <v>45690.0</v>
      </c>
      <c r="E32" s="387" t="s">
        <v>140</v>
      </c>
      <c r="F32" s="388">
        <v>15000.0</v>
      </c>
      <c r="G32" s="389" t="s">
        <v>154</v>
      </c>
      <c r="H32" s="387" t="s">
        <v>3</v>
      </c>
      <c r="I32" s="390">
        <v>939253.0</v>
      </c>
      <c r="J32" s="387" t="s">
        <v>1</v>
      </c>
      <c r="K32" s="388"/>
      <c r="L32" s="388">
        <v>15000.0</v>
      </c>
      <c r="M32" s="392">
        <v>0.0</v>
      </c>
      <c r="N32" s="388">
        <v>0.0</v>
      </c>
      <c r="O32" s="386">
        <v>45710.0</v>
      </c>
      <c r="P32" s="393">
        <v>3000.0</v>
      </c>
      <c r="Q32" s="394">
        <f t="shared" si="7"/>
        <v>12000</v>
      </c>
      <c r="R32" s="395"/>
      <c r="S32" s="396"/>
      <c r="T32" s="397" t="str">
        <f t="shared" si="5"/>
        <v/>
      </c>
      <c r="U32" s="394">
        <f t="shared" si="6"/>
        <v>12000</v>
      </c>
      <c r="V32" s="406" t="s">
        <v>151</v>
      </c>
      <c r="W32" s="402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</row>
    <row r="33" ht="22.5" customHeight="1">
      <c r="A33" s="383" t="b">
        <v>1</v>
      </c>
      <c r="B33" s="384" t="b">
        <v>1</v>
      </c>
      <c r="C33" s="385" t="s">
        <v>947</v>
      </c>
      <c r="D33" s="386">
        <v>45696.0</v>
      </c>
      <c r="E33" s="387" t="s">
        <v>140</v>
      </c>
      <c r="F33" s="388">
        <v>75000.0</v>
      </c>
      <c r="G33" s="389" t="s">
        <v>251</v>
      </c>
      <c r="H33" s="387" t="s">
        <v>3</v>
      </c>
      <c r="I33" s="390">
        <v>939259.0</v>
      </c>
      <c r="J33" s="387" t="s">
        <v>1</v>
      </c>
      <c r="K33" s="388"/>
      <c r="L33" s="388">
        <v>75000.0</v>
      </c>
      <c r="M33" s="392">
        <v>0.0</v>
      </c>
      <c r="N33" s="388">
        <v>0.0</v>
      </c>
      <c r="O33" s="386">
        <v>45710.0</v>
      </c>
      <c r="P33" s="393">
        <v>30000.0</v>
      </c>
      <c r="Q33" s="394">
        <f t="shared" si="7"/>
        <v>45000</v>
      </c>
      <c r="R33" s="395"/>
      <c r="S33" s="396"/>
      <c r="T33" s="397" t="str">
        <f t="shared" si="5"/>
        <v/>
      </c>
      <c r="U33" s="394">
        <f t="shared" si="6"/>
        <v>45000</v>
      </c>
      <c r="V33" s="402"/>
      <c r="W33" s="402"/>
      <c r="AJ33" s="55"/>
      <c r="AK33" s="55"/>
      <c r="AL33" s="55"/>
      <c r="AM33" s="55"/>
    </row>
    <row r="34" ht="22.5" customHeight="1">
      <c r="A34" s="383" t="b">
        <v>1</v>
      </c>
      <c r="B34" s="384" t="b">
        <v>1</v>
      </c>
      <c r="C34" s="385" t="s">
        <v>948</v>
      </c>
      <c r="D34" s="386">
        <v>45696.0</v>
      </c>
      <c r="E34" s="387" t="s">
        <v>140</v>
      </c>
      <c r="F34" s="388">
        <v>25000.0</v>
      </c>
      <c r="G34" s="389" t="s">
        <v>6</v>
      </c>
      <c r="H34" s="387" t="s">
        <v>3</v>
      </c>
      <c r="I34" s="390">
        <v>939254.0</v>
      </c>
      <c r="J34" s="387" t="s">
        <v>1</v>
      </c>
      <c r="K34" s="388"/>
      <c r="L34" s="388">
        <v>25000.0</v>
      </c>
      <c r="M34" s="392">
        <v>0.0</v>
      </c>
      <c r="N34" s="388">
        <v>0.0</v>
      </c>
      <c r="O34" s="386">
        <v>45710.0</v>
      </c>
      <c r="P34" s="394"/>
      <c r="Q34" s="384">
        <v>5000.0</v>
      </c>
      <c r="R34" s="395"/>
      <c r="S34" s="396"/>
      <c r="T34" s="397" t="str">
        <f t="shared" si="5"/>
        <v/>
      </c>
      <c r="U34" s="402">
        <f t="shared" si="6"/>
        <v>5000</v>
      </c>
      <c r="V34" s="402"/>
      <c r="W34" s="402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</row>
    <row r="35" ht="22.5" customHeight="1">
      <c r="A35" s="383" t="b">
        <v>1</v>
      </c>
      <c r="B35" s="384" t="b">
        <v>1</v>
      </c>
      <c r="C35" s="385" t="s">
        <v>949</v>
      </c>
      <c r="D35" s="386">
        <v>45697.0</v>
      </c>
      <c r="E35" s="387" t="s">
        <v>140</v>
      </c>
      <c r="F35" s="388">
        <v>25000.0</v>
      </c>
      <c r="G35" s="389" t="s">
        <v>258</v>
      </c>
      <c r="H35" s="387" t="s">
        <v>3</v>
      </c>
      <c r="I35" s="390">
        <v>939255.0</v>
      </c>
      <c r="J35" s="387" t="s">
        <v>1</v>
      </c>
      <c r="K35" s="388"/>
      <c r="L35" s="388">
        <v>25000.0</v>
      </c>
      <c r="M35" s="392">
        <v>0.0</v>
      </c>
      <c r="N35" s="388">
        <v>0.0</v>
      </c>
      <c r="O35" s="386">
        <v>45710.0</v>
      </c>
      <c r="P35" s="393">
        <v>5000.0</v>
      </c>
      <c r="Q35" s="394">
        <f t="shared" ref="Q35:Q96" si="8">IF(OR(ISBLANK(F35),ISBLANK(P35)),"",F35-P35)</f>
        <v>20000</v>
      </c>
      <c r="R35" s="395"/>
      <c r="S35" s="396"/>
      <c r="T35" s="397" t="str">
        <f t="shared" si="5"/>
        <v/>
      </c>
      <c r="U35" s="394">
        <f t="shared" si="6"/>
        <v>20000</v>
      </c>
      <c r="V35" s="402"/>
      <c r="W35" s="402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</row>
    <row r="36" ht="22.5" customHeight="1">
      <c r="A36" s="383" t="b">
        <v>1</v>
      </c>
      <c r="B36" s="384" t="b">
        <v>1</v>
      </c>
      <c r="C36" s="385" t="s">
        <v>950</v>
      </c>
      <c r="D36" s="386">
        <v>45697.0</v>
      </c>
      <c r="E36" s="387" t="s">
        <v>140</v>
      </c>
      <c r="F36" s="388">
        <v>250000.0</v>
      </c>
      <c r="G36" s="389" t="s">
        <v>257</v>
      </c>
      <c r="H36" s="387" t="s">
        <v>3</v>
      </c>
      <c r="I36" s="390">
        <v>939258.0</v>
      </c>
      <c r="J36" s="387" t="s">
        <v>1</v>
      </c>
      <c r="K36" s="388"/>
      <c r="L36" s="388">
        <v>250000.0</v>
      </c>
      <c r="M36" s="392">
        <v>0.0</v>
      </c>
      <c r="N36" s="388">
        <v>0.0</v>
      </c>
      <c r="O36" s="386">
        <v>45710.0</v>
      </c>
      <c r="P36" s="393">
        <v>75000.0</v>
      </c>
      <c r="Q36" s="394">
        <f t="shared" si="8"/>
        <v>175000</v>
      </c>
      <c r="R36" s="395"/>
      <c r="S36" s="396"/>
      <c r="T36" s="397" t="str">
        <f t="shared" si="5"/>
        <v/>
      </c>
      <c r="U36" s="394">
        <f t="shared" si="6"/>
        <v>175000</v>
      </c>
      <c r="V36" s="402"/>
      <c r="W36" s="402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</row>
    <row r="37" ht="22.5" customHeight="1">
      <c r="A37" s="383" t="b">
        <v>0</v>
      </c>
      <c r="B37" s="384" t="b">
        <v>1</v>
      </c>
      <c r="C37" s="390" t="s">
        <v>317</v>
      </c>
      <c r="D37" s="386">
        <v>45710.0</v>
      </c>
      <c r="E37" s="387" t="s">
        <v>140</v>
      </c>
      <c r="F37" s="388">
        <v>120000.0</v>
      </c>
      <c r="G37" s="389" t="s">
        <v>318</v>
      </c>
      <c r="H37" s="387" t="s">
        <v>119</v>
      </c>
      <c r="I37" s="390">
        <v>171.0</v>
      </c>
      <c r="J37" s="387" t="s">
        <v>1</v>
      </c>
      <c r="K37" s="388"/>
      <c r="L37" s="388">
        <v>120000.0</v>
      </c>
      <c r="M37" s="392">
        <v>0.0</v>
      </c>
      <c r="N37" s="388">
        <v>0.0</v>
      </c>
      <c r="O37" s="386">
        <v>45710.0</v>
      </c>
      <c r="P37" s="393"/>
      <c r="Q37" s="402" t="str">
        <f t="shared" si="8"/>
        <v/>
      </c>
      <c r="R37" s="395"/>
      <c r="S37" s="396"/>
      <c r="T37" s="397" t="str">
        <f t="shared" si="5"/>
        <v/>
      </c>
      <c r="U37" s="402">
        <f t="shared" si="6"/>
        <v>0</v>
      </c>
      <c r="V37" s="402"/>
      <c r="W37" s="402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</row>
    <row r="38" ht="22.5" customHeight="1">
      <c r="A38" s="383" t="b">
        <v>0</v>
      </c>
      <c r="B38" s="384" t="b">
        <v>0</v>
      </c>
      <c r="C38" s="385" t="s">
        <v>951</v>
      </c>
      <c r="D38" s="386">
        <v>45704.0</v>
      </c>
      <c r="E38" s="387" t="s">
        <v>140</v>
      </c>
      <c r="F38" s="388">
        <v>100000.0</v>
      </c>
      <c r="G38" s="389" t="s">
        <v>297</v>
      </c>
      <c r="H38" s="387" t="s">
        <v>3</v>
      </c>
      <c r="I38" s="390">
        <v>278.0</v>
      </c>
      <c r="J38" s="387" t="s">
        <v>1</v>
      </c>
      <c r="K38" s="388"/>
      <c r="L38" s="388">
        <v>100000.0</v>
      </c>
      <c r="M38" s="392">
        <v>0.0</v>
      </c>
      <c r="N38" s="388">
        <v>0.0</v>
      </c>
      <c r="O38" s="386">
        <v>45716.0</v>
      </c>
      <c r="P38" s="393">
        <v>25000.0</v>
      </c>
      <c r="Q38" s="394">
        <f t="shared" si="8"/>
        <v>75000</v>
      </c>
      <c r="R38" s="395"/>
      <c r="S38" s="396"/>
      <c r="T38" s="397" t="str">
        <f t="shared" si="5"/>
        <v/>
      </c>
      <c r="U38" s="394">
        <f t="shared" si="6"/>
        <v>75000</v>
      </c>
      <c r="V38" s="402"/>
      <c r="W38" s="402"/>
      <c r="AJ38" s="55"/>
      <c r="AK38" s="55"/>
      <c r="AL38" s="55"/>
      <c r="AM38" s="55"/>
    </row>
    <row r="39" ht="22.5" customHeight="1">
      <c r="A39" s="383" t="b">
        <v>0</v>
      </c>
      <c r="B39" s="384" t="b">
        <v>0</v>
      </c>
      <c r="C39" s="385" t="s">
        <v>952</v>
      </c>
      <c r="D39" s="386">
        <v>45704.0</v>
      </c>
      <c r="E39" s="387" t="s">
        <v>140</v>
      </c>
      <c r="F39" s="388">
        <v>360000.0</v>
      </c>
      <c r="G39" s="389" t="s">
        <v>248</v>
      </c>
      <c r="H39" s="387" t="s">
        <v>3</v>
      </c>
      <c r="I39" s="390">
        <v>278.0</v>
      </c>
      <c r="J39" s="387" t="s">
        <v>1</v>
      </c>
      <c r="K39" s="388"/>
      <c r="L39" s="388">
        <v>360000.0</v>
      </c>
      <c r="M39" s="392">
        <v>0.0</v>
      </c>
      <c r="N39" s="388">
        <v>0.0</v>
      </c>
      <c r="O39" s="386">
        <v>45716.0</v>
      </c>
      <c r="P39" s="393">
        <v>230000.0</v>
      </c>
      <c r="Q39" s="394">
        <f t="shared" si="8"/>
        <v>130000</v>
      </c>
      <c r="R39" s="395"/>
      <c r="S39" s="396"/>
      <c r="T39" s="397" t="str">
        <f t="shared" si="5"/>
        <v/>
      </c>
      <c r="U39" s="394">
        <f t="shared" si="6"/>
        <v>130000</v>
      </c>
      <c r="V39" s="402"/>
      <c r="W39" s="402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</row>
    <row r="40" ht="22.5" customHeight="1">
      <c r="A40" s="383" t="b">
        <v>0</v>
      </c>
      <c r="B40" s="384" t="b">
        <v>1</v>
      </c>
      <c r="C40" s="385" t="s">
        <v>953</v>
      </c>
      <c r="D40" s="386">
        <v>45713.0</v>
      </c>
      <c r="E40" s="387" t="s">
        <v>140</v>
      </c>
      <c r="F40" s="388">
        <v>1000000.0</v>
      </c>
      <c r="G40" s="389" t="s">
        <v>339</v>
      </c>
      <c r="H40" s="387" t="s">
        <v>3</v>
      </c>
      <c r="I40" s="390">
        <v>268.0</v>
      </c>
      <c r="J40" s="387" t="s">
        <v>1</v>
      </c>
      <c r="K40" s="388"/>
      <c r="L40" s="388">
        <v>1000000.0</v>
      </c>
      <c r="M40" s="392">
        <v>0.0</v>
      </c>
      <c r="N40" s="388">
        <v>0.0</v>
      </c>
      <c r="O40" s="386">
        <v>45716.0</v>
      </c>
      <c r="P40" s="393">
        <v>400000.0</v>
      </c>
      <c r="Q40" s="394">
        <f t="shared" si="8"/>
        <v>600000</v>
      </c>
      <c r="R40" s="395"/>
      <c r="S40" s="396"/>
      <c r="T40" s="397" t="str">
        <f t="shared" si="5"/>
        <v/>
      </c>
      <c r="U40" s="394">
        <f t="shared" si="6"/>
        <v>600000</v>
      </c>
      <c r="V40" s="402"/>
      <c r="W40" s="402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</row>
    <row r="41" ht="22.5" customHeight="1">
      <c r="A41" s="383" t="b">
        <v>0</v>
      </c>
      <c r="B41" s="384" t="b">
        <v>0</v>
      </c>
      <c r="C41" s="385" t="s">
        <v>954</v>
      </c>
      <c r="D41" s="386">
        <v>45713.0</v>
      </c>
      <c r="E41" s="387" t="s">
        <v>140</v>
      </c>
      <c r="F41" s="388">
        <v>190000.0</v>
      </c>
      <c r="G41" s="389" t="s">
        <v>340</v>
      </c>
      <c r="H41" s="387" t="s">
        <v>3</v>
      </c>
      <c r="I41" s="390">
        <v>272.0</v>
      </c>
      <c r="J41" s="387" t="s">
        <v>1</v>
      </c>
      <c r="K41" s="388"/>
      <c r="L41" s="388">
        <v>190000.0</v>
      </c>
      <c r="M41" s="392">
        <v>0.0</v>
      </c>
      <c r="N41" s="388">
        <v>0.0</v>
      </c>
      <c r="O41" s="386">
        <v>45717.0</v>
      </c>
      <c r="P41" s="393">
        <v>60000.0</v>
      </c>
      <c r="Q41" s="394">
        <f t="shared" si="8"/>
        <v>130000</v>
      </c>
      <c r="R41" s="395"/>
      <c r="S41" s="396"/>
      <c r="T41" s="397" t="str">
        <f t="shared" si="5"/>
        <v/>
      </c>
      <c r="U41" s="394">
        <f t="shared" si="6"/>
        <v>130000</v>
      </c>
      <c r="V41" s="402"/>
      <c r="W41" s="402"/>
      <c r="X41" s="409"/>
      <c r="Y41" s="409"/>
      <c r="Z41" s="409"/>
      <c r="AA41" s="409"/>
      <c r="AB41" s="409"/>
      <c r="AC41" s="409"/>
      <c r="AD41" s="409"/>
      <c r="AE41" s="409"/>
      <c r="AF41" s="409"/>
      <c r="AG41" s="409"/>
      <c r="AH41" s="409"/>
      <c r="AI41" s="409"/>
      <c r="AJ41" s="409"/>
      <c r="AK41" s="409"/>
      <c r="AL41" s="409"/>
      <c r="AM41" s="409"/>
    </row>
    <row r="42" ht="22.5" customHeight="1">
      <c r="A42" s="383" t="b">
        <v>0</v>
      </c>
      <c r="B42" s="384" t="b">
        <v>1</v>
      </c>
      <c r="C42" s="385" t="s">
        <v>955</v>
      </c>
      <c r="D42" s="386">
        <v>45733.0</v>
      </c>
      <c r="E42" s="387" t="s">
        <v>140</v>
      </c>
      <c r="F42" s="388">
        <v>30000.0</v>
      </c>
      <c r="G42" s="389" t="s">
        <v>327</v>
      </c>
      <c r="H42" s="387" t="s">
        <v>3</v>
      </c>
      <c r="I42" s="390">
        <v>294.0</v>
      </c>
      <c r="J42" s="387" t="s">
        <v>1</v>
      </c>
      <c r="K42" s="388"/>
      <c r="L42" s="388">
        <v>30000.0</v>
      </c>
      <c r="M42" s="392">
        <v>0.0</v>
      </c>
      <c r="N42" s="388">
        <v>0.0</v>
      </c>
      <c r="O42" s="386">
        <v>45718.0</v>
      </c>
      <c r="P42" s="394"/>
      <c r="Q42" s="402" t="str">
        <f t="shared" si="8"/>
        <v/>
      </c>
      <c r="R42" s="395"/>
      <c r="S42" s="396"/>
      <c r="T42" s="397" t="str">
        <f t="shared" si="5"/>
        <v/>
      </c>
      <c r="U42" s="402">
        <f t="shared" si="6"/>
        <v>0</v>
      </c>
      <c r="V42" s="402"/>
      <c r="W42" s="402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3" ht="22.5" customHeight="1">
      <c r="A43" s="383" t="b">
        <v>0</v>
      </c>
      <c r="B43" s="384" t="b">
        <v>0</v>
      </c>
      <c r="C43" s="385" t="s">
        <v>956</v>
      </c>
      <c r="D43" s="386">
        <v>45747.0</v>
      </c>
      <c r="E43" s="387" t="s">
        <v>140</v>
      </c>
      <c r="F43" s="388">
        <v>60000.0</v>
      </c>
      <c r="G43" s="389" t="s">
        <v>192</v>
      </c>
      <c r="H43" s="387" t="s">
        <v>3</v>
      </c>
      <c r="I43" s="390">
        <v>509.0</v>
      </c>
      <c r="J43" s="387" t="s">
        <v>957</v>
      </c>
      <c r="K43" s="388"/>
      <c r="L43" s="388">
        <v>60000.0</v>
      </c>
      <c r="M43" s="392">
        <v>0.0</v>
      </c>
      <c r="N43" s="388">
        <v>0.0</v>
      </c>
      <c r="O43" s="386">
        <v>45719.0</v>
      </c>
      <c r="P43" s="394"/>
      <c r="Q43" s="402" t="str">
        <f t="shared" si="8"/>
        <v/>
      </c>
      <c r="R43" s="395"/>
      <c r="S43" s="396"/>
      <c r="T43" s="397" t="str">
        <f t="shared" si="5"/>
        <v/>
      </c>
      <c r="U43" s="402">
        <f t="shared" si="6"/>
        <v>0</v>
      </c>
      <c r="V43" s="402"/>
      <c r="W43" s="402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</row>
    <row r="44" ht="22.5" customHeight="1">
      <c r="A44" s="383" t="b">
        <v>0</v>
      </c>
      <c r="B44" s="384" t="b">
        <v>1</v>
      </c>
      <c r="C44" s="390" t="s">
        <v>197</v>
      </c>
      <c r="D44" s="386">
        <v>45693.0</v>
      </c>
      <c r="E44" s="387" t="s">
        <v>140</v>
      </c>
      <c r="F44" s="388">
        <v>600000.0</v>
      </c>
      <c r="G44" s="389" t="s">
        <v>198</v>
      </c>
      <c r="H44" s="387" t="s">
        <v>119</v>
      </c>
      <c r="I44" s="390" t="s">
        <v>199</v>
      </c>
      <c r="J44" s="387" t="s">
        <v>1</v>
      </c>
      <c r="K44" s="388"/>
      <c r="L44" s="388">
        <f>F44-N44</f>
        <v>600000</v>
      </c>
      <c r="M44" s="392">
        <v>0.0</v>
      </c>
      <c r="N44" s="388">
        <v>0.0</v>
      </c>
      <c r="O44" s="386">
        <v>45723.0</v>
      </c>
      <c r="P44" s="393">
        <v>250000.0</v>
      </c>
      <c r="Q44" s="394">
        <f t="shared" si="8"/>
        <v>350000</v>
      </c>
      <c r="R44" s="405"/>
      <c r="S44" s="396"/>
      <c r="T44" s="397" t="str">
        <f t="shared" si="5"/>
        <v/>
      </c>
      <c r="U44" s="394">
        <f t="shared" si="6"/>
        <v>350000</v>
      </c>
      <c r="V44" s="406"/>
      <c r="W44" s="402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</row>
    <row r="45" ht="22.5" customHeight="1">
      <c r="A45" s="383" t="b">
        <v>0</v>
      </c>
      <c r="B45" s="384" t="b">
        <v>1</v>
      </c>
      <c r="C45" s="390" t="s">
        <v>506</v>
      </c>
      <c r="D45" s="386">
        <v>45716.0</v>
      </c>
      <c r="E45" s="387" t="s">
        <v>140</v>
      </c>
      <c r="F45" s="388">
        <v>600000.0</v>
      </c>
      <c r="G45" s="389" t="s">
        <v>367</v>
      </c>
      <c r="H45" s="387" t="s">
        <v>119</v>
      </c>
      <c r="I45" s="390">
        <v>185.0</v>
      </c>
      <c r="J45" s="387" t="s">
        <v>1</v>
      </c>
      <c r="K45" s="388"/>
      <c r="L45" s="388">
        <v>600000.0</v>
      </c>
      <c r="M45" s="392">
        <v>0.0</v>
      </c>
      <c r="N45" s="388">
        <v>0.0</v>
      </c>
      <c r="O45" s="386">
        <v>45723.0</v>
      </c>
      <c r="P45" s="394"/>
      <c r="Q45" s="402" t="str">
        <f t="shared" si="8"/>
        <v/>
      </c>
      <c r="R45" s="395"/>
      <c r="S45" s="396"/>
      <c r="T45" s="397" t="str">
        <f t="shared" si="5"/>
        <v/>
      </c>
      <c r="U45" s="402">
        <f t="shared" si="6"/>
        <v>0</v>
      </c>
      <c r="V45" s="410" t="s">
        <v>958</v>
      </c>
      <c r="W45" s="402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</row>
    <row r="46" ht="22.5" customHeight="1">
      <c r="A46" s="383" t="b">
        <v>0</v>
      </c>
      <c r="B46" s="384" t="b">
        <v>0</v>
      </c>
      <c r="C46" s="385" t="s">
        <v>959</v>
      </c>
      <c r="D46" s="386">
        <v>45721.0</v>
      </c>
      <c r="E46" s="387" t="s">
        <v>140</v>
      </c>
      <c r="F46" s="388">
        <v>19000.0</v>
      </c>
      <c r="G46" s="389" t="s">
        <v>960</v>
      </c>
      <c r="H46" s="387" t="s">
        <v>68</v>
      </c>
      <c r="I46" s="390">
        <v>179.0</v>
      </c>
      <c r="J46" s="387" t="s">
        <v>957</v>
      </c>
      <c r="K46" s="388"/>
      <c r="L46" s="388">
        <v>19000.0</v>
      </c>
      <c r="M46" s="392">
        <v>0.0</v>
      </c>
      <c r="N46" s="388">
        <v>0.0</v>
      </c>
      <c r="O46" s="386">
        <v>45723.0</v>
      </c>
      <c r="P46" s="394"/>
      <c r="Q46" s="402" t="str">
        <f t="shared" si="8"/>
        <v/>
      </c>
      <c r="R46" s="395"/>
      <c r="S46" s="396"/>
      <c r="T46" s="397" t="str">
        <f t="shared" si="5"/>
        <v/>
      </c>
      <c r="U46" s="402">
        <f t="shared" si="6"/>
        <v>0</v>
      </c>
      <c r="V46" s="402"/>
      <c r="W46" s="402"/>
      <c r="AJ46" s="55"/>
      <c r="AK46" s="55"/>
      <c r="AL46" s="55"/>
      <c r="AM46" s="55"/>
    </row>
    <row r="47" ht="22.5" customHeight="1">
      <c r="A47" s="383" t="b">
        <v>0</v>
      </c>
      <c r="B47" s="384" t="b">
        <v>1</v>
      </c>
      <c r="C47" s="385" t="s">
        <v>961</v>
      </c>
      <c r="D47" s="386">
        <v>45660.0</v>
      </c>
      <c r="E47" s="387" t="s">
        <v>140</v>
      </c>
      <c r="F47" s="388">
        <v>30000.0</v>
      </c>
      <c r="G47" s="389" t="s">
        <v>385</v>
      </c>
      <c r="H47" s="387" t="s">
        <v>3</v>
      </c>
      <c r="I47" s="390">
        <v>939288.0</v>
      </c>
      <c r="J47" s="387" t="s">
        <v>1</v>
      </c>
      <c r="K47" s="388"/>
      <c r="L47" s="388">
        <v>30000.0</v>
      </c>
      <c r="M47" s="392">
        <v>0.0</v>
      </c>
      <c r="N47" s="388">
        <v>0.0</v>
      </c>
      <c r="O47" s="386">
        <v>45724.0</v>
      </c>
      <c r="P47" s="393">
        <v>15000.0</v>
      </c>
      <c r="Q47" s="394">
        <f t="shared" si="8"/>
        <v>15000</v>
      </c>
      <c r="R47" s="395"/>
      <c r="S47" s="396"/>
      <c r="T47" s="397" t="str">
        <f t="shared" si="5"/>
        <v/>
      </c>
      <c r="U47" s="394">
        <f t="shared" si="6"/>
        <v>15000</v>
      </c>
      <c r="V47" s="402"/>
      <c r="W47" s="402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</row>
    <row r="48" ht="22.5" customHeight="1">
      <c r="A48" s="383" t="b">
        <v>0</v>
      </c>
      <c r="B48" s="384" t="b">
        <v>1</v>
      </c>
      <c r="C48" s="385" t="s">
        <v>962</v>
      </c>
      <c r="D48" s="386">
        <v>45693.0</v>
      </c>
      <c r="E48" s="387" t="s">
        <v>140</v>
      </c>
      <c r="F48" s="388">
        <v>50000.0</v>
      </c>
      <c r="G48" s="389" t="s">
        <v>160</v>
      </c>
      <c r="H48" s="387" t="s">
        <v>3</v>
      </c>
      <c r="I48" s="390">
        <v>939256.0</v>
      </c>
      <c r="J48" s="387" t="s">
        <v>1</v>
      </c>
      <c r="K48" s="388"/>
      <c r="L48" s="388">
        <v>50000.0</v>
      </c>
      <c r="M48" s="392">
        <v>0.0</v>
      </c>
      <c r="N48" s="388">
        <v>0.0</v>
      </c>
      <c r="O48" s="386">
        <v>45724.0</v>
      </c>
      <c r="P48" s="393">
        <v>15000.0</v>
      </c>
      <c r="Q48" s="394">
        <f t="shared" si="8"/>
        <v>35000</v>
      </c>
      <c r="R48" s="395"/>
      <c r="S48" s="396"/>
      <c r="T48" s="397" t="str">
        <f t="shared" si="5"/>
        <v/>
      </c>
      <c r="U48" s="394">
        <f t="shared" si="6"/>
        <v>35000</v>
      </c>
      <c r="V48" s="402"/>
      <c r="W48" s="402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</row>
    <row r="49" ht="22.5" customHeight="1">
      <c r="A49" s="383" t="b">
        <v>0</v>
      </c>
      <c r="B49" s="384" t="b">
        <v>1</v>
      </c>
      <c r="C49" s="385" t="s">
        <v>963</v>
      </c>
      <c r="D49" s="386">
        <v>45693.0</v>
      </c>
      <c r="E49" s="387" t="s">
        <v>140</v>
      </c>
      <c r="F49" s="388">
        <v>100000.0</v>
      </c>
      <c r="G49" s="389" t="s">
        <v>190</v>
      </c>
      <c r="H49" s="387" t="s">
        <v>3</v>
      </c>
      <c r="I49" s="390">
        <v>939256.0</v>
      </c>
      <c r="J49" s="387" t="s">
        <v>1</v>
      </c>
      <c r="K49" s="388"/>
      <c r="L49" s="388">
        <v>100000.0</v>
      </c>
      <c r="M49" s="392">
        <v>0.0</v>
      </c>
      <c r="N49" s="388">
        <v>0.0</v>
      </c>
      <c r="O49" s="386">
        <v>45724.0</v>
      </c>
      <c r="P49" s="393">
        <v>30000.0</v>
      </c>
      <c r="Q49" s="394">
        <f t="shared" si="8"/>
        <v>70000</v>
      </c>
      <c r="R49" s="395"/>
      <c r="S49" s="396"/>
      <c r="T49" s="397" t="str">
        <f t="shared" si="5"/>
        <v/>
      </c>
      <c r="U49" s="394">
        <f t="shared" si="6"/>
        <v>70000</v>
      </c>
      <c r="V49" s="402"/>
      <c r="W49" s="402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</row>
    <row r="50" ht="22.5" customHeight="1">
      <c r="A50" s="383" t="b">
        <v>0</v>
      </c>
      <c r="B50" s="384" t="b">
        <v>1</v>
      </c>
      <c r="C50" s="385" t="s">
        <v>964</v>
      </c>
      <c r="D50" s="386">
        <v>45696.0</v>
      </c>
      <c r="E50" s="387" t="s">
        <v>140</v>
      </c>
      <c r="F50" s="388">
        <v>60000.0</v>
      </c>
      <c r="G50" s="389" t="s">
        <v>254</v>
      </c>
      <c r="H50" s="387" t="s">
        <v>3</v>
      </c>
      <c r="I50" s="390">
        <v>939260.0</v>
      </c>
      <c r="J50" s="387" t="s">
        <v>1</v>
      </c>
      <c r="K50" s="388"/>
      <c r="L50" s="388">
        <v>60000.0</v>
      </c>
      <c r="M50" s="392">
        <v>0.0</v>
      </c>
      <c r="N50" s="388">
        <v>0.0</v>
      </c>
      <c r="O50" s="386">
        <v>45724.0</v>
      </c>
      <c r="P50" s="393">
        <v>15000.0</v>
      </c>
      <c r="Q50" s="394">
        <f t="shared" si="8"/>
        <v>45000</v>
      </c>
      <c r="R50" s="395"/>
      <c r="S50" s="396"/>
      <c r="T50" s="397" t="str">
        <f t="shared" si="5"/>
        <v/>
      </c>
      <c r="U50" s="394">
        <f t="shared" si="6"/>
        <v>45000</v>
      </c>
      <c r="V50" s="402"/>
      <c r="W50" s="402"/>
      <c r="AJ50" s="55"/>
      <c r="AK50" s="55"/>
      <c r="AL50" s="55"/>
      <c r="AM50" s="55"/>
    </row>
    <row r="51" ht="22.5" customHeight="1">
      <c r="A51" s="383" t="b">
        <v>0</v>
      </c>
      <c r="B51" s="384" t="b">
        <v>1</v>
      </c>
      <c r="C51" s="385" t="s">
        <v>965</v>
      </c>
      <c r="D51" s="386">
        <v>45696.0</v>
      </c>
      <c r="E51" s="387" t="s">
        <v>140</v>
      </c>
      <c r="F51" s="388">
        <v>60000.0</v>
      </c>
      <c r="G51" s="389" t="s">
        <v>255</v>
      </c>
      <c r="H51" s="387" t="s">
        <v>3</v>
      </c>
      <c r="I51" s="390">
        <v>939260.0</v>
      </c>
      <c r="J51" s="387" t="s">
        <v>1</v>
      </c>
      <c r="K51" s="388"/>
      <c r="L51" s="388">
        <v>60000.0</v>
      </c>
      <c r="M51" s="392">
        <v>0.0</v>
      </c>
      <c r="N51" s="388">
        <v>0.0</v>
      </c>
      <c r="O51" s="386">
        <v>45724.0</v>
      </c>
      <c r="P51" s="393">
        <v>20000.0</v>
      </c>
      <c r="Q51" s="394">
        <f t="shared" si="8"/>
        <v>40000</v>
      </c>
      <c r="R51" s="395"/>
      <c r="S51" s="396"/>
      <c r="T51" s="397" t="str">
        <f t="shared" si="5"/>
        <v/>
      </c>
      <c r="U51" s="394">
        <f t="shared" si="6"/>
        <v>40000</v>
      </c>
      <c r="V51" s="402"/>
      <c r="W51" s="402"/>
      <c r="AJ51" s="55"/>
      <c r="AK51" s="55"/>
      <c r="AL51" s="55"/>
      <c r="AM51" s="55"/>
    </row>
    <row r="52" ht="22.5" customHeight="1">
      <c r="A52" s="383" t="b">
        <v>0</v>
      </c>
      <c r="B52" s="384" t="b">
        <v>1</v>
      </c>
      <c r="C52" s="385" t="s">
        <v>966</v>
      </c>
      <c r="D52" s="386">
        <v>45696.0</v>
      </c>
      <c r="E52" s="387" t="s">
        <v>140</v>
      </c>
      <c r="F52" s="388">
        <v>125000.0</v>
      </c>
      <c r="G52" s="389" t="s">
        <v>256</v>
      </c>
      <c r="H52" s="387" t="s">
        <v>3</v>
      </c>
      <c r="I52" s="390">
        <v>939260.0</v>
      </c>
      <c r="J52" s="387" t="s">
        <v>1</v>
      </c>
      <c r="K52" s="388"/>
      <c r="L52" s="388">
        <v>125000.0</v>
      </c>
      <c r="M52" s="392">
        <v>0.0</v>
      </c>
      <c r="N52" s="388">
        <v>0.0</v>
      </c>
      <c r="O52" s="386">
        <v>45724.0</v>
      </c>
      <c r="P52" s="393">
        <v>30000.0</v>
      </c>
      <c r="Q52" s="394">
        <f t="shared" si="8"/>
        <v>95000</v>
      </c>
      <c r="R52" s="395"/>
      <c r="S52" s="396"/>
      <c r="T52" s="397" t="str">
        <f t="shared" si="5"/>
        <v/>
      </c>
      <c r="U52" s="394">
        <f t="shared" si="6"/>
        <v>95000</v>
      </c>
      <c r="V52" s="402"/>
      <c r="W52" s="402"/>
      <c r="AJ52" s="55"/>
      <c r="AK52" s="55"/>
      <c r="AL52" s="55"/>
      <c r="AM52" s="55"/>
    </row>
    <row r="53" ht="22.5" customHeight="1">
      <c r="A53" s="383" t="b">
        <v>0</v>
      </c>
      <c r="B53" s="384" t="b">
        <v>1</v>
      </c>
      <c r="C53" s="385" t="s">
        <v>967</v>
      </c>
      <c r="D53" s="386">
        <v>45696.0</v>
      </c>
      <c r="E53" s="387" t="s">
        <v>140</v>
      </c>
      <c r="F53" s="388">
        <v>150000.0</v>
      </c>
      <c r="G53" s="389" t="s">
        <v>200</v>
      </c>
      <c r="H53" s="387" t="s">
        <v>3</v>
      </c>
      <c r="I53" s="390">
        <v>939260.0</v>
      </c>
      <c r="J53" s="387" t="s">
        <v>1</v>
      </c>
      <c r="K53" s="388"/>
      <c r="L53" s="388">
        <v>150000.0</v>
      </c>
      <c r="M53" s="392">
        <v>0.0</v>
      </c>
      <c r="N53" s="388">
        <v>0.0</v>
      </c>
      <c r="O53" s="386">
        <v>45724.0</v>
      </c>
      <c r="P53" s="393">
        <v>50000.0</v>
      </c>
      <c r="Q53" s="394">
        <f t="shared" si="8"/>
        <v>100000</v>
      </c>
      <c r="R53" s="395"/>
      <c r="S53" s="396"/>
      <c r="T53" s="397" t="str">
        <f t="shared" si="5"/>
        <v/>
      </c>
      <c r="U53" s="394">
        <f t="shared" si="6"/>
        <v>100000</v>
      </c>
      <c r="V53" s="402"/>
      <c r="W53" s="402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</row>
    <row r="54" ht="22.5" customHeight="1">
      <c r="A54" s="383" t="b">
        <v>0</v>
      </c>
      <c r="B54" s="384" t="b">
        <v>1</v>
      </c>
      <c r="C54" s="385" t="s">
        <v>968</v>
      </c>
      <c r="D54" s="386">
        <v>45700.0</v>
      </c>
      <c r="E54" s="387" t="s">
        <v>140</v>
      </c>
      <c r="F54" s="388">
        <v>150000.0</v>
      </c>
      <c r="G54" s="389" t="s">
        <v>281</v>
      </c>
      <c r="H54" s="387" t="s">
        <v>3</v>
      </c>
      <c r="I54" s="390">
        <v>939269.0</v>
      </c>
      <c r="J54" s="387" t="s">
        <v>1</v>
      </c>
      <c r="K54" s="388"/>
      <c r="L54" s="388">
        <v>150000.0</v>
      </c>
      <c r="M54" s="392">
        <v>0.0</v>
      </c>
      <c r="N54" s="388">
        <v>0.0</v>
      </c>
      <c r="O54" s="386">
        <v>45724.0</v>
      </c>
      <c r="P54" s="393">
        <v>25000.0</v>
      </c>
      <c r="Q54" s="394">
        <f t="shared" si="8"/>
        <v>125000</v>
      </c>
      <c r="R54" s="395"/>
      <c r="S54" s="396"/>
      <c r="T54" s="397" t="str">
        <f t="shared" si="5"/>
        <v/>
      </c>
      <c r="U54" s="394">
        <f t="shared" si="6"/>
        <v>125000</v>
      </c>
      <c r="V54" s="402"/>
      <c r="W54" s="402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</row>
    <row r="55" ht="22.5" customHeight="1">
      <c r="A55" s="383" t="b">
        <v>0</v>
      </c>
      <c r="B55" s="384" t="b">
        <v>1</v>
      </c>
      <c r="C55" s="385" t="s">
        <v>969</v>
      </c>
      <c r="D55" s="386">
        <v>45700.0</v>
      </c>
      <c r="E55" s="387" t="s">
        <v>140</v>
      </c>
      <c r="F55" s="388">
        <v>75000.0</v>
      </c>
      <c r="G55" s="389" t="s">
        <v>279</v>
      </c>
      <c r="H55" s="387" t="s">
        <v>3</v>
      </c>
      <c r="I55" s="390">
        <v>939269.0</v>
      </c>
      <c r="J55" s="387" t="s">
        <v>1</v>
      </c>
      <c r="K55" s="388"/>
      <c r="L55" s="388">
        <v>75000.0</v>
      </c>
      <c r="M55" s="392">
        <v>0.0</v>
      </c>
      <c r="N55" s="388">
        <v>0.0</v>
      </c>
      <c r="O55" s="386">
        <v>45724.0</v>
      </c>
      <c r="P55" s="393">
        <v>25000.0</v>
      </c>
      <c r="Q55" s="394">
        <f t="shared" si="8"/>
        <v>50000</v>
      </c>
      <c r="R55" s="395"/>
      <c r="S55" s="396"/>
      <c r="T55" s="397" t="str">
        <f t="shared" si="5"/>
        <v/>
      </c>
      <c r="U55" s="394">
        <f t="shared" si="6"/>
        <v>50000</v>
      </c>
      <c r="V55" s="402"/>
      <c r="W55" s="402"/>
      <c r="AJ55" s="55"/>
      <c r="AK55" s="55"/>
      <c r="AL55" s="55"/>
      <c r="AM55" s="55"/>
    </row>
    <row r="56" ht="22.5" customHeight="1">
      <c r="A56" s="383" t="b">
        <v>0</v>
      </c>
      <c r="B56" s="384" t="b">
        <v>1</v>
      </c>
      <c r="C56" s="385" t="s">
        <v>970</v>
      </c>
      <c r="D56" s="386">
        <v>45700.0</v>
      </c>
      <c r="E56" s="387" t="s">
        <v>140</v>
      </c>
      <c r="F56" s="388">
        <v>40000.0</v>
      </c>
      <c r="G56" s="389" t="s">
        <v>153</v>
      </c>
      <c r="H56" s="387" t="s">
        <v>3</v>
      </c>
      <c r="I56" s="390">
        <v>939269.0</v>
      </c>
      <c r="J56" s="387" t="s">
        <v>1</v>
      </c>
      <c r="K56" s="388"/>
      <c r="L56" s="388">
        <v>40000.0</v>
      </c>
      <c r="M56" s="392">
        <v>0.0</v>
      </c>
      <c r="N56" s="388">
        <v>0.0</v>
      </c>
      <c r="O56" s="386">
        <v>45724.0</v>
      </c>
      <c r="P56" s="393">
        <v>20000.0</v>
      </c>
      <c r="Q56" s="394">
        <f t="shared" si="8"/>
        <v>20000</v>
      </c>
      <c r="R56" s="395"/>
      <c r="S56" s="396"/>
      <c r="T56" s="397" t="str">
        <f t="shared" si="5"/>
        <v/>
      </c>
      <c r="U56" s="394">
        <f t="shared" si="6"/>
        <v>20000</v>
      </c>
      <c r="V56" s="402"/>
      <c r="W56" s="402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</row>
    <row r="57" ht="22.5" customHeight="1">
      <c r="A57" s="383" t="b">
        <v>0</v>
      </c>
      <c r="B57" s="384" t="b">
        <v>1</v>
      </c>
      <c r="C57" s="385" t="s">
        <v>971</v>
      </c>
      <c r="D57" s="386">
        <v>45707.0</v>
      </c>
      <c r="E57" s="387" t="s">
        <v>140</v>
      </c>
      <c r="F57" s="388">
        <v>60000.0</v>
      </c>
      <c r="G57" s="389" t="s">
        <v>192</v>
      </c>
      <c r="H57" s="387" t="s">
        <v>3</v>
      </c>
      <c r="I57" s="390">
        <v>939266.0</v>
      </c>
      <c r="J57" s="387" t="s">
        <v>1</v>
      </c>
      <c r="K57" s="388"/>
      <c r="L57" s="388">
        <v>60000.0</v>
      </c>
      <c r="M57" s="392">
        <v>0.0</v>
      </c>
      <c r="N57" s="388">
        <v>0.0</v>
      </c>
      <c r="O57" s="386">
        <v>45724.0</v>
      </c>
      <c r="P57" s="393">
        <v>20000.0</v>
      </c>
      <c r="Q57" s="394">
        <f t="shared" si="8"/>
        <v>40000</v>
      </c>
      <c r="R57" s="395"/>
      <c r="S57" s="396"/>
      <c r="T57" s="397" t="str">
        <f t="shared" si="5"/>
        <v/>
      </c>
      <c r="U57" s="394">
        <f t="shared" si="6"/>
        <v>40000</v>
      </c>
      <c r="V57" s="402"/>
      <c r="W57" s="402"/>
      <c r="AJ57" s="55"/>
      <c r="AK57" s="55"/>
      <c r="AL57" s="55"/>
      <c r="AM57" s="55"/>
    </row>
    <row r="58" ht="22.5" customHeight="1">
      <c r="A58" s="383" t="b">
        <v>0</v>
      </c>
      <c r="B58" s="384" t="b">
        <v>1</v>
      </c>
      <c r="C58" s="385" t="s">
        <v>972</v>
      </c>
      <c r="D58" s="386">
        <v>45707.0</v>
      </c>
      <c r="E58" s="387" t="s">
        <v>140</v>
      </c>
      <c r="F58" s="388">
        <v>120000.0</v>
      </c>
      <c r="G58" s="389" t="s">
        <v>192</v>
      </c>
      <c r="H58" s="387" t="s">
        <v>3</v>
      </c>
      <c r="I58" s="390">
        <v>939265.0</v>
      </c>
      <c r="J58" s="387" t="s">
        <v>1</v>
      </c>
      <c r="K58" s="388"/>
      <c r="L58" s="388">
        <v>120000.0</v>
      </c>
      <c r="M58" s="392">
        <v>0.0</v>
      </c>
      <c r="N58" s="388">
        <v>0.0</v>
      </c>
      <c r="O58" s="386">
        <v>45724.0</v>
      </c>
      <c r="P58" s="393">
        <v>40000.0</v>
      </c>
      <c r="Q58" s="394">
        <f t="shared" si="8"/>
        <v>80000</v>
      </c>
      <c r="R58" s="395"/>
      <c r="S58" s="396"/>
      <c r="T58" s="397" t="str">
        <f t="shared" si="5"/>
        <v/>
      </c>
      <c r="U58" s="394">
        <f t="shared" si="6"/>
        <v>80000</v>
      </c>
      <c r="V58" s="402"/>
      <c r="W58" s="402"/>
      <c r="AJ58" s="55"/>
      <c r="AK58" s="55"/>
      <c r="AL58" s="55"/>
      <c r="AM58" s="55"/>
    </row>
    <row r="59" ht="22.5" customHeight="1">
      <c r="A59" s="383" t="b">
        <v>0</v>
      </c>
      <c r="B59" s="384" t="b">
        <v>1</v>
      </c>
      <c r="C59" s="385" t="s">
        <v>973</v>
      </c>
      <c r="D59" s="386">
        <v>45708.0</v>
      </c>
      <c r="E59" s="387" t="s">
        <v>140</v>
      </c>
      <c r="F59" s="388">
        <v>160000.0</v>
      </c>
      <c r="G59" s="389" t="s">
        <v>256</v>
      </c>
      <c r="H59" s="387" t="s">
        <v>3</v>
      </c>
      <c r="I59" s="390">
        <v>939271.0</v>
      </c>
      <c r="J59" s="387" t="s">
        <v>1</v>
      </c>
      <c r="K59" s="388"/>
      <c r="L59" s="388">
        <v>160000.0</v>
      </c>
      <c r="M59" s="392">
        <v>0.0</v>
      </c>
      <c r="N59" s="388">
        <v>0.0</v>
      </c>
      <c r="O59" s="386">
        <v>45724.0</v>
      </c>
      <c r="P59" s="393">
        <v>25000.0</v>
      </c>
      <c r="Q59" s="394">
        <f t="shared" si="8"/>
        <v>135000</v>
      </c>
      <c r="R59" s="395"/>
      <c r="S59" s="396"/>
      <c r="T59" s="397" t="str">
        <f t="shared" si="5"/>
        <v/>
      </c>
      <c r="U59" s="394">
        <f t="shared" si="6"/>
        <v>135000</v>
      </c>
      <c r="V59" s="402"/>
      <c r="W59" s="402"/>
      <c r="AJ59" s="55"/>
      <c r="AK59" s="55"/>
      <c r="AL59" s="55"/>
      <c r="AM59" s="55"/>
    </row>
    <row r="60" ht="22.5" customHeight="1">
      <c r="A60" s="383" t="b">
        <v>0</v>
      </c>
      <c r="B60" s="384" t="b">
        <v>1</v>
      </c>
      <c r="C60" s="385" t="s">
        <v>974</v>
      </c>
      <c r="D60" s="386">
        <v>45711.0</v>
      </c>
      <c r="E60" s="387" t="s">
        <v>140</v>
      </c>
      <c r="F60" s="388">
        <v>45000.0</v>
      </c>
      <c r="G60" s="389" t="s">
        <v>160</v>
      </c>
      <c r="H60" s="387" t="s">
        <v>3</v>
      </c>
      <c r="I60" s="390">
        <v>939264.0</v>
      </c>
      <c r="J60" s="387" t="s">
        <v>1</v>
      </c>
      <c r="K60" s="388"/>
      <c r="L60" s="388">
        <v>45000.0</v>
      </c>
      <c r="M60" s="392">
        <v>0.0</v>
      </c>
      <c r="N60" s="388">
        <v>0.0</v>
      </c>
      <c r="O60" s="386">
        <v>45724.0</v>
      </c>
      <c r="P60" s="393">
        <v>15000.0</v>
      </c>
      <c r="Q60" s="394">
        <f t="shared" si="8"/>
        <v>30000</v>
      </c>
      <c r="R60" s="395"/>
      <c r="S60" s="396"/>
      <c r="T60" s="397" t="str">
        <f t="shared" si="5"/>
        <v/>
      </c>
      <c r="U60" s="394">
        <f t="shared" si="6"/>
        <v>30000</v>
      </c>
      <c r="V60" s="402"/>
      <c r="W60" s="402"/>
      <c r="AJ60" s="55"/>
      <c r="AK60" s="55"/>
      <c r="AL60" s="55"/>
      <c r="AM60" s="55"/>
    </row>
    <row r="61" ht="22.5" customHeight="1">
      <c r="A61" s="383" t="b">
        <v>0</v>
      </c>
      <c r="B61" s="384" t="b">
        <v>1</v>
      </c>
      <c r="C61" s="385" t="s">
        <v>975</v>
      </c>
      <c r="D61" s="386">
        <v>45711.0</v>
      </c>
      <c r="E61" s="387" t="s">
        <v>976</v>
      </c>
      <c r="F61" s="388">
        <v>350000.0</v>
      </c>
      <c r="G61" s="389" t="s">
        <v>323</v>
      </c>
      <c r="H61" s="387" t="s">
        <v>3</v>
      </c>
      <c r="I61" s="390">
        <v>939267.0</v>
      </c>
      <c r="J61" s="387" t="s">
        <v>3</v>
      </c>
      <c r="K61" s="388"/>
      <c r="L61" s="388">
        <v>350000.0</v>
      </c>
      <c r="M61" s="392">
        <v>0.0</v>
      </c>
      <c r="N61" s="388">
        <v>0.0</v>
      </c>
      <c r="O61" s="386">
        <v>45724.0</v>
      </c>
      <c r="P61" s="393">
        <v>100000.0</v>
      </c>
      <c r="Q61" s="394">
        <f t="shared" si="8"/>
        <v>250000</v>
      </c>
      <c r="R61" s="395"/>
      <c r="S61" s="396"/>
      <c r="T61" s="397" t="str">
        <f t="shared" si="5"/>
        <v/>
      </c>
      <c r="U61" s="394">
        <f t="shared" si="6"/>
        <v>250000</v>
      </c>
      <c r="V61" s="406" t="s">
        <v>324</v>
      </c>
      <c r="W61" s="402"/>
      <c r="AJ61" s="55"/>
      <c r="AK61" s="55"/>
      <c r="AL61" s="55"/>
      <c r="AM61" s="55"/>
    </row>
    <row r="62" ht="22.5" customHeight="1">
      <c r="A62" s="383" t="b">
        <v>0</v>
      </c>
      <c r="B62" s="384" t="b">
        <v>1</v>
      </c>
      <c r="C62" s="385" t="s">
        <v>977</v>
      </c>
      <c r="D62" s="386">
        <v>45713.0</v>
      </c>
      <c r="E62" s="387" t="s">
        <v>140</v>
      </c>
      <c r="F62" s="388">
        <v>175000.0</v>
      </c>
      <c r="G62" s="389" t="s">
        <v>200</v>
      </c>
      <c r="H62" s="387" t="s">
        <v>3</v>
      </c>
      <c r="I62" s="390">
        <v>939275.0</v>
      </c>
      <c r="J62" s="387" t="s">
        <v>1</v>
      </c>
      <c r="K62" s="388"/>
      <c r="L62" s="388">
        <v>175000.0</v>
      </c>
      <c r="M62" s="392">
        <v>0.0</v>
      </c>
      <c r="N62" s="388">
        <v>0.0</v>
      </c>
      <c r="O62" s="386">
        <v>45724.0</v>
      </c>
      <c r="P62" s="393">
        <v>50000.0</v>
      </c>
      <c r="Q62" s="394">
        <f t="shared" si="8"/>
        <v>125000</v>
      </c>
      <c r="R62" s="395"/>
      <c r="S62" s="396"/>
      <c r="T62" s="397" t="str">
        <f t="shared" si="5"/>
        <v/>
      </c>
      <c r="U62" s="394">
        <f t="shared" si="6"/>
        <v>125000</v>
      </c>
      <c r="V62" s="402"/>
      <c r="W62" s="402"/>
      <c r="AJ62" s="55"/>
      <c r="AK62" s="55"/>
      <c r="AL62" s="55"/>
      <c r="AM62" s="55"/>
    </row>
    <row r="63" ht="22.5" customHeight="1">
      <c r="A63" s="383" t="b">
        <v>0</v>
      </c>
      <c r="B63" s="384" t="b">
        <v>1</v>
      </c>
      <c r="C63" s="385" t="s">
        <v>978</v>
      </c>
      <c r="D63" s="386">
        <v>45714.0</v>
      </c>
      <c r="E63" s="387" t="s">
        <v>140</v>
      </c>
      <c r="F63" s="388">
        <v>220000.0</v>
      </c>
      <c r="G63" s="389" t="s">
        <v>319</v>
      </c>
      <c r="H63" s="387" t="s">
        <v>3</v>
      </c>
      <c r="I63" s="390">
        <v>939273.0</v>
      </c>
      <c r="J63" s="387" t="s">
        <v>1</v>
      </c>
      <c r="K63" s="388"/>
      <c r="L63" s="388">
        <v>220000.0</v>
      </c>
      <c r="M63" s="392">
        <v>0.0</v>
      </c>
      <c r="N63" s="388">
        <v>0.0</v>
      </c>
      <c r="O63" s="386">
        <v>45724.0</v>
      </c>
      <c r="P63" s="393">
        <v>75000.0</v>
      </c>
      <c r="Q63" s="394">
        <f t="shared" si="8"/>
        <v>145000</v>
      </c>
      <c r="R63" s="395"/>
      <c r="S63" s="396"/>
      <c r="T63" s="397" t="str">
        <f t="shared" si="5"/>
        <v/>
      </c>
      <c r="U63" s="394">
        <f t="shared" si="6"/>
        <v>145000</v>
      </c>
      <c r="V63" s="402"/>
      <c r="W63" s="402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</row>
    <row r="64" ht="22.5" customHeight="1">
      <c r="A64" s="383" t="b">
        <v>0</v>
      </c>
      <c r="B64" s="384" t="b">
        <v>1</v>
      </c>
      <c r="C64" s="385" t="s">
        <v>979</v>
      </c>
      <c r="D64" s="386">
        <v>45714.0</v>
      </c>
      <c r="E64" s="387" t="s">
        <v>140</v>
      </c>
      <c r="F64" s="388">
        <v>20000.0</v>
      </c>
      <c r="G64" s="389" t="s">
        <v>351</v>
      </c>
      <c r="H64" s="387" t="s">
        <v>3</v>
      </c>
      <c r="I64" s="390">
        <v>939277.0</v>
      </c>
      <c r="J64" s="387" t="s">
        <v>1</v>
      </c>
      <c r="K64" s="388"/>
      <c r="L64" s="388">
        <v>20000.0</v>
      </c>
      <c r="M64" s="392">
        <v>0.0</v>
      </c>
      <c r="N64" s="388">
        <v>0.0</v>
      </c>
      <c r="O64" s="386">
        <v>45724.0</v>
      </c>
      <c r="P64" s="393">
        <v>5000.0</v>
      </c>
      <c r="Q64" s="394">
        <f t="shared" si="8"/>
        <v>15000</v>
      </c>
      <c r="R64" s="395"/>
      <c r="S64" s="396"/>
      <c r="T64" s="397" t="str">
        <f t="shared" si="5"/>
        <v/>
      </c>
      <c r="U64" s="394">
        <f t="shared" si="6"/>
        <v>15000</v>
      </c>
      <c r="V64" s="402"/>
      <c r="W64" s="402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</row>
    <row r="65" ht="22.5" customHeight="1">
      <c r="A65" s="383" t="b">
        <v>0</v>
      </c>
      <c r="B65" s="384" t="b">
        <v>1</v>
      </c>
      <c r="C65" s="385" t="s">
        <v>980</v>
      </c>
      <c r="D65" s="386">
        <v>45714.0</v>
      </c>
      <c r="E65" s="387" t="s">
        <v>140</v>
      </c>
      <c r="F65" s="388">
        <v>10000.0</v>
      </c>
      <c r="G65" s="389" t="s">
        <v>352</v>
      </c>
      <c r="H65" s="387" t="s">
        <v>3</v>
      </c>
      <c r="I65" s="390">
        <v>939282.0</v>
      </c>
      <c r="J65" s="387" t="s">
        <v>1</v>
      </c>
      <c r="K65" s="388"/>
      <c r="L65" s="388">
        <v>10000.0</v>
      </c>
      <c r="M65" s="392">
        <v>0.0</v>
      </c>
      <c r="N65" s="388">
        <v>0.0</v>
      </c>
      <c r="O65" s="386">
        <v>45724.0</v>
      </c>
      <c r="P65" s="393">
        <v>2000.0</v>
      </c>
      <c r="Q65" s="394">
        <f t="shared" si="8"/>
        <v>8000</v>
      </c>
      <c r="R65" s="395"/>
      <c r="S65" s="396"/>
      <c r="T65" s="397" t="str">
        <f t="shared" si="5"/>
        <v/>
      </c>
      <c r="U65" s="394">
        <f t="shared" si="6"/>
        <v>8000</v>
      </c>
      <c r="V65" s="406"/>
      <c r="W65" s="402"/>
      <c r="X65" s="122"/>
      <c r="Y65" s="122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</row>
    <row r="66" ht="22.5" customHeight="1">
      <c r="A66" s="383" t="b">
        <v>0</v>
      </c>
      <c r="B66" s="384" t="b">
        <v>1</v>
      </c>
      <c r="C66" s="385" t="s">
        <v>981</v>
      </c>
      <c r="D66" s="386">
        <v>45714.0</v>
      </c>
      <c r="E66" s="387" t="s">
        <v>140</v>
      </c>
      <c r="F66" s="388">
        <v>20000.0</v>
      </c>
      <c r="G66" s="389" t="s">
        <v>124</v>
      </c>
      <c r="H66" s="387" t="s">
        <v>3</v>
      </c>
      <c r="I66" s="390">
        <v>939279.0</v>
      </c>
      <c r="J66" s="387" t="s">
        <v>1</v>
      </c>
      <c r="K66" s="388"/>
      <c r="L66" s="388">
        <v>20000.0</v>
      </c>
      <c r="M66" s="392">
        <v>0.0</v>
      </c>
      <c r="N66" s="388">
        <v>0.0</v>
      </c>
      <c r="O66" s="386">
        <v>45724.0</v>
      </c>
      <c r="P66" s="393">
        <v>10000.0</v>
      </c>
      <c r="Q66" s="394">
        <f t="shared" si="8"/>
        <v>10000</v>
      </c>
      <c r="R66" s="395"/>
      <c r="S66" s="396"/>
      <c r="T66" s="397" t="str">
        <f t="shared" si="5"/>
        <v/>
      </c>
      <c r="U66" s="394">
        <f t="shared" si="6"/>
        <v>10000</v>
      </c>
      <c r="V66" s="402"/>
      <c r="W66" s="402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</row>
    <row r="67" ht="22.5" customHeight="1">
      <c r="A67" s="383" t="b">
        <v>0</v>
      </c>
      <c r="B67" s="384" t="b">
        <v>1</v>
      </c>
      <c r="C67" s="385" t="s">
        <v>982</v>
      </c>
      <c r="D67" s="386">
        <v>45714.0</v>
      </c>
      <c r="E67" s="387" t="s">
        <v>140</v>
      </c>
      <c r="F67" s="388">
        <v>20000.0</v>
      </c>
      <c r="G67" s="389" t="s">
        <v>353</v>
      </c>
      <c r="H67" s="387" t="s">
        <v>3</v>
      </c>
      <c r="I67" s="390">
        <v>939280.0</v>
      </c>
      <c r="J67" s="387" t="s">
        <v>1</v>
      </c>
      <c r="K67" s="388"/>
      <c r="L67" s="388">
        <v>20000.0</v>
      </c>
      <c r="M67" s="392">
        <v>0.0</v>
      </c>
      <c r="N67" s="388">
        <v>0.0</v>
      </c>
      <c r="O67" s="386">
        <v>45724.0</v>
      </c>
      <c r="P67" s="393">
        <v>10000.0</v>
      </c>
      <c r="Q67" s="394">
        <f t="shared" si="8"/>
        <v>10000</v>
      </c>
      <c r="R67" s="395"/>
      <c r="S67" s="396"/>
      <c r="T67" s="397" t="str">
        <f t="shared" si="5"/>
        <v/>
      </c>
      <c r="U67" s="394">
        <f t="shared" si="6"/>
        <v>10000</v>
      </c>
      <c r="V67" s="402"/>
      <c r="W67" s="402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142" t="s">
        <v>347</v>
      </c>
    </row>
    <row r="68" ht="22.5" customHeight="1">
      <c r="A68" s="383" t="b">
        <v>0</v>
      </c>
      <c r="B68" s="384" t="b">
        <v>1</v>
      </c>
      <c r="C68" s="385" t="s">
        <v>983</v>
      </c>
      <c r="D68" s="386">
        <v>45715.0</v>
      </c>
      <c r="E68" s="387" t="s">
        <v>140</v>
      </c>
      <c r="F68" s="388">
        <v>175000.0</v>
      </c>
      <c r="G68" s="389" t="s">
        <v>200</v>
      </c>
      <c r="H68" s="387" t="s">
        <v>3</v>
      </c>
      <c r="I68" s="390" t="s">
        <v>984</v>
      </c>
      <c r="J68" s="387" t="s">
        <v>1</v>
      </c>
      <c r="K68" s="388"/>
      <c r="L68" s="388">
        <v>175000.0</v>
      </c>
      <c r="M68" s="392">
        <v>0.0</v>
      </c>
      <c r="N68" s="388">
        <v>0.0</v>
      </c>
      <c r="O68" s="386">
        <v>45724.0</v>
      </c>
      <c r="P68" s="393">
        <v>50000.0</v>
      </c>
      <c r="Q68" s="394">
        <f t="shared" si="8"/>
        <v>125000</v>
      </c>
      <c r="R68" s="395"/>
      <c r="S68" s="396"/>
      <c r="T68" s="397" t="str">
        <f t="shared" si="5"/>
        <v/>
      </c>
      <c r="U68" s="394">
        <f t="shared" si="6"/>
        <v>125000</v>
      </c>
      <c r="V68" s="402"/>
      <c r="W68" s="402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</row>
    <row r="69" ht="22.5" customHeight="1">
      <c r="A69" s="383" t="b">
        <v>0</v>
      </c>
      <c r="B69" s="384" t="b">
        <v>1</v>
      </c>
      <c r="C69" s="385" t="s">
        <v>985</v>
      </c>
      <c r="D69" s="386">
        <v>45716.0</v>
      </c>
      <c r="E69" s="387" t="s">
        <v>140</v>
      </c>
      <c r="F69" s="388">
        <v>50000.0</v>
      </c>
      <c r="G69" s="389" t="s">
        <v>169</v>
      </c>
      <c r="H69" s="387" t="s">
        <v>3</v>
      </c>
      <c r="I69" s="390">
        <v>939290.0</v>
      </c>
      <c r="J69" s="387" t="s">
        <v>1</v>
      </c>
      <c r="K69" s="388"/>
      <c r="L69" s="388">
        <v>50000.0</v>
      </c>
      <c r="M69" s="392">
        <v>0.0</v>
      </c>
      <c r="N69" s="388">
        <v>0.0</v>
      </c>
      <c r="O69" s="386">
        <v>45724.0</v>
      </c>
      <c r="P69" s="393">
        <v>20000.0</v>
      </c>
      <c r="Q69" s="394">
        <f t="shared" si="8"/>
        <v>30000</v>
      </c>
      <c r="R69" s="395"/>
      <c r="S69" s="396"/>
      <c r="T69" s="397" t="str">
        <f t="shared" si="5"/>
        <v/>
      </c>
      <c r="U69" s="394">
        <f t="shared" si="6"/>
        <v>30000</v>
      </c>
      <c r="V69" s="402"/>
      <c r="W69" s="402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</row>
    <row r="70" ht="22.5" customHeight="1">
      <c r="A70" s="383" t="b">
        <v>0</v>
      </c>
      <c r="B70" s="384" t="b">
        <v>1</v>
      </c>
      <c r="C70" s="385" t="s">
        <v>986</v>
      </c>
      <c r="D70" s="386">
        <v>45716.0</v>
      </c>
      <c r="E70" s="387" t="s">
        <v>140</v>
      </c>
      <c r="F70" s="388">
        <v>10000.0</v>
      </c>
      <c r="G70" s="389" t="s">
        <v>365</v>
      </c>
      <c r="H70" s="387" t="s">
        <v>3</v>
      </c>
      <c r="I70" s="390">
        <v>939278.0</v>
      </c>
      <c r="J70" s="387" t="s">
        <v>1</v>
      </c>
      <c r="K70" s="388"/>
      <c r="L70" s="388">
        <v>10000.0</v>
      </c>
      <c r="M70" s="392">
        <v>0.0</v>
      </c>
      <c r="N70" s="388">
        <v>0.0</v>
      </c>
      <c r="O70" s="386">
        <v>45724.0</v>
      </c>
      <c r="P70" s="393">
        <v>5000.0</v>
      </c>
      <c r="Q70" s="394">
        <f t="shared" si="8"/>
        <v>5000</v>
      </c>
      <c r="R70" s="395"/>
      <c r="S70" s="396"/>
      <c r="T70" s="397" t="str">
        <f t="shared" si="5"/>
        <v/>
      </c>
      <c r="U70" s="394">
        <f t="shared" si="6"/>
        <v>5000</v>
      </c>
      <c r="V70" s="402"/>
      <c r="W70" s="402"/>
      <c r="AJ70" s="55"/>
      <c r="AK70" s="55"/>
      <c r="AL70" s="55"/>
      <c r="AM70" s="55"/>
    </row>
    <row r="71" ht="22.5" customHeight="1">
      <c r="A71" s="383" t="b">
        <v>0</v>
      </c>
      <c r="B71" s="384" t="b">
        <v>1</v>
      </c>
      <c r="C71" s="385" t="s">
        <v>987</v>
      </c>
      <c r="D71" s="386">
        <v>45716.0</v>
      </c>
      <c r="E71" s="387" t="s">
        <v>140</v>
      </c>
      <c r="F71" s="388">
        <v>25000.0</v>
      </c>
      <c r="G71" s="389" t="s">
        <v>331</v>
      </c>
      <c r="H71" s="387" t="s">
        <v>3</v>
      </c>
      <c r="I71" s="390">
        <v>939278.0</v>
      </c>
      <c r="J71" s="387" t="s">
        <v>1</v>
      </c>
      <c r="K71" s="388"/>
      <c r="L71" s="388">
        <v>25000.0</v>
      </c>
      <c r="M71" s="392">
        <v>0.0</v>
      </c>
      <c r="N71" s="388">
        <v>0.0</v>
      </c>
      <c r="O71" s="386">
        <v>45724.0</v>
      </c>
      <c r="P71" s="393">
        <v>10000.0</v>
      </c>
      <c r="Q71" s="394">
        <f t="shared" si="8"/>
        <v>15000</v>
      </c>
      <c r="R71" s="395"/>
      <c r="S71" s="396"/>
      <c r="T71" s="397" t="str">
        <f t="shared" si="5"/>
        <v/>
      </c>
      <c r="U71" s="394">
        <f t="shared" si="6"/>
        <v>15000</v>
      </c>
      <c r="V71" s="402"/>
      <c r="W71" s="402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</row>
    <row r="72" ht="22.5" customHeight="1">
      <c r="A72" s="383" t="b">
        <v>0</v>
      </c>
      <c r="B72" s="384" t="b">
        <v>1</v>
      </c>
      <c r="C72" s="385" t="s">
        <v>988</v>
      </c>
      <c r="D72" s="386">
        <v>45716.0</v>
      </c>
      <c r="E72" s="387" t="s">
        <v>140</v>
      </c>
      <c r="F72" s="388">
        <v>25000.0</v>
      </c>
      <c r="G72" s="389" t="s">
        <v>169</v>
      </c>
      <c r="H72" s="387" t="s">
        <v>3</v>
      </c>
      <c r="I72" s="390">
        <v>939281.0</v>
      </c>
      <c r="J72" s="387" t="s">
        <v>1</v>
      </c>
      <c r="K72" s="388"/>
      <c r="L72" s="388">
        <v>25000.0</v>
      </c>
      <c r="M72" s="392">
        <v>0.0</v>
      </c>
      <c r="N72" s="388">
        <v>0.0</v>
      </c>
      <c r="O72" s="386">
        <v>45724.0</v>
      </c>
      <c r="P72" s="393">
        <v>10000.0</v>
      </c>
      <c r="Q72" s="394">
        <f t="shared" si="8"/>
        <v>15000</v>
      </c>
      <c r="R72" s="395"/>
      <c r="S72" s="396"/>
      <c r="T72" s="397" t="str">
        <f t="shared" si="5"/>
        <v/>
      </c>
      <c r="U72" s="394">
        <f t="shared" si="6"/>
        <v>15000</v>
      </c>
      <c r="V72" s="402"/>
      <c r="W72" s="402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</row>
    <row r="73" ht="22.5" customHeight="1">
      <c r="A73" s="383" t="b">
        <v>0</v>
      </c>
      <c r="B73" s="384" t="b">
        <v>1</v>
      </c>
      <c r="C73" s="385" t="s">
        <v>989</v>
      </c>
      <c r="D73" s="386">
        <v>45716.0</v>
      </c>
      <c r="E73" s="387" t="s">
        <v>140</v>
      </c>
      <c r="F73" s="388">
        <v>30000.0</v>
      </c>
      <c r="G73" s="389" t="s">
        <v>327</v>
      </c>
      <c r="H73" s="387" t="s">
        <v>3</v>
      </c>
      <c r="I73" s="390">
        <v>939287.0</v>
      </c>
      <c r="J73" s="387" t="s">
        <v>1</v>
      </c>
      <c r="K73" s="388"/>
      <c r="L73" s="388">
        <v>30000.0</v>
      </c>
      <c r="M73" s="392">
        <v>0.0</v>
      </c>
      <c r="N73" s="388">
        <v>0.0</v>
      </c>
      <c r="O73" s="386">
        <v>45724.0</v>
      </c>
      <c r="P73" s="393">
        <v>15000.0</v>
      </c>
      <c r="Q73" s="394">
        <f t="shared" si="8"/>
        <v>15000</v>
      </c>
      <c r="R73" s="395"/>
      <c r="S73" s="396"/>
      <c r="T73" s="397" t="str">
        <f t="shared" si="5"/>
        <v/>
      </c>
      <c r="U73" s="394">
        <f t="shared" si="6"/>
        <v>15000</v>
      </c>
      <c r="V73" s="402"/>
      <c r="W73" s="402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</row>
    <row r="74" ht="22.5" customHeight="1">
      <c r="A74" s="383" t="b">
        <v>0</v>
      </c>
      <c r="B74" s="384" t="b">
        <v>1</v>
      </c>
      <c r="C74" s="385" t="s">
        <v>990</v>
      </c>
      <c r="D74" s="386">
        <v>45716.0</v>
      </c>
      <c r="E74" s="387" t="s">
        <v>140</v>
      </c>
      <c r="F74" s="388">
        <v>25000.0</v>
      </c>
      <c r="G74" s="389" t="s">
        <v>169</v>
      </c>
      <c r="H74" s="387" t="s">
        <v>3</v>
      </c>
      <c r="I74" s="390">
        <v>939287.0</v>
      </c>
      <c r="J74" s="387" t="s">
        <v>1</v>
      </c>
      <c r="K74" s="388"/>
      <c r="L74" s="388">
        <v>25000.0</v>
      </c>
      <c r="M74" s="392">
        <v>0.0</v>
      </c>
      <c r="N74" s="388">
        <v>0.0</v>
      </c>
      <c r="O74" s="386">
        <v>45724.0</v>
      </c>
      <c r="P74" s="393">
        <v>10000.0</v>
      </c>
      <c r="Q74" s="394">
        <f t="shared" si="8"/>
        <v>15000</v>
      </c>
      <c r="R74" s="395"/>
      <c r="S74" s="396"/>
      <c r="T74" s="397" t="str">
        <f t="shared" si="5"/>
        <v/>
      </c>
      <c r="U74" s="394">
        <f t="shared" si="6"/>
        <v>15000</v>
      </c>
      <c r="V74" s="402"/>
      <c r="W74" s="402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</row>
    <row r="75" ht="22.5" customHeight="1">
      <c r="A75" s="383" t="b">
        <v>0</v>
      </c>
      <c r="B75" s="384" t="b">
        <v>1</v>
      </c>
      <c r="C75" s="385" t="s">
        <v>991</v>
      </c>
      <c r="D75" s="386">
        <v>45716.0</v>
      </c>
      <c r="E75" s="387" t="s">
        <v>140</v>
      </c>
      <c r="F75" s="388">
        <v>25000.0</v>
      </c>
      <c r="G75" s="389" t="s">
        <v>368</v>
      </c>
      <c r="H75" s="387" t="s">
        <v>3</v>
      </c>
      <c r="I75" s="390">
        <v>939286.0</v>
      </c>
      <c r="J75" s="387" t="s">
        <v>1</v>
      </c>
      <c r="K75" s="388"/>
      <c r="L75" s="388">
        <v>25000.0</v>
      </c>
      <c r="M75" s="392">
        <v>0.0</v>
      </c>
      <c r="N75" s="388">
        <v>0.0</v>
      </c>
      <c r="O75" s="386">
        <v>45724.0</v>
      </c>
      <c r="P75" s="393">
        <v>15000.0</v>
      </c>
      <c r="Q75" s="394">
        <f t="shared" si="8"/>
        <v>10000</v>
      </c>
      <c r="R75" s="395"/>
      <c r="S75" s="396"/>
      <c r="T75" s="397" t="str">
        <f t="shared" si="5"/>
        <v/>
      </c>
      <c r="U75" s="394">
        <f t="shared" si="6"/>
        <v>10000</v>
      </c>
      <c r="V75" s="402"/>
      <c r="W75" s="402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</row>
    <row r="76" ht="22.5" customHeight="1">
      <c r="A76" s="383" t="b">
        <v>0</v>
      </c>
      <c r="B76" s="384" t="b">
        <v>1</v>
      </c>
      <c r="C76" s="385" t="s">
        <v>992</v>
      </c>
      <c r="D76" s="386">
        <v>45716.0</v>
      </c>
      <c r="E76" s="387" t="s">
        <v>140</v>
      </c>
      <c r="F76" s="388">
        <v>25000.0</v>
      </c>
      <c r="G76" s="389" t="s">
        <v>169</v>
      </c>
      <c r="H76" s="387" t="s">
        <v>3</v>
      </c>
      <c r="I76" s="390">
        <v>939286.0</v>
      </c>
      <c r="J76" s="387" t="s">
        <v>1</v>
      </c>
      <c r="K76" s="388"/>
      <c r="L76" s="388">
        <v>25000.0</v>
      </c>
      <c r="M76" s="392">
        <v>0.0</v>
      </c>
      <c r="N76" s="388">
        <v>0.0</v>
      </c>
      <c r="O76" s="386">
        <v>45724.0</v>
      </c>
      <c r="P76" s="393">
        <v>15000.0</v>
      </c>
      <c r="Q76" s="394">
        <f t="shared" si="8"/>
        <v>10000</v>
      </c>
      <c r="R76" s="395"/>
      <c r="S76" s="396"/>
      <c r="T76" s="397" t="str">
        <f t="shared" si="5"/>
        <v/>
      </c>
      <c r="U76" s="394">
        <f t="shared" si="6"/>
        <v>10000</v>
      </c>
      <c r="V76" s="402"/>
      <c r="W76" s="402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</row>
    <row r="77" ht="22.5" customHeight="1">
      <c r="A77" s="383" t="b">
        <v>0</v>
      </c>
      <c r="B77" s="384" t="b">
        <v>0</v>
      </c>
      <c r="C77" s="385" t="s">
        <v>993</v>
      </c>
      <c r="D77" s="386">
        <v>45716.0</v>
      </c>
      <c r="E77" s="387" t="s">
        <v>140</v>
      </c>
      <c r="F77" s="388">
        <v>25000.0</v>
      </c>
      <c r="G77" s="389" t="s">
        <v>169</v>
      </c>
      <c r="H77" s="387" t="s">
        <v>3</v>
      </c>
      <c r="I77" s="390">
        <v>939285.0</v>
      </c>
      <c r="J77" s="387" t="s">
        <v>1</v>
      </c>
      <c r="K77" s="388"/>
      <c r="L77" s="388">
        <v>25000.0</v>
      </c>
      <c r="M77" s="392">
        <v>0.0</v>
      </c>
      <c r="N77" s="388">
        <v>0.0</v>
      </c>
      <c r="O77" s="386">
        <v>45724.0</v>
      </c>
      <c r="P77" s="393">
        <v>15000.0</v>
      </c>
      <c r="Q77" s="394">
        <f t="shared" si="8"/>
        <v>10000</v>
      </c>
      <c r="R77" s="395"/>
      <c r="S77" s="396"/>
      <c r="T77" s="397" t="str">
        <f t="shared" si="5"/>
        <v/>
      </c>
      <c r="U77" s="394">
        <f t="shared" si="6"/>
        <v>10000</v>
      </c>
      <c r="V77" s="402"/>
      <c r="W77" s="402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</row>
    <row r="78" ht="22.5" customHeight="1">
      <c r="A78" s="383" t="b">
        <v>0</v>
      </c>
      <c r="B78" s="384" t="b">
        <v>1</v>
      </c>
      <c r="C78" s="385" t="s">
        <v>994</v>
      </c>
      <c r="D78" s="386">
        <v>45717.0</v>
      </c>
      <c r="E78" s="387" t="s">
        <v>140</v>
      </c>
      <c r="F78" s="388">
        <v>30000.0</v>
      </c>
      <c r="G78" s="389" t="s">
        <v>327</v>
      </c>
      <c r="H78" s="387" t="s">
        <v>3</v>
      </c>
      <c r="I78" s="390">
        <v>939284.0</v>
      </c>
      <c r="J78" s="387" t="s">
        <v>1</v>
      </c>
      <c r="K78" s="388"/>
      <c r="L78" s="388">
        <v>30000.0</v>
      </c>
      <c r="M78" s="392">
        <v>0.0</v>
      </c>
      <c r="N78" s="388">
        <v>0.0</v>
      </c>
      <c r="O78" s="386">
        <v>45724.0</v>
      </c>
      <c r="P78" s="393">
        <v>15000.0</v>
      </c>
      <c r="Q78" s="394">
        <f t="shared" si="8"/>
        <v>15000</v>
      </c>
      <c r="R78" s="395"/>
      <c r="S78" s="396"/>
      <c r="T78" s="397" t="str">
        <f t="shared" si="5"/>
        <v/>
      </c>
      <c r="U78" s="394">
        <f t="shared" si="6"/>
        <v>15000</v>
      </c>
      <c r="V78" s="402"/>
      <c r="W78" s="402"/>
      <c r="AJ78" s="55"/>
      <c r="AK78" s="55"/>
      <c r="AL78" s="55"/>
      <c r="AM78" s="55"/>
    </row>
    <row r="79" ht="22.5" customHeight="1">
      <c r="A79" s="383" t="b">
        <v>0</v>
      </c>
      <c r="B79" s="384" t="b">
        <v>1</v>
      </c>
      <c r="C79" s="385" t="s">
        <v>995</v>
      </c>
      <c r="D79" s="386">
        <v>45717.0</v>
      </c>
      <c r="E79" s="387" t="s">
        <v>140</v>
      </c>
      <c r="F79" s="388">
        <v>30000.0</v>
      </c>
      <c r="G79" s="389" t="s">
        <v>327</v>
      </c>
      <c r="H79" s="387" t="s">
        <v>3</v>
      </c>
      <c r="I79" s="390">
        <v>939283.0</v>
      </c>
      <c r="J79" s="387" t="s">
        <v>1</v>
      </c>
      <c r="K79" s="388"/>
      <c r="L79" s="388">
        <v>30000.0</v>
      </c>
      <c r="M79" s="392">
        <v>0.0</v>
      </c>
      <c r="N79" s="388">
        <v>0.0</v>
      </c>
      <c r="O79" s="386">
        <v>45724.0</v>
      </c>
      <c r="P79" s="393">
        <v>15000.0</v>
      </c>
      <c r="Q79" s="394">
        <f t="shared" si="8"/>
        <v>15000</v>
      </c>
      <c r="R79" s="395"/>
      <c r="S79" s="396"/>
      <c r="T79" s="397" t="str">
        <f t="shared" si="5"/>
        <v/>
      </c>
      <c r="U79" s="394">
        <f t="shared" si="6"/>
        <v>15000</v>
      </c>
      <c r="V79" s="402"/>
      <c r="W79" s="402"/>
      <c r="AJ79" s="55"/>
      <c r="AK79" s="55"/>
      <c r="AL79" s="55"/>
      <c r="AM79" s="55"/>
    </row>
    <row r="80" ht="22.5" customHeight="1">
      <c r="A80" s="383" t="b">
        <v>0</v>
      </c>
      <c r="B80" s="384" t="b">
        <v>1</v>
      </c>
      <c r="C80" s="385" t="s">
        <v>996</v>
      </c>
      <c r="D80" s="386">
        <v>45717.0</v>
      </c>
      <c r="E80" s="387" t="s">
        <v>140</v>
      </c>
      <c r="F80" s="388">
        <v>25000.0</v>
      </c>
      <c r="G80" s="389" t="s">
        <v>169</v>
      </c>
      <c r="H80" s="387" t="s">
        <v>3</v>
      </c>
      <c r="I80" s="390">
        <v>939283.0</v>
      </c>
      <c r="J80" s="387" t="s">
        <v>1</v>
      </c>
      <c r="K80" s="388"/>
      <c r="L80" s="388">
        <v>25000.0</v>
      </c>
      <c r="M80" s="392">
        <v>0.0</v>
      </c>
      <c r="N80" s="388">
        <v>0.0</v>
      </c>
      <c r="O80" s="386">
        <v>45724.0</v>
      </c>
      <c r="P80" s="393">
        <v>15000.0</v>
      </c>
      <c r="Q80" s="394">
        <f t="shared" si="8"/>
        <v>10000</v>
      </c>
      <c r="R80" s="395"/>
      <c r="S80" s="396"/>
      <c r="T80" s="397" t="str">
        <f t="shared" si="5"/>
        <v/>
      </c>
      <c r="U80" s="394">
        <f t="shared" si="6"/>
        <v>10000</v>
      </c>
      <c r="V80" s="402"/>
      <c r="W80" s="402"/>
      <c r="AJ80" s="55"/>
      <c r="AK80" s="55"/>
      <c r="AL80" s="55"/>
      <c r="AM80" s="55"/>
    </row>
    <row r="81" ht="22.5" customHeight="1">
      <c r="A81" s="383" t="b">
        <v>0</v>
      </c>
      <c r="B81" s="384" t="b">
        <v>1</v>
      </c>
      <c r="C81" s="385" t="s">
        <v>997</v>
      </c>
      <c r="D81" s="386">
        <v>45717.0</v>
      </c>
      <c r="E81" s="387" t="s">
        <v>140</v>
      </c>
      <c r="F81" s="388">
        <v>30000.0</v>
      </c>
      <c r="G81" s="389" t="s">
        <v>327</v>
      </c>
      <c r="H81" s="387" t="s">
        <v>3</v>
      </c>
      <c r="I81" s="390">
        <v>939289.0</v>
      </c>
      <c r="J81" s="387" t="s">
        <v>1</v>
      </c>
      <c r="K81" s="388"/>
      <c r="L81" s="388">
        <v>30000.0</v>
      </c>
      <c r="M81" s="392">
        <v>0.0</v>
      </c>
      <c r="N81" s="388">
        <v>0.0</v>
      </c>
      <c r="O81" s="386">
        <v>45724.0</v>
      </c>
      <c r="P81" s="393">
        <v>15000.0</v>
      </c>
      <c r="Q81" s="394">
        <f t="shared" si="8"/>
        <v>15000</v>
      </c>
      <c r="R81" s="395"/>
      <c r="S81" s="396"/>
      <c r="T81" s="397" t="str">
        <f t="shared" si="5"/>
        <v/>
      </c>
      <c r="U81" s="394">
        <f t="shared" si="6"/>
        <v>15000</v>
      </c>
      <c r="V81" s="402"/>
      <c r="W81" s="402"/>
      <c r="AJ81" s="55"/>
      <c r="AK81" s="55"/>
      <c r="AL81" s="55"/>
      <c r="AM81" s="55"/>
    </row>
    <row r="82" ht="22.5" customHeight="1">
      <c r="A82" s="383" t="b">
        <v>0</v>
      </c>
      <c r="B82" s="384" t="b">
        <v>0</v>
      </c>
      <c r="C82" s="385"/>
      <c r="D82" s="386">
        <v>45723.0</v>
      </c>
      <c r="E82" s="387" t="s">
        <v>140</v>
      </c>
      <c r="F82" s="388">
        <v>50000.0</v>
      </c>
      <c r="G82" s="389" t="s">
        <v>998</v>
      </c>
      <c r="H82" s="387" t="s">
        <v>225</v>
      </c>
      <c r="I82" s="390">
        <v>623.0</v>
      </c>
      <c r="J82" s="387" t="s">
        <v>999</v>
      </c>
      <c r="K82" s="388"/>
      <c r="L82" s="388">
        <v>50000.0</v>
      </c>
      <c r="M82" s="392">
        <v>0.0</v>
      </c>
      <c r="N82" s="388">
        <v>0.0</v>
      </c>
      <c r="O82" s="386">
        <v>45724.0</v>
      </c>
      <c r="P82" s="394"/>
      <c r="Q82" s="402" t="str">
        <f t="shared" si="8"/>
        <v/>
      </c>
      <c r="R82" s="395"/>
      <c r="S82" s="396"/>
      <c r="T82" s="397" t="str">
        <f t="shared" si="5"/>
        <v/>
      </c>
      <c r="U82" s="402">
        <f t="shared" si="6"/>
        <v>0</v>
      </c>
      <c r="V82" s="402"/>
      <c r="W82" s="402"/>
      <c r="AJ82" s="55"/>
      <c r="AK82" s="55"/>
      <c r="AL82" s="55"/>
      <c r="AM82" s="55"/>
    </row>
    <row r="83" ht="22.5" customHeight="1">
      <c r="A83" s="383" t="b">
        <v>0</v>
      </c>
      <c r="B83" s="384" t="b">
        <v>0</v>
      </c>
      <c r="C83" s="400"/>
      <c r="D83" s="386">
        <v>45724.0</v>
      </c>
      <c r="E83" s="387" t="s">
        <v>140</v>
      </c>
      <c r="F83" s="388">
        <v>1.485E7</v>
      </c>
      <c r="G83" s="389" t="s">
        <v>1000</v>
      </c>
      <c r="H83" s="387" t="s">
        <v>3</v>
      </c>
      <c r="I83" s="411"/>
      <c r="J83" s="412"/>
      <c r="K83" s="388"/>
      <c r="L83" s="388">
        <v>1.485E7</v>
      </c>
      <c r="M83" s="392">
        <v>0.0</v>
      </c>
      <c r="N83" s="388">
        <v>0.0</v>
      </c>
      <c r="O83" s="386">
        <v>45724.0</v>
      </c>
      <c r="P83" s="394"/>
      <c r="Q83" s="402" t="str">
        <f t="shared" si="8"/>
        <v/>
      </c>
      <c r="R83" s="395"/>
      <c r="S83" s="396"/>
      <c r="T83" s="397" t="str">
        <f t="shared" si="5"/>
        <v/>
      </c>
      <c r="U83" s="402">
        <f t="shared" si="6"/>
        <v>0</v>
      </c>
      <c r="V83" s="406" t="s">
        <v>1001</v>
      </c>
      <c r="W83" s="402"/>
      <c r="AJ83" s="55"/>
      <c r="AK83" s="55"/>
      <c r="AL83" s="55"/>
      <c r="AM83" s="55"/>
    </row>
    <row r="84" ht="22.5" customHeight="1">
      <c r="A84" s="383" t="b">
        <v>0</v>
      </c>
      <c r="B84" s="384" t="b">
        <v>0</v>
      </c>
      <c r="C84" s="400"/>
      <c r="D84" s="386">
        <v>45714.0</v>
      </c>
      <c r="E84" s="387" t="s">
        <v>1002</v>
      </c>
      <c r="F84" s="388">
        <v>300000.0</v>
      </c>
      <c r="G84" s="389" t="s">
        <v>359</v>
      </c>
      <c r="H84" s="387" t="s">
        <v>361</v>
      </c>
      <c r="I84" s="411"/>
      <c r="J84" s="387" t="s">
        <v>360</v>
      </c>
      <c r="K84" s="388"/>
      <c r="L84" s="388">
        <v>300000.0</v>
      </c>
      <c r="M84" s="392">
        <v>0.0</v>
      </c>
      <c r="N84" s="388">
        <v>0.0</v>
      </c>
      <c r="O84" s="386">
        <v>45726.0</v>
      </c>
      <c r="P84" s="394"/>
      <c r="Q84" s="402" t="str">
        <f t="shared" si="8"/>
        <v/>
      </c>
      <c r="R84" s="395"/>
      <c r="S84" s="396"/>
      <c r="T84" s="397" t="str">
        <f t="shared" si="5"/>
        <v/>
      </c>
      <c r="U84" s="402">
        <f t="shared" si="6"/>
        <v>0</v>
      </c>
      <c r="V84" s="402"/>
      <c r="W84" s="402"/>
      <c r="AJ84" s="55"/>
      <c r="AK84" s="55"/>
      <c r="AL84" s="55"/>
      <c r="AM84" s="55"/>
    </row>
    <row r="85" ht="22.5" customHeight="1">
      <c r="A85" s="383" t="b">
        <v>0</v>
      </c>
      <c r="B85" s="384" t="b">
        <v>0</v>
      </c>
      <c r="C85" s="390" t="s">
        <v>1003</v>
      </c>
      <c r="D85" s="386">
        <v>45724.0</v>
      </c>
      <c r="E85" s="387" t="s">
        <v>140</v>
      </c>
      <c r="F85" s="388">
        <v>1475000.0</v>
      </c>
      <c r="G85" s="389" t="s">
        <v>1004</v>
      </c>
      <c r="H85" s="387" t="s">
        <v>361</v>
      </c>
      <c r="I85" s="390">
        <v>277.0</v>
      </c>
      <c r="J85" s="387" t="s">
        <v>360</v>
      </c>
      <c r="K85" s="388"/>
      <c r="L85" s="388">
        <v>1475000.0</v>
      </c>
      <c r="M85" s="392">
        <v>0.0</v>
      </c>
      <c r="N85" s="388">
        <v>0.0</v>
      </c>
      <c r="O85" s="386">
        <v>45726.0</v>
      </c>
      <c r="P85" s="393">
        <v>405000.0</v>
      </c>
      <c r="Q85" s="394">
        <f t="shared" si="8"/>
        <v>1070000</v>
      </c>
      <c r="R85" s="395"/>
      <c r="S85" s="396"/>
      <c r="T85" s="397" t="str">
        <f t="shared" si="5"/>
        <v/>
      </c>
      <c r="U85" s="394">
        <f t="shared" si="6"/>
        <v>1070000</v>
      </c>
      <c r="V85" s="402"/>
      <c r="W85" s="402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</row>
    <row r="86" ht="22.5" customHeight="1">
      <c r="A86" s="383" t="b">
        <v>0</v>
      </c>
      <c r="B86" s="384" t="b">
        <v>0</v>
      </c>
      <c r="C86" s="385" t="s">
        <v>1005</v>
      </c>
      <c r="D86" s="386">
        <v>45727.0</v>
      </c>
      <c r="E86" s="387" t="s">
        <v>140</v>
      </c>
      <c r="F86" s="388">
        <v>500000.0</v>
      </c>
      <c r="G86" s="389" t="s">
        <v>264</v>
      </c>
      <c r="H86" s="387" t="s">
        <v>3</v>
      </c>
      <c r="I86" s="411"/>
      <c r="J86" s="387" t="s">
        <v>179</v>
      </c>
      <c r="K86" s="388"/>
      <c r="L86" s="388">
        <v>500000.0</v>
      </c>
      <c r="M86" s="392">
        <v>0.0</v>
      </c>
      <c r="N86" s="388">
        <v>0.0</v>
      </c>
      <c r="O86" s="386">
        <v>45727.0</v>
      </c>
      <c r="P86" s="393">
        <v>175000.0</v>
      </c>
      <c r="Q86" s="394">
        <f t="shared" si="8"/>
        <v>325000</v>
      </c>
      <c r="R86" s="395"/>
      <c r="S86" s="396"/>
      <c r="T86" s="397" t="str">
        <f t="shared" si="5"/>
        <v/>
      </c>
      <c r="U86" s="394">
        <f t="shared" si="6"/>
        <v>325000</v>
      </c>
      <c r="V86" s="402"/>
      <c r="W86" s="402"/>
      <c r="AJ86" s="55"/>
      <c r="AK86" s="55"/>
      <c r="AL86" s="55"/>
      <c r="AM86" s="55"/>
    </row>
    <row r="87" ht="22.5" customHeight="1">
      <c r="A87" s="383" t="b">
        <v>0</v>
      </c>
      <c r="B87" s="384" t="b">
        <v>0</v>
      </c>
      <c r="C87" s="400"/>
      <c r="D87" s="386">
        <v>45727.0</v>
      </c>
      <c r="E87" s="387" t="s">
        <v>140</v>
      </c>
      <c r="F87" s="388">
        <v>30000.0</v>
      </c>
      <c r="G87" s="389" t="s">
        <v>1006</v>
      </c>
      <c r="H87" s="387" t="s">
        <v>119</v>
      </c>
      <c r="I87" s="411"/>
      <c r="J87" s="387" t="s">
        <v>1</v>
      </c>
      <c r="K87" s="388"/>
      <c r="L87" s="388">
        <v>30000.0</v>
      </c>
      <c r="M87" s="392">
        <v>0.0</v>
      </c>
      <c r="N87" s="388">
        <v>0.0</v>
      </c>
      <c r="O87" s="386">
        <v>45727.0</v>
      </c>
      <c r="P87" s="394"/>
      <c r="Q87" s="402" t="str">
        <f t="shared" si="8"/>
        <v/>
      </c>
      <c r="R87" s="395"/>
      <c r="S87" s="396"/>
      <c r="T87" s="397" t="str">
        <f t="shared" si="5"/>
        <v/>
      </c>
      <c r="U87" s="402">
        <f t="shared" si="6"/>
        <v>0</v>
      </c>
      <c r="V87" s="402"/>
      <c r="W87" s="402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</row>
    <row r="88" ht="22.5" customHeight="1">
      <c r="A88" s="383" t="b">
        <v>0</v>
      </c>
      <c r="B88" s="384" t="b">
        <v>1</v>
      </c>
      <c r="C88" s="385" t="s">
        <v>1007</v>
      </c>
      <c r="D88" s="386">
        <v>45725.0</v>
      </c>
      <c r="E88" s="387" t="s">
        <v>140</v>
      </c>
      <c r="F88" s="388">
        <v>100000.0</v>
      </c>
      <c r="G88" s="389" t="s">
        <v>1008</v>
      </c>
      <c r="H88" s="387" t="s">
        <v>3</v>
      </c>
      <c r="I88" s="390">
        <v>283.0</v>
      </c>
      <c r="J88" s="387" t="s">
        <v>1</v>
      </c>
      <c r="K88" s="388"/>
      <c r="L88" s="388">
        <v>100000.0</v>
      </c>
      <c r="M88" s="392">
        <v>0.0</v>
      </c>
      <c r="N88" s="388">
        <v>0.0</v>
      </c>
      <c r="O88" s="386">
        <v>45728.0</v>
      </c>
      <c r="P88" s="393">
        <v>50000.0</v>
      </c>
      <c r="Q88" s="394">
        <f t="shared" si="8"/>
        <v>50000</v>
      </c>
      <c r="R88" s="395"/>
      <c r="S88" s="396"/>
      <c r="T88" s="397" t="str">
        <f t="shared" si="5"/>
        <v/>
      </c>
      <c r="U88" s="394">
        <f t="shared" si="6"/>
        <v>50000</v>
      </c>
      <c r="V88" s="402"/>
      <c r="W88" s="402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</row>
    <row r="89" ht="22.5" customHeight="1">
      <c r="A89" s="383" t="b">
        <v>0</v>
      </c>
      <c r="B89" s="384" t="b">
        <v>1</v>
      </c>
      <c r="C89" s="385" t="s">
        <v>1009</v>
      </c>
      <c r="D89" s="386">
        <v>45728.0</v>
      </c>
      <c r="E89" s="387" t="s">
        <v>140</v>
      </c>
      <c r="F89" s="388">
        <v>185000.0</v>
      </c>
      <c r="G89" s="389" t="s">
        <v>1010</v>
      </c>
      <c r="H89" s="387" t="s">
        <v>3</v>
      </c>
      <c r="I89" s="390">
        <v>283.0</v>
      </c>
      <c r="J89" s="387" t="s">
        <v>1</v>
      </c>
      <c r="K89" s="388"/>
      <c r="L89" s="388">
        <v>185000.0</v>
      </c>
      <c r="M89" s="392">
        <v>0.0</v>
      </c>
      <c r="N89" s="388">
        <v>0.0</v>
      </c>
      <c r="O89" s="386">
        <v>45728.0</v>
      </c>
      <c r="P89" s="393">
        <v>75000.0</v>
      </c>
      <c r="Q89" s="394">
        <f t="shared" si="8"/>
        <v>110000</v>
      </c>
      <c r="R89" s="395"/>
      <c r="S89" s="396"/>
      <c r="T89" s="397" t="str">
        <f t="shared" si="5"/>
        <v/>
      </c>
      <c r="U89" s="394">
        <f t="shared" si="6"/>
        <v>110000</v>
      </c>
      <c r="V89" s="402"/>
      <c r="W89" s="402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</row>
    <row r="90" ht="22.5" customHeight="1">
      <c r="A90" s="383" t="b">
        <v>0</v>
      </c>
      <c r="B90" s="384" t="b">
        <v>1</v>
      </c>
      <c r="C90" s="385" t="s">
        <v>1011</v>
      </c>
      <c r="D90" s="386">
        <v>45728.0</v>
      </c>
      <c r="E90" s="387" t="s">
        <v>140</v>
      </c>
      <c r="F90" s="388">
        <v>20000.0</v>
      </c>
      <c r="G90" s="389" t="s">
        <v>352</v>
      </c>
      <c r="H90" s="387" t="s">
        <v>3</v>
      </c>
      <c r="I90" s="390">
        <v>291.0</v>
      </c>
      <c r="J90" s="387" t="s">
        <v>1</v>
      </c>
      <c r="K90" s="388"/>
      <c r="L90" s="388">
        <v>20000.0</v>
      </c>
      <c r="M90" s="392">
        <v>0.0</v>
      </c>
      <c r="N90" s="388">
        <v>0.0</v>
      </c>
      <c r="O90" s="386">
        <v>45728.0</v>
      </c>
      <c r="P90" s="393">
        <v>2000.0</v>
      </c>
      <c r="Q90" s="394">
        <f t="shared" si="8"/>
        <v>18000</v>
      </c>
      <c r="R90" s="395"/>
      <c r="S90" s="396"/>
      <c r="T90" s="397" t="str">
        <f t="shared" si="5"/>
        <v/>
      </c>
      <c r="U90" s="394">
        <f t="shared" si="6"/>
        <v>18000</v>
      </c>
      <c r="V90" s="402"/>
      <c r="W90" s="402"/>
      <c r="AJ90" s="55"/>
      <c r="AK90" s="55"/>
      <c r="AL90" s="55"/>
      <c r="AM90" s="55"/>
    </row>
    <row r="91" ht="22.5" customHeight="1">
      <c r="A91" s="383" t="b">
        <v>0</v>
      </c>
      <c r="B91" s="384" t="b">
        <v>0</v>
      </c>
      <c r="C91" s="385" t="s">
        <v>1012</v>
      </c>
      <c r="D91" s="386">
        <v>45722.0</v>
      </c>
      <c r="E91" s="387" t="s">
        <v>140</v>
      </c>
      <c r="F91" s="388">
        <v>500000.0</v>
      </c>
      <c r="G91" s="389" t="s">
        <v>1013</v>
      </c>
      <c r="H91" s="387" t="s">
        <v>3</v>
      </c>
      <c r="I91" s="411"/>
      <c r="J91" s="387" t="s">
        <v>1</v>
      </c>
      <c r="K91" s="388"/>
      <c r="L91" s="388">
        <v>500000.0</v>
      </c>
      <c r="M91" s="392">
        <v>0.0</v>
      </c>
      <c r="N91" s="388">
        <v>0.0</v>
      </c>
      <c r="O91" s="386">
        <v>45729.0</v>
      </c>
      <c r="P91" s="393">
        <v>250000.0</v>
      </c>
      <c r="Q91" s="394">
        <f t="shared" si="8"/>
        <v>250000</v>
      </c>
      <c r="R91" s="395"/>
      <c r="S91" s="396"/>
      <c r="T91" s="397" t="str">
        <f t="shared" si="5"/>
        <v/>
      </c>
      <c r="U91" s="394">
        <f t="shared" si="6"/>
        <v>250000</v>
      </c>
      <c r="V91" s="402"/>
      <c r="W91" s="402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</row>
    <row r="92" ht="22.5" customHeight="1">
      <c r="A92" s="383" t="b">
        <v>0</v>
      </c>
      <c r="B92" s="384" t="b">
        <v>0</v>
      </c>
      <c r="C92" s="385" t="s">
        <v>1014</v>
      </c>
      <c r="D92" s="386">
        <v>45727.0</v>
      </c>
      <c r="E92" s="387" t="s">
        <v>140</v>
      </c>
      <c r="F92" s="388">
        <v>125000.0</v>
      </c>
      <c r="G92" s="389" t="s">
        <v>230</v>
      </c>
      <c r="H92" s="387" t="s">
        <v>3</v>
      </c>
      <c r="I92" s="390">
        <v>118.0</v>
      </c>
      <c r="J92" s="387" t="s">
        <v>340</v>
      </c>
      <c r="K92" s="388"/>
      <c r="L92" s="388">
        <v>125000.0</v>
      </c>
      <c r="M92" s="392">
        <v>0.0</v>
      </c>
      <c r="N92" s="388">
        <v>0.0</v>
      </c>
      <c r="O92" s="386">
        <v>45731.0</v>
      </c>
      <c r="P92" s="393">
        <v>40000.0</v>
      </c>
      <c r="Q92" s="394">
        <f t="shared" si="8"/>
        <v>85000</v>
      </c>
      <c r="R92" s="395"/>
      <c r="S92" s="396"/>
      <c r="T92" s="397" t="str">
        <f t="shared" si="5"/>
        <v/>
      </c>
      <c r="U92" s="394">
        <f t="shared" si="6"/>
        <v>85000</v>
      </c>
      <c r="V92" s="402"/>
      <c r="W92" s="402"/>
      <c r="AJ92" s="55"/>
      <c r="AK92" s="55"/>
      <c r="AL92" s="55"/>
      <c r="AM92" s="55"/>
    </row>
    <row r="93" ht="22.5" customHeight="1">
      <c r="A93" s="383" t="b">
        <v>0</v>
      </c>
      <c r="B93" s="384" t="b">
        <v>0</v>
      </c>
      <c r="C93" s="390" t="s">
        <v>1015</v>
      </c>
      <c r="D93" s="386">
        <v>45727.0</v>
      </c>
      <c r="E93" s="387" t="s">
        <v>140</v>
      </c>
      <c r="F93" s="388">
        <v>15000.0</v>
      </c>
      <c r="G93" s="389" t="s">
        <v>13</v>
      </c>
      <c r="H93" s="387" t="s">
        <v>119</v>
      </c>
      <c r="I93" s="411"/>
      <c r="J93" s="387" t="s">
        <v>296</v>
      </c>
      <c r="K93" s="388"/>
      <c r="L93" s="388">
        <v>15000.0</v>
      </c>
      <c r="M93" s="392">
        <v>0.0</v>
      </c>
      <c r="N93" s="388">
        <v>0.0</v>
      </c>
      <c r="O93" s="386">
        <v>45731.0</v>
      </c>
      <c r="P93" s="393">
        <v>5000.0</v>
      </c>
      <c r="Q93" s="394">
        <f t="shared" si="8"/>
        <v>10000</v>
      </c>
      <c r="R93" s="395"/>
      <c r="S93" s="396"/>
      <c r="T93" s="397" t="str">
        <f t="shared" si="5"/>
        <v/>
      </c>
      <c r="U93" s="394">
        <f t="shared" si="6"/>
        <v>10000</v>
      </c>
      <c r="V93" s="402"/>
      <c r="W93" s="402"/>
      <c r="AJ93" s="55"/>
      <c r="AK93" s="55"/>
      <c r="AL93" s="55"/>
      <c r="AM93" s="55"/>
    </row>
    <row r="94" ht="22.5" customHeight="1">
      <c r="A94" s="383" t="b">
        <v>0</v>
      </c>
      <c r="B94" s="384" t="b">
        <v>0</v>
      </c>
      <c r="C94" s="390" t="s">
        <v>1016</v>
      </c>
      <c r="D94" s="386">
        <v>45730.0</v>
      </c>
      <c r="E94" s="387" t="s">
        <v>140</v>
      </c>
      <c r="F94" s="388">
        <v>40000.0</v>
      </c>
      <c r="G94" s="389" t="s">
        <v>1017</v>
      </c>
      <c r="H94" s="387" t="s">
        <v>3</v>
      </c>
      <c r="I94" s="390" t="s">
        <v>1018</v>
      </c>
      <c r="J94" s="387" t="s">
        <v>296</v>
      </c>
      <c r="K94" s="388"/>
      <c r="L94" s="388">
        <v>40000.0</v>
      </c>
      <c r="M94" s="392">
        <v>0.0</v>
      </c>
      <c r="N94" s="388">
        <v>0.0</v>
      </c>
      <c r="O94" s="386">
        <v>45731.0</v>
      </c>
      <c r="P94" s="393">
        <v>20000.0</v>
      </c>
      <c r="Q94" s="394">
        <f t="shared" si="8"/>
        <v>20000</v>
      </c>
      <c r="R94" s="395"/>
      <c r="S94" s="396"/>
      <c r="T94" s="397" t="str">
        <f t="shared" si="5"/>
        <v/>
      </c>
      <c r="U94" s="394">
        <f t="shared" si="6"/>
        <v>20000</v>
      </c>
      <c r="V94" s="402"/>
      <c r="W94" s="402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</row>
    <row r="95" ht="22.5" customHeight="1">
      <c r="A95" s="383" t="b">
        <v>0</v>
      </c>
      <c r="B95" s="384" t="b">
        <v>1</v>
      </c>
      <c r="C95" s="385" t="s">
        <v>1019</v>
      </c>
      <c r="D95" s="386">
        <v>45734.0</v>
      </c>
      <c r="E95" s="387" t="s">
        <v>140</v>
      </c>
      <c r="F95" s="388">
        <v>20000.0</v>
      </c>
      <c r="G95" s="389" t="s">
        <v>1020</v>
      </c>
      <c r="H95" s="387" t="s">
        <v>3</v>
      </c>
      <c r="I95" s="390" t="s">
        <v>1021</v>
      </c>
      <c r="J95" s="387" t="s">
        <v>179</v>
      </c>
      <c r="K95" s="388"/>
      <c r="L95" s="388">
        <v>20000.0</v>
      </c>
      <c r="M95" s="392">
        <v>0.0</v>
      </c>
      <c r="N95" s="388">
        <v>0.0</v>
      </c>
      <c r="O95" s="386">
        <v>45731.0</v>
      </c>
      <c r="P95" s="394"/>
      <c r="Q95" s="402" t="str">
        <f t="shared" si="8"/>
        <v/>
      </c>
      <c r="R95" s="395"/>
      <c r="S95" s="396"/>
      <c r="T95" s="397" t="str">
        <f t="shared" si="5"/>
        <v/>
      </c>
      <c r="U95" s="402">
        <f t="shared" si="6"/>
        <v>0</v>
      </c>
      <c r="V95" s="402"/>
      <c r="W95" s="402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</row>
    <row r="96" ht="22.5" customHeight="1">
      <c r="A96" s="383" t="b">
        <v>0</v>
      </c>
      <c r="B96" s="384" t="b">
        <v>1</v>
      </c>
      <c r="C96" s="385" t="s">
        <v>1022</v>
      </c>
      <c r="D96" s="386">
        <v>45666.0</v>
      </c>
      <c r="E96" s="387" t="s">
        <v>140</v>
      </c>
      <c r="F96" s="388">
        <v>245000.0</v>
      </c>
      <c r="G96" s="389" t="s">
        <v>434</v>
      </c>
      <c r="H96" s="387" t="s">
        <v>3</v>
      </c>
      <c r="I96" s="390">
        <v>784650.0</v>
      </c>
      <c r="J96" s="387" t="s">
        <v>1</v>
      </c>
      <c r="K96" s="388"/>
      <c r="L96" s="388">
        <v>245000.0</v>
      </c>
      <c r="M96" s="392">
        <v>0.0</v>
      </c>
      <c r="N96" s="388">
        <v>0.0</v>
      </c>
      <c r="O96" s="386">
        <v>45733.0</v>
      </c>
      <c r="P96" s="393">
        <v>50000.0</v>
      </c>
      <c r="Q96" s="394">
        <f t="shared" si="8"/>
        <v>195000</v>
      </c>
      <c r="R96" s="403" t="s">
        <v>4</v>
      </c>
      <c r="S96" s="407">
        <v>0.0</v>
      </c>
      <c r="T96" s="394">
        <f t="shared" si="5"/>
        <v>0</v>
      </c>
      <c r="U96" s="402" t="str">
        <f t="shared" si="6"/>
        <v/>
      </c>
      <c r="V96" s="406" t="s">
        <v>151</v>
      </c>
      <c r="W96" s="406" t="s">
        <v>382</v>
      </c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</row>
    <row r="97" ht="22.5" customHeight="1">
      <c r="A97" s="383" t="b">
        <v>0</v>
      </c>
      <c r="B97" s="384" t="b">
        <v>1</v>
      </c>
      <c r="C97" s="385" t="s">
        <v>1023</v>
      </c>
      <c r="D97" s="386">
        <v>45668.0</v>
      </c>
      <c r="E97" s="387" t="s">
        <v>140</v>
      </c>
      <c r="F97" s="388">
        <v>30000.0</v>
      </c>
      <c r="G97" s="389" t="s">
        <v>254</v>
      </c>
      <c r="H97" s="387" t="s">
        <v>3</v>
      </c>
      <c r="I97" s="390">
        <v>784649.0</v>
      </c>
      <c r="J97" s="387" t="s">
        <v>450</v>
      </c>
      <c r="K97" s="388"/>
      <c r="L97" s="388">
        <v>30000.0</v>
      </c>
      <c r="M97" s="392">
        <v>0.0</v>
      </c>
      <c r="N97" s="388">
        <v>0.0</v>
      </c>
      <c r="O97" s="386">
        <v>45733.0</v>
      </c>
      <c r="P97" s="393">
        <v>15000.0</v>
      </c>
      <c r="Q97" s="384">
        <v>15000.0</v>
      </c>
      <c r="R97" s="403" t="s">
        <v>4</v>
      </c>
      <c r="S97" s="407">
        <v>0.0</v>
      </c>
      <c r="T97" s="397">
        <f t="shared" si="5"/>
        <v>0</v>
      </c>
      <c r="U97" s="402" t="str">
        <f t="shared" si="6"/>
        <v/>
      </c>
      <c r="V97" s="406" t="s">
        <v>151</v>
      </c>
      <c r="W97" s="406" t="s">
        <v>375</v>
      </c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</row>
    <row r="98" ht="22.5" customHeight="1">
      <c r="A98" s="383" t="b">
        <v>0</v>
      </c>
      <c r="B98" s="384" t="b">
        <v>0</v>
      </c>
      <c r="C98" s="385" t="s">
        <v>1024</v>
      </c>
      <c r="D98" s="386">
        <v>45713.0</v>
      </c>
      <c r="E98" s="387" t="s">
        <v>140</v>
      </c>
      <c r="F98" s="388">
        <v>45000.0</v>
      </c>
      <c r="G98" s="389" t="s">
        <v>337</v>
      </c>
      <c r="H98" s="387" t="s">
        <v>3</v>
      </c>
      <c r="I98" s="390">
        <v>939298.0</v>
      </c>
      <c r="J98" s="387" t="s">
        <v>1</v>
      </c>
      <c r="K98" s="388"/>
      <c r="L98" s="388">
        <v>45000.0</v>
      </c>
      <c r="M98" s="392">
        <v>0.0</v>
      </c>
      <c r="N98" s="388">
        <v>0.0</v>
      </c>
      <c r="O98" s="386">
        <v>45733.0</v>
      </c>
      <c r="P98" s="393">
        <v>20000.0</v>
      </c>
      <c r="Q98" s="394">
        <f t="shared" ref="Q98:Q103" si="9">IF(OR(ISBLANK(F98),ISBLANK(P98)),"",F98-P98)</f>
        <v>25000</v>
      </c>
      <c r="R98" s="395"/>
      <c r="S98" s="396"/>
      <c r="T98" s="397" t="str">
        <f t="shared" si="5"/>
        <v/>
      </c>
      <c r="U98" s="394">
        <f t="shared" si="6"/>
        <v>25000</v>
      </c>
      <c r="V98" s="402"/>
      <c r="W98" s="402"/>
      <c r="AJ98" s="55"/>
      <c r="AK98" s="55"/>
      <c r="AL98" s="55"/>
      <c r="AM98" s="55"/>
    </row>
    <row r="99" ht="22.5" customHeight="1">
      <c r="A99" s="383" t="b">
        <v>0</v>
      </c>
      <c r="B99" s="384" t="b">
        <v>1</v>
      </c>
      <c r="C99" s="385" t="s">
        <v>1025</v>
      </c>
      <c r="D99" s="386">
        <v>45714.0</v>
      </c>
      <c r="E99" s="387" t="s">
        <v>140</v>
      </c>
      <c r="F99" s="388">
        <v>25000.0</v>
      </c>
      <c r="G99" s="389" t="s">
        <v>353</v>
      </c>
      <c r="H99" s="387" t="s">
        <v>3</v>
      </c>
      <c r="I99" s="390">
        <v>939291.0</v>
      </c>
      <c r="J99" s="387" t="s">
        <v>1</v>
      </c>
      <c r="K99" s="388"/>
      <c r="L99" s="388">
        <v>25000.0</v>
      </c>
      <c r="M99" s="392">
        <v>0.0</v>
      </c>
      <c r="N99" s="388">
        <v>0.0</v>
      </c>
      <c r="O99" s="386">
        <v>45733.0</v>
      </c>
      <c r="P99" s="393">
        <v>10000.0</v>
      </c>
      <c r="Q99" s="394">
        <f t="shared" si="9"/>
        <v>15000</v>
      </c>
      <c r="R99" s="395"/>
      <c r="S99" s="396"/>
      <c r="T99" s="397" t="str">
        <f t="shared" si="5"/>
        <v/>
      </c>
      <c r="U99" s="394">
        <f t="shared" si="6"/>
        <v>15000</v>
      </c>
      <c r="V99" s="402"/>
      <c r="W99" s="402"/>
      <c r="AJ99" s="55"/>
      <c r="AK99" s="55"/>
      <c r="AL99" s="55"/>
      <c r="AM99" s="55"/>
    </row>
    <row r="100" ht="22.5" customHeight="1">
      <c r="A100" s="383" t="b">
        <v>0</v>
      </c>
      <c r="B100" s="384" t="b">
        <v>1</v>
      </c>
      <c r="C100" s="385" t="s">
        <v>1026</v>
      </c>
      <c r="D100" s="386">
        <v>45714.0</v>
      </c>
      <c r="E100" s="387" t="s">
        <v>140</v>
      </c>
      <c r="F100" s="388">
        <v>30000.0</v>
      </c>
      <c r="G100" s="389" t="s">
        <v>350</v>
      </c>
      <c r="H100" s="387" t="s">
        <v>3</v>
      </c>
      <c r="I100" s="390">
        <v>939291.0</v>
      </c>
      <c r="J100" s="387" t="s">
        <v>1</v>
      </c>
      <c r="K100" s="388"/>
      <c r="L100" s="388">
        <v>30000.0</v>
      </c>
      <c r="M100" s="392">
        <v>0.0</v>
      </c>
      <c r="N100" s="388">
        <v>0.0</v>
      </c>
      <c r="O100" s="386">
        <v>45733.0</v>
      </c>
      <c r="P100" s="393">
        <v>10000.0</v>
      </c>
      <c r="Q100" s="394">
        <f t="shared" si="9"/>
        <v>20000</v>
      </c>
      <c r="R100" s="395"/>
      <c r="S100" s="396"/>
      <c r="T100" s="397" t="str">
        <f t="shared" si="5"/>
        <v/>
      </c>
      <c r="U100" s="394">
        <f t="shared" si="6"/>
        <v>20000</v>
      </c>
      <c r="V100" s="402"/>
      <c r="W100" s="402"/>
      <c r="AJ100" s="55"/>
      <c r="AK100" s="55"/>
      <c r="AL100" s="55"/>
      <c r="AM100" s="55"/>
    </row>
    <row r="101" ht="22.5" customHeight="1">
      <c r="A101" s="383" t="b">
        <v>0</v>
      </c>
      <c r="B101" s="384" t="b">
        <v>1</v>
      </c>
      <c r="C101" s="385" t="s">
        <v>1027</v>
      </c>
      <c r="D101" s="386">
        <v>45714.0</v>
      </c>
      <c r="E101" s="387" t="s">
        <v>140</v>
      </c>
      <c r="F101" s="388">
        <v>175000.0</v>
      </c>
      <c r="G101" s="389" t="s">
        <v>346</v>
      </c>
      <c r="H101" s="387" t="s">
        <v>3</v>
      </c>
      <c r="I101" s="390">
        <v>939291.0</v>
      </c>
      <c r="J101" s="387" t="s">
        <v>1</v>
      </c>
      <c r="K101" s="388"/>
      <c r="L101" s="388">
        <v>175000.0</v>
      </c>
      <c r="M101" s="392">
        <v>0.0</v>
      </c>
      <c r="N101" s="388">
        <v>0.0</v>
      </c>
      <c r="O101" s="386">
        <v>45733.0</v>
      </c>
      <c r="P101" s="393">
        <v>75000.0</v>
      </c>
      <c r="Q101" s="394">
        <f t="shared" si="9"/>
        <v>100000</v>
      </c>
      <c r="R101" s="395"/>
      <c r="S101" s="396"/>
      <c r="T101" s="397" t="str">
        <f t="shared" si="5"/>
        <v/>
      </c>
      <c r="U101" s="394">
        <f t="shared" si="6"/>
        <v>100000</v>
      </c>
      <c r="V101" s="402"/>
      <c r="W101" s="402"/>
      <c r="AJ101" s="55"/>
      <c r="AK101" s="55"/>
      <c r="AL101" s="55"/>
      <c r="AM101" s="55"/>
    </row>
    <row r="102" ht="22.5" customHeight="1">
      <c r="A102" s="383" t="b">
        <v>0</v>
      </c>
      <c r="B102" s="384" t="b">
        <v>1</v>
      </c>
      <c r="C102" s="385" t="s">
        <v>1028</v>
      </c>
      <c r="D102" s="386">
        <v>45714.0</v>
      </c>
      <c r="E102" s="387" t="s">
        <v>140</v>
      </c>
      <c r="F102" s="388">
        <v>40000.0</v>
      </c>
      <c r="G102" s="389" t="s">
        <v>349</v>
      </c>
      <c r="H102" s="387" t="s">
        <v>3</v>
      </c>
      <c r="I102" s="390">
        <v>939291.0</v>
      </c>
      <c r="J102" s="387" t="s">
        <v>1</v>
      </c>
      <c r="K102" s="388"/>
      <c r="L102" s="388">
        <v>40000.0</v>
      </c>
      <c r="M102" s="392">
        <v>0.0</v>
      </c>
      <c r="N102" s="388">
        <v>0.0</v>
      </c>
      <c r="O102" s="386">
        <v>45733.0</v>
      </c>
      <c r="P102" s="393">
        <v>10000.0</v>
      </c>
      <c r="Q102" s="394">
        <f t="shared" si="9"/>
        <v>30000</v>
      </c>
      <c r="R102" s="395"/>
      <c r="S102" s="396"/>
      <c r="T102" s="397" t="str">
        <f t="shared" si="5"/>
        <v/>
      </c>
      <c r="U102" s="394">
        <f t="shared" si="6"/>
        <v>30000</v>
      </c>
      <c r="V102" s="402"/>
      <c r="W102" s="402"/>
      <c r="AJ102" s="55"/>
      <c r="AK102" s="55"/>
      <c r="AL102" s="55"/>
      <c r="AM102" s="55"/>
    </row>
    <row r="103" ht="22.5" customHeight="1">
      <c r="A103" s="383" t="b">
        <v>0</v>
      </c>
      <c r="B103" s="384" t="b">
        <v>1</v>
      </c>
      <c r="C103" s="385" t="s">
        <v>1029</v>
      </c>
      <c r="D103" s="386">
        <v>45716.0</v>
      </c>
      <c r="E103" s="387" t="s">
        <v>140</v>
      </c>
      <c r="F103" s="388">
        <v>30000.0</v>
      </c>
      <c r="G103" s="389" t="s">
        <v>327</v>
      </c>
      <c r="H103" s="387" t="s">
        <v>3</v>
      </c>
      <c r="I103" s="390">
        <v>939300.0</v>
      </c>
      <c r="J103" s="387" t="s">
        <v>1</v>
      </c>
      <c r="K103" s="388"/>
      <c r="L103" s="388">
        <v>30000.0</v>
      </c>
      <c r="M103" s="392">
        <v>0.0</v>
      </c>
      <c r="N103" s="388">
        <v>0.0</v>
      </c>
      <c r="O103" s="386">
        <v>45733.0</v>
      </c>
      <c r="P103" s="393">
        <v>15000.0</v>
      </c>
      <c r="Q103" s="394">
        <f t="shared" si="9"/>
        <v>15000</v>
      </c>
      <c r="R103" s="395"/>
      <c r="S103" s="396"/>
      <c r="T103" s="397" t="str">
        <f t="shared" si="5"/>
        <v/>
      </c>
      <c r="U103" s="394">
        <f t="shared" si="6"/>
        <v>15000</v>
      </c>
      <c r="V103" s="402"/>
      <c r="W103" s="402"/>
      <c r="AJ103" s="55"/>
      <c r="AK103" s="55"/>
      <c r="AL103" s="55"/>
      <c r="AM103" s="55"/>
    </row>
    <row r="104" ht="22.5" customHeight="1">
      <c r="A104" s="383" t="b">
        <v>0</v>
      </c>
      <c r="B104" s="384" t="b">
        <v>0</v>
      </c>
      <c r="C104" s="390" t="s">
        <v>1030</v>
      </c>
      <c r="D104" s="386">
        <v>45718.0</v>
      </c>
      <c r="E104" s="387" t="s">
        <v>1031</v>
      </c>
      <c r="F104" s="388">
        <v>5000.0</v>
      </c>
      <c r="G104" s="389" t="s">
        <v>169</v>
      </c>
      <c r="H104" s="387" t="s">
        <v>3</v>
      </c>
      <c r="I104" s="390">
        <v>939294.0</v>
      </c>
      <c r="J104" s="387" t="s">
        <v>1</v>
      </c>
      <c r="K104" s="413"/>
      <c r="L104" s="413">
        <v>5000.0</v>
      </c>
      <c r="M104" s="392">
        <v>0.0</v>
      </c>
      <c r="N104" s="388">
        <v>0.0</v>
      </c>
      <c r="O104" s="386">
        <v>45733.0</v>
      </c>
      <c r="P104" s="393">
        <v>15000.0</v>
      </c>
      <c r="Q104" s="384">
        <v>0.0</v>
      </c>
      <c r="R104" s="395"/>
      <c r="S104" s="396"/>
      <c r="T104" s="397" t="str">
        <f t="shared" si="5"/>
        <v/>
      </c>
      <c r="U104" s="402">
        <f t="shared" si="6"/>
        <v>0</v>
      </c>
      <c r="V104" s="402"/>
      <c r="W104" s="402"/>
      <c r="AJ104" s="55"/>
      <c r="AK104" s="55"/>
      <c r="AL104" s="55"/>
      <c r="AM104" s="55"/>
    </row>
    <row r="105" ht="22.5" customHeight="1">
      <c r="A105" s="383" t="b">
        <v>0</v>
      </c>
      <c r="B105" s="384" t="b">
        <v>0</v>
      </c>
      <c r="C105" s="385" t="s">
        <v>1032</v>
      </c>
      <c r="D105" s="386">
        <v>45719.0</v>
      </c>
      <c r="E105" s="387" t="s">
        <v>1031</v>
      </c>
      <c r="F105" s="388">
        <v>5000.0</v>
      </c>
      <c r="G105" s="389" t="s">
        <v>169</v>
      </c>
      <c r="H105" s="387" t="s">
        <v>3</v>
      </c>
      <c r="I105" s="390">
        <v>939893.0</v>
      </c>
      <c r="J105" s="387" t="s">
        <v>1</v>
      </c>
      <c r="K105" s="413"/>
      <c r="L105" s="413">
        <v>5000.0</v>
      </c>
      <c r="M105" s="392">
        <v>0.0</v>
      </c>
      <c r="N105" s="388">
        <v>0.0</v>
      </c>
      <c r="O105" s="386">
        <v>45733.0</v>
      </c>
      <c r="P105" s="393">
        <v>15000.0</v>
      </c>
      <c r="Q105" s="384">
        <v>0.0</v>
      </c>
      <c r="R105" s="395"/>
      <c r="S105" s="396"/>
      <c r="T105" s="397" t="str">
        <f t="shared" si="5"/>
        <v/>
      </c>
      <c r="U105" s="402">
        <f t="shared" si="6"/>
        <v>0</v>
      </c>
      <c r="V105" s="402"/>
      <c r="W105" s="402"/>
      <c r="AJ105" s="55"/>
      <c r="AK105" s="55"/>
      <c r="AL105" s="55"/>
      <c r="AM105" s="55"/>
    </row>
    <row r="106" ht="22.5" customHeight="1">
      <c r="A106" s="383" t="b">
        <v>0</v>
      </c>
      <c r="B106" s="384" t="b">
        <v>0</v>
      </c>
      <c r="C106" s="385" t="s">
        <v>1033</v>
      </c>
      <c r="D106" s="386">
        <v>45719.0</v>
      </c>
      <c r="E106" s="387" t="s">
        <v>140</v>
      </c>
      <c r="F106" s="388">
        <v>30000.0</v>
      </c>
      <c r="G106" s="389" t="s">
        <v>327</v>
      </c>
      <c r="H106" s="387" t="s">
        <v>3</v>
      </c>
      <c r="I106" s="390">
        <v>939292.0</v>
      </c>
      <c r="J106" s="387" t="s">
        <v>1</v>
      </c>
      <c r="K106" s="388"/>
      <c r="L106" s="388">
        <v>30000.0</v>
      </c>
      <c r="M106" s="392">
        <v>0.0</v>
      </c>
      <c r="N106" s="388">
        <v>0.0</v>
      </c>
      <c r="O106" s="386">
        <v>45733.0</v>
      </c>
      <c r="P106" s="393">
        <v>15000.0</v>
      </c>
      <c r="Q106" s="394">
        <f t="shared" ref="Q106:Q107" si="10">IF(OR(ISBLANK(F106),ISBLANK(P106)),"",F106-P106)</f>
        <v>15000</v>
      </c>
      <c r="R106" s="395"/>
      <c r="S106" s="396"/>
      <c r="T106" s="397" t="str">
        <f t="shared" si="5"/>
        <v/>
      </c>
      <c r="U106" s="394">
        <f t="shared" si="6"/>
        <v>15000</v>
      </c>
      <c r="V106" s="402"/>
      <c r="W106" s="402"/>
      <c r="AJ106" s="55"/>
      <c r="AK106" s="55"/>
      <c r="AL106" s="55"/>
      <c r="AM106" s="55"/>
    </row>
    <row r="107" ht="22.5" customHeight="1">
      <c r="A107" s="383" t="b">
        <v>0</v>
      </c>
      <c r="B107" s="384" t="b">
        <v>0</v>
      </c>
      <c r="C107" s="385" t="s">
        <v>1034</v>
      </c>
      <c r="D107" s="386">
        <v>45719.0</v>
      </c>
      <c r="E107" s="387" t="s">
        <v>140</v>
      </c>
      <c r="F107" s="388">
        <v>30000.0</v>
      </c>
      <c r="G107" s="389" t="s">
        <v>337</v>
      </c>
      <c r="H107" s="387" t="s">
        <v>3</v>
      </c>
      <c r="I107" s="390">
        <v>939292.0</v>
      </c>
      <c r="J107" s="387" t="s">
        <v>1</v>
      </c>
      <c r="K107" s="388"/>
      <c r="L107" s="388">
        <v>30000.0</v>
      </c>
      <c r="M107" s="392">
        <v>0.0</v>
      </c>
      <c r="N107" s="388">
        <v>0.0</v>
      </c>
      <c r="O107" s="386">
        <v>45733.0</v>
      </c>
      <c r="P107" s="393">
        <v>15000.0</v>
      </c>
      <c r="Q107" s="394">
        <f t="shared" si="10"/>
        <v>15000</v>
      </c>
      <c r="R107" s="395"/>
      <c r="S107" s="396"/>
      <c r="T107" s="397" t="str">
        <f t="shared" si="5"/>
        <v/>
      </c>
      <c r="U107" s="394">
        <f t="shared" si="6"/>
        <v>15000</v>
      </c>
      <c r="V107" s="402"/>
      <c r="W107" s="402"/>
      <c r="AJ107" s="55"/>
      <c r="AK107" s="55"/>
      <c r="AL107" s="55"/>
      <c r="AM107" s="55"/>
    </row>
    <row r="108" ht="22.5" customHeight="1">
      <c r="A108" s="383" t="b">
        <v>0</v>
      </c>
      <c r="B108" s="384" t="b">
        <v>0</v>
      </c>
      <c r="C108" s="385" t="s">
        <v>1035</v>
      </c>
      <c r="D108" s="386">
        <v>45719.0</v>
      </c>
      <c r="E108" s="387" t="s">
        <v>1031</v>
      </c>
      <c r="F108" s="388">
        <v>5000.0</v>
      </c>
      <c r="G108" s="389" t="s">
        <v>169</v>
      </c>
      <c r="H108" s="387" t="s">
        <v>3</v>
      </c>
      <c r="I108" s="390">
        <v>939296.0</v>
      </c>
      <c r="J108" s="387" t="s">
        <v>1</v>
      </c>
      <c r="K108" s="413"/>
      <c r="L108" s="413">
        <v>5000.0</v>
      </c>
      <c r="M108" s="392">
        <v>0.0</v>
      </c>
      <c r="N108" s="388">
        <v>0.0</v>
      </c>
      <c r="O108" s="386">
        <v>45733.0</v>
      </c>
      <c r="P108" s="393">
        <v>15000.0</v>
      </c>
      <c r="Q108" s="384">
        <v>0.0</v>
      </c>
      <c r="R108" s="395"/>
      <c r="S108" s="396"/>
      <c r="T108" s="397" t="str">
        <f t="shared" si="5"/>
        <v/>
      </c>
      <c r="U108" s="402">
        <f t="shared" si="6"/>
        <v>0</v>
      </c>
      <c r="V108" s="402"/>
      <c r="W108" s="414"/>
      <c r="AJ108" s="55"/>
      <c r="AK108" s="55"/>
      <c r="AL108" s="55"/>
      <c r="AM108" s="55"/>
    </row>
    <row r="109" ht="22.5" customHeight="1">
      <c r="A109" s="383" t="b">
        <v>0</v>
      </c>
      <c r="B109" s="384" t="b">
        <v>0</v>
      </c>
      <c r="C109" s="385" t="s">
        <v>1036</v>
      </c>
      <c r="D109" s="386">
        <v>45719.0</v>
      </c>
      <c r="E109" s="387" t="s">
        <v>1031</v>
      </c>
      <c r="F109" s="388">
        <v>5000.0</v>
      </c>
      <c r="G109" s="389" t="s">
        <v>169</v>
      </c>
      <c r="H109" s="387" t="s">
        <v>3</v>
      </c>
      <c r="I109" s="390">
        <v>939297.0</v>
      </c>
      <c r="J109" s="387" t="s">
        <v>1</v>
      </c>
      <c r="K109" s="413"/>
      <c r="L109" s="413">
        <v>5000.0</v>
      </c>
      <c r="M109" s="392">
        <v>0.0</v>
      </c>
      <c r="N109" s="388">
        <v>0.0</v>
      </c>
      <c r="O109" s="386">
        <v>45733.0</v>
      </c>
      <c r="P109" s="393">
        <v>15000.0</v>
      </c>
      <c r="Q109" s="384">
        <v>0.0</v>
      </c>
      <c r="R109" s="395"/>
      <c r="S109" s="396"/>
      <c r="T109" s="397" t="str">
        <f t="shared" si="5"/>
        <v/>
      </c>
      <c r="U109" s="402">
        <f t="shared" si="6"/>
        <v>0</v>
      </c>
      <c r="V109" s="402"/>
      <c r="W109" s="414"/>
      <c r="AJ109" s="55"/>
      <c r="AK109" s="55"/>
      <c r="AL109" s="55"/>
      <c r="AM109" s="55"/>
    </row>
    <row r="110" ht="22.5" customHeight="1">
      <c r="A110" s="383" t="b">
        <v>0</v>
      </c>
      <c r="B110" s="384" t="b">
        <v>0</v>
      </c>
      <c r="C110" s="385" t="s">
        <v>1037</v>
      </c>
      <c r="D110" s="386">
        <v>45721.0</v>
      </c>
      <c r="E110" s="387" t="s">
        <v>140</v>
      </c>
      <c r="F110" s="388">
        <v>30000.0</v>
      </c>
      <c r="G110" s="389" t="s">
        <v>327</v>
      </c>
      <c r="H110" s="387" t="s">
        <v>3</v>
      </c>
      <c r="I110" s="390">
        <v>939299.0</v>
      </c>
      <c r="J110" s="387" t="s">
        <v>1</v>
      </c>
      <c r="K110" s="388"/>
      <c r="L110" s="388">
        <v>30000.0</v>
      </c>
      <c r="M110" s="392">
        <v>0.0</v>
      </c>
      <c r="N110" s="388">
        <v>0.0</v>
      </c>
      <c r="O110" s="386">
        <v>45733.0</v>
      </c>
      <c r="P110" s="393">
        <v>15000.0</v>
      </c>
      <c r="Q110" s="394">
        <f t="shared" ref="Q110:Q117" si="11">IF(OR(ISBLANK(F110),ISBLANK(P110)),"",F110-P110)</f>
        <v>15000</v>
      </c>
      <c r="R110" s="395"/>
      <c r="S110" s="396"/>
      <c r="T110" s="397" t="str">
        <f t="shared" si="5"/>
        <v/>
      </c>
      <c r="U110" s="394">
        <f t="shared" si="6"/>
        <v>15000</v>
      </c>
      <c r="V110" s="402"/>
      <c r="W110" s="414"/>
      <c r="AJ110" s="55"/>
      <c r="AK110" s="55"/>
      <c r="AL110" s="55"/>
      <c r="AM110" s="55"/>
    </row>
    <row r="111" ht="22.5" customHeight="1">
      <c r="A111" s="383" t="b">
        <v>0</v>
      </c>
      <c r="B111" s="384" t="b">
        <v>1</v>
      </c>
      <c r="C111" s="385" t="s">
        <v>1038</v>
      </c>
      <c r="D111" s="386">
        <v>45732.0</v>
      </c>
      <c r="E111" s="387" t="s">
        <v>140</v>
      </c>
      <c r="F111" s="388">
        <v>125000.0</v>
      </c>
      <c r="G111" s="389" t="s">
        <v>1039</v>
      </c>
      <c r="H111" s="387" t="s">
        <v>3</v>
      </c>
      <c r="I111" s="390" t="s">
        <v>1040</v>
      </c>
      <c r="J111" s="387" t="s">
        <v>1</v>
      </c>
      <c r="K111" s="388"/>
      <c r="L111" s="388">
        <v>125000.0</v>
      </c>
      <c r="M111" s="392">
        <v>0.0</v>
      </c>
      <c r="N111" s="388">
        <v>0.0</v>
      </c>
      <c r="O111" s="386">
        <v>45733.0</v>
      </c>
      <c r="P111" s="393">
        <v>0.0</v>
      </c>
      <c r="Q111" s="394">
        <f t="shared" si="11"/>
        <v>125000</v>
      </c>
      <c r="R111" s="395"/>
      <c r="S111" s="396"/>
      <c r="T111" s="397" t="str">
        <f t="shared" si="5"/>
        <v/>
      </c>
      <c r="U111" s="394">
        <f t="shared" si="6"/>
        <v>125000</v>
      </c>
      <c r="V111" s="402"/>
      <c r="W111" s="414"/>
      <c r="AJ111" s="55"/>
      <c r="AK111" s="55"/>
      <c r="AL111" s="55"/>
      <c r="AM111" s="55"/>
    </row>
    <row r="112" ht="22.5" customHeight="1">
      <c r="A112" s="383" t="b">
        <v>0</v>
      </c>
      <c r="B112" s="384" t="b">
        <v>0</v>
      </c>
      <c r="C112" s="390" t="s">
        <v>1041</v>
      </c>
      <c r="D112" s="386">
        <v>45719.0</v>
      </c>
      <c r="E112" s="387" t="s">
        <v>140</v>
      </c>
      <c r="F112" s="388">
        <v>30000.0</v>
      </c>
      <c r="G112" s="389" t="s">
        <v>327</v>
      </c>
      <c r="H112" s="387" t="s">
        <v>3</v>
      </c>
      <c r="I112" s="390">
        <v>957916.0</v>
      </c>
      <c r="J112" s="387" t="s">
        <v>1</v>
      </c>
      <c r="K112" s="388"/>
      <c r="L112" s="388">
        <v>30000.0</v>
      </c>
      <c r="M112" s="392">
        <v>0.0</v>
      </c>
      <c r="N112" s="388">
        <v>0.0</v>
      </c>
      <c r="O112" s="386">
        <v>45734.0</v>
      </c>
      <c r="P112" s="393">
        <v>15000.0</v>
      </c>
      <c r="Q112" s="394">
        <f t="shared" si="11"/>
        <v>15000</v>
      </c>
      <c r="R112" s="395"/>
      <c r="S112" s="396"/>
      <c r="T112" s="397" t="str">
        <f t="shared" si="5"/>
        <v/>
      </c>
      <c r="U112" s="394">
        <f t="shared" si="6"/>
        <v>15000</v>
      </c>
      <c r="V112" s="402"/>
      <c r="W112" s="414"/>
      <c r="AJ112" s="55"/>
      <c r="AK112" s="55"/>
      <c r="AL112" s="55"/>
      <c r="AM112" s="55"/>
    </row>
    <row r="113" ht="22.5" customHeight="1">
      <c r="A113" s="383" t="b">
        <v>0</v>
      </c>
      <c r="B113" s="384" t="b">
        <v>0</v>
      </c>
      <c r="C113" s="385" t="s">
        <v>1042</v>
      </c>
      <c r="D113" s="386">
        <v>45721.0</v>
      </c>
      <c r="E113" s="387" t="s">
        <v>140</v>
      </c>
      <c r="F113" s="388">
        <v>20000.0</v>
      </c>
      <c r="G113" s="389" t="s">
        <v>1043</v>
      </c>
      <c r="H113" s="387" t="s">
        <v>3</v>
      </c>
      <c r="I113" s="390">
        <v>957905.0</v>
      </c>
      <c r="J113" s="387" t="s">
        <v>1</v>
      </c>
      <c r="K113" s="388"/>
      <c r="L113" s="388">
        <v>20000.0</v>
      </c>
      <c r="M113" s="392">
        <v>0.0</v>
      </c>
      <c r="N113" s="388">
        <v>0.0</v>
      </c>
      <c r="O113" s="386">
        <v>45735.0</v>
      </c>
      <c r="P113" s="393">
        <v>5000.0</v>
      </c>
      <c r="Q113" s="394">
        <f t="shared" si="11"/>
        <v>15000</v>
      </c>
      <c r="R113" s="395"/>
      <c r="S113" s="396"/>
      <c r="T113" s="397" t="str">
        <f t="shared" si="5"/>
        <v/>
      </c>
      <c r="U113" s="394">
        <f t="shared" si="6"/>
        <v>15000</v>
      </c>
      <c r="V113" s="402"/>
      <c r="W113" s="414"/>
      <c r="AJ113" s="55"/>
      <c r="AK113" s="55"/>
      <c r="AL113" s="55"/>
      <c r="AM113" s="55"/>
    </row>
    <row r="114" ht="22.5" customHeight="1">
      <c r="A114" s="383" t="b">
        <v>0</v>
      </c>
      <c r="B114" s="384" t="b">
        <v>0</v>
      </c>
      <c r="C114" s="385" t="s">
        <v>1044</v>
      </c>
      <c r="D114" s="386">
        <v>45721.0</v>
      </c>
      <c r="E114" s="387" t="s">
        <v>140</v>
      </c>
      <c r="F114" s="388">
        <v>10000.0</v>
      </c>
      <c r="G114" s="389" t="s">
        <v>1045</v>
      </c>
      <c r="H114" s="387" t="s">
        <v>3</v>
      </c>
      <c r="I114" s="390">
        <v>957906.0</v>
      </c>
      <c r="J114" s="387" t="s">
        <v>1</v>
      </c>
      <c r="K114" s="388"/>
      <c r="L114" s="388">
        <v>10000.0</v>
      </c>
      <c r="M114" s="392">
        <v>0.0</v>
      </c>
      <c r="N114" s="388">
        <v>0.0</v>
      </c>
      <c r="O114" s="386">
        <v>45735.0</v>
      </c>
      <c r="P114" s="393">
        <v>5000.0</v>
      </c>
      <c r="Q114" s="394">
        <f t="shared" si="11"/>
        <v>5000</v>
      </c>
      <c r="R114" s="395"/>
      <c r="S114" s="396"/>
      <c r="T114" s="397" t="str">
        <f t="shared" si="5"/>
        <v/>
      </c>
      <c r="U114" s="394">
        <f t="shared" si="6"/>
        <v>5000</v>
      </c>
      <c r="V114" s="402"/>
      <c r="W114" s="414"/>
      <c r="AJ114" s="55"/>
      <c r="AK114" s="55"/>
      <c r="AL114" s="55"/>
      <c r="AM114" s="55"/>
    </row>
    <row r="115" ht="22.5" customHeight="1">
      <c r="A115" s="383" t="b">
        <v>0</v>
      </c>
      <c r="B115" s="384" t="b">
        <v>0</v>
      </c>
      <c r="C115" s="385" t="s">
        <v>1046</v>
      </c>
      <c r="D115" s="386">
        <v>45721.0</v>
      </c>
      <c r="E115" s="387" t="s">
        <v>140</v>
      </c>
      <c r="F115" s="388">
        <v>80000.0</v>
      </c>
      <c r="G115" s="389" t="s">
        <v>1047</v>
      </c>
      <c r="H115" s="387" t="s">
        <v>3</v>
      </c>
      <c r="I115" s="390">
        <v>957904.0</v>
      </c>
      <c r="J115" s="387" t="s">
        <v>1</v>
      </c>
      <c r="K115" s="388"/>
      <c r="L115" s="388">
        <v>80000.0</v>
      </c>
      <c r="M115" s="392">
        <v>0.0</v>
      </c>
      <c r="N115" s="388">
        <v>0.0</v>
      </c>
      <c r="O115" s="386">
        <v>45735.0</v>
      </c>
      <c r="P115" s="393">
        <v>40000.0</v>
      </c>
      <c r="Q115" s="394">
        <f t="shared" si="11"/>
        <v>40000</v>
      </c>
      <c r="R115" s="395"/>
      <c r="S115" s="396"/>
      <c r="T115" s="397" t="str">
        <f t="shared" si="5"/>
        <v/>
      </c>
      <c r="U115" s="394">
        <f t="shared" si="6"/>
        <v>40000</v>
      </c>
      <c r="V115" s="402"/>
      <c r="W115" s="414"/>
      <c r="AJ115" s="55"/>
      <c r="AK115" s="55"/>
      <c r="AL115" s="55"/>
      <c r="AM115" s="55"/>
    </row>
    <row r="116" ht="22.5" customHeight="1">
      <c r="A116" s="383" t="b">
        <v>0</v>
      </c>
      <c r="B116" s="384" t="b">
        <v>0</v>
      </c>
      <c r="C116" s="385" t="s">
        <v>1048</v>
      </c>
      <c r="D116" s="386">
        <v>45714.0</v>
      </c>
      <c r="E116" s="387" t="s">
        <v>140</v>
      </c>
      <c r="F116" s="388">
        <v>35000.0</v>
      </c>
      <c r="G116" s="389" t="s">
        <v>310</v>
      </c>
      <c r="H116" s="387" t="s">
        <v>3</v>
      </c>
      <c r="I116" s="390" t="s">
        <v>1049</v>
      </c>
      <c r="J116" s="387" t="s">
        <v>1</v>
      </c>
      <c r="K116" s="388"/>
      <c r="L116" s="388">
        <v>35000.0</v>
      </c>
      <c r="M116" s="392">
        <v>0.0</v>
      </c>
      <c r="N116" s="388">
        <v>0.0</v>
      </c>
      <c r="O116" s="386">
        <v>45736.0</v>
      </c>
      <c r="P116" s="393">
        <v>15000.0</v>
      </c>
      <c r="Q116" s="394">
        <f t="shared" si="11"/>
        <v>20000</v>
      </c>
      <c r="R116" s="395"/>
      <c r="S116" s="396"/>
      <c r="T116" s="397" t="str">
        <f t="shared" si="5"/>
        <v/>
      </c>
      <c r="U116" s="394">
        <f t="shared" si="6"/>
        <v>20000</v>
      </c>
      <c r="V116" s="402"/>
      <c r="W116" s="414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</row>
    <row r="117" ht="22.5" customHeight="1">
      <c r="A117" s="383" t="b">
        <v>0</v>
      </c>
      <c r="B117" s="384" t="b">
        <v>0</v>
      </c>
      <c r="C117" s="385" t="s">
        <v>1050</v>
      </c>
      <c r="D117" s="386">
        <v>45714.0</v>
      </c>
      <c r="E117" s="387" t="s">
        <v>140</v>
      </c>
      <c r="F117" s="388">
        <v>10000.0</v>
      </c>
      <c r="G117" s="389" t="s">
        <v>358</v>
      </c>
      <c r="H117" s="387" t="s">
        <v>3</v>
      </c>
      <c r="I117" s="390" t="s">
        <v>1049</v>
      </c>
      <c r="J117" s="387" t="s">
        <v>1</v>
      </c>
      <c r="K117" s="388"/>
      <c r="L117" s="388">
        <v>10000.0</v>
      </c>
      <c r="M117" s="392">
        <v>0.0</v>
      </c>
      <c r="N117" s="388">
        <v>0.0</v>
      </c>
      <c r="O117" s="386">
        <v>45736.0</v>
      </c>
      <c r="P117" s="393">
        <v>3000.0</v>
      </c>
      <c r="Q117" s="394">
        <f t="shared" si="11"/>
        <v>7000</v>
      </c>
      <c r="R117" s="395"/>
      <c r="S117" s="396"/>
      <c r="T117" s="397" t="str">
        <f t="shared" si="5"/>
        <v/>
      </c>
      <c r="U117" s="394">
        <f t="shared" si="6"/>
        <v>7000</v>
      </c>
      <c r="V117" s="402"/>
      <c r="W117" s="414"/>
      <c r="AJ117" s="55"/>
      <c r="AK117" s="55"/>
      <c r="AL117" s="55"/>
      <c r="AM117" s="55"/>
    </row>
    <row r="118" ht="22.5" customHeight="1">
      <c r="A118" s="383" t="b">
        <v>0</v>
      </c>
      <c r="B118" s="384" t="b">
        <v>0</v>
      </c>
      <c r="C118" s="385" t="s">
        <v>1051</v>
      </c>
      <c r="D118" s="386">
        <v>45714.0</v>
      </c>
      <c r="E118" s="387" t="s">
        <v>140</v>
      </c>
      <c r="F118" s="388">
        <v>15000.0</v>
      </c>
      <c r="G118" s="389" t="s">
        <v>357</v>
      </c>
      <c r="H118" s="387" t="s">
        <v>3</v>
      </c>
      <c r="I118" s="390" t="s">
        <v>1049</v>
      </c>
      <c r="J118" s="387" t="s">
        <v>1</v>
      </c>
      <c r="K118" s="388"/>
      <c r="L118" s="388">
        <v>15000.0</v>
      </c>
      <c r="M118" s="392">
        <v>0.0</v>
      </c>
      <c r="N118" s="388">
        <v>0.0</v>
      </c>
      <c r="O118" s="386">
        <v>45736.0</v>
      </c>
      <c r="P118" s="393">
        <v>5000.0</v>
      </c>
      <c r="Q118" s="402"/>
      <c r="R118" s="395"/>
      <c r="S118" s="396"/>
      <c r="T118" s="397" t="str">
        <f t="shared" si="5"/>
        <v/>
      </c>
      <c r="U118" s="402" t="str">
        <f t="shared" si="6"/>
        <v/>
      </c>
      <c r="V118" s="402"/>
      <c r="W118" s="414"/>
      <c r="AJ118" s="55"/>
      <c r="AK118" s="55"/>
      <c r="AL118" s="55"/>
      <c r="AM118" s="55"/>
    </row>
    <row r="119" ht="22.5" customHeight="1">
      <c r="A119" s="383" t="b">
        <v>0</v>
      </c>
      <c r="B119" s="384" t="b">
        <v>0</v>
      </c>
      <c r="C119" s="385" t="s">
        <v>1052</v>
      </c>
      <c r="D119" s="386">
        <v>45714.0</v>
      </c>
      <c r="E119" s="387" t="s">
        <v>140</v>
      </c>
      <c r="F119" s="388">
        <v>35000.0</v>
      </c>
      <c r="G119" s="389" t="s">
        <v>348</v>
      </c>
      <c r="H119" s="387" t="s">
        <v>3</v>
      </c>
      <c r="I119" s="390" t="s">
        <v>1049</v>
      </c>
      <c r="J119" s="387" t="s">
        <v>1</v>
      </c>
      <c r="K119" s="388"/>
      <c r="L119" s="388">
        <v>35000.0</v>
      </c>
      <c r="M119" s="392">
        <v>0.0</v>
      </c>
      <c r="N119" s="388">
        <v>0.0</v>
      </c>
      <c r="O119" s="386">
        <v>45736.0</v>
      </c>
      <c r="P119" s="393">
        <v>15000.0</v>
      </c>
      <c r="Q119" s="394">
        <f t="shared" ref="Q119:Q160" si="12">IF(OR(ISBLANK(F119),ISBLANK(P119)),"",F119-P119)</f>
        <v>20000</v>
      </c>
      <c r="R119" s="395"/>
      <c r="S119" s="396"/>
      <c r="T119" s="397" t="str">
        <f t="shared" si="5"/>
        <v/>
      </c>
      <c r="U119" s="394">
        <f t="shared" si="6"/>
        <v>20000</v>
      </c>
      <c r="V119" s="402"/>
      <c r="W119" s="414"/>
      <c r="AJ119" s="55"/>
      <c r="AK119" s="55"/>
      <c r="AL119" s="55"/>
      <c r="AM119" s="55"/>
    </row>
    <row r="120" ht="22.5" customHeight="1">
      <c r="A120" s="383" t="b">
        <v>0</v>
      </c>
      <c r="B120" s="384" t="b">
        <v>1</v>
      </c>
      <c r="C120" s="385" t="s">
        <v>1053</v>
      </c>
      <c r="D120" s="386">
        <v>45726.0</v>
      </c>
      <c r="E120" s="387" t="s">
        <v>140</v>
      </c>
      <c r="F120" s="388">
        <v>130000.0</v>
      </c>
      <c r="G120" s="389" t="s">
        <v>1054</v>
      </c>
      <c r="H120" s="387" t="s">
        <v>3</v>
      </c>
      <c r="I120" s="415">
        <v>285.0</v>
      </c>
      <c r="J120" s="387" t="s">
        <v>1</v>
      </c>
      <c r="K120" s="388"/>
      <c r="L120" s="388">
        <v>130000.0</v>
      </c>
      <c r="M120" s="392">
        <v>0.0</v>
      </c>
      <c r="N120" s="388">
        <v>0.0</v>
      </c>
      <c r="O120" s="386">
        <v>45736.0</v>
      </c>
      <c r="P120" s="393">
        <v>50000.0</v>
      </c>
      <c r="Q120" s="394">
        <f t="shared" si="12"/>
        <v>80000</v>
      </c>
      <c r="R120" s="395"/>
      <c r="S120" s="396"/>
      <c r="T120" s="397" t="str">
        <f t="shared" si="5"/>
        <v/>
      </c>
      <c r="U120" s="394">
        <f t="shared" si="6"/>
        <v>80000</v>
      </c>
      <c r="V120" s="402"/>
      <c r="W120" s="414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</row>
    <row r="121" ht="22.5" customHeight="1">
      <c r="A121" s="383" t="b">
        <v>0</v>
      </c>
      <c r="B121" s="384" t="b">
        <v>1</v>
      </c>
      <c r="C121" s="385" t="s">
        <v>1055</v>
      </c>
      <c r="D121" s="386">
        <v>45727.0</v>
      </c>
      <c r="E121" s="387" t="s">
        <v>140</v>
      </c>
      <c r="F121" s="388">
        <v>150000.0</v>
      </c>
      <c r="G121" s="389" t="s">
        <v>13</v>
      </c>
      <c r="H121" s="387" t="s">
        <v>3</v>
      </c>
      <c r="I121" s="390">
        <v>286.0</v>
      </c>
      <c r="J121" s="387" t="s">
        <v>1</v>
      </c>
      <c r="K121" s="388"/>
      <c r="L121" s="388">
        <v>150000.0</v>
      </c>
      <c r="M121" s="392">
        <v>0.0</v>
      </c>
      <c r="N121" s="388">
        <v>0.0</v>
      </c>
      <c r="O121" s="386">
        <v>45736.0</v>
      </c>
      <c r="P121" s="393">
        <v>25000.0</v>
      </c>
      <c r="Q121" s="394">
        <f t="shared" si="12"/>
        <v>125000</v>
      </c>
      <c r="R121" s="395"/>
      <c r="S121" s="396"/>
      <c r="T121" s="397" t="str">
        <f t="shared" si="5"/>
        <v/>
      </c>
      <c r="U121" s="394">
        <f t="shared" si="6"/>
        <v>125000</v>
      </c>
      <c r="V121" s="402"/>
      <c r="W121" s="414"/>
      <c r="AJ121" s="55"/>
      <c r="AK121" s="55"/>
      <c r="AL121" s="55"/>
      <c r="AM121" s="55"/>
    </row>
    <row r="122" ht="22.5" customHeight="1">
      <c r="A122" s="383" t="b">
        <v>0</v>
      </c>
      <c r="B122" s="384" t="b">
        <v>1</v>
      </c>
      <c r="C122" s="385" t="s">
        <v>1056</v>
      </c>
      <c r="D122" s="386">
        <v>45715.0</v>
      </c>
      <c r="E122" s="387" t="s">
        <v>140</v>
      </c>
      <c r="F122" s="388">
        <v>75000.0</v>
      </c>
      <c r="G122" s="389" t="s">
        <v>362</v>
      </c>
      <c r="H122" s="387" t="s">
        <v>3</v>
      </c>
      <c r="I122" s="390">
        <v>957910.0</v>
      </c>
      <c r="J122" s="387" t="s">
        <v>1</v>
      </c>
      <c r="K122" s="388"/>
      <c r="L122" s="388">
        <v>75000.0</v>
      </c>
      <c r="M122" s="392">
        <v>0.0</v>
      </c>
      <c r="N122" s="388">
        <v>0.0</v>
      </c>
      <c r="O122" s="386">
        <v>45738.0</v>
      </c>
      <c r="P122" s="393">
        <v>20000.0</v>
      </c>
      <c r="Q122" s="394">
        <f t="shared" si="12"/>
        <v>55000</v>
      </c>
      <c r="R122" s="395"/>
      <c r="S122" s="396"/>
      <c r="T122" s="397" t="str">
        <f t="shared" si="5"/>
        <v/>
      </c>
      <c r="U122" s="394">
        <f t="shared" si="6"/>
        <v>55000</v>
      </c>
      <c r="V122" s="402"/>
      <c r="W122" s="414"/>
      <c r="AJ122" s="55"/>
      <c r="AK122" s="55"/>
      <c r="AL122" s="55"/>
      <c r="AM122" s="55"/>
    </row>
    <row r="123" ht="22.5" customHeight="1">
      <c r="A123" s="383" t="b">
        <v>0</v>
      </c>
      <c r="B123" s="384" t="b">
        <v>0</v>
      </c>
      <c r="C123" s="385" t="s">
        <v>1057</v>
      </c>
      <c r="D123" s="386">
        <v>45717.0</v>
      </c>
      <c r="E123" s="387" t="s">
        <v>140</v>
      </c>
      <c r="F123" s="388">
        <v>195000.0</v>
      </c>
      <c r="G123" s="389" t="s">
        <v>1058</v>
      </c>
      <c r="H123" s="387" t="s">
        <v>3</v>
      </c>
      <c r="I123" s="390">
        <v>957914.0</v>
      </c>
      <c r="J123" s="387" t="s">
        <v>1</v>
      </c>
      <c r="K123" s="388"/>
      <c r="L123" s="388">
        <v>195000.0</v>
      </c>
      <c r="M123" s="392">
        <v>0.0</v>
      </c>
      <c r="N123" s="388">
        <v>0.0</v>
      </c>
      <c r="O123" s="386">
        <v>45738.0</v>
      </c>
      <c r="P123" s="393">
        <v>75000.0</v>
      </c>
      <c r="Q123" s="394">
        <f t="shared" si="12"/>
        <v>120000</v>
      </c>
      <c r="R123" s="395"/>
      <c r="S123" s="396"/>
      <c r="T123" s="397" t="str">
        <f t="shared" si="5"/>
        <v/>
      </c>
      <c r="U123" s="394">
        <f t="shared" si="6"/>
        <v>120000</v>
      </c>
      <c r="V123" s="402"/>
      <c r="W123" s="414"/>
      <c r="AJ123" s="55"/>
      <c r="AK123" s="55"/>
      <c r="AL123" s="55"/>
      <c r="AM123" s="55"/>
    </row>
    <row r="124" ht="22.5" customHeight="1">
      <c r="A124" s="383" t="b">
        <v>0</v>
      </c>
      <c r="B124" s="384" t="b">
        <v>0</v>
      </c>
      <c r="C124" s="385" t="s">
        <v>1059</v>
      </c>
      <c r="D124" s="386">
        <v>45721.0</v>
      </c>
      <c r="E124" s="387" t="s">
        <v>140</v>
      </c>
      <c r="F124" s="388">
        <v>30000.0</v>
      </c>
      <c r="G124" s="389" t="s">
        <v>327</v>
      </c>
      <c r="H124" s="387" t="s">
        <v>3</v>
      </c>
      <c r="I124" s="390">
        <v>957909.0</v>
      </c>
      <c r="J124" s="387" t="s">
        <v>1</v>
      </c>
      <c r="K124" s="388"/>
      <c r="L124" s="388">
        <v>30000.0</v>
      </c>
      <c r="M124" s="392">
        <v>0.0</v>
      </c>
      <c r="N124" s="388">
        <v>0.0</v>
      </c>
      <c r="O124" s="386">
        <v>45738.0</v>
      </c>
      <c r="P124" s="393">
        <v>15000.0</v>
      </c>
      <c r="Q124" s="394">
        <f t="shared" si="12"/>
        <v>15000</v>
      </c>
      <c r="R124" s="395"/>
      <c r="S124" s="396"/>
      <c r="T124" s="397" t="str">
        <f t="shared" si="5"/>
        <v/>
      </c>
      <c r="U124" s="394">
        <f t="shared" si="6"/>
        <v>15000</v>
      </c>
      <c r="V124" s="402"/>
      <c r="W124" s="402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</row>
    <row r="125" ht="22.5" customHeight="1">
      <c r="A125" s="383" t="b">
        <v>0</v>
      </c>
      <c r="B125" s="384" t="b">
        <v>0</v>
      </c>
      <c r="C125" s="385" t="s">
        <v>1060</v>
      </c>
      <c r="D125" s="386">
        <v>45721.0</v>
      </c>
      <c r="E125" s="387" t="s">
        <v>140</v>
      </c>
      <c r="F125" s="388">
        <v>30000.0</v>
      </c>
      <c r="G125" s="389" t="s">
        <v>327</v>
      </c>
      <c r="H125" s="387" t="s">
        <v>3</v>
      </c>
      <c r="I125" s="390">
        <v>957909.0</v>
      </c>
      <c r="J125" s="387" t="s">
        <v>1</v>
      </c>
      <c r="K125" s="388"/>
      <c r="L125" s="388">
        <v>30000.0</v>
      </c>
      <c r="M125" s="392">
        <v>0.0</v>
      </c>
      <c r="N125" s="388">
        <v>0.0</v>
      </c>
      <c r="O125" s="386">
        <v>45738.0</v>
      </c>
      <c r="P125" s="393">
        <v>15000.0</v>
      </c>
      <c r="Q125" s="394">
        <f t="shared" si="12"/>
        <v>15000</v>
      </c>
      <c r="R125" s="395"/>
      <c r="S125" s="396"/>
      <c r="T125" s="397" t="str">
        <f t="shared" si="5"/>
        <v/>
      </c>
      <c r="U125" s="394">
        <f t="shared" si="6"/>
        <v>15000</v>
      </c>
      <c r="V125" s="402"/>
      <c r="W125" s="414"/>
      <c r="AJ125" s="55"/>
      <c r="AK125" s="55"/>
      <c r="AL125" s="55"/>
      <c r="AM125" s="55"/>
    </row>
    <row r="126" ht="22.5" customHeight="1">
      <c r="A126" s="383" t="b">
        <v>0</v>
      </c>
      <c r="B126" s="384" t="b">
        <v>0</v>
      </c>
      <c r="C126" s="385" t="s">
        <v>1061</v>
      </c>
      <c r="D126" s="386">
        <v>45723.0</v>
      </c>
      <c r="E126" s="387" t="s">
        <v>140</v>
      </c>
      <c r="F126" s="388">
        <v>195000.0</v>
      </c>
      <c r="G126" s="389" t="s">
        <v>1058</v>
      </c>
      <c r="H126" s="387" t="s">
        <v>3</v>
      </c>
      <c r="I126" s="390">
        <v>957913.0</v>
      </c>
      <c r="J126" s="387" t="s">
        <v>1</v>
      </c>
      <c r="K126" s="388"/>
      <c r="L126" s="388">
        <v>195000.0</v>
      </c>
      <c r="M126" s="392">
        <v>0.0</v>
      </c>
      <c r="N126" s="388">
        <v>0.0</v>
      </c>
      <c r="O126" s="386">
        <v>45738.0</v>
      </c>
      <c r="P126" s="393">
        <v>75000.0</v>
      </c>
      <c r="Q126" s="394">
        <f t="shared" si="12"/>
        <v>120000</v>
      </c>
      <c r="R126" s="395"/>
      <c r="S126" s="396"/>
      <c r="T126" s="397" t="str">
        <f t="shared" si="5"/>
        <v/>
      </c>
      <c r="U126" s="394">
        <f t="shared" si="6"/>
        <v>120000</v>
      </c>
      <c r="V126" s="406"/>
      <c r="W126" s="414"/>
      <c r="AJ126" s="55"/>
      <c r="AK126" s="55"/>
      <c r="AL126" s="55"/>
      <c r="AM126" s="55"/>
    </row>
    <row r="127" ht="22.5" customHeight="1">
      <c r="A127" s="383" t="b">
        <v>0</v>
      </c>
      <c r="B127" s="384" t="b">
        <v>0</v>
      </c>
      <c r="C127" s="385" t="s">
        <v>1062</v>
      </c>
      <c r="D127" s="386">
        <v>45723.0</v>
      </c>
      <c r="E127" s="387" t="s">
        <v>140</v>
      </c>
      <c r="F127" s="388">
        <v>30000.0</v>
      </c>
      <c r="G127" s="389" t="s">
        <v>337</v>
      </c>
      <c r="H127" s="387" t="s">
        <v>3</v>
      </c>
      <c r="I127" s="390">
        <v>957908.0</v>
      </c>
      <c r="J127" s="387" t="s">
        <v>1</v>
      </c>
      <c r="K127" s="388"/>
      <c r="L127" s="388">
        <v>30000.0</v>
      </c>
      <c r="M127" s="392">
        <v>0.0</v>
      </c>
      <c r="N127" s="388">
        <v>0.0</v>
      </c>
      <c r="O127" s="386">
        <v>45738.0</v>
      </c>
      <c r="P127" s="393">
        <v>15000.0</v>
      </c>
      <c r="Q127" s="394">
        <f t="shared" si="12"/>
        <v>15000</v>
      </c>
      <c r="R127" s="395"/>
      <c r="S127" s="396"/>
      <c r="T127" s="397" t="str">
        <f t="shared" si="5"/>
        <v/>
      </c>
      <c r="U127" s="394">
        <f t="shared" si="6"/>
        <v>15000</v>
      </c>
      <c r="V127" s="402"/>
      <c r="W127" s="414"/>
      <c r="AJ127" s="55"/>
      <c r="AK127" s="55"/>
      <c r="AL127" s="55"/>
      <c r="AM127" s="55"/>
    </row>
    <row r="128" ht="22.5" customHeight="1">
      <c r="A128" s="383" t="b">
        <v>0</v>
      </c>
      <c r="B128" s="384" t="b">
        <v>0</v>
      </c>
      <c r="C128" s="385" t="s">
        <v>1063</v>
      </c>
      <c r="D128" s="386">
        <v>45724.0</v>
      </c>
      <c r="E128" s="387" t="s">
        <v>140</v>
      </c>
      <c r="F128" s="388">
        <v>150000.0</v>
      </c>
      <c r="G128" s="389" t="s">
        <v>13</v>
      </c>
      <c r="H128" s="387" t="s">
        <v>3</v>
      </c>
      <c r="I128" s="390">
        <v>957919.0</v>
      </c>
      <c r="J128" s="387" t="s">
        <v>1</v>
      </c>
      <c r="K128" s="388"/>
      <c r="L128" s="388">
        <v>150000.0</v>
      </c>
      <c r="M128" s="392">
        <v>0.0</v>
      </c>
      <c r="N128" s="388">
        <v>0.0</v>
      </c>
      <c r="O128" s="386">
        <v>45738.0</v>
      </c>
      <c r="P128" s="393">
        <v>25000.0</v>
      </c>
      <c r="Q128" s="394">
        <f t="shared" si="12"/>
        <v>125000</v>
      </c>
      <c r="R128" s="395"/>
      <c r="S128" s="396"/>
      <c r="T128" s="397" t="str">
        <f t="shared" si="5"/>
        <v/>
      </c>
      <c r="U128" s="394">
        <f t="shared" si="6"/>
        <v>125000</v>
      </c>
      <c r="V128" s="402"/>
      <c r="W128" s="414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</row>
    <row r="129" ht="22.5" customHeight="1">
      <c r="A129" s="383" t="b">
        <v>0</v>
      </c>
      <c r="B129" s="384" t="b">
        <v>0</v>
      </c>
      <c r="C129" s="385" t="s">
        <v>1064</v>
      </c>
      <c r="D129" s="386">
        <v>45724.0</v>
      </c>
      <c r="E129" s="387" t="s">
        <v>140</v>
      </c>
      <c r="F129" s="388">
        <v>35000.0</v>
      </c>
      <c r="G129" s="389" t="s">
        <v>160</v>
      </c>
      <c r="H129" s="387" t="s">
        <v>3</v>
      </c>
      <c r="I129" s="390">
        <v>957919.0</v>
      </c>
      <c r="J129" s="387" t="s">
        <v>1</v>
      </c>
      <c r="K129" s="388"/>
      <c r="L129" s="388">
        <v>35000.0</v>
      </c>
      <c r="M129" s="392">
        <v>0.0</v>
      </c>
      <c r="N129" s="388">
        <v>0.0</v>
      </c>
      <c r="O129" s="386">
        <v>45738.0</v>
      </c>
      <c r="P129" s="393">
        <v>15000.0</v>
      </c>
      <c r="Q129" s="394">
        <f t="shared" si="12"/>
        <v>20000</v>
      </c>
      <c r="R129" s="395"/>
      <c r="S129" s="396"/>
      <c r="T129" s="397" t="str">
        <f t="shared" si="5"/>
        <v/>
      </c>
      <c r="U129" s="394">
        <f t="shared" si="6"/>
        <v>20000</v>
      </c>
      <c r="V129" s="402"/>
      <c r="W129" s="414"/>
      <c r="AJ129" s="55"/>
      <c r="AK129" s="55"/>
      <c r="AL129" s="55"/>
      <c r="AM129" s="55"/>
    </row>
    <row r="130" ht="22.5" customHeight="1">
      <c r="A130" s="383" t="b">
        <v>0</v>
      </c>
      <c r="B130" s="384" t="b">
        <v>0</v>
      </c>
      <c r="C130" s="385" t="s">
        <v>1065</v>
      </c>
      <c r="D130" s="386">
        <v>45724.0</v>
      </c>
      <c r="E130" s="387" t="s">
        <v>140</v>
      </c>
      <c r="F130" s="388">
        <v>50000.0</v>
      </c>
      <c r="G130" s="389" t="s">
        <v>1066</v>
      </c>
      <c r="H130" s="387" t="s">
        <v>3</v>
      </c>
      <c r="I130" s="390" t="s">
        <v>872</v>
      </c>
      <c r="J130" s="387" t="s">
        <v>1</v>
      </c>
      <c r="K130" s="388"/>
      <c r="L130" s="388">
        <v>50000.0</v>
      </c>
      <c r="M130" s="392">
        <v>0.0</v>
      </c>
      <c r="N130" s="388">
        <v>0.0</v>
      </c>
      <c r="O130" s="386">
        <v>45738.0</v>
      </c>
      <c r="P130" s="394"/>
      <c r="Q130" s="402" t="str">
        <f t="shared" si="12"/>
        <v/>
      </c>
      <c r="R130" s="395"/>
      <c r="S130" s="396"/>
      <c r="T130" s="397" t="str">
        <f t="shared" si="5"/>
        <v/>
      </c>
      <c r="U130" s="402">
        <f t="shared" si="6"/>
        <v>0</v>
      </c>
      <c r="V130" s="406" t="s">
        <v>1067</v>
      </c>
      <c r="W130" s="414"/>
      <c r="AJ130" s="55"/>
      <c r="AK130" s="55"/>
      <c r="AL130" s="55"/>
      <c r="AM130" s="55"/>
    </row>
    <row r="131" ht="22.5" customHeight="1">
      <c r="A131" s="383" t="b">
        <v>0</v>
      </c>
      <c r="B131" s="384" t="b">
        <v>0</v>
      </c>
      <c r="C131" s="385" t="s">
        <v>1068</v>
      </c>
      <c r="D131" s="386">
        <v>45725.0</v>
      </c>
      <c r="E131" s="387" t="s">
        <v>140</v>
      </c>
      <c r="F131" s="388">
        <v>30000.0</v>
      </c>
      <c r="G131" s="389" t="s">
        <v>1069</v>
      </c>
      <c r="H131" s="387" t="s">
        <v>3</v>
      </c>
      <c r="I131" s="390">
        <v>957920.0</v>
      </c>
      <c r="J131" s="387" t="s">
        <v>1</v>
      </c>
      <c r="K131" s="388"/>
      <c r="L131" s="388">
        <v>30000.0</v>
      </c>
      <c r="M131" s="392">
        <v>0.0</v>
      </c>
      <c r="N131" s="388">
        <v>0.0</v>
      </c>
      <c r="O131" s="386">
        <v>45738.0</v>
      </c>
      <c r="P131" s="393">
        <v>15000.0</v>
      </c>
      <c r="Q131" s="394">
        <f t="shared" si="12"/>
        <v>15000</v>
      </c>
      <c r="R131" s="395"/>
      <c r="S131" s="396"/>
      <c r="T131" s="397" t="str">
        <f t="shared" si="5"/>
        <v/>
      </c>
      <c r="U131" s="394">
        <f t="shared" si="6"/>
        <v>15000</v>
      </c>
      <c r="V131" s="402"/>
      <c r="W131" s="414"/>
      <c r="AJ131" s="55"/>
      <c r="AK131" s="55"/>
      <c r="AL131" s="55"/>
      <c r="AM131" s="55"/>
    </row>
    <row r="132" ht="22.5" customHeight="1">
      <c r="A132" s="383" t="b">
        <v>0</v>
      </c>
      <c r="B132" s="384" t="b">
        <v>0</v>
      </c>
      <c r="C132" s="385" t="s">
        <v>1070</v>
      </c>
      <c r="D132" s="386">
        <v>45725.0</v>
      </c>
      <c r="E132" s="387" t="s">
        <v>140</v>
      </c>
      <c r="F132" s="388">
        <v>30000.0</v>
      </c>
      <c r="G132" s="389" t="s">
        <v>327</v>
      </c>
      <c r="H132" s="387" t="s">
        <v>3</v>
      </c>
      <c r="I132" s="390">
        <v>957920.0</v>
      </c>
      <c r="J132" s="387" t="s">
        <v>1</v>
      </c>
      <c r="K132" s="388"/>
      <c r="L132" s="388">
        <v>30000.0</v>
      </c>
      <c r="M132" s="392">
        <v>0.0</v>
      </c>
      <c r="N132" s="388">
        <v>0.0</v>
      </c>
      <c r="O132" s="386">
        <v>45738.0</v>
      </c>
      <c r="P132" s="393">
        <v>15000.0</v>
      </c>
      <c r="Q132" s="394">
        <f t="shared" si="12"/>
        <v>15000</v>
      </c>
      <c r="R132" s="395"/>
      <c r="S132" s="396"/>
      <c r="T132" s="397" t="str">
        <f t="shared" si="5"/>
        <v/>
      </c>
      <c r="U132" s="394">
        <f t="shared" si="6"/>
        <v>15000</v>
      </c>
      <c r="V132" s="402"/>
      <c r="W132" s="414"/>
      <c r="AJ132" s="55"/>
      <c r="AK132" s="55"/>
      <c r="AL132" s="55"/>
      <c r="AM132" s="55"/>
    </row>
    <row r="133" ht="22.5" customHeight="1">
      <c r="A133" s="383" t="b">
        <v>0</v>
      </c>
      <c r="B133" s="384" t="b">
        <v>0</v>
      </c>
      <c r="C133" s="385" t="s">
        <v>1071</v>
      </c>
      <c r="D133" s="386">
        <v>45725.0</v>
      </c>
      <c r="E133" s="387" t="s">
        <v>140</v>
      </c>
      <c r="F133" s="388">
        <v>30000.0</v>
      </c>
      <c r="G133" s="389" t="s">
        <v>293</v>
      </c>
      <c r="H133" s="387" t="s">
        <v>3</v>
      </c>
      <c r="I133" s="390">
        <v>957920.0</v>
      </c>
      <c r="J133" s="387" t="s">
        <v>1</v>
      </c>
      <c r="K133" s="388"/>
      <c r="L133" s="388">
        <v>30000.0</v>
      </c>
      <c r="M133" s="392">
        <v>0.0</v>
      </c>
      <c r="N133" s="388">
        <v>0.0</v>
      </c>
      <c r="O133" s="386">
        <v>45738.0</v>
      </c>
      <c r="P133" s="393">
        <v>15000.0</v>
      </c>
      <c r="Q133" s="394">
        <f t="shared" si="12"/>
        <v>15000</v>
      </c>
      <c r="R133" s="395"/>
      <c r="S133" s="396"/>
      <c r="T133" s="397" t="str">
        <f t="shared" si="5"/>
        <v/>
      </c>
      <c r="U133" s="394">
        <f t="shared" si="6"/>
        <v>15000</v>
      </c>
      <c r="V133" s="402"/>
      <c r="W133" s="414"/>
      <c r="AJ133" s="55"/>
      <c r="AK133" s="55"/>
      <c r="AL133" s="55"/>
      <c r="AM133" s="55"/>
    </row>
    <row r="134" ht="22.5" customHeight="1">
      <c r="A134" s="383" t="b">
        <v>0</v>
      </c>
      <c r="B134" s="384" t="b">
        <v>0</v>
      </c>
      <c r="C134" s="385" t="s">
        <v>1072</v>
      </c>
      <c r="D134" s="386">
        <v>45725.0</v>
      </c>
      <c r="E134" s="387" t="s">
        <v>140</v>
      </c>
      <c r="F134" s="388">
        <v>5000.0</v>
      </c>
      <c r="G134" s="389" t="s">
        <v>1073</v>
      </c>
      <c r="H134" s="387" t="s">
        <v>3</v>
      </c>
      <c r="I134" s="390">
        <v>957920.0</v>
      </c>
      <c r="J134" s="387" t="s">
        <v>1</v>
      </c>
      <c r="K134" s="388"/>
      <c r="L134" s="388">
        <v>5000.0</v>
      </c>
      <c r="M134" s="392">
        <v>0.0</v>
      </c>
      <c r="N134" s="388">
        <v>0.0</v>
      </c>
      <c r="O134" s="386">
        <v>45738.0</v>
      </c>
      <c r="P134" s="393">
        <v>2000.0</v>
      </c>
      <c r="Q134" s="394">
        <f t="shared" si="12"/>
        <v>3000</v>
      </c>
      <c r="R134" s="395"/>
      <c r="S134" s="396"/>
      <c r="T134" s="397" t="str">
        <f t="shared" si="5"/>
        <v/>
      </c>
      <c r="U134" s="394">
        <f t="shared" si="6"/>
        <v>3000</v>
      </c>
      <c r="V134" s="402"/>
      <c r="W134" s="414"/>
      <c r="AJ134" s="55"/>
      <c r="AK134" s="55"/>
      <c r="AL134" s="55"/>
      <c r="AM134" s="55"/>
    </row>
    <row r="135" ht="22.5" customHeight="1">
      <c r="A135" s="383" t="b">
        <v>0</v>
      </c>
      <c r="B135" s="384" t="b">
        <v>0</v>
      </c>
      <c r="C135" s="385" t="s">
        <v>1074</v>
      </c>
      <c r="D135" s="386">
        <v>45725.0</v>
      </c>
      <c r="E135" s="387" t="s">
        <v>140</v>
      </c>
      <c r="F135" s="388">
        <v>25000.0</v>
      </c>
      <c r="G135" s="389" t="s">
        <v>337</v>
      </c>
      <c r="H135" s="387" t="s">
        <v>3</v>
      </c>
      <c r="I135" s="390">
        <v>957921.0</v>
      </c>
      <c r="J135" s="387" t="s">
        <v>1</v>
      </c>
      <c r="K135" s="388"/>
      <c r="L135" s="388">
        <v>25000.0</v>
      </c>
      <c r="M135" s="392">
        <v>0.0</v>
      </c>
      <c r="N135" s="388">
        <v>0.0</v>
      </c>
      <c r="O135" s="386">
        <v>45738.0</v>
      </c>
      <c r="P135" s="393">
        <v>15000.0</v>
      </c>
      <c r="Q135" s="394">
        <f t="shared" si="12"/>
        <v>10000</v>
      </c>
      <c r="R135" s="395"/>
      <c r="S135" s="396"/>
      <c r="T135" s="397" t="str">
        <f t="shared" si="5"/>
        <v/>
      </c>
      <c r="U135" s="394">
        <f t="shared" si="6"/>
        <v>10000</v>
      </c>
      <c r="V135" s="402"/>
      <c r="W135" s="414"/>
      <c r="AJ135" s="55"/>
      <c r="AK135" s="55"/>
      <c r="AL135" s="55"/>
      <c r="AM135" s="55"/>
    </row>
    <row r="136" ht="22.5" customHeight="1">
      <c r="A136" s="383" t="b">
        <v>0</v>
      </c>
      <c r="B136" s="384" t="b">
        <v>0</v>
      </c>
      <c r="C136" s="385" t="s">
        <v>1075</v>
      </c>
      <c r="D136" s="386">
        <v>45728.0</v>
      </c>
      <c r="E136" s="387" t="s">
        <v>140</v>
      </c>
      <c r="F136" s="388">
        <v>30000.0</v>
      </c>
      <c r="G136" s="389" t="s">
        <v>327</v>
      </c>
      <c r="H136" s="387" t="s">
        <v>3</v>
      </c>
      <c r="I136" s="390">
        <v>962828.0</v>
      </c>
      <c r="J136" s="387" t="s">
        <v>1</v>
      </c>
      <c r="K136" s="388"/>
      <c r="L136" s="388">
        <v>30000.0</v>
      </c>
      <c r="M136" s="392">
        <v>0.0</v>
      </c>
      <c r="N136" s="388">
        <v>0.0</v>
      </c>
      <c r="O136" s="386">
        <v>45738.0</v>
      </c>
      <c r="P136" s="393">
        <v>15000.0</v>
      </c>
      <c r="Q136" s="394">
        <f t="shared" si="12"/>
        <v>15000</v>
      </c>
      <c r="R136" s="395"/>
      <c r="S136" s="396"/>
      <c r="T136" s="397" t="str">
        <f t="shared" si="5"/>
        <v/>
      </c>
      <c r="U136" s="394">
        <f t="shared" si="6"/>
        <v>15000</v>
      </c>
      <c r="V136" s="402"/>
      <c r="W136" s="414"/>
      <c r="AJ136" s="55"/>
      <c r="AK136" s="55"/>
      <c r="AL136" s="55"/>
      <c r="AM136" s="55"/>
    </row>
    <row r="137" ht="22.5" customHeight="1">
      <c r="A137" s="383" t="b">
        <v>0</v>
      </c>
      <c r="B137" s="384" t="b">
        <v>0</v>
      </c>
      <c r="C137" s="385" t="s">
        <v>1076</v>
      </c>
      <c r="D137" s="386">
        <v>45728.0</v>
      </c>
      <c r="E137" s="387" t="s">
        <v>140</v>
      </c>
      <c r="F137" s="388">
        <v>25000.0</v>
      </c>
      <c r="G137" s="389" t="s">
        <v>327</v>
      </c>
      <c r="H137" s="387" t="s">
        <v>3</v>
      </c>
      <c r="I137" s="390">
        <v>962828.0</v>
      </c>
      <c r="J137" s="387" t="s">
        <v>1</v>
      </c>
      <c r="K137" s="388"/>
      <c r="L137" s="388">
        <v>25000.0</v>
      </c>
      <c r="M137" s="392">
        <v>0.0</v>
      </c>
      <c r="N137" s="388">
        <v>0.0</v>
      </c>
      <c r="O137" s="386">
        <v>45738.0</v>
      </c>
      <c r="P137" s="393">
        <v>15000.0</v>
      </c>
      <c r="Q137" s="394">
        <f t="shared" si="12"/>
        <v>10000</v>
      </c>
      <c r="R137" s="395"/>
      <c r="S137" s="396"/>
      <c r="T137" s="397" t="str">
        <f t="shared" si="5"/>
        <v/>
      </c>
      <c r="U137" s="394">
        <f t="shared" si="6"/>
        <v>10000</v>
      </c>
      <c r="V137" s="402"/>
      <c r="W137" s="414"/>
      <c r="AJ137" s="55"/>
      <c r="AK137" s="55"/>
      <c r="AL137" s="55"/>
      <c r="AM137" s="55"/>
    </row>
    <row r="138" ht="22.5" customHeight="1">
      <c r="A138" s="383" t="b">
        <v>0</v>
      </c>
      <c r="B138" s="384" t="b">
        <v>0</v>
      </c>
      <c r="C138" s="400"/>
      <c r="D138" s="386">
        <v>45728.0</v>
      </c>
      <c r="E138" s="387" t="s">
        <v>140</v>
      </c>
      <c r="F138" s="388">
        <v>60000.0</v>
      </c>
      <c r="G138" s="389" t="s">
        <v>1077</v>
      </c>
      <c r="H138" s="387" t="s">
        <v>3</v>
      </c>
      <c r="I138" s="390">
        <v>962827.0</v>
      </c>
      <c r="J138" s="387" t="s">
        <v>957</v>
      </c>
      <c r="K138" s="388"/>
      <c r="L138" s="388">
        <v>60000.0</v>
      </c>
      <c r="M138" s="392">
        <v>0.0</v>
      </c>
      <c r="N138" s="388">
        <v>0.0</v>
      </c>
      <c r="O138" s="386">
        <v>45738.0</v>
      </c>
      <c r="P138" s="394"/>
      <c r="Q138" s="402" t="str">
        <f t="shared" si="12"/>
        <v/>
      </c>
      <c r="R138" s="395"/>
      <c r="S138" s="396"/>
      <c r="T138" s="397" t="str">
        <f t="shared" si="5"/>
        <v/>
      </c>
      <c r="U138" s="402">
        <f t="shared" si="6"/>
        <v>0</v>
      </c>
      <c r="V138" s="402"/>
      <c r="W138" s="414"/>
      <c r="AJ138" s="55"/>
      <c r="AK138" s="55"/>
      <c r="AL138" s="55"/>
      <c r="AM138" s="55"/>
    </row>
    <row r="139" ht="22.5" customHeight="1">
      <c r="A139" s="383" t="b">
        <v>0</v>
      </c>
      <c r="B139" s="384" t="b">
        <v>0</v>
      </c>
      <c r="C139" s="385" t="s">
        <v>1078</v>
      </c>
      <c r="D139" s="386">
        <v>45729.0</v>
      </c>
      <c r="E139" s="387" t="s">
        <v>140</v>
      </c>
      <c r="F139" s="388">
        <v>120000.0</v>
      </c>
      <c r="G139" s="389" t="s">
        <v>1079</v>
      </c>
      <c r="H139" s="387" t="s">
        <v>3</v>
      </c>
      <c r="I139" s="390">
        <v>962831.0</v>
      </c>
      <c r="J139" s="387" t="s">
        <v>1</v>
      </c>
      <c r="K139" s="388"/>
      <c r="L139" s="388">
        <v>120000.0</v>
      </c>
      <c r="M139" s="392">
        <v>0.0</v>
      </c>
      <c r="N139" s="388">
        <v>0.0</v>
      </c>
      <c r="O139" s="386">
        <v>45738.0</v>
      </c>
      <c r="P139" s="393">
        <v>30000.0</v>
      </c>
      <c r="Q139" s="394">
        <f t="shared" si="12"/>
        <v>90000</v>
      </c>
      <c r="R139" s="395"/>
      <c r="S139" s="396"/>
      <c r="T139" s="397" t="str">
        <f t="shared" si="5"/>
        <v/>
      </c>
      <c r="U139" s="394">
        <f t="shared" si="6"/>
        <v>90000</v>
      </c>
      <c r="V139" s="402"/>
      <c r="W139" s="414"/>
      <c r="AJ139" s="55"/>
      <c r="AK139" s="55"/>
      <c r="AL139" s="55"/>
      <c r="AM139" s="55"/>
    </row>
    <row r="140" ht="22.5" customHeight="1">
      <c r="A140" s="383" t="b">
        <v>0</v>
      </c>
      <c r="B140" s="384" t="b">
        <v>0</v>
      </c>
      <c r="C140" s="385" t="s">
        <v>1080</v>
      </c>
      <c r="D140" s="386">
        <v>45729.0</v>
      </c>
      <c r="E140" s="387" t="s">
        <v>140</v>
      </c>
      <c r="F140" s="388">
        <v>25000.0</v>
      </c>
      <c r="G140" s="389" t="s">
        <v>169</v>
      </c>
      <c r="H140" s="387" t="s">
        <v>3</v>
      </c>
      <c r="I140" s="390">
        <v>962833.0</v>
      </c>
      <c r="J140" s="387" t="s">
        <v>1</v>
      </c>
      <c r="K140" s="388"/>
      <c r="L140" s="388">
        <v>25000.0</v>
      </c>
      <c r="M140" s="392">
        <v>0.0</v>
      </c>
      <c r="N140" s="388">
        <v>0.0</v>
      </c>
      <c r="O140" s="386">
        <v>45738.0</v>
      </c>
      <c r="P140" s="393">
        <v>15000.0</v>
      </c>
      <c r="Q140" s="394">
        <f t="shared" si="12"/>
        <v>10000</v>
      </c>
      <c r="R140" s="395"/>
      <c r="S140" s="396"/>
      <c r="T140" s="397" t="str">
        <f t="shared" si="5"/>
        <v/>
      </c>
      <c r="U140" s="394">
        <f t="shared" si="6"/>
        <v>10000</v>
      </c>
      <c r="V140" s="402"/>
      <c r="W140" s="414"/>
      <c r="AJ140" s="55"/>
      <c r="AK140" s="55"/>
      <c r="AL140" s="55"/>
      <c r="AM140" s="55"/>
    </row>
    <row r="141" ht="22.5" customHeight="1">
      <c r="A141" s="383" t="b">
        <v>0</v>
      </c>
      <c r="B141" s="384" t="b">
        <v>0</v>
      </c>
      <c r="C141" s="385" t="s">
        <v>1081</v>
      </c>
      <c r="D141" s="386">
        <v>45729.0</v>
      </c>
      <c r="E141" s="387" t="s">
        <v>140</v>
      </c>
      <c r="F141" s="388">
        <v>30000.0</v>
      </c>
      <c r="G141" s="389" t="s">
        <v>327</v>
      </c>
      <c r="H141" s="387" t="s">
        <v>3</v>
      </c>
      <c r="I141" s="390">
        <v>962833.0</v>
      </c>
      <c r="J141" s="387" t="s">
        <v>1</v>
      </c>
      <c r="K141" s="388"/>
      <c r="L141" s="388">
        <v>30000.0</v>
      </c>
      <c r="M141" s="392">
        <v>0.0</v>
      </c>
      <c r="N141" s="388">
        <v>0.0</v>
      </c>
      <c r="O141" s="386">
        <v>45738.0</v>
      </c>
      <c r="P141" s="393">
        <v>15000.0</v>
      </c>
      <c r="Q141" s="394">
        <f t="shared" si="12"/>
        <v>15000</v>
      </c>
      <c r="R141" s="395"/>
      <c r="S141" s="396"/>
      <c r="T141" s="397" t="str">
        <f t="shared" si="5"/>
        <v/>
      </c>
      <c r="U141" s="394">
        <f t="shared" si="6"/>
        <v>15000</v>
      </c>
      <c r="V141" s="402"/>
      <c r="W141" s="414"/>
      <c r="X141" s="416"/>
      <c r="Y141" s="416"/>
      <c r="Z141" s="416"/>
      <c r="AA141" s="416"/>
      <c r="AB141" s="416"/>
      <c r="AC141" s="416"/>
      <c r="AD141" s="416"/>
      <c r="AE141" s="416"/>
      <c r="AF141" s="416"/>
      <c r="AG141" s="416"/>
      <c r="AH141" s="416"/>
      <c r="AI141" s="416"/>
      <c r="AJ141" s="416"/>
      <c r="AK141" s="416"/>
      <c r="AL141" s="416"/>
      <c r="AM141" s="416"/>
    </row>
    <row r="142" ht="22.5" customHeight="1">
      <c r="A142" s="383" t="b">
        <v>0</v>
      </c>
      <c r="B142" s="384" t="b">
        <v>0</v>
      </c>
      <c r="C142" s="385" t="s">
        <v>1082</v>
      </c>
      <c r="D142" s="386">
        <v>45729.0</v>
      </c>
      <c r="E142" s="387" t="s">
        <v>140</v>
      </c>
      <c r="F142" s="388">
        <v>30000.0</v>
      </c>
      <c r="G142" s="389" t="s">
        <v>327</v>
      </c>
      <c r="H142" s="387" t="s">
        <v>3</v>
      </c>
      <c r="I142" s="390">
        <v>962832.0</v>
      </c>
      <c r="J142" s="387" t="s">
        <v>1</v>
      </c>
      <c r="K142" s="388"/>
      <c r="L142" s="388">
        <v>30000.0</v>
      </c>
      <c r="M142" s="392">
        <v>0.0</v>
      </c>
      <c r="N142" s="388">
        <v>0.0</v>
      </c>
      <c r="O142" s="386">
        <v>45738.0</v>
      </c>
      <c r="P142" s="393">
        <v>15000.0</v>
      </c>
      <c r="Q142" s="394">
        <f t="shared" si="12"/>
        <v>15000</v>
      </c>
      <c r="R142" s="395"/>
      <c r="S142" s="396"/>
      <c r="T142" s="397" t="str">
        <f t="shared" si="5"/>
        <v/>
      </c>
      <c r="U142" s="394">
        <f t="shared" si="6"/>
        <v>15000</v>
      </c>
      <c r="V142" s="402"/>
      <c r="W142" s="414"/>
      <c r="AJ142" s="55"/>
      <c r="AK142" s="55"/>
      <c r="AL142" s="55"/>
      <c r="AM142" s="55"/>
    </row>
    <row r="143" ht="22.5" customHeight="1">
      <c r="A143" s="383" t="b">
        <v>0</v>
      </c>
      <c r="B143" s="384" t="b">
        <v>0</v>
      </c>
      <c r="C143" s="385" t="s">
        <v>1083</v>
      </c>
      <c r="D143" s="386">
        <v>45729.0</v>
      </c>
      <c r="E143" s="387" t="s">
        <v>140</v>
      </c>
      <c r="F143" s="388">
        <v>10000.0</v>
      </c>
      <c r="G143" s="389" t="s">
        <v>1084</v>
      </c>
      <c r="H143" s="387" t="s">
        <v>3</v>
      </c>
      <c r="I143" s="390">
        <v>962832.0</v>
      </c>
      <c r="J143" s="387" t="s">
        <v>1</v>
      </c>
      <c r="K143" s="388"/>
      <c r="L143" s="388">
        <v>10000.0</v>
      </c>
      <c r="M143" s="392">
        <v>0.0</v>
      </c>
      <c r="N143" s="388">
        <v>0.0</v>
      </c>
      <c r="O143" s="386">
        <v>45738.0</v>
      </c>
      <c r="P143" s="393">
        <v>2000.0</v>
      </c>
      <c r="Q143" s="394">
        <f t="shared" si="12"/>
        <v>8000</v>
      </c>
      <c r="R143" s="395"/>
      <c r="S143" s="396"/>
      <c r="T143" s="397" t="str">
        <f t="shared" si="5"/>
        <v/>
      </c>
      <c r="U143" s="394">
        <f t="shared" si="6"/>
        <v>8000</v>
      </c>
      <c r="V143" s="402"/>
      <c r="W143" s="414"/>
      <c r="AJ143" s="55"/>
      <c r="AK143" s="55"/>
      <c r="AL143" s="55"/>
      <c r="AM143" s="55"/>
    </row>
    <row r="144" ht="22.5" customHeight="1">
      <c r="A144" s="383" t="b">
        <v>0</v>
      </c>
      <c r="B144" s="384" t="b">
        <v>0</v>
      </c>
      <c r="C144" s="385" t="s">
        <v>1085</v>
      </c>
      <c r="D144" s="386">
        <v>45729.0</v>
      </c>
      <c r="E144" s="387" t="s">
        <v>140</v>
      </c>
      <c r="F144" s="388">
        <v>75000.0</v>
      </c>
      <c r="G144" s="389" t="s">
        <v>1086</v>
      </c>
      <c r="H144" s="387" t="s">
        <v>3</v>
      </c>
      <c r="I144" s="390">
        <v>962830.0</v>
      </c>
      <c r="J144" s="387" t="s">
        <v>1</v>
      </c>
      <c r="K144" s="388"/>
      <c r="L144" s="388">
        <v>75000.0</v>
      </c>
      <c r="M144" s="392">
        <v>0.0</v>
      </c>
      <c r="N144" s="388">
        <v>0.0</v>
      </c>
      <c r="O144" s="386">
        <v>45738.0</v>
      </c>
      <c r="P144" s="393">
        <v>0.0</v>
      </c>
      <c r="Q144" s="394">
        <f t="shared" si="12"/>
        <v>75000</v>
      </c>
      <c r="R144" s="395"/>
      <c r="S144" s="396"/>
      <c r="T144" s="397" t="str">
        <f t="shared" si="5"/>
        <v/>
      </c>
      <c r="U144" s="394">
        <f t="shared" si="6"/>
        <v>75000</v>
      </c>
      <c r="V144" s="402"/>
      <c r="W144" s="414"/>
      <c r="AJ144" s="55"/>
      <c r="AK144" s="55"/>
      <c r="AL144" s="55"/>
      <c r="AM144" s="55"/>
    </row>
    <row r="145" ht="22.5" customHeight="1">
      <c r="A145" s="383" t="b">
        <v>0</v>
      </c>
      <c r="B145" s="384" t="b">
        <v>0</v>
      </c>
      <c r="C145" s="385" t="s">
        <v>1087</v>
      </c>
      <c r="D145" s="386">
        <v>45734.0</v>
      </c>
      <c r="E145" s="387" t="s">
        <v>140</v>
      </c>
      <c r="F145" s="388">
        <v>120000.0</v>
      </c>
      <c r="G145" s="389" t="s">
        <v>1079</v>
      </c>
      <c r="H145" s="387" t="s">
        <v>3</v>
      </c>
      <c r="I145" s="390">
        <v>962836.0</v>
      </c>
      <c r="J145" s="387" t="s">
        <v>1</v>
      </c>
      <c r="K145" s="388"/>
      <c r="L145" s="388">
        <v>120000.0</v>
      </c>
      <c r="M145" s="392">
        <v>0.0</v>
      </c>
      <c r="N145" s="388">
        <v>0.0</v>
      </c>
      <c r="O145" s="386">
        <v>45738.0</v>
      </c>
      <c r="P145" s="394"/>
      <c r="Q145" s="402" t="str">
        <f t="shared" si="12"/>
        <v/>
      </c>
      <c r="R145" s="395"/>
      <c r="S145" s="396"/>
      <c r="T145" s="397" t="str">
        <f t="shared" si="5"/>
        <v/>
      </c>
      <c r="U145" s="402">
        <f t="shared" si="6"/>
        <v>0</v>
      </c>
      <c r="V145" s="402"/>
      <c r="W145" s="414"/>
      <c r="AJ145" s="55"/>
      <c r="AK145" s="55"/>
      <c r="AL145" s="55"/>
      <c r="AM145" s="55"/>
    </row>
    <row r="146" ht="22.5" customHeight="1">
      <c r="A146" s="383" t="b">
        <v>0</v>
      </c>
      <c r="B146" s="384" t="b">
        <v>0</v>
      </c>
      <c r="C146" s="385" t="s">
        <v>1088</v>
      </c>
      <c r="D146" s="386">
        <v>45734.0</v>
      </c>
      <c r="E146" s="387" t="s">
        <v>140</v>
      </c>
      <c r="F146" s="388">
        <v>60000.0</v>
      </c>
      <c r="G146" s="389" t="s">
        <v>153</v>
      </c>
      <c r="H146" s="387" t="s">
        <v>3</v>
      </c>
      <c r="I146" s="390">
        <v>962836.0</v>
      </c>
      <c r="J146" s="387" t="s">
        <v>1</v>
      </c>
      <c r="K146" s="388"/>
      <c r="L146" s="388">
        <v>60000.0</v>
      </c>
      <c r="M146" s="392">
        <v>0.0</v>
      </c>
      <c r="N146" s="388">
        <v>0.0</v>
      </c>
      <c r="O146" s="386">
        <v>45738.0</v>
      </c>
      <c r="P146" s="394"/>
      <c r="Q146" s="402" t="str">
        <f t="shared" si="12"/>
        <v/>
      </c>
      <c r="R146" s="395"/>
      <c r="S146" s="396"/>
      <c r="T146" s="397" t="str">
        <f t="shared" si="5"/>
        <v/>
      </c>
      <c r="U146" s="402">
        <f t="shared" si="6"/>
        <v>0</v>
      </c>
      <c r="V146" s="402"/>
      <c r="W146" s="414"/>
      <c r="AJ146" s="55"/>
      <c r="AK146" s="55"/>
      <c r="AL146" s="55"/>
      <c r="AM146" s="55"/>
    </row>
    <row r="147" ht="22.5" customHeight="1">
      <c r="A147" s="383" t="b">
        <v>0</v>
      </c>
      <c r="B147" s="384" t="b">
        <v>0</v>
      </c>
      <c r="C147" s="385" t="s">
        <v>1089</v>
      </c>
      <c r="D147" s="386">
        <v>45734.0</v>
      </c>
      <c r="E147" s="387" t="s">
        <v>140</v>
      </c>
      <c r="F147" s="388">
        <v>15000.0</v>
      </c>
      <c r="G147" s="389" t="s">
        <v>1090</v>
      </c>
      <c r="H147" s="387" t="s">
        <v>68</v>
      </c>
      <c r="I147" s="411"/>
      <c r="J147" s="387" t="s">
        <v>1</v>
      </c>
      <c r="K147" s="388"/>
      <c r="L147" s="388">
        <v>15000.0</v>
      </c>
      <c r="M147" s="392">
        <v>0.0</v>
      </c>
      <c r="N147" s="388">
        <v>0.0</v>
      </c>
      <c r="O147" s="386">
        <v>45738.0</v>
      </c>
      <c r="P147" s="394"/>
      <c r="Q147" s="402" t="str">
        <f t="shared" si="12"/>
        <v/>
      </c>
      <c r="R147" s="395"/>
      <c r="S147" s="396"/>
      <c r="T147" s="397" t="str">
        <f t="shared" si="5"/>
        <v/>
      </c>
      <c r="U147" s="402">
        <f t="shared" si="6"/>
        <v>0</v>
      </c>
      <c r="V147" s="402"/>
      <c r="W147" s="414"/>
      <c r="AJ147" s="55"/>
      <c r="AK147" s="55"/>
      <c r="AL147" s="55"/>
      <c r="AM147" s="55"/>
    </row>
    <row r="148" ht="22.5" customHeight="1">
      <c r="A148" s="383" t="b">
        <v>0</v>
      </c>
      <c r="B148" s="384" t="b">
        <v>0</v>
      </c>
      <c r="C148" s="390" t="s">
        <v>1091</v>
      </c>
      <c r="D148" s="386">
        <v>45738.0</v>
      </c>
      <c r="E148" s="387" t="s">
        <v>140</v>
      </c>
      <c r="F148" s="388">
        <v>60000.0</v>
      </c>
      <c r="G148" s="389" t="s">
        <v>1092</v>
      </c>
      <c r="H148" s="387" t="s">
        <v>3</v>
      </c>
      <c r="I148" s="411"/>
      <c r="J148" s="387" t="s">
        <v>957</v>
      </c>
      <c r="K148" s="388"/>
      <c r="L148" s="388">
        <v>60000.0</v>
      </c>
      <c r="M148" s="392">
        <v>0.0</v>
      </c>
      <c r="N148" s="388">
        <v>0.0</v>
      </c>
      <c r="O148" s="386">
        <v>45738.0</v>
      </c>
      <c r="P148" s="394"/>
      <c r="Q148" s="402" t="str">
        <f t="shared" si="12"/>
        <v/>
      </c>
      <c r="R148" s="395"/>
      <c r="S148" s="396"/>
      <c r="T148" s="397" t="str">
        <f t="shared" si="5"/>
        <v/>
      </c>
      <c r="U148" s="402">
        <f t="shared" si="6"/>
        <v>0</v>
      </c>
      <c r="V148" s="402"/>
      <c r="W148" s="414"/>
      <c r="AJ148" s="55"/>
      <c r="AK148" s="55"/>
      <c r="AL148" s="55"/>
      <c r="AM148" s="55"/>
    </row>
    <row r="149" ht="22.5" customHeight="1">
      <c r="A149" s="383" t="b">
        <v>0</v>
      </c>
      <c r="B149" s="25" t="b">
        <v>0</v>
      </c>
      <c r="C149" s="417"/>
      <c r="D149" s="418">
        <v>45738.0</v>
      </c>
      <c r="E149" s="419" t="s">
        <v>140</v>
      </c>
      <c r="F149" s="420">
        <v>60000.0</v>
      </c>
      <c r="G149" s="421" t="s">
        <v>1077</v>
      </c>
      <c r="H149" s="419" t="s">
        <v>3</v>
      </c>
      <c r="I149" s="422">
        <v>962827.0</v>
      </c>
      <c r="J149" s="419" t="s">
        <v>957</v>
      </c>
      <c r="K149" s="420"/>
      <c r="L149" s="420">
        <v>60000.0</v>
      </c>
      <c r="M149" s="392">
        <v>0.0</v>
      </c>
      <c r="N149" s="420">
        <v>0.0</v>
      </c>
      <c r="O149" s="418">
        <v>45738.0</v>
      </c>
      <c r="P149" s="423"/>
      <c r="Q149" s="27" t="str">
        <f t="shared" si="12"/>
        <v/>
      </c>
      <c r="R149" s="424"/>
      <c r="S149" s="425"/>
      <c r="T149" s="24" t="str">
        <f t="shared" si="5"/>
        <v/>
      </c>
      <c r="U149" s="27">
        <f t="shared" si="6"/>
        <v>0</v>
      </c>
      <c r="V149" s="27"/>
      <c r="W149" s="426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</row>
    <row r="150" ht="22.5" customHeight="1">
      <c r="A150" s="383" t="b">
        <v>0</v>
      </c>
      <c r="B150" s="384" t="b">
        <v>0</v>
      </c>
      <c r="C150" s="390" t="s">
        <v>1093</v>
      </c>
      <c r="D150" s="386">
        <v>45735.0</v>
      </c>
      <c r="E150" s="387" t="s">
        <v>140</v>
      </c>
      <c r="F150" s="388">
        <v>100000.0</v>
      </c>
      <c r="G150" s="389" t="s">
        <v>1094</v>
      </c>
      <c r="H150" s="387" t="s">
        <v>3</v>
      </c>
      <c r="I150" s="411"/>
      <c r="J150" s="387" t="s">
        <v>957</v>
      </c>
      <c r="K150" s="388"/>
      <c r="L150" s="388">
        <v>100000.0</v>
      </c>
      <c r="M150" s="392">
        <v>0.0</v>
      </c>
      <c r="N150" s="388">
        <v>0.0</v>
      </c>
      <c r="O150" s="386">
        <v>45740.0</v>
      </c>
      <c r="P150" s="393">
        <v>40000.0</v>
      </c>
      <c r="Q150" s="394">
        <f t="shared" si="12"/>
        <v>60000</v>
      </c>
      <c r="R150" s="395"/>
      <c r="S150" s="396"/>
      <c r="T150" s="397" t="str">
        <f t="shared" si="5"/>
        <v/>
      </c>
      <c r="U150" s="394">
        <f t="shared" si="6"/>
        <v>60000</v>
      </c>
      <c r="V150" s="402"/>
      <c r="W150" s="414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</row>
    <row r="151" ht="22.5" customHeight="1">
      <c r="A151" s="383" t="b">
        <v>0</v>
      </c>
      <c r="B151" s="384" t="b">
        <v>0</v>
      </c>
      <c r="C151" s="390" t="s">
        <v>1095</v>
      </c>
      <c r="D151" s="386">
        <v>45741.0</v>
      </c>
      <c r="E151" s="387" t="s">
        <v>140</v>
      </c>
      <c r="F151" s="388">
        <v>500000.0</v>
      </c>
      <c r="G151" s="389" t="s">
        <v>1096</v>
      </c>
      <c r="H151" s="387" t="s">
        <v>361</v>
      </c>
      <c r="I151" s="390">
        <v>502.0</v>
      </c>
      <c r="J151" s="387" t="s">
        <v>1097</v>
      </c>
      <c r="K151" s="388"/>
      <c r="L151" s="388">
        <v>500000.0</v>
      </c>
      <c r="M151" s="392">
        <v>0.0</v>
      </c>
      <c r="N151" s="388">
        <v>0.0</v>
      </c>
      <c r="O151" s="386">
        <v>45741.0</v>
      </c>
      <c r="P151" s="394"/>
      <c r="Q151" s="402" t="str">
        <f t="shared" si="12"/>
        <v/>
      </c>
      <c r="R151" s="395"/>
      <c r="S151" s="396"/>
      <c r="T151" s="397" t="str">
        <f t="shared" si="5"/>
        <v/>
      </c>
      <c r="U151" s="402">
        <f t="shared" si="6"/>
        <v>0</v>
      </c>
      <c r="V151" s="402"/>
      <c r="W151" s="414"/>
      <c r="AJ151" s="55"/>
      <c r="AK151" s="55"/>
      <c r="AL151" s="55"/>
      <c r="AM151" s="55"/>
    </row>
    <row r="152" ht="22.5" customHeight="1">
      <c r="A152" s="383" t="b">
        <v>0</v>
      </c>
      <c r="B152" s="384" t="b">
        <v>0</v>
      </c>
      <c r="C152" s="390" t="s">
        <v>1098</v>
      </c>
      <c r="D152" s="386">
        <v>45742.0</v>
      </c>
      <c r="E152" s="387" t="s">
        <v>140</v>
      </c>
      <c r="F152" s="388">
        <v>350000.0</v>
      </c>
      <c r="G152" s="389" t="s">
        <v>1099</v>
      </c>
      <c r="H152" s="387" t="s">
        <v>361</v>
      </c>
      <c r="I152" s="390">
        <v>506.0</v>
      </c>
      <c r="J152" s="387" t="s">
        <v>1100</v>
      </c>
      <c r="K152" s="388"/>
      <c r="L152" s="388">
        <v>350000.0</v>
      </c>
      <c r="M152" s="392">
        <v>0.0</v>
      </c>
      <c r="N152" s="388">
        <v>0.0</v>
      </c>
      <c r="O152" s="386">
        <v>45742.0</v>
      </c>
      <c r="P152" s="394"/>
      <c r="Q152" s="402" t="str">
        <f t="shared" si="12"/>
        <v/>
      </c>
      <c r="R152" s="395"/>
      <c r="S152" s="396"/>
      <c r="T152" s="397" t="str">
        <f t="shared" si="5"/>
        <v/>
      </c>
      <c r="U152" s="402">
        <f t="shared" si="6"/>
        <v>0</v>
      </c>
      <c r="V152" s="402"/>
      <c r="W152" s="414"/>
      <c r="AJ152" s="55"/>
      <c r="AK152" s="55"/>
      <c r="AL152" s="55"/>
      <c r="AM152" s="55"/>
    </row>
    <row r="153" ht="22.5" customHeight="1">
      <c r="A153" s="383" t="b">
        <v>0</v>
      </c>
      <c r="B153" s="384" t="b">
        <v>0</v>
      </c>
      <c r="C153" s="385" t="s">
        <v>1101</v>
      </c>
      <c r="D153" s="386">
        <v>45743.0</v>
      </c>
      <c r="E153" s="387" t="s">
        <v>140</v>
      </c>
      <c r="F153" s="388">
        <v>50000.0</v>
      </c>
      <c r="G153" s="389" t="s">
        <v>1102</v>
      </c>
      <c r="H153" s="387" t="s">
        <v>361</v>
      </c>
      <c r="I153" s="390">
        <v>603.0</v>
      </c>
      <c r="J153" s="387" t="s">
        <v>957</v>
      </c>
      <c r="K153" s="388"/>
      <c r="L153" s="388">
        <v>50000.0</v>
      </c>
      <c r="M153" s="392">
        <v>0.0</v>
      </c>
      <c r="N153" s="388">
        <v>0.0</v>
      </c>
      <c r="O153" s="386">
        <v>45743.0</v>
      </c>
      <c r="P153" s="394"/>
      <c r="Q153" s="402" t="str">
        <f t="shared" si="12"/>
        <v/>
      </c>
      <c r="R153" s="395"/>
      <c r="S153" s="396"/>
      <c r="T153" s="397" t="str">
        <f t="shared" si="5"/>
        <v/>
      </c>
      <c r="U153" s="402">
        <f t="shared" si="6"/>
        <v>0</v>
      </c>
      <c r="V153" s="402"/>
      <c r="W153" s="414"/>
      <c r="AJ153" s="55"/>
      <c r="AK153" s="55"/>
      <c r="AL153" s="55"/>
      <c r="AM153" s="55"/>
    </row>
    <row r="154" ht="22.5" customHeight="1">
      <c r="A154" s="383" t="b">
        <v>0</v>
      </c>
      <c r="B154" s="384" t="b">
        <v>0</v>
      </c>
      <c r="C154" s="390" t="s">
        <v>1103</v>
      </c>
      <c r="D154" s="427">
        <v>45743.0</v>
      </c>
      <c r="E154" s="428" t="s">
        <v>1002</v>
      </c>
      <c r="F154" s="429">
        <v>600000.0</v>
      </c>
      <c r="G154" s="430" t="s">
        <v>1104</v>
      </c>
      <c r="H154" s="428" t="s">
        <v>361</v>
      </c>
      <c r="I154" s="431">
        <v>901.0</v>
      </c>
      <c r="J154" s="428" t="s">
        <v>957</v>
      </c>
      <c r="K154" s="429"/>
      <c r="L154" s="429">
        <v>450000.0</v>
      </c>
      <c r="M154" s="392">
        <v>0.0</v>
      </c>
      <c r="N154" s="432">
        <f>F154-L154</f>
        <v>150000</v>
      </c>
      <c r="O154" s="427">
        <v>45743.0</v>
      </c>
      <c r="P154" s="394"/>
      <c r="Q154" s="402" t="str">
        <f t="shared" si="12"/>
        <v/>
      </c>
      <c r="R154" s="395"/>
      <c r="S154" s="396"/>
      <c r="T154" s="397" t="str">
        <f t="shared" si="5"/>
        <v/>
      </c>
      <c r="U154" s="402">
        <f t="shared" si="6"/>
        <v>0</v>
      </c>
      <c r="V154" s="402"/>
      <c r="W154" s="414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</row>
    <row r="155" ht="22.5" customHeight="1">
      <c r="A155" s="383" t="b">
        <v>0</v>
      </c>
      <c r="B155" s="384" t="b">
        <v>1</v>
      </c>
      <c r="C155" s="385" t="s">
        <v>1105</v>
      </c>
      <c r="D155" s="386">
        <v>45730.0</v>
      </c>
      <c r="E155" s="387" t="s">
        <v>140</v>
      </c>
      <c r="F155" s="388">
        <v>10000.0</v>
      </c>
      <c r="G155" s="389" t="s">
        <v>352</v>
      </c>
      <c r="H155" s="387" t="s">
        <v>3</v>
      </c>
      <c r="I155" s="390" t="s">
        <v>1106</v>
      </c>
      <c r="J155" s="387" t="s">
        <v>1</v>
      </c>
      <c r="K155" s="388"/>
      <c r="L155" s="388">
        <v>10000.0</v>
      </c>
      <c r="M155" s="392">
        <v>0.0</v>
      </c>
      <c r="N155" s="388">
        <v>0.0</v>
      </c>
      <c r="O155" s="386">
        <v>45746.0</v>
      </c>
      <c r="P155" s="393">
        <v>2000.0</v>
      </c>
      <c r="Q155" s="394">
        <f t="shared" si="12"/>
        <v>8000</v>
      </c>
      <c r="R155" s="395"/>
      <c r="S155" s="396"/>
      <c r="T155" s="397" t="str">
        <f t="shared" si="5"/>
        <v/>
      </c>
      <c r="U155" s="394">
        <f t="shared" si="6"/>
        <v>8000</v>
      </c>
      <c r="V155" s="402"/>
      <c r="W155" s="414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</row>
    <row r="156" ht="22.5" customHeight="1">
      <c r="A156" s="383" t="b">
        <v>0</v>
      </c>
      <c r="B156" s="384" t="b">
        <v>1</v>
      </c>
      <c r="C156" s="385" t="s">
        <v>1107</v>
      </c>
      <c r="D156" s="386">
        <v>45733.0</v>
      </c>
      <c r="E156" s="387" t="s">
        <v>140</v>
      </c>
      <c r="F156" s="388">
        <v>40000.0</v>
      </c>
      <c r="G156" s="389" t="s">
        <v>1108</v>
      </c>
      <c r="H156" s="387" t="s">
        <v>3</v>
      </c>
      <c r="I156" s="390">
        <v>294.0</v>
      </c>
      <c r="J156" s="387" t="s">
        <v>1</v>
      </c>
      <c r="K156" s="388"/>
      <c r="L156" s="388">
        <v>40000.0</v>
      </c>
      <c r="M156" s="392">
        <v>0.0</v>
      </c>
      <c r="N156" s="388">
        <v>0.0</v>
      </c>
      <c r="O156" s="386">
        <v>45746.0</v>
      </c>
      <c r="P156" s="394"/>
      <c r="Q156" s="402" t="str">
        <f t="shared" si="12"/>
        <v/>
      </c>
      <c r="R156" s="395"/>
      <c r="S156" s="396"/>
      <c r="T156" s="397" t="str">
        <f t="shared" si="5"/>
        <v/>
      </c>
      <c r="U156" s="402">
        <f t="shared" si="6"/>
        <v>0</v>
      </c>
      <c r="V156" s="402"/>
      <c r="W156" s="402"/>
      <c r="AJ156" s="55"/>
      <c r="AK156" s="55"/>
      <c r="AL156" s="55"/>
      <c r="AM156" s="55"/>
    </row>
    <row r="157" ht="22.5" customHeight="1">
      <c r="A157" s="383" t="b">
        <v>0</v>
      </c>
      <c r="B157" s="384" t="b">
        <v>1</v>
      </c>
      <c r="C157" s="390" t="s">
        <v>1109</v>
      </c>
      <c r="D157" s="386">
        <v>45735.0</v>
      </c>
      <c r="E157" s="387" t="s">
        <v>140</v>
      </c>
      <c r="F157" s="388">
        <v>15000.0</v>
      </c>
      <c r="G157" s="389" t="s">
        <v>1110</v>
      </c>
      <c r="H157" s="387" t="s">
        <v>68</v>
      </c>
      <c r="I157" s="390">
        <v>296.0</v>
      </c>
      <c r="J157" s="433" t="s">
        <v>296</v>
      </c>
      <c r="K157" s="388"/>
      <c r="L157" s="388">
        <v>15000.0</v>
      </c>
      <c r="M157" s="392">
        <v>0.0</v>
      </c>
      <c r="N157" s="388">
        <v>0.0</v>
      </c>
      <c r="O157" s="386">
        <v>45746.0</v>
      </c>
      <c r="P157" s="394"/>
      <c r="Q157" s="402" t="str">
        <f t="shared" si="12"/>
        <v/>
      </c>
      <c r="R157" s="395"/>
      <c r="S157" s="396"/>
      <c r="T157" s="397" t="str">
        <f t="shared" si="5"/>
        <v/>
      </c>
      <c r="U157" s="402">
        <f t="shared" si="6"/>
        <v>0</v>
      </c>
      <c r="V157" s="402"/>
      <c r="W157" s="414"/>
      <c r="AJ157" s="55"/>
      <c r="AK157" s="55"/>
      <c r="AL157" s="55"/>
      <c r="AM157" s="55"/>
    </row>
    <row r="158" ht="22.5" customHeight="1">
      <c r="A158" s="383" t="b">
        <v>0</v>
      </c>
      <c r="B158" s="384" t="b">
        <v>0</v>
      </c>
      <c r="C158" s="390" t="s">
        <v>1111</v>
      </c>
      <c r="D158" s="434">
        <v>45746.0</v>
      </c>
      <c r="E158" s="387" t="s">
        <v>140</v>
      </c>
      <c r="F158" s="388">
        <v>5000.0</v>
      </c>
      <c r="G158" s="389" t="s">
        <v>1112</v>
      </c>
      <c r="H158" s="387" t="s">
        <v>119</v>
      </c>
      <c r="I158" s="390">
        <v>606.0</v>
      </c>
      <c r="J158" s="387" t="s">
        <v>957</v>
      </c>
      <c r="K158" s="388"/>
      <c r="L158" s="388">
        <v>5000.0</v>
      </c>
      <c r="M158" s="392">
        <v>0.0</v>
      </c>
      <c r="N158" s="388">
        <v>0.0</v>
      </c>
      <c r="O158" s="386">
        <v>45746.0</v>
      </c>
      <c r="P158" s="394"/>
      <c r="Q158" s="402" t="str">
        <f t="shared" si="12"/>
        <v/>
      </c>
      <c r="R158" s="395"/>
      <c r="S158" s="396"/>
      <c r="T158" s="397" t="str">
        <f t="shared" si="5"/>
        <v/>
      </c>
      <c r="U158" s="402">
        <f t="shared" si="6"/>
        <v>0</v>
      </c>
      <c r="V158" s="402"/>
      <c r="W158" s="402"/>
      <c r="AJ158" s="55"/>
      <c r="AK158" s="55"/>
      <c r="AL158" s="55"/>
      <c r="AM158" s="55"/>
    </row>
    <row r="159" ht="22.5" customHeight="1">
      <c r="A159" s="383" t="b">
        <v>0</v>
      </c>
      <c r="B159" s="384" t="b">
        <v>0</v>
      </c>
      <c r="C159" s="385" t="s">
        <v>1113</v>
      </c>
      <c r="D159" s="386">
        <v>45729.0</v>
      </c>
      <c r="E159" s="387" t="s">
        <v>140</v>
      </c>
      <c r="F159" s="388">
        <v>105000.0</v>
      </c>
      <c r="G159" s="389" t="s">
        <v>1114</v>
      </c>
      <c r="H159" s="387" t="s">
        <v>3</v>
      </c>
      <c r="I159" s="390" t="s">
        <v>1115</v>
      </c>
      <c r="J159" s="387" t="s">
        <v>179</v>
      </c>
      <c r="K159" s="388"/>
      <c r="L159" s="388">
        <v>105000.0</v>
      </c>
      <c r="M159" s="392">
        <v>0.0</v>
      </c>
      <c r="N159" s="388">
        <v>0.0</v>
      </c>
      <c r="O159" s="386">
        <v>45747.0</v>
      </c>
      <c r="P159" s="394"/>
      <c r="Q159" s="402" t="str">
        <f t="shared" si="12"/>
        <v/>
      </c>
      <c r="R159" s="395"/>
      <c r="S159" s="396"/>
      <c r="T159" s="397" t="str">
        <f t="shared" si="5"/>
        <v/>
      </c>
      <c r="U159" s="402">
        <f t="shared" si="6"/>
        <v>0</v>
      </c>
      <c r="V159" s="402"/>
      <c r="W159" s="402"/>
      <c r="AJ159" s="55"/>
      <c r="AK159" s="55"/>
      <c r="AL159" s="55"/>
      <c r="AM159" s="55"/>
    </row>
    <row r="160" ht="22.5" customHeight="1">
      <c r="A160" s="383" t="b">
        <v>0</v>
      </c>
      <c r="B160" s="384" t="b">
        <v>1</v>
      </c>
      <c r="C160" s="385" t="s">
        <v>1116</v>
      </c>
      <c r="D160" s="386">
        <v>45730.0</v>
      </c>
      <c r="E160" s="387" t="s">
        <v>140</v>
      </c>
      <c r="F160" s="388">
        <v>5000.0</v>
      </c>
      <c r="G160" s="389" t="s">
        <v>352</v>
      </c>
      <c r="H160" s="387" t="s">
        <v>3</v>
      </c>
      <c r="I160" s="390" t="s">
        <v>1117</v>
      </c>
      <c r="J160" s="387" t="s">
        <v>1</v>
      </c>
      <c r="K160" s="388"/>
      <c r="L160" s="388">
        <v>5000.0</v>
      </c>
      <c r="M160" s="392">
        <v>0.0</v>
      </c>
      <c r="N160" s="388">
        <v>0.0</v>
      </c>
      <c r="O160" s="386">
        <v>45747.0</v>
      </c>
      <c r="P160" s="393">
        <v>2000.0</v>
      </c>
      <c r="Q160" s="394">
        <f t="shared" si="12"/>
        <v>3000</v>
      </c>
      <c r="R160" s="395"/>
      <c r="S160" s="396"/>
      <c r="T160" s="397" t="str">
        <f t="shared" si="5"/>
        <v/>
      </c>
      <c r="U160" s="394">
        <f t="shared" si="6"/>
        <v>3000</v>
      </c>
      <c r="V160" s="402"/>
      <c r="W160" s="414"/>
      <c r="AJ160" s="55"/>
      <c r="AK160" s="55"/>
      <c r="AL160" s="55"/>
      <c r="AM160" s="55"/>
    </row>
    <row r="161" ht="22.5" customHeight="1">
      <c r="A161" s="383" t="b">
        <v>0</v>
      </c>
      <c r="B161" s="384" t="b">
        <v>1</v>
      </c>
      <c r="C161" s="385" t="s">
        <v>1118</v>
      </c>
      <c r="D161" s="386">
        <v>45733.0</v>
      </c>
      <c r="E161" s="387" t="s">
        <v>140</v>
      </c>
      <c r="F161" s="388">
        <v>10000.0</v>
      </c>
      <c r="G161" s="389" t="s">
        <v>352</v>
      </c>
      <c r="H161" s="387" t="s">
        <v>3</v>
      </c>
      <c r="I161" s="390">
        <v>294.0</v>
      </c>
      <c r="J161" s="387" t="s">
        <v>1</v>
      </c>
      <c r="K161" s="388"/>
      <c r="L161" s="388">
        <v>10000.0</v>
      </c>
      <c r="M161" s="392">
        <v>0.0</v>
      </c>
      <c r="N161" s="388">
        <v>0.0</v>
      </c>
      <c r="O161" s="386">
        <v>45747.0</v>
      </c>
      <c r="P161" s="394"/>
      <c r="Q161" s="406"/>
      <c r="R161" s="395"/>
      <c r="S161" s="396"/>
      <c r="T161" s="397" t="str">
        <f t="shared" si="5"/>
        <v/>
      </c>
      <c r="U161" s="402" t="str">
        <f t="shared" si="6"/>
        <v/>
      </c>
      <c r="V161" s="402"/>
      <c r="W161" s="414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</row>
    <row r="162" ht="22.5" customHeight="1">
      <c r="A162" s="383" t="b">
        <v>0</v>
      </c>
      <c r="B162" s="384" t="b">
        <v>0</v>
      </c>
      <c r="C162" s="390" t="s">
        <v>1119</v>
      </c>
      <c r="D162" s="386">
        <v>45742.0</v>
      </c>
      <c r="E162" s="387" t="s">
        <v>140</v>
      </c>
      <c r="F162" s="388">
        <v>371000.0</v>
      </c>
      <c r="G162" s="389" t="s">
        <v>1120</v>
      </c>
      <c r="H162" s="387" t="s">
        <v>361</v>
      </c>
      <c r="I162" s="390">
        <v>804.0</v>
      </c>
      <c r="J162" s="387" t="s">
        <v>360</v>
      </c>
      <c r="K162" s="388"/>
      <c r="L162" s="388">
        <v>371000.0</v>
      </c>
      <c r="M162" s="392">
        <v>0.0</v>
      </c>
      <c r="N162" s="388">
        <v>0.0</v>
      </c>
      <c r="O162" s="386">
        <v>45747.0</v>
      </c>
      <c r="P162" s="393"/>
      <c r="Q162" s="402" t="str">
        <f t="shared" ref="Q162:Q163" si="13">IF(OR(ISBLANK(F162),ISBLANK(P162)),"",F162-P162)</f>
        <v/>
      </c>
      <c r="R162" s="395"/>
      <c r="S162" s="396"/>
      <c r="T162" s="397" t="str">
        <f t="shared" si="5"/>
        <v/>
      </c>
      <c r="U162" s="402">
        <f t="shared" si="6"/>
        <v>0</v>
      </c>
      <c r="V162" s="402"/>
      <c r="W162" s="402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</row>
    <row r="163" ht="22.5" customHeight="1">
      <c r="A163" s="383" t="b">
        <v>0</v>
      </c>
      <c r="B163" s="384" t="b">
        <v>0</v>
      </c>
      <c r="C163" s="385" t="s">
        <v>1121</v>
      </c>
      <c r="D163" s="386">
        <v>45750.0</v>
      </c>
      <c r="E163" s="387" t="s">
        <v>140</v>
      </c>
      <c r="F163" s="388">
        <v>25000.0</v>
      </c>
      <c r="G163" s="389" t="s">
        <v>1122</v>
      </c>
      <c r="H163" s="387" t="s">
        <v>119</v>
      </c>
      <c r="I163" s="411"/>
      <c r="J163" s="387" t="s">
        <v>957</v>
      </c>
      <c r="K163" s="388"/>
      <c r="L163" s="388">
        <v>25000.0</v>
      </c>
      <c r="M163" s="392">
        <v>0.0</v>
      </c>
      <c r="N163" s="388">
        <v>0.0</v>
      </c>
      <c r="O163" s="386">
        <v>45747.0</v>
      </c>
      <c r="P163" s="394"/>
      <c r="Q163" s="402" t="str">
        <f t="shared" si="13"/>
        <v/>
      </c>
      <c r="R163" s="395"/>
      <c r="S163" s="396"/>
      <c r="T163" s="397" t="str">
        <f t="shared" si="5"/>
        <v/>
      </c>
      <c r="U163" s="402">
        <f t="shared" si="6"/>
        <v>0</v>
      </c>
      <c r="V163" s="402"/>
      <c r="W163" s="414"/>
      <c r="AJ163" s="55"/>
      <c r="AK163" s="55"/>
      <c r="AL163" s="55"/>
      <c r="AM163" s="55"/>
    </row>
    <row r="164" ht="22.5" customHeight="1">
      <c r="A164" s="383" t="b">
        <v>0</v>
      </c>
      <c r="B164" s="384" t="b">
        <v>0</v>
      </c>
      <c r="C164" s="400"/>
      <c r="D164" s="386">
        <v>45734.0</v>
      </c>
      <c r="E164" s="387" t="s">
        <v>140</v>
      </c>
      <c r="F164" s="388">
        <v>100000.0</v>
      </c>
      <c r="G164" s="389" t="s">
        <v>293</v>
      </c>
      <c r="H164" s="387" t="s">
        <v>3</v>
      </c>
      <c r="I164" s="411"/>
      <c r="J164" s="387" t="s">
        <v>361</v>
      </c>
      <c r="K164" s="388"/>
      <c r="L164" s="388">
        <v>100000.0</v>
      </c>
      <c r="M164" s="392">
        <v>0.0</v>
      </c>
      <c r="N164" s="388">
        <v>0.0</v>
      </c>
      <c r="O164" s="386">
        <v>45748.0</v>
      </c>
      <c r="P164" s="435"/>
      <c r="Q164" s="406"/>
      <c r="R164" s="395"/>
      <c r="S164" s="396"/>
      <c r="T164" s="397" t="str">
        <f t="shared" si="5"/>
        <v/>
      </c>
      <c r="U164" s="402" t="str">
        <f t="shared" si="6"/>
        <v/>
      </c>
      <c r="V164" s="402"/>
      <c r="W164" s="402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</row>
    <row r="165" ht="22.5" customHeight="1">
      <c r="A165" s="383" t="b">
        <v>0</v>
      </c>
      <c r="B165" s="384" t="b">
        <v>0</v>
      </c>
      <c r="C165" s="385" t="s">
        <v>1123</v>
      </c>
      <c r="D165" s="386">
        <v>45736.0</v>
      </c>
      <c r="E165" s="387" t="s">
        <v>140</v>
      </c>
      <c r="F165" s="388">
        <v>125000.0</v>
      </c>
      <c r="G165" s="389" t="s">
        <v>1124</v>
      </c>
      <c r="H165" s="387" t="s">
        <v>3</v>
      </c>
      <c r="I165" s="411"/>
      <c r="J165" s="387" t="s">
        <v>1</v>
      </c>
      <c r="K165" s="388"/>
      <c r="L165" s="388">
        <v>125000.0</v>
      </c>
      <c r="M165" s="392">
        <v>0.0</v>
      </c>
      <c r="N165" s="388">
        <v>0.0</v>
      </c>
      <c r="O165" s="386">
        <v>45749.0</v>
      </c>
      <c r="P165" s="394"/>
      <c r="Q165" s="402" t="str">
        <f t="shared" ref="Q165:Q396" si="14">IF(OR(ISBLANK(F165),ISBLANK(P165)),"",F165-P165)</f>
        <v/>
      </c>
      <c r="R165" s="395"/>
      <c r="S165" s="396"/>
      <c r="T165" s="397" t="str">
        <f t="shared" si="5"/>
        <v/>
      </c>
      <c r="U165" s="402">
        <f t="shared" si="6"/>
        <v>0</v>
      </c>
      <c r="V165" s="402"/>
      <c r="W165" s="414"/>
      <c r="AJ165" s="55"/>
      <c r="AK165" s="55"/>
      <c r="AL165" s="55"/>
      <c r="AM165" s="55"/>
    </row>
    <row r="166" ht="22.5" customHeight="1">
      <c r="A166" s="383" t="b">
        <v>0</v>
      </c>
      <c r="B166" s="384" t="b">
        <v>0</v>
      </c>
      <c r="C166" s="390" t="s">
        <v>1125</v>
      </c>
      <c r="D166" s="386">
        <v>45736.0</v>
      </c>
      <c r="E166" s="387" t="s">
        <v>140</v>
      </c>
      <c r="F166" s="388">
        <v>75000.0</v>
      </c>
      <c r="G166" s="389" t="s">
        <v>1079</v>
      </c>
      <c r="H166" s="387" t="s">
        <v>3</v>
      </c>
      <c r="I166" s="411"/>
      <c r="J166" s="387" t="s">
        <v>1</v>
      </c>
      <c r="K166" s="388"/>
      <c r="L166" s="388">
        <v>75000.0</v>
      </c>
      <c r="M166" s="392">
        <v>0.0</v>
      </c>
      <c r="N166" s="388">
        <v>0.0</v>
      </c>
      <c r="O166" s="386">
        <v>45749.0</v>
      </c>
      <c r="P166" s="394"/>
      <c r="Q166" s="402" t="str">
        <f t="shared" si="14"/>
        <v/>
      </c>
      <c r="R166" s="395"/>
      <c r="S166" s="396"/>
      <c r="T166" s="397" t="str">
        <f t="shared" si="5"/>
        <v/>
      </c>
      <c r="U166" s="402">
        <f t="shared" si="6"/>
        <v>0</v>
      </c>
      <c r="V166" s="402"/>
      <c r="W166" s="414"/>
      <c r="AJ166" s="55"/>
      <c r="AK166" s="55"/>
      <c r="AL166" s="55"/>
      <c r="AM166" s="55"/>
    </row>
    <row r="167" ht="22.5" customHeight="1">
      <c r="A167" s="383" t="b">
        <v>0</v>
      </c>
      <c r="B167" s="384" t="b">
        <v>0</v>
      </c>
      <c r="C167" s="385" t="s">
        <v>1126</v>
      </c>
      <c r="D167" s="386">
        <v>45738.0</v>
      </c>
      <c r="E167" s="387" t="s">
        <v>140</v>
      </c>
      <c r="F167" s="388">
        <v>50000.0</v>
      </c>
      <c r="G167" s="389" t="s">
        <v>169</v>
      </c>
      <c r="H167" s="387" t="s">
        <v>3</v>
      </c>
      <c r="I167" s="411"/>
      <c r="J167" s="387" t="s">
        <v>957</v>
      </c>
      <c r="K167" s="388"/>
      <c r="L167" s="388">
        <v>50000.0</v>
      </c>
      <c r="M167" s="392">
        <v>0.0</v>
      </c>
      <c r="N167" s="388">
        <v>0.0</v>
      </c>
      <c r="O167" s="386">
        <v>45749.0</v>
      </c>
      <c r="P167" s="394"/>
      <c r="Q167" s="402" t="str">
        <f t="shared" si="14"/>
        <v/>
      </c>
      <c r="R167" s="395"/>
      <c r="S167" s="396"/>
      <c r="T167" s="397" t="str">
        <f t="shared" si="5"/>
        <v/>
      </c>
      <c r="U167" s="402">
        <f t="shared" si="6"/>
        <v>0</v>
      </c>
      <c r="V167" s="402"/>
      <c r="W167" s="414"/>
      <c r="AJ167" s="55"/>
      <c r="AK167" s="55"/>
      <c r="AL167" s="55"/>
      <c r="AM167" s="55"/>
    </row>
    <row r="168" ht="22.5" customHeight="1">
      <c r="A168" s="383" t="b">
        <v>0</v>
      </c>
      <c r="B168" s="384" t="b">
        <v>0</v>
      </c>
      <c r="C168" s="385" t="s">
        <v>1127</v>
      </c>
      <c r="D168" s="386">
        <v>45738.0</v>
      </c>
      <c r="E168" s="387" t="s">
        <v>140</v>
      </c>
      <c r="F168" s="388">
        <v>10000.0</v>
      </c>
      <c r="G168" s="389" t="s">
        <v>488</v>
      </c>
      <c r="H168" s="387" t="s">
        <v>3</v>
      </c>
      <c r="I168" s="411"/>
      <c r="J168" s="387" t="s">
        <v>957</v>
      </c>
      <c r="K168" s="388"/>
      <c r="L168" s="388">
        <v>10000.0</v>
      </c>
      <c r="M168" s="392">
        <v>0.0</v>
      </c>
      <c r="N168" s="388">
        <v>0.0</v>
      </c>
      <c r="O168" s="386">
        <v>45749.0</v>
      </c>
      <c r="P168" s="394"/>
      <c r="Q168" s="402" t="str">
        <f t="shared" si="14"/>
        <v/>
      </c>
      <c r="R168" s="395"/>
      <c r="S168" s="396"/>
      <c r="T168" s="397" t="str">
        <f t="shared" si="5"/>
        <v/>
      </c>
      <c r="U168" s="402">
        <f t="shared" si="6"/>
        <v>0</v>
      </c>
      <c r="V168" s="402"/>
      <c r="W168" s="414"/>
      <c r="AJ168" s="55"/>
      <c r="AK168" s="55"/>
      <c r="AL168" s="55"/>
      <c r="AM168" s="55"/>
    </row>
    <row r="169" ht="22.5" customHeight="1">
      <c r="A169" s="383" t="b">
        <v>0</v>
      </c>
      <c r="B169" s="384" t="b">
        <v>0</v>
      </c>
      <c r="C169" s="385" t="s">
        <v>1128</v>
      </c>
      <c r="D169" s="386">
        <v>45743.0</v>
      </c>
      <c r="E169" s="387" t="s">
        <v>140</v>
      </c>
      <c r="F169" s="388">
        <v>50000.0</v>
      </c>
      <c r="G169" s="389" t="s">
        <v>257</v>
      </c>
      <c r="H169" s="387" t="s">
        <v>3</v>
      </c>
      <c r="I169" s="390">
        <v>756.0</v>
      </c>
      <c r="J169" s="387" t="s">
        <v>177</v>
      </c>
      <c r="K169" s="388"/>
      <c r="L169" s="388">
        <v>50000.0</v>
      </c>
      <c r="M169" s="392">
        <v>0.0</v>
      </c>
      <c r="N169" s="388">
        <v>0.0</v>
      </c>
      <c r="O169" s="386">
        <v>45749.0</v>
      </c>
      <c r="P169" s="394"/>
      <c r="Q169" s="402" t="str">
        <f t="shared" si="14"/>
        <v/>
      </c>
      <c r="R169" s="395"/>
      <c r="S169" s="396"/>
      <c r="T169" s="397" t="str">
        <f t="shared" si="5"/>
        <v/>
      </c>
      <c r="U169" s="402">
        <f t="shared" si="6"/>
        <v>0</v>
      </c>
      <c r="V169" s="402"/>
      <c r="W169" s="414"/>
      <c r="AJ169" s="55"/>
      <c r="AK169" s="55"/>
      <c r="AL169" s="55"/>
      <c r="AM169" s="55"/>
    </row>
    <row r="170" ht="22.5" customHeight="1">
      <c r="A170" s="383" t="b">
        <v>0</v>
      </c>
      <c r="B170" s="384" t="b">
        <v>0</v>
      </c>
      <c r="C170" s="385" t="s">
        <v>1129</v>
      </c>
      <c r="D170" s="386">
        <v>45746.0</v>
      </c>
      <c r="E170" s="387" t="s">
        <v>140</v>
      </c>
      <c r="F170" s="388">
        <v>15000.0</v>
      </c>
      <c r="G170" s="389" t="s">
        <v>352</v>
      </c>
      <c r="H170" s="387" t="s">
        <v>3</v>
      </c>
      <c r="I170" s="390">
        <v>758.0</v>
      </c>
      <c r="J170" s="387" t="s">
        <v>957</v>
      </c>
      <c r="K170" s="388"/>
      <c r="L170" s="388">
        <v>15000.0</v>
      </c>
      <c r="M170" s="392">
        <v>0.0</v>
      </c>
      <c r="N170" s="388">
        <v>0.0</v>
      </c>
      <c r="O170" s="386">
        <v>45749.0</v>
      </c>
      <c r="P170" s="394"/>
      <c r="Q170" s="402" t="str">
        <f t="shared" si="14"/>
        <v/>
      </c>
      <c r="R170" s="395"/>
      <c r="S170" s="396"/>
      <c r="T170" s="397" t="str">
        <f t="shared" si="5"/>
        <v/>
      </c>
      <c r="U170" s="402">
        <f t="shared" si="6"/>
        <v>0</v>
      </c>
      <c r="V170" s="402"/>
      <c r="W170" s="414"/>
      <c r="AJ170" s="55"/>
      <c r="AK170" s="55"/>
      <c r="AL170" s="55"/>
      <c r="AM170" s="55"/>
    </row>
    <row r="171" ht="22.5" customHeight="1">
      <c r="A171" s="383" t="b">
        <v>0</v>
      </c>
      <c r="B171" s="384" t="b">
        <v>0</v>
      </c>
      <c r="C171" s="385" t="s">
        <v>1130</v>
      </c>
      <c r="D171" s="386">
        <v>45746.0</v>
      </c>
      <c r="E171" s="387" t="s">
        <v>140</v>
      </c>
      <c r="F171" s="388">
        <v>10000.0</v>
      </c>
      <c r="G171" s="389" t="s">
        <v>352</v>
      </c>
      <c r="H171" s="387" t="s">
        <v>3</v>
      </c>
      <c r="I171" s="390">
        <v>758.0</v>
      </c>
      <c r="J171" s="387" t="s">
        <v>957</v>
      </c>
      <c r="K171" s="388"/>
      <c r="L171" s="388">
        <v>10000.0</v>
      </c>
      <c r="M171" s="392">
        <v>0.0</v>
      </c>
      <c r="N171" s="388">
        <v>0.0</v>
      </c>
      <c r="O171" s="386">
        <v>45749.0</v>
      </c>
      <c r="P171" s="394"/>
      <c r="Q171" s="402" t="str">
        <f t="shared" si="14"/>
        <v/>
      </c>
      <c r="R171" s="395"/>
      <c r="S171" s="396"/>
      <c r="T171" s="397" t="str">
        <f t="shared" si="5"/>
        <v/>
      </c>
      <c r="U171" s="402">
        <f t="shared" si="6"/>
        <v>0</v>
      </c>
      <c r="V171" s="402"/>
      <c r="W171" s="414"/>
      <c r="AJ171" s="55"/>
      <c r="AK171" s="55"/>
      <c r="AL171" s="55"/>
      <c r="AM171" s="55"/>
    </row>
    <row r="172" ht="22.5" customHeight="1">
      <c r="A172" s="383" t="b">
        <v>0</v>
      </c>
      <c r="B172" s="384" t="b">
        <v>0</v>
      </c>
      <c r="C172" s="385" t="s">
        <v>1131</v>
      </c>
      <c r="D172" s="386">
        <v>45746.0</v>
      </c>
      <c r="E172" s="387" t="s">
        <v>140</v>
      </c>
      <c r="F172" s="388">
        <v>25000.0</v>
      </c>
      <c r="G172" s="389" t="s">
        <v>352</v>
      </c>
      <c r="H172" s="387" t="s">
        <v>3</v>
      </c>
      <c r="I172" s="390">
        <v>760.0</v>
      </c>
      <c r="J172" s="387" t="s">
        <v>957</v>
      </c>
      <c r="K172" s="388"/>
      <c r="L172" s="388">
        <v>25000.0</v>
      </c>
      <c r="M172" s="392">
        <v>0.0</v>
      </c>
      <c r="N172" s="388">
        <v>0.0</v>
      </c>
      <c r="O172" s="386">
        <v>45749.0</v>
      </c>
      <c r="P172" s="394"/>
      <c r="Q172" s="402" t="str">
        <f t="shared" si="14"/>
        <v/>
      </c>
      <c r="R172" s="395"/>
      <c r="S172" s="396"/>
      <c r="T172" s="397" t="str">
        <f t="shared" si="5"/>
        <v/>
      </c>
      <c r="U172" s="402">
        <f t="shared" si="6"/>
        <v>0</v>
      </c>
      <c r="V172" s="402"/>
      <c r="W172" s="414"/>
      <c r="AJ172" s="55"/>
      <c r="AK172" s="55"/>
      <c r="AL172" s="55"/>
      <c r="AM172" s="55"/>
    </row>
    <row r="173" ht="22.5" customHeight="1">
      <c r="A173" s="383" t="b">
        <v>0</v>
      </c>
      <c r="B173" s="384" t="b">
        <v>0</v>
      </c>
      <c r="C173" s="385" t="s">
        <v>1132</v>
      </c>
      <c r="D173" s="386">
        <v>45746.0</v>
      </c>
      <c r="E173" s="387" t="s">
        <v>140</v>
      </c>
      <c r="F173" s="388">
        <v>20000.0</v>
      </c>
      <c r="G173" s="389" t="s">
        <v>352</v>
      </c>
      <c r="H173" s="387" t="s">
        <v>3</v>
      </c>
      <c r="I173" s="390">
        <v>760.0</v>
      </c>
      <c r="J173" s="387" t="s">
        <v>957</v>
      </c>
      <c r="K173" s="388"/>
      <c r="L173" s="388">
        <v>20000.0</v>
      </c>
      <c r="M173" s="392">
        <v>0.0</v>
      </c>
      <c r="N173" s="388">
        <v>0.0</v>
      </c>
      <c r="O173" s="386">
        <v>45749.0</v>
      </c>
      <c r="P173" s="394"/>
      <c r="Q173" s="402" t="str">
        <f t="shared" si="14"/>
        <v/>
      </c>
      <c r="R173" s="395"/>
      <c r="S173" s="396"/>
      <c r="T173" s="397" t="str">
        <f t="shared" si="5"/>
        <v/>
      </c>
      <c r="U173" s="402">
        <f t="shared" si="6"/>
        <v>0</v>
      </c>
      <c r="V173" s="402"/>
      <c r="W173" s="414"/>
      <c r="AJ173" s="55"/>
      <c r="AK173" s="55"/>
      <c r="AL173" s="55"/>
      <c r="AM173" s="55"/>
    </row>
    <row r="174" ht="22.5" customHeight="1">
      <c r="A174" s="383" t="b">
        <v>0</v>
      </c>
      <c r="B174" s="384" t="b">
        <v>0</v>
      </c>
      <c r="C174" s="385" t="s">
        <v>1133</v>
      </c>
      <c r="D174" s="386">
        <v>45746.0</v>
      </c>
      <c r="E174" s="387" t="s">
        <v>140</v>
      </c>
      <c r="F174" s="388">
        <v>40000.0</v>
      </c>
      <c r="G174" s="389" t="s">
        <v>13</v>
      </c>
      <c r="H174" s="387" t="s">
        <v>3</v>
      </c>
      <c r="I174" s="390">
        <v>609.0</v>
      </c>
      <c r="J174" s="387" t="s">
        <v>957</v>
      </c>
      <c r="K174" s="388"/>
      <c r="L174" s="388">
        <v>40000.0</v>
      </c>
      <c r="M174" s="392">
        <v>0.0</v>
      </c>
      <c r="N174" s="388">
        <v>0.0</v>
      </c>
      <c r="O174" s="386">
        <v>45749.0</v>
      </c>
      <c r="P174" s="394"/>
      <c r="Q174" s="402" t="str">
        <f t="shared" si="14"/>
        <v/>
      </c>
      <c r="R174" s="395"/>
      <c r="S174" s="396"/>
      <c r="T174" s="397" t="str">
        <f t="shared" si="5"/>
        <v/>
      </c>
      <c r="U174" s="402">
        <f t="shared" si="6"/>
        <v>0</v>
      </c>
      <c r="V174" s="402"/>
      <c r="W174" s="414"/>
      <c r="AJ174" s="55"/>
      <c r="AK174" s="55"/>
      <c r="AL174" s="55"/>
      <c r="AM174" s="55"/>
    </row>
    <row r="175" ht="22.5" customHeight="1">
      <c r="A175" s="383" t="b">
        <v>0</v>
      </c>
      <c r="B175" s="384" t="b">
        <v>0</v>
      </c>
      <c r="C175" s="385" t="s">
        <v>1134</v>
      </c>
      <c r="D175" s="386">
        <v>45746.0</v>
      </c>
      <c r="E175" s="387" t="s">
        <v>140</v>
      </c>
      <c r="F175" s="388">
        <v>5000.0</v>
      </c>
      <c r="G175" s="389" t="s">
        <v>1135</v>
      </c>
      <c r="H175" s="387" t="s">
        <v>119</v>
      </c>
      <c r="I175" s="390">
        <v>609.0</v>
      </c>
      <c r="J175" s="387" t="s">
        <v>957</v>
      </c>
      <c r="K175" s="388"/>
      <c r="L175" s="388">
        <v>5000.0</v>
      </c>
      <c r="M175" s="392">
        <v>0.0</v>
      </c>
      <c r="N175" s="388">
        <v>0.0</v>
      </c>
      <c r="O175" s="386">
        <v>45749.0</v>
      </c>
      <c r="P175" s="394"/>
      <c r="Q175" s="402" t="str">
        <f t="shared" si="14"/>
        <v/>
      </c>
      <c r="R175" s="395"/>
      <c r="S175" s="396"/>
      <c r="T175" s="397" t="str">
        <f t="shared" si="5"/>
        <v/>
      </c>
      <c r="U175" s="402">
        <f t="shared" si="6"/>
        <v>0</v>
      </c>
      <c r="V175" s="402"/>
      <c r="W175" s="414"/>
      <c r="AJ175" s="55"/>
      <c r="AK175" s="55"/>
      <c r="AL175" s="55"/>
      <c r="AM175" s="55"/>
    </row>
    <row r="176" ht="22.5" customHeight="1">
      <c r="A176" s="383" t="b">
        <v>0</v>
      </c>
      <c r="B176" s="384" t="b">
        <v>0</v>
      </c>
      <c r="C176" s="385" t="s">
        <v>1136</v>
      </c>
      <c r="D176" s="386">
        <v>45747.0</v>
      </c>
      <c r="E176" s="387" t="s">
        <v>140</v>
      </c>
      <c r="F176" s="388">
        <v>30000.0</v>
      </c>
      <c r="G176" s="389" t="s">
        <v>352</v>
      </c>
      <c r="H176" s="387" t="s">
        <v>3</v>
      </c>
      <c r="I176" s="390">
        <v>757.0</v>
      </c>
      <c r="J176" s="387" t="s">
        <v>957</v>
      </c>
      <c r="K176" s="388"/>
      <c r="L176" s="388">
        <v>30000.0</v>
      </c>
      <c r="M176" s="392">
        <v>0.0</v>
      </c>
      <c r="N176" s="388">
        <v>0.0</v>
      </c>
      <c r="O176" s="386">
        <v>45749.0</v>
      </c>
      <c r="P176" s="394"/>
      <c r="Q176" s="402" t="str">
        <f t="shared" si="14"/>
        <v/>
      </c>
      <c r="R176" s="395"/>
      <c r="S176" s="396"/>
      <c r="T176" s="397" t="str">
        <f t="shared" si="5"/>
        <v/>
      </c>
      <c r="U176" s="402">
        <f t="shared" si="6"/>
        <v>0</v>
      </c>
      <c r="V176" s="402"/>
      <c r="W176" s="414"/>
      <c r="AJ176" s="55"/>
      <c r="AK176" s="55"/>
      <c r="AL176" s="55"/>
      <c r="AM176" s="55"/>
    </row>
    <row r="177" ht="22.5" customHeight="1">
      <c r="A177" s="383" t="b">
        <v>0</v>
      </c>
      <c r="B177" s="384" t="b">
        <v>0</v>
      </c>
      <c r="C177" s="385" t="s">
        <v>1137</v>
      </c>
      <c r="D177" s="386">
        <v>45748.0</v>
      </c>
      <c r="E177" s="387" t="s">
        <v>140</v>
      </c>
      <c r="F177" s="388">
        <v>175000.0</v>
      </c>
      <c r="G177" s="389" t="s">
        <v>13</v>
      </c>
      <c r="H177" s="387" t="s">
        <v>3</v>
      </c>
      <c r="I177" s="390">
        <v>607.0</v>
      </c>
      <c r="J177" s="387" t="s">
        <v>957</v>
      </c>
      <c r="K177" s="388"/>
      <c r="L177" s="388">
        <v>175000.0</v>
      </c>
      <c r="M177" s="392">
        <v>0.0</v>
      </c>
      <c r="N177" s="388">
        <v>0.0</v>
      </c>
      <c r="O177" s="386">
        <v>45749.0</v>
      </c>
      <c r="P177" s="393"/>
      <c r="Q177" s="402" t="str">
        <f t="shared" si="14"/>
        <v/>
      </c>
      <c r="R177" s="395"/>
      <c r="S177" s="396"/>
      <c r="T177" s="397" t="str">
        <f t="shared" si="5"/>
        <v/>
      </c>
      <c r="U177" s="402">
        <f t="shared" si="6"/>
        <v>0</v>
      </c>
      <c r="V177" s="406"/>
      <c r="W177" s="414"/>
      <c r="AJ177" s="55"/>
      <c r="AK177" s="55"/>
      <c r="AL177" s="55"/>
      <c r="AM177" s="55"/>
    </row>
    <row r="178" ht="22.5" customHeight="1">
      <c r="A178" s="383" t="b">
        <v>0</v>
      </c>
      <c r="B178" s="384" t="b">
        <v>0</v>
      </c>
      <c r="C178" s="385" t="s">
        <v>1138</v>
      </c>
      <c r="D178" s="386">
        <v>45748.0</v>
      </c>
      <c r="E178" s="387" t="s">
        <v>140</v>
      </c>
      <c r="F178" s="388">
        <v>50000.0</v>
      </c>
      <c r="G178" s="389" t="s">
        <v>169</v>
      </c>
      <c r="H178" s="387" t="s">
        <v>3</v>
      </c>
      <c r="I178" s="390">
        <v>759.0</v>
      </c>
      <c r="J178" s="387" t="s">
        <v>202</v>
      </c>
      <c r="K178" s="388"/>
      <c r="L178" s="388">
        <v>50000.0</v>
      </c>
      <c r="M178" s="392">
        <v>0.0</v>
      </c>
      <c r="N178" s="388">
        <v>0.0</v>
      </c>
      <c r="O178" s="386">
        <v>45749.0</v>
      </c>
      <c r="P178" s="394"/>
      <c r="Q178" s="402" t="str">
        <f t="shared" si="14"/>
        <v/>
      </c>
      <c r="R178" s="395"/>
      <c r="S178" s="396"/>
      <c r="T178" s="397" t="str">
        <f t="shared" si="5"/>
        <v/>
      </c>
      <c r="U178" s="402">
        <f t="shared" si="6"/>
        <v>0</v>
      </c>
      <c r="V178" s="402"/>
      <c r="W178" s="414"/>
      <c r="AJ178" s="55"/>
      <c r="AK178" s="55"/>
      <c r="AL178" s="55"/>
      <c r="AM178" s="55"/>
    </row>
    <row r="179" ht="22.5" customHeight="1">
      <c r="A179" s="383" t="b">
        <v>0</v>
      </c>
      <c r="B179" s="384" t="b">
        <v>0</v>
      </c>
      <c r="C179" s="390" t="s">
        <v>1139</v>
      </c>
      <c r="D179" s="386">
        <v>45748.0</v>
      </c>
      <c r="E179" s="387" t="s">
        <v>140</v>
      </c>
      <c r="F179" s="388">
        <v>15000.0</v>
      </c>
      <c r="G179" s="389" t="s">
        <v>1140</v>
      </c>
      <c r="H179" s="387" t="s">
        <v>262</v>
      </c>
      <c r="I179" s="390">
        <v>761.0</v>
      </c>
      <c r="J179" s="387" t="s">
        <v>957</v>
      </c>
      <c r="K179" s="388"/>
      <c r="L179" s="388">
        <v>15000.0</v>
      </c>
      <c r="M179" s="392">
        <v>0.0</v>
      </c>
      <c r="N179" s="388">
        <v>0.0</v>
      </c>
      <c r="O179" s="386">
        <v>45749.0</v>
      </c>
      <c r="P179" s="394"/>
      <c r="Q179" s="402" t="str">
        <f t="shared" si="14"/>
        <v/>
      </c>
      <c r="R179" s="395"/>
      <c r="S179" s="396"/>
      <c r="T179" s="397" t="str">
        <f t="shared" si="5"/>
        <v/>
      </c>
      <c r="U179" s="402">
        <f t="shared" si="6"/>
        <v>0</v>
      </c>
      <c r="V179" s="402"/>
      <c r="W179" s="414"/>
      <c r="AJ179" s="55"/>
      <c r="AK179" s="55"/>
      <c r="AL179" s="55"/>
      <c r="AM179" s="55"/>
    </row>
    <row r="180" ht="22.5" customHeight="1">
      <c r="A180" s="383" t="b">
        <v>0</v>
      </c>
      <c r="B180" s="384" t="b">
        <v>0</v>
      </c>
      <c r="C180" s="385" t="s">
        <v>1141</v>
      </c>
      <c r="D180" s="386">
        <v>45749.0</v>
      </c>
      <c r="E180" s="387" t="s">
        <v>140</v>
      </c>
      <c r="F180" s="388">
        <v>10000.0</v>
      </c>
      <c r="G180" s="389" t="s">
        <v>1142</v>
      </c>
      <c r="H180" s="387" t="s">
        <v>3</v>
      </c>
      <c r="I180" s="390">
        <v>762.0</v>
      </c>
      <c r="J180" s="387" t="s">
        <v>957</v>
      </c>
      <c r="K180" s="388"/>
      <c r="L180" s="388">
        <v>10000.0</v>
      </c>
      <c r="M180" s="392">
        <v>0.0</v>
      </c>
      <c r="N180" s="388">
        <v>0.0</v>
      </c>
      <c r="O180" s="386">
        <v>45749.0</v>
      </c>
      <c r="P180" s="394"/>
      <c r="Q180" s="402" t="str">
        <f t="shared" si="14"/>
        <v/>
      </c>
      <c r="R180" s="395"/>
      <c r="S180" s="396"/>
      <c r="T180" s="397" t="str">
        <f t="shared" si="5"/>
        <v/>
      </c>
      <c r="U180" s="402">
        <f t="shared" si="6"/>
        <v>0</v>
      </c>
      <c r="V180" s="402"/>
      <c r="W180" s="402"/>
      <c r="AJ180" s="55"/>
      <c r="AK180" s="55"/>
      <c r="AL180" s="55"/>
      <c r="AM180" s="55"/>
    </row>
    <row r="181" ht="22.5" customHeight="1">
      <c r="A181" s="383" t="b">
        <v>0</v>
      </c>
      <c r="B181" s="384" t="b">
        <v>1</v>
      </c>
      <c r="C181" s="385" t="s">
        <v>1143</v>
      </c>
      <c r="D181" s="386">
        <v>45735.0</v>
      </c>
      <c r="E181" s="387" t="s">
        <v>140</v>
      </c>
      <c r="F181" s="388">
        <v>75000.0</v>
      </c>
      <c r="G181" s="389" t="s">
        <v>1144</v>
      </c>
      <c r="H181" s="387" t="s">
        <v>68</v>
      </c>
      <c r="I181" s="390">
        <v>295.0</v>
      </c>
      <c r="J181" s="387" t="s">
        <v>177</v>
      </c>
      <c r="K181" s="388"/>
      <c r="L181" s="388">
        <v>75000.0</v>
      </c>
      <c r="M181" s="392">
        <v>0.0</v>
      </c>
      <c r="N181" s="388">
        <v>0.0</v>
      </c>
      <c r="O181" s="386">
        <v>45750.0</v>
      </c>
      <c r="P181" s="394"/>
      <c r="Q181" s="402" t="str">
        <f t="shared" si="14"/>
        <v/>
      </c>
      <c r="R181" s="395"/>
      <c r="S181" s="396"/>
      <c r="T181" s="397" t="str">
        <f t="shared" si="5"/>
        <v/>
      </c>
      <c r="U181" s="402">
        <f t="shared" si="6"/>
        <v>0</v>
      </c>
      <c r="V181" s="402"/>
      <c r="W181" s="402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</row>
    <row r="182" ht="22.5" customHeight="1">
      <c r="A182" s="383" t="b">
        <v>0</v>
      </c>
      <c r="B182" s="384" t="b">
        <v>0</v>
      </c>
      <c r="C182" s="390" t="s">
        <v>1145</v>
      </c>
      <c r="D182" s="386">
        <v>45750.0</v>
      </c>
      <c r="E182" s="387" t="s">
        <v>140</v>
      </c>
      <c r="F182" s="388">
        <v>65000.0</v>
      </c>
      <c r="G182" s="389" t="s">
        <v>1090</v>
      </c>
      <c r="H182" s="387" t="s">
        <v>3</v>
      </c>
      <c r="I182" s="390">
        <v>763.0</v>
      </c>
      <c r="J182" s="387" t="s">
        <v>296</v>
      </c>
      <c r="K182" s="388"/>
      <c r="L182" s="388">
        <v>65000.0</v>
      </c>
      <c r="M182" s="392">
        <v>0.0</v>
      </c>
      <c r="N182" s="388">
        <v>0.0</v>
      </c>
      <c r="O182" s="386">
        <v>45750.0</v>
      </c>
      <c r="P182" s="394"/>
      <c r="Q182" s="402" t="str">
        <f t="shared" si="14"/>
        <v/>
      </c>
      <c r="R182" s="395"/>
      <c r="S182" s="396"/>
      <c r="T182" s="397" t="str">
        <f t="shared" si="5"/>
        <v/>
      </c>
      <c r="U182" s="402">
        <f t="shared" si="6"/>
        <v>0</v>
      </c>
      <c r="V182" s="402"/>
      <c r="W182" s="414"/>
      <c r="AJ182" s="55"/>
      <c r="AK182" s="55"/>
      <c r="AL182" s="55"/>
      <c r="AM182" s="55"/>
    </row>
    <row r="183" ht="22.5" customHeight="1">
      <c r="A183" s="383" t="b">
        <v>0</v>
      </c>
      <c r="B183" s="25" t="b">
        <v>0</v>
      </c>
      <c r="C183" s="436" t="s">
        <v>1146</v>
      </c>
      <c r="D183" s="418">
        <v>45750.0</v>
      </c>
      <c r="E183" s="419" t="s">
        <v>140</v>
      </c>
      <c r="F183" s="420">
        <v>40000.0</v>
      </c>
      <c r="G183" s="421" t="s">
        <v>283</v>
      </c>
      <c r="H183" s="419" t="s">
        <v>3</v>
      </c>
      <c r="I183" s="422">
        <v>754.0</v>
      </c>
      <c r="J183" s="419" t="s">
        <v>957</v>
      </c>
      <c r="K183" s="420"/>
      <c r="L183" s="420">
        <v>40000.0</v>
      </c>
      <c r="M183" s="392">
        <v>0.0</v>
      </c>
      <c r="N183" s="420">
        <v>0.0</v>
      </c>
      <c r="O183" s="418">
        <v>45750.0</v>
      </c>
      <c r="P183" s="423"/>
      <c r="Q183" s="27" t="str">
        <f t="shared" si="14"/>
        <v/>
      </c>
      <c r="R183" s="424"/>
      <c r="S183" s="425"/>
      <c r="T183" s="24" t="str">
        <f t="shared" si="5"/>
        <v/>
      </c>
      <c r="U183" s="27">
        <f t="shared" si="6"/>
        <v>0</v>
      </c>
      <c r="V183" s="27"/>
      <c r="W183" s="426"/>
      <c r="AJ183" s="55"/>
      <c r="AK183" s="55"/>
      <c r="AL183" s="55"/>
      <c r="AM183" s="55"/>
    </row>
    <row r="184" ht="22.5" customHeight="1">
      <c r="A184" s="383" t="b">
        <v>0</v>
      </c>
      <c r="B184" s="384" t="b">
        <v>0</v>
      </c>
      <c r="C184" s="390" t="s">
        <v>1147</v>
      </c>
      <c r="D184" s="386">
        <v>45750.0</v>
      </c>
      <c r="E184" s="387" t="s">
        <v>140</v>
      </c>
      <c r="F184" s="388">
        <v>450000.0</v>
      </c>
      <c r="G184" s="389" t="s">
        <v>1148</v>
      </c>
      <c r="H184" s="387" t="s">
        <v>361</v>
      </c>
      <c r="I184" s="390">
        <v>511.0</v>
      </c>
      <c r="J184" s="387" t="s">
        <v>1149</v>
      </c>
      <c r="K184" s="388"/>
      <c r="L184" s="388">
        <v>450000.0</v>
      </c>
      <c r="M184" s="392">
        <v>0.0</v>
      </c>
      <c r="N184" s="388">
        <v>0.0</v>
      </c>
      <c r="O184" s="386">
        <v>45750.0</v>
      </c>
      <c r="P184" s="394"/>
      <c r="Q184" s="402" t="str">
        <f t="shared" si="14"/>
        <v/>
      </c>
      <c r="R184" s="395"/>
      <c r="S184" s="396"/>
      <c r="T184" s="397" t="str">
        <f t="shared" si="5"/>
        <v/>
      </c>
      <c r="U184" s="402">
        <f t="shared" si="6"/>
        <v>0</v>
      </c>
      <c r="V184" s="402"/>
      <c r="W184" s="414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</row>
    <row r="185" ht="22.5" customHeight="1">
      <c r="A185" s="383" t="b">
        <v>0</v>
      </c>
      <c r="B185" s="384" t="b">
        <v>0</v>
      </c>
      <c r="C185" s="390" t="s">
        <v>1150</v>
      </c>
      <c r="D185" s="386">
        <v>45750.0</v>
      </c>
      <c r="E185" s="387" t="s">
        <v>140</v>
      </c>
      <c r="F185" s="388">
        <v>15000.0</v>
      </c>
      <c r="G185" s="389" t="s">
        <v>1090</v>
      </c>
      <c r="H185" s="387" t="s">
        <v>119</v>
      </c>
      <c r="I185" s="390">
        <v>512.0</v>
      </c>
      <c r="J185" s="387" t="s">
        <v>296</v>
      </c>
      <c r="K185" s="388"/>
      <c r="L185" s="388">
        <v>15000.0</v>
      </c>
      <c r="M185" s="392">
        <v>0.0</v>
      </c>
      <c r="N185" s="388">
        <v>0.0</v>
      </c>
      <c r="O185" s="386">
        <v>45750.0</v>
      </c>
      <c r="P185" s="394"/>
      <c r="Q185" s="402" t="str">
        <f t="shared" si="14"/>
        <v/>
      </c>
      <c r="R185" s="395"/>
      <c r="S185" s="396"/>
      <c r="T185" s="397" t="str">
        <f t="shared" si="5"/>
        <v/>
      </c>
      <c r="U185" s="402">
        <f t="shared" si="6"/>
        <v>0</v>
      </c>
      <c r="V185" s="402"/>
      <c r="W185" s="414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</row>
    <row r="186" ht="22.5" customHeight="1">
      <c r="A186" s="383" t="b">
        <v>0</v>
      </c>
      <c r="B186" s="384" t="b">
        <v>0</v>
      </c>
      <c r="C186" s="385" t="s">
        <v>1151</v>
      </c>
      <c r="D186" s="386">
        <v>45746.0</v>
      </c>
      <c r="E186" s="387" t="s">
        <v>140</v>
      </c>
      <c r="F186" s="388">
        <v>25000.0</v>
      </c>
      <c r="G186" s="389" t="s">
        <v>6</v>
      </c>
      <c r="H186" s="387" t="s">
        <v>3</v>
      </c>
      <c r="I186" s="390">
        <v>608.0</v>
      </c>
      <c r="J186" s="387" t="s">
        <v>957</v>
      </c>
      <c r="K186" s="388"/>
      <c r="L186" s="388">
        <v>25000.0</v>
      </c>
      <c r="M186" s="392">
        <v>0.0</v>
      </c>
      <c r="N186" s="388">
        <v>0.0</v>
      </c>
      <c r="O186" s="386">
        <v>45751.0</v>
      </c>
      <c r="P186" s="394"/>
      <c r="Q186" s="402" t="str">
        <f t="shared" si="14"/>
        <v/>
      </c>
      <c r="R186" s="395"/>
      <c r="S186" s="396"/>
      <c r="T186" s="397" t="str">
        <f t="shared" si="5"/>
        <v/>
      </c>
      <c r="U186" s="402">
        <f t="shared" si="6"/>
        <v>0</v>
      </c>
      <c r="V186" s="402"/>
      <c r="W186" s="414"/>
      <c r="AJ186" s="55"/>
      <c r="AK186" s="55"/>
      <c r="AL186" s="55"/>
      <c r="AM186" s="55"/>
    </row>
    <row r="187" ht="22.5" customHeight="1">
      <c r="A187" s="383" t="b">
        <v>0</v>
      </c>
      <c r="B187" s="384" t="b">
        <v>0</v>
      </c>
      <c r="C187" s="385" t="s">
        <v>1152</v>
      </c>
      <c r="D187" s="386">
        <v>45746.0</v>
      </c>
      <c r="E187" s="387" t="s">
        <v>140</v>
      </c>
      <c r="F187" s="388">
        <v>25000.0</v>
      </c>
      <c r="G187" s="389" t="s">
        <v>1153</v>
      </c>
      <c r="H187" s="387" t="s">
        <v>3</v>
      </c>
      <c r="I187" s="390">
        <v>608.0</v>
      </c>
      <c r="J187" s="387" t="s">
        <v>957</v>
      </c>
      <c r="K187" s="388"/>
      <c r="L187" s="388">
        <v>25000.0</v>
      </c>
      <c r="M187" s="392">
        <v>0.0</v>
      </c>
      <c r="N187" s="388">
        <v>0.0</v>
      </c>
      <c r="O187" s="386">
        <v>45751.0</v>
      </c>
      <c r="P187" s="394"/>
      <c r="Q187" s="402" t="str">
        <f t="shared" si="14"/>
        <v/>
      </c>
      <c r="R187" s="395"/>
      <c r="S187" s="396"/>
      <c r="T187" s="397" t="str">
        <f t="shared" si="5"/>
        <v/>
      </c>
      <c r="U187" s="402">
        <f t="shared" si="6"/>
        <v>0</v>
      </c>
      <c r="V187" s="402"/>
      <c r="W187" s="414"/>
      <c r="AJ187" s="55"/>
      <c r="AK187" s="55"/>
      <c r="AL187" s="55"/>
      <c r="AM187" s="55"/>
    </row>
    <row r="188" ht="22.5" customHeight="1">
      <c r="A188" s="383" t="b">
        <v>0</v>
      </c>
      <c r="B188" s="384" t="b">
        <v>0</v>
      </c>
      <c r="C188" s="385" t="s">
        <v>1154</v>
      </c>
      <c r="D188" s="386">
        <v>45750.0</v>
      </c>
      <c r="E188" s="387" t="s">
        <v>140</v>
      </c>
      <c r="F188" s="388">
        <v>40000.0</v>
      </c>
      <c r="G188" s="389" t="s">
        <v>1155</v>
      </c>
      <c r="H188" s="387" t="s">
        <v>3</v>
      </c>
      <c r="I188" s="390">
        <v>765.0</v>
      </c>
      <c r="J188" s="387" t="s">
        <v>194</v>
      </c>
      <c r="K188" s="388"/>
      <c r="L188" s="388">
        <v>40000.0</v>
      </c>
      <c r="M188" s="392">
        <v>0.0</v>
      </c>
      <c r="N188" s="388">
        <v>0.0</v>
      </c>
      <c r="O188" s="386">
        <v>45751.0</v>
      </c>
      <c r="P188" s="394"/>
      <c r="Q188" s="402" t="str">
        <f t="shared" si="14"/>
        <v/>
      </c>
      <c r="R188" s="395"/>
      <c r="S188" s="396"/>
      <c r="T188" s="397" t="str">
        <f t="shared" si="5"/>
        <v/>
      </c>
      <c r="U188" s="402">
        <f t="shared" si="6"/>
        <v>0</v>
      </c>
      <c r="V188" s="402"/>
      <c r="W188" s="414"/>
      <c r="AJ188" s="55"/>
      <c r="AK188" s="55"/>
      <c r="AL188" s="55"/>
      <c r="AM188" s="55"/>
    </row>
    <row r="189" ht="22.5" customHeight="1">
      <c r="A189" s="383" t="b">
        <v>0</v>
      </c>
      <c r="B189" s="384" t="b">
        <v>0</v>
      </c>
      <c r="C189" s="385" t="s">
        <v>1156</v>
      </c>
      <c r="D189" s="386">
        <v>45750.0</v>
      </c>
      <c r="E189" s="387" t="s">
        <v>140</v>
      </c>
      <c r="F189" s="388">
        <v>50000.0</v>
      </c>
      <c r="G189" s="389" t="s">
        <v>1157</v>
      </c>
      <c r="H189" s="387" t="s">
        <v>3</v>
      </c>
      <c r="I189" s="390">
        <v>765.0</v>
      </c>
      <c r="J189" s="387" t="s">
        <v>194</v>
      </c>
      <c r="K189" s="388"/>
      <c r="L189" s="388">
        <v>50000.0</v>
      </c>
      <c r="M189" s="392">
        <v>0.0</v>
      </c>
      <c r="N189" s="388">
        <v>0.0</v>
      </c>
      <c r="O189" s="386">
        <v>45751.0</v>
      </c>
      <c r="P189" s="394"/>
      <c r="Q189" s="402" t="str">
        <f t="shared" si="14"/>
        <v/>
      </c>
      <c r="R189" s="395"/>
      <c r="S189" s="396"/>
      <c r="T189" s="397" t="str">
        <f t="shared" si="5"/>
        <v/>
      </c>
      <c r="U189" s="402">
        <f t="shared" si="6"/>
        <v>0</v>
      </c>
      <c r="V189" s="402"/>
      <c r="W189" s="414"/>
      <c r="AJ189" s="55"/>
      <c r="AK189" s="55"/>
      <c r="AL189" s="55"/>
      <c r="AM189" s="55"/>
    </row>
    <row r="190" ht="22.5" customHeight="1">
      <c r="A190" s="383" t="b">
        <v>0</v>
      </c>
      <c r="B190" s="384" t="b">
        <v>0</v>
      </c>
      <c r="C190" s="385" t="s">
        <v>1158</v>
      </c>
      <c r="D190" s="386">
        <v>45750.0</v>
      </c>
      <c r="E190" s="387" t="s">
        <v>140</v>
      </c>
      <c r="F190" s="388">
        <v>400000.0</v>
      </c>
      <c r="G190" s="389" t="s">
        <v>1159</v>
      </c>
      <c r="H190" s="387" t="s">
        <v>3</v>
      </c>
      <c r="I190" s="390">
        <v>765.0</v>
      </c>
      <c r="J190" s="387" t="s">
        <v>194</v>
      </c>
      <c r="K190" s="388"/>
      <c r="L190" s="388">
        <v>400000.0</v>
      </c>
      <c r="M190" s="392">
        <v>0.0</v>
      </c>
      <c r="N190" s="388">
        <v>0.0</v>
      </c>
      <c r="O190" s="386">
        <v>45751.0</v>
      </c>
      <c r="P190" s="394"/>
      <c r="Q190" s="402" t="str">
        <f t="shared" si="14"/>
        <v/>
      </c>
      <c r="R190" s="395"/>
      <c r="S190" s="396"/>
      <c r="T190" s="397" t="str">
        <f t="shared" si="5"/>
        <v/>
      </c>
      <c r="U190" s="402">
        <f t="shared" si="6"/>
        <v>0</v>
      </c>
      <c r="V190" s="402"/>
      <c r="W190" s="414"/>
      <c r="AJ190" s="55"/>
      <c r="AK190" s="55"/>
      <c r="AL190" s="55"/>
      <c r="AM190" s="55"/>
    </row>
    <row r="191" ht="22.5" customHeight="1">
      <c r="A191" s="383" t="b">
        <v>0</v>
      </c>
      <c r="B191" s="25" t="b">
        <v>0</v>
      </c>
      <c r="C191" s="436" t="s">
        <v>1160</v>
      </c>
      <c r="D191" s="418">
        <v>45751.0</v>
      </c>
      <c r="E191" s="419" t="s">
        <v>140</v>
      </c>
      <c r="F191" s="420">
        <v>100000.0</v>
      </c>
      <c r="G191" s="421" t="s">
        <v>13</v>
      </c>
      <c r="H191" s="419" t="s">
        <v>3</v>
      </c>
      <c r="I191" s="422">
        <v>764.0</v>
      </c>
      <c r="J191" s="419" t="s">
        <v>202</v>
      </c>
      <c r="K191" s="420"/>
      <c r="L191" s="420">
        <v>100000.0</v>
      </c>
      <c r="M191" s="392">
        <v>0.0</v>
      </c>
      <c r="N191" s="420">
        <v>0.0</v>
      </c>
      <c r="O191" s="418">
        <v>45751.0</v>
      </c>
      <c r="P191" s="423"/>
      <c r="Q191" s="27" t="str">
        <f t="shared" si="14"/>
        <v/>
      </c>
      <c r="R191" s="424"/>
      <c r="S191" s="425"/>
      <c r="T191" s="24" t="str">
        <f t="shared" si="5"/>
        <v/>
      </c>
      <c r="U191" s="27">
        <f t="shared" si="6"/>
        <v>0</v>
      </c>
      <c r="V191" s="27"/>
      <c r="W191" s="426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</row>
    <row r="192" ht="22.5" customHeight="1">
      <c r="A192" s="383" t="b">
        <v>0</v>
      </c>
      <c r="B192" s="25" t="b">
        <v>0</v>
      </c>
      <c r="C192" s="436" t="s">
        <v>1161</v>
      </c>
      <c r="D192" s="418">
        <v>45751.0</v>
      </c>
      <c r="E192" s="419" t="s">
        <v>140</v>
      </c>
      <c r="F192" s="420">
        <v>5000.0</v>
      </c>
      <c r="G192" s="421" t="s">
        <v>352</v>
      </c>
      <c r="H192" s="419" t="s">
        <v>3</v>
      </c>
      <c r="I192" s="422">
        <v>764.0</v>
      </c>
      <c r="J192" s="419" t="s">
        <v>202</v>
      </c>
      <c r="K192" s="420"/>
      <c r="L192" s="420">
        <v>5000.0</v>
      </c>
      <c r="M192" s="392">
        <v>0.0</v>
      </c>
      <c r="N192" s="420">
        <v>0.0</v>
      </c>
      <c r="O192" s="418">
        <v>45751.0</v>
      </c>
      <c r="P192" s="423"/>
      <c r="Q192" s="27" t="str">
        <f t="shared" si="14"/>
        <v/>
      </c>
      <c r="R192" s="424"/>
      <c r="S192" s="425"/>
      <c r="T192" s="24" t="str">
        <f t="shared" si="5"/>
        <v/>
      </c>
      <c r="U192" s="27">
        <f t="shared" si="6"/>
        <v>0</v>
      </c>
      <c r="V192" s="27"/>
      <c r="W192" s="426"/>
      <c r="AJ192" s="55"/>
      <c r="AK192" s="55"/>
      <c r="AL192" s="55"/>
      <c r="AM192" s="55"/>
    </row>
    <row r="193" ht="22.5" customHeight="1">
      <c r="A193" s="383" t="b">
        <v>0</v>
      </c>
      <c r="B193" s="25" t="b">
        <v>0</v>
      </c>
      <c r="C193" s="436" t="s">
        <v>1162</v>
      </c>
      <c r="D193" s="418">
        <v>45751.0</v>
      </c>
      <c r="E193" s="419" t="s">
        <v>140</v>
      </c>
      <c r="F193" s="420">
        <v>35000.0</v>
      </c>
      <c r="G193" s="421" t="s">
        <v>1163</v>
      </c>
      <c r="H193" s="419" t="s">
        <v>3</v>
      </c>
      <c r="I193" s="422">
        <v>764.0</v>
      </c>
      <c r="J193" s="419" t="s">
        <v>202</v>
      </c>
      <c r="K193" s="420"/>
      <c r="L193" s="420">
        <v>35000.0</v>
      </c>
      <c r="M193" s="392">
        <v>0.0</v>
      </c>
      <c r="N193" s="420">
        <v>0.0</v>
      </c>
      <c r="O193" s="418">
        <v>45751.0</v>
      </c>
      <c r="P193" s="423"/>
      <c r="Q193" s="27" t="str">
        <f t="shared" si="14"/>
        <v/>
      </c>
      <c r="R193" s="424"/>
      <c r="S193" s="425"/>
      <c r="T193" s="24" t="str">
        <f t="shared" si="5"/>
        <v/>
      </c>
      <c r="U193" s="27">
        <f t="shared" si="6"/>
        <v>0</v>
      </c>
      <c r="V193" s="27"/>
      <c r="W193" s="426"/>
      <c r="AJ193" s="55"/>
      <c r="AK193" s="55"/>
      <c r="AL193" s="55"/>
      <c r="AM193" s="55"/>
    </row>
    <row r="194" ht="22.5" customHeight="1">
      <c r="A194" s="383" t="b">
        <v>0</v>
      </c>
      <c r="B194" s="25" t="b">
        <v>0</v>
      </c>
      <c r="C194" s="436" t="s">
        <v>1164</v>
      </c>
      <c r="D194" s="418">
        <v>45751.0</v>
      </c>
      <c r="E194" s="419" t="s">
        <v>976</v>
      </c>
      <c r="F194" s="420">
        <v>105000.0</v>
      </c>
      <c r="G194" s="437" t="s">
        <v>256</v>
      </c>
      <c r="H194" s="419" t="s">
        <v>3</v>
      </c>
      <c r="I194" s="438"/>
      <c r="J194" s="419" t="s">
        <v>957</v>
      </c>
      <c r="K194" s="420"/>
      <c r="L194" s="420">
        <v>105000.0</v>
      </c>
      <c r="M194" s="392">
        <v>0.0</v>
      </c>
      <c r="N194" s="420">
        <v>0.0</v>
      </c>
      <c r="O194" s="418">
        <v>45751.0</v>
      </c>
      <c r="P194" s="423"/>
      <c r="Q194" s="27" t="str">
        <f t="shared" si="14"/>
        <v/>
      </c>
      <c r="R194" s="424"/>
      <c r="S194" s="425"/>
      <c r="T194" s="24" t="str">
        <f t="shared" si="5"/>
        <v/>
      </c>
      <c r="U194" s="27">
        <f t="shared" si="6"/>
        <v>0</v>
      </c>
      <c r="V194" s="27"/>
      <c r="W194" s="426"/>
      <c r="AJ194" s="55"/>
      <c r="AK194" s="55"/>
      <c r="AL194" s="55"/>
      <c r="AM194" s="55"/>
    </row>
    <row r="195" ht="22.5" customHeight="1">
      <c r="A195" s="383" t="b">
        <v>0</v>
      </c>
      <c r="B195" s="384" t="b">
        <v>0</v>
      </c>
      <c r="C195" s="390" t="s">
        <v>1165</v>
      </c>
      <c r="D195" s="434">
        <v>45751.0</v>
      </c>
      <c r="E195" s="387" t="s">
        <v>140</v>
      </c>
      <c r="F195" s="388">
        <v>1225000.0</v>
      </c>
      <c r="G195" s="389" t="s">
        <v>1166</v>
      </c>
      <c r="H195" s="387" t="s">
        <v>361</v>
      </c>
      <c r="I195" s="390">
        <v>513.0</v>
      </c>
      <c r="J195" s="387" t="s">
        <v>1167</v>
      </c>
      <c r="K195" s="388"/>
      <c r="L195" s="388">
        <v>1225000.0</v>
      </c>
      <c r="M195" s="392">
        <v>0.0</v>
      </c>
      <c r="N195" s="388">
        <v>0.0</v>
      </c>
      <c r="O195" s="386">
        <v>45751.0</v>
      </c>
      <c r="P195" s="394"/>
      <c r="Q195" s="402" t="str">
        <f t="shared" si="14"/>
        <v/>
      </c>
      <c r="R195" s="395"/>
      <c r="S195" s="396"/>
      <c r="T195" s="397" t="str">
        <f t="shared" si="5"/>
        <v/>
      </c>
      <c r="U195" s="402">
        <f t="shared" si="6"/>
        <v>0</v>
      </c>
      <c r="V195" s="402"/>
      <c r="W195" s="414"/>
      <c r="AJ195" s="55"/>
      <c r="AK195" s="55"/>
      <c r="AL195" s="55"/>
      <c r="AM195" s="55"/>
    </row>
    <row r="196" ht="22.5" customHeight="1">
      <c r="A196" s="383" t="b">
        <v>0</v>
      </c>
      <c r="B196" s="384" t="b">
        <v>0</v>
      </c>
      <c r="C196" s="390" t="s">
        <v>1168</v>
      </c>
      <c r="D196" s="434">
        <v>45752.0</v>
      </c>
      <c r="E196" s="387" t="s">
        <v>140</v>
      </c>
      <c r="F196" s="388">
        <v>25000.0</v>
      </c>
      <c r="G196" s="389" t="s">
        <v>1169</v>
      </c>
      <c r="H196" s="387" t="s">
        <v>3</v>
      </c>
      <c r="I196" s="390">
        <v>611.0</v>
      </c>
      <c r="J196" s="387" t="s">
        <v>957</v>
      </c>
      <c r="K196" s="388"/>
      <c r="L196" s="388">
        <v>25000.0</v>
      </c>
      <c r="M196" s="392">
        <v>0.0</v>
      </c>
      <c r="N196" s="388">
        <v>0.0</v>
      </c>
      <c r="O196" s="386">
        <v>45751.0</v>
      </c>
      <c r="P196" s="394"/>
      <c r="Q196" s="402" t="str">
        <f t="shared" si="14"/>
        <v/>
      </c>
      <c r="R196" s="395"/>
      <c r="S196" s="396"/>
      <c r="T196" s="397" t="str">
        <f t="shared" si="5"/>
        <v/>
      </c>
      <c r="U196" s="402">
        <f t="shared" si="6"/>
        <v>0</v>
      </c>
      <c r="V196" s="402"/>
      <c r="W196" s="414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</row>
    <row r="197" ht="22.5" customHeight="1">
      <c r="A197" s="383" t="b">
        <v>0</v>
      </c>
      <c r="B197" s="384" t="b">
        <v>0</v>
      </c>
      <c r="C197" s="385" t="s">
        <v>1170</v>
      </c>
      <c r="D197" s="386">
        <v>45755.0</v>
      </c>
      <c r="E197" s="387" t="s">
        <v>140</v>
      </c>
      <c r="F197" s="388">
        <v>125000.0</v>
      </c>
      <c r="G197" s="389" t="s">
        <v>192</v>
      </c>
      <c r="H197" s="387" t="s">
        <v>3</v>
      </c>
      <c r="I197" s="390">
        <v>621.0</v>
      </c>
      <c r="J197" s="387" t="s">
        <v>147</v>
      </c>
      <c r="K197" s="388"/>
      <c r="L197" s="388">
        <v>125000.0</v>
      </c>
      <c r="M197" s="392">
        <v>0.0</v>
      </c>
      <c r="N197" s="388">
        <v>0.0</v>
      </c>
      <c r="O197" s="386">
        <v>45751.0</v>
      </c>
      <c r="P197" s="394"/>
      <c r="Q197" s="402" t="str">
        <f t="shared" si="14"/>
        <v/>
      </c>
      <c r="R197" s="395"/>
      <c r="S197" s="396"/>
      <c r="T197" s="397" t="str">
        <f t="shared" si="5"/>
        <v/>
      </c>
      <c r="U197" s="402">
        <f t="shared" si="6"/>
        <v>0</v>
      </c>
      <c r="V197" s="402"/>
      <c r="W197" s="414"/>
      <c r="AJ197" s="55"/>
      <c r="AK197" s="55"/>
      <c r="AL197" s="55"/>
      <c r="AM197" s="55"/>
    </row>
    <row r="198" ht="22.5" customHeight="1">
      <c r="A198" s="383" t="b">
        <v>0</v>
      </c>
      <c r="B198" s="384" t="b">
        <v>1</v>
      </c>
      <c r="C198" s="390" t="s">
        <v>1171</v>
      </c>
      <c r="D198" s="386">
        <v>45728.0</v>
      </c>
      <c r="E198" s="387" t="s">
        <v>140</v>
      </c>
      <c r="F198" s="388">
        <v>75000.0</v>
      </c>
      <c r="G198" s="389" t="s">
        <v>160</v>
      </c>
      <c r="H198" s="387" t="s">
        <v>3</v>
      </c>
      <c r="I198" s="390">
        <v>291.0</v>
      </c>
      <c r="J198" s="387" t="s">
        <v>1</v>
      </c>
      <c r="K198" s="388"/>
      <c r="L198" s="388">
        <v>75000.0</v>
      </c>
      <c r="M198" s="392">
        <v>0.0</v>
      </c>
      <c r="N198" s="388">
        <v>0.0</v>
      </c>
      <c r="O198" s="386">
        <v>45752.0</v>
      </c>
      <c r="P198" s="393">
        <v>25000.0</v>
      </c>
      <c r="Q198" s="394">
        <f t="shared" si="14"/>
        <v>50000</v>
      </c>
      <c r="R198" s="395"/>
      <c r="S198" s="396"/>
      <c r="T198" s="397" t="str">
        <f t="shared" si="5"/>
        <v/>
      </c>
      <c r="U198" s="394">
        <f t="shared" si="6"/>
        <v>50000</v>
      </c>
      <c r="V198" s="402"/>
      <c r="W198" s="414"/>
      <c r="AJ198" s="55"/>
      <c r="AK198" s="55"/>
      <c r="AL198" s="55"/>
      <c r="AM198" s="55"/>
    </row>
    <row r="199" ht="22.5" customHeight="1">
      <c r="A199" s="383" t="b">
        <v>0</v>
      </c>
      <c r="B199" s="384" t="b">
        <v>0</v>
      </c>
      <c r="C199" s="385" t="s">
        <v>1172</v>
      </c>
      <c r="D199" s="386">
        <v>45728.0</v>
      </c>
      <c r="E199" s="387" t="s">
        <v>140</v>
      </c>
      <c r="F199" s="388">
        <v>50000.0</v>
      </c>
      <c r="G199" s="389" t="s">
        <v>200</v>
      </c>
      <c r="H199" s="387" t="s">
        <v>3</v>
      </c>
      <c r="I199" s="411"/>
      <c r="J199" s="387" t="s">
        <v>1</v>
      </c>
      <c r="K199" s="388"/>
      <c r="L199" s="388">
        <v>50000.0</v>
      </c>
      <c r="M199" s="392">
        <v>0.0</v>
      </c>
      <c r="N199" s="388">
        <v>0.0</v>
      </c>
      <c r="O199" s="386">
        <v>45752.0</v>
      </c>
      <c r="P199" s="393">
        <v>20000.0</v>
      </c>
      <c r="Q199" s="394">
        <f t="shared" si="14"/>
        <v>30000</v>
      </c>
      <c r="R199" s="395"/>
      <c r="S199" s="396"/>
      <c r="T199" s="397" t="str">
        <f t="shared" si="5"/>
        <v/>
      </c>
      <c r="U199" s="394">
        <f t="shared" si="6"/>
        <v>30000</v>
      </c>
      <c r="V199" s="402"/>
      <c r="W199" s="414"/>
      <c r="AJ199" s="55"/>
      <c r="AK199" s="55"/>
      <c r="AL199" s="55"/>
      <c r="AM199" s="55"/>
    </row>
    <row r="200" ht="22.5" customHeight="1">
      <c r="A200" s="383" t="b">
        <v>0</v>
      </c>
      <c r="B200" s="384" t="b">
        <v>0</v>
      </c>
      <c r="C200" s="385" t="s">
        <v>1173</v>
      </c>
      <c r="D200" s="386">
        <v>45728.0</v>
      </c>
      <c r="E200" s="387" t="s">
        <v>140</v>
      </c>
      <c r="F200" s="388">
        <v>50000.0</v>
      </c>
      <c r="G200" s="389" t="s">
        <v>1174</v>
      </c>
      <c r="H200" s="387" t="s">
        <v>3</v>
      </c>
      <c r="I200" s="411"/>
      <c r="J200" s="387" t="s">
        <v>1</v>
      </c>
      <c r="K200" s="388"/>
      <c r="L200" s="388">
        <v>50000.0</v>
      </c>
      <c r="M200" s="392">
        <v>0.0</v>
      </c>
      <c r="N200" s="388">
        <v>0.0</v>
      </c>
      <c r="O200" s="386">
        <v>45752.0</v>
      </c>
      <c r="P200" s="393">
        <v>20000.0</v>
      </c>
      <c r="Q200" s="394">
        <f t="shared" si="14"/>
        <v>30000</v>
      </c>
      <c r="R200" s="395"/>
      <c r="S200" s="396"/>
      <c r="T200" s="397" t="str">
        <f t="shared" si="5"/>
        <v/>
      </c>
      <c r="U200" s="394">
        <f t="shared" si="6"/>
        <v>30000</v>
      </c>
      <c r="V200" s="402"/>
      <c r="W200" s="414"/>
      <c r="AJ200" s="55"/>
      <c r="AK200" s="55"/>
      <c r="AL200" s="55"/>
      <c r="AM200" s="55"/>
    </row>
    <row r="201" ht="22.5" customHeight="1">
      <c r="A201" s="383" t="b">
        <v>0</v>
      </c>
      <c r="B201" s="384" t="b">
        <v>0</v>
      </c>
      <c r="C201" s="385" t="s">
        <v>1175</v>
      </c>
      <c r="D201" s="386">
        <v>45728.0</v>
      </c>
      <c r="E201" s="387" t="s">
        <v>140</v>
      </c>
      <c r="F201" s="388">
        <v>10000.0</v>
      </c>
      <c r="G201" s="389" t="s">
        <v>352</v>
      </c>
      <c r="H201" s="387" t="s">
        <v>3</v>
      </c>
      <c r="I201" s="390">
        <v>288.0</v>
      </c>
      <c r="J201" s="387" t="s">
        <v>1</v>
      </c>
      <c r="K201" s="388"/>
      <c r="L201" s="388">
        <v>10000.0</v>
      </c>
      <c r="M201" s="392">
        <v>0.0</v>
      </c>
      <c r="N201" s="388">
        <v>0.0</v>
      </c>
      <c r="O201" s="386">
        <v>45752.0</v>
      </c>
      <c r="P201" s="393">
        <v>2000.0</v>
      </c>
      <c r="Q201" s="394">
        <f t="shared" si="14"/>
        <v>8000</v>
      </c>
      <c r="R201" s="395"/>
      <c r="S201" s="396"/>
      <c r="T201" s="397" t="str">
        <f t="shared" si="5"/>
        <v/>
      </c>
      <c r="U201" s="394">
        <f t="shared" si="6"/>
        <v>8000</v>
      </c>
      <c r="V201" s="402"/>
      <c r="W201" s="414"/>
      <c r="AJ201" s="55"/>
      <c r="AK201" s="55"/>
      <c r="AL201" s="55"/>
      <c r="AM201" s="55"/>
    </row>
    <row r="202" ht="22.5" customHeight="1">
      <c r="A202" s="383" t="b">
        <v>0</v>
      </c>
      <c r="B202" s="384" t="b">
        <v>0</v>
      </c>
      <c r="C202" s="385" t="s">
        <v>1176</v>
      </c>
      <c r="D202" s="386">
        <v>45731.0</v>
      </c>
      <c r="E202" s="387" t="s">
        <v>140</v>
      </c>
      <c r="F202" s="388">
        <v>100000.0</v>
      </c>
      <c r="G202" s="389" t="s">
        <v>1079</v>
      </c>
      <c r="H202" s="387" t="s">
        <v>3</v>
      </c>
      <c r="I202" s="411"/>
      <c r="J202" s="387" t="s">
        <v>1</v>
      </c>
      <c r="K202" s="439"/>
      <c r="L202" s="439">
        <v>100000.0</v>
      </c>
      <c r="M202" s="392">
        <v>0.0</v>
      </c>
      <c r="N202" s="439">
        <v>0.0</v>
      </c>
      <c r="O202" s="386">
        <v>45752.0</v>
      </c>
      <c r="P202" s="393">
        <v>50000.0</v>
      </c>
      <c r="Q202" s="394">
        <f t="shared" si="14"/>
        <v>50000</v>
      </c>
      <c r="R202" s="395"/>
      <c r="S202" s="396"/>
      <c r="T202" s="397" t="str">
        <f t="shared" si="5"/>
        <v/>
      </c>
      <c r="U202" s="394">
        <f t="shared" si="6"/>
        <v>50000</v>
      </c>
      <c r="V202" s="402"/>
      <c r="W202" s="414"/>
      <c r="AJ202" s="55"/>
      <c r="AK202" s="55"/>
      <c r="AL202" s="55"/>
      <c r="AM202" s="55"/>
    </row>
    <row r="203" ht="22.5" customHeight="1">
      <c r="A203" s="383" t="b">
        <v>0</v>
      </c>
      <c r="B203" s="384" t="b">
        <v>0</v>
      </c>
      <c r="C203" s="385" t="s">
        <v>1177</v>
      </c>
      <c r="D203" s="386">
        <v>45731.0</v>
      </c>
      <c r="E203" s="387" t="s">
        <v>140</v>
      </c>
      <c r="F203" s="388">
        <v>45000.0</v>
      </c>
      <c r="G203" s="389" t="s">
        <v>160</v>
      </c>
      <c r="H203" s="387" t="s">
        <v>3</v>
      </c>
      <c r="I203" s="411"/>
      <c r="J203" s="387" t="s">
        <v>1</v>
      </c>
      <c r="K203" s="439"/>
      <c r="L203" s="439">
        <v>45000.0</v>
      </c>
      <c r="M203" s="392">
        <v>0.0</v>
      </c>
      <c r="N203" s="439">
        <v>0.0</v>
      </c>
      <c r="O203" s="386">
        <v>45752.0</v>
      </c>
      <c r="P203" s="393">
        <v>15000.0</v>
      </c>
      <c r="Q203" s="394">
        <f t="shared" si="14"/>
        <v>30000</v>
      </c>
      <c r="R203" s="395"/>
      <c r="S203" s="396"/>
      <c r="T203" s="397" t="str">
        <f t="shared" si="5"/>
        <v/>
      </c>
      <c r="U203" s="394">
        <f t="shared" si="6"/>
        <v>30000</v>
      </c>
      <c r="V203" s="402"/>
      <c r="W203" s="414"/>
      <c r="AJ203" s="55"/>
      <c r="AK203" s="55"/>
      <c r="AL203" s="55"/>
      <c r="AM203" s="55"/>
    </row>
    <row r="204" ht="22.5" customHeight="1">
      <c r="A204" s="383" t="b">
        <v>0</v>
      </c>
      <c r="B204" s="384" t="b">
        <v>0</v>
      </c>
      <c r="C204" s="385" t="s">
        <v>1178</v>
      </c>
      <c r="D204" s="386">
        <v>45731.0</v>
      </c>
      <c r="E204" s="387" t="s">
        <v>140</v>
      </c>
      <c r="F204" s="388">
        <v>100000.0</v>
      </c>
      <c r="G204" s="389" t="s">
        <v>1179</v>
      </c>
      <c r="H204" s="387" t="s">
        <v>3</v>
      </c>
      <c r="I204" s="411"/>
      <c r="J204" s="387" t="s">
        <v>1</v>
      </c>
      <c r="K204" s="439"/>
      <c r="L204" s="439">
        <v>100000.0</v>
      </c>
      <c r="M204" s="392">
        <v>0.0</v>
      </c>
      <c r="N204" s="439">
        <v>0.0</v>
      </c>
      <c r="O204" s="386">
        <v>45752.0</v>
      </c>
      <c r="P204" s="393">
        <v>40000.0</v>
      </c>
      <c r="Q204" s="394">
        <f t="shared" si="14"/>
        <v>60000</v>
      </c>
      <c r="R204" s="395"/>
      <c r="S204" s="396"/>
      <c r="T204" s="397" t="str">
        <f t="shared" si="5"/>
        <v/>
      </c>
      <c r="U204" s="394">
        <f t="shared" si="6"/>
        <v>60000</v>
      </c>
      <c r="V204" s="402"/>
      <c r="W204" s="414"/>
      <c r="AJ204" s="55"/>
      <c r="AK204" s="55"/>
      <c r="AL204" s="55"/>
      <c r="AM204" s="55"/>
    </row>
    <row r="205" ht="22.5" customHeight="1">
      <c r="A205" s="383" t="b">
        <v>0</v>
      </c>
      <c r="B205" s="384" t="b">
        <v>0</v>
      </c>
      <c r="C205" s="385" t="s">
        <v>1180</v>
      </c>
      <c r="D205" s="386">
        <v>45731.0</v>
      </c>
      <c r="E205" s="387" t="s">
        <v>140</v>
      </c>
      <c r="F205" s="388">
        <v>30000.0</v>
      </c>
      <c r="G205" s="389" t="s">
        <v>1181</v>
      </c>
      <c r="H205" s="387" t="s">
        <v>3</v>
      </c>
      <c r="I205" s="411"/>
      <c r="J205" s="387" t="s">
        <v>1</v>
      </c>
      <c r="K205" s="439"/>
      <c r="L205" s="439">
        <v>30000.0</v>
      </c>
      <c r="M205" s="392">
        <v>0.0</v>
      </c>
      <c r="N205" s="439">
        <v>0.0</v>
      </c>
      <c r="O205" s="386">
        <v>45752.0</v>
      </c>
      <c r="P205" s="393">
        <v>10000.0</v>
      </c>
      <c r="Q205" s="394">
        <f t="shared" si="14"/>
        <v>20000</v>
      </c>
      <c r="R205" s="395"/>
      <c r="S205" s="396"/>
      <c r="T205" s="397" t="str">
        <f t="shared" si="5"/>
        <v/>
      </c>
      <c r="U205" s="394">
        <f t="shared" si="6"/>
        <v>20000</v>
      </c>
      <c r="V205" s="402"/>
      <c r="W205" s="414"/>
      <c r="AJ205" s="55"/>
      <c r="AK205" s="55"/>
      <c r="AL205" s="55"/>
      <c r="AM205" s="55"/>
    </row>
    <row r="206" ht="22.5" customHeight="1">
      <c r="A206" s="383" t="b">
        <v>0</v>
      </c>
      <c r="B206" s="384" t="b">
        <v>0</v>
      </c>
      <c r="C206" s="385" t="s">
        <v>1182</v>
      </c>
      <c r="D206" s="386">
        <v>45731.0</v>
      </c>
      <c r="E206" s="387" t="s">
        <v>140</v>
      </c>
      <c r="F206" s="388">
        <v>20000.0</v>
      </c>
      <c r="G206" s="389" t="s">
        <v>1183</v>
      </c>
      <c r="H206" s="387" t="s">
        <v>3</v>
      </c>
      <c r="I206" s="411"/>
      <c r="J206" s="387" t="s">
        <v>1</v>
      </c>
      <c r="K206" s="439"/>
      <c r="L206" s="439">
        <v>20000.0</v>
      </c>
      <c r="M206" s="392">
        <v>0.0</v>
      </c>
      <c r="N206" s="439">
        <v>0.0</v>
      </c>
      <c r="O206" s="386">
        <v>45752.0</v>
      </c>
      <c r="P206" s="393">
        <v>2000.0</v>
      </c>
      <c r="Q206" s="394">
        <f t="shared" si="14"/>
        <v>18000</v>
      </c>
      <c r="R206" s="395"/>
      <c r="S206" s="396"/>
      <c r="T206" s="397" t="str">
        <f t="shared" si="5"/>
        <v/>
      </c>
      <c r="U206" s="394">
        <f t="shared" si="6"/>
        <v>18000</v>
      </c>
      <c r="V206" s="402"/>
      <c r="W206" s="414"/>
      <c r="AJ206" s="55"/>
      <c r="AK206" s="55"/>
      <c r="AL206" s="55"/>
      <c r="AM206" s="55"/>
    </row>
    <row r="207" ht="22.5" customHeight="1">
      <c r="A207" s="383" t="b">
        <v>0</v>
      </c>
      <c r="B207" s="384" t="b">
        <v>0</v>
      </c>
      <c r="C207" s="385" t="s">
        <v>1184</v>
      </c>
      <c r="D207" s="386">
        <v>45731.0</v>
      </c>
      <c r="E207" s="387" t="s">
        <v>140</v>
      </c>
      <c r="F207" s="388">
        <v>75000.0</v>
      </c>
      <c r="G207" s="389" t="s">
        <v>1079</v>
      </c>
      <c r="H207" s="387" t="s">
        <v>3</v>
      </c>
      <c r="I207" s="411"/>
      <c r="J207" s="387" t="s">
        <v>1</v>
      </c>
      <c r="K207" s="439"/>
      <c r="L207" s="439">
        <v>75000.0</v>
      </c>
      <c r="M207" s="392">
        <v>0.0</v>
      </c>
      <c r="N207" s="388">
        <v>0.0</v>
      </c>
      <c r="O207" s="386">
        <v>45752.0</v>
      </c>
      <c r="P207" s="393">
        <v>25000.0</v>
      </c>
      <c r="Q207" s="394">
        <f t="shared" si="14"/>
        <v>50000</v>
      </c>
      <c r="R207" s="395"/>
      <c r="S207" s="396"/>
      <c r="T207" s="397" t="str">
        <f t="shared" si="5"/>
        <v/>
      </c>
      <c r="U207" s="394">
        <f t="shared" si="6"/>
        <v>50000</v>
      </c>
      <c r="V207" s="402"/>
      <c r="W207" s="414"/>
      <c r="AJ207" s="55"/>
      <c r="AK207" s="55"/>
      <c r="AL207" s="55"/>
      <c r="AM207" s="55"/>
    </row>
    <row r="208" ht="22.5" customHeight="1">
      <c r="A208" s="440"/>
      <c r="B208" s="25" t="b">
        <v>0</v>
      </c>
      <c r="C208" s="436" t="s">
        <v>1185</v>
      </c>
      <c r="D208" s="418">
        <v>45732.0</v>
      </c>
      <c r="E208" s="419" t="s">
        <v>140</v>
      </c>
      <c r="F208" s="420">
        <v>30000.0</v>
      </c>
      <c r="G208" s="421" t="s">
        <v>1186</v>
      </c>
      <c r="H208" s="419" t="s">
        <v>3</v>
      </c>
      <c r="I208" s="422">
        <v>962838.0</v>
      </c>
      <c r="J208" s="419" t="s">
        <v>957</v>
      </c>
      <c r="K208" s="420"/>
      <c r="L208" s="420">
        <v>30000.0</v>
      </c>
      <c r="M208" s="392">
        <v>0.0</v>
      </c>
      <c r="N208" s="420">
        <v>0.0</v>
      </c>
      <c r="O208" s="418">
        <v>45752.0</v>
      </c>
      <c r="P208" s="423"/>
      <c r="Q208" s="27" t="str">
        <f t="shared" si="14"/>
        <v/>
      </c>
      <c r="R208" s="424"/>
      <c r="S208" s="425"/>
      <c r="T208" s="24" t="str">
        <f t="shared" si="5"/>
        <v/>
      </c>
      <c r="U208" s="27">
        <f t="shared" si="6"/>
        <v>0</v>
      </c>
      <c r="V208" s="27"/>
      <c r="W208" s="426"/>
      <c r="AJ208" s="55"/>
      <c r="AK208" s="55"/>
      <c r="AL208" s="55"/>
      <c r="AM208" s="55"/>
    </row>
    <row r="209" ht="22.5" customHeight="1">
      <c r="A209" s="383" t="b">
        <v>0</v>
      </c>
      <c r="B209" s="384" t="b">
        <v>0</v>
      </c>
      <c r="C209" s="385" t="s">
        <v>1187</v>
      </c>
      <c r="D209" s="386">
        <v>45734.0</v>
      </c>
      <c r="E209" s="387" t="s">
        <v>140</v>
      </c>
      <c r="F209" s="388">
        <v>40000.0</v>
      </c>
      <c r="G209" s="389" t="s">
        <v>200</v>
      </c>
      <c r="H209" s="387" t="s">
        <v>3</v>
      </c>
      <c r="I209" s="411"/>
      <c r="J209" s="387" t="s">
        <v>1</v>
      </c>
      <c r="K209" s="388"/>
      <c r="L209" s="388">
        <v>40000.0</v>
      </c>
      <c r="M209" s="392">
        <v>0.0</v>
      </c>
      <c r="N209" s="388">
        <v>0.0</v>
      </c>
      <c r="O209" s="386">
        <v>45752.0</v>
      </c>
      <c r="P209" s="394"/>
      <c r="Q209" s="402" t="str">
        <f t="shared" si="14"/>
        <v/>
      </c>
      <c r="R209" s="395"/>
      <c r="S209" s="396"/>
      <c r="T209" s="397" t="str">
        <f t="shared" si="5"/>
        <v/>
      </c>
      <c r="U209" s="402">
        <f t="shared" si="6"/>
        <v>0</v>
      </c>
      <c r="V209" s="402"/>
      <c r="W209" s="414"/>
      <c r="AJ209" s="55"/>
      <c r="AK209" s="55"/>
      <c r="AL209" s="55"/>
      <c r="AM209" s="55"/>
    </row>
    <row r="210" ht="22.5" customHeight="1">
      <c r="A210" s="383" t="b">
        <v>0</v>
      </c>
      <c r="B210" s="384" t="b">
        <v>0</v>
      </c>
      <c r="C210" s="385"/>
      <c r="D210" s="386">
        <v>45734.0</v>
      </c>
      <c r="E210" s="387" t="s">
        <v>140</v>
      </c>
      <c r="F210" s="388">
        <v>30000.0</v>
      </c>
      <c r="G210" s="389" t="s">
        <v>1188</v>
      </c>
      <c r="H210" s="441"/>
      <c r="I210" s="411"/>
      <c r="J210" s="441"/>
      <c r="K210" s="388"/>
      <c r="L210" s="388">
        <v>30000.0</v>
      </c>
      <c r="M210" s="392">
        <v>0.0</v>
      </c>
      <c r="N210" s="388">
        <v>0.0</v>
      </c>
      <c r="O210" s="386">
        <v>45752.0</v>
      </c>
      <c r="P210" s="394"/>
      <c r="Q210" s="402" t="str">
        <f t="shared" si="14"/>
        <v/>
      </c>
      <c r="R210" s="395"/>
      <c r="S210" s="396"/>
      <c r="T210" s="397" t="str">
        <f t="shared" si="5"/>
        <v/>
      </c>
      <c r="U210" s="402">
        <f t="shared" si="6"/>
        <v>0</v>
      </c>
      <c r="V210" s="402"/>
      <c r="W210" s="414"/>
      <c r="AJ210" s="55"/>
      <c r="AK210" s="55"/>
      <c r="AL210" s="55"/>
      <c r="AM210" s="55"/>
    </row>
    <row r="211" ht="22.5" customHeight="1">
      <c r="A211" s="383" t="b">
        <v>0</v>
      </c>
      <c r="B211" s="384" t="b">
        <v>0</v>
      </c>
      <c r="C211" s="385" t="s">
        <v>1189</v>
      </c>
      <c r="D211" s="386">
        <v>45753.0</v>
      </c>
      <c r="E211" s="387" t="s">
        <v>140</v>
      </c>
      <c r="F211" s="388">
        <v>100000.0</v>
      </c>
      <c r="G211" s="389" t="s">
        <v>1190</v>
      </c>
      <c r="H211" s="387" t="s">
        <v>3</v>
      </c>
      <c r="I211" s="390">
        <v>614.0</v>
      </c>
      <c r="J211" s="387" t="s">
        <v>957</v>
      </c>
      <c r="K211" s="388"/>
      <c r="L211" s="388">
        <v>100000.0</v>
      </c>
      <c r="M211" s="392">
        <v>0.0</v>
      </c>
      <c r="N211" s="388">
        <v>0.0</v>
      </c>
      <c r="O211" s="386">
        <v>45753.0</v>
      </c>
      <c r="P211" s="394"/>
      <c r="Q211" s="402" t="str">
        <f t="shared" si="14"/>
        <v/>
      </c>
      <c r="R211" s="395"/>
      <c r="S211" s="396"/>
      <c r="T211" s="397" t="str">
        <f t="shared" si="5"/>
        <v/>
      </c>
      <c r="U211" s="402">
        <f t="shared" si="6"/>
        <v>0</v>
      </c>
      <c r="V211" s="402"/>
      <c r="W211" s="414"/>
      <c r="AJ211" s="55"/>
      <c r="AK211" s="55"/>
      <c r="AL211" s="55"/>
      <c r="AM211" s="55"/>
    </row>
    <row r="212" ht="25.5" customHeight="1">
      <c r="A212" s="383" t="b">
        <v>0</v>
      </c>
      <c r="B212" s="384" t="b">
        <v>0</v>
      </c>
      <c r="C212" s="385" t="s">
        <v>1191</v>
      </c>
      <c r="D212" s="386">
        <v>45756.0</v>
      </c>
      <c r="E212" s="387" t="s">
        <v>140</v>
      </c>
      <c r="F212" s="388">
        <v>60000.0</v>
      </c>
      <c r="G212" s="389" t="s">
        <v>1192</v>
      </c>
      <c r="H212" s="387" t="s">
        <v>3</v>
      </c>
      <c r="I212" s="390">
        <v>614.0</v>
      </c>
      <c r="J212" s="387" t="s">
        <v>147</v>
      </c>
      <c r="K212" s="388"/>
      <c r="L212" s="388">
        <v>60000.0</v>
      </c>
      <c r="M212" s="392">
        <v>0.0</v>
      </c>
      <c r="N212" s="388">
        <v>0.0</v>
      </c>
      <c r="O212" s="386">
        <v>45753.0</v>
      </c>
      <c r="P212" s="394"/>
      <c r="Q212" s="402" t="str">
        <f t="shared" si="14"/>
        <v/>
      </c>
      <c r="R212" s="395"/>
      <c r="S212" s="396"/>
      <c r="T212" s="397" t="str">
        <f t="shared" si="5"/>
        <v/>
      </c>
      <c r="U212" s="402">
        <f t="shared" si="6"/>
        <v>0</v>
      </c>
      <c r="V212" s="402"/>
      <c r="W212" s="414"/>
      <c r="AJ212" s="55"/>
      <c r="AK212" s="55"/>
      <c r="AL212" s="55"/>
      <c r="AM212" s="55"/>
    </row>
    <row r="213" ht="22.5" customHeight="1">
      <c r="A213" s="383" t="b">
        <v>0</v>
      </c>
      <c r="B213" s="384" t="b">
        <v>0</v>
      </c>
      <c r="C213" s="385" t="s">
        <v>1193</v>
      </c>
      <c r="D213" s="386">
        <v>45753.0</v>
      </c>
      <c r="E213" s="387" t="s">
        <v>976</v>
      </c>
      <c r="F213" s="388">
        <v>650000.0</v>
      </c>
      <c r="G213" s="389" t="s">
        <v>1194</v>
      </c>
      <c r="H213" s="387" t="s">
        <v>119</v>
      </c>
      <c r="I213" s="390">
        <v>613.0</v>
      </c>
      <c r="J213" s="387" t="s">
        <v>957</v>
      </c>
      <c r="K213" s="388"/>
      <c r="L213" s="388">
        <v>650000.0</v>
      </c>
      <c r="M213" s="392">
        <v>0.0</v>
      </c>
      <c r="N213" s="388">
        <v>0.0</v>
      </c>
      <c r="O213" s="386">
        <v>45754.0</v>
      </c>
      <c r="P213" s="394"/>
      <c r="Q213" s="402" t="str">
        <f t="shared" si="14"/>
        <v/>
      </c>
      <c r="R213" s="395"/>
      <c r="S213" s="396"/>
      <c r="T213" s="397" t="str">
        <f t="shared" si="5"/>
        <v/>
      </c>
      <c r="U213" s="402">
        <f t="shared" si="6"/>
        <v>0</v>
      </c>
      <c r="V213" s="402"/>
      <c r="W213" s="414"/>
      <c r="AJ213" s="55"/>
      <c r="AK213" s="55"/>
      <c r="AL213" s="55"/>
      <c r="AM213" s="55"/>
    </row>
    <row r="214" ht="22.5" customHeight="1">
      <c r="A214" s="383" t="b">
        <v>0</v>
      </c>
      <c r="B214" s="384" t="b">
        <v>0</v>
      </c>
      <c r="C214" s="390" t="s">
        <v>1195</v>
      </c>
      <c r="D214" s="386">
        <v>45754.0</v>
      </c>
      <c r="E214" s="387" t="s">
        <v>140</v>
      </c>
      <c r="F214" s="388">
        <v>15000.0</v>
      </c>
      <c r="G214" s="389" t="s">
        <v>309</v>
      </c>
      <c r="H214" s="387" t="s">
        <v>119</v>
      </c>
      <c r="I214" s="390">
        <v>612.0</v>
      </c>
      <c r="J214" s="387" t="s">
        <v>296</v>
      </c>
      <c r="K214" s="388"/>
      <c r="L214" s="388">
        <v>15000.0</v>
      </c>
      <c r="M214" s="392">
        <v>0.0</v>
      </c>
      <c r="N214" s="388">
        <v>0.0</v>
      </c>
      <c r="O214" s="386">
        <v>45754.0</v>
      </c>
      <c r="P214" s="394"/>
      <c r="Q214" s="402" t="str">
        <f t="shared" si="14"/>
        <v/>
      </c>
      <c r="R214" s="395"/>
      <c r="S214" s="396"/>
      <c r="T214" s="397" t="str">
        <f t="shared" si="5"/>
        <v/>
      </c>
      <c r="U214" s="402">
        <f t="shared" si="6"/>
        <v>0</v>
      </c>
      <c r="V214" s="402"/>
      <c r="W214" s="414"/>
      <c r="AJ214" s="55"/>
      <c r="AK214" s="55"/>
      <c r="AL214" s="55"/>
      <c r="AM214" s="55"/>
    </row>
    <row r="215" ht="22.5" customHeight="1">
      <c r="A215" s="383" t="b">
        <v>0</v>
      </c>
      <c r="B215" s="384" t="b">
        <v>0</v>
      </c>
      <c r="C215" s="390" t="s">
        <v>1196</v>
      </c>
      <c r="D215" s="386">
        <v>45754.0</v>
      </c>
      <c r="E215" s="387" t="s">
        <v>140</v>
      </c>
      <c r="F215" s="388">
        <v>10000.0</v>
      </c>
      <c r="G215" s="389" t="s">
        <v>1197</v>
      </c>
      <c r="H215" s="387" t="s">
        <v>119</v>
      </c>
      <c r="I215" s="390">
        <v>617.0</v>
      </c>
      <c r="J215" s="387" t="s">
        <v>296</v>
      </c>
      <c r="K215" s="388"/>
      <c r="L215" s="388">
        <v>10000.0</v>
      </c>
      <c r="M215" s="392">
        <v>0.0</v>
      </c>
      <c r="N215" s="388">
        <v>0.0</v>
      </c>
      <c r="O215" s="386">
        <v>45754.0</v>
      </c>
      <c r="P215" s="394"/>
      <c r="Q215" s="402" t="str">
        <f t="shared" si="14"/>
        <v/>
      </c>
      <c r="R215" s="395"/>
      <c r="S215" s="396"/>
      <c r="T215" s="397" t="str">
        <f t="shared" si="5"/>
        <v/>
      </c>
      <c r="U215" s="402">
        <f t="shared" si="6"/>
        <v>0</v>
      </c>
      <c r="V215" s="402"/>
      <c r="W215" s="414"/>
      <c r="AJ215" s="55"/>
      <c r="AK215" s="55"/>
      <c r="AL215" s="55"/>
      <c r="AM215" s="55"/>
    </row>
    <row r="216" ht="22.5" customHeight="1">
      <c r="A216" s="383" t="b">
        <v>0</v>
      </c>
      <c r="B216" s="384" t="b">
        <v>0</v>
      </c>
      <c r="C216" s="390" t="s">
        <v>1198</v>
      </c>
      <c r="D216" s="386">
        <v>45754.0</v>
      </c>
      <c r="E216" s="387" t="s">
        <v>140</v>
      </c>
      <c r="F216" s="388">
        <v>115000.0</v>
      </c>
      <c r="G216" s="389" t="s">
        <v>13</v>
      </c>
      <c r="H216" s="387" t="s">
        <v>119</v>
      </c>
      <c r="I216" s="390">
        <v>615.0</v>
      </c>
      <c r="J216" s="387" t="s">
        <v>296</v>
      </c>
      <c r="K216" s="388"/>
      <c r="L216" s="388">
        <v>115000.0</v>
      </c>
      <c r="M216" s="392">
        <v>0.0</v>
      </c>
      <c r="N216" s="388">
        <v>0.0</v>
      </c>
      <c r="O216" s="386">
        <v>45754.0</v>
      </c>
      <c r="P216" s="394"/>
      <c r="Q216" s="402" t="str">
        <f t="shared" si="14"/>
        <v/>
      </c>
      <c r="R216" s="395"/>
      <c r="S216" s="396"/>
      <c r="T216" s="397" t="str">
        <f t="shared" si="5"/>
        <v/>
      </c>
      <c r="U216" s="402">
        <f t="shared" si="6"/>
        <v>0</v>
      </c>
      <c r="V216" s="402"/>
      <c r="W216" s="414"/>
      <c r="AJ216" s="55"/>
      <c r="AK216" s="55"/>
      <c r="AL216" s="55"/>
      <c r="AM216" s="55"/>
    </row>
    <row r="217" ht="22.5" customHeight="1">
      <c r="A217" s="383" t="b">
        <v>0</v>
      </c>
      <c r="B217" s="384" t="b">
        <v>0</v>
      </c>
      <c r="C217" s="385"/>
      <c r="D217" s="386">
        <v>45754.0</v>
      </c>
      <c r="E217" s="387" t="s">
        <v>140</v>
      </c>
      <c r="F217" s="388">
        <v>10000.0</v>
      </c>
      <c r="G217" s="389" t="s">
        <v>1199</v>
      </c>
      <c r="H217" s="387" t="s">
        <v>119</v>
      </c>
      <c r="I217" s="390">
        <v>620.0</v>
      </c>
      <c r="J217" s="387" t="s">
        <v>1200</v>
      </c>
      <c r="K217" s="388"/>
      <c r="L217" s="388">
        <v>10000.0</v>
      </c>
      <c r="M217" s="392">
        <v>0.0</v>
      </c>
      <c r="N217" s="388">
        <v>0.0</v>
      </c>
      <c r="O217" s="386">
        <v>45754.0</v>
      </c>
      <c r="P217" s="394"/>
      <c r="Q217" s="402" t="str">
        <f t="shared" si="14"/>
        <v/>
      </c>
      <c r="R217" s="395"/>
      <c r="S217" s="396"/>
      <c r="T217" s="397" t="str">
        <f t="shared" si="5"/>
        <v/>
      </c>
      <c r="U217" s="402">
        <f t="shared" si="6"/>
        <v>0</v>
      </c>
      <c r="V217" s="402"/>
      <c r="W217" s="414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</row>
    <row r="218" ht="22.5" customHeight="1">
      <c r="A218" s="383" t="b">
        <v>0</v>
      </c>
      <c r="B218" s="384" t="b">
        <v>0</v>
      </c>
      <c r="C218" s="385" t="s">
        <v>1201</v>
      </c>
      <c r="D218" s="386">
        <v>45729.0</v>
      </c>
      <c r="E218" s="387" t="s">
        <v>976</v>
      </c>
      <c r="F218" s="388">
        <v>150000.0</v>
      </c>
      <c r="G218" s="389" t="s">
        <v>1124</v>
      </c>
      <c r="H218" s="387" t="s">
        <v>3</v>
      </c>
      <c r="I218" s="390">
        <v>1010557.0</v>
      </c>
      <c r="J218" s="387" t="s">
        <v>1</v>
      </c>
      <c r="K218" s="388"/>
      <c r="L218" s="388">
        <v>150000.0</v>
      </c>
      <c r="M218" s="392">
        <v>0.0</v>
      </c>
      <c r="N218" s="388">
        <v>0.0</v>
      </c>
      <c r="O218" s="386">
        <v>45755.0</v>
      </c>
      <c r="P218" s="393">
        <v>50000.0</v>
      </c>
      <c r="Q218" s="394">
        <f t="shared" si="14"/>
        <v>100000</v>
      </c>
      <c r="R218" s="395"/>
      <c r="S218" s="396"/>
      <c r="T218" s="397" t="str">
        <f t="shared" si="5"/>
        <v/>
      </c>
      <c r="U218" s="394">
        <f t="shared" si="6"/>
        <v>100000</v>
      </c>
      <c r="V218" s="402"/>
      <c r="W218" s="414"/>
      <c r="AJ218" s="55"/>
      <c r="AK218" s="55"/>
      <c r="AL218" s="55"/>
      <c r="AM218" s="55"/>
    </row>
    <row r="219" ht="22.5" customHeight="1">
      <c r="A219" s="383" t="b">
        <v>0</v>
      </c>
      <c r="B219" s="384" t="b">
        <v>0</v>
      </c>
      <c r="C219" s="385" t="s">
        <v>1202</v>
      </c>
      <c r="D219" s="386">
        <v>45729.0</v>
      </c>
      <c r="E219" s="387" t="s">
        <v>140</v>
      </c>
      <c r="F219" s="388">
        <v>45000.0</v>
      </c>
      <c r="G219" s="389" t="s">
        <v>160</v>
      </c>
      <c r="H219" s="387" t="s">
        <v>3</v>
      </c>
      <c r="I219" s="390">
        <v>1010557.0</v>
      </c>
      <c r="J219" s="387" t="s">
        <v>957</v>
      </c>
      <c r="K219" s="388"/>
      <c r="L219" s="388">
        <v>45000.0</v>
      </c>
      <c r="M219" s="392">
        <v>0.0</v>
      </c>
      <c r="N219" s="388">
        <v>0.0</v>
      </c>
      <c r="O219" s="386">
        <v>45755.0</v>
      </c>
      <c r="P219" s="393">
        <v>15000.0</v>
      </c>
      <c r="Q219" s="394">
        <f t="shared" si="14"/>
        <v>30000</v>
      </c>
      <c r="R219" s="395"/>
      <c r="S219" s="396"/>
      <c r="T219" s="397" t="str">
        <f t="shared" si="5"/>
        <v/>
      </c>
      <c r="U219" s="394">
        <f t="shared" si="6"/>
        <v>30000</v>
      </c>
      <c r="V219" s="402"/>
      <c r="W219" s="414"/>
      <c r="AJ219" s="55"/>
      <c r="AK219" s="55"/>
      <c r="AL219" s="55"/>
      <c r="AM219" s="55"/>
    </row>
    <row r="220" ht="22.5" customHeight="1">
      <c r="A220" s="383" t="b">
        <v>0</v>
      </c>
      <c r="B220" s="384" t="b">
        <v>0</v>
      </c>
      <c r="C220" s="385" t="s">
        <v>1203</v>
      </c>
      <c r="D220" s="386">
        <v>45729.0</v>
      </c>
      <c r="E220" s="387" t="s">
        <v>140</v>
      </c>
      <c r="F220" s="388">
        <v>15000.0</v>
      </c>
      <c r="G220" s="389" t="s">
        <v>352</v>
      </c>
      <c r="H220" s="387" t="s">
        <v>3</v>
      </c>
      <c r="I220" s="390">
        <v>1010557.0</v>
      </c>
      <c r="J220" s="387" t="s">
        <v>1</v>
      </c>
      <c r="K220" s="388"/>
      <c r="L220" s="388">
        <v>15000.0</v>
      </c>
      <c r="M220" s="392">
        <v>0.0</v>
      </c>
      <c r="N220" s="388">
        <v>0.0</v>
      </c>
      <c r="O220" s="386">
        <v>45755.0</v>
      </c>
      <c r="P220" s="393">
        <v>3000.0</v>
      </c>
      <c r="Q220" s="394">
        <f t="shared" si="14"/>
        <v>12000</v>
      </c>
      <c r="R220" s="395"/>
      <c r="S220" s="396"/>
      <c r="T220" s="397" t="str">
        <f t="shared" si="5"/>
        <v/>
      </c>
      <c r="U220" s="394">
        <f t="shared" si="6"/>
        <v>12000</v>
      </c>
      <c r="V220" s="402"/>
      <c r="W220" s="414"/>
      <c r="AJ220" s="55"/>
      <c r="AK220" s="55"/>
      <c r="AL220" s="55"/>
      <c r="AM220" s="55"/>
    </row>
    <row r="221" ht="22.5" customHeight="1">
      <c r="A221" s="383" t="b">
        <v>0</v>
      </c>
      <c r="B221" s="384" t="b">
        <v>0</v>
      </c>
      <c r="C221" s="390" t="s">
        <v>1204</v>
      </c>
      <c r="D221" s="386">
        <v>45729.0</v>
      </c>
      <c r="E221" s="387" t="s">
        <v>140</v>
      </c>
      <c r="F221" s="388">
        <v>60000.0</v>
      </c>
      <c r="G221" s="389" t="s">
        <v>1205</v>
      </c>
      <c r="H221" s="387" t="s">
        <v>3</v>
      </c>
      <c r="I221" s="390">
        <v>1010557.0</v>
      </c>
      <c r="J221" s="387" t="s">
        <v>1</v>
      </c>
      <c r="K221" s="388"/>
      <c r="L221" s="388">
        <v>60000.0</v>
      </c>
      <c r="M221" s="392">
        <v>0.0</v>
      </c>
      <c r="N221" s="388">
        <v>0.0</v>
      </c>
      <c r="O221" s="386">
        <v>45755.0</v>
      </c>
      <c r="P221" s="393">
        <v>15000.0</v>
      </c>
      <c r="Q221" s="394">
        <f t="shared" si="14"/>
        <v>45000</v>
      </c>
      <c r="R221" s="395"/>
      <c r="S221" s="396"/>
      <c r="T221" s="397" t="str">
        <f t="shared" si="5"/>
        <v/>
      </c>
      <c r="U221" s="394">
        <f t="shared" si="6"/>
        <v>45000</v>
      </c>
      <c r="V221" s="402"/>
      <c r="W221" s="414"/>
      <c r="AJ221" s="55"/>
      <c r="AK221" s="55"/>
      <c r="AL221" s="55"/>
      <c r="AM221" s="55"/>
    </row>
    <row r="222" ht="22.5" customHeight="1">
      <c r="A222" s="383" t="b">
        <v>0</v>
      </c>
      <c r="B222" s="384" t="b">
        <v>0</v>
      </c>
      <c r="C222" s="385" t="s">
        <v>1206</v>
      </c>
      <c r="D222" s="386">
        <v>45729.0</v>
      </c>
      <c r="E222" s="387" t="s">
        <v>140</v>
      </c>
      <c r="F222" s="388">
        <v>10000.0</v>
      </c>
      <c r="G222" s="389" t="s">
        <v>352</v>
      </c>
      <c r="H222" s="387" t="s">
        <v>3</v>
      </c>
      <c r="I222" s="411"/>
      <c r="J222" s="387" t="s">
        <v>1</v>
      </c>
      <c r="K222" s="388"/>
      <c r="L222" s="388">
        <v>10000.0</v>
      </c>
      <c r="M222" s="392">
        <v>0.0</v>
      </c>
      <c r="N222" s="388">
        <v>0.0</v>
      </c>
      <c r="O222" s="386">
        <v>45755.0</v>
      </c>
      <c r="P222" s="394"/>
      <c r="Q222" s="402" t="str">
        <f t="shared" si="14"/>
        <v/>
      </c>
      <c r="R222" s="395"/>
      <c r="S222" s="396"/>
      <c r="T222" s="397" t="str">
        <f t="shared" si="5"/>
        <v/>
      </c>
      <c r="U222" s="402">
        <f t="shared" si="6"/>
        <v>0</v>
      </c>
      <c r="V222" s="402"/>
      <c r="W222" s="414"/>
      <c r="AJ222" s="55"/>
      <c r="AK222" s="55"/>
      <c r="AL222" s="55"/>
      <c r="AM222" s="55"/>
    </row>
    <row r="223" ht="22.5" customHeight="1">
      <c r="A223" s="383" t="b">
        <v>0</v>
      </c>
      <c r="B223" s="384" t="b">
        <v>0</v>
      </c>
      <c r="C223" s="385" t="s">
        <v>1207</v>
      </c>
      <c r="D223" s="386">
        <v>45729.0</v>
      </c>
      <c r="E223" s="387" t="s">
        <v>140</v>
      </c>
      <c r="F223" s="388">
        <v>25000.0</v>
      </c>
      <c r="G223" s="389" t="s">
        <v>1208</v>
      </c>
      <c r="H223" s="387" t="s">
        <v>3</v>
      </c>
      <c r="I223" s="411"/>
      <c r="J223" s="387" t="s">
        <v>1</v>
      </c>
      <c r="K223" s="388"/>
      <c r="L223" s="388">
        <v>25000.0</v>
      </c>
      <c r="M223" s="392">
        <v>0.0</v>
      </c>
      <c r="N223" s="388">
        <v>0.0</v>
      </c>
      <c r="O223" s="386">
        <v>45755.0</v>
      </c>
      <c r="P223" s="393">
        <v>5000.0</v>
      </c>
      <c r="Q223" s="394">
        <f t="shared" si="14"/>
        <v>20000</v>
      </c>
      <c r="R223" s="395"/>
      <c r="S223" s="396"/>
      <c r="T223" s="397" t="str">
        <f t="shared" si="5"/>
        <v/>
      </c>
      <c r="U223" s="394">
        <f t="shared" si="6"/>
        <v>20000</v>
      </c>
      <c r="V223" s="402"/>
      <c r="W223" s="414"/>
      <c r="AJ223" s="55"/>
      <c r="AK223" s="55"/>
      <c r="AL223" s="55"/>
      <c r="AM223" s="55"/>
    </row>
    <row r="224" ht="22.5" customHeight="1">
      <c r="A224" s="383" t="b">
        <v>0</v>
      </c>
      <c r="B224" s="384" t="b">
        <v>0</v>
      </c>
      <c r="C224" s="385" t="s">
        <v>1209</v>
      </c>
      <c r="D224" s="386">
        <v>45734.0</v>
      </c>
      <c r="E224" s="387" t="s">
        <v>140</v>
      </c>
      <c r="F224" s="388">
        <v>125000.0</v>
      </c>
      <c r="G224" s="389" t="s">
        <v>1210</v>
      </c>
      <c r="H224" s="387" t="s">
        <v>3</v>
      </c>
      <c r="I224" s="390">
        <v>1010557.0</v>
      </c>
      <c r="J224" s="387" t="s">
        <v>1</v>
      </c>
      <c r="K224" s="388"/>
      <c r="L224" s="388">
        <v>125000.0</v>
      </c>
      <c r="M224" s="392">
        <v>0.0</v>
      </c>
      <c r="N224" s="388">
        <v>0.0</v>
      </c>
      <c r="O224" s="386">
        <v>45755.0</v>
      </c>
      <c r="P224" s="394"/>
      <c r="Q224" s="402" t="str">
        <f t="shared" si="14"/>
        <v/>
      </c>
      <c r="R224" s="395"/>
      <c r="S224" s="396"/>
      <c r="T224" s="397" t="str">
        <f t="shared" si="5"/>
        <v/>
      </c>
      <c r="U224" s="402">
        <f t="shared" si="6"/>
        <v>0</v>
      </c>
      <c r="V224" s="402"/>
      <c r="W224" s="414"/>
      <c r="AJ224" s="55"/>
      <c r="AK224" s="55"/>
      <c r="AL224" s="55"/>
      <c r="AM224" s="55"/>
    </row>
    <row r="225" ht="22.5" customHeight="1">
      <c r="A225" s="383" t="b">
        <v>0</v>
      </c>
      <c r="B225" s="384" t="b">
        <v>0</v>
      </c>
      <c r="C225" s="385" t="s">
        <v>1211</v>
      </c>
      <c r="D225" s="386">
        <v>45734.0</v>
      </c>
      <c r="E225" s="387" t="s">
        <v>140</v>
      </c>
      <c r="F225" s="388">
        <v>40000.0</v>
      </c>
      <c r="G225" s="389" t="s">
        <v>1212</v>
      </c>
      <c r="H225" s="387" t="s">
        <v>3</v>
      </c>
      <c r="I225" s="390">
        <v>1010557.0</v>
      </c>
      <c r="J225" s="387" t="s">
        <v>1</v>
      </c>
      <c r="K225" s="388"/>
      <c r="L225" s="388">
        <v>40000.0</v>
      </c>
      <c r="M225" s="392">
        <v>0.0</v>
      </c>
      <c r="N225" s="388">
        <v>0.0</v>
      </c>
      <c r="O225" s="386">
        <v>45755.0</v>
      </c>
      <c r="P225" s="394"/>
      <c r="Q225" s="402" t="str">
        <f t="shared" si="14"/>
        <v/>
      </c>
      <c r="R225" s="395"/>
      <c r="S225" s="396"/>
      <c r="T225" s="397" t="str">
        <f t="shared" si="5"/>
        <v/>
      </c>
      <c r="U225" s="402">
        <f t="shared" si="6"/>
        <v>0</v>
      </c>
      <c r="V225" s="402"/>
      <c r="W225" s="414"/>
      <c r="AJ225" s="55"/>
      <c r="AK225" s="55"/>
      <c r="AL225" s="55"/>
      <c r="AM225" s="55"/>
    </row>
    <row r="226" ht="22.5" customHeight="1">
      <c r="A226" s="383" t="b">
        <v>0</v>
      </c>
      <c r="B226" s="384" t="b">
        <v>0</v>
      </c>
      <c r="C226" s="390" t="s">
        <v>1213</v>
      </c>
      <c r="D226" s="386">
        <v>45735.0</v>
      </c>
      <c r="E226" s="387" t="s">
        <v>140</v>
      </c>
      <c r="F226" s="388">
        <v>500000.0</v>
      </c>
      <c r="G226" s="389" t="s">
        <v>1214</v>
      </c>
      <c r="H226" s="387" t="s">
        <v>3</v>
      </c>
      <c r="I226" s="390">
        <v>1010551.0</v>
      </c>
      <c r="J226" s="387" t="s">
        <v>1</v>
      </c>
      <c r="K226" s="388"/>
      <c r="L226" s="388">
        <v>500000.0</v>
      </c>
      <c r="M226" s="392">
        <v>0.0</v>
      </c>
      <c r="N226" s="388">
        <v>0.0</v>
      </c>
      <c r="O226" s="386">
        <v>45755.0</v>
      </c>
      <c r="P226" s="394"/>
      <c r="Q226" s="402" t="str">
        <f t="shared" si="14"/>
        <v/>
      </c>
      <c r="R226" s="395"/>
      <c r="S226" s="396"/>
      <c r="T226" s="397" t="str">
        <f t="shared" si="5"/>
        <v/>
      </c>
      <c r="U226" s="402">
        <f t="shared" si="6"/>
        <v>0</v>
      </c>
      <c r="V226" s="402"/>
      <c r="W226" s="414"/>
      <c r="AJ226" s="55"/>
      <c r="AK226" s="55"/>
      <c r="AL226" s="55"/>
      <c r="AM226" s="55"/>
    </row>
    <row r="227" ht="22.5" customHeight="1">
      <c r="A227" s="383" t="b">
        <v>0</v>
      </c>
      <c r="B227" s="384" t="b">
        <v>0</v>
      </c>
      <c r="C227" s="385" t="s">
        <v>1215</v>
      </c>
      <c r="D227" s="386">
        <v>45748.0</v>
      </c>
      <c r="E227" s="387" t="s">
        <v>140</v>
      </c>
      <c r="F227" s="388">
        <v>70000.0</v>
      </c>
      <c r="G227" s="389" t="s">
        <v>1216</v>
      </c>
      <c r="H227" s="387" t="s">
        <v>3</v>
      </c>
      <c r="I227" s="390">
        <v>1010556.0</v>
      </c>
      <c r="J227" s="387" t="s">
        <v>957</v>
      </c>
      <c r="K227" s="388"/>
      <c r="L227" s="388">
        <v>70000.0</v>
      </c>
      <c r="M227" s="392">
        <v>0.0</v>
      </c>
      <c r="N227" s="388">
        <v>0.0</v>
      </c>
      <c r="O227" s="386">
        <v>45755.0</v>
      </c>
      <c r="P227" s="394"/>
      <c r="Q227" s="402" t="str">
        <f t="shared" si="14"/>
        <v/>
      </c>
      <c r="R227" s="395"/>
      <c r="S227" s="396"/>
      <c r="T227" s="397" t="str">
        <f t="shared" si="5"/>
        <v/>
      </c>
      <c r="U227" s="402">
        <f t="shared" si="6"/>
        <v>0</v>
      </c>
      <c r="V227" s="402"/>
      <c r="W227" s="414"/>
      <c r="AJ227" s="55"/>
      <c r="AK227" s="55"/>
      <c r="AL227" s="55"/>
      <c r="AM227" s="55"/>
    </row>
    <row r="228" ht="22.5" customHeight="1">
      <c r="A228" s="383" t="b">
        <v>0</v>
      </c>
      <c r="B228" s="384" t="b">
        <v>0</v>
      </c>
      <c r="C228" s="390" t="s">
        <v>1217</v>
      </c>
      <c r="D228" s="386">
        <v>45755.0</v>
      </c>
      <c r="E228" s="387" t="s">
        <v>140</v>
      </c>
      <c r="F228" s="388">
        <v>75000.0</v>
      </c>
      <c r="G228" s="389" t="s">
        <v>1079</v>
      </c>
      <c r="H228" s="387" t="s">
        <v>3</v>
      </c>
      <c r="I228" s="390">
        <v>1010557.0</v>
      </c>
      <c r="J228" s="387" t="s">
        <v>957</v>
      </c>
      <c r="K228" s="388"/>
      <c r="L228" s="388">
        <v>75000.0</v>
      </c>
      <c r="M228" s="392">
        <v>0.0</v>
      </c>
      <c r="N228" s="388">
        <v>0.0</v>
      </c>
      <c r="O228" s="386">
        <v>45755.0</v>
      </c>
      <c r="P228" s="394"/>
      <c r="Q228" s="402" t="str">
        <f t="shared" si="14"/>
        <v/>
      </c>
      <c r="R228" s="395"/>
      <c r="S228" s="396"/>
      <c r="T228" s="397" t="str">
        <f t="shared" si="5"/>
        <v/>
      </c>
      <c r="U228" s="402">
        <f t="shared" si="6"/>
        <v>0</v>
      </c>
      <c r="V228" s="402"/>
      <c r="W228" s="414"/>
      <c r="AJ228" s="55"/>
      <c r="AK228" s="55"/>
      <c r="AL228" s="55"/>
      <c r="AM228" s="55"/>
    </row>
    <row r="229" ht="22.5" customHeight="1">
      <c r="A229" s="383" t="b">
        <v>0</v>
      </c>
      <c r="B229" s="384" t="b">
        <v>0</v>
      </c>
      <c r="C229" s="390" t="s">
        <v>1218</v>
      </c>
      <c r="D229" s="386">
        <v>45755.0</v>
      </c>
      <c r="E229" s="387" t="s">
        <v>140</v>
      </c>
      <c r="F229" s="388">
        <v>15000.0</v>
      </c>
      <c r="G229" s="389" t="s">
        <v>1219</v>
      </c>
      <c r="H229" s="387" t="s">
        <v>3</v>
      </c>
      <c r="I229" s="390">
        <v>1010557.0</v>
      </c>
      <c r="J229" s="387" t="s">
        <v>957</v>
      </c>
      <c r="K229" s="388"/>
      <c r="L229" s="388">
        <v>15000.0</v>
      </c>
      <c r="M229" s="392">
        <v>0.0</v>
      </c>
      <c r="N229" s="388">
        <v>0.0</v>
      </c>
      <c r="O229" s="386">
        <v>45755.0</v>
      </c>
      <c r="P229" s="394"/>
      <c r="Q229" s="402" t="str">
        <f t="shared" si="14"/>
        <v/>
      </c>
      <c r="R229" s="395"/>
      <c r="S229" s="396"/>
      <c r="T229" s="397" t="str">
        <f t="shared" si="5"/>
        <v/>
      </c>
      <c r="U229" s="402">
        <f t="shared" si="6"/>
        <v>0</v>
      </c>
      <c r="V229" s="402"/>
      <c r="W229" s="414"/>
      <c r="AJ229" s="55"/>
      <c r="AK229" s="55"/>
      <c r="AL229" s="55"/>
      <c r="AM229" s="55"/>
    </row>
    <row r="230" ht="22.5" customHeight="1">
      <c r="A230" s="383" t="b">
        <v>0</v>
      </c>
      <c r="B230" s="384" t="b">
        <v>0</v>
      </c>
      <c r="C230" s="385" t="s">
        <v>1220</v>
      </c>
      <c r="D230" s="386">
        <v>45755.0</v>
      </c>
      <c r="E230" s="387" t="s">
        <v>140</v>
      </c>
      <c r="F230" s="388">
        <v>150000.0</v>
      </c>
      <c r="G230" s="389" t="s">
        <v>274</v>
      </c>
      <c r="H230" s="387" t="s">
        <v>3</v>
      </c>
      <c r="I230" s="390">
        <v>1010560.0</v>
      </c>
      <c r="J230" s="387" t="s">
        <v>957</v>
      </c>
      <c r="K230" s="388"/>
      <c r="L230" s="388">
        <v>150000.0</v>
      </c>
      <c r="M230" s="392">
        <v>0.0</v>
      </c>
      <c r="N230" s="388">
        <v>0.0</v>
      </c>
      <c r="O230" s="386">
        <v>45755.0</v>
      </c>
      <c r="P230" s="394"/>
      <c r="Q230" s="402" t="str">
        <f t="shared" si="14"/>
        <v/>
      </c>
      <c r="R230" s="395"/>
      <c r="S230" s="396"/>
      <c r="T230" s="397" t="str">
        <f t="shared" si="5"/>
        <v/>
      </c>
      <c r="U230" s="402">
        <f t="shared" si="6"/>
        <v>0</v>
      </c>
      <c r="V230" s="402"/>
      <c r="W230" s="414"/>
      <c r="AJ230" s="55"/>
      <c r="AK230" s="55"/>
      <c r="AL230" s="55"/>
      <c r="AM230" s="55"/>
    </row>
    <row r="231" ht="22.5" customHeight="1">
      <c r="A231" s="383" t="b">
        <v>0</v>
      </c>
      <c r="B231" s="384" t="b">
        <v>0</v>
      </c>
      <c r="C231" s="385" t="s">
        <v>1221</v>
      </c>
      <c r="D231" s="386">
        <v>45755.0</v>
      </c>
      <c r="E231" s="387" t="s">
        <v>140</v>
      </c>
      <c r="F231" s="388">
        <v>60000.0</v>
      </c>
      <c r="G231" s="389" t="s">
        <v>192</v>
      </c>
      <c r="H231" s="387" t="s">
        <v>3</v>
      </c>
      <c r="I231" s="390">
        <v>1010565.0</v>
      </c>
      <c r="J231" s="387" t="s">
        <v>957</v>
      </c>
      <c r="K231" s="388"/>
      <c r="L231" s="388">
        <v>60000.0</v>
      </c>
      <c r="M231" s="392">
        <v>0.0</v>
      </c>
      <c r="N231" s="388">
        <v>0.0</v>
      </c>
      <c r="O231" s="386">
        <v>45755.0</v>
      </c>
      <c r="P231" s="394"/>
      <c r="Q231" s="402" t="str">
        <f t="shared" si="14"/>
        <v/>
      </c>
      <c r="R231" s="395"/>
      <c r="S231" s="396"/>
      <c r="T231" s="397" t="str">
        <f t="shared" si="5"/>
        <v/>
      </c>
      <c r="U231" s="402">
        <f t="shared" si="6"/>
        <v>0</v>
      </c>
      <c r="V231" s="402"/>
      <c r="W231" s="414"/>
      <c r="AJ231" s="55"/>
      <c r="AK231" s="55"/>
      <c r="AL231" s="55"/>
      <c r="AM231" s="55"/>
    </row>
    <row r="232" ht="22.5" customHeight="1">
      <c r="A232" s="383" t="b">
        <v>0</v>
      </c>
      <c r="B232" s="384" t="b">
        <v>0</v>
      </c>
      <c r="C232" s="385" t="s">
        <v>1222</v>
      </c>
      <c r="D232" s="386">
        <v>45755.0</v>
      </c>
      <c r="E232" s="387" t="s">
        <v>140</v>
      </c>
      <c r="F232" s="388">
        <v>70000.0</v>
      </c>
      <c r="G232" s="389" t="s">
        <v>1079</v>
      </c>
      <c r="H232" s="387" t="s">
        <v>3</v>
      </c>
      <c r="I232" s="390">
        <v>1010565.0</v>
      </c>
      <c r="J232" s="387" t="s">
        <v>957</v>
      </c>
      <c r="K232" s="388"/>
      <c r="L232" s="388">
        <v>70000.0</v>
      </c>
      <c r="M232" s="392">
        <v>0.0</v>
      </c>
      <c r="N232" s="388">
        <v>0.0</v>
      </c>
      <c r="O232" s="386">
        <v>45755.0</v>
      </c>
      <c r="P232" s="394"/>
      <c r="Q232" s="402" t="str">
        <f t="shared" si="14"/>
        <v/>
      </c>
      <c r="R232" s="395"/>
      <c r="S232" s="396"/>
      <c r="T232" s="397" t="str">
        <f t="shared" si="5"/>
        <v/>
      </c>
      <c r="U232" s="402">
        <f t="shared" si="6"/>
        <v>0</v>
      </c>
      <c r="V232" s="402"/>
      <c r="W232" s="414"/>
      <c r="AJ232" s="55"/>
      <c r="AK232" s="55"/>
      <c r="AL232" s="55"/>
      <c r="AM232" s="55"/>
    </row>
    <row r="233" ht="22.5" customHeight="1">
      <c r="A233" s="383" t="b">
        <v>0</v>
      </c>
      <c r="B233" s="384" t="b">
        <v>0</v>
      </c>
      <c r="C233" s="385" t="s">
        <v>1223</v>
      </c>
      <c r="D233" s="386">
        <v>45755.0</v>
      </c>
      <c r="E233" s="387" t="s">
        <v>140</v>
      </c>
      <c r="F233" s="388">
        <v>35000.0</v>
      </c>
      <c r="G233" s="389" t="s">
        <v>160</v>
      </c>
      <c r="H233" s="387" t="s">
        <v>3</v>
      </c>
      <c r="I233" s="390">
        <v>1010565.0</v>
      </c>
      <c r="J233" s="387" t="s">
        <v>957</v>
      </c>
      <c r="K233" s="388"/>
      <c r="L233" s="388">
        <v>35000.0</v>
      </c>
      <c r="M233" s="392">
        <v>0.0</v>
      </c>
      <c r="N233" s="388">
        <v>0.0</v>
      </c>
      <c r="O233" s="386">
        <v>45755.0</v>
      </c>
      <c r="P233" s="394"/>
      <c r="Q233" s="402" t="str">
        <f t="shared" si="14"/>
        <v/>
      </c>
      <c r="R233" s="395"/>
      <c r="S233" s="396"/>
      <c r="T233" s="397" t="str">
        <f t="shared" si="5"/>
        <v/>
      </c>
      <c r="U233" s="402">
        <f t="shared" si="6"/>
        <v>0</v>
      </c>
      <c r="V233" s="402"/>
      <c r="W233" s="414"/>
      <c r="AJ233" s="55"/>
      <c r="AK233" s="55"/>
      <c r="AL233" s="55"/>
      <c r="AM233" s="55"/>
    </row>
    <row r="234" ht="22.5" customHeight="1">
      <c r="A234" s="383" t="b">
        <v>0</v>
      </c>
      <c r="B234" s="384" t="b">
        <v>0</v>
      </c>
      <c r="C234" s="385" t="s">
        <v>1224</v>
      </c>
      <c r="D234" s="386">
        <v>45755.0</v>
      </c>
      <c r="E234" s="387" t="s">
        <v>140</v>
      </c>
      <c r="F234" s="388">
        <v>35000.0</v>
      </c>
      <c r="G234" s="389" t="s">
        <v>160</v>
      </c>
      <c r="H234" s="387" t="s">
        <v>3</v>
      </c>
      <c r="I234" s="390">
        <v>1010561.0</v>
      </c>
      <c r="J234" s="387" t="s">
        <v>957</v>
      </c>
      <c r="K234" s="388"/>
      <c r="L234" s="388">
        <v>35000.0</v>
      </c>
      <c r="M234" s="392">
        <v>0.0</v>
      </c>
      <c r="N234" s="388">
        <v>0.0</v>
      </c>
      <c r="O234" s="386">
        <v>45755.0</v>
      </c>
      <c r="P234" s="394"/>
      <c r="Q234" s="402" t="str">
        <f t="shared" si="14"/>
        <v/>
      </c>
      <c r="R234" s="395"/>
      <c r="S234" s="396"/>
      <c r="T234" s="397" t="str">
        <f t="shared" si="5"/>
        <v/>
      </c>
      <c r="U234" s="402">
        <f t="shared" si="6"/>
        <v>0</v>
      </c>
      <c r="V234" s="402"/>
      <c r="W234" s="414"/>
      <c r="AJ234" s="55"/>
      <c r="AK234" s="55"/>
      <c r="AL234" s="55"/>
      <c r="AM234" s="55"/>
    </row>
    <row r="235" ht="22.5" customHeight="1">
      <c r="A235" s="383" t="b">
        <v>0</v>
      </c>
      <c r="B235" s="384" t="b">
        <v>0</v>
      </c>
      <c r="C235" s="385" t="s">
        <v>1225</v>
      </c>
      <c r="D235" s="386">
        <v>45755.0</v>
      </c>
      <c r="E235" s="387" t="s">
        <v>140</v>
      </c>
      <c r="F235" s="388">
        <v>35000.0</v>
      </c>
      <c r="G235" s="389" t="s">
        <v>169</v>
      </c>
      <c r="H235" s="387" t="s">
        <v>3</v>
      </c>
      <c r="I235" s="390">
        <v>1010566.0</v>
      </c>
      <c r="J235" s="387" t="s">
        <v>957</v>
      </c>
      <c r="K235" s="388"/>
      <c r="L235" s="388">
        <v>35000.0</v>
      </c>
      <c r="M235" s="392">
        <v>0.0</v>
      </c>
      <c r="N235" s="388">
        <v>0.0</v>
      </c>
      <c r="O235" s="386">
        <v>45755.0</v>
      </c>
      <c r="P235" s="394"/>
      <c r="Q235" s="402" t="str">
        <f t="shared" si="14"/>
        <v/>
      </c>
      <c r="R235" s="395"/>
      <c r="S235" s="396"/>
      <c r="T235" s="397" t="str">
        <f t="shared" si="5"/>
        <v/>
      </c>
      <c r="U235" s="402">
        <f t="shared" si="6"/>
        <v>0</v>
      </c>
      <c r="V235" s="402"/>
      <c r="W235" s="414"/>
      <c r="AJ235" s="55"/>
      <c r="AK235" s="55"/>
      <c r="AL235" s="55"/>
      <c r="AM235" s="55"/>
    </row>
    <row r="236" ht="22.5" customHeight="1">
      <c r="A236" s="383" t="b">
        <v>0</v>
      </c>
      <c r="B236" s="384" t="b">
        <v>0</v>
      </c>
      <c r="C236" s="385" t="s">
        <v>1226</v>
      </c>
      <c r="D236" s="386">
        <v>45755.0</v>
      </c>
      <c r="E236" s="387" t="s">
        <v>140</v>
      </c>
      <c r="F236" s="388">
        <v>35000.0</v>
      </c>
      <c r="G236" s="389" t="s">
        <v>169</v>
      </c>
      <c r="H236" s="387" t="s">
        <v>3</v>
      </c>
      <c r="I236" s="390">
        <v>1010566.0</v>
      </c>
      <c r="J236" s="387" t="s">
        <v>957</v>
      </c>
      <c r="K236" s="388"/>
      <c r="L236" s="388">
        <v>35000.0</v>
      </c>
      <c r="M236" s="392">
        <v>0.0</v>
      </c>
      <c r="N236" s="388">
        <v>0.0</v>
      </c>
      <c r="O236" s="386">
        <v>45755.0</v>
      </c>
      <c r="P236" s="394"/>
      <c r="Q236" s="402" t="str">
        <f t="shared" si="14"/>
        <v/>
      </c>
      <c r="R236" s="395"/>
      <c r="S236" s="396"/>
      <c r="T236" s="397" t="str">
        <f t="shared" si="5"/>
        <v/>
      </c>
      <c r="U236" s="402">
        <f t="shared" si="6"/>
        <v>0</v>
      </c>
      <c r="V236" s="402"/>
      <c r="W236" s="414"/>
      <c r="AJ236" s="55"/>
      <c r="AK236" s="55"/>
      <c r="AL236" s="55"/>
      <c r="AM236" s="55"/>
    </row>
    <row r="237" ht="22.5" customHeight="1">
      <c r="A237" s="383" t="b">
        <v>0</v>
      </c>
      <c r="B237" s="384" t="b">
        <v>0</v>
      </c>
      <c r="C237" s="385" t="s">
        <v>1227</v>
      </c>
      <c r="D237" s="386">
        <v>45755.0</v>
      </c>
      <c r="E237" s="387" t="s">
        <v>140</v>
      </c>
      <c r="F237" s="388">
        <v>5000.0</v>
      </c>
      <c r="G237" s="389" t="s">
        <v>352</v>
      </c>
      <c r="H237" s="387" t="s">
        <v>3</v>
      </c>
      <c r="I237" s="390">
        <v>1010565.0</v>
      </c>
      <c r="J237" s="387" t="s">
        <v>957</v>
      </c>
      <c r="K237" s="388"/>
      <c r="L237" s="388">
        <v>5000.0</v>
      </c>
      <c r="M237" s="392">
        <v>0.0</v>
      </c>
      <c r="N237" s="388">
        <v>0.0</v>
      </c>
      <c r="O237" s="386">
        <v>45755.0</v>
      </c>
      <c r="P237" s="394"/>
      <c r="Q237" s="402" t="str">
        <f t="shared" si="14"/>
        <v/>
      </c>
      <c r="R237" s="395"/>
      <c r="S237" s="396"/>
      <c r="T237" s="397" t="str">
        <f t="shared" si="5"/>
        <v/>
      </c>
      <c r="U237" s="402">
        <f t="shared" si="6"/>
        <v>0</v>
      </c>
      <c r="V237" s="402"/>
      <c r="W237" s="414"/>
      <c r="AJ237" s="55"/>
      <c r="AK237" s="55"/>
      <c r="AL237" s="55"/>
      <c r="AM237" s="55"/>
    </row>
    <row r="238" ht="22.5" customHeight="1">
      <c r="A238" s="383" t="b">
        <v>0</v>
      </c>
      <c r="B238" s="384" t="b">
        <v>0</v>
      </c>
      <c r="C238" s="385" t="s">
        <v>1228</v>
      </c>
      <c r="D238" s="386">
        <v>45755.0</v>
      </c>
      <c r="E238" s="387" t="s">
        <v>140</v>
      </c>
      <c r="F238" s="388">
        <v>80000.0</v>
      </c>
      <c r="G238" s="389" t="s">
        <v>1229</v>
      </c>
      <c r="H238" s="387" t="s">
        <v>3</v>
      </c>
      <c r="I238" s="390">
        <v>1010564.0</v>
      </c>
      <c r="J238" s="387" t="s">
        <v>957</v>
      </c>
      <c r="K238" s="388"/>
      <c r="L238" s="388">
        <v>80000.0</v>
      </c>
      <c r="M238" s="392">
        <v>0.0</v>
      </c>
      <c r="N238" s="388">
        <v>0.0</v>
      </c>
      <c r="O238" s="386">
        <v>45755.0</v>
      </c>
      <c r="P238" s="394"/>
      <c r="Q238" s="402" t="str">
        <f t="shared" si="14"/>
        <v/>
      </c>
      <c r="R238" s="395"/>
      <c r="S238" s="396"/>
      <c r="T238" s="397" t="str">
        <f t="shared" si="5"/>
        <v/>
      </c>
      <c r="U238" s="402">
        <f t="shared" si="6"/>
        <v>0</v>
      </c>
      <c r="V238" s="402"/>
      <c r="W238" s="414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</row>
    <row r="239" ht="22.5" customHeight="1">
      <c r="A239" s="383" t="b">
        <v>0</v>
      </c>
      <c r="B239" s="384" t="b">
        <v>0</v>
      </c>
      <c r="C239" s="385" t="s">
        <v>1230</v>
      </c>
      <c r="D239" s="386">
        <v>45755.0</v>
      </c>
      <c r="E239" s="387" t="s">
        <v>140</v>
      </c>
      <c r="F239" s="388">
        <v>175000.0</v>
      </c>
      <c r="G239" s="389" t="s">
        <v>256</v>
      </c>
      <c r="H239" s="387" t="s">
        <v>3</v>
      </c>
      <c r="I239" s="390">
        <v>622.0</v>
      </c>
      <c r="J239" s="387" t="s">
        <v>957</v>
      </c>
      <c r="K239" s="388"/>
      <c r="L239" s="388">
        <v>175000.0</v>
      </c>
      <c r="M239" s="392">
        <v>0.0</v>
      </c>
      <c r="N239" s="388">
        <v>0.0</v>
      </c>
      <c r="O239" s="386">
        <v>45756.0</v>
      </c>
      <c r="P239" s="394"/>
      <c r="Q239" s="402" t="str">
        <f t="shared" si="14"/>
        <v/>
      </c>
      <c r="R239" s="395"/>
      <c r="S239" s="396"/>
      <c r="T239" s="397" t="str">
        <f t="shared" si="5"/>
        <v/>
      </c>
      <c r="U239" s="402">
        <f t="shared" si="6"/>
        <v>0</v>
      </c>
      <c r="V239" s="402"/>
      <c r="W239" s="414"/>
      <c r="AJ239" s="55"/>
      <c r="AK239" s="55"/>
      <c r="AL239" s="55"/>
      <c r="AM239" s="55"/>
    </row>
    <row r="240" ht="22.5" customHeight="1">
      <c r="A240" s="383" t="b">
        <v>0</v>
      </c>
      <c r="B240" s="384" t="b">
        <v>0</v>
      </c>
      <c r="C240" s="385" t="s">
        <v>1231</v>
      </c>
      <c r="D240" s="386">
        <v>45755.0</v>
      </c>
      <c r="E240" s="387" t="s">
        <v>140</v>
      </c>
      <c r="F240" s="388">
        <v>60000.0</v>
      </c>
      <c r="G240" s="389" t="s">
        <v>192</v>
      </c>
      <c r="H240" s="387" t="s">
        <v>3</v>
      </c>
      <c r="I240" s="390">
        <v>622.0</v>
      </c>
      <c r="J240" s="387" t="s">
        <v>957</v>
      </c>
      <c r="K240" s="388"/>
      <c r="L240" s="388">
        <v>60000.0</v>
      </c>
      <c r="M240" s="392">
        <v>0.0</v>
      </c>
      <c r="N240" s="388">
        <v>0.0</v>
      </c>
      <c r="O240" s="386">
        <v>45756.0</v>
      </c>
      <c r="P240" s="394"/>
      <c r="Q240" s="402" t="str">
        <f t="shared" si="14"/>
        <v/>
      </c>
      <c r="R240" s="395"/>
      <c r="S240" s="396"/>
      <c r="T240" s="397" t="str">
        <f t="shared" si="5"/>
        <v/>
      </c>
      <c r="U240" s="402">
        <f t="shared" si="6"/>
        <v>0</v>
      </c>
      <c r="V240" s="402"/>
      <c r="W240" s="414"/>
      <c r="AJ240" s="55"/>
      <c r="AK240" s="55"/>
      <c r="AL240" s="55"/>
      <c r="AM240" s="55"/>
    </row>
    <row r="241" ht="22.5" customHeight="1">
      <c r="A241" s="383" t="b">
        <v>0</v>
      </c>
      <c r="B241" s="384" t="b">
        <v>0</v>
      </c>
      <c r="C241" s="385" t="s">
        <v>1232</v>
      </c>
      <c r="D241" s="386">
        <v>45756.0</v>
      </c>
      <c r="E241" s="387" t="s">
        <v>140</v>
      </c>
      <c r="F241" s="388">
        <v>75000.0</v>
      </c>
      <c r="G241" s="389" t="s">
        <v>599</v>
      </c>
      <c r="H241" s="387" t="s">
        <v>3</v>
      </c>
      <c r="I241" s="390">
        <v>626.0</v>
      </c>
      <c r="J241" s="387" t="s">
        <v>1013</v>
      </c>
      <c r="K241" s="388"/>
      <c r="L241" s="388">
        <v>75000.0</v>
      </c>
      <c r="M241" s="392">
        <v>0.0</v>
      </c>
      <c r="N241" s="388">
        <v>0.0</v>
      </c>
      <c r="O241" s="386">
        <v>45756.0</v>
      </c>
      <c r="P241" s="394"/>
      <c r="Q241" s="402" t="str">
        <f t="shared" si="14"/>
        <v/>
      </c>
      <c r="R241" s="395"/>
      <c r="S241" s="396"/>
      <c r="T241" s="397" t="str">
        <f t="shared" si="5"/>
        <v/>
      </c>
      <c r="U241" s="402">
        <f t="shared" si="6"/>
        <v>0</v>
      </c>
      <c r="V241" s="402"/>
      <c r="W241" s="414"/>
      <c r="AJ241" s="55"/>
      <c r="AK241" s="55"/>
      <c r="AL241" s="55"/>
      <c r="AM241" s="55"/>
    </row>
    <row r="242" ht="22.5" customHeight="1">
      <c r="A242" s="383" t="b">
        <v>0</v>
      </c>
      <c r="B242" s="25" t="b">
        <v>0</v>
      </c>
      <c r="C242" s="422" t="s">
        <v>1233</v>
      </c>
      <c r="D242" s="418">
        <v>45756.0</v>
      </c>
      <c r="E242" s="419" t="s">
        <v>140</v>
      </c>
      <c r="F242" s="420">
        <v>10000.0</v>
      </c>
      <c r="G242" s="421" t="s">
        <v>1197</v>
      </c>
      <c r="H242" s="419" t="s">
        <v>3</v>
      </c>
      <c r="I242" s="438"/>
      <c r="J242" s="419" t="s">
        <v>957</v>
      </c>
      <c r="K242" s="420"/>
      <c r="L242" s="420">
        <v>10000.0</v>
      </c>
      <c r="M242" s="392">
        <v>0.0</v>
      </c>
      <c r="N242" s="420">
        <v>0.0</v>
      </c>
      <c r="O242" s="418">
        <v>45756.0</v>
      </c>
      <c r="P242" s="423"/>
      <c r="Q242" s="27" t="str">
        <f t="shared" si="14"/>
        <v/>
      </c>
      <c r="R242" s="424"/>
      <c r="S242" s="425"/>
      <c r="T242" s="24" t="str">
        <f t="shared" si="5"/>
        <v/>
      </c>
      <c r="U242" s="27">
        <f t="shared" si="6"/>
        <v>0</v>
      </c>
      <c r="V242" s="27"/>
      <c r="W242" s="426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</row>
    <row r="243" ht="22.5" customHeight="1">
      <c r="A243" s="383" t="b">
        <v>0</v>
      </c>
      <c r="B243" s="384" t="b">
        <v>0</v>
      </c>
      <c r="C243" s="385" t="s">
        <v>1234</v>
      </c>
      <c r="D243" s="386">
        <v>45756.0</v>
      </c>
      <c r="E243" s="387" t="s">
        <v>1002</v>
      </c>
      <c r="F243" s="388">
        <v>514000.0</v>
      </c>
      <c r="G243" s="389" t="s">
        <v>1235</v>
      </c>
      <c r="H243" s="387" t="s">
        <v>3</v>
      </c>
      <c r="I243" s="390">
        <v>903.0</v>
      </c>
      <c r="J243" s="387" t="s">
        <v>957</v>
      </c>
      <c r="K243" s="388"/>
      <c r="L243" s="388">
        <v>450000.0</v>
      </c>
      <c r="M243" s="392">
        <v>0.0</v>
      </c>
      <c r="N243" s="420">
        <f>F243-L243</f>
        <v>64000</v>
      </c>
      <c r="O243" s="386">
        <v>45756.0</v>
      </c>
      <c r="P243" s="394"/>
      <c r="Q243" s="402" t="str">
        <f t="shared" si="14"/>
        <v/>
      </c>
      <c r="R243" s="395"/>
      <c r="S243" s="396"/>
      <c r="T243" s="397" t="str">
        <f t="shared" si="5"/>
        <v/>
      </c>
      <c r="U243" s="402">
        <f t="shared" si="6"/>
        <v>0</v>
      </c>
      <c r="V243" s="402"/>
      <c r="W243" s="414"/>
      <c r="AJ243" s="55"/>
      <c r="AK243" s="55"/>
      <c r="AL243" s="55"/>
      <c r="AM243" s="55"/>
    </row>
    <row r="244" ht="22.5" customHeight="1">
      <c r="A244" s="383" t="b">
        <v>0</v>
      </c>
      <c r="B244" s="25" t="b">
        <v>0</v>
      </c>
      <c r="C244" s="422" t="s">
        <v>1236</v>
      </c>
      <c r="D244" s="418">
        <v>45757.0</v>
      </c>
      <c r="E244" s="419" t="s">
        <v>140</v>
      </c>
      <c r="F244" s="420">
        <v>15000.0</v>
      </c>
      <c r="G244" s="421" t="s">
        <v>1110</v>
      </c>
      <c r="H244" s="419" t="s">
        <v>119</v>
      </c>
      <c r="I244" s="422">
        <v>631.0</v>
      </c>
      <c r="J244" s="419" t="s">
        <v>296</v>
      </c>
      <c r="K244" s="420"/>
      <c r="L244" s="420">
        <v>15000.0</v>
      </c>
      <c r="M244" s="392">
        <v>0.0</v>
      </c>
      <c r="N244" s="420">
        <v>0.0</v>
      </c>
      <c r="O244" s="418">
        <v>45757.0</v>
      </c>
      <c r="P244" s="423"/>
      <c r="Q244" s="27" t="str">
        <f t="shared" si="14"/>
        <v/>
      </c>
      <c r="R244" s="424"/>
      <c r="S244" s="425"/>
      <c r="T244" s="24" t="str">
        <f t="shared" si="5"/>
        <v/>
      </c>
      <c r="U244" s="27">
        <f t="shared" si="6"/>
        <v>0</v>
      </c>
      <c r="V244" s="27"/>
      <c r="W244" s="426"/>
      <c r="AJ244" s="55"/>
      <c r="AK244" s="55"/>
      <c r="AL244" s="55"/>
      <c r="AM244" s="55"/>
    </row>
    <row r="245" ht="22.5" customHeight="1">
      <c r="A245" s="383" t="b">
        <v>0</v>
      </c>
      <c r="B245" s="25" t="b">
        <v>0</v>
      </c>
      <c r="C245" s="422" t="s">
        <v>1237</v>
      </c>
      <c r="D245" s="418">
        <v>45757.0</v>
      </c>
      <c r="E245" s="419" t="s">
        <v>140</v>
      </c>
      <c r="F245" s="420">
        <v>135000.0</v>
      </c>
      <c r="G245" s="421" t="s">
        <v>1238</v>
      </c>
      <c r="H245" s="419" t="s">
        <v>119</v>
      </c>
      <c r="I245" s="422">
        <v>631.0</v>
      </c>
      <c r="J245" s="419" t="s">
        <v>296</v>
      </c>
      <c r="K245" s="420"/>
      <c r="L245" s="420">
        <v>135000.0</v>
      </c>
      <c r="M245" s="392">
        <v>0.0</v>
      </c>
      <c r="N245" s="420">
        <v>0.0</v>
      </c>
      <c r="O245" s="418">
        <v>45757.0</v>
      </c>
      <c r="P245" s="423"/>
      <c r="Q245" s="27" t="str">
        <f t="shared" si="14"/>
        <v/>
      </c>
      <c r="R245" s="424"/>
      <c r="S245" s="425"/>
      <c r="T245" s="24" t="str">
        <f t="shared" si="5"/>
        <v/>
      </c>
      <c r="U245" s="27">
        <f t="shared" si="6"/>
        <v>0</v>
      </c>
      <c r="V245" s="27"/>
      <c r="W245" s="426"/>
      <c r="AJ245" s="55"/>
      <c r="AK245" s="55"/>
      <c r="AL245" s="55"/>
      <c r="AM245" s="55"/>
    </row>
    <row r="246" ht="22.5" customHeight="1">
      <c r="A246" s="383" t="b">
        <v>0</v>
      </c>
      <c r="B246" s="25" t="b">
        <v>0</v>
      </c>
      <c r="C246" s="422" t="s">
        <v>1239</v>
      </c>
      <c r="D246" s="418">
        <v>45757.0</v>
      </c>
      <c r="E246" s="419" t="s">
        <v>140</v>
      </c>
      <c r="F246" s="420">
        <v>15000.0</v>
      </c>
      <c r="G246" s="421" t="s">
        <v>309</v>
      </c>
      <c r="H246" s="419" t="s">
        <v>119</v>
      </c>
      <c r="I246" s="422">
        <v>631.0</v>
      </c>
      <c r="J246" s="419" t="s">
        <v>296</v>
      </c>
      <c r="K246" s="420"/>
      <c r="L246" s="420">
        <v>15000.0</v>
      </c>
      <c r="M246" s="392">
        <v>0.0</v>
      </c>
      <c r="N246" s="420">
        <v>0.0</v>
      </c>
      <c r="O246" s="418">
        <v>45757.0</v>
      </c>
      <c r="P246" s="423"/>
      <c r="Q246" s="27" t="str">
        <f t="shared" si="14"/>
        <v/>
      </c>
      <c r="R246" s="424"/>
      <c r="S246" s="425"/>
      <c r="T246" s="24" t="str">
        <f t="shared" si="5"/>
        <v/>
      </c>
      <c r="U246" s="27">
        <f t="shared" si="6"/>
        <v>0</v>
      </c>
      <c r="V246" s="27"/>
      <c r="W246" s="426"/>
      <c r="AJ246" s="55"/>
      <c r="AK246" s="55"/>
      <c r="AL246" s="55"/>
      <c r="AM246" s="55"/>
    </row>
    <row r="247" ht="22.5" customHeight="1">
      <c r="A247" s="383" t="b">
        <v>0</v>
      </c>
      <c r="B247" s="25" t="b">
        <v>0</v>
      </c>
      <c r="C247" s="417"/>
      <c r="D247" s="418">
        <v>45757.0</v>
      </c>
      <c r="E247" s="419" t="s">
        <v>140</v>
      </c>
      <c r="F247" s="420">
        <v>155000.0</v>
      </c>
      <c r="G247" s="421" t="s">
        <v>1240</v>
      </c>
      <c r="H247" s="419" t="s">
        <v>225</v>
      </c>
      <c r="I247" s="422">
        <v>630.0</v>
      </c>
      <c r="J247" s="419" t="s">
        <v>1241</v>
      </c>
      <c r="K247" s="420"/>
      <c r="L247" s="420">
        <v>155000.0</v>
      </c>
      <c r="M247" s="392">
        <v>0.0</v>
      </c>
      <c r="N247" s="420">
        <v>0.0</v>
      </c>
      <c r="O247" s="418">
        <v>45757.0</v>
      </c>
      <c r="P247" s="423"/>
      <c r="Q247" s="27" t="str">
        <f t="shared" si="14"/>
        <v/>
      </c>
      <c r="R247" s="424"/>
      <c r="S247" s="425"/>
      <c r="T247" s="24" t="str">
        <f t="shared" si="5"/>
        <v/>
      </c>
      <c r="U247" s="27">
        <f t="shared" si="6"/>
        <v>0</v>
      </c>
      <c r="V247" s="27"/>
      <c r="W247" s="426"/>
      <c r="AJ247" s="55"/>
      <c r="AK247" s="55"/>
      <c r="AL247" s="55"/>
      <c r="AM247" s="55"/>
    </row>
    <row r="248" ht="22.5" customHeight="1">
      <c r="A248" s="440"/>
      <c r="B248" s="25" t="b">
        <v>0</v>
      </c>
      <c r="C248" s="422" t="s">
        <v>1242</v>
      </c>
      <c r="D248" s="418">
        <v>45758.0</v>
      </c>
      <c r="E248" s="419" t="s">
        <v>140</v>
      </c>
      <c r="F248" s="420">
        <v>70000.0</v>
      </c>
      <c r="G248" s="421" t="s">
        <v>1243</v>
      </c>
      <c r="H248" s="419" t="s">
        <v>361</v>
      </c>
      <c r="I248" s="422">
        <v>851.0</v>
      </c>
      <c r="J248" s="419" t="s">
        <v>1244</v>
      </c>
      <c r="K248" s="420"/>
      <c r="L248" s="420">
        <v>70000.0</v>
      </c>
      <c r="M248" s="392">
        <v>0.0</v>
      </c>
      <c r="N248" s="420">
        <v>0.0</v>
      </c>
      <c r="O248" s="418">
        <v>45758.0</v>
      </c>
      <c r="P248" s="423"/>
      <c r="Q248" s="27" t="str">
        <f t="shared" si="14"/>
        <v/>
      </c>
      <c r="R248" s="424"/>
      <c r="S248" s="425"/>
      <c r="T248" s="24" t="str">
        <f t="shared" si="5"/>
        <v/>
      </c>
      <c r="U248" s="27">
        <f t="shared" si="6"/>
        <v>0</v>
      </c>
      <c r="V248" s="27"/>
      <c r="W248" s="426"/>
      <c r="AJ248" s="55"/>
      <c r="AK248" s="55"/>
      <c r="AL248" s="55"/>
      <c r="AM248" s="55"/>
    </row>
    <row r="249" ht="22.5" customHeight="1">
      <c r="A249" s="383" t="b">
        <v>0</v>
      </c>
      <c r="B249" s="384" t="b">
        <v>0</v>
      </c>
      <c r="C249" s="385" t="s">
        <v>1245</v>
      </c>
      <c r="D249" s="386">
        <v>45738.0</v>
      </c>
      <c r="E249" s="387" t="s">
        <v>140</v>
      </c>
      <c r="F249" s="388">
        <v>165000.0</v>
      </c>
      <c r="G249" s="389" t="s">
        <v>200</v>
      </c>
      <c r="H249" s="387" t="s">
        <v>3</v>
      </c>
      <c r="I249" s="390">
        <v>1010571.0</v>
      </c>
      <c r="J249" s="387" t="s">
        <v>957</v>
      </c>
      <c r="K249" s="388"/>
      <c r="L249" s="388">
        <v>165000.0</v>
      </c>
      <c r="M249" s="392">
        <v>0.0</v>
      </c>
      <c r="N249" s="388">
        <v>0.0</v>
      </c>
      <c r="O249" s="386">
        <v>45760.0</v>
      </c>
      <c r="P249" s="394"/>
      <c r="Q249" s="402" t="str">
        <f t="shared" si="14"/>
        <v/>
      </c>
      <c r="R249" s="395"/>
      <c r="S249" s="396"/>
      <c r="T249" s="397" t="str">
        <f t="shared" si="5"/>
        <v/>
      </c>
      <c r="U249" s="402">
        <f t="shared" si="6"/>
        <v>0</v>
      </c>
      <c r="V249" s="402"/>
      <c r="W249" s="414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</row>
    <row r="250" ht="22.5" customHeight="1">
      <c r="A250" s="383" t="b">
        <v>0</v>
      </c>
      <c r="B250" s="25" t="b">
        <v>0</v>
      </c>
      <c r="C250" s="422" t="s">
        <v>1246</v>
      </c>
      <c r="D250" s="418">
        <v>45743.0</v>
      </c>
      <c r="E250" s="419" t="s">
        <v>140</v>
      </c>
      <c r="F250" s="420">
        <v>105000.0</v>
      </c>
      <c r="G250" s="421" t="s">
        <v>1247</v>
      </c>
      <c r="H250" s="419" t="s">
        <v>3</v>
      </c>
      <c r="I250" s="422">
        <v>1010562.0</v>
      </c>
      <c r="J250" s="419" t="s">
        <v>957</v>
      </c>
      <c r="K250" s="420"/>
      <c r="L250" s="420">
        <v>105000.0</v>
      </c>
      <c r="M250" s="392">
        <v>0.0</v>
      </c>
      <c r="N250" s="420">
        <v>0.0</v>
      </c>
      <c r="O250" s="418">
        <v>45760.0</v>
      </c>
      <c r="P250" s="423"/>
      <c r="Q250" s="27" t="str">
        <f t="shared" si="14"/>
        <v/>
      </c>
      <c r="R250" s="424"/>
      <c r="S250" s="425"/>
      <c r="T250" s="24" t="str">
        <f t="shared" si="5"/>
        <v/>
      </c>
      <c r="U250" s="27">
        <f t="shared" si="6"/>
        <v>0</v>
      </c>
      <c r="V250" s="27"/>
      <c r="W250" s="426"/>
      <c r="AJ250" s="55"/>
      <c r="AK250" s="55"/>
      <c r="AL250" s="55"/>
      <c r="AM250" s="55"/>
    </row>
    <row r="251" ht="22.5" customHeight="1">
      <c r="A251" s="383" t="b">
        <v>0</v>
      </c>
      <c r="B251" s="25" t="b">
        <v>0</v>
      </c>
      <c r="C251" s="436" t="s">
        <v>1248</v>
      </c>
      <c r="D251" s="418">
        <v>45746.0</v>
      </c>
      <c r="E251" s="419" t="s">
        <v>140</v>
      </c>
      <c r="F251" s="420">
        <v>195000.0</v>
      </c>
      <c r="G251" s="421" t="s">
        <v>1249</v>
      </c>
      <c r="H251" s="419" t="s">
        <v>3</v>
      </c>
      <c r="I251" s="422">
        <v>1010569.0</v>
      </c>
      <c r="J251" s="419" t="s">
        <v>957</v>
      </c>
      <c r="K251" s="420"/>
      <c r="L251" s="420">
        <v>195000.0</v>
      </c>
      <c r="M251" s="392">
        <v>0.0</v>
      </c>
      <c r="N251" s="420">
        <v>0.0</v>
      </c>
      <c r="O251" s="418">
        <v>45760.0</v>
      </c>
      <c r="P251" s="423"/>
      <c r="Q251" s="27" t="str">
        <f t="shared" si="14"/>
        <v/>
      </c>
      <c r="R251" s="424"/>
      <c r="S251" s="425"/>
      <c r="T251" s="24" t="str">
        <f t="shared" si="5"/>
        <v/>
      </c>
      <c r="U251" s="27">
        <f t="shared" si="6"/>
        <v>0</v>
      </c>
      <c r="V251" s="27"/>
      <c r="W251" s="426"/>
      <c r="AJ251" s="55"/>
      <c r="AK251" s="55"/>
      <c r="AL251" s="55"/>
      <c r="AM251" s="55"/>
    </row>
    <row r="252" ht="22.5" customHeight="1">
      <c r="A252" s="383" t="b">
        <v>0</v>
      </c>
      <c r="B252" s="25" t="b">
        <v>0</v>
      </c>
      <c r="C252" s="436" t="s">
        <v>1250</v>
      </c>
      <c r="D252" s="418">
        <v>45751.0</v>
      </c>
      <c r="E252" s="419" t="s">
        <v>140</v>
      </c>
      <c r="F252" s="420">
        <v>45000.0</v>
      </c>
      <c r="G252" s="421" t="s">
        <v>160</v>
      </c>
      <c r="H252" s="419" t="s">
        <v>3</v>
      </c>
      <c r="I252" s="422">
        <v>1010572.0</v>
      </c>
      <c r="J252" s="419" t="s">
        <v>957</v>
      </c>
      <c r="K252" s="420"/>
      <c r="L252" s="420">
        <v>45000.0</v>
      </c>
      <c r="M252" s="392">
        <v>0.0</v>
      </c>
      <c r="N252" s="420">
        <v>0.0</v>
      </c>
      <c r="O252" s="418">
        <v>45760.0</v>
      </c>
      <c r="P252" s="423"/>
      <c r="Q252" s="27" t="str">
        <f t="shared" si="14"/>
        <v/>
      </c>
      <c r="R252" s="424"/>
      <c r="S252" s="425"/>
      <c r="T252" s="24" t="str">
        <f t="shared" si="5"/>
        <v/>
      </c>
      <c r="U252" s="27">
        <f t="shared" si="6"/>
        <v>0</v>
      </c>
      <c r="V252" s="27"/>
      <c r="W252" s="426"/>
      <c r="AJ252" s="55"/>
      <c r="AK252" s="55"/>
      <c r="AL252" s="55"/>
      <c r="AM252" s="55"/>
    </row>
    <row r="253" ht="22.5" customHeight="1">
      <c r="A253" s="383" t="b">
        <v>0</v>
      </c>
      <c r="B253" s="25" t="b">
        <v>0</v>
      </c>
      <c r="C253" s="436" t="s">
        <v>1251</v>
      </c>
      <c r="D253" s="418">
        <v>45756.0</v>
      </c>
      <c r="E253" s="419" t="s">
        <v>140</v>
      </c>
      <c r="F253" s="420">
        <v>60000.0</v>
      </c>
      <c r="G253" s="421" t="s">
        <v>192</v>
      </c>
      <c r="H253" s="419" t="s">
        <v>3</v>
      </c>
      <c r="I253" s="422">
        <v>1010574.0</v>
      </c>
      <c r="J253" s="419" t="s">
        <v>957</v>
      </c>
      <c r="K253" s="420"/>
      <c r="L253" s="420">
        <v>60000.0</v>
      </c>
      <c r="M253" s="392">
        <v>0.0</v>
      </c>
      <c r="N253" s="420">
        <v>0.0</v>
      </c>
      <c r="O253" s="418">
        <v>45760.0</v>
      </c>
      <c r="P253" s="423"/>
      <c r="Q253" s="27" t="str">
        <f t="shared" si="14"/>
        <v/>
      </c>
      <c r="R253" s="424"/>
      <c r="S253" s="425"/>
      <c r="T253" s="24" t="str">
        <f t="shared" si="5"/>
        <v/>
      </c>
      <c r="U253" s="27">
        <f t="shared" si="6"/>
        <v>0</v>
      </c>
      <c r="V253" s="27"/>
      <c r="W253" s="426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</row>
    <row r="254" ht="22.5" customHeight="1">
      <c r="A254" s="383" t="b">
        <v>0</v>
      </c>
      <c r="B254" s="25" t="b">
        <v>0</v>
      </c>
      <c r="C254" s="422" t="s">
        <v>1252</v>
      </c>
      <c r="D254" s="418">
        <v>45759.0</v>
      </c>
      <c r="E254" s="419" t="s">
        <v>140</v>
      </c>
      <c r="F254" s="420">
        <v>15000.0</v>
      </c>
      <c r="G254" s="421" t="s">
        <v>309</v>
      </c>
      <c r="H254" s="419" t="s">
        <v>119</v>
      </c>
      <c r="I254" s="422">
        <v>633.0</v>
      </c>
      <c r="J254" s="419" t="s">
        <v>296</v>
      </c>
      <c r="K254" s="420"/>
      <c r="L254" s="420">
        <v>15000.0</v>
      </c>
      <c r="M254" s="392">
        <v>0.0</v>
      </c>
      <c r="N254" s="420">
        <v>0.0</v>
      </c>
      <c r="O254" s="418">
        <v>45760.0</v>
      </c>
      <c r="P254" s="423"/>
      <c r="Q254" s="27" t="str">
        <f t="shared" si="14"/>
        <v/>
      </c>
      <c r="R254" s="424"/>
      <c r="S254" s="425"/>
      <c r="T254" s="24" t="str">
        <f t="shared" si="5"/>
        <v/>
      </c>
      <c r="U254" s="27">
        <f t="shared" si="6"/>
        <v>0</v>
      </c>
      <c r="V254" s="27"/>
      <c r="W254" s="426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</row>
    <row r="255" ht="22.5" customHeight="1">
      <c r="A255" s="383" t="b">
        <v>0</v>
      </c>
      <c r="B255" s="25" t="b">
        <v>0</v>
      </c>
      <c r="C255" s="422" t="s">
        <v>1253</v>
      </c>
      <c r="D255" s="418">
        <v>45760.0</v>
      </c>
      <c r="E255" s="419" t="s">
        <v>140</v>
      </c>
      <c r="F255" s="420">
        <v>8000.0</v>
      </c>
      <c r="G255" s="421" t="s">
        <v>1254</v>
      </c>
      <c r="H255" s="419" t="s">
        <v>262</v>
      </c>
      <c r="I255" s="422">
        <v>521.0</v>
      </c>
      <c r="J255" s="419" t="s">
        <v>957</v>
      </c>
      <c r="K255" s="420"/>
      <c r="L255" s="420">
        <v>8000.0</v>
      </c>
      <c r="M255" s="392">
        <v>0.0</v>
      </c>
      <c r="N255" s="420">
        <v>0.0</v>
      </c>
      <c r="O255" s="418">
        <v>45760.0</v>
      </c>
      <c r="P255" s="423"/>
      <c r="Q255" s="27" t="str">
        <f t="shared" si="14"/>
        <v/>
      </c>
      <c r="R255" s="424"/>
      <c r="S255" s="425"/>
      <c r="T255" s="24" t="str">
        <f t="shared" si="5"/>
        <v/>
      </c>
      <c r="U255" s="27">
        <f t="shared" si="6"/>
        <v>0</v>
      </c>
      <c r="V255" s="27"/>
      <c r="W255" s="426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</row>
    <row r="256" ht="22.5" customHeight="1">
      <c r="A256" s="383" t="b">
        <v>0</v>
      </c>
      <c r="B256" s="384" t="b">
        <v>1</v>
      </c>
      <c r="C256" s="385" t="s">
        <v>1255</v>
      </c>
      <c r="D256" s="386">
        <v>45700.0</v>
      </c>
      <c r="E256" s="387" t="s">
        <v>140</v>
      </c>
      <c r="F256" s="388">
        <v>30000.0</v>
      </c>
      <c r="G256" s="389" t="s">
        <v>160</v>
      </c>
      <c r="H256" s="387" t="s">
        <v>3</v>
      </c>
      <c r="I256" s="390">
        <v>239.0</v>
      </c>
      <c r="J256" s="387" t="s">
        <v>147</v>
      </c>
      <c r="K256" s="388"/>
      <c r="L256" s="388">
        <v>30000.0</v>
      </c>
      <c r="M256" s="392">
        <v>0.0</v>
      </c>
      <c r="N256" s="388">
        <v>0.0</v>
      </c>
      <c r="O256" s="386">
        <v>45761.0</v>
      </c>
      <c r="P256" s="393">
        <v>15000.0</v>
      </c>
      <c r="Q256" s="394">
        <f t="shared" si="14"/>
        <v>15000</v>
      </c>
      <c r="R256" s="395"/>
      <c r="S256" s="396"/>
      <c r="T256" s="397" t="str">
        <f t="shared" si="5"/>
        <v/>
      </c>
      <c r="U256" s="394">
        <f t="shared" si="6"/>
        <v>15000</v>
      </c>
      <c r="V256" s="402"/>
      <c r="W256" s="414"/>
      <c r="AJ256" s="55"/>
      <c r="AK256" s="55"/>
      <c r="AL256" s="55"/>
      <c r="AM256" s="55"/>
    </row>
    <row r="257" ht="22.5" customHeight="1">
      <c r="A257" s="383" t="b">
        <v>0</v>
      </c>
      <c r="B257" s="384" t="b">
        <v>1</v>
      </c>
      <c r="C257" s="385" t="s">
        <v>1256</v>
      </c>
      <c r="D257" s="386">
        <v>45700.0</v>
      </c>
      <c r="E257" s="387" t="s">
        <v>140</v>
      </c>
      <c r="F257" s="388">
        <v>125000.0</v>
      </c>
      <c r="G257" s="389" t="s">
        <v>266</v>
      </c>
      <c r="H257" s="387" t="s">
        <v>3</v>
      </c>
      <c r="I257" s="390">
        <v>239.0</v>
      </c>
      <c r="J257" s="387" t="s">
        <v>147</v>
      </c>
      <c r="K257" s="388"/>
      <c r="L257" s="388">
        <v>125000.0</v>
      </c>
      <c r="M257" s="392">
        <v>0.0</v>
      </c>
      <c r="N257" s="388">
        <v>0.0</v>
      </c>
      <c r="O257" s="386">
        <v>45761.0</v>
      </c>
      <c r="P257" s="393">
        <v>25000.0</v>
      </c>
      <c r="Q257" s="394">
        <f t="shared" si="14"/>
        <v>100000</v>
      </c>
      <c r="R257" s="395"/>
      <c r="S257" s="396"/>
      <c r="T257" s="397" t="str">
        <f t="shared" si="5"/>
        <v/>
      </c>
      <c r="U257" s="394">
        <f t="shared" si="6"/>
        <v>100000</v>
      </c>
      <c r="V257" s="402"/>
      <c r="W257" s="414"/>
      <c r="AJ257" s="55"/>
      <c r="AK257" s="55"/>
      <c r="AL257" s="55"/>
      <c r="AM257" s="55"/>
    </row>
    <row r="258" ht="22.5" customHeight="1">
      <c r="A258" s="383" t="b">
        <v>0</v>
      </c>
      <c r="B258" s="384" t="b">
        <v>1</v>
      </c>
      <c r="C258" s="385" t="s">
        <v>1257</v>
      </c>
      <c r="D258" s="386">
        <v>45700.0</v>
      </c>
      <c r="E258" s="387" t="s">
        <v>140</v>
      </c>
      <c r="F258" s="388">
        <v>30000.0</v>
      </c>
      <c r="G258" s="389" t="s">
        <v>268</v>
      </c>
      <c r="H258" s="387" t="s">
        <v>3</v>
      </c>
      <c r="I258" s="390">
        <v>239.0</v>
      </c>
      <c r="J258" s="387" t="s">
        <v>147</v>
      </c>
      <c r="K258" s="388"/>
      <c r="L258" s="388">
        <v>30000.0</v>
      </c>
      <c r="M258" s="392">
        <v>0.0</v>
      </c>
      <c r="N258" s="388">
        <v>0.0</v>
      </c>
      <c r="O258" s="386">
        <v>45761.0</v>
      </c>
      <c r="P258" s="393">
        <v>15000.0</v>
      </c>
      <c r="Q258" s="394">
        <f t="shared" si="14"/>
        <v>15000</v>
      </c>
      <c r="R258" s="395"/>
      <c r="S258" s="396"/>
      <c r="T258" s="397" t="str">
        <f t="shared" si="5"/>
        <v/>
      </c>
      <c r="U258" s="394">
        <f t="shared" si="6"/>
        <v>15000</v>
      </c>
      <c r="V258" s="402"/>
      <c r="W258" s="414"/>
      <c r="AJ258" s="55"/>
      <c r="AK258" s="55"/>
      <c r="AL258" s="55"/>
      <c r="AM258" s="55"/>
    </row>
    <row r="259" ht="22.5" customHeight="1">
      <c r="A259" s="383" t="b">
        <v>0</v>
      </c>
      <c r="B259" s="25" t="b">
        <v>0</v>
      </c>
      <c r="C259" s="422" t="s">
        <v>1258</v>
      </c>
      <c r="D259" s="418">
        <v>45761.0</v>
      </c>
      <c r="E259" s="419" t="s">
        <v>140</v>
      </c>
      <c r="F259" s="420">
        <v>7000.0</v>
      </c>
      <c r="G259" s="421" t="s">
        <v>1259</v>
      </c>
      <c r="H259" s="419" t="s">
        <v>119</v>
      </c>
      <c r="I259" s="422">
        <v>635.0</v>
      </c>
      <c r="J259" s="419" t="s">
        <v>1260</v>
      </c>
      <c r="K259" s="420"/>
      <c r="L259" s="420">
        <v>7000.0</v>
      </c>
      <c r="M259" s="392">
        <v>0.0</v>
      </c>
      <c r="N259" s="420">
        <v>0.0</v>
      </c>
      <c r="O259" s="418">
        <v>45761.0</v>
      </c>
      <c r="P259" s="423"/>
      <c r="Q259" s="27" t="str">
        <f t="shared" si="14"/>
        <v/>
      </c>
      <c r="R259" s="424"/>
      <c r="S259" s="425"/>
      <c r="T259" s="24" t="str">
        <f t="shared" si="5"/>
        <v/>
      </c>
      <c r="U259" s="27">
        <f t="shared" si="6"/>
        <v>0</v>
      </c>
      <c r="V259" s="27"/>
      <c r="W259" s="426"/>
      <c r="AJ259" s="55"/>
      <c r="AK259" s="55"/>
      <c r="AL259" s="55"/>
      <c r="AM259" s="55"/>
    </row>
    <row r="260" ht="22.5" customHeight="1">
      <c r="A260" s="383" t="b">
        <v>0</v>
      </c>
      <c r="B260" s="25" t="b">
        <v>0</v>
      </c>
      <c r="C260" s="422" t="s">
        <v>1261</v>
      </c>
      <c r="D260" s="418">
        <v>45761.0</v>
      </c>
      <c r="E260" s="419" t="s">
        <v>140</v>
      </c>
      <c r="F260" s="420">
        <v>40000.0</v>
      </c>
      <c r="G260" s="421" t="s">
        <v>1262</v>
      </c>
      <c r="H260" s="419" t="s">
        <v>119</v>
      </c>
      <c r="I260" s="422">
        <v>637.0</v>
      </c>
      <c r="J260" s="419" t="s">
        <v>1263</v>
      </c>
      <c r="K260" s="420"/>
      <c r="L260" s="420">
        <v>40000.0</v>
      </c>
      <c r="M260" s="392">
        <v>0.0</v>
      </c>
      <c r="N260" s="420">
        <v>0.0</v>
      </c>
      <c r="O260" s="418">
        <v>45761.0</v>
      </c>
      <c r="P260" s="423"/>
      <c r="Q260" s="27" t="str">
        <f t="shared" si="14"/>
        <v/>
      </c>
      <c r="R260" s="424"/>
      <c r="S260" s="425"/>
      <c r="T260" s="24" t="str">
        <f t="shared" si="5"/>
        <v/>
      </c>
      <c r="U260" s="27">
        <f t="shared" si="6"/>
        <v>0</v>
      </c>
      <c r="V260" s="27"/>
      <c r="W260" s="426"/>
      <c r="AJ260" s="55"/>
      <c r="AK260" s="55"/>
      <c r="AL260" s="55"/>
      <c r="AM260" s="55"/>
    </row>
    <row r="261" ht="22.5" customHeight="1">
      <c r="A261" s="383" t="b">
        <v>0</v>
      </c>
      <c r="B261" s="25" t="b">
        <v>0</v>
      </c>
      <c r="C261" s="422" t="s">
        <v>1264</v>
      </c>
      <c r="D261" s="418">
        <v>45761.0</v>
      </c>
      <c r="E261" s="419" t="s">
        <v>140</v>
      </c>
      <c r="F261" s="420">
        <v>6000.0</v>
      </c>
      <c r="G261" s="421" t="s">
        <v>1265</v>
      </c>
      <c r="H261" s="419" t="s">
        <v>119</v>
      </c>
      <c r="I261" s="422">
        <v>638.0</v>
      </c>
      <c r="J261" s="419" t="s">
        <v>957</v>
      </c>
      <c r="K261" s="420"/>
      <c r="L261" s="420">
        <v>6000.0</v>
      </c>
      <c r="M261" s="392">
        <v>0.0</v>
      </c>
      <c r="N261" s="420">
        <v>0.0</v>
      </c>
      <c r="O261" s="418">
        <v>45761.0</v>
      </c>
      <c r="P261" s="423"/>
      <c r="Q261" s="27" t="str">
        <f t="shared" si="14"/>
        <v/>
      </c>
      <c r="R261" s="424"/>
      <c r="S261" s="425"/>
      <c r="T261" s="24" t="str">
        <f t="shared" si="5"/>
        <v/>
      </c>
      <c r="U261" s="27">
        <f t="shared" si="6"/>
        <v>0</v>
      </c>
      <c r="V261" s="27"/>
      <c r="W261" s="426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</row>
    <row r="262" ht="22.5" customHeight="1">
      <c r="A262" s="440"/>
      <c r="B262" s="25" t="b">
        <v>0</v>
      </c>
      <c r="C262" s="422" t="s">
        <v>1266</v>
      </c>
      <c r="D262" s="418">
        <v>45761.0</v>
      </c>
      <c r="E262" s="419" t="s">
        <v>140</v>
      </c>
      <c r="F262" s="420">
        <v>7000.0</v>
      </c>
      <c r="G262" s="421" t="s">
        <v>1267</v>
      </c>
      <c r="H262" s="419" t="s">
        <v>361</v>
      </c>
      <c r="I262" s="422">
        <v>853.0</v>
      </c>
      <c r="J262" s="419" t="s">
        <v>957</v>
      </c>
      <c r="K262" s="420"/>
      <c r="L262" s="420">
        <v>7000.0</v>
      </c>
      <c r="M262" s="392">
        <v>0.0</v>
      </c>
      <c r="N262" s="420">
        <v>0.0</v>
      </c>
      <c r="O262" s="418">
        <v>45761.0</v>
      </c>
      <c r="P262" s="423"/>
      <c r="Q262" s="27" t="str">
        <f t="shared" si="14"/>
        <v/>
      </c>
      <c r="R262" s="424"/>
      <c r="S262" s="425"/>
      <c r="T262" s="24" t="str">
        <f t="shared" si="5"/>
        <v/>
      </c>
      <c r="U262" s="27">
        <f t="shared" si="6"/>
        <v>0</v>
      </c>
      <c r="V262" s="27"/>
      <c r="W262" s="426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</row>
    <row r="263" ht="22.5" customHeight="1">
      <c r="A263" s="383" t="b">
        <v>0</v>
      </c>
      <c r="B263" s="25" t="b">
        <v>0</v>
      </c>
      <c r="C263" s="436" t="s">
        <v>1268</v>
      </c>
      <c r="D263" s="418">
        <v>45760.0</v>
      </c>
      <c r="E263" s="419" t="s">
        <v>140</v>
      </c>
      <c r="F263" s="420">
        <v>5000.0</v>
      </c>
      <c r="G263" s="421" t="s">
        <v>309</v>
      </c>
      <c r="H263" s="419" t="s">
        <v>3</v>
      </c>
      <c r="I263" s="422">
        <v>634.0</v>
      </c>
      <c r="J263" s="419" t="s">
        <v>1269</v>
      </c>
      <c r="K263" s="420"/>
      <c r="L263" s="420">
        <v>5000.0</v>
      </c>
      <c r="M263" s="392">
        <v>0.0</v>
      </c>
      <c r="N263" s="420">
        <v>0.0</v>
      </c>
      <c r="O263" s="418">
        <v>45763.0</v>
      </c>
      <c r="P263" s="423"/>
      <c r="Q263" s="27" t="str">
        <f t="shared" si="14"/>
        <v/>
      </c>
      <c r="R263" s="424"/>
      <c r="S263" s="425"/>
      <c r="T263" s="24" t="str">
        <f t="shared" si="5"/>
        <v/>
      </c>
      <c r="U263" s="27">
        <f t="shared" si="6"/>
        <v>0</v>
      </c>
      <c r="V263" s="27"/>
      <c r="W263" s="426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</row>
    <row r="264" ht="22.5" customHeight="1">
      <c r="A264" s="383" t="b">
        <v>0</v>
      </c>
      <c r="B264" s="25" t="b">
        <v>0</v>
      </c>
      <c r="C264" s="436" t="s">
        <v>1270</v>
      </c>
      <c r="D264" s="418">
        <v>45760.0</v>
      </c>
      <c r="E264" s="419" t="s">
        <v>140</v>
      </c>
      <c r="F264" s="420">
        <v>65000.0</v>
      </c>
      <c r="G264" s="421" t="s">
        <v>1271</v>
      </c>
      <c r="H264" s="419" t="s">
        <v>3</v>
      </c>
      <c r="I264" s="422">
        <v>634.0</v>
      </c>
      <c r="J264" s="419" t="s">
        <v>1269</v>
      </c>
      <c r="K264" s="420"/>
      <c r="L264" s="420">
        <v>65000.0</v>
      </c>
      <c r="M264" s="392">
        <v>0.0</v>
      </c>
      <c r="N264" s="420">
        <v>0.0</v>
      </c>
      <c r="O264" s="418">
        <v>45763.0</v>
      </c>
      <c r="P264" s="423"/>
      <c r="Q264" s="27" t="str">
        <f t="shared" si="14"/>
        <v/>
      </c>
      <c r="R264" s="424"/>
      <c r="S264" s="425"/>
      <c r="T264" s="24" t="str">
        <f t="shared" si="5"/>
        <v/>
      </c>
      <c r="U264" s="27">
        <f t="shared" si="6"/>
        <v>0</v>
      </c>
      <c r="V264" s="27"/>
      <c r="W264" s="426"/>
      <c r="AJ264" s="55"/>
      <c r="AK264" s="55"/>
      <c r="AL264" s="55"/>
      <c r="AM264" s="55"/>
    </row>
    <row r="265" ht="22.5" customHeight="1">
      <c r="A265" s="383" t="b">
        <v>0</v>
      </c>
      <c r="B265" s="25" t="b">
        <v>0</v>
      </c>
      <c r="C265" s="436" t="s">
        <v>1272</v>
      </c>
      <c r="D265" s="418">
        <v>45761.0</v>
      </c>
      <c r="E265" s="419" t="s">
        <v>140</v>
      </c>
      <c r="F265" s="420">
        <v>30000.0</v>
      </c>
      <c r="G265" s="421" t="s">
        <v>254</v>
      </c>
      <c r="H265" s="419" t="s">
        <v>3</v>
      </c>
      <c r="I265" s="422">
        <v>636.0</v>
      </c>
      <c r="J265" s="419" t="s">
        <v>1269</v>
      </c>
      <c r="K265" s="420"/>
      <c r="L265" s="420">
        <v>30000.0</v>
      </c>
      <c r="M265" s="392">
        <v>0.0</v>
      </c>
      <c r="N265" s="420">
        <v>0.0</v>
      </c>
      <c r="O265" s="418">
        <v>45763.0</v>
      </c>
      <c r="P265" s="423"/>
      <c r="Q265" s="27" t="str">
        <f t="shared" si="14"/>
        <v/>
      </c>
      <c r="R265" s="424"/>
      <c r="S265" s="425"/>
      <c r="T265" s="24" t="str">
        <f t="shared" si="5"/>
        <v/>
      </c>
      <c r="U265" s="27">
        <f t="shared" si="6"/>
        <v>0</v>
      </c>
      <c r="V265" s="27"/>
      <c r="W265" s="426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</row>
    <row r="266" ht="22.5" customHeight="1">
      <c r="A266" s="440"/>
      <c r="B266" s="25" t="b">
        <v>0</v>
      </c>
      <c r="C266" s="436" t="s">
        <v>1273</v>
      </c>
      <c r="D266" s="418">
        <v>45763.0</v>
      </c>
      <c r="E266" s="419" t="s">
        <v>140</v>
      </c>
      <c r="F266" s="420">
        <v>50000.0</v>
      </c>
      <c r="G266" s="421" t="s">
        <v>292</v>
      </c>
      <c r="H266" s="419" t="s">
        <v>3</v>
      </c>
      <c r="I266" s="422">
        <v>771.0</v>
      </c>
      <c r="J266" s="419" t="s">
        <v>957</v>
      </c>
      <c r="K266" s="420"/>
      <c r="L266" s="420">
        <v>50000.0</v>
      </c>
      <c r="M266" s="392">
        <v>0.0</v>
      </c>
      <c r="N266" s="420">
        <v>0.0</v>
      </c>
      <c r="O266" s="418">
        <v>45763.0</v>
      </c>
      <c r="P266" s="423"/>
      <c r="Q266" s="27" t="str">
        <f t="shared" si="14"/>
        <v/>
      </c>
      <c r="R266" s="424"/>
      <c r="S266" s="425"/>
      <c r="T266" s="24" t="str">
        <f t="shared" si="5"/>
        <v/>
      </c>
      <c r="U266" s="27">
        <f t="shared" si="6"/>
        <v>0</v>
      </c>
      <c r="V266" s="27"/>
      <c r="W266" s="426"/>
      <c r="AJ266" s="55"/>
      <c r="AK266" s="55"/>
      <c r="AL266" s="55"/>
      <c r="AM266" s="55"/>
    </row>
    <row r="267" ht="22.5" customHeight="1">
      <c r="A267" s="440"/>
      <c r="B267" s="25" t="b">
        <v>0</v>
      </c>
      <c r="C267" s="422" t="s">
        <v>1274</v>
      </c>
      <c r="D267" s="418">
        <v>45763.0</v>
      </c>
      <c r="E267" s="419" t="s">
        <v>140</v>
      </c>
      <c r="F267" s="420">
        <v>110000.0</v>
      </c>
      <c r="G267" s="421" t="s">
        <v>1275</v>
      </c>
      <c r="H267" s="419" t="s">
        <v>361</v>
      </c>
      <c r="I267" s="422">
        <v>854.0</v>
      </c>
      <c r="J267" s="419" t="s">
        <v>1276</v>
      </c>
      <c r="K267" s="420"/>
      <c r="L267" s="420">
        <v>110000.0</v>
      </c>
      <c r="M267" s="392">
        <v>0.0</v>
      </c>
      <c r="N267" s="420">
        <v>0.0</v>
      </c>
      <c r="O267" s="418">
        <v>45763.0</v>
      </c>
      <c r="P267" s="423"/>
      <c r="Q267" s="27" t="str">
        <f t="shared" si="14"/>
        <v/>
      </c>
      <c r="R267" s="424"/>
      <c r="S267" s="425"/>
      <c r="T267" s="24" t="str">
        <f t="shared" si="5"/>
        <v/>
      </c>
      <c r="U267" s="27">
        <f t="shared" si="6"/>
        <v>0</v>
      </c>
      <c r="V267" s="27"/>
      <c r="W267" s="426"/>
      <c r="AJ267" s="55"/>
      <c r="AK267" s="55"/>
      <c r="AL267" s="55"/>
      <c r="AM267" s="55"/>
    </row>
    <row r="268" ht="22.5" customHeight="1">
      <c r="A268" s="440"/>
      <c r="B268" s="25" t="b">
        <v>0</v>
      </c>
      <c r="C268" s="422" t="s">
        <v>1277</v>
      </c>
      <c r="D268" s="418">
        <v>45763.0</v>
      </c>
      <c r="E268" s="419" t="s">
        <v>140</v>
      </c>
      <c r="F268" s="420">
        <v>50000.0</v>
      </c>
      <c r="G268" s="421" t="s">
        <v>1278</v>
      </c>
      <c r="H268" s="419" t="s">
        <v>3</v>
      </c>
      <c r="I268" s="422">
        <v>772.0</v>
      </c>
      <c r="J268" s="419" t="s">
        <v>296</v>
      </c>
      <c r="K268" s="420"/>
      <c r="L268" s="420">
        <v>50000.0</v>
      </c>
      <c r="M268" s="392">
        <v>0.0</v>
      </c>
      <c r="N268" s="420">
        <v>0.0</v>
      </c>
      <c r="O268" s="418">
        <v>45763.0</v>
      </c>
      <c r="P268" s="423"/>
      <c r="Q268" s="27" t="str">
        <f t="shared" si="14"/>
        <v/>
      </c>
      <c r="R268" s="424"/>
      <c r="S268" s="425"/>
      <c r="T268" s="24" t="str">
        <f t="shared" si="5"/>
        <v/>
      </c>
      <c r="U268" s="27">
        <f t="shared" si="6"/>
        <v>0</v>
      </c>
      <c r="V268" s="27"/>
      <c r="W268" s="426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</row>
    <row r="269" ht="22.5" customHeight="1">
      <c r="A269" s="440"/>
      <c r="B269" s="25" t="b">
        <v>0</v>
      </c>
      <c r="C269" s="422" t="s">
        <v>1279</v>
      </c>
      <c r="D269" s="418">
        <v>45763.0</v>
      </c>
      <c r="E269" s="419" t="s">
        <v>140</v>
      </c>
      <c r="F269" s="420">
        <v>6000.0</v>
      </c>
      <c r="G269" s="421" t="s">
        <v>1280</v>
      </c>
      <c r="H269" s="419" t="s">
        <v>119</v>
      </c>
      <c r="I269" s="422">
        <v>776.0</v>
      </c>
      <c r="J269" s="419" t="s">
        <v>957</v>
      </c>
      <c r="K269" s="420"/>
      <c r="L269" s="420">
        <v>6000.0</v>
      </c>
      <c r="M269" s="392">
        <v>0.0</v>
      </c>
      <c r="N269" s="420">
        <v>0.0</v>
      </c>
      <c r="O269" s="418">
        <v>45763.0</v>
      </c>
      <c r="P269" s="423"/>
      <c r="Q269" s="27" t="str">
        <f t="shared" si="14"/>
        <v/>
      </c>
      <c r="R269" s="424"/>
      <c r="S269" s="425"/>
      <c r="T269" s="24" t="str">
        <f t="shared" si="5"/>
        <v/>
      </c>
      <c r="U269" s="27">
        <f t="shared" si="6"/>
        <v>0</v>
      </c>
      <c r="V269" s="27"/>
      <c r="W269" s="426"/>
      <c r="AJ269" s="55"/>
      <c r="AK269" s="55"/>
      <c r="AL269" s="55"/>
      <c r="AM269" s="55"/>
    </row>
    <row r="270" ht="22.5" customHeight="1">
      <c r="A270" s="440"/>
      <c r="B270" s="25" t="b">
        <v>0</v>
      </c>
      <c r="C270" s="422" t="s">
        <v>1281</v>
      </c>
      <c r="D270" s="418">
        <v>45763.0</v>
      </c>
      <c r="E270" s="419" t="s">
        <v>140</v>
      </c>
      <c r="F270" s="420">
        <v>15000.0</v>
      </c>
      <c r="G270" s="421" t="s">
        <v>1282</v>
      </c>
      <c r="H270" s="419" t="s">
        <v>119</v>
      </c>
      <c r="I270" s="422">
        <v>523.0</v>
      </c>
      <c r="J270" s="419" t="s">
        <v>1283</v>
      </c>
      <c r="K270" s="420"/>
      <c r="L270" s="420">
        <v>15000.0</v>
      </c>
      <c r="M270" s="392">
        <v>0.0</v>
      </c>
      <c r="N270" s="420">
        <v>0.0</v>
      </c>
      <c r="O270" s="418">
        <v>45763.0</v>
      </c>
      <c r="P270" s="423"/>
      <c r="Q270" s="27" t="str">
        <f t="shared" si="14"/>
        <v/>
      </c>
      <c r="R270" s="424"/>
      <c r="S270" s="425"/>
      <c r="T270" s="24" t="str">
        <f t="shared" si="5"/>
        <v/>
      </c>
      <c r="U270" s="27">
        <f t="shared" si="6"/>
        <v>0</v>
      </c>
      <c r="V270" s="27"/>
      <c r="W270" s="426"/>
      <c r="AJ270" s="55"/>
      <c r="AK270" s="55"/>
      <c r="AL270" s="55"/>
      <c r="AM270" s="55"/>
    </row>
    <row r="271" ht="22.5" customHeight="1">
      <c r="A271" s="440"/>
      <c r="B271" s="25" t="b">
        <v>0</v>
      </c>
      <c r="C271" s="422" t="s">
        <v>1284</v>
      </c>
      <c r="D271" s="418">
        <v>45766.0</v>
      </c>
      <c r="E271" s="419" t="s">
        <v>140</v>
      </c>
      <c r="F271" s="420">
        <v>2250000.0</v>
      </c>
      <c r="G271" s="421" t="s">
        <v>1285</v>
      </c>
      <c r="H271" s="419" t="s">
        <v>225</v>
      </c>
      <c r="I271" s="422">
        <v>777.0</v>
      </c>
      <c r="J271" s="419" t="s">
        <v>1286</v>
      </c>
      <c r="K271" s="420"/>
      <c r="L271" s="420">
        <v>2250000.0</v>
      </c>
      <c r="M271" s="392">
        <v>0.0</v>
      </c>
      <c r="N271" s="420">
        <f>F271-L271</f>
        <v>0</v>
      </c>
      <c r="O271" s="418">
        <v>45764.0</v>
      </c>
      <c r="P271" s="423"/>
      <c r="Q271" s="27" t="str">
        <f t="shared" si="14"/>
        <v/>
      </c>
      <c r="R271" s="424"/>
      <c r="S271" s="425"/>
      <c r="T271" s="24" t="str">
        <f t="shared" si="5"/>
        <v/>
      </c>
      <c r="U271" s="27">
        <f t="shared" si="6"/>
        <v>0</v>
      </c>
      <c r="V271" s="27"/>
      <c r="W271" s="426"/>
      <c r="AJ271" s="55"/>
      <c r="AK271" s="55"/>
      <c r="AL271" s="55"/>
      <c r="AM271" s="55"/>
    </row>
    <row r="272" ht="22.5" customHeight="1">
      <c r="A272" s="383" t="b">
        <v>0</v>
      </c>
      <c r="B272" s="384" t="b">
        <v>0</v>
      </c>
      <c r="C272" s="385" t="s">
        <v>1287</v>
      </c>
      <c r="D272" s="386">
        <v>45664.0</v>
      </c>
      <c r="E272" s="387" t="s">
        <v>140</v>
      </c>
      <c r="F272" s="388">
        <v>50000.0</v>
      </c>
      <c r="G272" s="389" t="s">
        <v>192</v>
      </c>
      <c r="H272" s="387" t="s">
        <v>3</v>
      </c>
      <c r="I272" s="390">
        <v>784642.0</v>
      </c>
      <c r="J272" s="387" t="s">
        <v>1</v>
      </c>
      <c r="K272" s="388"/>
      <c r="L272" s="388">
        <v>50000.0</v>
      </c>
      <c r="M272" s="392">
        <v>0.0</v>
      </c>
      <c r="N272" s="388">
        <v>0.0</v>
      </c>
      <c r="O272" s="386">
        <v>45766.0</v>
      </c>
      <c r="P272" s="393">
        <v>15000.0</v>
      </c>
      <c r="Q272" s="394">
        <f t="shared" si="14"/>
        <v>35000</v>
      </c>
      <c r="R272" s="403" t="s">
        <v>4</v>
      </c>
      <c r="S272" s="407">
        <v>0.0</v>
      </c>
      <c r="T272" s="394">
        <f t="shared" si="5"/>
        <v>0</v>
      </c>
      <c r="U272" s="402" t="str">
        <f t="shared" si="6"/>
        <v/>
      </c>
      <c r="V272" s="406" t="s">
        <v>1288</v>
      </c>
      <c r="W272" s="442" t="s">
        <v>382</v>
      </c>
      <c r="AJ272" s="55"/>
      <c r="AK272" s="55"/>
      <c r="AL272" s="55"/>
      <c r="AM272" s="55"/>
    </row>
    <row r="273" ht="22.5" customHeight="1">
      <c r="A273" s="383" t="b">
        <v>0</v>
      </c>
      <c r="B273" s="384" t="b">
        <v>1</v>
      </c>
      <c r="C273" s="385" t="s">
        <v>1289</v>
      </c>
      <c r="D273" s="386">
        <v>45664.0</v>
      </c>
      <c r="E273" s="387" t="s">
        <v>140</v>
      </c>
      <c r="F273" s="388">
        <v>35000.0</v>
      </c>
      <c r="G273" s="389" t="s">
        <v>160</v>
      </c>
      <c r="H273" s="387" t="s">
        <v>3</v>
      </c>
      <c r="I273" s="390">
        <v>784644.0</v>
      </c>
      <c r="J273" s="387" t="s">
        <v>1</v>
      </c>
      <c r="K273" s="401"/>
      <c r="L273" s="401">
        <v>35000.0</v>
      </c>
      <c r="M273" s="392">
        <v>0.0</v>
      </c>
      <c r="N273" s="388">
        <v>0.0</v>
      </c>
      <c r="O273" s="386">
        <v>45766.0</v>
      </c>
      <c r="P273" s="393">
        <v>15000.0</v>
      </c>
      <c r="Q273" s="394">
        <f t="shared" si="14"/>
        <v>20000</v>
      </c>
      <c r="R273" s="403" t="s">
        <v>4</v>
      </c>
      <c r="S273" s="407">
        <v>0.0</v>
      </c>
      <c r="T273" s="394">
        <f t="shared" si="5"/>
        <v>0</v>
      </c>
      <c r="U273" s="402" t="str">
        <f t="shared" si="6"/>
        <v/>
      </c>
      <c r="V273" s="406" t="s">
        <v>214</v>
      </c>
      <c r="W273" s="442" t="s">
        <v>382</v>
      </c>
      <c r="AJ273" s="55"/>
      <c r="AK273" s="55"/>
      <c r="AL273" s="55"/>
      <c r="AM273" s="55"/>
    </row>
    <row r="274" ht="22.5" customHeight="1">
      <c r="A274" s="383" t="b">
        <v>0</v>
      </c>
      <c r="B274" s="25" t="b">
        <v>0</v>
      </c>
      <c r="C274" s="436" t="s">
        <v>1290</v>
      </c>
      <c r="D274" s="418">
        <v>45760.0</v>
      </c>
      <c r="E274" s="419" t="s">
        <v>140</v>
      </c>
      <c r="F274" s="420">
        <v>125000.0</v>
      </c>
      <c r="G274" s="421" t="s">
        <v>192</v>
      </c>
      <c r="H274" s="419" t="s">
        <v>3</v>
      </c>
      <c r="I274" s="422">
        <v>1010573.0</v>
      </c>
      <c r="J274" s="419" t="s">
        <v>957</v>
      </c>
      <c r="K274" s="420"/>
      <c r="L274" s="420">
        <v>125000.0</v>
      </c>
      <c r="M274" s="392">
        <v>0.0</v>
      </c>
      <c r="N274" s="420">
        <v>0.0</v>
      </c>
      <c r="O274" s="418">
        <v>45766.0</v>
      </c>
      <c r="P274" s="423"/>
      <c r="Q274" s="27" t="str">
        <f t="shared" si="14"/>
        <v/>
      </c>
      <c r="R274" s="424"/>
      <c r="S274" s="425"/>
      <c r="T274" s="24" t="str">
        <f t="shared" si="5"/>
        <v/>
      </c>
      <c r="U274" s="27">
        <f t="shared" si="6"/>
        <v>0</v>
      </c>
      <c r="V274" s="27"/>
      <c r="W274" s="426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</row>
    <row r="275" ht="22.5" customHeight="1">
      <c r="A275" s="383" t="b">
        <v>0</v>
      </c>
      <c r="B275" s="25" t="b">
        <v>0</v>
      </c>
      <c r="C275" s="436" t="s">
        <v>1291</v>
      </c>
      <c r="D275" s="418">
        <v>45760.0</v>
      </c>
      <c r="E275" s="419" t="s">
        <v>140</v>
      </c>
      <c r="F275" s="420">
        <v>75000.0</v>
      </c>
      <c r="G275" s="421" t="s">
        <v>1292</v>
      </c>
      <c r="H275" s="419" t="s">
        <v>3</v>
      </c>
      <c r="I275" s="422">
        <v>1010573.0</v>
      </c>
      <c r="J275" s="419" t="s">
        <v>957</v>
      </c>
      <c r="K275" s="420"/>
      <c r="L275" s="420">
        <v>75000.0</v>
      </c>
      <c r="M275" s="392">
        <v>0.0</v>
      </c>
      <c r="N275" s="420">
        <v>0.0</v>
      </c>
      <c r="O275" s="418">
        <v>45766.0</v>
      </c>
      <c r="P275" s="423"/>
      <c r="Q275" s="27" t="str">
        <f t="shared" si="14"/>
        <v/>
      </c>
      <c r="R275" s="424"/>
      <c r="S275" s="425"/>
      <c r="T275" s="24" t="str">
        <f t="shared" si="5"/>
        <v/>
      </c>
      <c r="U275" s="27">
        <f t="shared" si="6"/>
        <v>0</v>
      </c>
      <c r="V275" s="27"/>
      <c r="W275" s="426"/>
      <c r="AJ275" s="55"/>
      <c r="AK275" s="55"/>
      <c r="AL275" s="55"/>
      <c r="AM275" s="55"/>
    </row>
    <row r="276" ht="22.5" customHeight="1">
      <c r="A276" s="383" t="b">
        <v>0</v>
      </c>
      <c r="B276" s="25" t="b">
        <v>0</v>
      </c>
      <c r="C276" s="436" t="s">
        <v>1293</v>
      </c>
      <c r="D276" s="418">
        <v>45760.0</v>
      </c>
      <c r="E276" s="419" t="s">
        <v>140</v>
      </c>
      <c r="F276" s="420">
        <v>155000.0</v>
      </c>
      <c r="G276" s="421" t="s">
        <v>1294</v>
      </c>
      <c r="H276" s="419" t="s">
        <v>3</v>
      </c>
      <c r="I276" s="422">
        <v>1010651.0</v>
      </c>
      <c r="J276" s="419" t="s">
        <v>957</v>
      </c>
      <c r="K276" s="420"/>
      <c r="L276" s="420">
        <v>155000.0</v>
      </c>
      <c r="M276" s="392">
        <v>0.0</v>
      </c>
      <c r="N276" s="420">
        <v>0.0</v>
      </c>
      <c r="O276" s="418">
        <v>45766.0</v>
      </c>
      <c r="P276" s="423"/>
      <c r="Q276" s="27" t="str">
        <f t="shared" si="14"/>
        <v/>
      </c>
      <c r="R276" s="424"/>
      <c r="S276" s="425"/>
      <c r="T276" s="24" t="str">
        <f t="shared" si="5"/>
        <v/>
      </c>
      <c r="U276" s="27">
        <f t="shared" si="6"/>
        <v>0</v>
      </c>
      <c r="V276" s="27"/>
      <c r="W276" s="426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</row>
    <row r="277" ht="22.5" customHeight="1">
      <c r="A277" s="383" t="b">
        <v>0</v>
      </c>
      <c r="B277" s="25" t="b">
        <v>0</v>
      </c>
      <c r="C277" s="436" t="s">
        <v>1295</v>
      </c>
      <c r="D277" s="418">
        <v>45760.0</v>
      </c>
      <c r="E277" s="419" t="s">
        <v>140</v>
      </c>
      <c r="F277" s="420">
        <v>40000.0</v>
      </c>
      <c r="G277" s="421" t="s">
        <v>352</v>
      </c>
      <c r="H277" s="419" t="s">
        <v>3</v>
      </c>
      <c r="I277" s="422">
        <v>1010652.0</v>
      </c>
      <c r="J277" s="419" t="s">
        <v>957</v>
      </c>
      <c r="K277" s="420"/>
      <c r="L277" s="420">
        <v>40000.0</v>
      </c>
      <c r="M277" s="392">
        <v>0.0</v>
      </c>
      <c r="N277" s="420">
        <v>0.0</v>
      </c>
      <c r="O277" s="418">
        <v>45766.0</v>
      </c>
      <c r="P277" s="423"/>
      <c r="Q277" s="27" t="str">
        <f t="shared" si="14"/>
        <v/>
      </c>
      <c r="R277" s="424"/>
      <c r="S277" s="425"/>
      <c r="T277" s="24" t="str">
        <f t="shared" si="5"/>
        <v/>
      </c>
      <c r="U277" s="27">
        <f t="shared" si="6"/>
        <v>0</v>
      </c>
      <c r="V277" s="27"/>
      <c r="W277" s="426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</row>
    <row r="278" ht="22.5" customHeight="1">
      <c r="A278" s="383" t="b">
        <v>0</v>
      </c>
      <c r="B278" s="25" t="b">
        <v>0</v>
      </c>
      <c r="C278" s="436" t="s">
        <v>1296</v>
      </c>
      <c r="D278" s="418">
        <v>45761.0</v>
      </c>
      <c r="E278" s="419" t="s">
        <v>140</v>
      </c>
      <c r="F278" s="420">
        <v>175000.0</v>
      </c>
      <c r="G278" s="421" t="s">
        <v>1297</v>
      </c>
      <c r="H278" s="419" t="s">
        <v>3</v>
      </c>
      <c r="I278" s="422">
        <v>1010573.0</v>
      </c>
      <c r="J278" s="419" t="s">
        <v>957</v>
      </c>
      <c r="K278" s="420"/>
      <c r="L278" s="420">
        <v>175000.0</v>
      </c>
      <c r="M278" s="392">
        <v>0.0</v>
      </c>
      <c r="N278" s="420">
        <v>0.0</v>
      </c>
      <c r="O278" s="418">
        <v>45766.0</v>
      </c>
      <c r="P278" s="423"/>
      <c r="Q278" s="27" t="str">
        <f t="shared" si="14"/>
        <v/>
      </c>
      <c r="R278" s="424"/>
      <c r="S278" s="425"/>
      <c r="T278" s="24" t="str">
        <f t="shared" si="5"/>
        <v/>
      </c>
      <c r="U278" s="27">
        <f t="shared" si="6"/>
        <v>0</v>
      </c>
      <c r="V278" s="27"/>
      <c r="W278" s="426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</row>
    <row r="279" ht="22.5" customHeight="1">
      <c r="A279" s="383" t="b">
        <v>0</v>
      </c>
      <c r="B279" s="25" t="b">
        <v>0</v>
      </c>
      <c r="C279" s="436" t="s">
        <v>1298</v>
      </c>
      <c r="D279" s="418">
        <v>45761.0</v>
      </c>
      <c r="E279" s="419" t="s">
        <v>140</v>
      </c>
      <c r="F279" s="420">
        <v>50000.0</v>
      </c>
      <c r="G279" s="421" t="s">
        <v>1299</v>
      </c>
      <c r="H279" s="419" t="s">
        <v>3</v>
      </c>
      <c r="I279" s="422">
        <v>1010577.0</v>
      </c>
      <c r="J279" s="419" t="s">
        <v>957</v>
      </c>
      <c r="K279" s="420"/>
      <c r="L279" s="420">
        <v>50000.0</v>
      </c>
      <c r="M279" s="392">
        <v>0.0</v>
      </c>
      <c r="N279" s="420">
        <v>0.0</v>
      </c>
      <c r="O279" s="418">
        <v>45766.0</v>
      </c>
      <c r="P279" s="423"/>
      <c r="Q279" s="27" t="str">
        <f t="shared" si="14"/>
        <v/>
      </c>
      <c r="R279" s="424"/>
      <c r="S279" s="425"/>
      <c r="T279" s="24" t="str">
        <f t="shared" si="5"/>
        <v/>
      </c>
      <c r="U279" s="27">
        <f t="shared" si="6"/>
        <v>0</v>
      </c>
      <c r="V279" s="27"/>
      <c r="W279" s="426"/>
      <c r="AJ279" s="55"/>
      <c r="AK279" s="55"/>
      <c r="AL279" s="55"/>
      <c r="AM279" s="55"/>
    </row>
    <row r="280" ht="22.5" customHeight="1">
      <c r="A280" s="383" t="b">
        <v>0</v>
      </c>
      <c r="B280" s="25" t="b">
        <v>0</v>
      </c>
      <c r="C280" s="436" t="s">
        <v>1300</v>
      </c>
      <c r="D280" s="418">
        <v>45761.0</v>
      </c>
      <c r="E280" s="419" t="s">
        <v>140</v>
      </c>
      <c r="F280" s="420">
        <v>100000.0</v>
      </c>
      <c r="G280" s="421" t="s">
        <v>1301</v>
      </c>
      <c r="H280" s="419" t="s">
        <v>3</v>
      </c>
      <c r="I280" s="422">
        <v>1010576.0</v>
      </c>
      <c r="J280" s="419" t="s">
        <v>957</v>
      </c>
      <c r="K280" s="420"/>
      <c r="L280" s="420">
        <v>100000.0</v>
      </c>
      <c r="M280" s="392">
        <v>0.0</v>
      </c>
      <c r="N280" s="420">
        <v>0.0</v>
      </c>
      <c r="O280" s="418">
        <v>45766.0</v>
      </c>
      <c r="P280" s="423"/>
      <c r="Q280" s="27" t="str">
        <f t="shared" si="14"/>
        <v/>
      </c>
      <c r="R280" s="424"/>
      <c r="S280" s="425"/>
      <c r="T280" s="24" t="str">
        <f t="shared" si="5"/>
        <v/>
      </c>
      <c r="U280" s="27">
        <f t="shared" si="6"/>
        <v>0</v>
      </c>
      <c r="V280" s="27"/>
      <c r="W280" s="426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</row>
    <row r="281" ht="22.5" customHeight="1">
      <c r="A281" s="440"/>
      <c r="B281" s="25" t="b">
        <v>0</v>
      </c>
      <c r="C281" s="422" t="s">
        <v>1302</v>
      </c>
      <c r="D281" s="418">
        <v>45763.0</v>
      </c>
      <c r="E281" s="419" t="s">
        <v>140</v>
      </c>
      <c r="F281" s="420">
        <v>115000.0</v>
      </c>
      <c r="G281" s="421" t="s">
        <v>13</v>
      </c>
      <c r="H281" s="419" t="s">
        <v>119</v>
      </c>
      <c r="I281" s="422">
        <v>524.0</v>
      </c>
      <c r="J281" s="419" t="s">
        <v>296</v>
      </c>
      <c r="K281" s="420"/>
      <c r="L281" s="420">
        <v>115000.0</v>
      </c>
      <c r="M281" s="392">
        <v>0.0</v>
      </c>
      <c r="N281" s="420">
        <v>0.0</v>
      </c>
      <c r="O281" s="418">
        <v>45766.0</v>
      </c>
      <c r="P281" s="423"/>
      <c r="Q281" s="27" t="str">
        <f t="shared" si="14"/>
        <v/>
      </c>
      <c r="R281" s="424"/>
      <c r="S281" s="425"/>
      <c r="T281" s="24" t="str">
        <f t="shared" si="5"/>
        <v/>
      </c>
      <c r="U281" s="27">
        <f t="shared" si="6"/>
        <v>0</v>
      </c>
      <c r="V281" s="27"/>
      <c r="W281" s="426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</row>
    <row r="282" ht="22.5" customHeight="1">
      <c r="A282" s="383" t="b">
        <v>0</v>
      </c>
      <c r="B282" s="25" t="b">
        <v>0</v>
      </c>
      <c r="C282" s="436" t="s">
        <v>1303</v>
      </c>
      <c r="D282" s="418">
        <v>45766.0</v>
      </c>
      <c r="E282" s="419" t="s">
        <v>140</v>
      </c>
      <c r="F282" s="420">
        <v>10000.0</v>
      </c>
      <c r="G282" s="437" t="s">
        <v>1304</v>
      </c>
      <c r="H282" s="419" t="s">
        <v>3</v>
      </c>
      <c r="I282" s="422">
        <v>529.0</v>
      </c>
      <c r="J282" s="419" t="s">
        <v>957</v>
      </c>
      <c r="K282" s="420"/>
      <c r="L282" s="420">
        <v>10000.0</v>
      </c>
      <c r="M282" s="392">
        <v>0.0</v>
      </c>
      <c r="N282" s="420">
        <v>0.0</v>
      </c>
      <c r="O282" s="418">
        <v>45766.0</v>
      </c>
      <c r="P282" s="423"/>
      <c r="Q282" s="27" t="str">
        <f t="shared" si="14"/>
        <v/>
      </c>
      <c r="R282" s="424"/>
      <c r="S282" s="425"/>
      <c r="T282" s="24" t="str">
        <f t="shared" si="5"/>
        <v/>
      </c>
      <c r="U282" s="27">
        <f t="shared" si="6"/>
        <v>0</v>
      </c>
      <c r="V282" s="27"/>
      <c r="W282" s="426"/>
      <c r="X282" s="110">
        <f>(sum(F828:F3134))</f>
        <v>31403000</v>
      </c>
      <c r="Y282" s="188" t="s">
        <v>435</v>
      </c>
      <c r="Z282" s="55"/>
      <c r="AA282" s="112" t="s">
        <v>436</v>
      </c>
      <c r="AB282" s="10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</row>
    <row r="283" ht="22.5" customHeight="1">
      <c r="A283" s="383" t="b">
        <v>0</v>
      </c>
      <c r="B283" s="25" t="b">
        <v>0</v>
      </c>
      <c r="C283" s="436" t="s">
        <v>1305</v>
      </c>
      <c r="D283" s="418">
        <v>45766.0</v>
      </c>
      <c r="E283" s="419" t="s">
        <v>140</v>
      </c>
      <c r="F283" s="420">
        <v>15000.0</v>
      </c>
      <c r="G283" s="437" t="s">
        <v>1304</v>
      </c>
      <c r="H283" s="419" t="s">
        <v>3</v>
      </c>
      <c r="I283" s="422">
        <v>529.0</v>
      </c>
      <c r="J283" s="419" t="s">
        <v>957</v>
      </c>
      <c r="K283" s="420"/>
      <c r="L283" s="420">
        <v>15000.0</v>
      </c>
      <c r="M283" s="392">
        <v>0.0</v>
      </c>
      <c r="N283" s="420">
        <v>0.0</v>
      </c>
      <c r="O283" s="418">
        <v>45766.0</v>
      </c>
      <c r="P283" s="423"/>
      <c r="Q283" s="27" t="str">
        <f t="shared" si="14"/>
        <v/>
      </c>
      <c r="R283" s="424"/>
      <c r="S283" s="425"/>
      <c r="T283" s="24" t="str">
        <f t="shared" si="5"/>
        <v/>
      </c>
      <c r="U283" s="27">
        <f t="shared" si="6"/>
        <v>0</v>
      </c>
      <c r="V283" s="27"/>
      <c r="W283" s="426"/>
      <c r="AJ283" s="55"/>
      <c r="AK283" s="55"/>
      <c r="AL283" s="55"/>
      <c r="AM283" s="55"/>
    </row>
    <row r="284" ht="22.5" customHeight="1">
      <c r="A284" s="440"/>
      <c r="B284" s="25" t="b">
        <v>0</v>
      </c>
      <c r="C284" s="436" t="s">
        <v>1306</v>
      </c>
      <c r="D284" s="418">
        <v>45766.0</v>
      </c>
      <c r="E284" s="419" t="s">
        <v>140</v>
      </c>
      <c r="F284" s="420">
        <v>80000.0</v>
      </c>
      <c r="G284" s="421" t="s">
        <v>13</v>
      </c>
      <c r="H284" s="419" t="s">
        <v>3</v>
      </c>
      <c r="I284" s="438"/>
      <c r="J284" s="419" t="s">
        <v>194</v>
      </c>
      <c r="K284" s="420"/>
      <c r="L284" s="420">
        <v>80000.0</v>
      </c>
      <c r="M284" s="392">
        <v>0.0</v>
      </c>
      <c r="N284" s="420">
        <v>0.0</v>
      </c>
      <c r="O284" s="418">
        <v>45766.0</v>
      </c>
      <c r="P284" s="423"/>
      <c r="Q284" s="27" t="str">
        <f t="shared" si="14"/>
        <v/>
      </c>
      <c r="R284" s="424"/>
      <c r="S284" s="425"/>
      <c r="T284" s="24" t="str">
        <f t="shared" si="5"/>
        <v/>
      </c>
      <c r="U284" s="27">
        <f t="shared" si="6"/>
        <v>0</v>
      </c>
      <c r="V284" s="27"/>
      <c r="W284" s="426"/>
      <c r="AJ284" s="55"/>
      <c r="AK284" s="55"/>
      <c r="AL284" s="55"/>
      <c r="AM284" s="55"/>
    </row>
    <row r="285" ht="22.5" customHeight="1">
      <c r="A285" s="440"/>
      <c r="B285" s="25" t="b">
        <v>0</v>
      </c>
      <c r="C285" s="436" t="s">
        <v>1307</v>
      </c>
      <c r="D285" s="418">
        <v>45766.0</v>
      </c>
      <c r="E285" s="419" t="s">
        <v>140</v>
      </c>
      <c r="F285" s="420">
        <v>150000.0</v>
      </c>
      <c r="G285" s="421" t="s">
        <v>1308</v>
      </c>
      <c r="H285" s="419" t="s">
        <v>3</v>
      </c>
      <c r="I285" s="422">
        <v>780.0</v>
      </c>
      <c r="J285" s="419" t="s">
        <v>957</v>
      </c>
      <c r="K285" s="420"/>
      <c r="L285" s="420">
        <v>150000.0</v>
      </c>
      <c r="M285" s="392">
        <v>0.0</v>
      </c>
      <c r="N285" s="420">
        <v>0.0</v>
      </c>
      <c r="O285" s="418">
        <v>45766.0</v>
      </c>
      <c r="P285" s="423"/>
      <c r="Q285" s="27" t="str">
        <f t="shared" si="14"/>
        <v/>
      </c>
      <c r="R285" s="424"/>
      <c r="S285" s="425"/>
      <c r="T285" s="24" t="str">
        <f t="shared" si="5"/>
        <v/>
      </c>
      <c r="U285" s="27">
        <f t="shared" si="6"/>
        <v>0</v>
      </c>
      <c r="V285" s="27"/>
      <c r="W285" s="426"/>
      <c r="AJ285" s="55"/>
      <c r="AK285" s="55"/>
      <c r="AL285" s="55"/>
      <c r="AM285" s="55"/>
    </row>
    <row r="286" ht="22.5" customHeight="1">
      <c r="A286" s="440"/>
      <c r="B286" s="25" t="b">
        <v>0</v>
      </c>
      <c r="C286" s="436" t="s">
        <v>1309</v>
      </c>
      <c r="D286" s="418">
        <v>45766.0</v>
      </c>
      <c r="E286" s="419" t="s">
        <v>140</v>
      </c>
      <c r="F286" s="420">
        <v>35000.0</v>
      </c>
      <c r="G286" s="421" t="s">
        <v>160</v>
      </c>
      <c r="H286" s="419" t="s">
        <v>3</v>
      </c>
      <c r="I286" s="438"/>
      <c r="J286" s="419" t="s">
        <v>194</v>
      </c>
      <c r="K286" s="420"/>
      <c r="L286" s="420">
        <v>35000.0</v>
      </c>
      <c r="M286" s="392">
        <v>0.0</v>
      </c>
      <c r="N286" s="420">
        <v>0.0</v>
      </c>
      <c r="O286" s="418">
        <v>45766.0</v>
      </c>
      <c r="P286" s="423"/>
      <c r="Q286" s="27" t="str">
        <f t="shared" si="14"/>
        <v/>
      </c>
      <c r="R286" s="424"/>
      <c r="S286" s="425"/>
      <c r="T286" s="24" t="str">
        <f t="shared" si="5"/>
        <v/>
      </c>
      <c r="U286" s="27">
        <f t="shared" si="6"/>
        <v>0</v>
      </c>
      <c r="V286" s="27"/>
      <c r="W286" s="426"/>
      <c r="AJ286" s="55"/>
      <c r="AK286" s="55"/>
      <c r="AL286" s="55"/>
      <c r="AM286" s="55"/>
    </row>
    <row r="287" ht="22.5" customHeight="1">
      <c r="A287" s="440"/>
      <c r="B287" s="25" t="b">
        <v>0</v>
      </c>
      <c r="C287" s="436" t="s">
        <v>1310</v>
      </c>
      <c r="D287" s="418">
        <v>45766.0</v>
      </c>
      <c r="E287" s="419" t="s">
        <v>140</v>
      </c>
      <c r="F287" s="420">
        <v>75000.0</v>
      </c>
      <c r="G287" s="421" t="s">
        <v>1311</v>
      </c>
      <c r="H287" s="419" t="s">
        <v>3</v>
      </c>
      <c r="I287" s="422">
        <v>780.0</v>
      </c>
      <c r="J287" s="419" t="s">
        <v>957</v>
      </c>
      <c r="K287" s="420"/>
      <c r="L287" s="420">
        <v>75000.0</v>
      </c>
      <c r="M287" s="392">
        <v>0.0</v>
      </c>
      <c r="N287" s="420">
        <v>0.0</v>
      </c>
      <c r="O287" s="418">
        <v>45766.0</v>
      </c>
      <c r="P287" s="423"/>
      <c r="Q287" s="27" t="str">
        <f t="shared" si="14"/>
        <v/>
      </c>
      <c r="R287" s="424"/>
      <c r="S287" s="425"/>
      <c r="T287" s="24" t="str">
        <f t="shared" si="5"/>
        <v/>
      </c>
      <c r="U287" s="27">
        <f t="shared" si="6"/>
        <v>0</v>
      </c>
      <c r="V287" s="27"/>
      <c r="W287" s="426"/>
      <c r="AJ287" s="55"/>
      <c r="AK287" s="55"/>
      <c r="AL287" s="55"/>
      <c r="AM287" s="55"/>
    </row>
    <row r="288" ht="22.5" customHeight="1">
      <c r="A288" s="440"/>
      <c r="B288" s="25" t="b">
        <v>0</v>
      </c>
      <c r="C288" s="422" t="s">
        <v>1312</v>
      </c>
      <c r="D288" s="418">
        <v>45766.0</v>
      </c>
      <c r="E288" s="419" t="s">
        <v>140</v>
      </c>
      <c r="F288" s="420">
        <v>450000.0</v>
      </c>
      <c r="G288" s="421" t="s">
        <v>1313</v>
      </c>
      <c r="H288" s="419" t="s">
        <v>361</v>
      </c>
      <c r="I288" s="422">
        <v>905.0</v>
      </c>
      <c r="J288" s="419" t="s">
        <v>1314</v>
      </c>
      <c r="K288" s="420"/>
      <c r="L288" s="420">
        <v>450000.0</v>
      </c>
      <c r="M288" s="392">
        <v>0.0</v>
      </c>
      <c r="N288" s="420">
        <v>0.0</v>
      </c>
      <c r="O288" s="418">
        <v>45766.0</v>
      </c>
      <c r="P288" s="423"/>
      <c r="Q288" s="27" t="str">
        <f t="shared" si="14"/>
        <v/>
      </c>
      <c r="R288" s="424"/>
      <c r="S288" s="425"/>
      <c r="T288" s="24" t="str">
        <f t="shared" si="5"/>
        <v/>
      </c>
      <c r="U288" s="27">
        <f t="shared" si="6"/>
        <v>0</v>
      </c>
      <c r="V288" s="27"/>
      <c r="W288" s="426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</row>
    <row r="289" ht="22.5" customHeight="1">
      <c r="A289" s="440"/>
      <c r="B289" s="25" t="b">
        <v>0</v>
      </c>
      <c r="C289" s="417"/>
      <c r="D289" s="418">
        <v>45766.0</v>
      </c>
      <c r="E289" s="419" t="s">
        <v>140</v>
      </c>
      <c r="F289" s="420">
        <v>29000.0</v>
      </c>
      <c r="G289" s="421" t="s">
        <v>1315</v>
      </c>
      <c r="H289" s="419" t="s">
        <v>262</v>
      </c>
      <c r="I289" s="438"/>
      <c r="J289" s="419" t="s">
        <v>957</v>
      </c>
      <c r="K289" s="420"/>
      <c r="L289" s="420">
        <v>29000.0</v>
      </c>
      <c r="M289" s="392">
        <v>0.0</v>
      </c>
      <c r="N289" s="420">
        <v>0.0</v>
      </c>
      <c r="O289" s="418">
        <v>45766.0</v>
      </c>
      <c r="P289" s="423"/>
      <c r="Q289" s="27" t="str">
        <f t="shared" si="14"/>
        <v/>
      </c>
      <c r="R289" s="424"/>
      <c r="S289" s="425"/>
      <c r="T289" s="24" t="str">
        <f t="shared" si="5"/>
        <v/>
      </c>
      <c r="U289" s="27">
        <f t="shared" si="6"/>
        <v>0</v>
      </c>
      <c r="V289" s="27"/>
      <c r="W289" s="426"/>
      <c r="AJ289" s="55"/>
      <c r="AK289" s="55"/>
      <c r="AL289" s="55"/>
      <c r="AM289" s="55"/>
    </row>
    <row r="290" ht="22.5" customHeight="1">
      <c r="A290" s="440"/>
      <c r="B290" s="25" t="b">
        <v>0</v>
      </c>
      <c r="C290" s="436" t="s">
        <v>1316</v>
      </c>
      <c r="D290" s="418">
        <v>45768.0</v>
      </c>
      <c r="E290" s="419" t="s">
        <v>140</v>
      </c>
      <c r="F290" s="420">
        <v>20000.0</v>
      </c>
      <c r="G290" s="421" t="s">
        <v>1317</v>
      </c>
      <c r="H290" s="419" t="s">
        <v>3</v>
      </c>
      <c r="I290" s="422">
        <v>782.0</v>
      </c>
      <c r="J290" s="419" t="s">
        <v>957</v>
      </c>
      <c r="K290" s="420"/>
      <c r="L290" s="420">
        <v>20000.0</v>
      </c>
      <c r="M290" s="392">
        <v>0.0</v>
      </c>
      <c r="N290" s="420">
        <v>0.0</v>
      </c>
      <c r="O290" s="418">
        <v>45768.0</v>
      </c>
      <c r="P290" s="423"/>
      <c r="Q290" s="27" t="str">
        <f t="shared" si="14"/>
        <v/>
      </c>
      <c r="R290" s="424"/>
      <c r="S290" s="425"/>
      <c r="T290" s="24" t="str">
        <f t="shared" si="5"/>
        <v/>
      </c>
      <c r="U290" s="27">
        <f t="shared" si="6"/>
        <v>0</v>
      </c>
      <c r="V290" s="27"/>
      <c r="W290" s="426"/>
      <c r="AJ290" s="55"/>
      <c r="AK290" s="55"/>
      <c r="AL290" s="55"/>
      <c r="AM290" s="55"/>
    </row>
    <row r="291" ht="22.5" customHeight="1">
      <c r="A291" s="440"/>
      <c r="B291" s="25" t="b">
        <v>0</v>
      </c>
      <c r="C291" s="422" t="s">
        <v>1318</v>
      </c>
      <c r="D291" s="418">
        <v>45768.0</v>
      </c>
      <c r="E291" s="419" t="s">
        <v>140</v>
      </c>
      <c r="F291" s="420">
        <v>15000.0</v>
      </c>
      <c r="G291" s="421" t="s">
        <v>1319</v>
      </c>
      <c r="H291" s="419" t="s">
        <v>3</v>
      </c>
      <c r="I291" s="422">
        <v>781.0</v>
      </c>
      <c r="J291" s="419" t="s">
        <v>957</v>
      </c>
      <c r="K291" s="420"/>
      <c r="L291" s="420">
        <v>15000.0</v>
      </c>
      <c r="M291" s="392">
        <v>0.0</v>
      </c>
      <c r="N291" s="420">
        <v>0.0</v>
      </c>
      <c r="O291" s="418">
        <v>45768.0</v>
      </c>
      <c r="P291" s="423"/>
      <c r="Q291" s="27" t="str">
        <f t="shared" si="14"/>
        <v/>
      </c>
      <c r="R291" s="424"/>
      <c r="S291" s="425"/>
      <c r="T291" s="24" t="str">
        <f t="shared" si="5"/>
        <v/>
      </c>
      <c r="U291" s="27">
        <f t="shared" si="6"/>
        <v>0</v>
      </c>
      <c r="V291" s="27"/>
      <c r="W291" s="426"/>
      <c r="AJ291" s="55"/>
      <c r="AK291" s="55"/>
      <c r="AL291" s="55"/>
      <c r="AM291" s="55"/>
    </row>
    <row r="292" ht="22.5" customHeight="1">
      <c r="A292" s="440"/>
      <c r="B292" s="25" t="b">
        <v>0</v>
      </c>
      <c r="C292" s="417"/>
      <c r="D292" s="418">
        <v>45769.0</v>
      </c>
      <c r="E292" s="419" t="s">
        <v>140</v>
      </c>
      <c r="F292" s="420">
        <v>93000.0</v>
      </c>
      <c r="G292" s="421" t="s">
        <v>1320</v>
      </c>
      <c r="H292" s="419" t="s">
        <v>791</v>
      </c>
      <c r="I292" s="438"/>
      <c r="J292" s="419" t="s">
        <v>957</v>
      </c>
      <c r="K292" s="420"/>
      <c r="L292" s="420">
        <v>93000.0</v>
      </c>
      <c r="M292" s="392">
        <v>0.0</v>
      </c>
      <c r="N292" s="420">
        <v>0.0</v>
      </c>
      <c r="O292" s="418">
        <v>45769.0</v>
      </c>
      <c r="P292" s="423"/>
      <c r="Q292" s="27" t="str">
        <f t="shared" si="14"/>
        <v/>
      </c>
      <c r="R292" s="424"/>
      <c r="S292" s="425"/>
      <c r="T292" s="24" t="str">
        <f t="shared" si="5"/>
        <v/>
      </c>
      <c r="U292" s="27">
        <f t="shared" si="6"/>
        <v>0</v>
      </c>
      <c r="V292" s="27"/>
      <c r="W292" s="426"/>
      <c r="AJ292" s="55"/>
      <c r="AK292" s="55"/>
      <c r="AL292" s="55"/>
      <c r="AM292" s="55"/>
    </row>
    <row r="293" ht="22.5" customHeight="1">
      <c r="A293" s="440"/>
      <c r="B293" s="25" t="b">
        <v>0</v>
      </c>
      <c r="C293" s="436" t="s">
        <v>1321</v>
      </c>
      <c r="D293" s="418">
        <v>45770.0</v>
      </c>
      <c r="E293" s="419" t="s">
        <v>976</v>
      </c>
      <c r="F293" s="420">
        <v>45000.0</v>
      </c>
      <c r="G293" s="421" t="s">
        <v>13</v>
      </c>
      <c r="H293" s="419" t="s">
        <v>3</v>
      </c>
      <c r="I293" s="438"/>
      <c r="J293" s="419" t="s">
        <v>957</v>
      </c>
      <c r="K293" s="420"/>
      <c r="L293" s="420">
        <v>45000.0</v>
      </c>
      <c r="M293" s="392">
        <v>0.0</v>
      </c>
      <c r="N293" s="420">
        <v>0.0</v>
      </c>
      <c r="O293" s="418">
        <v>45770.0</v>
      </c>
      <c r="P293" s="423"/>
      <c r="Q293" s="27" t="str">
        <f t="shared" si="14"/>
        <v/>
      </c>
      <c r="R293" s="424"/>
      <c r="S293" s="425"/>
      <c r="T293" s="24" t="str">
        <f t="shared" si="5"/>
        <v/>
      </c>
      <c r="U293" s="27">
        <f t="shared" si="6"/>
        <v>0</v>
      </c>
      <c r="V293" s="27"/>
      <c r="W293" s="426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</row>
    <row r="294" ht="22.5" customHeight="1">
      <c r="A294" s="440"/>
      <c r="B294" s="25" t="b">
        <v>0</v>
      </c>
      <c r="C294" s="436" t="s">
        <v>1322</v>
      </c>
      <c r="D294" s="418">
        <v>45770.0</v>
      </c>
      <c r="E294" s="419" t="s">
        <v>976</v>
      </c>
      <c r="F294" s="420">
        <v>125000.0</v>
      </c>
      <c r="G294" s="421" t="s">
        <v>1323</v>
      </c>
      <c r="H294" s="419" t="s">
        <v>3</v>
      </c>
      <c r="I294" s="438"/>
      <c r="J294" s="419" t="s">
        <v>957</v>
      </c>
      <c r="K294" s="420"/>
      <c r="L294" s="420">
        <v>125000.0</v>
      </c>
      <c r="M294" s="392">
        <v>0.0</v>
      </c>
      <c r="N294" s="420">
        <v>0.0</v>
      </c>
      <c r="O294" s="418">
        <v>45770.0</v>
      </c>
      <c r="P294" s="423"/>
      <c r="Q294" s="27" t="str">
        <f t="shared" si="14"/>
        <v/>
      </c>
      <c r="R294" s="424"/>
      <c r="S294" s="425"/>
      <c r="T294" s="24" t="str">
        <f t="shared" si="5"/>
        <v/>
      </c>
      <c r="U294" s="27">
        <f t="shared" si="6"/>
        <v>0</v>
      </c>
      <c r="V294" s="27"/>
      <c r="W294" s="426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</row>
    <row r="295" ht="22.5" customHeight="1">
      <c r="A295" s="440"/>
      <c r="B295" s="25" t="b">
        <v>0</v>
      </c>
      <c r="C295" s="436" t="s">
        <v>1324</v>
      </c>
      <c r="D295" s="418">
        <v>45770.0</v>
      </c>
      <c r="E295" s="419" t="s">
        <v>140</v>
      </c>
      <c r="F295" s="420">
        <v>150000.0</v>
      </c>
      <c r="G295" s="421" t="s">
        <v>1325</v>
      </c>
      <c r="H295" s="419" t="s">
        <v>3</v>
      </c>
      <c r="I295" s="422">
        <v>784.0</v>
      </c>
      <c r="J295" s="419" t="s">
        <v>516</v>
      </c>
      <c r="K295" s="420"/>
      <c r="L295" s="420">
        <v>150000.0</v>
      </c>
      <c r="M295" s="392">
        <v>0.0</v>
      </c>
      <c r="N295" s="420">
        <v>0.0</v>
      </c>
      <c r="O295" s="418">
        <v>45770.0</v>
      </c>
      <c r="P295" s="423"/>
      <c r="Q295" s="27" t="str">
        <f t="shared" si="14"/>
        <v/>
      </c>
      <c r="R295" s="424"/>
      <c r="S295" s="425"/>
      <c r="T295" s="24" t="str">
        <f t="shared" si="5"/>
        <v/>
      </c>
      <c r="U295" s="27">
        <f t="shared" si="6"/>
        <v>0</v>
      </c>
      <c r="V295" s="27"/>
      <c r="W295" s="426"/>
      <c r="AJ295" s="55"/>
      <c r="AK295" s="55"/>
      <c r="AL295" s="55"/>
      <c r="AM295" s="55"/>
    </row>
    <row r="296" ht="22.5" customHeight="1">
      <c r="A296" s="440"/>
      <c r="B296" s="25" t="b">
        <v>0</v>
      </c>
      <c r="C296" s="436" t="s">
        <v>1326</v>
      </c>
      <c r="D296" s="418">
        <v>45770.0</v>
      </c>
      <c r="E296" s="419" t="s">
        <v>140</v>
      </c>
      <c r="F296" s="420">
        <v>15000.0</v>
      </c>
      <c r="G296" s="421" t="s">
        <v>299</v>
      </c>
      <c r="H296" s="419" t="s">
        <v>3</v>
      </c>
      <c r="I296" s="422">
        <v>785.0</v>
      </c>
      <c r="J296" s="419" t="s">
        <v>202</v>
      </c>
      <c r="K296" s="420"/>
      <c r="L296" s="420">
        <v>15000.0</v>
      </c>
      <c r="M296" s="392">
        <v>0.0</v>
      </c>
      <c r="N296" s="420">
        <v>0.0</v>
      </c>
      <c r="O296" s="418">
        <v>45770.0</v>
      </c>
      <c r="P296" s="423"/>
      <c r="Q296" s="27" t="str">
        <f t="shared" si="14"/>
        <v/>
      </c>
      <c r="R296" s="424"/>
      <c r="S296" s="425"/>
      <c r="T296" s="24" t="str">
        <f t="shared" si="5"/>
        <v/>
      </c>
      <c r="U296" s="27">
        <f t="shared" si="6"/>
        <v>0</v>
      </c>
      <c r="V296" s="27"/>
      <c r="W296" s="426"/>
      <c r="AJ296" s="55"/>
      <c r="AK296" s="55"/>
      <c r="AL296" s="55"/>
      <c r="AM296" s="55"/>
    </row>
    <row r="297" ht="22.5" customHeight="1">
      <c r="A297" s="440"/>
      <c r="B297" s="25" t="b">
        <v>0</v>
      </c>
      <c r="C297" s="436" t="s">
        <v>1327</v>
      </c>
      <c r="D297" s="418">
        <v>45760.0</v>
      </c>
      <c r="E297" s="419" t="s">
        <v>140</v>
      </c>
      <c r="F297" s="420">
        <v>60000.0</v>
      </c>
      <c r="G297" s="421" t="s">
        <v>1157</v>
      </c>
      <c r="H297" s="419" t="s">
        <v>3</v>
      </c>
      <c r="I297" s="422">
        <v>786.0</v>
      </c>
      <c r="J297" s="419" t="s">
        <v>957</v>
      </c>
      <c r="K297" s="420"/>
      <c r="L297" s="420">
        <v>60000.0</v>
      </c>
      <c r="M297" s="392">
        <v>0.0</v>
      </c>
      <c r="N297" s="420">
        <v>0.0</v>
      </c>
      <c r="O297" s="418">
        <v>45771.0</v>
      </c>
      <c r="P297" s="423"/>
      <c r="Q297" s="27" t="str">
        <f t="shared" si="14"/>
        <v/>
      </c>
      <c r="R297" s="424"/>
      <c r="S297" s="425"/>
      <c r="T297" s="24" t="str">
        <f t="shared" si="5"/>
        <v/>
      </c>
      <c r="U297" s="27">
        <f t="shared" si="6"/>
        <v>0</v>
      </c>
      <c r="V297" s="27"/>
      <c r="W297" s="426"/>
      <c r="AJ297" s="55"/>
      <c r="AK297" s="55"/>
      <c r="AL297" s="55"/>
      <c r="AM297" s="55"/>
    </row>
    <row r="298" ht="22.5" customHeight="1">
      <c r="A298" s="440"/>
      <c r="B298" s="25" t="b">
        <v>0</v>
      </c>
      <c r="C298" s="422" t="s">
        <v>1328</v>
      </c>
      <c r="D298" s="418">
        <v>45766.0</v>
      </c>
      <c r="E298" s="419" t="s">
        <v>140</v>
      </c>
      <c r="F298" s="420">
        <v>1776000.0</v>
      </c>
      <c r="G298" s="421" t="s">
        <v>1329</v>
      </c>
      <c r="H298" s="419" t="s">
        <v>361</v>
      </c>
      <c r="I298" s="422">
        <v>528.0</v>
      </c>
      <c r="J298" s="419" t="s">
        <v>1330</v>
      </c>
      <c r="K298" s="420"/>
      <c r="L298" s="420">
        <v>1776000.0</v>
      </c>
      <c r="M298" s="392">
        <v>0.0</v>
      </c>
      <c r="N298" s="420">
        <v>0.0</v>
      </c>
      <c r="O298" s="418">
        <v>45771.0</v>
      </c>
      <c r="P298" s="423"/>
      <c r="Q298" s="27" t="str">
        <f t="shared" si="14"/>
        <v/>
      </c>
      <c r="R298" s="424"/>
      <c r="S298" s="425"/>
      <c r="T298" s="24" t="str">
        <f t="shared" si="5"/>
        <v/>
      </c>
      <c r="U298" s="27">
        <f t="shared" si="6"/>
        <v>0</v>
      </c>
      <c r="V298" s="27"/>
      <c r="W298" s="426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</row>
    <row r="299" ht="22.5" customHeight="1">
      <c r="A299" s="440"/>
      <c r="B299" s="25" t="b">
        <v>0</v>
      </c>
      <c r="C299" s="436" t="s">
        <v>1331</v>
      </c>
      <c r="D299" s="418">
        <v>45769.0</v>
      </c>
      <c r="E299" s="419" t="s">
        <v>140</v>
      </c>
      <c r="F299" s="420">
        <v>80000.0</v>
      </c>
      <c r="G299" s="421" t="s">
        <v>13</v>
      </c>
      <c r="H299" s="419" t="s">
        <v>3</v>
      </c>
      <c r="I299" s="422">
        <v>786.0</v>
      </c>
      <c r="J299" s="419" t="s">
        <v>1332</v>
      </c>
      <c r="K299" s="420"/>
      <c r="L299" s="420">
        <v>80000.0</v>
      </c>
      <c r="M299" s="392">
        <v>0.0</v>
      </c>
      <c r="N299" s="420">
        <v>0.0</v>
      </c>
      <c r="O299" s="418">
        <v>45771.0</v>
      </c>
      <c r="P299" s="423"/>
      <c r="Q299" s="27" t="str">
        <f t="shared" si="14"/>
        <v/>
      </c>
      <c r="R299" s="424"/>
      <c r="S299" s="425"/>
      <c r="T299" s="24" t="str">
        <f t="shared" si="5"/>
        <v/>
      </c>
      <c r="U299" s="27">
        <f t="shared" si="6"/>
        <v>0</v>
      </c>
      <c r="V299" s="27"/>
      <c r="W299" s="426"/>
      <c r="AJ299" s="55"/>
      <c r="AK299" s="55"/>
      <c r="AL299" s="55"/>
      <c r="AM299" s="55"/>
    </row>
    <row r="300" ht="22.5" customHeight="1">
      <c r="A300" s="440"/>
      <c r="B300" s="25" t="b">
        <v>0</v>
      </c>
      <c r="C300" s="436" t="s">
        <v>1333</v>
      </c>
      <c r="D300" s="418">
        <v>45769.0</v>
      </c>
      <c r="E300" s="419" t="s">
        <v>140</v>
      </c>
      <c r="F300" s="420">
        <v>30000.0</v>
      </c>
      <c r="G300" s="421" t="s">
        <v>192</v>
      </c>
      <c r="H300" s="419" t="s">
        <v>3</v>
      </c>
      <c r="I300" s="422">
        <v>786.0</v>
      </c>
      <c r="J300" s="419" t="s">
        <v>1332</v>
      </c>
      <c r="K300" s="420"/>
      <c r="L300" s="420">
        <v>30000.0</v>
      </c>
      <c r="M300" s="392">
        <v>0.0</v>
      </c>
      <c r="N300" s="420">
        <v>0.0</v>
      </c>
      <c r="O300" s="418">
        <v>45771.0</v>
      </c>
      <c r="P300" s="423"/>
      <c r="Q300" s="27" t="str">
        <f t="shared" si="14"/>
        <v/>
      </c>
      <c r="R300" s="424"/>
      <c r="S300" s="425"/>
      <c r="T300" s="24" t="str">
        <f t="shared" si="5"/>
        <v/>
      </c>
      <c r="U300" s="27">
        <f t="shared" si="6"/>
        <v>0</v>
      </c>
      <c r="V300" s="27"/>
      <c r="W300" s="426"/>
      <c r="AJ300" s="55"/>
      <c r="AK300" s="55"/>
      <c r="AL300" s="55"/>
      <c r="AM300" s="55"/>
    </row>
    <row r="301" ht="22.5" customHeight="1">
      <c r="A301" s="440"/>
      <c r="B301" s="25" t="b">
        <v>0</v>
      </c>
      <c r="C301" s="417"/>
      <c r="D301" s="418">
        <v>45771.0</v>
      </c>
      <c r="E301" s="419" t="s">
        <v>140</v>
      </c>
      <c r="F301" s="420">
        <v>300000.0</v>
      </c>
      <c r="G301" s="421" t="s">
        <v>1334</v>
      </c>
      <c r="H301" s="419" t="s">
        <v>225</v>
      </c>
      <c r="I301" s="422" t="s">
        <v>175</v>
      </c>
      <c r="J301" s="419" t="s">
        <v>1335</v>
      </c>
      <c r="K301" s="420"/>
      <c r="L301" s="420">
        <v>0.0</v>
      </c>
      <c r="M301" s="392">
        <v>0.0</v>
      </c>
      <c r="N301" s="420">
        <f t="shared" ref="N301:N303" si="15">F301-L301</f>
        <v>300000</v>
      </c>
      <c r="O301" s="418">
        <v>45771.0</v>
      </c>
      <c r="P301" s="423"/>
      <c r="Q301" s="27" t="str">
        <f t="shared" si="14"/>
        <v/>
      </c>
      <c r="R301" s="424"/>
      <c r="S301" s="425"/>
      <c r="T301" s="24" t="str">
        <f t="shared" si="5"/>
        <v/>
      </c>
      <c r="U301" s="27">
        <f t="shared" si="6"/>
        <v>0</v>
      </c>
      <c r="V301" s="27"/>
      <c r="W301" s="426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</row>
    <row r="302" ht="22.5" customHeight="1">
      <c r="A302" s="440"/>
      <c r="B302" s="25" t="b">
        <v>0</v>
      </c>
      <c r="C302" s="422" t="s">
        <v>1336</v>
      </c>
      <c r="D302" s="418">
        <v>45772.0</v>
      </c>
      <c r="E302" s="419" t="s">
        <v>140</v>
      </c>
      <c r="F302" s="420">
        <v>25000.0</v>
      </c>
      <c r="G302" s="421" t="s">
        <v>1280</v>
      </c>
      <c r="H302" s="419" t="s">
        <v>3</v>
      </c>
      <c r="I302" s="422">
        <v>787.0</v>
      </c>
      <c r="J302" s="419" t="s">
        <v>957</v>
      </c>
      <c r="K302" s="420"/>
      <c r="L302" s="420">
        <v>25000.0</v>
      </c>
      <c r="M302" s="392">
        <v>0.0</v>
      </c>
      <c r="N302" s="420">
        <f t="shared" si="15"/>
        <v>0</v>
      </c>
      <c r="O302" s="418">
        <v>45772.0</v>
      </c>
      <c r="P302" s="423"/>
      <c r="Q302" s="27" t="str">
        <f t="shared" si="14"/>
        <v/>
      </c>
      <c r="R302" s="424"/>
      <c r="S302" s="425"/>
      <c r="T302" s="24" t="str">
        <f t="shared" si="5"/>
        <v/>
      </c>
      <c r="U302" s="27">
        <f t="shared" si="6"/>
        <v>0</v>
      </c>
      <c r="V302" s="27"/>
      <c r="W302" s="426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  <c r="AM302" s="105"/>
    </row>
    <row r="303" ht="22.5" customHeight="1">
      <c r="A303" s="440"/>
      <c r="B303" s="25" t="b">
        <v>0</v>
      </c>
      <c r="C303" s="417"/>
      <c r="D303" s="418">
        <v>45772.0</v>
      </c>
      <c r="E303" s="419" t="s">
        <v>140</v>
      </c>
      <c r="F303" s="420">
        <v>30000.0</v>
      </c>
      <c r="G303" s="421" t="s">
        <v>1337</v>
      </c>
      <c r="H303" s="419" t="s">
        <v>361</v>
      </c>
      <c r="I303" s="438"/>
      <c r="J303" s="419" t="s">
        <v>957</v>
      </c>
      <c r="K303" s="420"/>
      <c r="L303" s="420">
        <v>30000.0</v>
      </c>
      <c r="M303" s="392">
        <v>0.0</v>
      </c>
      <c r="N303" s="420">
        <f t="shared" si="15"/>
        <v>0</v>
      </c>
      <c r="O303" s="418">
        <v>45772.0</v>
      </c>
      <c r="P303" s="423"/>
      <c r="Q303" s="27" t="str">
        <f t="shared" si="14"/>
        <v/>
      </c>
      <c r="R303" s="424"/>
      <c r="S303" s="425"/>
      <c r="T303" s="24" t="str">
        <f t="shared" si="5"/>
        <v/>
      </c>
      <c r="U303" s="27">
        <f t="shared" si="6"/>
        <v>0</v>
      </c>
      <c r="V303" s="27"/>
      <c r="W303" s="426"/>
      <c r="AJ303" s="55"/>
      <c r="AK303" s="55"/>
      <c r="AL303" s="55"/>
      <c r="AM303" s="55"/>
    </row>
    <row r="304" ht="22.5" customHeight="1">
      <c r="A304" s="440"/>
      <c r="B304" s="25" t="b">
        <v>0</v>
      </c>
      <c r="C304" s="436" t="s">
        <v>1338</v>
      </c>
      <c r="D304" s="418">
        <v>45763.0</v>
      </c>
      <c r="E304" s="419" t="s">
        <v>140</v>
      </c>
      <c r="F304" s="420">
        <v>15000.0</v>
      </c>
      <c r="G304" s="421" t="s">
        <v>352</v>
      </c>
      <c r="H304" s="419" t="s">
        <v>3</v>
      </c>
      <c r="I304" s="422">
        <v>1010653.0</v>
      </c>
      <c r="J304" s="419" t="s">
        <v>957</v>
      </c>
      <c r="K304" s="420"/>
      <c r="L304" s="420">
        <v>15000.0</v>
      </c>
      <c r="M304" s="392">
        <v>0.0</v>
      </c>
      <c r="N304" s="420">
        <v>0.0</v>
      </c>
      <c r="O304" s="418">
        <v>45773.0</v>
      </c>
      <c r="P304" s="423"/>
      <c r="Q304" s="27" t="str">
        <f t="shared" si="14"/>
        <v/>
      </c>
      <c r="R304" s="424"/>
      <c r="S304" s="425"/>
      <c r="T304" s="24" t="str">
        <f t="shared" si="5"/>
        <v/>
      </c>
      <c r="U304" s="27">
        <f t="shared" si="6"/>
        <v>0</v>
      </c>
      <c r="V304" s="27"/>
      <c r="W304" s="426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</row>
    <row r="305" ht="22.5" customHeight="1">
      <c r="A305" s="440"/>
      <c r="B305" s="25" t="b">
        <v>0</v>
      </c>
      <c r="C305" s="436" t="s">
        <v>1339</v>
      </c>
      <c r="D305" s="418">
        <v>45766.0</v>
      </c>
      <c r="E305" s="419" t="s">
        <v>140</v>
      </c>
      <c r="F305" s="420">
        <v>145000.0</v>
      </c>
      <c r="G305" s="421" t="s">
        <v>13</v>
      </c>
      <c r="H305" s="419" t="s">
        <v>3</v>
      </c>
      <c r="I305" s="422">
        <v>1010657.0</v>
      </c>
      <c r="J305" s="419" t="s">
        <v>957</v>
      </c>
      <c r="K305" s="420"/>
      <c r="L305" s="420">
        <v>145000.0</v>
      </c>
      <c r="M305" s="392">
        <v>0.0</v>
      </c>
      <c r="N305" s="420">
        <v>0.0</v>
      </c>
      <c r="O305" s="418">
        <v>45773.0</v>
      </c>
      <c r="P305" s="423"/>
      <c r="Q305" s="27" t="str">
        <f t="shared" si="14"/>
        <v/>
      </c>
      <c r="R305" s="424"/>
      <c r="S305" s="425"/>
      <c r="T305" s="24" t="str">
        <f t="shared" si="5"/>
        <v/>
      </c>
      <c r="U305" s="27">
        <f t="shared" si="6"/>
        <v>0</v>
      </c>
      <c r="V305" s="27"/>
      <c r="W305" s="426"/>
      <c r="AJ305" s="55"/>
      <c r="AK305" s="55"/>
      <c r="AL305" s="55"/>
      <c r="AM305" s="55"/>
    </row>
    <row r="306" ht="22.5" customHeight="1">
      <c r="A306" s="440"/>
      <c r="B306" s="25" t="b">
        <v>0</v>
      </c>
      <c r="C306" s="436" t="s">
        <v>1340</v>
      </c>
      <c r="D306" s="418">
        <v>45766.0</v>
      </c>
      <c r="E306" s="419" t="s">
        <v>140</v>
      </c>
      <c r="F306" s="420">
        <v>220000.0</v>
      </c>
      <c r="G306" s="421" t="s">
        <v>200</v>
      </c>
      <c r="H306" s="419" t="s">
        <v>3</v>
      </c>
      <c r="I306" s="422">
        <v>1010655.0</v>
      </c>
      <c r="J306" s="419" t="s">
        <v>957</v>
      </c>
      <c r="K306" s="420"/>
      <c r="L306" s="420">
        <v>220000.0</v>
      </c>
      <c r="M306" s="392">
        <v>0.0</v>
      </c>
      <c r="N306" s="420">
        <v>0.0</v>
      </c>
      <c r="O306" s="418">
        <v>45773.0</v>
      </c>
      <c r="P306" s="423"/>
      <c r="Q306" s="27" t="str">
        <f t="shared" si="14"/>
        <v/>
      </c>
      <c r="R306" s="424"/>
      <c r="S306" s="425"/>
      <c r="T306" s="24" t="str">
        <f t="shared" si="5"/>
        <v/>
      </c>
      <c r="U306" s="27">
        <f t="shared" si="6"/>
        <v>0</v>
      </c>
      <c r="V306" s="27"/>
      <c r="W306" s="426"/>
      <c r="AJ306" s="55"/>
      <c r="AK306" s="55"/>
      <c r="AL306" s="55"/>
      <c r="AM306" s="55"/>
    </row>
    <row r="307" ht="22.5" customHeight="1">
      <c r="A307" s="440"/>
      <c r="B307" s="25" t="b">
        <v>0</v>
      </c>
      <c r="C307" s="436" t="s">
        <v>1341</v>
      </c>
      <c r="D307" s="418">
        <v>45766.0</v>
      </c>
      <c r="E307" s="419" t="s">
        <v>140</v>
      </c>
      <c r="F307" s="420">
        <v>160000.0</v>
      </c>
      <c r="G307" s="421" t="s">
        <v>200</v>
      </c>
      <c r="H307" s="419" t="s">
        <v>3</v>
      </c>
      <c r="I307" s="422">
        <v>1010656.0</v>
      </c>
      <c r="J307" s="419" t="s">
        <v>957</v>
      </c>
      <c r="K307" s="420"/>
      <c r="L307" s="420">
        <v>160000.0</v>
      </c>
      <c r="M307" s="392">
        <v>0.0</v>
      </c>
      <c r="N307" s="420">
        <v>0.0</v>
      </c>
      <c r="O307" s="418">
        <v>45773.0</v>
      </c>
      <c r="P307" s="423"/>
      <c r="Q307" s="27" t="str">
        <f t="shared" si="14"/>
        <v/>
      </c>
      <c r="R307" s="424"/>
      <c r="S307" s="425"/>
      <c r="T307" s="24" t="str">
        <f t="shared" si="5"/>
        <v/>
      </c>
      <c r="U307" s="27">
        <f t="shared" si="6"/>
        <v>0</v>
      </c>
      <c r="V307" s="27"/>
      <c r="W307" s="426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</row>
    <row r="308" ht="22.5" customHeight="1">
      <c r="A308" s="383" t="b">
        <v>0</v>
      </c>
      <c r="B308" s="25" t="b">
        <v>0</v>
      </c>
      <c r="C308" s="436" t="s">
        <v>1342</v>
      </c>
      <c r="D308" s="418">
        <v>45757.0</v>
      </c>
      <c r="E308" s="419" t="s">
        <v>140</v>
      </c>
      <c r="F308" s="420">
        <v>100000.0</v>
      </c>
      <c r="G308" s="421" t="s">
        <v>13</v>
      </c>
      <c r="H308" s="419" t="s">
        <v>3</v>
      </c>
      <c r="I308" s="422">
        <v>791.0</v>
      </c>
      <c r="J308" s="419" t="s">
        <v>147</v>
      </c>
      <c r="K308" s="420"/>
      <c r="L308" s="420">
        <v>100000.0</v>
      </c>
      <c r="M308" s="392">
        <v>0.0</v>
      </c>
      <c r="N308" s="420">
        <v>0.0</v>
      </c>
      <c r="O308" s="418">
        <v>45774.0</v>
      </c>
      <c r="P308" s="423"/>
      <c r="Q308" s="27" t="str">
        <f t="shared" si="14"/>
        <v/>
      </c>
      <c r="R308" s="424"/>
      <c r="S308" s="425"/>
      <c r="T308" s="24" t="str">
        <f t="shared" si="5"/>
        <v/>
      </c>
      <c r="U308" s="27">
        <f t="shared" si="6"/>
        <v>0</v>
      </c>
      <c r="V308" s="27"/>
      <c r="W308" s="426"/>
      <c r="AJ308" s="55"/>
      <c r="AK308" s="55"/>
      <c r="AL308" s="55"/>
      <c r="AM308" s="55"/>
    </row>
    <row r="309" ht="22.5" customHeight="1">
      <c r="A309" s="440"/>
      <c r="B309" s="25" t="b">
        <v>0</v>
      </c>
      <c r="C309" s="436" t="s">
        <v>1343</v>
      </c>
      <c r="D309" s="418">
        <v>45769.0</v>
      </c>
      <c r="E309" s="419" t="s">
        <v>140</v>
      </c>
      <c r="F309" s="420">
        <v>40000.0</v>
      </c>
      <c r="G309" s="421" t="s">
        <v>261</v>
      </c>
      <c r="H309" s="419" t="s">
        <v>3</v>
      </c>
      <c r="I309" s="422">
        <v>791.0</v>
      </c>
      <c r="J309" s="419" t="s">
        <v>147</v>
      </c>
      <c r="K309" s="420"/>
      <c r="L309" s="420">
        <v>40000.0</v>
      </c>
      <c r="M309" s="392">
        <v>0.0</v>
      </c>
      <c r="N309" s="420">
        <v>0.0</v>
      </c>
      <c r="O309" s="418">
        <v>45774.0</v>
      </c>
      <c r="P309" s="423"/>
      <c r="Q309" s="27" t="str">
        <f t="shared" si="14"/>
        <v/>
      </c>
      <c r="R309" s="424"/>
      <c r="S309" s="425"/>
      <c r="T309" s="24" t="str">
        <f t="shared" si="5"/>
        <v/>
      </c>
      <c r="U309" s="27">
        <f t="shared" si="6"/>
        <v>0</v>
      </c>
      <c r="V309" s="27"/>
      <c r="W309" s="426"/>
      <c r="AJ309" s="55"/>
      <c r="AK309" s="55"/>
      <c r="AL309" s="55"/>
      <c r="AM309" s="55"/>
    </row>
    <row r="310" ht="22.5" customHeight="1">
      <c r="A310" s="440"/>
      <c r="B310" s="25" t="b">
        <v>0</v>
      </c>
      <c r="C310" s="422" t="s">
        <v>1344</v>
      </c>
      <c r="D310" s="418">
        <v>45771.0</v>
      </c>
      <c r="E310" s="419" t="s">
        <v>140</v>
      </c>
      <c r="F310" s="420">
        <v>150000.0</v>
      </c>
      <c r="G310" s="421" t="s">
        <v>1345</v>
      </c>
      <c r="H310" s="419" t="s">
        <v>361</v>
      </c>
      <c r="I310" s="422">
        <v>531.0</v>
      </c>
      <c r="J310" s="419" t="s">
        <v>957</v>
      </c>
      <c r="K310" s="420"/>
      <c r="L310" s="420">
        <v>150000.0</v>
      </c>
      <c r="M310" s="392">
        <v>0.0</v>
      </c>
      <c r="N310" s="420">
        <v>0.0</v>
      </c>
      <c r="O310" s="418">
        <v>45774.0</v>
      </c>
      <c r="P310" s="423"/>
      <c r="Q310" s="27" t="str">
        <f t="shared" si="14"/>
        <v/>
      </c>
      <c r="R310" s="424"/>
      <c r="S310" s="425"/>
      <c r="T310" s="24" t="str">
        <f t="shared" si="5"/>
        <v/>
      </c>
      <c r="U310" s="27">
        <f t="shared" si="6"/>
        <v>0</v>
      </c>
      <c r="V310" s="27"/>
      <c r="W310" s="426"/>
      <c r="AJ310" s="55"/>
      <c r="AK310" s="55"/>
      <c r="AL310" s="55"/>
      <c r="AM310" s="55"/>
    </row>
    <row r="311" ht="22.5" customHeight="1">
      <c r="A311" s="440"/>
      <c r="B311" s="25" t="b">
        <v>0</v>
      </c>
      <c r="C311" s="422" t="s">
        <v>1346</v>
      </c>
      <c r="D311" s="418">
        <v>45771.0</v>
      </c>
      <c r="E311" s="419" t="s">
        <v>140</v>
      </c>
      <c r="F311" s="420">
        <v>300000.0</v>
      </c>
      <c r="G311" s="421" t="s">
        <v>1347</v>
      </c>
      <c r="H311" s="419" t="s">
        <v>361</v>
      </c>
      <c r="I311" s="422">
        <v>532.0</v>
      </c>
      <c r="J311" s="419" t="s">
        <v>957</v>
      </c>
      <c r="K311" s="420"/>
      <c r="L311" s="420">
        <v>300000.0</v>
      </c>
      <c r="M311" s="392">
        <v>0.0</v>
      </c>
      <c r="N311" s="420">
        <v>0.0</v>
      </c>
      <c r="O311" s="418">
        <v>45774.0</v>
      </c>
      <c r="P311" s="423"/>
      <c r="Q311" s="27" t="str">
        <f t="shared" si="14"/>
        <v/>
      </c>
      <c r="R311" s="424"/>
      <c r="S311" s="425"/>
      <c r="T311" s="24" t="str">
        <f t="shared" si="5"/>
        <v/>
      </c>
      <c r="U311" s="27">
        <f t="shared" si="6"/>
        <v>0</v>
      </c>
      <c r="V311" s="27"/>
      <c r="W311" s="426"/>
      <c r="AJ311" s="55"/>
      <c r="AK311" s="55"/>
      <c r="AL311" s="55"/>
      <c r="AM311" s="55"/>
    </row>
    <row r="312" ht="22.5" customHeight="1">
      <c r="A312" s="440"/>
      <c r="B312" s="25" t="b">
        <v>0</v>
      </c>
      <c r="C312" s="436" t="s">
        <v>1348</v>
      </c>
      <c r="D312" s="418">
        <v>45764.0</v>
      </c>
      <c r="E312" s="419" t="s">
        <v>140</v>
      </c>
      <c r="F312" s="420">
        <v>20000.0</v>
      </c>
      <c r="G312" s="421" t="s">
        <v>160</v>
      </c>
      <c r="H312" s="419" t="s">
        <v>3</v>
      </c>
      <c r="I312" s="422">
        <v>767.0</v>
      </c>
      <c r="J312" s="419" t="s">
        <v>957</v>
      </c>
      <c r="K312" s="420"/>
      <c r="L312" s="420">
        <v>20000.0</v>
      </c>
      <c r="M312" s="392">
        <v>0.0</v>
      </c>
      <c r="N312" s="420">
        <v>0.0</v>
      </c>
      <c r="O312" s="418">
        <v>45775.0</v>
      </c>
      <c r="P312" s="423"/>
      <c r="Q312" s="27" t="str">
        <f t="shared" si="14"/>
        <v/>
      </c>
      <c r="R312" s="424"/>
      <c r="S312" s="425"/>
      <c r="T312" s="24" t="str">
        <f t="shared" si="5"/>
        <v/>
      </c>
      <c r="U312" s="27">
        <f t="shared" si="6"/>
        <v>0</v>
      </c>
      <c r="V312" s="27"/>
      <c r="W312" s="426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</row>
    <row r="313" ht="22.5" customHeight="1">
      <c r="A313" s="440"/>
      <c r="B313" s="25" t="b">
        <v>0</v>
      </c>
      <c r="C313" s="422" t="s">
        <v>1349</v>
      </c>
      <c r="D313" s="418">
        <v>45767.0</v>
      </c>
      <c r="E313" s="419" t="s">
        <v>140</v>
      </c>
      <c r="F313" s="420">
        <v>950000.0</v>
      </c>
      <c r="G313" s="421" t="s">
        <v>1350</v>
      </c>
      <c r="H313" s="419" t="s">
        <v>361</v>
      </c>
      <c r="I313" s="422">
        <v>775.0</v>
      </c>
      <c r="J313" s="419" t="s">
        <v>1351</v>
      </c>
      <c r="K313" s="420"/>
      <c r="L313" s="420">
        <v>950000.0</v>
      </c>
      <c r="M313" s="392">
        <v>0.0</v>
      </c>
      <c r="N313" s="420">
        <v>0.0</v>
      </c>
      <c r="O313" s="418">
        <v>45775.0</v>
      </c>
      <c r="P313" s="423"/>
      <c r="Q313" s="27" t="str">
        <f t="shared" si="14"/>
        <v/>
      </c>
      <c r="R313" s="424"/>
      <c r="S313" s="425"/>
      <c r="T313" s="24" t="str">
        <f t="shared" si="5"/>
        <v/>
      </c>
      <c r="U313" s="27">
        <f t="shared" si="6"/>
        <v>0</v>
      </c>
      <c r="V313" s="27"/>
      <c r="W313" s="426"/>
      <c r="AJ313" s="55"/>
      <c r="AK313" s="55"/>
      <c r="AL313" s="55"/>
      <c r="AM313" s="55"/>
    </row>
    <row r="314" ht="22.5" customHeight="1">
      <c r="A314" s="440"/>
      <c r="B314" s="25" t="b">
        <v>0</v>
      </c>
      <c r="C314" s="436" t="s">
        <v>1352</v>
      </c>
      <c r="D314" s="418">
        <v>45768.0</v>
      </c>
      <c r="E314" s="419" t="s">
        <v>140</v>
      </c>
      <c r="F314" s="420">
        <v>30000.0</v>
      </c>
      <c r="G314" s="421" t="s">
        <v>169</v>
      </c>
      <c r="H314" s="419" t="s">
        <v>3</v>
      </c>
      <c r="I314" s="422">
        <v>783.0</v>
      </c>
      <c r="J314" s="419" t="s">
        <v>957</v>
      </c>
      <c r="K314" s="420"/>
      <c r="L314" s="420">
        <v>30000.0</v>
      </c>
      <c r="M314" s="392">
        <v>0.0</v>
      </c>
      <c r="N314" s="420">
        <v>0.0</v>
      </c>
      <c r="O314" s="418">
        <v>45775.0</v>
      </c>
      <c r="P314" s="423"/>
      <c r="Q314" s="27" t="str">
        <f t="shared" si="14"/>
        <v/>
      </c>
      <c r="R314" s="424"/>
      <c r="S314" s="425"/>
      <c r="T314" s="24" t="str">
        <f t="shared" si="5"/>
        <v/>
      </c>
      <c r="U314" s="27">
        <f t="shared" si="6"/>
        <v>0</v>
      </c>
      <c r="V314" s="27"/>
      <c r="W314" s="426"/>
      <c r="AJ314" s="55"/>
      <c r="AK314" s="55"/>
      <c r="AL314" s="55"/>
      <c r="AM314" s="55"/>
    </row>
    <row r="315" ht="22.5" customHeight="1">
      <c r="A315" s="440"/>
      <c r="B315" s="25" t="b">
        <v>0</v>
      </c>
      <c r="C315" s="422" t="s">
        <v>1353</v>
      </c>
      <c r="D315" s="418">
        <v>45775.0</v>
      </c>
      <c r="E315" s="419" t="s">
        <v>140</v>
      </c>
      <c r="F315" s="420">
        <v>15000.0</v>
      </c>
      <c r="G315" s="421" t="s">
        <v>1144</v>
      </c>
      <c r="H315" s="419" t="s">
        <v>119</v>
      </c>
      <c r="I315" s="422">
        <v>792.0</v>
      </c>
      <c r="J315" s="419" t="s">
        <v>296</v>
      </c>
      <c r="K315" s="420"/>
      <c r="L315" s="420">
        <v>15000.0</v>
      </c>
      <c r="M315" s="392">
        <v>0.0</v>
      </c>
      <c r="N315" s="420">
        <f t="shared" ref="N315:N328" si="16">F315-L315</f>
        <v>0</v>
      </c>
      <c r="O315" s="418">
        <v>45775.0</v>
      </c>
      <c r="P315" s="423"/>
      <c r="Q315" s="27" t="str">
        <f t="shared" si="14"/>
        <v/>
      </c>
      <c r="R315" s="424"/>
      <c r="S315" s="425"/>
      <c r="T315" s="24" t="str">
        <f t="shared" si="5"/>
        <v/>
      </c>
      <c r="U315" s="27">
        <f t="shared" si="6"/>
        <v>0</v>
      </c>
      <c r="V315" s="27"/>
      <c r="W315" s="426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</row>
    <row r="316" ht="22.5" customHeight="1">
      <c r="A316" s="440"/>
      <c r="B316" s="25" t="b">
        <v>0</v>
      </c>
      <c r="C316" s="436" t="s">
        <v>1354</v>
      </c>
      <c r="D316" s="418">
        <v>45777.0</v>
      </c>
      <c r="E316" s="419" t="s">
        <v>140</v>
      </c>
      <c r="F316" s="420">
        <v>170000.0</v>
      </c>
      <c r="G316" s="437" t="s">
        <v>1355</v>
      </c>
      <c r="H316" s="419" t="s">
        <v>3</v>
      </c>
      <c r="I316" s="422"/>
      <c r="J316" s="419" t="s">
        <v>957</v>
      </c>
      <c r="K316" s="420"/>
      <c r="L316" s="420">
        <v>170000.0</v>
      </c>
      <c r="M316" s="392">
        <v>0.0</v>
      </c>
      <c r="N316" s="420">
        <f t="shared" si="16"/>
        <v>0</v>
      </c>
      <c r="O316" s="418">
        <v>45777.0</v>
      </c>
      <c r="P316" s="423"/>
      <c r="Q316" s="27" t="str">
        <f t="shared" si="14"/>
        <v/>
      </c>
      <c r="R316" s="424"/>
      <c r="S316" s="425"/>
      <c r="T316" s="24" t="str">
        <f t="shared" si="5"/>
        <v/>
      </c>
      <c r="U316" s="27">
        <f t="shared" si="6"/>
        <v>0</v>
      </c>
      <c r="V316" s="27"/>
      <c r="W316" s="426"/>
      <c r="AJ316" s="55"/>
      <c r="AK316" s="55"/>
      <c r="AL316" s="55"/>
      <c r="AM316" s="55"/>
    </row>
    <row r="317" ht="22.5" customHeight="1">
      <c r="A317" s="440"/>
      <c r="B317" s="25" t="b">
        <v>0</v>
      </c>
      <c r="C317" s="436" t="s">
        <v>1356</v>
      </c>
      <c r="D317" s="418">
        <v>45777.0</v>
      </c>
      <c r="E317" s="419" t="s">
        <v>140</v>
      </c>
      <c r="F317" s="420">
        <v>40000.0</v>
      </c>
      <c r="G317" s="437" t="s">
        <v>160</v>
      </c>
      <c r="H317" s="419" t="s">
        <v>3</v>
      </c>
      <c r="I317" s="422"/>
      <c r="J317" s="419" t="s">
        <v>957</v>
      </c>
      <c r="K317" s="420"/>
      <c r="L317" s="420">
        <v>40000.0</v>
      </c>
      <c r="M317" s="392">
        <v>0.0</v>
      </c>
      <c r="N317" s="420">
        <f t="shared" si="16"/>
        <v>0</v>
      </c>
      <c r="O317" s="418">
        <v>45777.0</v>
      </c>
      <c r="P317" s="423"/>
      <c r="Q317" s="27" t="str">
        <f t="shared" si="14"/>
        <v/>
      </c>
      <c r="R317" s="424"/>
      <c r="S317" s="425"/>
      <c r="T317" s="24" t="str">
        <f t="shared" si="5"/>
        <v/>
      </c>
      <c r="U317" s="27">
        <f t="shared" si="6"/>
        <v>0</v>
      </c>
      <c r="V317" s="27"/>
      <c r="W317" s="426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</row>
    <row r="318" ht="22.5" customHeight="1">
      <c r="A318" s="440"/>
      <c r="B318" s="25" t="b">
        <v>0</v>
      </c>
      <c r="C318" s="422" t="s">
        <v>1357</v>
      </c>
      <c r="D318" s="418">
        <v>45777.0</v>
      </c>
      <c r="E318" s="419" t="s">
        <v>140</v>
      </c>
      <c r="F318" s="420">
        <v>500000.0</v>
      </c>
      <c r="G318" s="421" t="s">
        <v>1358</v>
      </c>
      <c r="H318" s="419" t="s">
        <v>3</v>
      </c>
      <c r="I318" s="422">
        <v>533.0</v>
      </c>
      <c r="J318" s="419" t="s">
        <v>591</v>
      </c>
      <c r="K318" s="420"/>
      <c r="L318" s="420">
        <v>500000.0</v>
      </c>
      <c r="M318" s="392">
        <v>0.0</v>
      </c>
      <c r="N318" s="420">
        <f t="shared" si="16"/>
        <v>0</v>
      </c>
      <c r="O318" s="418">
        <v>45777.0</v>
      </c>
      <c r="P318" s="423"/>
      <c r="Q318" s="27" t="str">
        <f t="shared" si="14"/>
        <v/>
      </c>
      <c r="R318" s="424"/>
      <c r="S318" s="425"/>
      <c r="T318" s="24" t="str">
        <f t="shared" si="5"/>
        <v/>
      </c>
      <c r="U318" s="27">
        <f t="shared" si="6"/>
        <v>0</v>
      </c>
      <c r="V318" s="27"/>
      <c r="W318" s="426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</row>
    <row r="319" ht="22.5" customHeight="1">
      <c r="A319" s="440"/>
      <c r="B319" s="25" t="b">
        <v>0</v>
      </c>
      <c r="C319" s="422" t="s">
        <v>1359</v>
      </c>
      <c r="D319" s="418">
        <v>45777.0</v>
      </c>
      <c r="E319" s="419" t="s">
        <v>140</v>
      </c>
      <c r="F319" s="420">
        <v>70000.0</v>
      </c>
      <c r="G319" s="421" t="s">
        <v>1304</v>
      </c>
      <c r="H319" s="419" t="s">
        <v>3</v>
      </c>
      <c r="I319" s="422">
        <v>790.0</v>
      </c>
      <c r="J319" s="419" t="s">
        <v>957</v>
      </c>
      <c r="K319" s="420"/>
      <c r="L319" s="420">
        <v>70000.0</v>
      </c>
      <c r="M319" s="392">
        <v>0.0</v>
      </c>
      <c r="N319" s="420">
        <f t="shared" si="16"/>
        <v>0</v>
      </c>
      <c r="O319" s="418">
        <v>45777.0</v>
      </c>
      <c r="P319" s="423"/>
      <c r="Q319" s="27" t="str">
        <f t="shared" si="14"/>
        <v/>
      </c>
      <c r="R319" s="424"/>
      <c r="S319" s="425"/>
      <c r="T319" s="24" t="str">
        <f t="shared" si="5"/>
        <v/>
      </c>
      <c r="U319" s="27">
        <f t="shared" si="6"/>
        <v>0</v>
      </c>
      <c r="V319" s="27"/>
      <c r="W319" s="426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</row>
    <row r="320" ht="22.5" customHeight="1">
      <c r="A320" s="440"/>
      <c r="B320" s="25" t="b">
        <v>0</v>
      </c>
      <c r="C320" s="422" t="s">
        <v>1360</v>
      </c>
      <c r="D320" s="418">
        <v>45777.0</v>
      </c>
      <c r="E320" s="419" t="s">
        <v>140</v>
      </c>
      <c r="F320" s="420">
        <v>50000.0</v>
      </c>
      <c r="G320" s="421" t="s">
        <v>1361</v>
      </c>
      <c r="H320" s="419" t="s">
        <v>361</v>
      </c>
      <c r="I320" s="422">
        <v>534.0</v>
      </c>
      <c r="J320" s="419" t="s">
        <v>1362</v>
      </c>
      <c r="K320" s="420"/>
      <c r="L320" s="420">
        <v>50000.0</v>
      </c>
      <c r="M320" s="392">
        <v>0.0</v>
      </c>
      <c r="N320" s="420">
        <f t="shared" si="16"/>
        <v>0</v>
      </c>
      <c r="O320" s="418">
        <v>45777.0</v>
      </c>
      <c r="P320" s="423"/>
      <c r="Q320" s="27" t="str">
        <f t="shared" si="14"/>
        <v/>
      </c>
      <c r="R320" s="424"/>
      <c r="S320" s="425"/>
      <c r="T320" s="24" t="str">
        <f t="shared" si="5"/>
        <v/>
      </c>
      <c r="U320" s="27">
        <f t="shared" si="6"/>
        <v>0</v>
      </c>
      <c r="V320" s="27"/>
      <c r="W320" s="426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</row>
    <row r="321" ht="22.5" customHeight="1">
      <c r="A321" s="440"/>
      <c r="B321" s="25" t="b">
        <v>0</v>
      </c>
      <c r="C321" s="422" t="s">
        <v>1363</v>
      </c>
      <c r="D321" s="418">
        <v>45777.0</v>
      </c>
      <c r="E321" s="419" t="s">
        <v>140</v>
      </c>
      <c r="F321" s="420">
        <v>60000.0</v>
      </c>
      <c r="G321" s="421" t="s">
        <v>1364</v>
      </c>
      <c r="H321" s="419" t="s">
        <v>119</v>
      </c>
      <c r="I321" s="422">
        <v>794.0</v>
      </c>
      <c r="J321" s="419" t="s">
        <v>296</v>
      </c>
      <c r="K321" s="420"/>
      <c r="L321" s="420">
        <v>60000.0</v>
      </c>
      <c r="M321" s="392">
        <v>0.0</v>
      </c>
      <c r="N321" s="420">
        <f t="shared" si="16"/>
        <v>0</v>
      </c>
      <c r="O321" s="418">
        <v>45777.0</v>
      </c>
      <c r="P321" s="423"/>
      <c r="Q321" s="27" t="str">
        <f t="shared" si="14"/>
        <v/>
      </c>
      <c r="R321" s="424"/>
      <c r="S321" s="425"/>
      <c r="T321" s="24" t="str">
        <f t="shared" si="5"/>
        <v/>
      </c>
      <c r="U321" s="27">
        <f t="shared" si="6"/>
        <v>0</v>
      </c>
      <c r="V321" s="27"/>
      <c r="W321" s="426"/>
      <c r="AJ321" s="55"/>
      <c r="AK321" s="55"/>
      <c r="AL321" s="55"/>
      <c r="AM321" s="55"/>
    </row>
    <row r="322" ht="22.5" customHeight="1">
      <c r="A322" s="440"/>
      <c r="B322" s="25" t="b">
        <v>0</v>
      </c>
      <c r="C322" s="422" t="s">
        <v>1365</v>
      </c>
      <c r="D322" s="418">
        <v>45778.0</v>
      </c>
      <c r="E322" s="419" t="s">
        <v>140</v>
      </c>
      <c r="F322" s="420">
        <v>50000.0</v>
      </c>
      <c r="G322" s="421" t="s">
        <v>1366</v>
      </c>
      <c r="H322" s="419" t="s">
        <v>119</v>
      </c>
      <c r="I322" s="422">
        <v>798.0</v>
      </c>
      <c r="J322" s="419" t="s">
        <v>957</v>
      </c>
      <c r="K322" s="420"/>
      <c r="L322" s="420">
        <v>50000.0</v>
      </c>
      <c r="M322" s="392">
        <v>0.0</v>
      </c>
      <c r="N322" s="420">
        <f t="shared" si="16"/>
        <v>0</v>
      </c>
      <c r="O322" s="418">
        <v>45777.0</v>
      </c>
      <c r="P322" s="423"/>
      <c r="Q322" s="27" t="str">
        <f t="shared" si="14"/>
        <v/>
      </c>
      <c r="R322" s="424"/>
      <c r="S322" s="425"/>
      <c r="T322" s="24" t="str">
        <f t="shared" si="5"/>
        <v/>
      </c>
      <c r="U322" s="27">
        <f t="shared" si="6"/>
        <v>0</v>
      </c>
      <c r="V322" s="27"/>
      <c r="W322" s="426"/>
      <c r="AJ322" s="55"/>
      <c r="AK322" s="55"/>
      <c r="AL322" s="55"/>
      <c r="AM322" s="55"/>
    </row>
    <row r="323" ht="22.5" customHeight="1">
      <c r="A323" s="440"/>
      <c r="B323" s="25" t="b">
        <v>0</v>
      </c>
      <c r="C323" s="436" t="s">
        <v>1367</v>
      </c>
      <c r="D323" s="418">
        <v>45775.0</v>
      </c>
      <c r="E323" s="419" t="s">
        <v>140</v>
      </c>
      <c r="F323" s="420">
        <v>60000.0</v>
      </c>
      <c r="G323" s="421" t="s">
        <v>1368</v>
      </c>
      <c r="H323" s="419" t="s">
        <v>3</v>
      </c>
      <c r="I323" s="438"/>
      <c r="J323" s="419" t="s">
        <v>957</v>
      </c>
      <c r="K323" s="420"/>
      <c r="L323" s="420">
        <v>60000.0</v>
      </c>
      <c r="M323" s="392">
        <v>0.0</v>
      </c>
      <c r="N323" s="420">
        <f t="shared" si="16"/>
        <v>0</v>
      </c>
      <c r="O323" s="418">
        <v>45778.0</v>
      </c>
      <c r="P323" s="423"/>
      <c r="Q323" s="27" t="str">
        <f t="shared" si="14"/>
        <v/>
      </c>
      <c r="R323" s="424"/>
      <c r="S323" s="425"/>
      <c r="T323" s="24" t="str">
        <f t="shared" si="5"/>
        <v/>
      </c>
      <c r="U323" s="27">
        <f t="shared" si="6"/>
        <v>0</v>
      </c>
      <c r="V323" s="27"/>
      <c r="W323" s="426"/>
      <c r="AJ323" s="55"/>
      <c r="AK323" s="55"/>
      <c r="AL323" s="55"/>
      <c r="AM323" s="55"/>
    </row>
    <row r="324" ht="22.5" customHeight="1">
      <c r="A324" s="440"/>
      <c r="B324" s="25" t="b">
        <v>0</v>
      </c>
      <c r="C324" s="436" t="s">
        <v>1369</v>
      </c>
      <c r="D324" s="418">
        <v>45776.0</v>
      </c>
      <c r="E324" s="419" t="s">
        <v>140</v>
      </c>
      <c r="F324" s="420">
        <v>10000.0</v>
      </c>
      <c r="G324" s="421" t="s">
        <v>1304</v>
      </c>
      <c r="H324" s="419" t="s">
        <v>3</v>
      </c>
      <c r="I324" s="422">
        <v>789.0</v>
      </c>
      <c r="J324" s="419" t="s">
        <v>957</v>
      </c>
      <c r="K324" s="420"/>
      <c r="L324" s="420">
        <v>10000.0</v>
      </c>
      <c r="M324" s="392">
        <v>0.0</v>
      </c>
      <c r="N324" s="420">
        <f t="shared" si="16"/>
        <v>0</v>
      </c>
      <c r="O324" s="418">
        <v>45778.0</v>
      </c>
      <c r="P324" s="423"/>
      <c r="Q324" s="27" t="str">
        <f t="shared" si="14"/>
        <v/>
      </c>
      <c r="R324" s="424"/>
      <c r="S324" s="425"/>
      <c r="T324" s="24" t="str">
        <f t="shared" si="5"/>
        <v/>
      </c>
      <c r="U324" s="27">
        <f t="shared" si="6"/>
        <v>0</v>
      </c>
      <c r="V324" s="27"/>
      <c r="W324" s="426"/>
      <c r="AJ324" s="55"/>
      <c r="AK324" s="55"/>
      <c r="AL324" s="55"/>
      <c r="AM324" s="55"/>
    </row>
    <row r="325" ht="22.5" customHeight="1">
      <c r="A325" s="440"/>
      <c r="B325" s="25" t="b">
        <v>0</v>
      </c>
      <c r="C325" s="417"/>
      <c r="D325" s="418">
        <v>45777.0</v>
      </c>
      <c r="E325" s="419" t="s">
        <v>140</v>
      </c>
      <c r="F325" s="420">
        <v>265000.0</v>
      </c>
      <c r="G325" s="421" t="s">
        <v>1370</v>
      </c>
      <c r="H325" s="419" t="s">
        <v>3</v>
      </c>
      <c r="I325" s="422">
        <v>796.0</v>
      </c>
      <c r="J325" s="419" t="s">
        <v>957</v>
      </c>
      <c r="K325" s="420"/>
      <c r="L325" s="420">
        <v>265000.0</v>
      </c>
      <c r="M325" s="392">
        <v>0.0</v>
      </c>
      <c r="N325" s="420">
        <f t="shared" si="16"/>
        <v>0</v>
      </c>
      <c r="O325" s="418">
        <v>45778.0</v>
      </c>
      <c r="P325" s="423"/>
      <c r="Q325" s="27" t="str">
        <f t="shared" si="14"/>
        <v/>
      </c>
      <c r="R325" s="424"/>
      <c r="S325" s="425"/>
      <c r="T325" s="24" t="str">
        <f t="shared" si="5"/>
        <v/>
      </c>
      <c r="U325" s="27">
        <f t="shared" si="6"/>
        <v>0</v>
      </c>
      <c r="V325" s="27"/>
      <c r="W325" s="426"/>
      <c r="AJ325" s="55"/>
      <c r="AK325" s="55"/>
      <c r="AL325" s="55"/>
      <c r="AM325" s="55"/>
    </row>
    <row r="326" ht="22.5" customHeight="1">
      <c r="A326" s="440"/>
      <c r="B326" s="25" t="b">
        <v>0</v>
      </c>
      <c r="C326" s="436" t="s">
        <v>1371</v>
      </c>
      <c r="D326" s="418">
        <v>45778.0</v>
      </c>
      <c r="E326" s="419" t="s">
        <v>140</v>
      </c>
      <c r="F326" s="420">
        <v>120000.0</v>
      </c>
      <c r="G326" s="421" t="s">
        <v>1372</v>
      </c>
      <c r="H326" s="419" t="s">
        <v>3</v>
      </c>
      <c r="I326" s="422">
        <v>797.0</v>
      </c>
      <c r="J326" s="419" t="s">
        <v>125</v>
      </c>
      <c r="K326" s="420"/>
      <c r="L326" s="420">
        <v>120000.0</v>
      </c>
      <c r="M326" s="392">
        <v>0.0</v>
      </c>
      <c r="N326" s="420">
        <f t="shared" si="16"/>
        <v>0</v>
      </c>
      <c r="O326" s="418">
        <v>45778.0</v>
      </c>
      <c r="P326" s="423"/>
      <c r="Q326" s="27" t="str">
        <f t="shared" si="14"/>
        <v/>
      </c>
      <c r="R326" s="424"/>
      <c r="S326" s="425"/>
      <c r="T326" s="24" t="str">
        <f t="shared" si="5"/>
        <v/>
      </c>
      <c r="U326" s="27">
        <f t="shared" si="6"/>
        <v>0</v>
      </c>
      <c r="V326" s="27"/>
      <c r="W326" s="426"/>
      <c r="AJ326" s="55"/>
      <c r="AK326" s="55"/>
      <c r="AL326" s="55"/>
      <c r="AM326" s="55"/>
    </row>
    <row r="327" ht="22.5" customHeight="1">
      <c r="A327" s="440"/>
      <c r="B327" s="25" t="b">
        <v>0</v>
      </c>
      <c r="C327" s="422" t="s">
        <v>1373</v>
      </c>
      <c r="D327" s="418">
        <v>45778.0</v>
      </c>
      <c r="E327" s="419" t="s">
        <v>140</v>
      </c>
      <c r="F327" s="420">
        <v>15000.0</v>
      </c>
      <c r="G327" s="421" t="s">
        <v>309</v>
      </c>
      <c r="H327" s="419" t="s">
        <v>262</v>
      </c>
      <c r="I327" s="422">
        <v>799.0</v>
      </c>
      <c r="J327" s="419" t="s">
        <v>1374</v>
      </c>
      <c r="K327" s="420"/>
      <c r="L327" s="420">
        <v>15000.0</v>
      </c>
      <c r="M327" s="392">
        <v>0.0</v>
      </c>
      <c r="N327" s="420">
        <f t="shared" si="16"/>
        <v>0</v>
      </c>
      <c r="O327" s="418">
        <v>45778.0</v>
      </c>
      <c r="P327" s="423"/>
      <c r="Q327" s="27" t="str">
        <f t="shared" si="14"/>
        <v/>
      </c>
      <c r="R327" s="424"/>
      <c r="S327" s="425"/>
      <c r="T327" s="24" t="str">
        <f t="shared" si="5"/>
        <v/>
      </c>
      <c r="U327" s="27">
        <f t="shared" si="6"/>
        <v>0</v>
      </c>
      <c r="V327" s="27"/>
      <c r="W327" s="426"/>
      <c r="X327" s="110">
        <f>(MINUS(X325,X326))</f>
        <v>0</v>
      </c>
      <c r="Y327" s="111" t="s">
        <v>217</v>
      </c>
      <c r="Z327" s="55"/>
      <c r="AA327" s="112" t="s">
        <v>146</v>
      </c>
      <c r="AB327" s="55"/>
      <c r="AC327" s="5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</row>
    <row r="328" ht="22.5" customHeight="1">
      <c r="A328" s="440"/>
      <c r="B328" s="25" t="b">
        <v>0</v>
      </c>
      <c r="C328" s="436" t="s">
        <v>1375</v>
      </c>
      <c r="D328" s="418">
        <v>45817.0</v>
      </c>
      <c r="E328" s="419" t="s">
        <v>140</v>
      </c>
      <c r="F328" s="420">
        <v>30000.0</v>
      </c>
      <c r="G328" s="437" t="s">
        <v>169</v>
      </c>
      <c r="H328" s="419" t="s">
        <v>3</v>
      </c>
      <c r="I328" s="422"/>
      <c r="J328" s="419" t="s">
        <v>1269</v>
      </c>
      <c r="K328" s="420"/>
      <c r="L328" s="420">
        <v>30000.0</v>
      </c>
      <c r="M328" s="392">
        <v>0.0</v>
      </c>
      <c r="N328" s="420">
        <f t="shared" si="16"/>
        <v>0</v>
      </c>
      <c r="O328" s="418">
        <v>45778.0</v>
      </c>
      <c r="P328" s="423"/>
      <c r="Q328" s="27" t="str">
        <f t="shared" si="14"/>
        <v/>
      </c>
      <c r="R328" s="424"/>
      <c r="S328" s="425"/>
      <c r="T328" s="24" t="str">
        <f t="shared" si="5"/>
        <v/>
      </c>
      <c r="U328" s="27">
        <f t="shared" si="6"/>
        <v>0</v>
      </c>
      <c r="V328" s="27"/>
      <c r="W328" s="426"/>
      <c r="X328" s="113"/>
      <c r="Y328" s="114"/>
      <c r="Z328" s="108"/>
      <c r="AA328" s="115"/>
      <c r="AB328" s="115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</row>
    <row r="329" ht="22.5" customHeight="1">
      <c r="A329" s="383" t="b">
        <v>0</v>
      </c>
      <c r="B329" s="384" t="b">
        <v>0</v>
      </c>
      <c r="C329" s="385" t="s">
        <v>1376</v>
      </c>
      <c r="D329" s="386">
        <v>45671.0</v>
      </c>
      <c r="E329" s="387" t="s">
        <v>140</v>
      </c>
      <c r="F329" s="388">
        <v>55000.0</v>
      </c>
      <c r="G329" s="389" t="s">
        <v>192</v>
      </c>
      <c r="H329" s="387" t="s">
        <v>3</v>
      </c>
      <c r="I329" s="390">
        <v>954717.0</v>
      </c>
      <c r="J329" s="387" t="s">
        <v>957</v>
      </c>
      <c r="K329" s="388"/>
      <c r="L329" s="388">
        <v>55000.0</v>
      </c>
      <c r="M329" s="392">
        <v>0.0</v>
      </c>
      <c r="N329" s="388">
        <v>0.0</v>
      </c>
      <c r="O329" s="386">
        <v>45780.0</v>
      </c>
      <c r="P329" s="393">
        <v>20000.0</v>
      </c>
      <c r="Q329" s="394">
        <f t="shared" si="14"/>
        <v>35000</v>
      </c>
      <c r="R329" s="403" t="s">
        <v>4</v>
      </c>
      <c r="S329" s="407"/>
      <c r="T329" s="394">
        <f t="shared" si="5"/>
        <v>0</v>
      </c>
      <c r="U329" s="402" t="str">
        <f t="shared" si="6"/>
        <v/>
      </c>
      <c r="V329" s="406" t="s">
        <v>151</v>
      </c>
      <c r="W329" s="442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</row>
    <row r="330" ht="22.5" customHeight="1">
      <c r="A330" s="440"/>
      <c r="B330" s="25" t="b">
        <v>0</v>
      </c>
      <c r="C330" s="436" t="s">
        <v>1377</v>
      </c>
      <c r="D330" s="418">
        <v>45768.0</v>
      </c>
      <c r="E330" s="419" t="s">
        <v>140</v>
      </c>
      <c r="F330" s="420">
        <v>410000.0</v>
      </c>
      <c r="G330" s="421" t="s">
        <v>1378</v>
      </c>
      <c r="H330" s="419" t="s">
        <v>3</v>
      </c>
      <c r="I330" s="422">
        <v>1010660.0</v>
      </c>
      <c r="J330" s="419" t="s">
        <v>957</v>
      </c>
      <c r="K330" s="420"/>
      <c r="L330" s="420">
        <v>410000.0</v>
      </c>
      <c r="M330" s="392">
        <v>0.0</v>
      </c>
      <c r="N330" s="420">
        <v>0.0</v>
      </c>
      <c r="O330" s="418">
        <v>45780.0</v>
      </c>
      <c r="P330" s="423"/>
      <c r="Q330" s="27" t="str">
        <f t="shared" si="14"/>
        <v/>
      </c>
      <c r="R330" s="424"/>
      <c r="S330" s="425"/>
      <c r="T330" s="24" t="str">
        <f t="shared" si="5"/>
        <v/>
      </c>
      <c r="U330" s="27">
        <f t="shared" si="6"/>
        <v>0</v>
      </c>
      <c r="V330" s="27"/>
      <c r="W330" s="426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</row>
    <row r="331" ht="22.5" customHeight="1">
      <c r="A331" s="440"/>
      <c r="B331" s="25" t="b">
        <v>0</v>
      </c>
      <c r="C331" s="436" t="s">
        <v>1379</v>
      </c>
      <c r="D331" s="418">
        <v>45768.0</v>
      </c>
      <c r="E331" s="419" t="s">
        <v>140</v>
      </c>
      <c r="F331" s="420">
        <v>150000.0</v>
      </c>
      <c r="G331" s="421" t="s">
        <v>200</v>
      </c>
      <c r="H331" s="419" t="s">
        <v>3</v>
      </c>
      <c r="I331" s="422">
        <v>1010659.0</v>
      </c>
      <c r="J331" s="419" t="s">
        <v>957</v>
      </c>
      <c r="K331" s="420"/>
      <c r="L331" s="420">
        <v>150000.0</v>
      </c>
      <c r="M331" s="392">
        <v>0.0</v>
      </c>
      <c r="N331" s="420">
        <v>0.0</v>
      </c>
      <c r="O331" s="418">
        <v>45780.0</v>
      </c>
      <c r="P331" s="423"/>
      <c r="Q331" s="27" t="str">
        <f t="shared" si="14"/>
        <v/>
      </c>
      <c r="R331" s="424"/>
      <c r="S331" s="425"/>
      <c r="T331" s="24" t="str">
        <f t="shared" si="5"/>
        <v/>
      </c>
      <c r="U331" s="27">
        <f t="shared" si="6"/>
        <v>0</v>
      </c>
      <c r="V331" s="27"/>
      <c r="W331" s="426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</row>
    <row r="332" ht="22.5" customHeight="1">
      <c r="A332" s="440"/>
      <c r="B332" s="25" t="b">
        <v>0</v>
      </c>
      <c r="C332" s="436" t="s">
        <v>1380</v>
      </c>
      <c r="D332" s="418">
        <v>45768.0</v>
      </c>
      <c r="E332" s="419" t="s">
        <v>140</v>
      </c>
      <c r="F332" s="420">
        <v>175000.0</v>
      </c>
      <c r="G332" s="421" t="s">
        <v>13</v>
      </c>
      <c r="H332" s="419" t="s">
        <v>3</v>
      </c>
      <c r="I332" s="422">
        <v>1010664.0</v>
      </c>
      <c r="J332" s="419" t="s">
        <v>957</v>
      </c>
      <c r="K332" s="420"/>
      <c r="L332" s="420">
        <v>175000.0</v>
      </c>
      <c r="M332" s="392">
        <v>0.0</v>
      </c>
      <c r="N332" s="420">
        <v>0.0</v>
      </c>
      <c r="O332" s="418">
        <v>45780.0</v>
      </c>
      <c r="P332" s="423"/>
      <c r="Q332" s="27" t="str">
        <f t="shared" si="14"/>
        <v/>
      </c>
      <c r="R332" s="424"/>
      <c r="S332" s="425"/>
      <c r="T332" s="24" t="str">
        <f t="shared" si="5"/>
        <v/>
      </c>
      <c r="U332" s="27">
        <f t="shared" si="6"/>
        <v>0</v>
      </c>
      <c r="V332" s="27"/>
      <c r="W332" s="426"/>
      <c r="AJ332" s="55"/>
      <c r="AK332" s="55"/>
      <c r="AL332" s="55"/>
      <c r="AM332" s="55"/>
    </row>
    <row r="333" ht="22.5" customHeight="1">
      <c r="A333" s="440"/>
      <c r="B333" s="25" t="b">
        <v>0</v>
      </c>
      <c r="C333" s="436" t="s">
        <v>1381</v>
      </c>
      <c r="D333" s="418">
        <v>45768.0</v>
      </c>
      <c r="E333" s="419" t="s">
        <v>140</v>
      </c>
      <c r="F333" s="420">
        <v>45000.0</v>
      </c>
      <c r="G333" s="421" t="s">
        <v>1163</v>
      </c>
      <c r="H333" s="419" t="s">
        <v>3</v>
      </c>
      <c r="I333" s="422">
        <v>1010664.0</v>
      </c>
      <c r="J333" s="419" t="s">
        <v>957</v>
      </c>
      <c r="K333" s="420"/>
      <c r="L333" s="420">
        <v>45000.0</v>
      </c>
      <c r="M333" s="392">
        <v>0.0</v>
      </c>
      <c r="N333" s="420">
        <v>0.0</v>
      </c>
      <c r="O333" s="418">
        <v>45780.0</v>
      </c>
      <c r="P333" s="423"/>
      <c r="Q333" s="27" t="str">
        <f t="shared" si="14"/>
        <v/>
      </c>
      <c r="R333" s="424"/>
      <c r="S333" s="425"/>
      <c r="T333" s="24" t="str">
        <f t="shared" si="5"/>
        <v/>
      </c>
      <c r="U333" s="27">
        <f t="shared" si="6"/>
        <v>0</v>
      </c>
      <c r="V333" s="27"/>
      <c r="W333" s="426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</row>
    <row r="334" ht="22.5" customHeight="1">
      <c r="A334" s="440"/>
      <c r="B334" s="25" t="b">
        <v>0</v>
      </c>
      <c r="C334" s="422" t="s">
        <v>1382</v>
      </c>
      <c r="D334" s="418">
        <v>45768.0</v>
      </c>
      <c r="E334" s="419" t="s">
        <v>140</v>
      </c>
      <c r="F334" s="420">
        <v>30000.0</v>
      </c>
      <c r="G334" s="421" t="s">
        <v>169</v>
      </c>
      <c r="H334" s="419" t="s">
        <v>3</v>
      </c>
      <c r="I334" s="422">
        <v>1010666.0</v>
      </c>
      <c r="J334" s="419" t="s">
        <v>957</v>
      </c>
      <c r="K334" s="420"/>
      <c r="L334" s="420">
        <v>30000.0</v>
      </c>
      <c r="M334" s="392">
        <v>0.0</v>
      </c>
      <c r="N334" s="420">
        <v>0.0</v>
      </c>
      <c r="O334" s="418">
        <v>45780.0</v>
      </c>
      <c r="P334" s="423"/>
      <c r="Q334" s="27" t="str">
        <f t="shared" si="14"/>
        <v/>
      </c>
      <c r="R334" s="424"/>
      <c r="S334" s="425"/>
      <c r="T334" s="24" t="str">
        <f t="shared" si="5"/>
        <v/>
      </c>
      <c r="U334" s="27">
        <f t="shared" si="6"/>
        <v>0</v>
      </c>
      <c r="V334" s="27"/>
      <c r="W334" s="426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</row>
    <row r="335" ht="22.5" customHeight="1">
      <c r="A335" s="440"/>
      <c r="B335" s="25" t="b">
        <v>0</v>
      </c>
      <c r="C335" s="422" t="s">
        <v>1383</v>
      </c>
      <c r="D335" s="418">
        <v>45780.0</v>
      </c>
      <c r="E335" s="419" t="s">
        <v>140</v>
      </c>
      <c r="F335" s="420">
        <v>150000.0</v>
      </c>
      <c r="G335" s="421" t="s">
        <v>1384</v>
      </c>
      <c r="H335" s="419" t="s">
        <v>361</v>
      </c>
      <c r="I335" s="422">
        <v>536.0</v>
      </c>
      <c r="J335" s="419" t="s">
        <v>957</v>
      </c>
      <c r="K335" s="420"/>
      <c r="L335" s="420">
        <v>150000.0</v>
      </c>
      <c r="M335" s="392">
        <v>0.0</v>
      </c>
      <c r="N335" s="420">
        <f t="shared" ref="N335:N336" si="17">F335-L335</f>
        <v>0</v>
      </c>
      <c r="O335" s="418">
        <v>45780.0</v>
      </c>
      <c r="P335" s="423"/>
      <c r="Q335" s="27" t="str">
        <f t="shared" si="14"/>
        <v/>
      </c>
      <c r="R335" s="424"/>
      <c r="S335" s="425"/>
      <c r="T335" s="24" t="str">
        <f t="shared" si="5"/>
        <v/>
      </c>
      <c r="U335" s="27">
        <f t="shared" si="6"/>
        <v>0</v>
      </c>
      <c r="V335" s="27"/>
      <c r="W335" s="426"/>
      <c r="AJ335" s="55"/>
      <c r="AK335" s="55"/>
      <c r="AL335" s="55"/>
      <c r="AM335" s="55"/>
    </row>
    <row r="336" ht="22.5" customHeight="1">
      <c r="A336" s="440"/>
      <c r="B336" s="25" t="b">
        <v>0</v>
      </c>
      <c r="C336" s="422" t="s">
        <v>1385</v>
      </c>
      <c r="D336" s="418">
        <v>45780.0</v>
      </c>
      <c r="E336" s="419" t="s">
        <v>140</v>
      </c>
      <c r="F336" s="420">
        <v>25000.0</v>
      </c>
      <c r="G336" s="421" t="s">
        <v>1386</v>
      </c>
      <c r="H336" s="419" t="s">
        <v>119</v>
      </c>
      <c r="I336" s="422">
        <v>535.0</v>
      </c>
      <c r="J336" s="419" t="s">
        <v>957</v>
      </c>
      <c r="K336" s="420"/>
      <c r="L336" s="420">
        <v>25000.0</v>
      </c>
      <c r="M336" s="392">
        <v>0.0</v>
      </c>
      <c r="N336" s="420">
        <f t="shared" si="17"/>
        <v>0</v>
      </c>
      <c r="O336" s="418">
        <v>45780.0</v>
      </c>
      <c r="P336" s="423"/>
      <c r="Q336" s="27" t="str">
        <f t="shared" si="14"/>
        <v/>
      </c>
      <c r="R336" s="424"/>
      <c r="S336" s="425"/>
      <c r="T336" s="24" t="str">
        <f t="shared" si="5"/>
        <v/>
      </c>
      <c r="U336" s="27">
        <f t="shared" si="6"/>
        <v>0</v>
      </c>
      <c r="V336" s="27"/>
      <c r="W336" s="426"/>
      <c r="AJ336" s="55"/>
      <c r="AK336" s="55"/>
      <c r="AL336" s="55"/>
      <c r="AM336" s="55"/>
    </row>
    <row r="337" ht="22.5" customHeight="1">
      <c r="A337" s="383" t="b">
        <v>0</v>
      </c>
      <c r="B337" s="384" t="b">
        <v>0</v>
      </c>
      <c r="C337" s="390" t="s">
        <v>1387</v>
      </c>
      <c r="D337" s="386">
        <v>45755.0</v>
      </c>
      <c r="E337" s="387" t="s">
        <v>140</v>
      </c>
      <c r="F337" s="388">
        <v>600000.0</v>
      </c>
      <c r="G337" s="389" t="s">
        <v>1388</v>
      </c>
      <c r="H337" s="387" t="s">
        <v>361</v>
      </c>
      <c r="I337" s="390">
        <v>514.0</v>
      </c>
      <c r="J337" s="387" t="s">
        <v>957</v>
      </c>
      <c r="K337" s="388"/>
      <c r="L337" s="388">
        <v>600000.0</v>
      </c>
      <c r="M337" s="392">
        <v>0.0</v>
      </c>
      <c r="N337" s="388">
        <v>0.0</v>
      </c>
      <c r="O337" s="386">
        <v>45781.0</v>
      </c>
      <c r="P337" s="394"/>
      <c r="Q337" s="402" t="str">
        <f t="shared" si="14"/>
        <v/>
      </c>
      <c r="R337" s="395"/>
      <c r="S337" s="396"/>
      <c r="T337" s="397" t="str">
        <f t="shared" si="5"/>
        <v/>
      </c>
      <c r="U337" s="402">
        <f t="shared" si="6"/>
        <v>0</v>
      </c>
      <c r="V337" s="402"/>
      <c r="W337" s="414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</row>
    <row r="338" ht="22.5" customHeight="1">
      <c r="A338" s="440"/>
      <c r="B338" s="25" t="b">
        <v>0</v>
      </c>
      <c r="C338" s="422" t="s">
        <v>1389</v>
      </c>
      <c r="D338" s="418">
        <v>45780.0</v>
      </c>
      <c r="E338" s="419" t="s">
        <v>140</v>
      </c>
      <c r="F338" s="420">
        <v>60000.0</v>
      </c>
      <c r="G338" s="421" t="s">
        <v>1390</v>
      </c>
      <c r="H338" s="419" t="s">
        <v>119</v>
      </c>
      <c r="I338" s="422">
        <v>800.0</v>
      </c>
      <c r="J338" s="419" t="s">
        <v>296</v>
      </c>
      <c r="K338" s="420"/>
      <c r="L338" s="420">
        <v>60000.0</v>
      </c>
      <c r="M338" s="392">
        <v>0.0</v>
      </c>
      <c r="N338" s="420">
        <f t="shared" ref="N338:N492" si="18">F338-L338</f>
        <v>0</v>
      </c>
      <c r="O338" s="418">
        <v>45781.0</v>
      </c>
      <c r="P338" s="423"/>
      <c r="Q338" s="27" t="str">
        <f t="shared" si="14"/>
        <v/>
      </c>
      <c r="R338" s="424"/>
      <c r="S338" s="425"/>
      <c r="T338" s="24" t="str">
        <f t="shared" si="5"/>
        <v/>
      </c>
      <c r="U338" s="27">
        <f t="shared" si="6"/>
        <v>0</v>
      </c>
      <c r="V338" s="27"/>
      <c r="W338" s="426"/>
      <c r="AJ338" s="55"/>
      <c r="AK338" s="55"/>
      <c r="AL338" s="55"/>
      <c r="AM338" s="55"/>
    </row>
    <row r="339" ht="22.5" customHeight="1">
      <c r="A339" s="440"/>
      <c r="B339" s="25" t="b">
        <v>0</v>
      </c>
      <c r="C339" s="436" t="s">
        <v>1391</v>
      </c>
      <c r="D339" s="418">
        <v>45781.0</v>
      </c>
      <c r="E339" s="419" t="s">
        <v>140</v>
      </c>
      <c r="F339" s="420">
        <v>50000.0</v>
      </c>
      <c r="G339" s="421" t="s">
        <v>1157</v>
      </c>
      <c r="H339" s="419" t="s">
        <v>3</v>
      </c>
      <c r="I339" s="422">
        <v>544.0</v>
      </c>
      <c r="J339" s="419" t="s">
        <v>957</v>
      </c>
      <c r="K339" s="420"/>
      <c r="L339" s="420">
        <v>50000.0</v>
      </c>
      <c r="M339" s="392">
        <v>0.0</v>
      </c>
      <c r="N339" s="420">
        <f t="shared" si="18"/>
        <v>0</v>
      </c>
      <c r="O339" s="418">
        <v>45781.0</v>
      </c>
      <c r="P339" s="423"/>
      <c r="Q339" s="27" t="str">
        <f t="shared" si="14"/>
        <v/>
      </c>
      <c r="R339" s="424"/>
      <c r="S339" s="425"/>
      <c r="T339" s="24" t="str">
        <f t="shared" si="5"/>
        <v/>
      </c>
      <c r="U339" s="27">
        <f t="shared" si="6"/>
        <v>0</v>
      </c>
      <c r="V339" s="27"/>
      <c r="W339" s="426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</row>
    <row r="340" ht="22.5" customHeight="1">
      <c r="A340" s="440"/>
      <c r="B340" s="25" t="b">
        <v>0</v>
      </c>
      <c r="C340" s="422" t="s">
        <v>1392</v>
      </c>
      <c r="D340" s="418">
        <v>45781.0</v>
      </c>
      <c r="E340" s="419" t="s">
        <v>140</v>
      </c>
      <c r="F340" s="420">
        <v>8000.0</v>
      </c>
      <c r="G340" s="421" t="s">
        <v>1393</v>
      </c>
      <c r="H340" s="419" t="s">
        <v>262</v>
      </c>
      <c r="I340" s="422">
        <v>543.0</v>
      </c>
      <c r="J340" s="419" t="s">
        <v>1374</v>
      </c>
      <c r="K340" s="420"/>
      <c r="L340" s="420">
        <v>8000.0</v>
      </c>
      <c r="M340" s="392">
        <v>0.0</v>
      </c>
      <c r="N340" s="420">
        <f t="shared" si="18"/>
        <v>0</v>
      </c>
      <c r="O340" s="418">
        <v>45781.0</v>
      </c>
      <c r="P340" s="423"/>
      <c r="Q340" s="27" t="str">
        <f t="shared" si="14"/>
        <v/>
      </c>
      <c r="R340" s="424"/>
      <c r="S340" s="425"/>
      <c r="T340" s="24" t="str">
        <f t="shared" si="5"/>
        <v/>
      </c>
      <c r="U340" s="27">
        <f t="shared" si="6"/>
        <v>0</v>
      </c>
      <c r="V340" s="27"/>
      <c r="W340" s="426"/>
      <c r="AJ340" s="55"/>
      <c r="AK340" s="55"/>
      <c r="AL340" s="55"/>
      <c r="AM340" s="55"/>
    </row>
    <row r="341" ht="22.5" customHeight="1">
      <c r="A341" s="440"/>
      <c r="B341" s="25" t="b">
        <v>0</v>
      </c>
      <c r="C341" s="422" t="s">
        <v>1394</v>
      </c>
      <c r="D341" s="418">
        <v>45781.0</v>
      </c>
      <c r="E341" s="419" t="s">
        <v>140</v>
      </c>
      <c r="F341" s="420">
        <v>500000.0</v>
      </c>
      <c r="G341" s="421" t="s">
        <v>1395</v>
      </c>
      <c r="H341" s="419" t="s">
        <v>119</v>
      </c>
      <c r="I341" s="422">
        <v>539.0</v>
      </c>
      <c r="J341" s="419" t="s">
        <v>957</v>
      </c>
      <c r="K341" s="420"/>
      <c r="L341" s="420">
        <v>500000.0</v>
      </c>
      <c r="M341" s="392">
        <v>0.0</v>
      </c>
      <c r="N341" s="420">
        <f t="shared" si="18"/>
        <v>0</v>
      </c>
      <c r="O341" s="418">
        <v>45781.0</v>
      </c>
      <c r="P341" s="423"/>
      <c r="Q341" s="27" t="str">
        <f t="shared" si="14"/>
        <v/>
      </c>
      <c r="R341" s="424"/>
      <c r="S341" s="425"/>
      <c r="T341" s="24" t="str">
        <f t="shared" si="5"/>
        <v/>
      </c>
      <c r="U341" s="27">
        <f t="shared" si="6"/>
        <v>0</v>
      </c>
      <c r="V341" s="27"/>
      <c r="W341" s="426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</row>
    <row r="342" ht="22.5" customHeight="1">
      <c r="A342" s="440"/>
      <c r="B342" s="25" t="b">
        <v>0</v>
      </c>
      <c r="C342" s="422" t="s">
        <v>1396</v>
      </c>
      <c r="D342" s="418">
        <v>45782.0</v>
      </c>
      <c r="E342" s="419" t="s">
        <v>140</v>
      </c>
      <c r="F342" s="420">
        <v>122000.0</v>
      </c>
      <c r="G342" s="421" t="s">
        <v>1397</v>
      </c>
      <c r="H342" s="419" t="s">
        <v>361</v>
      </c>
      <c r="I342" s="422">
        <v>856.0</v>
      </c>
      <c r="J342" s="419" t="s">
        <v>3</v>
      </c>
      <c r="K342" s="420"/>
      <c r="L342" s="420">
        <v>122000.0</v>
      </c>
      <c r="M342" s="392">
        <v>0.0</v>
      </c>
      <c r="N342" s="420">
        <f t="shared" si="18"/>
        <v>0</v>
      </c>
      <c r="O342" s="418">
        <v>45782.0</v>
      </c>
      <c r="P342" s="423"/>
      <c r="Q342" s="27" t="str">
        <f t="shared" si="14"/>
        <v/>
      </c>
      <c r="R342" s="424"/>
      <c r="S342" s="425"/>
      <c r="T342" s="24" t="str">
        <f t="shared" si="5"/>
        <v/>
      </c>
      <c r="U342" s="27">
        <f t="shared" si="6"/>
        <v>0</v>
      </c>
      <c r="V342" s="27"/>
      <c r="W342" s="426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</row>
    <row r="343" ht="22.5" customHeight="1">
      <c r="A343" s="440"/>
      <c r="B343" s="25" t="b">
        <v>0</v>
      </c>
      <c r="C343" s="422" t="s">
        <v>1398</v>
      </c>
      <c r="D343" s="418">
        <v>45782.0</v>
      </c>
      <c r="E343" s="419" t="s">
        <v>140</v>
      </c>
      <c r="F343" s="420">
        <v>8000.0</v>
      </c>
      <c r="G343" s="421" t="s">
        <v>261</v>
      </c>
      <c r="H343" s="419" t="s">
        <v>262</v>
      </c>
      <c r="I343" s="422">
        <v>545.0</v>
      </c>
      <c r="J343" s="419" t="s">
        <v>957</v>
      </c>
      <c r="K343" s="420"/>
      <c r="L343" s="420">
        <v>8000.0</v>
      </c>
      <c r="M343" s="392">
        <v>0.0</v>
      </c>
      <c r="N343" s="420">
        <f t="shared" si="18"/>
        <v>0</v>
      </c>
      <c r="O343" s="418">
        <v>45782.0</v>
      </c>
      <c r="P343" s="423"/>
      <c r="Q343" s="27" t="str">
        <f t="shared" si="14"/>
        <v/>
      </c>
      <c r="R343" s="424"/>
      <c r="S343" s="425"/>
      <c r="T343" s="24" t="str">
        <f t="shared" si="5"/>
        <v/>
      </c>
      <c r="U343" s="27">
        <f t="shared" si="6"/>
        <v>0</v>
      </c>
      <c r="V343" s="27"/>
      <c r="W343" s="426"/>
      <c r="AJ343" s="55"/>
      <c r="AK343" s="55"/>
      <c r="AL343" s="55"/>
      <c r="AM343" s="55"/>
    </row>
    <row r="344" ht="22.5" customHeight="1">
      <c r="A344" s="440"/>
      <c r="B344" s="25" t="b">
        <v>0</v>
      </c>
      <c r="C344" s="417"/>
      <c r="D344" s="418">
        <v>45782.0</v>
      </c>
      <c r="E344" s="419" t="s">
        <v>140</v>
      </c>
      <c r="F344" s="420">
        <v>14000.0</v>
      </c>
      <c r="G344" s="421" t="s">
        <v>1399</v>
      </c>
      <c r="H344" s="419" t="s">
        <v>119</v>
      </c>
      <c r="I344" s="422">
        <v>547.0</v>
      </c>
      <c r="J344" s="419" t="s">
        <v>957</v>
      </c>
      <c r="K344" s="420"/>
      <c r="L344" s="420">
        <v>14000.0</v>
      </c>
      <c r="M344" s="392">
        <v>0.0</v>
      </c>
      <c r="N344" s="420">
        <f t="shared" si="18"/>
        <v>0</v>
      </c>
      <c r="O344" s="418">
        <v>45782.0</v>
      </c>
      <c r="P344" s="423"/>
      <c r="Q344" s="27" t="str">
        <f t="shared" si="14"/>
        <v/>
      </c>
      <c r="R344" s="424"/>
      <c r="S344" s="425"/>
      <c r="T344" s="24" t="str">
        <f t="shared" si="5"/>
        <v/>
      </c>
      <c r="U344" s="27">
        <f t="shared" si="6"/>
        <v>0</v>
      </c>
      <c r="V344" s="27"/>
      <c r="W344" s="426"/>
      <c r="AJ344" s="55"/>
      <c r="AK344" s="55"/>
      <c r="AL344" s="55"/>
      <c r="AM344" s="55"/>
    </row>
    <row r="345" ht="22.5" customHeight="1">
      <c r="A345" s="440"/>
      <c r="B345" s="25" t="b">
        <v>0</v>
      </c>
      <c r="C345" s="436" t="s">
        <v>1400</v>
      </c>
      <c r="D345" s="418">
        <v>45776.0</v>
      </c>
      <c r="E345" s="419" t="s">
        <v>140</v>
      </c>
      <c r="F345" s="420">
        <v>125000.0</v>
      </c>
      <c r="G345" s="421" t="s">
        <v>200</v>
      </c>
      <c r="H345" s="419" t="s">
        <v>3</v>
      </c>
      <c r="I345" s="422">
        <v>1010578.0</v>
      </c>
      <c r="J345" s="419" t="s">
        <v>957</v>
      </c>
      <c r="K345" s="420"/>
      <c r="L345" s="420">
        <v>125000.0</v>
      </c>
      <c r="M345" s="392">
        <v>0.0</v>
      </c>
      <c r="N345" s="420">
        <f t="shared" si="18"/>
        <v>0</v>
      </c>
      <c r="O345" s="418">
        <v>45783.0</v>
      </c>
      <c r="P345" s="423"/>
      <c r="Q345" s="27" t="str">
        <f t="shared" si="14"/>
        <v/>
      </c>
      <c r="R345" s="424"/>
      <c r="S345" s="425"/>
      <c r="T345" s="24" t="str">
        <f t="shared" si="5"/>
        <v/>
      </c>
      <c r="U345" s="27">
        <f t="shared" si="6"/>
        <v>0</v>
      </c>
      <c r="V345" s="27"/>
      <c r="W345" s="426"/>
      <c r="AJ345" s="55"/>
      <c r="AK345" s="55"/>
      <c r="AL345" s="55"/>
      <c r="AM345" s="55"/>
    </row>
    <row r="346" ht="22.5" customHeight="1">
      <c r="A346" s="440"/>
      <c r="B346" s="25" t="b">
        <v>0</v>
      </c>
      <c r="C346" s="436" t="s">
        <v>1401</v>
      </c>
      <c r="D346" s="418">
        <v>45777.0</v>
      </c>
      <c r="E346" s="419" t="s">
        <v>140</v>
      </c>
      <c r="F346" s="420">
        <v>100000.0</v>
      </c>
      <c r="G346" s="421" t="s">
        <v>13</v>
      </c>
      <c r="H346" s="419" t="s">
        <v>3</v>
      </c>
      <c r="I346" s="422">
        <v>1010669.0</v>
      </c>
      <c r="J346" s="419" t="s">
        <v>957</v>
      </c>
      <c r="K346" s="420"/>
      <c r="L346" s="420">
        <v>100000.0</v>
      </c>
      <c r="M346" s="392">
        <v>0.0</v>
      </c>
      <c r="N346" s="420">
        <f t="shared" si="18"/>
        <v>0</v>
      </c>
      <c r="O346" s="418">
        <v>45783.0</v>
      </c>
      <c r="P346" s="423"/>
      <c r="Q346" s="27" t="str">
        <f t="shared" si="14"/>
        <v/>
      </c>
      <c r="R346" s="424"/>
      <c r="S346" s="425"/>
      <c r="T346" s="24" t="str">
        <f t="shared" si="5"/>
        <v/>
      </c>
      <c r="U346" s="27">
        <f t="shared" si="6"/>
        <v>0</v>
      </c>
      <c r="V346" s="27"/>
      <c r="W346" s="426"/>
      <c r="AJ346" s="55"/>
      <c r="AK346" s="55"/>
      <c r="AL346" s="55"/>
      <c r="AM346" s="55"/>
    </row>
    <row r="347" ht="22.5" customHeight="1">
      <c r="A347" s="440"/>
      <c r="B347" s="25" t="b">
        <v>0</v>
      </c>
      <c r="C347" s="436" t="s">
        <v>1402</v>
      </c>
      <c r="D347" s="418">
        <v>45777.0</v>
      </c>
      <c r="E347" s="419" t="s">
        <v>140</v>
      </c>
      <c r="F347" s="420">
        <v>30000.0</v>
      </c>
      <c r="G347" s="421" t="s">
        <v>169</v>
      </c>
      <c r="H347" s="419" t="s">
        <v>3</v>
      </c>
      <c r="I347" s="422">
        <v>1010667.0</v>
      </c>
      <c r="J347" s="419" t="s">
        <v>957</v>
      </c>
      <c r="K347" s="420"/>
      <c r="L347" s="420">
        <v>30000.0</v>
      </c>
      <c r="M347" s="392">
        <v>0.0</v>
      </c>
      <c r="N347" s="420">
        <f t="shared" si="18"/>
        <v>0</v>
      </c>
      <c r="O347" s="418">
        <v>45783.0</v>
      </c>
      <c r="P347" s="423"/>
      <c r="Q347" s="27" t="str">
        <f t="shared" si="14"/>
        <v/>
      </c>
      <c r="R347" s="424"/>
      <c r="S347" s="425"/>
      <c r="T347" s="24" t="str">
        <f t="shared" si="5"/>
        <v/>
      </c>
      <c r="U347" s="27">
        <f t="shared" si="6"/>
        <v>0</v>
      </c>
      <c r="V347" s="27"/>
      <c r="W347" s="426"/>
      <c r="AJ347" s="55"/>
      <c r="AK347" s="55"/>
      <c r="AL347" s="55"/>
      <c r="AM347" s="55"/>
    </row>
    <row r="348" ht="22.5" customHeight="1">
      <c r="A348" s="440"/>
      <c r="B348" s="25" t="b">
        <v>0</v>
      </c>
      <c r="C348" s="417"/>
      <c r="D348" s="418">
        <v>45783.0</v>
      </c>
      <c r="E348" s="419" t="s">
        <v>140</v>
      </c>
      <c r="F348" s="420">
        <v>10000.0</v>
      </c>
      <c r="G348" s="421" t="s">
        <v>1403</v>
      </c>
      <c r="H348" s="419" t="s">
        <v>361</v>
      </c>
      <c r="I348" s="438"/>
      <c r="J348" s="419" t="s">
        <v>957</v>
      </c>
      <c r="K348" s="420"/>
      <c r="L348" s="420">
        <v>10000.0</v>
      </c>
      <c r="M348" s="392">
        <v>0.0</v>
      </c>
      <c r="N348" s="420">
        <f t="shared" si="18"/>
        <v>0</v>
      </c>
      <c r="O348" s="418">
        <v>45783.0</v>
      </c>
      <c r="P348" s="423"/>
      <c r="Q348" s="27" t="str">
        <f t="shared" si="14"/>
        <v/>
      </c>
      <c r="R348" s="424"/>
      <c r="S348" s="425"/>
      <c r="T348" s="24" t="str">
        <f t="shared" si="5"/>
        <v/>
      </c>
      <c r="U348" s="27">
        <f t="shared" si="6"/>
        <v>0</v>
      </c>
      <c r="V348" s="27"/>
      <c r="W348" s="426"/>
      <c r="AJ348" s="55"/>
      <c r="AK348" s="55"/>
      <c r="AL348" s="55"/>
      <c r="AM348" s="55"/>
    </row>
    <row r="349" ht="22.5" customHeight="1">
      <c r="A349" s="440"/>
      <c r="B349" s="25" t="b">
        <v>0</v>
      </c>
      <c r="C349" s="422" t="s">
        <v>1404</v>
      </c>
      <c r="D349" s="418">
        <v>45784.0</v>
      </c>
      <c r="E349" s="419" t="s">
        <v>140</v>
      </c>
      <c r="F349" s="420">
        <v>140000.0</v>
      </c>
      <c r="G349" s="421" t="s">
        <v>230</v>
      </c>
      <c r="H349" s="419" t="s">
        <v>3</v>
      </c>
      <c r="I349" s="438"/>
      <c r="J349" s="419" t="s">
        <v>1405</v>
      </c>
      <c r="K349" s="420"/>
      <c r="L349" s="420">
        <v>140000.0</v>
      </c>
      <c r="M349" s="392">
        <v>0.0</v>
      </c>
      <c r="N349" s="420">
        <f t="shared" si="18"/>
        <v>0</v>
      </c>
      <c r="O349" s="418">
        <v>45784.0</v>
      </c>
      <c r="P349" s="423"/>
      <c r="Q349" s="27" t="str">
        <f t="shared" si="14"/>
        <v/>
      </c>
      <c r="R349" s="424"/>
      <c r="S349" s="425"/>
      <c r="T349" s="24" t="str">
        <f t="shared" si="5"/>
        <v/>
      </c>
      <c r="U349" s="27">
        <f t="shared" si="6"/>
        <v>0</v>
      </c>
      <c r="V349" s="27"/>
      <c r="W349" s="426"/>
      <c r="AJ349" s="55"/>
      <c r="AK349" s="55"/>
      <c r="AL349" s="55"/>
      <c r="AM349" s="55"/>
    </row>
    <row r="350" ht="22.5" customHeight="1">
      <c r="A350" s="440"/>
      <c r="B350" s="25" t="b">
        <v>0</v>
      </c>
      <c r="C350" s="417"/>
      <c r="D350" s="418">
        <v>45784.0</v>
      </c>
      <c r="E350" s="419" t="s">
        <v>140</v>
      </c>
      <c r="F350" s="420">
        <v>150000.0</v>
      </c>
      <c r="G350" s="421" t="s">
        <v>1406</v>
      </c>
      <c r="H350" s="419" t="s">
        <v>119</v>
      </c>
      <c r="I350" s="438"/>
      <c r="J350" s="419" t="s">
        <v>957</v>
      </c>
      <c r="K350" s="420"/>
      <c r="L350" s="420">
        <v>150000.0</v>
      </c>
      <c r="M350" s="392">
        <v>0.0</v>
      </c>
      <c r="N350" s="420">
        <f t="shared" si="18"/>
        <v>0</v>
      </c>
      <c r="O350" s="418">
        <v>45784.0</v>
      </c>
      <c r="P350" s="423"/>
      <c r="Q350" s="27" t="str">
        <f t="shared" si="14"/>
        <v/>
      </c>
      <c r="R350" s="424"/>
      <c r="S350" s="425"/>
      <c r="T350" s="24" t="str">
        <f t="shared" si="5"/>
        <v/>
      </c>
      <c r="U350" s="27">
        <f t="shared" si="6"/>
        <v>0</v>
      </c>
      <c r="V350" s="27"/>
      <c r="W350" s="426"/>
      <c r="AJ350" s="55"/>
      <c r="AK350" s="55"/>
      <c r="AL350" s="55"/>
      <c r="AM350" s="55"/>
    </row>
    <row r="351" ht="22.5" customHeight="1">
      <c r="A351" s="440"/>
      <c r="B351" s="25" t="b">
        <v>0</v>
      </c>
      <c r="C351" s="417"/>
      <c r="D351" s="418">
        <v>45784.0</v>
      </c>
      <c r="E351" s="419" t="s">
        <v>140</v>
      </c>
      <c r="F351" s="420">
        <v>1740000.0</v>
      </c>
      <c r="G351" s="421" t="s">
        <v>1407</v>
      </c>
      <c r="H351" s="419" t="s">
        <v>119</v>
      </c>
      <c r="I351" s="438"/>
      <c r="J351" s="419" t="s">
        <v>1408</v>
      </c>
      <c r="K351" s="420"/>
      <c r="L351" s="420">
        <v>1740000.0</v>
      </c>
      <c r="M351" s="392">
        <v>0.0</v>
      </c>
      <c r="N351" s="420">
        <f t="shared" si="18"/>
        <v>0</v>
      </c>
      <c r="O351" s="418">
        <v>45784.0</v>
      </c>
      <c r="P351" s="423"/>
      <c r="Q351" s="27" t="str">
        <f t="shared" si="14"/>
        <v/>
      </c>
      <c r="R351" s="424"/>
      <c r="S351" s="425"/>
      <c r="T351" s="24" t="str">
        <f t="shared" si="5"/>
        <v/>
      </c>
      <c r="U351" s="27">
        <f t="shared" si="6"/>
        <v>0</v>
      </c>
      <c r="V351" s="27"/>
      <c r="W351" s="426"/>
      <c r="AJ351" s="55"/>
      <c r="AK351" s="55"/>
      <c r="AL351" s="55"/>
      <c r="AM351" s="55"/>
    </row>
    <row r="352" ht="22.5" customHeight="1">
      <c r="A352" s="440"/>
      <c r="B352" s="25" t="b">
        <v>0</v>
      </c>
      <c r="C352" s="422" t="s">
        <v>1409</v>
      </c>
      <c r="D352" s="418">
        <v>45782.0</v>
      </c>
      <c r="E352" s="419" t="s">
        <v>140</v>
      </c>
      <c r="F352" s="420">
        <v>3000000.0</v>
      </c>
      <c r="G352" s="421" t="s">
        <v>1410</v>
      </c>
      <c r="H352" s="419" t="s">
        <v>225</v>
      </c>
      <c r="I352" s="422">
        <v>548.0</v>
      </c>
      <c r="J352" s="419" t="s">
        <v>1411</v>
      </c>
      <c r="K352" s="420"/>
      <c r="L352" s="420">
        <v>3000000.0</v>
      </c>
      <c r="M352" s="392">
        <v>0.0</v>
      </c>
      <c r="N352" s="420">
        <f t="shared" si="18"/>
        <v>0</v>
      </c>
      <c r="O352" s="418">
        <v>45787.0</v>
      </c>
      <c r="P352" s="423"/>
      <c r="Q352" s="27" t="str">
        <f t="shared" si="14"/>
        <v/>
      </c>
      <c r="R352" s="424"/>
      <c r="S352" s="425"/>
      <c r="T352" s="24" t="str">
        <f t="shared" si="5"/>
        <v/>
      </c>
      <c r="U352" s="27">
        <f t="shared" si="6"/>
        <v>0</v>
      </c>
      <c r="V352" s="27"/>
      <c r="W352" s="426"/>
      <c r="AJ352" s="55"/>
      <c r="AK352" s="55"/>
      <c r="AL352" s="55"/>
      <c r="AM352" s="55"/>
    </row>
    <row r="353" ht="22.5" customHeight="1">
      <c r="A353" s="440"/>
      <c r="B353" s="25" t="b">
        <v>0</v>
      </c>
      <c r="C353" s="436" t="s">
        <v>1412</v>
      </c>
      <c r="D353" s="418">
        <v>45785.0</v>
      </c>
      <c r="E353" s="419" t="s">
        <v>146</v>
      </c>
      <c r="F353" s="420">
        <v>5000.0</v>
      </c>
      <c r="G353" s="421" t="s">
        <v>352</v>
      </c>
      <c r="H353" s="419" t="s">
        <v>3</v>
      </c>
      <c r="I353" s="438"/>
      <c r="J353" s="419" t="s">
        <v>147</v>
      </c>
      <c r="K353" s="420"/>
      <c r="L353" s="420">
        <v>0.0</v>
      </c>
      <c r="M353" s="392">
        <v>0.0</v>
      </c>
      <c r="N353" s="420">
        <f t="shared" si="18"/>
        <v>5000</v>
      </c>
      <c r="O353" s="418">
        <v>45787.0</v>
      </c>
      <c r="P353" s="423"/>
      <c r="Q353" s="27" t="str">
        <f t="shared" si="14"/>
        <v/>
      </c>
      <c r="R353" s="424"/>
      <c r="S353" s="425"/>
      <c r="T353" s="24" t="str">
        <f t="shared" si="5"/>
        <v/>
      </c>
      <c r="U353" s="27">
        <f t="shared" si="6"/>
        <v>0</v>
      </c>
      <c r="V353" s="27"/>
      <c r="W353" s="426"/>
      <c r="AJ353" s="55"/>
      <c r="AK353" s="55"/>
      <c r="AL353" s="55"/>
      <c r="AM353" s="55"/>
    </row>
    <row r="354" ht="22.5" customHeight="1">
      <c r="A354" s="440"/>
      <c r="B354" s="25" t="b">
        <v>0</v>
      </c>
      <c r="C354" s="417"/>
      <c r="D354" s="418">
        <v>45787.0</v>
      </c>
      <c r="E354" s="419" t="s">
        <v>140</v>
      </c>
      <c r="F354" s="420">
        <v>35000.0</v>
      </c>
      <c r="G354" s="421" t="s">
        <v>1413</v>
      </c>
      <c r="H354" s="419" t="s">
        <v>119</v>
      </c>
      <c r="I354" s="422">
        <v>866.0</v>
      </c>
      <c r="J354" s="419" t="s">
        <v>957</v>
      </c>
      <c r="K354" s="420"/>
      <c r="L354" s="420">
        <v>35000.0</v>
      </c>
      <c r="M354" s="392">
        <v>0.0</v>
      </c>
      <c r="N354" s="420">
        <f t="shared" si="18"/>
        <v>0</v>
      </c>
      <c r="O354" s="418">
        <v>45787.0</v>
      </c>
      <c r="P354" s="423"/>
      <c r="Q354" s="27" t="str">
        <f t="shared" si="14"/>
        <v/>
      </c>
      <c r="R354" s="424"/>
      <c r="S354" s="425"/>
      <c r="T354" s="24" t="str">
        <f t="shared" si="5"/>
        <v/>
      </c>
      <c r="U354" s="27">
        <f t="shared" si="6"/>
        <v>0</v>
      </c>
      <c r="V354" s="27"/>
      <c r="W354" s="426"/>
      <c r="AJ354" s="55"/>
      <c r="AK354" s="55"/>
      <c r="AL354" s="55"/>
      <c r="AM354" s="55"/>
    </row>
    <row r="355" ht="22.5" customHeight="1">
      <c r="A355" s="440"/>
      <c r="B355" s="25" t="b">
        <v>0</v>
      </c>
      <c r="C355" s="436" t="s">
        <v>1414</v>
      </c>
      <c r="D355" s="418">
        <v>45788.0</v>
      </c>
      <c r="E355" s="419" t="s">
        <v>140</v>
      </c>
      <c r="F355" s="420">
        <v>400000.0</v>
      </c>
      <c r="G355" s="421" t="s">
        <v>1157</v>
      </c>
      <c r="H355" s="419" t="s">
        <v>3</v>
      </c>
      <c r="I355" s="422">
        <v>870.0</v>
      </c>
      <c r="J355" s="419" t="s">
        <v>194</v>
      </c>
      <c r="K355" s="420"/>
      <c r="L355" s="420">
        <v>400000.0</v>
      </c>
      <c r="M355" s="392">
        <v>0.0</v>
      </c>
      <c r="N355" s="420">
        <f t="shared" si="18"/>
        <v>0</v>
      </c>
      <c r="O355" s="418">
        <v>45788.0</v>
      </c>
      <c r="P355" s="423"/>
      <c r="Q355" s="27" t="str">
        <f t="shared" si="14"/>
        <v/>
      </c>
      <c r="R355" s="424"/>
      <c r="S355" s="425"/>
      <c r="T355" s="24" t="str">
        <f t="shared" si="5"/>
        <v/>
      </c>
      <c r="U355" s="27">
        <f t="shared" si="6"/>
        <v>0</v>
      </c>
      <c r="V355" s="27"/>
      <c r="W355" s="426"/>
      <c r="AJ355" s="55"/>
      <c r="AK355" s="55"/>
      <c r="AL355" s="55"/>
      <c r="AM355" s="55"/>
    </row>
    <row r="356" ht="22.5" customHeight="1">
      <c r="A356" s="440"/>
      <c r="B356" s="25" t="b">
        <v>0</v>
      </c>
      <c r="C356" s="422" t="s">
        <v>1415</v>
      </c>
      <c r="D356" s="418">
        <v>45788.0</v>
      </c>
      <c r="E356" s="419" t="s">
        <v>140</v>
      </c>
      <c r="F356" s="420">
        <v>120000.0</v>
      </c>
      <c r="G356" s="421" t="s">
        <v>1416</v>
      </c>
      <c r="H356" s="419" t="s">
        <v>361</v>
      </c>
      <c r="I356" s="422">
        <v>871.0</v>
      </c>
      <c r="J356" s="419" t="s">
        <v>957</v>
      </c>
      <c r="K356" s="420"/>
      <c r="L356" s="420">
        <v>120000.0</v>
      </c>
      <c r="M356" s="392">
        <v>0.0</v>
      </c>
      <c r="N356" s="420">
        <f t="shared" si="18"/>
        <v>0</v>
      </c>
      <c r="O356" s="418">
        <v>45788.0</v>
      </c>
      <c r="P356" s="423"/>
      <c r="Q356" s="27" t="str">
        <f t="shared" si="14"/>
        <v/>
      </c>
      <c r="R356" s="424"/>
      <c r="S356" s="425"/>
      <c r="T356" s="24" t="str">
        <f t="shared" si="5"/>
        <v/>
      </c>
      <c r="U356" s="27">
        <f t="shared" si="6"/>
        <v>0</v>
      </c>
      <c r="V356" s="27"/>
      <c r="W356" s="426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</row>
    <row r="357" ht="22.5" customHeight="1">
      <c r="A357" s="440"/>
      <c r="B357" s="25" t="b">
        <v>0</v>
      </c>
      <c r="C357" s="422" t="s">
        <v>1417</v>
      </c>
      <c r="D357" s="418">
        <v>45782.0</v>
      </c>
      <c r="E357" s="419" t="s">
        <v>140</v>
      </c>
      <c r="F357" s="420">
        <v>700000.0</v>
      </c>
      <c r="G357" s="421" t="s">
        <v>1418</v>
      </c>
      <c r="H357" s="419" t="s">
        <v>361</v>
      </c>
      <c r="I357" s="422">
        <v>550.0</v>
      </c>
      <c r="J357" s="419" t="s">
        <v>957</v>
      </c>
      <c r="K357" s="420"/>
      <c r="L357" s="420">
        <v>700000.0</v>
      </c>
      <c r="M357" s="392">
        <v>0.0</v>
      </c>
      <c r="N357" s="420">
        <f t="shared" si="18"/>
        <v>0</v>
      </c>
      <c r="O357" s="418">
        <v>45791.0</v>
      </c>
      <c r="P357" s="423"/>
      <c r="Q357" s="27" t="str">
        <f t="shared" si="14"/>
        <v/>
      </c>
      <c r="R357" s="424"/>
      <c r="S357" s="425"/>
      <c r="T357" s="24" t="str">
        <f t="shared" si="5"/>
        <v/>
      </c>
      <c r="U357" s="27">
        <f t="shared" si="6"/>
        <v>0</v>
      </c>
      <c r="V357" s="27"/>
      <c r="W357" s="426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  <c r="AL357" s="119"/>
      <c r="AM357" s="119"/>
    </row>
    <row r="358" ht="22.5" customHeight="1">
      <c r="A358" s="440"/>
      <c r="B358" s="25" t="b">
        <v>0</v>
      </c>
      <c r="C358" s="436" t="s">
        <v>1419</v>
      </c>
      <c r="D358" s="418">
        <v>45791.0</v>
      </c>
      <c r="E358" s="419" t="s">
        <v>140</v>
      </c>
      <c r="F358" s="420">
        <v>35000.0</v>
      </c>
      <c r="G358" s="421" t="s">
        <v>160</v>
      </c>
      <c r="H358" s="419" t="s">
        <v>3</v>
      </c>
      <c r="I358" s="422">
        <v>904.0</v>
      </c>
      <c r="J358" s="419" t="s">
        <v>957</v>
      </c>
      <c r="K358" s="420"/>
      <c r="L358" s="420">
        <v>35000.0</v>
      </c>
      <c r="M358" s="392">
        <v>0.0</v>
      </c>
      <c r="N358" s="420">
        <f t="shared" si="18"/>
        <v>0</v>
      </c>
      <c r="O358" s="418">
        <v>45792.0</v>
      </c>
      <c r="P358" s="423"/>
      <c r="Q358" s="27" t="str">
        <f t="shared" si="14"/>
        <v/>
      </c>
      <c r="R358" s="424"/>
      <c r="S358" s="425"/>
      <c r="T358" s="24" t="str">
        <f t="shared" si="5"/>
        <v/>
      </c>
      <c r="U358" s="27">
        <f t="shared" si="6"/>
        <v>0</v>
      </c>
      <c r="V358" s="27"/>
      <c r="W358" s="426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  <c r="AM358" s="105"/>
    </row>
    <row r="359" ht="22.5" customHeight="1">
      <c r="A359" s="440"/>
      <c r="B359" s="25" t="b">
        <v>0</v>
      </c>
      <c r="C359" s="436" t="s">
        <v>1420</v>
      </c>
      <c r="D359" s="418">
        <v>45791.0</v>
      </c>
      <c r="E359" s="419" t="s">
        <v>140</v>
      </c>
      <c r="F359" s="420">
        <v>30000.0</v>
      </c>
      <c r="G359" s="421" t="s">
        <v>169</v>
      </c>
      <c r="H359" s="419" t="s">
        <v>3</v>
      </c>
      <c r="I359" s="422">
        <v>904.0</v>
      </c>
      <c r="J359" s="419" t="s">
        <v>957</v>
      </c>
      <c r="K359" s="420"/>
      <c r="L359" s="420">
        <v>30000.0</v>
      </c>
      <c r="M359" s="392">
        <v>0.0</v>
      </c>
      <c r="N359" s="420">
        <f t="shared" si="18"/>
        <v>0</v>
      </c>
      <c r="O359" s="418">
        <v>45792.0</v>
      </c>
      <c r="P359" s="423"/>
      <c r="Q359" s="27" t="str">
        <f t="shared" si="14"/>
        <v/>
      </c>
      <c r="R359" s="424"/>
      <c r="S359" s="425"/>
      <c r="T359" s="24" t="str">
        <f t="shared" si="5"/>
        <v/>
      </c>
      <c r="U359" s="27">
        <f t="shared" si="6"/>
        <v>0</v>
      </c>
      <c r="V359" s="27"/>
      <c r="W359" s="426"/>
      <c r="AJ359" s="55"/>
      <c r="AK359" s="55"/>
      <c r="AL359" s="55"/>
      <c r="AM359" s="55"/>
    </row>
    <row r="360" ht="22.5" customHeight="1">
      <c r="A360" s="440"/>
      <c r="B360" s="25" t="b">
        <v>0</v>
      </c>
      <c r="C360" s="436" t="s">
        <v>1421</v>
      </c>
      <c r="D360" s="418">
        <v>45791.0</v>
      </c>
      <c r="E360" s="419" t="s">
        <v>140</v>
      </c>
      <c r="F360" s="420">
        <v>10000.0</v>
      </c>
      <c r="G360" s="421" t="s">
        <v>274</v>
      </c>
      <c r="H360" s="419" t="s">
        <v>3</v>
      </c>
      <c r="I360" s="422">
        <v>904.0</v>
      </c>
      <c r="J360" s="419" t="s">
        <v>957</v>
      </c>
      <c r="K360" s="420"/>
      <c r="L360" s="420">
        <v>10000.0</v>
      </c>
      <c r="M360" s="392">
        <v>0.0</v>
      </c>
      <c r="N360" s="420">
        <f t="shared" si="18"/>
        <v>0</v>
      </c>
      <c r="O360" s="418">
        <v>45792.0</v>
      </c>
      <c r="P360" s="423"/>
      <c r="Q360" s="27" t="str">
        <f t="shared" si="14"/>
        <v/>
      </c>
      <c r="R360" s="424"/>
      <c r="S360" s="425"/>
      <c r="T360" s="24" t="str">
        <f t="shared" si="5"/>
        <v/>
      </c>
      <c r="U360" s="27">
        <f t="shared" si="6"/>
        <v>0</v>
      </c>
      <c r="V360" s="27"/>
      <c r="W360" s="426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</row>
    <row r="361" ht="22.5" customHeight="1">
      <c r="A361" s="440"/>
      <c r="B361" s="25" t="b">
        <v>0</v>
      </c>
      <c r="C361" s="422" t="s">
        <v>1422</v>
      </c>
      <c r="D361" s="418">
        <v>45792.0</v>
      </c>
      <c r="E361" s="419" t="s">
        <v>140</v>
      </c>
      <c r="F361" s="420">
        <v>7000.0</v>
      </c>
      <c r="G361" s="421" t="s">
        <v>309</v>
      </c>
      <c r="H361" s="419" t="s">
        <v>3</v>
      </c>
      <c r="I361" s="438"/>
      <c r="J361" s="419" t="s">
        <v>957</v>
      </c>
      <c r="K361" s="420"/>
      <c r="L361" s="420">
        <v>7000.0</v>
      </c>
      <c r="M361" s="392">
        <v>0.0</v>
      </c>
      <c r="N361" s="420">
        <f t="shared" si="18"/>
        <v>0</v>
      </c>
      <c r="O361" s="418">
        <v>45792.0</v>
      </c>
      <c r="P361" s="423"/>
      <c r="Q361" s="27" t="str">
        <f t="shared" si="14"/>
        <v/>
      </c>
      <c r="R361" s="424"/>
      <c r="S361" s="425"/>
      <c r="T361" s="24" t="str">
        <f t="shared" si="5"/>
        <v/>
      </c>
      <c r="U361" s="27">
        <f t="shared" si="6"/>
        <v>0</v>
      </c>
      <c r="V361" s="27"/>
      <c r="W361" s="426"/>
      <c r="AJ361" s="55"/>
      <c r="AK361" s="55"/>
      <c r="AL361" s="55"/>
      <c r="AM361" s="55"/>
    </row>
    <row r="362" ht="22.5" customHeight="1">
      <c r="A362" s="440"/>
      <c r="B362" s="25" t="b">
        <v>0</v>
      </c>
      <c r="C362" s="422" t="s">
        <v>1423</v>
      </c>
      <c r="D362" s="418">
        <v>45792.0</v>
      </c>
      <c r="E362" s="419" t="s">
        <v>140</v>
      </c>
      <c r="F362" s="420">
        <v>45000.0</v>
      </c>
      <c r="G362" s="421" t="s">
        <v>1424</v>
      </c>
      <c r="H362" s="419" t="s">
        <v>3</v>
      </c>
      <c r="I362" s="422">
        <v>906.0</v>
      </c>
      <c r="J362" s="419" t="s">
        <v>957</v>
      </c>
      <c r="K362" s="420"/>
      <c r="L362" s="420">
        <v>45000.0</v>
      </c>
      <c r="M362" s="392">
        <v>0.0</v>
      </c>
      <c r="N362" s="420">
        <f t="shared" si="18"/>
        <v>0</v>
      </c>
      <c r="O362" s="418">
        <v>45792.0</v>
      </c>
      <c r="P362" s="423"/>
      <c r="Q362" s="27" t="str">
        <f t="shared" si="14"/>
        <v/>
      </c>
      <c r="R362" s="424"/>
      <c r="S362" s="425"/>
      <c r="T362" s="24" t="str">
        <f t="shared" si="5"/>
        <v/>
      </c>
      <c r="U362" s="27">
        <f t="shared" si="6"/>
        <v>0</v>
      </c>
      <c r="V362" s="27"/>
      <c r="W362" s="426"/>
      <c r="AJ362" s="55"/>
      <c r="AK362" s="55"/>
      <c r="AL362" s="55"/>
      <c r="AM362" s="55"/>
    </row>
    <row r="363" ht="22.5" customHeight="1">
      <c r="A363" s="440"/>
      <c r="B363" s="25" t="b">
        <v>0</v>
      </c>
      <c r="C363" s="417"/>
      <c r="D363" s="418">
        <v>45791.0</v>
      </c>
      <c r="E363" s="419" t="s">
        <v>140</v>
      </c>
      <c r="F363" s="420">
        <v>15000.0</v>
      </c>
      <c r="G363" s="421" t="s">
        <v>1425</v>
      </c>
      <c r="H363" s="419" t="s">
        <v>119</v>
      </c>
      <c r="I363" s="438"/>
      <c r="J363" s="419" t="s">
        <v>957</v>
      </c>
      <c r="K363" s="420"/>
      <c r="L363" s="420">
        <v>15000.0</v>
      </c>
      <c r="M363" s="392">
        <v>0.0</v>
      </c>
      <c r="N363" s="420">
        <f t="shared" si="18"/>
        <v>0</v>
      </c>
      <c r="O363" s="418">
        <v>45793.0</v>
      </c>
      <c r="P363" s="423"/>
      <c r="Q363" s="27" t="str">
        <f t="shared" si="14"/>
        <v/>
      </c>
      <c r="R363" s="424"/>
      <c r="S363" s="425"/>
      <c r="T363" s="24" t="str">
        <f t="shared" si="5"/>
        <v/>
      </c>
      <c r="U363" s="27">
        <f t="shared" si="6"/>
        <v>0</v>
      </c>
      <c r="V363" s="27"/>
      <c r="W363" s="426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</row>
    <row r="364" ht="22.5" customHeight="1">
      <c r="A364" s="440"/>
      <c r="B364" s="25" t="b">
        <v>0</v>
      </c>
      <c r="C364" s="436" t="s">
        <v>1426</v>
      </c>
      <c r="D364" s="443">
        <v>45792.0</v>
      </c>
      <c r="E364" s="419" t="s">
        <v>140</v>
      </c>
      <c r="F364" s="420">
        <v>69000.0</v>
      </c>
      <c r="G364" s="421" t="s">
        <v>337</v>
      </c>
      <c r="H364" s="419" t="s">
        <v>3</v>
      </c>
      <c r="I364" s="422">
        <v>907.0</v>
      </c>
      <c r="J364" s="419" t="s">
        <v>957</v>
      </c>
      <c r="K364" s="420"/>
      <c r="L364" s="420">
        <v>69000.0</v>
      </c>
      <c r="M364" s="392">
        <v>0.0</v>
      </c>
      <c r="N364" s="420">
        <f t="shared" si="18"/>
        <v>0</v>
      </c>
      <c r="O364" s="418">
        <v>45793.0</v>
      </c>
      <c r="P364" s="423"/>
      <c r="Q364" s="27" t="str">
        <f t="shared" si="14"/>
        <v/>
      </c>
      <c r="R364" s="424"/>
      <c r="S364" s="425"/>
      <c r="T364" s="24" t="str">
        <f t="shared" si="5"/>
        <v/>
      </c>
      <c r="U364" s="27">
        <f t="shared" si="6"/>
        <v>0</v>
      </c>
      <c r="V364" s="27"/>
      <c r="W364" s="426"/>
      <c r="AJ364" s="55"/>
      <c r="AK364" s="55"/>
      <c r="AL364" s="55"/>
      <c r="AM364" s="55"/>
    </row>
    <row r="365" ht="22.5" customHeight="1">
      <c r="A365" s="440"/>
      <c r="B365" s="25" t="b">
        <v>0</v>
      </c>
      <c r="C365" s="436" t="s">
        <v>1427</v>
      </c>
      <c r="D365" s="418">
        <v>45792.0</v>
      </c>
      <c r="E365" s="419" t="s">
        <v>140</v>
      </c>
      <c r="F365" s="420">
        <v>69000.0</v>
      </c>
      <c r="G365" s="421" t="s">
        <v>337</v>
      </c>
      <c r="H365" s="419" t="s">
        <v>3</v>
      </c>
      <c r="I365" s="422">
        <v>908.0</v>
      </c>
      <c r="J365" s="419" t="s">
        <v>957</v>
      </c>
      <c r="K365" s="420"/>
      <c r="L365" s="420">
        <v>69000.0</v>
      </c>
      <c r="M365" s="392">
        <v>0.0</v>
      </c>
      <c r="N365" s="420">
        <f t="shared" si="18"/>
        <v>0</v>
      </c>
      <c r="O365" s="418">
        <v>45793.0</v>
      </c>
      <c r="P365" s="423"/>
      <c r="Q365" s="27" t="str">
        <f t="shared" si="14"/>
        <v/>
      </c>
      <c r="R365" s="424"/>
      <c r="S365" s="425"/>
      <c r="T365" s="24" t="str">
        <f t="shared" si="5"/>
        <v/>
      </c>
      <c r="U365" s="27">
        <f t="shared" si="6"/>
        <v>0</v>
      </c>
      <c r="V365" s="27"/>
      <c r="W365" s="426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</row>
    <row r="366" ht="22.5" customHeight="1">
      <c r="A366" s="440"/>
      <c r="B366" s="25" t="b">
        <v>0</v>
      </c>
      <c r="C366" s="422" t="s">
        <v>1428</v>
      </c>
      <c r="D366" s="418">
        <v>45794.0</v>
      </c>
      <c r="E366" s="419" t="s">
        <v>140</v>
      </c>
      <c r="F366" s="420">
        <v>45000.0</v>
      </c>
      <c r="G366" s="421" t="s">
        <v>1429</v>
      </c>
      <c r="H366" s="419" t="s">
        <v>119</v>
      </c>
      <c r="I366" s="422">
        <v>909.0</v>
      </c>
      <c r="J366" s="419" t="s">
        <v>957</v>
      </c>
      <c r="K366" s="420"/>
      <c r="L366" s="420">
        <v>45000.0</v>
      </c>
      <c r="M366" s="392">
        <v>0.0</v>
      </c>
      <c r="N366" s="420">
        <f t="shared" si="18"/>
        <v>0</v>
      </c>
      <c r="O366" s="418">
        <v>45794.0</v>
      </c>
      <c r="P366" s="423"/>
      <c r="Q366" s="27" t="str">
        <f t="shared" si="14"/>
        <v/>
      </c>
      <c r="R366" s="424"/>
      <c r="S366" s="425"/>
      <c r="T366" s="24" t="str">
        <f t="shared" si="5"/>
        <v/>
      </c>
      <c r="U366" s="27">
        <f t="shared" si="6"/>
        <v>0</v>
      </c>
      <c r="V366" s="27"/>
      <c r="W366" s="426"/>
      <c r="AJ366" s="55"/>
      <c r="AK366" s="55"/>
      <c r="AL366" s="55"/>
      <c r="AM366" s="55"/>
    </row>
    <row r="367" ht="22.5" customHeight="1">
      <c r="A367" s="440"/>
      <c r="B367" s="25" t="b">
        <v>0</v>
      </c>
      <c r="C367" s="422" t="s">
        <v>1430</v>
      </c>
      <c r="D367" s="418">
        <v>45794.0</v>
      </c>
      <c r="E367" s="419" t="s">
        <v>140</v>
      </c>
      <c r="F367" s="420">
        <v>30000.0</v>
      </c>
      <c r="G367" s="421" t="s">
        <v>1431</v>
      </c>
      <c r="H367" s="419" t="s">
        <v>3</v>
      </c>
      <c r="I367" s="422">
        <v>910.0</v>
      </c>
      <c r="J367" s="419" t="s">
        <v>957</v>
      </c>
      <c r="K367" s="420"/>
      <c r="L367" s="420">
        <v>30000.0</v>
      </c>
      <c r="M367" s="392">
        <v>0.0</v>
      </c>
      <c r="N367" s="420">
        <f t="shared" si="18"/>
        <v>0</v>
      </c>
      <c r="O367" s="418">
        <v>45794.0</v>
      </c>
      <c r="P367" s="423"/>
      <c r="Q367" s="27" t="str">
        <f t="shared" si="14"/>
        <v/>
      </c>
      <c r="R367" s="424"/>
      <c r="S367" s="425"/>
      <c r="T367" s="24" t="str">
        <f t="shared" si="5"/>
        <v/>
      </c>
      <c r="U367" s="27">
        <f t="shared" si="6"/>
        <v>0</v>
      </c>
      <c r="V367" s="27"/>
      <c r="W367" s="426"/>
      <c r="X367" s="189"/>
      <c r="Y367" s="190"/>
      <c r="Z367" s="191"/>
      <c r="AA367" s="190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</row>
    <row r="368" ht="22.5" customHeight="1">
      <c r="A368" s="440"/>
      <c r="B368" s="25" t="b">
        <v>0</v>
      </c>
      <c r="C368" s="422" t="s">
        <v>1432</v>
      </c>
      <c r="D368" s="418">
        <v>45795.0</v>
      </c>
      <c r="E368" s="419" t="s">
        <v>140</v>
      </c>
      <c r="F368" s="420">
        <v>15000.0</v>
      </c>
      <c r="G368" s="421" t="s">
        <v>13</v>
      </c>
      <c r="H368" s="419" t="s">
        <v>119</v>
      </c>
      <c r="I368" s="438"/>
      <c r="J368" s="419" t="s">
        <v>296</v>
      </c>
      <c r="K368" s="420"/>
      <c r="L368" s="420">
        <v>15000.0</v>
      </c>
      <c r="M368" s="392">
        <v>0.0</v>
      </c>
      <c r="N368" s="420">
        <f t="shared" si="18"/>
        <v>0</v>
      </c>
      <c r="O368" s="418">
        <v>45795.0</v>
      </c>
      <c r="P368" s="423"/>
      <c r="Q368" s="27" t="str">
        <f t="shared" si="14"/>
        <v/>
      </c>
      <c r="R368" s="424"/>
      <c r="S368" s="425"/>
      <c r="T368" s="24" t="str">
        <f t="shared" si="5"/>
        <v/>
      </c>
      <c r="U368" s="27">
        <f t="shared" si="6"/>
        <v>0</v>
      </c>
      <c r="V368" s="27"/>
      <c r="W368" s="426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</row>
    <row r="369" ht="22.5" customHeight="1">
      <c r="A369" s="440"/>
      <c r="B369" s="25" t="b">
        <v>0</v>
      </c>
      <c r="C369" s="436" t="s">
        <v>1433</v>
      </c>
      <c r="D369" s="418">
        <v>45772.0</v>
      </c>
      <c r="E369" s="419" t="s">
        <v>140</v>
      </c>
      <c r="F369" s="420">
        <v>35000.0</v>
      </c>
      <c r="G369" s="421" t="s">
        <v>309</v>
      </c>
      <c r="H369" s="419" t="s">
        <v>3</v>
      </c>
      <c r="I369" s="422">
        <v>1010671.0</v>
      </c>
      <c r="J369" s="419" t="s">
        <v>957</v>
      </c>
      <c r="K369" s="420"/>
      <c r="L369" s="420">
        <v>35000.0</v>
      </c>
      <c r="M369" s="392">
        <v>0.0</v>
      </c>
      <c r="N369" s="420">
        <f t="shared" si="18"/>
        <v>0</v>
      </c>
      <c r="O369" s="418">
        <v>45796.0</v>
      </c>
      <c r="P369" s="423"/>
      <c r="Q369" s="27" t="str">
        <f t="shared" si="14"/>
        <v/>
      </c>
      <c r="R369" s="424"/>
      <c r="S369" s="425"/>
      <c r="T369" s="24" t="str">
        <f t="shared" si="5"/>
        <v/>
      </c>
      <c r="U369" s="27">
        <f t="shared" si="6"/>
        <v>0</v>
      </c>
      <c r="V369" s="27"/>
      <c r="W369" s="426"/>
      <c r="AJ369" s="55"/>
      <c r="AK369" s="55"/>
      <c r="AL369" s="55"/>
      <c r="AM369" s="55"/>
    </row>
    <row r="370" ht="22.5" customHeight="1">
      <c r="A370" s="440"/>
      <c r="B370" s="25" t="b">
        <v>0</v>
      </c>
      <c r="C370" s="436" t="s">
        <v>1434</v>
      </c>
      <c r="D370" s="418">
        <v>45775.0</v>
      </c>
      <c r="E370" s="419" t="s">
        <v>140</v>
      </c>
      <c r="F370" s="420">
        <v>20000.0</v>
      </c>
      <c r="G370" s="421" t="s">
        <v>1435</v>
      </c>
      <c r="H370" s="419" t="s">
        <v>3</v>
      </c>
      <c r="I370" s="422">
        <v>1010671.0</v>
      </c>
      <c r="J370" s="419" t="s">
        <v>957</v>
      </c>
      <c r="K370" s="420"/>
      <c r="L370" s="420">
        <v>20000.0</v>
      </c>
      <c r="M370" s="392">
        <v>0.0</v>
      </c>
      <c r="N370" s="420">
        <f t="shared" si="18"/>
        <v>0</v>
      </c>
      <c r="O370" s="418">
        <v>45796.0</v>
      </c>
      <c r="P370" s="423"/>
      <c r="Q370" s="27" t="str">
        <f t="shared" si="14"/>
        <v/>
      </c>
      <c r="R370" s="424"/>
      <c r="S370" s="425"/>
      <c r="T370" s="24" t="str">
        <f t="shared" si="5"/>
        <v/>
      </c>
      <c r="U370" s="27">
        <f t="shared" si="6"/>
        <v>0</v>
      </c>
      <c r="V370" s="27"/>
      <c r="W370" s="426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  <c r="AL370" s="119"/>
      <c r="AM370" s="119"/>
    </row>
    <row r="371" ht="22.5" customHeight="1">
      <c r="A371" s="440"/>
      <c r="B371" s="25" t="b">
        <v>0</v>
      </c>
      <c r="C371" s="436" t="s">
        <v>1436</v>
      </c>
      <c r="D371" s="418">
        <v>45788.0</v>
      </c>
      <c r="E371" s="419" t="s">
        <v>140</v>
      </c>
      <c r="F371" s="420">
        <v>30000.0</v>
      </c>
      <c r="G371" s="421" t="s">
        <v>169</v>
      </c>
      <c r="H371" s="419" t="s">
        <v>3</v>
      </c>
      <c r="I371" s="422">
        <v>1010673.0</v>
      </c>
      <c r="J371" s="419" t="s">
        <v>957</v>
      </c>
      <c r="K371" s="420"/>
      <c r="L371" s="420">
        <v>30000.0</v>
      </c>
      <c r="M371" s="392">
        <v>0.0</v>
      </c>
      <c r="N371" s="420">
        <f t="shared" si="18"/>
        <v>0</v>
      </c>
      <c r="O371" s="418">
        <v>45796.0</v>
      </c>
      <c r="P371" s="423"/>
      <c r="Q371" s="27" t="str">
        <f t="shared" si="14"/>
        <v/>
      </c>
      <c r="R371" s="424"/>
      <c r="S371" s="425"/>
      <c r="T371" s="24" t="str">
        <f t="shared" si="5"/>
        <v/>
      </c>
      <c r="U371" s="27">
        <f t="shared" si="6"/>
        <v>0</v>
      </c>
      <c r="V371" s="27"/>
      <c r="W371" s="426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</row>
    <row r="372" ht="22.5" customHeight="1">
      <c r="A372" s="440"/>
      <c r="B372" s="25" t="b">
        <v>0</v>
      </c>
      <c r="C372" s="436" t="s">
        <v>1437</v>
      </c>
      <c r="D372" s="418">
        <v>45788.0</v>
      </c>
      <c r="E372" s="419" t="s">
        <v>140</v>
      </c>
      <c r="F372" s="420">
        <v>85000.0</v>
      </c>
      <c r="G372" s="421" t="s">
        <v>1438</v>
      </c>
      <c r="H372" s="419" t="s">
        <v>3</v>
      </c>
      <c r="I372" s="422">
        <v>1010674.0</v>
      </c>
      <c r="J372" s="419" t="s">
        <v>957</v>
      </c>
      <c r="K372" s="420"/>
      <c r="L372" s="420">
        <v>85000.0</v>
      </c>
      <c r="M372" s="392">
        <v>0.0</v>
      </c>
      <c r="N372" s="420">
        <f t="shared" si="18"/>
        <v>0</v>
      </c>
      <c r="O372" s="418">
        <v>45796.0</v>
      </c>
      <c r="P372" s="423"/>
      <c r="Q372" s="27" t="str">
        <f t="shared" si="14"/>
        <v/>
      </c>
      <c r="R372" s="424"/>
      <c r="S372" s="425"/>
      <c r="T372" s="24" t="str">
        <f t="shared" si="5"/>
        <v/>
      </c>
      <c r="U372" s="27">
        <f t="shared" si="6"/>
        <v>0</v>
      </c>
      <c r="V372" s="27"/>
      <c r="W372" s="426"/>
      <c r="AJ372" s="55"/>
      <c r="AK372" s="55"/>
      <c r="AL372" s="55"/>
      <c r="AM372" s="55"/>
    </row>
    <row r="373" ht="22.5" customHeight="1">
      <c r="A373" s="440"/>
      <c r="B373" s="25" t="b">
        <v>0</v>
      </c>
      <c r="C373" s="436" t="s">
        <v>1439</v>
      </c>
      <c r="D373" s="418">
        <v>45788.0</v>
      </c>
      <c r="E373" s="419" t="s">
        <v>140</v>
      </c>
      <c r="F373" s="420">
        <v>65000.0</v>
      </c>
      <c r="G373" s="421" t="s">
        <v>1440</v>
      </c>
      <c r="H373" s="419" t="s">
        <v>3</v>
      </c>
      <c r="I373" s="422">
        <v>1010674.0</v>
      </c>
      <c r="J373" s="419" t="s">
        <v>957</v>
      </c>
      <c r="K373" s="420"/>
      <c r="L373" s="420">
        <v>65000.0</v>
      </c>
      <c r="M373" s="392">
        <v>0.0</v>
      </c>
      <c r="N373" s="420">
        <f t="shared" si="18"/>
        <v>0</v>
      </c>
      <c r="O373" s="418">
        <v>45796.0</v>
      </c>
      <c r="P373" s="423"/>
      <c r="Q373" s="27" t="str">
        <f t="shared" si="14"/>
        <v/>
      </c>
      <c r="R373" s="424"/>
      <c r="S373" s="425"/>
      <c r="T373" s="24" t="str">
        <f t="shared" si="5"/>
        <v/>
      </c>
      <c r="U373" s="27">
        <f t="shared" si="6"/>
        <v>0</v>
      </c>
      <c r="V373" s="27"/>
      <c r="W373" s="426"/>
      <c r="AJ373" s="55"/>
      <c r="AK373" s="55"/>
      <c r="AL373" s="55"/>
      <c r="AM373" s="55"/>
    </row>
    <row r="374" ht="22.5" customHeight="1">
      <c r="A374" s="440"/>
      <c r="B374" s="25" t="b">
        <v>0</v>
      </c>
      <c r="C374" s="436" t="s">
        <v>1441</v>
      </c>
      <c r="D374" s="444">
        <v>45792.0</v>
      </c>
      <c r="E374" s="419" t="s">
        <v>140</v>
      </c>
      <c r="F374" s="420">
        <v>69000.0</v>
      </c>
      <c r="G374" s="421" t="s">
        <v>337</v>
      </c>
      <c r="H374" s="419" t="s">
        <v>3</v>
      </c>
      <c r="I374" s="422">
        <v>1010677.0</v>
      </c>
      <c r="J374" s="419" t="s">
        <v>957</v>
      </c>
      <c r="K374" s="420"/>
      <c r="L374" s="420">
        <v>69000.0</v>
      </c>
      <c r="M374" s="392">
        <v>0.0</v>
      </c>
      <c r="N374" s="420">
        <f t="shared" si="18"/>
        <v>0</v>
      </c>
      <c r="O374" s="418">
        <v>45796.0</v>
      </c>
      <c r="P374" s="423"/>
      <c r="Q374" s="27" t="str">
        <f t="shared" si="14"/>
        <v/>
      </c>
      <c r="R374" s="424"/>
      <c r="S374" s="425"/>
      <c r="T374" s="24" t="str">
        <f t="shared" si="5"/>
        <v/>
      </c>
      <c r="U374" s="27">
        <f t="shared" si="6"/>
        <v>0</v>
      </c>
      <c r="V374" s="27"/>
      <c r="W374" s="426"/>
      <c r="AJ374" s="55"/>
      <c r="AK374" s="55"/>
      <c r="AL374" s="55"/>
      <c r="AM374" s="55"/>
    </row>
    <row r="375" ht="22.5" customHeight="1">
      <c r="A375" s="440"/>
      <c r="B375" s="25" t="b">
        <v>0</v>
      </c>
      <c r="C375" s="436" t="s">
        <v>1442</v>
      </c>
      <c r="D375" s="445">
        <v>45792.0</v>
      </c>
      <c r="E375" s="419" t="s">
        <v>140</v>
      </c>
      <c r="F375" s="420">
        <v>69000.0</v>
      </c>
      <c r="G375" s="421" t="s">
        <v>1355</v>
      </c>
      <c r="H375" s="419" t="s">
        <v>3</v>
      </c>
      <c r="I375" s="422">
        <v>1010678.0</v>
      </c>
      <c r="J375" s="419" t="s">
        <v>957</v>
      </c>
      <c r="K375" s="420"/>
      <c r="L375" s="420">
        <v>69000.0</v>
      </c>
      <c r="M375" s="392">
        <v>0.0</v>
      </c>
      <c r="N375" s="420">
        <f t="shared" si="18"/>
        <v>0</v>
      </c>
      <c r="O375" s="418">
        <v>45796.0</v>
      </c>
      <c r="P375" s="423"/>
      <c r="Q375" s="27" t="str">
        <f t="shared" si="14"/>
        <v/>
      </c>
      <c r="R375" s="424"/>
      <c r="S375" s="425"/>
      <c r="T375" s="24" t="str">
        <f t="shared" si="5"/>
        <v/>
      </c>
      <c r="U375" s="27">
        <f t="shared" si="6"/>
        <v>0</v>
      </c>
      <c r="V375" s="27"/>
      <c r="W375" s="426"/>
      <c r="AJ375" s="55"/>
      <c r="AK375" s="55"/>
      <c r="AL375" s="55"/>
      <c r="AM375" s="55"/>
    </row>
    <row r="376" ht="22.5" customHeight="1">
      <c r="A376" s="440"/>
      <c r="B376" s="25" t="b">
        <v>0</v>
      </c>
      <c r="C376" s="436" t="s">
        <v>1443</v>
      </c>
      <c r="D376" s="418">
        <v>45795.0</v>
      </c>
      <c r="E376" s="419" t="s">
        <v>140</v>
      </c>
      <c r="F376" s="420">
        <v>69000.0</v>
      </c>
      <c r="G376" s="421" t="s">
        <v>337</v>
      </c>
      <c r="H376" s="419" t="s">
        <v>3</v>
      </c>
      <c r="I376" s="422">
        <v>913.0</v>
      </c>
      <c r="J376" s="419" t="s">
        <v>957</v>
      </c>
      <c r="K376" s="420"/>
      <c r="L376" s="420">
        <v>69000.0</v>
      </c>
      <c r="M376" s="392">
        <v>0.0</v>
      </c>
      <c r="N376" s="420">
        <f t="shared" si="18"/>
        <v>0</v>
      </c>
      <c r="O376" s="418">
        <v>45796.0</v>
      </c>
      <c r="P376" s="423"/>
      <c r="Q376" s="27" t="str">
        <f t="shared" si="14"/>
        <v/>
      </c>
      <c r="R376" s="424"/>
      <c r="S376" s="425"/>
      <c r="T376" s="24" t="str">
        <f t="shared" si="5"/>
        <v/>
      </c>
      <c r="U376" s="27">
        <f t="shared" si="6"/>
        <v>0</v>
      </c>
      <c r="V376" s="27"/>
      <c r="W376" s="426"/>
      <c r="AJ376" s="55"/>
      <c r="AK376" s="55"/>
      <c r="AL376" s="55"/>
      <c r="AM376" s="55"/>
    </row>
    <row r="377" ht="22.5" customHeight="1">
      <c r="A377" s="440"/>
      <c r="B377" s="25" t="b">
        <v>0</v>
      </c>
      <c r="C377" s="436" t="s">
        <v>1444</v>
      </c>
      <c r="D377" s="418">
        <v>45795.0</v>
      </c>
      <c r="E377" s="419" t="s">
        <v>140</v>
      </c>
      <c r="F377" s="420">
        <v>69000.0</v>
      </c>
      <c r="G377" s="421" t="s">
        <v>337</v>
      </c>
      <c r="H377" s="419" t="s">
        <v>3</v>
      </c>
      <c r="I377" s="422">
        <v>915.0</v>
      </c>
      <c r="J377" s="419" t="s">
        <v>957</v>
      </c>
      <c r="K377" s="420"/>
      <c r="L377" s="420">
        <v>69000.0</v>
      </c>
      <c r="M377" s="392">
        <v>0.0</v>
      </c>
      <c r="N377" s="420">
        <f t="shared" si="18"/>
        <v>0</v>
      </c>
      <c r="O377" s="418">
        <v>45796.0</v>
      </c>
      <c r="P377" s="423"/>
      <c r="Q377" s="27" t="str">
        <f t="shared" si="14"/>
        <v/>
      </c>
      <c r="R377" s="424"/>
      <c r="S377" s="425"/>
      <c r="T377" s="24" t="str">
        <f t="shared" si="5"/>
        <v/>
      </c>
      <c r="U377" s="27">
        <f t="shared" si="6"/>
        <v>0</v>
      </c>
      <c r="V377" s="27"/>
      <c r="W377" s="426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</row>
    <row r="378" ht="22.5" customHeight="1">
      <c r="A378" s="440"/>
      <c r="B378" s="25" t="b">
        <v>0</v>
      </c>
      <c r="C378" s="436" t="s">
        <v>1445</v>
      </c>
      <c r="D378" s="418">
        <v>45789.0</v>
      </c>
      <c r="E378" s="419" t="s">
        <v>140</v>
      </c>
      <c r="F378" s="420">
        <v>100000.0</v>
      </c>
      <c r="G378" s="421" t="s">
        <v>200</v>
      </c>
      <c r="H378" s="419" t="s">
        <v>3</v>
      </c>
      <c r="I378" s="422">
        <v>1010675.0</v>
      </c>
      <c r="J378" s="419" t="s">
        <v>957</v>
      </c>
      <c r="K378" s="420"/>
      <c r="L378" s="420">
        <v>100000.0</v>
      </c>
      <c r="M378" s="392">
        <v>0.0</v>
      </c>
      <c r="N378" s="420">
        <f t="shared" si="18"/>
        <v>0</v>
      </c>
      <c r="O378" s="418">
        <v>45797.0</v>
      </c>
      <c r="P378" s="423"/>
      <c r="Q378" s="27" t="str">
        <f t="shared" si="14"/>
        <v/>
      </c>
      <c r="R378" s="424"/>
      <c r="S378" s="425"/>
      <c r="T378" s="24" t="str">
        <f t="shared" si="5"/>
        <v/>
      </c>
      <c r="U378" s="27">
        <f t="shared" si="6"/>
        <v>0</v>
      </c>
      <c r="V378" s="27"/>
      <c r="W378" s="426"/>
      <c r="AJ378" s="55"/>
      <c r="AK378" s="55"/>
      <c r="AL378" s="55"/>
      <c r="AM378" s="55"/>
    </row>
    <row r="379" ht="22.5" customHeight="1">
      <c r="A379" s="440"/>
      <c r="B379" s="25" t="b">
        <v>0</v>
      </c>
      <c r="C379" s="436" t="s">
        <v>1446</v>
      </c>
      <c r="D379" s="446">
        <v>45792.0</v>
      </c>
      <c r="E379" s="419" t="s">
        <v>140</v>
      </c>
      <c r="F379" s="420">
        <v>69000.0</v>
      </c>
      <c r="G379" s="421" t="s">
        <v>1355</v>
      </c>
      <c r="H379" s="419" t="s">
        <v>3</v>
      </c>
      <c r="I379" s="422">
        <v>1010682.0</v>
      </c>
      <c r="J379" s="419" t="s">
        <v>957</v>
      </c>
      <c r="K379" s="420"/>
      <c r="L379" s="420">
        <v>69000.0</v>
      </c>
      <c r="M379" s="392">
        <v>0.0</v>
      </c>
      <c r="N379" s="420">
        <f t="shared" si="18"/>
        <v>0</v>
      </c>
      <c r="O379" s="418">
        <v>45797.0</v>
      </c>
      <c r="P379" s="423"/>
      <c r="Q379" s="27" t="str">
        <f t="shared" si="14"/>
        <v/>
      </c>
      <c r="R379" s="424"/>
      <c r="S379" s="425"/>
      <c r="T379" s="24" t="str">
        <f t="shared" si="5"/>
        <v/>
      </c>
      <c r="U379" s="27">
        <f t="shared" si="6"/>
        <v>0</v>
      </c>
      <c r="V379" s="27"/>
      <c r="W379" s="426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</row>
    <row r="380" ht="22.5" customHeight="1">
      <c r="A380" s="440"/>
      <c r="B380" s="25" t="b">
        <v>0</v>
      </c>
      <c r="C380" s="436" t="s">
        <v>1447</v>
      </c>
      <c r="D380" s="445">
        <v>45792.0</v>
      </c>
      <c r="E380" s="419" t="s">
        <v>140</v>
      </c>
      <c r="F380" s="420">
        <v>69000.0</v>
      </c>
      <c r="G380" s="421" t="s">
        <v>1355</v>
      </c>
      <c r="H380" s="419" t="s">
        <v>3</v>
      </c>
      <c r="I380" s="422">
        <v>1010683.0</v>
      </c>
      <c r="J380" s="419" t="s">
        <v>957</v>
      </c>
      <c r="K380" s="420"/>
      <c r="L380" s="420">
        <v>69000.0</v>
      </c>
      <c r="M380" s="392">
        <v>0.0</v>
      </c>
      <c r="N380" s="420">
        <f t="shared" si="18"/>
        <v>0</v>
      </c>
      <c r="O380" s="418">
        <v>45797.0</v>
      </c>
      <c r="P380" s="423"/>
      <c r="Q380" s="27" t="str">
        <f t="shared" si="14"/>
        <v/>
      </c>
      <c r="R380" s="424"/>
      <c r="S380" s="425"/>
      <c r="T380" s="24" t="str">
        <f t="shared" si="5"/>
        <v/>
      </c>
      <c r="U380" s="27">
        <f t="shared" si="6"/>
        <v>0</v>
      </c>
      <c r="V380" s="27"/>
      <c r="W380" s="426"/>
      <c r="AJ380" s="55"/>
      <c r="AK380" s="55"/>
      <c r="AL380" s="55"/>
      <c r="AM380" s="55"/>
    </row>
    <row r="381" ht="22.5" customHeight="1">
      <c r="A381" s="440"/>
      <c r="B381" s="25" t="b">
        <v>0</v>
      </c>
      <c r="C381" s="436" t="s">
        <v>1448</v>
      </c>
      <c r="D381" s="418">
        <v>45797.0</v>
      </c>
      <c r="E381" s="419" t="s">
        <v>140</v>
      </c>
      <c r="F381" s="420">
        <v>575000.0</v>
      </c>
      <c r="G381" s="421" t="s">
        <v>1449</v>
      </c>
      <c r="H381" s="419" t="s">
        <v>3</v>
      </c>
      <c r="I381" s="438"/>
      <c r="J381" s="419" t="s">
        <v>957</v>
      </c>
      <c r="K381" s="420"/>
      <c r="L381" s="420">
        <v>575000.0</v>
      </c>
      <c r="M381" s="392">
        <v>0.0</v>
      </c>
      <c r="N381" s="420">
        <f t="shared" si="18"/>
        <v>0</v>
      </c>
      <c r="O381" s="418">
        <v>45797.0</v>
      </c>
      <c r="P381" s="423"/>
      <c r="Q381" s="27" t="str">
        <f t="shared" si="14"/>
        <v/>
      </c>
      <c r="R381" s="424"/>
      <c r="S381" s="425"/>
      <c r="T381" s="24" t="str">
        <f t="shared" si="5"/>
        <v/>
      </c>
      <c r="U381" s="27">
        <f t="shared" si="6"/>
        <v>0</v>
      </c>
      <c r="V381" s="27"/>
      <c r="W381" s="426"/>
      <c r="AJ381" s="55"/>
      <c r="AK381" s="55"/>
      <c r="AL381" s="55"/>
      <c r="AM381" s="55"/>
    </row>
    <row r="382" ht="22.5" customHeight="1">
      <c r="A382" s="440"/>
      <c r="B382" s="25" t="b">
        <v>0</v>
      </c>
      <c r="C382" s="436" t="s">
        <v>1450</v>
      </c>
      <c r="D382" s="418">
        <v>45798.0</v>
      </c>
      <c r="E382" s="419" t="s">
        <v>140</v>
      </c>
      <c r="F382" s="420">
        <v>135000.0</v>
      </c>
      <c r="G382" s="421" t="s">
        <v>1451</v>
      </c>
      <c r="H382" s="419" t="s">
        <v>3</v>
      </c>
      <c r="I382" s="422">
        <v>921.0</v>
      </c>
      <c r="J382" s="419" t="s">
        <v>1452</v>
      </c>
      <c r="K382" s="420"/>
      <c r="L382" s="420">
        <v>135000.0</v>
      </c>
      <c r="M382" s="392">
        <v>0.0</v>
      </c>
      <c r="N382" s="420">
        <f t="shared" si="18"/>
        <v>0</v>
      </c>
      <c r="O382" s="418">
        <v>45798.0</v>
      </c>
      <c r="P382" s="423"/>
      <c r="Q382" s="27" t="str">
        <f t="shared" si="14"/>
        <v/>
      </c>
      <c r="R382" s="424"/>
      <c r="S382" s="425"/>
      <c r="T382" s="24" t="str">
        <f t="shared" si="5"/>
        <v/>
      </c>
      <c r="U382" s="27">
        <f t="shared" si="6"/>
        <v>0</v>
      </c>
      <c r="V382" s="27"/>
      <c r="W382" s="426"/>
      <c r="AJ382" s="55"/>
      <c r="AK382" s="55"/>
      <c r="AL382" s="55"/>
      <c r="AM382" s="55"/>
    </row>
    <row r="383" ht="22.5" customHeight="1">
      <c r="A383" s="440"/>
      <c r="B383" s="25" t="b">
        <v>0</v>
      </c>
      <c r="C383" s="436" t="s">
        <v>1453</v>
      </c>
      <c r="D383" s="418">
        <v>45796.0</v>
      </c>
      <c r="E383" s="419" t="s">
        <v>140</v>
      </c>
      <c r="F383" s="420">
        <v>69000.0</v>
      </c>
      <c r="G383" s="421" t="s">
        <v>337</v>
      </c>
      <c r="H383" s="447" t="s">
        <v>3</v>
      </c>
      <c r="I383" s="422">
        <v>1010686.0</v>
      </c>
      <c r="J383" s="419" t="s">
        <v>957</v>
      </c>
      <c r="K383" s="420"/>
      <c r="L383" s="420">
        <v>69000.0</v>
      </c>
      <c r="M383" s="392">
        <v>0.0</v>
      </c>
      <c r="N383" s="420">
        <f t="shared" si="18"/>
        <v>0</v>
      </c>
      <c r="O383" s="418">
        <v>45799.0</v>
      </c>
      <c r="P383" s="423"/>
      <c r="Q383" s="27" t="str">
        <f t="shared" si="14"/>
        <v/>
      </c>
      <c r="R383" s="424"/>
      <c r="S383" s="425"/>
      <c r="T383" s="24" t="str">
        <f t="shared" si="5"/>
        <v/>
      </c>
      <c r="U383" s="27">
        <f t="shared" si="6"/>
        <v>0</v>
      </c>
      <c r="V383" s="27"/>
      <c r="W383" s="426"/>
      <c r="AJ383" s="55"/>
      <c r="AK383" s="55"/>
      <c r="AL383" s="55"/>
      <c r="AM383" s="55"/>
    </row>
    <row r="384" ht="22.5" customHeight="1">
      <c r="A384" s="440"/>
      <c r="B384" s="25" t="b">
        <v>0</v>
      </c>
      <c r="C384" s="436" t="s">
        <v>1454</v>
      </c>
      <c r="D384" s="418">
        <v>45796.0</v>
      </c>
      <c r="E384" s="419" t="s">
        <v>140</v>
      </c>
      <c r="F384" s="420">
        <v>69000.0</v>
      </c>
      <c r="G384" s="421" t="s">
        <v>337</v>
      </c>
      <c r="H384" s="447" t="s">
        <v>3</v>
      </c>
      <c r="I384" s="422">
        <v>1010690.0</v>
      </c>
      <c r="J384" s="419" t="s">
        <v>957</v>
      </c>
      <c r="K384" s="420"/>
      <c r="L384" s="420">
        <v>69000.0</v>
      </c>
      <c r="M384" s="392">
        <v>0.0</v>
      </c>
      <c r="N384" s="420">
        <f t="shared" si="18"/>
        <v>0</v>
      </c>
      <c r="O384" s="418">
        <v>45799.0</v>
      </c>
      <c r="P384" s="423"/>
      <c r="Q384" s="27" t="str">
        <f t="shared" si="14"/>
        <v/>
      </c>
      <c r="R384" s="424"/>
      <c r="S384" s="425"/>
      <c r="T384" s="24" t="str">
        <f t="shared" si="5"/>
        <v/>
      </c>
      <c r="U384" s="27">
        <f t="shared" si="6"/>
        <v>0</v>
      </c>
      <c r="V384" s="27"/>
      <c r="W384" s="426"/>
      <c r="AJ384" s="55"/>
      <c r="AK384" s="55"/>
      <c r="AL384" s="55"/>
      <c r="AM384" s="55"/>
    </row>
    <row r="385" ht="22.5" customHeight="1">
      <c r="A385" s="440"/>
      <c r="B385" s="25" t="b">
        <v>0</v>
      </c>
      <c r="C385" s="436" t="s">
        <v>1455</v>
      </c>
      <c r="D385" s="418">
        <v>45799.0</v>
      </c>
      <c r="E385" s="419" t="s">
        <v>140</v>
      </c>
      <c r="F385" s="420">
        <v>20000.0</v>
      </c>
      <c r="G385" s="421" t="s">
        <v>1456</v>
      </c>
      <c r="H385" s="419" t="s">
        <v>3</v>
      </c>
      <c r="I385" s="422">
        <v>1010692.0</v>
      </c>
      <c r="J385" s="419" t="s">
        <v>957</v>
      </c>
      <c r="K385" s="420"/>
      <c r="L385" s="420">
        <v>20000.0</v>
      </c>
      <c r="M385" s="392">
        <v>0.0</v>
      </c>
      <c r="N385" s="420">
        <f t="shared" si="18"/>
        <v>0</v>
      </c>
      <c r="O385" s="418">
        <v>45799.0</v>
      </c>
      <c r="P385" s="423"/>
      <c r="Q385" s="27" t="str">
        <f t="shared" si="14"/>
        <v/>
      </c>
      <c r="R385" s="424"/>
      <c r="S385" s="425"/>
      <c r="T385" s="24" t="str">
        <f t="shared" si="5"/>
        <v/>
      </c>
      <c r="U385" s="27">
        <f t="shared" si="6"/>
        <v>0</v>
      </c>
      <c r="V385" s="27"/>
      <c r="W385" s="426"/>
      <c r="AJ385" s="55"/>
      <c r="AK385" s="55"/>
      <c r="AL385" s="55"/>
      <c r="AM385" s="55"/>
    </row>
    <row r="386" ht="22.5" customHeight="1">
      <c r="A386" s="440"/>
      <c r="B386" s="25" t="b">
        <v>0</v>
      </c>
      <c r="C386" s="436" t="s">
        <v>1457</v>
      </c>
      <c r="D386" s="418">
        <v>45799.0</v>
      </c>
      <c r="E386" s="419" t="s">
        <v>140</v>
      </c>
      <c r="F386" s="420">
        <v>69000.0</v>
      </c>
      <c r="G386" s="421" t="s">
        <v>337</v>
      </c>
      <c r="H386" s="419" t="s">
        <v>3</v>
      </c>
      <c r="I386" s="422">
        <v>931.0</v>
      </c>
      <c r="J386" s="419" t="s">
        <v>957</v>
      </c>
      <c r="K386" s="420"/>
      <c r="L386" s="420">
        <v>69000.0</v>
      </c>
      <c r="M386" s="392">
        <v>0.0</v>
      </c>
      <c r="N386" s="420">
        <f t="shared" si="18"/>
        <v>0</v>
      </c>
      <c r="O386" s="418">
        <v>45799.0</v>
      </c>
      <c r="P386" s="423"/>
      <c r="Q386" s="27" t="str">
        <f t="shared" si="14"/>
        <v/>
      </c>
      <c r="R386" s="424"/>
      <c r="S386" s="425"/>
      <c r="T386" s="24" t="str">
        <f t="shared" si="5"/>
        <v/>
      </c>
      <c r="U386" s="27">
        <f t="shared" si="6"/>
        <v>0</v>
      </c>
      <c r="V386" s="27"/>
      <c r="W386" s="426"/>
      <c r="AJ386" s="55"/>
      <c r="AK386" s="55"/>
      <c r="AL386" s="55"/>
      <c r="AM386" s="55"/>
    </row>
    <row r="387" ht="22.5" customHeight="1">
      <c r="A387" s="440"/>
      <c r="B387" s="25" t="b">
        <v>0</v>
      </c>
      <c r="C387" s="436" t="s">
        <v>1458</v>
      </c>
      <c r="D387" s="418">
        <v>45799.0</v>
      </c>
      <c r="E387" s="419" t="s">
        <v>140</v>
      </c>
      <c r="F387" s="420">
        <v>40000.0</v>
      </c>
      <c r="G387" s="421" t="s">
        <v>192</v>
      </c>
      <c r="H387" s="419" t="s">
        <v>3</v>
      </c>
      <c r="I387" s="438"/>
      <c r="J387" s="419" t="s">
        <v>957</v>
      </c>
      <c r="K387" s="420"/>
      <c r="L387" s="420">
        <v>40000.0</v>
      </c>
      <c r="M387" s="392">
        <v>0.0</v>
      </c>
      <c r="N387" s="420">
        <f t="shared" si="18"/>
        <v>0</v>
      </c>
      <c r="O387" s="418">
        <v>45799.0</v>
      </c>
      <c r="P387" s="423"/>
      <c r="Q387" s="27" t="str">
        <f t="shared" si="14"/>
        <v/>
      </c>
      <c r="R387" s="424"/>
      <c r="S387" s="425"/>
      <c r="T387" s="24" t="str">
        <f t="shared" si="5"/>
        <v/>
      </c>
      <c r="U387" s="27">
        <f t="shared" si="6"/>
        <v>0</v>
      </c>
      <c r="V387" s="27"/>
      <c r="W387" s="426"/>
      <c r="X387" s="121" t="s">
        <v>188</v>
      </c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  <c r="AL387" s="119"/>
      <c r="AM387" s="119"/>
    </row>
    <row r="388" ht="22.5" customHeight="1">
      <c r="A388" s="440"/>
      <c r="B388" s="25" t="b">
        <v>0</v>
      </c>
      <c r="C388" s="422" t="s">
        <v>1459</v>
      </c>
      <c r="D388" s="418">
        <v>45799.0</v>
      </c>
      <c r="E388" s="419" t="s">
        <v>140</v>
      </c>
      <c r="F388" s="420">
        <v>8000.0</v>
      </c>
      <c r="G388" s="421" t="s">
        <v>309</v>
      </c>
      <c r="H388" s="419" t="s">
        <v>3</v>
      </c>
      <c r="I388" s="422">
        <v>934.0</v>
      </c>
      <c r="J388" s="419" t="s">
        <v>1460</v>
      </c>
      <c r="K388" s="420"/>
      <c r="L388" s="420">
        <v>8000.0</v>
      </c>
      <c r="M388" s="392">
        <v>0.0</v>
      </c>
      <c r="N388" s="420">
        <f t="shared" si="18"/>
        <v>0</v>
      </c>
      <c r="O388" s="418">
        <v>45799.0</v>
      </c>
      <c r="P388" s="423"/>
      <c r="Q388" s="27" t="str">
        <f t="shared" si="14"/>
        <v/>
      </c>
      <c r="R388" s="424"/>
      <c r="S388" s="425"/>
      <c r="T388" s="24" t="str">
        <f t="shared" si="5"/>
        <v/>
      </c>
      <c r="U388" s="27">
        <f t="shared" si="6"/>
        <v>0</v>
      </c>
      <c r="V388" s="27"/>
      <c r="W388" s="426"/>
      <c r="AJ388" s="55"/>
      <c r="AK388" s="55"/>
      <c r="AL388" s="55"/>
      <c r="AM388" s="55"/>
    </row>
    <row r="389" ht="22.5" customHeight="1">
      <c r="A389" s="440"/>
      <c r="B389" s="25" t="b">
        <v>0</v>
      </c>
      <c r="C389" s="422" t="s">
        <v>1461</v>
      </c>
      <c r="D389" s="418">
        <v>45800.0</v>
      </c>
      <c r="E389" s="419" t="s">
        <v>140</v>
      </c>
      <c r="F389" s="420">
        <v>130000.0</v>
      </c>
      <c r="G389" s="421" t="s">
        <v>1462</v>
      </c>
      <c r="H389" s="419" t="s">
        <v>791</v>
      </c>
      <c r="I389" s="422">
        <v>935.0</v>
      </c>
      <c r="J389" s="419" t="s">
        <v>957</v>
      </c>
      <c r="K389" s="420"/>
      <c r="L389" s="420">
        <v>130000.0</v>
      </c>
      <c r="M389" s="392">
        <v>0.0</v>
      </c>
      <c r="N389" s="420">
        <f t="shared" si="18"/>
        <v>0</v>
      </c>
      <c r="O389" s="418">
        <v>45800.0</v>
      </c>
      <c r="P389" s="423"/>
      <c r="Q389" s="27" t="str">
        <f t="shared" si="14"/>
        <v/>
      </c>
      <c r="R389" s="424"/>
      <c r="S389" s="425"/>
      <c r="T389" s="24" t="str">
        <f t="shared" si="5"/>
        <v/>
      </c>
      <c r="U389" s="27">
        <f t="shared" si="6"/>
        <v>0</v>
      </c>
      <c r="V389" s="27"/>
      <c r="W389" s="426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</row>
    <row r="390" ht="22.5" customHeight="1">
      <c r="A390" s="440"/>
      <c r="B390" s="25" t="b">
        <v>0</v>
      </c>
      <c r="C390" s="436" t="s">
        <v>1463</v>
      </c>
      <c r="D390" s="418">
        <v>45801.0</v>
      </c>
      <c r="E390" s="419" t="s">
        <v>140</v>
      </c>
      <c r="F390" s="420">
        <v>1000000.0</v>
      </c>
      <c r="G390" s="421" t="s">
        <v>264</v>
      </c>
      <c r="H390" s="419" t="s">
        <v>3</v>
      </c>
      <c r="I390" s="422">
        <v>937.0</v>
      </c>
      <c r="J390" s="419" t="s">
        <v>957</v>
      </c>
      <c r="K390" s="420"/>
      <c r="L390" s="420">
        <v>1000000.0</v>
      </c>
      <c r="M390" s="392">
        <v>0.0</v>
      </c>
      <c r="N390" s="420">
        <f t="shared" si="18"/>
        <v>0</v>
      </c>
      <c r="O390" s="418">
        <v>45801.0</v>
      </c>
      <c r="P390" s="423"/>
      <c r="Q390" s="27" t="str">
        <f t="shared" si="14"/>
        <v/>
      </c>
      <c r="R390" s="424"/>
      <c r="S390" s="425"/>
      <c r="T390" s="24" t="str">
        <f t="shared" si="5"/>
        <v/>
      </c>
      <c r="U390" s="27">
        <f t="shared" si="6"/>
        <v>0</v>
      </c>
      <c r="V390" s="27"/>
      <c r="W390" s="426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</row>
    <row r="391" ht="22.5" customHeight="1">
      <c r="A391" s="440"/>
      <c r="B391" s="25" t="b">
        <v>0</v>
      </c>
      <c r="C391" s="436" t="s">
        <v>1402</v>
      </c>
      <c r="D391" s="418">
        <v>45796.0</v>
      </c>
      <c r="E391" s="419" t="s">
        <v>140</v>
      </c>
      <c r="F391" s="420">
        <v>30000.0</v>
      </c>
      <c r="G391" s="421" t="s">
        <v>169</v>
      </c>
      <c r="H391" s="419" t="s">
        <v>3</v>
      </c>
      <c r="I391" s="422">
        <v>925104.0</v>
      </c>
      <c r="J391" s="419" t="s">
        <v>957</v>
      </c>
      <c r="K391" s="420"/>
      <c r="L391" s="420">
        <v>30000.0</v>
      </c>
      <c r="M391" s="392">
        <v>0.0</v>
      </c>
      <c r="N391" s="420">
        <f t="shared" si="18"/>
        <v>0</v>
      </c>
      <c r="O391" s="418">
        <v>45802.0</v>
      </c>
      <c r="P391" s="423"/>
      <c r="Q391" s="27" t="str">
        <f t="shared" si="14"/>
        <v/>
      </c>
      <c r="R391" s="424"/>
      <c r="S391" s="425"/>
      <c r="T391" s="24" t="str">
        <f t="shared" si="5"/>
        <v/>
      </c>
      <c r="U391" s="27">
        <f t="shared" si="6"/>
        <v>0</v>
      </c>
      <c r="V391" s="27"/>
      <c r="W391" s="426"/>
      <c r="AJ391" s="55"/>
      <c r="AK391" s="55"/>
      <c r="AL391" s="55"/>
      <c r="AM391" s="55"/>
    </row>
    <row r="392" ht="22.5" customHeight="1">
      <c r="A392" s="440"/>
      <c r="B392" s="25" t="b">
        <v>0</v>
      </c>
      <c r="C392" s="436" t="s">
        <v>1464</v>
      </c>
      <c r="D392" s="418">
        <v>45796.0</v>
      </c>
      <c r="E392" s="419" t="s">
        <v>140</v>
      </c>
      <c r="F392" s="420">
        <v>69000.0</v>
      </c>
      <c r="G392" s="421" t="s">
        <v>337</v>
      </c>
      <c r="H392" s="419" t="s">
        <v>3</v>
      </c>
      <c r="I392" s="422">
        <v>925103.0</v>
      </c>
      <c r="J392" s="419" t="s">
        <v>957</v>
      </c>
      <c r="K392" s="420"/>
      <c r="L392" s="420">
        <v>69000.0</v>
      </c>
      <c r="M392" s="392">
        <v>0.0</v>
      </c>
      <c r="N392" s="420">
        <f t="shared" si="18"/>
        <v>0</v>
      </c>
      <c r="O392" s="418">
        <v>45802.0</v>
      </c>
      <c r="P392" s="423"/>
      <c r="Q392" s="27" t="str">
        <f t="shared" si="14"/>
        <v/>
      </c>
      <c r="R392" s="424"/>
      <c r="S392" s="425"/>
      <c r="T392" s="24" t="str">
        <f t="shared" si="5"/>
        <v/>
      </c>
      <c r="U392" s="27">
        <f t="shared" si="6"/>
        <v>0</v>
      </c>
      <c r="V392" s="27"/>
      <c r="W392" s="426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</row>
    <row r="393" ht="22.5" customHeight="1">
      <c r="A393" s="440"/>
      <c r="B393" s="25" t="b">
        <v>0</v>
      </c>
      <c r="C393" s="436" t="s">
        <v>1465</v>
      </c>
      <c r="D393" s="418">
        <v>45796.0</v>
      </c>
      <c r="E393" s="419" t="s">
        <v>140</v>
      </c>
      <c r="F393" s="420">
        <v>69000.0</v>
      </c>
      <c r="G393" s="421" t="s">
        <v>337</v>
      </c>
      <c r="H393" s="419" t="s">
        <v>3</v>
      </c>
      <c r="I393" s="422">
        <v>925102.0</v>
      </c>
      <c r="J393" s="419" t="s">
        <v>957</v>
      </c>
      <c r="K393" s="420"/>
      <c r="L393" s="420">
        <v>69000.0</v>
      </c>
      <c r="M393" s="392">
        <v>0.0</v>
      </c>
      <c r="N393" s="420">
        <f t="shared" si="18"/>
        <v>0</v>
      </c>
      <c r="O393" s="418">
        <v>45802.0</v>
      </c>
      <c r="P393" s="423"/>
      <c r="Q393" s="27" t="str">
        <f t="shared" si="14"/>
        <v/>
      </c>
      <c r="R393" s="424"/>
      <c r="S393" s="425"/>
      <c r="T393" s="24" t="str">
        <f t="shared" si="5"/>
        <v/>
      </c>
      <c r="U393" s="27">
        <f t="shared" si="6"/>
        <v>0</v>
      </c>
      <c r="V393" s="27"/>
      <c r="W393" s="426"/>
      <c r="AJ393" s="55"/>
      <c r="AK393" s="55"/>
      <c r="AL393" s="55"/>
      <c r="AM393" s="55"/>
    </row>
    <row r="394" ht="22.5" customHeight="1">
      <c r="A394" s="440"/>
      <c r="B394" s="25" t="b">
        <v>0</v>
      </c>
      <c r="C394" s="436" t="s">
        <v>1466</v>
      </c>
      <c r="D394" s="418">
        <v>45796.0</v>
      </c>
      <c r="E394" s="419" t="s">
        <v>140</v>
      </c>
      <c r="F394" s="420">
        <v>69000.0</v>
      </c>
      <c r="G394" s="421" t="s">
        <v>337</v>
      </c>
      <c r="H394" s="419" t="s">
        <v>3</v>
      </c>
      <c r="I394" s="422">
        <v>925101.0</v>
      </c>
      <c r="J394" s="419" t="s">
        <v>957</v>
      </c>
      <c r="K394" s="420"/>
      <c r="L394" s="420">
        <v>69000.0</v>
      </c>
      <c r="M394" s="392">
        <v>0.0</v>
      </c>
      <c r="N394" s="420">
        <f t="shared" si="18"/>
        <v>0</v>
      </c>
      <c r="O394" s="418">
        <v>45802.0</v>
      </c>
      <c r="P394" s="423"/>
      <c r="Q394" s="27" t="str">
        <f t="shared" si="14"/>
        <v/>
      </c>
      <c r="R394" s="424"/>
      <c r="S394" s="425"/>
      <c r="T394" s="24" t="str">
        <f t="shared" si="5"/>
        <v/>
      </c>
      <c r="U394" s="27">
        <f t="shared" si="6"/>
        <v>0</v>
      </c>
      <c r="V394" s="27"/>
      <c r="W394" s="426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</row>
    <row r="395" ht="22.5" customHeight="1">
      <c r="A395" s="440"/>
      <c r="B395" s="25" t="b">
        <v>0</v>
      </c>
      <c r="C395" s="436" t="s">
        <v>1467</v>
      </c>
      <c r="D395" s="418">
        <v>45799.0</v>
      </c>
      <c r="E395" s="419" t="s">
        <v>140</v>
      </c>
      <c r="F395" s="420">
        <v>69000.0</v>
      </c>
      <c r="G395" s="421" t="s">
        <v>337</v>
      </c>
      <c r="H395" s="419" t="s">
        <v>3</v>
      </c>
      <c r="I395" s="422">
        <v>925117.0</v>
      </c>
      <c r="J395" s="419" t="s">
        <v>957</v>
      </c>
      <c r="K395" s="420"/>
      <c r="L395" s="420">
        <v>69000.0</v>
      </c>
      <c r="M395" s="392">
        <v>0.0</v>
      </c>
      <c r="N395" s="420">
        <f t="shared" si="18"/>
        <v>0</v>
      </c>
      <c r="O395" s="418">
        <v>45802.0</v>
      </c>
      <c r="P395" s="423"/>
      <c r="Q395" s="27" t="str">
        <f t="shared" si="14"/>
        <v/>
      </c>
      <c r="R395" s="424"/>
      <c r="S395" s="425"/>
      <c r="T395" s="24" t="str">
        <f t="shared" si="5"/>
        <v/>
      </c>
      <c r="U395" s="27">
        <f t="shared" si="6"/>
        <v>0</v>
      </c>
      <c r="V395" s="27"/>
      <c r="W395" s="426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</row>
    <row r="396" ht="22.5" customHeight="1">
      <c r="A396" s="440"/>
      <c r="B396" s="25" t="b">
        <v>0</v>
      </c>
      <c r="C396" s="436" t="s">
        <v>1468</v>
      </c>
      <c r="D396" s="418">
        <v>45799.0</v>
      </c>
      <c r="E396" s="419" t="s">
        <v>140</v>
      </c>
      <c r="F396" s="420">
        <v>69000.0</v>
      </c>
      <c r="G396" s="421" t="s">
        <v>337</v>
      </c>
      <c r="H396" s="419" t="s">
        <v>3</v>
      </c>
      <c r="I396" s="422">
        <v>925107.0</v>
      </c>
      <c r="J396" s="419" t="s">
        <v>957</v>
      </c>
      <c r="K396" s="420"/>
      <c r="L396" s="420">
        <v>69000.0</v>
      </c>
      <c r="M396" s="392">
        <v>0.0</v>
      </c>
      <c r="N396" s="420">
        <f t="shared" si="18"/>
        <v>0</v>
      </c>
      <c r="O396" s="418">
        <v>45802.0</v>
      </c>
      <c r="P396" s="423"/>
      <c r="Q396" s="27" t="str">
        <f t="shared" si="14"/>
        <v/>
      </c>
      <c r="R396" s="424"/>
      <c r="S396" s="425"/>
      <c r="T396" s="24" t="str">
        <f t="shared" si="5"/>
        <v/>
      </c>
      <c r="U396" s="27">
        <f t="shared" si="6"/>
        <v>0</v>
      </c>
      <c r="V396" s="27"/>
      <c r="W396" s="426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</row>
    <row r="397" ht="22.5" customHeight="1">
      <c r="A397" s="440"/>
      <c r="B397" s="25" t="b">
        <v>0</v>
      </c>
      <c r="C397" s="436" t="s">
        <v>1469</v>
      </c>
      <c r="D397" s="418">
        <v>45799.0</v>
      </c>
      <c r="E397" s="419" t="s">
        <v>140</v>
      </c>
      <c r="F397" s="420">
        <v>69000.0</v>
      </c>
      <c r="G397" s="421" t="s">
        <v>337</v>
      </c>
      <c r="H397" s="419" t="s">
        <v>3</v>
      </c>
      <c r="I397" s="422">
        <v>925105.0</v>
      </c>
      <c r="J397" s="419" t="s">
        <v>957</v>
      </c>
      <c r="K397" s="420"/>
      <c r="L397" s="420">
        <v>69000.0</v>
      </c>
      <c r="M397" s="392">
        <v>0.0</v>
      </c>
      <c r="N397" s="420">
        <f t="shared" si="18"/>
        <v>0</v>
      </c>
      <c r="O397" s="418">
        <v>45802.0</v>
      </c>
      <c r="P397" s="448">
        <v>69000.0</v>
      </c>
      <c r="Q397" s="448">
        <v>69000.0</v>
      </c>
      <c r="R397" s="449">
        <v>69000.0</v>
      </c>
      <c r="S397" s="450">
        <v>69000.0</v>
      </c>
      <c r="T397" s="448">
        <v>69000.0</v>
      </c>
      <c r="U397" s="448">
        <v>69000.0</v>
      </c>
      <c r="V397" s="448">
        <v>69000.0</v>
      </c>
      <c r="W397" s="451">
        <v>69000.0</v>
      </c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</row>
    <row r="398" ht="22.5" customHeight="1">
      <c r="A398" s="440"/>
      <c r="B398" s="25" t="b">
        <v>0</v>
      </c>
      <c r="C398" s="436" t="s">
        <v>1470</v>
      </c>
      <c r="D398" s="418">
        <v>45799.0</v>
      </c>
      <c r="E398" s="419" t="s">
        <v>140</v>
      </c>
      <c r="F398" s="420">
        <v>69000.0</v>
      </c>
      <c r="G398" s="421" t="s">
        <v>337</v>
      </c>
      <c r="H398" s="419" t="s">
        <v>3</v>
      </c>
      <c r="I398" s="422">
        <v>925115.0</v>
      </c>
      <c r="J398" s="419" t="s">
        <v>957</v>
      </c>
      <c r="K398" s="420"/>
      <c r="L398" s="420">
        <v>69000.0</v>
      </c>
      <c r="M398" s="392">
        <v>0.0</v>
      </c>
      <c r="N398" s="420">
        <f t="shared" si="18"/>
        <v>0</v>
      </c>
      <c r="O398" s="418">
        <v>45802.0</v>
      </c>
      <c r="P398" s="423"/>
      <c r="Q398" s="27" t="str">
        <f t="shared" ref="Q398:Q433" si="19">IF(OR(ISBLANK(F398),ISBLANK(P398)),"",F398-P398)</f>
        <v/>
      </c>
      <c r="R398" s="424"/>
      <c r="S398" s="425"/>
      <c r="T398" s="24" t="str">
        <f t="shared" ref="T398:T433" si="20">IF(R398="مبيعات", S398%*F398, IF(R398="ارباح", S398%*Q398, ""))</f>
        <v/>
      </c>
      <c r="U398" s="27">
        <f t="shared" ref="U398:U433" si="21">IF(OR(ISBLANK(Q398),ISBLANK(T398),T398=0),"",Q398-T398)</f>
        <v>0</v>
      </c>
      <c r="V398" s="27"/>
      <c r="W398" s="426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</row>
    <row r="399" ht="22.5" customHeight="1">
      <c r="A399" s="440"/>
      <c r="B399" s="25" t="b">
        <v>0</v>
      </c>
      <c r="C399" s="436" t="s">
        <v>1471</v>
      </c>
      <c r="D399" s="418">
        <v>45799.0</v>
      </c>
      <c r="E399" s="419" t="s">
        <v>140</v>
      </c>
      <c r="F399" s="420">
        <v>69000.0</v>
      </c>
      <c r="G399" s="421" t="s">
        <v>337</v>
      </c>
      <c r="H399" s="419" t="s">
        <v>3</v>
      </c>
      <c r="I399" s="422">
        <v>925110.0</v>
      </c>
      <c r="J399" s="419" t="s">
        <v>957</v>
      </c>
      <c r="K399" s="420"/>
      <c r="L399" s="420">
        <v>69000.0</v>
      </c>
      <c r="M399" s="392">
        <v>0.0</v>
      </c>
      <c r="N399" s="420">
        <f t="shared" si="18"/>
        <v>0</v>
      </c>
      <c r="O399" s="418">
        <v>45802.0</v>
      </c>
      <c r="P399" s="423"/>
      <c r="Q399" s="27" t="str">
        <f t="shared" si="19"/>
        <v/>
      </c>
      <c r="R399" s="424"/>
      <c r="S399" s="425"/>
      <c r="T399" s="24" t="str">
        <f t="shared" si="20"/>
        <v/>
      </c>
      <c r="U399" s="27">
        <f t="shared" si="21"/>
        <v>0</v>
      </c>
      <c r="V399" s="27"/>
      <c r="W399" s="426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</row>
    <row r="400" ht="22.5" customHeight="1">
      <c r="A400" s="440"/>
      <c r="B400" s="25" t="b">
        <v>0</v>
      </c>
      <c r="C400" s="436" t="s">
        <v>1472</v>
      </c>
      <c r="D400" s="418">
        <v>45799.0</v>
      </c>
      <c r="E400" s="419" t="s">
        <v>140</v>
      </c>
      <c r="F400" s="420">
        <v>69000.0</v>
      </c>
      <c r="G400" s="421" t="s">
        <v>337</v>
      </c>
      <c r="H400" s="419" t="s">
        <v>3</v>
      </c>
      <c r="I400" s="422">
        <v>925111.0</v>
      </c>
      <c r="J400" s="419" t="s">
        <v>957</v>
      </c>
      <c r="K400" s="420"/>
      <c r="L400" s="420">
        <v>69000.0</v>
      </c>
      <c r="M400" s="392">
        <v>0.0</v>
      </c>
      <c r="N400" s="420">
        <f t="shared" si="18"/>
        <v>0</v>
      </c>
      <c r="O400" s="418">
        <v>45802.0</v>
      </c>
      <c r="P400" s="423"/>
      <c r="Q400" s="27" t="str">
        <f t="shared" si="19"/>
        <v/>
      </c>
      <c r="R400" s="424"/>
      <c r="S400" s="425"/>
      <c r="T400" s="24" t="str">
        <f t="shared" si="20"/>
        <v/>
      </c>
      <c r="U400" s="27">
        <f t="shared" si="21"/>
        <v>0</v>
      </c>
      <c r="V400" s="27"/>
      <c r="W400" s="426"/>
      <c r="AJ400" s="55"/>
      <c r="AK400" s="55"/>
      <c r="AL400" s="55"/>
      <c r="AM400" s="55"/>
    </row>
    <row r="401" ht="22.5" customHeight="1">
      <c r="A401" s="440"/>
      <c r="B401" s="25" t="b">
        <v>0</v>
      </c>
      <c r="C401" s="436" t="s">
        <v>1473</v>
      </c>
      <c r="D401" s="418">
        <v>45799.0</v>
      </c>
      <c r="E401" s="419" t="s">
        <v>140</v>
      </c>
      <c r="F401" s="420">
        <v>69000.0</v>
      </c>
      <c r="G401" s="421" t="s">
        <v>337</v>
      </c>
      <c r="H401" s="419" t="s">
        <v>3</v>
      </c>
      <c r="I401" s="422">
        <v>925112.0</v>
      </c>
      <c r="J401" s="419" t="s">
        <v>957</v>
      </c>
      <c r="K401" s="420"/>
      <c r="L401" s="420">
        <v>69000.0</v>
      </c>
      <c r="M401" s="392">
        <v>0.0</v>
      </c>
      <c r="N401" s="420">
        <f t="shared" si="18"/>
        <v>0</v>
      </c>
      <c r="O401" s="418">
        <v>45802.0</v>
      </c>
      <c r="P401" s="423"/>
      <c r="Q401" s="27" t="str">
        <f t="shared" si="19"/>
        <v/>
      </c>
      <c r="R401" s="424"/>
      <c r="S401" s="425"/>
      <c r="T401" s="24" t="str">
        <f t="shared" si="20"/>
        <v/>
      </c>
      <c r="U401" s="27">
        <f t="shared" si="21"/>
        <v>0</v>
      </c>
      <c r="V401" s="27"/>
      <c r="W401" s="426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</row>
    <row r="402" ht="22.5" customHeight="1">
      <c r="A402" s="440"/>
      <c r="B402" s="25" t="b">
        <v>0</v>
      </c>
      <c r="C402" s="436" t="s">
        <v>1474</v>
      </c>
      <c r="D402" s="418">
        <v>45799.0</v>
      </c>
      <c r="E402" s="419" t="s">
        <v>140</v>
      </c>
      <c r="F402" s="420">
        <v>69000.0</v>
      </c>
      <c r="G402" s="421" t="s">
        <v>337</v>
      </c>
      <c r="H402" s="419" t="s">
        <v>3</v>
      </c>
      <c r="I402" s="422">
        <v>925113.0</v>
      </c>
      <c r="J402" s="419" t="s">
        <v>957</v>
      </c>
      <c r="K402" s="420"/>
      <c r="L402" s="420">
        <v>69000.0</v>
      </c>
      <c r="M402" s="392">
        <v>0.0</v>
      </c>
      <c r="N402" s="420">
        <f t="shared" si="18"/>
        <v>0</v>
      </c>
      <c r="O402" s="418">
        <v>45802.0</v>
      </c>
      <c r="P402" s="423"/>
      <c r="Q402" s="27" t="str">
        <f t="shared" si="19"/>
        <v/>
      </c>
      <c r="R402" s="424"/>
      <c r="S402" s="425"/>
      <c r="T402" s="24" t="str">
        <f t="shared" si="20"/>
        <v/>
      </c>
      <c r="U402" s="27">
        <f t="shared" si="21"/>
        <v>0</v>
      </c>
      <c r="V402" s="27"/>
      <c r="W402" s="426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</row>
    <row r="403" ht="22.5" customHeight="1">
      <c r="A403" s="440"/>
      <c r="B403" s="25" t="b">
        <v>0</v>
      </c>
      <c r="C403" s="422" t="s">
        <v>1475</v>
      </c>
      <c r="D403" s="418">
        <v>45799.0</v>
      </c>
      <c r="E403" s="419" t="s">
        <v>140</v>
      </c>
      <c r="F403" s="420">
        <v>69000.0</v>
      </c>
      <c r="G403" s="421" t="s">
        <v>337</v>
      </c>
      <c r="H403" s="419" t="s">
        <v>3</v>
      </c>
      <c r="I403" s="422">
        <v>925116.0</v>
      </c>
      <c r="J403" s="419" t="s">
        <v>957</v>
      </c>
      <c r="K403" s="420"/>
      <c r="L403" s="420">
        <v>69000.0</v>
      </c>
      <c r="M403" s="392">
        <v>0.0</v>
      </c>
      <c r="N403" s="420">
        <f t="shared" si="18"/>
        <v>0</v>
      </c>
      <c r="O403" s="418">
        <v>45802.0</v>
      </c>
      <c r="P403" s="423"/>
      <c r="Q403" s="27" t="str">
        <f t="shared" si="19"/>
        <v/>
      </c>
      <c r="R403" s="424"/>
      <c r="S403" s="425"/>
      <c r="T403" s="24" t="str">
        <f t="shared" si="20"/>
        <v/>
      </c>
      <c r="U403" s="27">
        <f t="shared" si="21"/>
        <v>0</v>
      </c>
      <c r="V403" s="27"/>
      <c r="W403" s="426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</row>
    <row r="404" ht="22.5" customHeight="1">
      <c r="A404" s="440"/>
      <c r="B404" s="25" t="b">
        <v>0</v>
      </c>
      <c r="C404" s="436" t="s">
        <v>1476</v>
      </c>
      <c r="D404" s="418">
        <v>45799.0</v>
      </c>
      <c r="E404" s="419" t="s">
        <v>140</v>
      </c>
      <c r="F404" s="420">
        <v>111000.0</v>
      </c>
      <c r="G404" s="421" t="s">
        <v>1451</v>
      </c>
      <c r="H404" s="419" t="s">
        <v>3</v>
      </c>
      <c r="I404" s="422">
        <v>925123.0</v>
      </c>
      <c r="J404" s="419" t="s">
        <v>957</v>
      </c>
      <c r="K404" s="420"/>
      <c r="L404" s="420">
        <v>111000.0</v>
      </c>
      <c r="M404" s="392">
        <v>0.0</v>
      </c>
      <c r="N404" s="420">
        <f t="shared" si="18"/>
        <v>0</v>
      </c>
      <c r="O404" s="418">
        <v>45802.0</v>
      </c>
      <c r="P404" s="423"/>
      <c r="Q404" s="27" t="str">
        <f t="shared" si="19"/>
        <v/>
      </c>
      <c r="R404" s="424"/>
      <c r="S404" s="425"/>
      <c r="T404" s="24" t="str">
        <f t="shared" si="20"/>
        <v/>
      </c>
      <c r="U404" s="27">
        <f t="shared" si="21"/>
        <v>0</v>
      </c>
      <c r="V404" s="27"/>
      <c r="W404" s="426"/>
      <c r="AJ404" s="55"/>
      <c r="AK404" s="55"/>
      <c r="AL404" s="55"/>
      <c r="AM404" s="55"/>
    </row>
    <row r="405" ht="22.5" customHeight="1">
      <c r="A405" s="440"/>
      <c r="B405" s="25" t="b">
        <v>0</v>
      </c>
      <c r="C405" s="436" t="s">
        <v>1477</v>
      </c>
      <c r="D405" s="418">
        <v>45799.0</v>
      </c>
      <c r="E405" s="419" t="s">
        <v>140</v>
      </c>
      <c r="F405" s="420">
        <v>69000.0</v>
      </c>
      <c r="G405" s="421" t="s">
        <v>337</v>
      </c>
      <c r="H405" s="419" t="s">
        <v>3</v>
      </c>
      <c r="I405" s="422">
        <v>925122.0</v>
      </c>
      <c r="J405" s="419" t="s">
        <v>957</v>
      </c>
      <c r="K405" s="420"/>
      <c r="L405" s="420">
        <v>69000.0</v>
      </c>
      <c r="M405" s="392">
        <v>0.0</v>
      </c>
      <c r="N405" s="420">
        <f t="shared" si="18"/>
        <v>0</v>
      </c>
      <c r="O405" s="418">
        <v>45802.0</v>
      </c>
      <c r="P405" s="423"/>
      <c r="Q405" s="27" t="str">
        <f t="shared" si="19"/>
        <v/>
      </c>
      <c r="R405" s="424"/>
      <c r="S405" s="425"/>
      <c r="T405" s="24" t="str">
        <f t="shared" si="20"/>
        <v/>
      </c>
      <c r="U405" s="27">
        <f t="shared" si="21"/>
        <v>0</v>
      </c>
      <c r="V405" s="27"/>
      <c r="W405" s="426"/>
      <c r="AJ405" s="55"/>
      <c r="AK405" s="55"/>
      <c r="AL405" s="55"/>
      <c r="AM405" s="55"/>
    </row>
    <row r="406" ht="22.5" customHeight="1">
      <c r="A406" s="440"/>
      <c r="B406" s="25" t="b">
        <v>0</v>
      </c>
      <c r="C406" s="436" t="s">
        <v>1478</v>
      </c>
      <c r="D406" s="418">
        <v>45799.0</v>
      </c>
      <c r="E406" s="419" t="s">
        <v>140</v>
      </c>
      <c r="F406" s="420">
        <v>69000.0</v>
      </c>
      <c r="G406" s="421" t="s">
        <v>337</v>
      </c>
      <c r="H406" s="419" t="s">
        <v>3</v>
      </c>
      <c r="I406" s="422">
        <v>925121.0</v>
      </c>
      <c r="J406" s="419" t="s">
        <v>957</v>
      </c>
      <c r="K406" s="420"/>
      <c r="L406" s="420">
        <v>69000.0</v>
      </c>
      <c r="M406" s="392">
        <v>0.0</v>
      </c>
      <c r="N406" s="420">
        <f t="shared" si="18"/>
        <v>0</v>
      </c>
      <c r="O406" s="418">
        <v>45802.0</v>
      </c>
      <c r="P406" s="423"/>
      <c r="Q406" s="27" t="str">
        <f t="shared" si="19"/>
        <v/>
      </c>
      <c r="R406" s="424"/>
      <c r="S406" s="425"/>
      <c r="T406" s="24" t="str">
        <f t="shared" si="20"/>
        <v/>
      </c>
      <c r="U406" s="27">
        <f t="shared" si="21"/>
        <v>0</v>
      </c>
      <c r="V406" s="27"/>
      <c r="W406" s="426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</row>
    <row r="407" ht="22.5" customHeight="1">
      <c r="A407" s="440"/>
      <c r="B407" s="25" t="b">
        <v>0</v>
      </c>
      <c r="C407" s="436" t="s">
        <v>1479</v>
      </c>
      <c r="D407" s="418">
        <v>45799.0</v>
      </c>
      <c r="E407" s="419" t="s">
        <v>140</v>
      </c>
      <c r="F407" s="420">
        <v>69000.0</v>
      </c>
      <c r="G407" s="421" t="s">
        <v>337</v>
      </c>
      <c r="H407" s="419" t="s">
        <v>3</v>
      </c>
      <c r="I407" s="422">
        <v>925120.0</v>
      </c>
      <c r="J407" s="419" t="s">
        <v>957</v>
      </c>
      <c r="K407" s="420"/>
      <c r="L407" s="420">
        <v>69000.0</v>
      </c>
      <c r="M407" s="392">
        <v>0.0</v>
      </c>
      <c r="N407" s="420">
        <f t="shared" si="18"/>
        <v>0</v>
      </c>
      <c r="O407" s="418">
        <v>45802.0</v>
      </c>
      <c r="P407" s="423"/>
      <c r="Q407" s="27" t="str">
        <f t="shared" si="19"/>
        <v/>
      </c>
      <c r="R407" s="424"/>
      <c r="S407" s="425"/>
      <c r="T407" s="24" t="str">
        <f t="shared" si="20"/>
        <v/>
      </c>
      <c r="U407" s="27">
        <f t="shared" si="21"/>
        <v>0</v>
      </c>
      <c r="V407" s="27"/>
      <c r="W407" s="426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</row>
    <row r="408" ht="22.5" customHeight="1">
      <c r="A408" s="440"/>
      <c r="B408" s="25" t="b">
        <v>0</v>
      </c>
      <c r="C408" s="436" t="s">
        <v>1480</v>
      </c>
      <c r="D408" s="418">
        <v>45799.0</v>
      </c>
      <c r="E408" s="419" t="s">
        <v>140</v>
      </c>
      <c r="F408" s="420">
        <v>69000.0</v>
      </c>
      <c r="G408" s="421" t="s">
        <v>337</v>
      </c>
      <c r="H408" s="419" t="s">
        <v>3</v>
      </c>
      <c r="I408" s="422">
        <v>925119.0</v>
      </c>
      <c r="J408" s="419" t="s">
        <v>957</v>
      </c>
      <c r="K408" s="420"/>
      <c r="L408" s="420">
        <v>69000.0</v>
      </c>
      <c r="M408" s="392">
        <v>0.0</v>
      </c>
      <c r="N408" s="420">
        <f t="shared" si="18"/>
        <v>0</v>
      </c>
      <c r="O408" s="418">
        <v>45802.0</v>
      </c>
      <c r="P408" s="423"/>
      <c r="Q408" s="27" t="str">
        <f t="shared" si="19"/>
        <v/>
      </c>
      <c r="R408" s="424"/>
      <c r="S408" s="425"/>
      <c r="T408" s="24" t="str">
        <f t="shared" si="20"/>
        <v/>
      </c>
      <c r="U408" s="27">
        <f t="shared" si="21"/>
        <v>0</v>
      </c>
      <c r="V408" s="27"/>
      <c r="W408" s="426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</row>
    <row r="409" ht="22.5" customHeight="1">
      <c r="A409" s="440"/>
      <c r="B409" s="25" t="b">
        <v>0</v>
      </c>
      <c r="C409" s="436" t="s">
        <v>1481</v>
      </c>
      <c r="D409" s="418">
        <v>45799.0</v>
      </c>
      <c r="E409" s="419" t="s">
        <v>140</v>
      </c>
      <c r="F409" s="420">
        <v>69000.0</v>
      </c>
      <c r="G409" s="421" t="s">
        <v>337</v>
      </c>
      <c r="H409" s="419" t="s">
        <v>3</v>
      </c>
      <c r="I409" s="422">
        <v>925118.0</v>
      </c>
      <c r="J409" s="419" t="s">
        <v>957</v>
      </c>
      <c r="K409" s="420"/>
      <c r="L409" s="420">
        <v>69000.0</v>
      </c>
      <c r="M409" s="392">
        <v>0.0</v>
      </c>
      <c r="N409" s="420">
        <f t="shared" si="18"/>
        <v>0</v>
      </c>
      <c r="O409" s="418">
        <v>45802.0</v>
      </c>
      <c r="P409" s="423"/>
      <c r="Q409" s="27" t="str">
        <f t="shared" si="19"/>
        <v/>
      </c>
      <c r="R409" s="424"/>
      <c r="S409" s="425"/>
      <c r="T409" s="24" t="str">
        <f t="shared" si="20"/>
        <v/>
      </c>
      <c r="U409" s="27">
        <f t="shared" si="21"/>
        <v>0</v>
      </c>
      <c r="V409" s="27"/>
      <c r="W409" s="426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</row>
    <row r="410" ht="22.5" customHeight="1">
      <c r="A410" s="440"/>
      <c r="B410" s="25" t="b">
        <v>0</v>
      </c>
      <c r="C410" s="417"/>
      <c r="D410" s="418">
        <v>45802.0</v>
      </c>
      <c r="E410" s="419" t="s">
        <v>140</v>
      </c>
      <c r="F410" s="420">
        <v>20000.0</v>
      </c>
      <c r="G410" s="421" t="s">
        <v>1482</v>
      </c>
      <c r="H410" s="419" t="s">
        <v>361</v>
      </c>
      <c r="I410" s="422"/>
      <c r="J410" s="419" t="s">
        <v>957</v>
      </c>
      <c r="K410" s="420"/>
      <c r="L410" s="420">
        <v>20000.0</v>
      </c>
      <c r="M410" s="392">
        <v>0.0</v>
      </c>
      <c r="N410" s="420">
        <f t="shared" si="18"/>
        <v>0</v>
      </c>
      <c r="O410" s="418">
        <v>45802.0</v>
      </c>
      <c r="P410" s="423"/>
      <c r="Q410" s="27" t="str">
        <f t="shared" si="19"/>
        <v/>
      </c>
      <c r="R410" s="424"/>
      <c r="S410" s="425"/>
      <c r="T410" s="24" t="str">
        <f t="shared" si="20"/>
        <v/>
      </c>
      <c r="U410" s="27">
        <f t="shared" si="21"/>
        <v>0</v>
      </c>
      <c r="V410" s="27"/>
      <c r="W410" s="426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</row>
    <row r="411" ht="22.5" customHeight="1">
      <c r="A411" s="440"/>
      <c r="B411" s="25" t="b">
        <v>0</v>
      </c>
      <c r="C411" s="436" t="s">
        <v>1483</v>
      </c>
      <c r="D411" s="418">
        <v>45790.0</v>
      </c>
      <c r="E411" s="419" t="s">
        <v>140</v>
      </c>
      <c r="F411" s="420">
        <v>60000.0</v>
      </c>
      <c r="G411" s="421" t="s">
        <v>337</v>
      </c>
      <c r="H411" s="419" t="s">
        <v>3</v>
      </c>
      <c r="I411" s="422">
        <v>1010698.0</v>
      </c>
      <c r="J411" s="419" t="s">
        <v>957</v>
      </c>
      <c r="K411" s="420"/>
      <c r="L411" s="420">
        <v>60000.0</v>
      </c>
      <c r="M411" s="392">
        <v>0.0</v>
      </c>
      <c r="N411" s="420">
        <f t="shared" si="18"/>
        <v>0</v>
      </c>
      <c r="O411" s="418">
        <v>45803.0</v>
      </c>
      <c r="P411" s="423"/>
      <c r="Q411" s="27" t="str">
        <f t="shared" si="19"/>
        <v/>
      </c>
      <c r="R411" s="424"/>
      <c r="S411" s="425"/>
      <c r="T411" s="24" t="str">
        <f t="shared" si="20"/>
        <v/>
      </c>
      <c r="U411" s="27">
        <f t="shared" si="21"/>
        <v>0</v>
      </c>
      <c r="V411" s="27"/>
      <c r="W411" s="426"/>
      <c r="AJ411" s="55"/>
      <c r="AK411" s="55"/>
      <c r="AL411" s="55"/>
      <c r="AM411" s="55"/>
    </row>
    <row r="412" ht="22.5" customHeight="1">
      <c r="A412" s="440"/>
      <c r="B412" s="25" t="b">
        <v>0</v>
      </c>
      <c r="C412" s="436" t="s">
        <v>1484</v>
      </c>
      <c r="D412" s="418">
        <v>45796.0</v>
      </c>
      <c r="E412" s="419" t="s">
        <v>140</v>
      </c>
      <c r="F412" s="420">
        <v>60000.0</v>
      </c>
      <c r="G412" s="421" t="s">
        <v>337</v>
      </c>
      <c r="H412" s="419" t="s">
        <v>3</v>
      </c>
      <c r="I412" s="422">
        <v>1010698.0</v>
      </c>
      <c r="J412" s="419" t="s">
        <v>957</v>
      </c>
      <c r="K412" s="420"/>
      <c r="L412" s="420">
        <v>60000.0</v>
      </c>
      <c r="M412" s="392">
        <v>0.0</v>
      </c>
      <c r="N412" s="420">
        <f t="shared" si="18"/>
        <v>0</v>
      </c>
      <c r="O412" s="418">
        <v>45803.0</v>
      </c>
      <c r="P412" s="423"/>
      <c r="Q412" s="27" t="str">
        <f t="shared" si="19"/>
        <v/>
      </c>
      <c r="R412" s="424"/>
      <c r="S412" s="425"/>
      <c r="T412" s="24" t="str">
        <f t="shared" si="20"/>
        <v/>
      </c>
      <c r="U412" s="27">
        <f t="shared" si="21"/>
        <v>0</v>
      </c>
      <c r="V412" s="27"/>
      <c r="W412" s="426"/>
      <c r="AJ412" s="55"/>
      <c r="AK412" s="55"/>
      <c r="AL412" s="55"/>
      <c r="AM412" s="55"/>
    </row>
    <row r="413" ht="22.5" customHeight="1">
      <c r="A413" s="440"/>
      <c r="B413" s="25" t="b">
        <v>0</v>
      </c>
      <c r="C413" s="436" t="s">
        <v>1485</v>
      </c>
      <c r="D413" s="418">
        <v>45798.0</v>
      </c>
      <c r="E413" s="419" t="s">
        <v>140</v>
      </c>
      <c r="F413" s="420">
        <v>70000.0</v>
      </c>
      <c r="G413" s="421" t="s">
        <v>337</v>
      </c>
      <c r="H413" s="419" t="s">
        <v>3</v>
      </c>
      <c r="I413" s="422">
        <v>1010695.0</v>
      </c>
      <c r="J413" s="419" t="s">
        <v>957</v>
      </c>
      <c r="K413" s="420"/>
      <c r="L413" s="420">
        <v>70000.0</v>
      </c>
      <c r="M413" s="392">
        <v>0.0</v>
      </c>
      <c r="N413" s="420">
        <f t="shared" si="18"/>
        <v>0</v>
      </c>
      <c r="O413" s="418">
        <v>45803.0</v>
      </c>
      <c r="P413" s="423"/>
      <c r="Q413" s="27" t="str">
        <f t="shared" si="19"/>
        <v/>
      </c>
      <c r="R413" s="424"/>
      <c r="S413" s="425"/>
      <c r="T413" s="24" t="str">
        <f t="shared" si="20"/>
        <v/>
      </c>
      <c r="U413" s="27">
        <f t="shared" si="21"/>
        <v>0</v>
      </c>
      <c r="V413" s="27"/>
      <c r="W413" s="426"/>
      <c r="AJ413" s="55"/>
      <c r="AK413" s="55"/>
      <c r="AL413" s="55"/>
      <c r="AM413" s="55"/>
    </row>
    <row r="414" ht="22.5" customHeight="1">
      <c r="A414" s="440"/>
      <c r="B414" s="25" t="b">
        <v>0</v>
      </c>
      <c r="C414" s="436" t="s">
        <v>1486</v>
      </c>
      <c r="D414" s="418">
        <v>45799.0</v>
      </c>
      <c r="E414" s="419" t="s">
        <v>140</v>
      </c>
      <c r="F414" s="420">
        <v>45000.0</v>
      </c>
      <c r="G414" s="421" t="s">
        <v>192</v>
      </c>
      <c r="H414" s="419" t="s">
        <v>3</v>
      </c>
      <c r="I414" s="422">
        <v>1010693.0</v>
      </c>
      <c r="J414" s="419" t="s">
        <v>957</v>
      </c>
      <c r="K414" s="420"/>
      <c r="L414" s="420">
        <v>45000.0</v>
      </c>
      <c r="M414" s="392">
        <v>0.0</v>
      </c>
      <c r="N414" s="420">
        <f t="shared" si="18"/>
        <v>0</v>
      </c>
      <c r="O414" s="418">
        <v>45803.0</v>
      </c>
      <c r="P414" s="423"/>
      <c r="Q414" s="27" t="str">
        <f t="shared" si="19"/>
        <v/>
      </c>
      <c r="R414" s="424"/>
      <c r="S414" s="425"/>
      <c r="T414" s="24" t="str">
        <f t="shared" si="20"/>
        <v/>
      </c>
      <c r="U414" s="27">
        <f t="shared" si="21"/>
        <v>0</v>
      </c>
      <c r="V414" s="27"/>
      <c r="W414" s="426"/>
      <c r="AJ414" s="55"/>
      <c r="AK414" s="55"/>
      <c r="AL414" s="55"/>
      <c r="AM414" s="55"/>
    </row>
    <row r="415" ht="22.5" customHeight="1">
      <c r="A415" s="440"/>
      <c r="B415" s="25" t="b">
        <v>0</v>
      </c>
      <c r="C415" s="436" t="s">
        <v>1487</v>
      </c>
      <c r="D415" s="418">
        <v>45799.0</v>
      </c>
      <c r="E415" s="419" t="s">
        <v>140</v>
      </c>
      <c r="F415" s="420">
        <v>100000.0</v>
      </c>
      <c r="G415" s="421" t="s">
        <v>192</v>
      </c>
      <c r="H415" s="419" t="s">
        <v>3</v>
      </c>
      <c r="I415" s="422">
        <v>1010693.0</v>
      </c>
      <c r="J415" s="419" t="s">
        <v>957</v>
      </c>
      <c r="K415" s="420"/>
      <c r="L415" s="420">
        <v>100000.0</v>
      </c>
      <c r="M415" s="392">
        <v>0.0</v>
      </c>
      <c r="N415" s="420">
        <f t="shared" si="18"/>
        <v>0</v>
      </c>
      <c r="O415" s="418">
        <v>45803.0</v>
      </c>
      <c r="P415" s="423"/>
      <c r="Q415" s="27" t="str">
        <f t="shared" si="19"/>
        <v/>
      </c>
      <c r="R415" s="424"/>
      <c r="S415" s="425"/>
      <c r="T415" s="24" t="str">
        <f t="shared" si="20"/>
        <v/>
      </c>
      <c r="U415" s="27">
        <f t="shared" si="21"/>
        <v>0</v>
      </c>
      <c r="V415" s="27"/>
      <c r="W415" s="426"/>
      <c r="AJ415" s="55"/>
      <c r="AK415" s="55"/>
      <c r="AL415" s="55"/>
      <c r="AM415" s="55"/>
    </row>
    <row r="416" ht="22.5" customHeight="1">
      <c r="A416" s="440"/>
      <c r="B416" s="25" t="b">
        <v>0</v>
      </c>
      <c r="C416" s="436" t="s">
        <v>1488</v>
      </c>
      <c r="D416" s="418">
        <v>45799.0</v>
      </c>
      <c r="E416" s="419" t="s">
        <v>140</v>
      </c>
      <c r="F416" s="420">
        <v>155000.0</v>
      </c>
      <c r="G416" s="421" t="s">
        <v>1489</v>
      </c>
      <c r="H416" s="419" t="s">
        <v>3</v>
      </c>
      <c r="I416" s="422">
        <v>1010696.0</v>
      </c>
      <c r="J416" s="419" t="s">
        <v>957</v>
      </c>
      <c r="K416" s="420"/>
      <c r="L416" s="420">
        <v>155000.0</v>
      </c>
      <c r="M416" s="392">
        <v>0.0</v>
      </c>
      <c r="N416" s="420">
        <f t="shared" si="18"/>
        <v>0</v>
      </c>
      <c r="O416" s="418">
        <v>45803.0</v>
      </c>
      <c r="P416" s="423"/>
      <c r="Q416" s="27" t="str">
        <f t="shared" si="19"/>
        <v/>
      </c>
      <c r="R416" s="424"/>
      <c r="S416" s="425"/>
      <c r="T416" s="24" t="str">
        <f t="shared" si="20"/>
        <v/>
      </c>
      <c r="U416" s="27">
        <f t="shared" si="21"/>
        <v>0</v>
      </c>
      <c r="V416" s="27"/>
      <c r="W416" s="426"/>
      <c r="AJ416" s="55"/>
      <c r="AK416" s="55"/>
      <c r="AL416" s="55"/>
      <c r="AM416" s="55"/>
    </row>
    <row r="417" ht="22.5" customHeight="1">
      <c r="A417" s="440"/>
      <c r="B417" s="25" t="b">
        <v>0</v>
      </c>
      <c r="C417" s="436" t="s">
        <v>1490</v>
      </c>
      <c r="D417" s="418">
        <v>45800.0</v>
      </c>
      <c r="E417" s="419" t="s">
        <v>140</v>
      </c>
      <c r="F417" s="420">
        <v>150000.0</v>
      </c>
      <c r="G417" s="421" t="s">
        <v>13</v>
      </c>
      <c r="H417" s="419" t="s">
        <v>3</v>
      </c>
      <c r="I417" s="422">
        <v>1010699.0</v>
      </c>
      <c r="J417" s="419" t="s">
        <v>957</v>
      </c>
      <c r="K417" s="420"/>
      <c r="L417" s="420">
        <v>150000.0</v>
      </c>
      <c r="M417" s="392">
        <v>0.0</v>
      </c>
      <c r="N417" s="420">
        <f t="shared" si="18"/>
        <v>0</v>
      </c>
      <c r="O417" s="418">
        <v>45803.0</v>
      </c>
      <c r="P417" s="423"/>
      <c r="Q417" s="27" t="str">
        <f t="shared" si="19"/>
        <v/>
      </c>
      <c r="R417" s="424"/>
      <c r="S417" s="425"/>
      <c r="T417" s="24" t="str">
        <f t="shared" si="20"/>
        <v/>
      </c>
      <c r="U417" s="27">
        <f t="shared" si="21"/>
        <v>0</v>
      </c>
      <c r="V417" s="27"/>
      <c r="W417" s="426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  <c r="AM417" s="105"/>
    </row>
    <row r="418" ht="22.5" customHeight="1">
      <c r="A418" s="440"/>
      <c r="B418" s="25" t="b">
        <v>0</v>
      </c>
      <c r="C418" s="422" t="s">
        <v>1491</v>
      </c>
      <c r="D418" s="418">
        <v>45802.0</v>
      </c>
      <c r="E418" s="419" t="s">
        <v>140</v>
      </c>
      <c r="F418" s="420">
        <v>15000.0</v>
      </c>
      <c r="G418" s="421" t="s">
        <v>309</v>
      </c>
      <c r="H418" s="419" t="s">
        <v>119</v>
      </c>
      <c r="I418" s="438"/>
      <c r="J418" s="419" t="s">
        <v>296</v>
      </c>
      <c r="K418" s="420"/>
      <c r="L418" s="420">
        <v>15000.0</v>
      </c>
      <c r="M418" s="392">
        <v>0.0</v>
      </c>
      <c r="N418" s="420">
        <f t="shared" si="18"/>
        <v>0</v>
      </c>
      <c r="O418" s="418">
        <v>45803.0</v>
      </c>
      <c r="P418" s="423"/>
      <c r="Q418" s="27" t="str">
        <f t="shared" si="19"/>
        <v/>
      </c>
      <c r="R418" s="424"/>
      <c r="S418" s="425"/>
      <c r="T418" s="24" t="str">
        <f t="shared" si="20"/>
        <v/>
      </c>
      <c r="U418" s="27">
        <f t="shared" si="21"/>
        <v>0</v>
      </c>
      <c r="V418" s="27"/>
      <c r="W418" s="426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  <c r="AM418" s="105"/>
    </row>
    <row r="419" ht="22.5" customHeight="1">
      <c r="A419" s="440"/>
      <c r="B419" s="25" t="b">
        <v>0</v>
      </c>
      <c r="C419" s="436" t="s">
        <v>1492</v>
      </c>
      <c r="D419" s="418">
        <v>45803.0</v>
      </c>
      <c r="E419" s="419" t="s">
        <v>140</v>
      </c>
      <c r="F419" s="420">
        <v>30000.0</v>
      </c>
      <c r="G419" s="421" t="s">
        <v>352</v>
      </c>
      <c r="H419" s="419" t="s">
        <v>3</v>
      </c>
      <c r="I419" s="422">
        <v>1010697.0</v>
      </c>
      <c r="J419" s="419" t="s">
        <v>957</v>
      </c>
      <c r="K419" s="420"/>
      <c r="L419" s="420">
        <v>30000.0</v>
      </c>
      <c r="M419" s="392">
        <v>0.0</v>
      </c>
      <c r="N419" s="420">
        <f t="shared" si="18"/>
        <v>0</v>
      </c>
      <c r="O419" s="418">
        <v>45803.0</v>
      </c>
      <c r="P419" s="423"/>
      <c r="Q419" s="27" t="str">
        <f t="shared" si="19"/>
        <v/>
      </c>
      <c r="R419" s="424"/>
      <c r="S419" s="425"/>
      <c r="T419" s="24" t="str">
        <f t="shared" si="20"/>
        <v/>
      </c>
      <c r="U419" s="27">
        <f t="shared" si="21"/>
        <v>0</v>
      </c>
      <c r="V419" s="27"/>
      <c r="W419" s="426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</row>
    <row r="420" ht="22.5" customHeight="1">
      <c r="A420" s="440"/>
      <c r="B420" s="25" t="b">
        <v>0</v>
      </c>
      <c r="C420" s="422" t="s">
        <v>1493</v>
      </c>
      <c r="D420" s="418">
        <v>45803.0</v>
      </c>
      <c r="E420" s="419" t="s">
        <v>140</v>
      </c>
      <c r="F420" s="420">
        <v>44000.0</v>
      </c>
      <c r="G420" s="421" t="s">
        <v>1462</v>
      </c>
      <c r="H420" s="419" t="s">
        <v>361</v>
      </c>
      <c r="I420" s="422">
        <v>939.0</v>
      </c>
      <c r="J420" s="419" t="s">
        <v>957</v>
      </c>
      <c r="K420" s="420"/>
      <c r="L420" s="420">
        <v>44000.0</v>
      </c>
      <c r="M420" s="392">
        <v>0.0</v>
      </c>
      <c r="N420" s="420">
        <f t="shared" si="18"/>
        <v>0</v>
      </c>
      <c r="O420" s="418">
        <v>45803.0</v>
      </c>
      <c r="P420" s="423"/>
      <c r="Q420" s="27" t="str">
        <f t="shared" si="19"/>
        <v/>
      </c>
      <c r="R420" s="424"/>
      <c r="S420" s="425"/>
      <c r="T420" s="24" t="str">
        <f t="shared" si="20"/>
        <v/>
      </c>
      <c r="U420" s="27">
        <f t="shared" si="21"/>
        <v>0</v>
      </c>
      <c r="V420" s="27"/>
      <c r="W420" s="426"/>
      <c r="AJ420" s="55"/>
      <c r="AK420" s="55"/>
      <c r="AL420" s="55"/>
      <c r="AM420" s="55"/>
    </row>
    <row r="421" ht="22.5" customHeight="1">
      <c r="A421" s="440"/>
      <c r="B421" s="25" t="b">
        <v>0</v>
      </c>
      <c r="C421" s="417"/>
      <c r="D421" s="418">
        <v>45804.0</v>
      </c>
      <c r="E421" s="419" t="s">
        <v>140</v>
      </c>
      <c r="F421" s="420">
        <v>23000.0</v>
      </c>
      <c r="G421" s="452" t="s">
        <v>1494</v>
      </c>
      <c r="H421" s="419" t="s">
        <v>361</v>
      </c>
      <c r="I421" s="438"/>
      <c r="J421" s="419" t="s">
        <v>957</v>
      </c>
      <c r="K421" s="420"/>
      <c r="L421" s="420">
        <v>23000.0</v>
      </c>
      <c r="M421" s="392">
        <v>0.0</v>
      </c>
      <c r="N421" s="420">
        <f t="shared" si="18"/>
        <v>0</v>
      </c>
      <c r="O421" s="418">
        <v>45804.0</v>
      </c>
      <c r="P421" s="423"/>
      <c r="Q421" s="27" t="str">
        <f t="shared" si="19"/>
        <v/>
      </c>
      <c r="R421" s="424"/>
      <c r="S421" s="425"/>
      <c r="T421" s="24" t="str">
        <f t="shared" si="20"/>
        <v/>
      </c>
      <c r="U421" s="27">
        <f t="shared" si="21"/>
        <v>0</v>
      </c>
      <c r="V421" s="27"/>
      <c r="W421" s="426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</row>
    <row r="422" ht="22.5" customHeight="1">
      <c r="A422" s="440"/>
      <c r="B422" s="25" t="b">
        <v>0</v>
      </c>
      <c r="C422" s="436" t="s">
        <v>1495</v>
      </c>
      <c r="D422" s="418">
        <v>45799.0</v>
      </c>
      <c r="E422" s="419" t="s">
        <v>976</v>
      </c>
      <c r="F422" s="420">
        <v>40000.0</v>
      </c>
      <c r="G422" s="421" t="s">
        <v>522</v>
      </c>
      <c r="H422" s="419" t="s">
        <v>3</v>
      </c>
      <c r="I422" s="438"/>
      <c r="J422" s="419" t="s">
        <v>957</v>
      </c>
      <c r="K422" s="420"/>
      <c r="L422" s="420">
        <v>40000.0</v>
      </c>
      <c r="M422" s="392">
        <v>0.0</v>
      </c>
      <c r="N422" s="420">
        <f t="shared" si="18"/>
        <v>0</v>
      </c>
      <c r="O422" s="418">
        <v>45805.0</v>
      </c>
      <c r="P422" s="423"/>
      <c r="Q422" s="27" t="str">
        <f t="shared" si="19"/>
        <v/>
      </c>
      <c r="R422" s="424"/>
      <c r="S422" s="425"/>
      <c r="T422" s="24" t="str">
        <f t="shared" si="20"/>
        <v/>
      </c>
      <c r="U422" s="27">
        <f t="shared" si="21"/>
        <v>0</v>
      </c>
      <c r="V422" s="27"/>
      <c r="W422" s="426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</row>
    <row r="423" ht="22.5" customHeight="1">
      <c r="A423" s="440"/>
      <c r="B423" s="25" t="b">
        <v>0</v>
      </c>
      <c r="C423" s="436" t="s">
        <v>1496</v>
      </c>
      <c r="D423" s="418">
        <v>45804.0</v>
      </c>
      <c r="E423" s="419" t="s">
        <v>976</v>
      </c>
      <c r="F423" s="420">
        <v>60000.0</v>
      </c>
      <c r="G423" s="421" t="s">
        <v>1079</v>
      </c>
      <c r="H423" s="419" t="s">
        <v>3</v>
      </c>
      <c r="I423" s="438"/>
      <c r="J423" s="419" t="s">
        <v>957</v>
      </c>
      <c r="K423" s="420"/>
      <c r="L423" s="420">
        <v>60000.0</v>
      </c>
      <c r="M423" s="392">
        <v>0.0</v>
      </c>
      <c r="N423" s="420">
        <f t="shared" si="18"/>
        <v>0</v>
      </c>
      <c r="O423" s="418">
        <v>45805.0</v>
      </c>
      <c r="P423" s="423"/>
      <c r="Q423" s="27" t="str">
        <f t="shared" si="19"/>
        <v/>
      </c>
      <c r="R423" s="424"/>
      <c r="S423" s="425"/>
      <c r="T423" s="24" t="str">
        <f t="shared" si="20"/>
        <v/>
      </c>
      <c r="U423" s="27">
        <f t="shared" si="21"/>
        <v>0</v>
      </c>
      <c r="V423" s="27"/>
      <c r="W423" s="426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</row>
    <row r="424" ht="22.5" customHeight="1">
      <c r="A424" s="440"/>
      <c r="B424" s="25" t="b">
        <v>0</v>
      </c>
      <c r="C424" s="436" t="s">
        <v>1497</v>
      </c>
      <c r="D424" s="418">
        <v>45805.0</v>
      </c>
      <c r="E424" s="419" t="s">
        <v>140</v>
      </c>
      <c r="F424" s="420">
        <v>75000.0</v>
      </c>
      <c r="G424" s="421" t="s">
        <v>1498</v>
      </c>
      <c r="H424" s="419" t="s">
        <v>3</v>
      </c>
      <c r="I424" s="422">
        <v>942.0</v>
      </c>
      <c r="J424" s="419" t="s">
        <v>205</v>
      </c>
      <c r="K424" s="420"/>
      <c r="L424" s="420">
        <v>75000.0</v>
      </c>
      <c r="M424" s="392">
        <v>0.0</v>
      </c>
      <c r="N424" s="420">
        <f t="shared" si="18"/>
        <v>0</v>
      </c>
      <c r="O424" s="418">
        <v>45805.0</v>
      </c>
      <c r="P424" s="423"/>
      <c r="Q424" s="27" t="str">
        <f t="shared" si="19"/>
        <v/>
      </c>
      <c r="R424" s="424"/>
      <c r="S424" s="425"/>
      <c r="T424" s="24" t="str">
        <f t="shared" si="20"/>
        <v/>
      </c>
      <c r="U424" s="27">
        <f t="shared" si="21"/>
        <v>0</v>
      </c>
      <c r="V424" s="27"/>
      <c r="W424" s="426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</row>
    <row r="425" ht="22.5" customHeight="1">
      <c r="A425" s="440"/>
      <c r="B425" s="25" t="b">
        <v>0</v>
      </c>
      <c r="C425" s="436" t="s">
        <v>1499</v>
      </c>
      <c r="D425" s="418">
        <v>45805.0</v>
      </c>
      <c r="E425" s="419" t="s">
        <v>140</v>
      </c>
      <c r="F425" s="420">
        <v>895000.0</v>
      </c>
      <c r="G425" s="421" t="s">
        <v>1500</v>
      </c>
      <c r="H425" s="419" t="s">
        <v>3</v>
      </c>
      <c r="I425" s="438"/>
      <c r="J425" s="419" t="s">
        <v>957</v>
      </c>
      <c r="K425" s="420"/>
      <c r="L425" s="420">
        <v>895000.0</v>
      </c>
      <c r="M425" s="392">
        <v>0.0</v>
      </c>
      <c r="N425" s="420">
        <f t="shared" si="18"/>
        <v>0</v>
      </c>
      <c r="O425" s="418">
        <v>45805.0</v>
      </c>
      <c r="P425" s="423"/>
      <c r="Q425" s="27" t="str">
        <f t="shared" si="19"/>
        <v/>
      </c>
      <c r="R425" s="424"/>
      <c r="S425" s="425"/>
      <c r="T425" s="24" t="str">
        <f t="shared" si="20"/>
        <v/>
      </c>
      <c r="U425" s="27">
        <f t="shared" si="21"/>
        <v>0</v>
      </c>
      <c r="V425" s="27"/>
      <c r="W425" s="426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</row>
    <row r="426" ht="22.5" customHeight="1">
      <c r="A426" s="440"/>
      <c r="B426" s="25" t="b">
        <v>0</v>
      </c>
      <c r="C426" s="436" t="s">
        <v>1501</v>
      </c>
      <c r="D426" s="418">
        <v>45805.0</v>
      </c>
      <c r="E426" s="419" t="s">
        <v>140</v>
      </c>
      <c r="F426" s="420">
        <v>50000.0</v>
      </c>
      <c r="G426" s="421" t="s">
        <v>352</v>
      </c>
      <c r="H426" s="419" t="s">
        <v>3</v>
      </c>
      <c r="I426" s="422">
        <v>949.0</v>
      </c>
      <c r="J426" s="419" t="s">
        <v>957</v>
      </c>
      <c r="K426" s="420"/>
      <c r="L426" s="420">
        <v>50000.0</v>
      </c>
      <c r="M426" s="392">
        <v>0.0</v>
      </c>
      <c r="N426" s="420">
        <f t="shared" si="18"/>
        <v>0</v>
      </c>
      <c r="O426" s="418">
        <v>45805.0</v>
      </c>
      <c r="P426" s="423"/>
      <c r="Q426" s="27" t="str">
        <f t="shared" si="19"/>
        <v/>
      </c>
      <c r="R426" s="424"/>
      <c r="S426" s="425"/>
      <c r="T426" s="24" t="str">
        <f t="shared" si="20"/>
        <v/>
      </c>
      <c r="U426" s="27">
        <f t="shared" si="21"/>
        <v>0</v>
      </c>
      <c r="V426" s="27"/>
      <c r="W426" s="426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</row>
    <row r="427" ht="22.5" customHeight="1">
      <c r="A427" s="440"/>
      <c r="B427" s="25" t="b">
        <v>0</v>
      </c>
      <c r="C427" s="436" t="s">
        <v>1502</v>
      </c>
      <c r="D427" s="418">
        <v>45805.0</v>
      </c>
      <c r="E427" s="419" t="s">
        <v>140</v>
      </c>
      <c r="F427" s="420">
        <v>800000.0</v>
      </c>
      <c r="G427" s="421" t="s">
        <v>1297</v>
      </c>
      <c r="H427" s="419" t="s">
        <v>3</v>
      </c>
      <c r="I427" s="438"/>
      <c r="J427" s="419" t="s">
        <v>1503</v>
      </c>
      <c r="K427" s="420"/>
      <c r="L427" s="420">
        <v>800000.0</v>
      </c>
      <c r="M427" s="392">
        <v>0.0</v>
      </c>
      <c r="N427" s="420">
        <f t="shared" si="18"/>
        <v>0</v>
      </c>
      <c r="O427" s="418">
        <v>45805.0</v>
      </c>
      <c r="P427" s="423"/>
      <c r="Q427" s="27" t="str">
        <f t="shared" si="19"/>
        <v/>
      </c>
      <c r="R427" s="424"/>
      <c r="S427" s="425"/>
      <c r="T427" s="24" t="str">
        <f t="shared" si="20"/>
        <v/>
      </c>
      <c r="U427" s="27">
        <f t="shared" si="21"/>
        <v>0</v>
      </c>
      <c r="V427" s="27"/>
      <c r="W427" s="426"/>
      <c r="AJ427" s="55"/>
      <c r="AK427" s="55"/>
      <c r="AL427" s="55"/>
      <c r="AM427" s="55"/>
    </row>
    <row r="428" ht="22.5" customHeight="1">
      <c r="A428" s="440"/>
      <c r="B428" s="25" t="b">
        <v>0</v>
      </c>
      <c r="C428" s="436" t="s">
        <v>1504</v>
      </c>
      <c r="D428" s="418">
        <v>45805.0</v>
      </c>
      <c r="E428" s="419" t="s">
        <v>140</v>
      </c>
      <c r="F428" s="420">
        <v>30000.0</v>
      </c>
      <c r="G428" s="421" t="s">
        <v>352</v>
      </c>
      <c r="H428" s="419" t="s">
        <v>3</v>
      </c>
      <c r="I428" s="422">
        <v>948.0</v>
      </c>
      <c r="J428" s="419" t="s">
        <v>957</v>
      </c>
      <c r="K428" s="420"/>
      <c r="L428" s="420">
        <v>30000.0</v>
      </c>
      <c r="M428" s="392">
        <v>0.0</v>
      </c>
      <c r="N428" s="420">
        <f t="shared" si="18"/>
        <v>0</v>
      </c>
      <c r="O428" s="418">
        <v>45805.0</v>
      </c>
      <c r="P428" s="423"/>
      <c r="Q428" s="27" t="str">
        <f t="shared" si="19"/>
        <v/>
      </c>
      <c r="R428" s="424"/>
      <c r="S428" s="425"/>
      <c r="T428" s="24" t="str">
        <f t="shared" si="20"/>
        <v/>
      </c>
      <c r="U428" s="27">
        <f t="shared" si="21"/>
        <v>0</v>
      </c>
      <c r="V428" s="27"/>
      <c r="W428" s="426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</row>
    <row r="429" ht="22.5" customHeight="1">
      <c r="A429" s="440"/>
      <c r="B429" s="25" t="b">
        <v>0</v>
      </c>
      <c r="C429" s="422" t="s">
        <v>1505</v>
      </c>
      <c r="D429" s="418">
        <v>45805.0</v>
      </c>
      <c r="E429" s="419" t="s">
        <v>140</v>
      </c>
      <c r="F429" s="420">
        <v>15000.0</v>
      </c>
      <c r="G429" s="421" t="s">
        <v>309</v>
      </c>
      <c r="H429" s="419" t="s">
        <v>3</v>
      </c>
      <c r="I429" s="422">
        <v>943.0</v>
      </c>
      <c r="J429" s="419" t="s">
        <v>296</v>
      </c>
      <c r="K429" s="420"/>
      <c r="L429" s="420">
        <v>15000.0</v>
      </c>
      <c r="M429" s="392">
        <v>0.0</v>
      </c>
      <c r="N429" s="420">
        <f t="shared" si="18"/>
        <v>0</v>
      </c>
      <c r="O429" s="418">
        <v>45805.0</v>
      </c>
      <c r="P429" s="423"/>
      <c r="Q429" s="27" t="str">
        <f t="shared" si="19"/>
        <v/>
      </c>
      <c r="R429" s="424"/>
      <c r="S429" s="425"/>
      <c r="T429" s="24" t="str">
        <f t="shared" si="20"/>
        <v/>
      </c>
      <c r="U429" s="27">
        <f t="shared" si="21"/>
        <v>0</v>
      </c>
      <c r="V429" s="27"/>
      <c r="W429" s="426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</row>
    <row r="430" ht="22.5" customHeight="1">
      <c r="A430" s="440"/>
      <c r="B430" s="25" t="b">
        <v>0</v>
      </c>
      <c r="C430" s="422" t="s">
        <v>1506</v>
      </c>
      <c r="D430" s="418">
        <v>45805.0</v>
      </c>
      <c r="E430" s="419" t="s">
        <v>140</v>
      </c>
      <c r="F430" s="420">
        <v>70000.0</v>
      </c>
      <c r="G430" s="421" t="s">
        <v>1507</v>
      </c>
      <c r="H430" s="419" t="s">
        <v>119</v>
      </c>
      <c r="I430" s="438"/>
      <c r="J430" s="419" t="s">
        <v>296</v>
      </c>
      <c r="K430" s="420"/>
      <c r="L430" s="420">
        <v>70000.0</v>
      </c>
      <c r="M430" s="392">
        <v>0.0</v>
      </c>
      <c r="N430" s="420">
        <f t="shared" si="18"/>
        <v>0</v>
      </c>
      <c r="O430" s="418">
        <v>45805.0</v>
      </c>
      <c r="P430" s="423"/>
      <c r="Q430" s="27" t="str">
        <f t="shared" si="19"/>
        <v/>
      </c>
      <c r="R430" s="424"/>
      <c r="S430" s="425"/>
      <c r="T430" s="24" t="str">
        <f t="shared" si="20"/>
        <v/>
      </c>
      <c r="U430" s="27">
        <f t="shared" si="21"/>
        <v>0</v>
      </c>
      <c r="V430" s="27"/>
      <c r="W430" s="426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  <c r="AM430" s="105"/>
    </row>
    <row r="431" ht="22.5" customHeight="1">
      <c r="A431" s="440"/>
      <c r="B431" s="25" t="b">
        <v>0</v>
      </c>
      <c r="C431" s="417"/>
      <c r="D431" s="418">
        <v>45805.0</v>
      </c>
      <c r="E431" s="419" t="s">
        <v>140</v>
      </c>
      <c r="F431" s="420">
        <v>15000.0</v>
      </c>
      <c r="G431" s="421" t="s">
        <v>1494</v>
      </c>
      <c r="H431" s="419" t="s">
        <v>361</v>
      </c>
      <c r="I431" s="438"/>
      <c r="J431" s="419" t="s">
        <v>957</v>
      </c>
      <c r="K431" s="420"/>
      <c r="L431" s="420">
        <v>15000.0</v>
      </c>
      <c r="M431" s="392">
        <v>0.0</v>
      </c>
      <c r="N431" s="420">
        <f t="shared" si="18"/>
        <v>0</v>
      </c>
      <c r="O431" s="418">
        <v>45805.0</v>
      </c>
      <c r="P431" s="423"/>
      <c r="Q431" s="27" t="str">
        <f t="shared" si="19"/>
        <v/>
      </c>
      <c r="R431" s="424"/>
      <c r="S431" s="425"/>
      <c r="T431" s="24" t="str">
        <f t="shared" si="20"/>
        <v/>
      </c>
      <c r="U431" s="27">
        <f t="shared" si="21"/>
        <v>0</v>
      </c>
      <c r="V431" s="27"/>
      <c r="W431" s="426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</row>
    <row r="432" ht="22.5" customHeight="1">
      <c r="A432" s="440"/>
      <c r="B432" s="25" t="b">
        <v>0</v>
      </c>
      <c r="C432" s="417"/>
      <c r="D432" s="418">
        <v>45805.0</v>
      </c>
      <c r="E432" s="419" t="s">
        <v>140</v>
      </c>
      <c r="F432" s="420">
        <v>60000.0</v>
      </c>
      <c r="G432" s="421" t="s">
        <v>1508</v>
      </c>
      <c r="H432" s="419" t="s">
        <v>361</v>
      </c>
      <c r="I432" s="422">
        <v>950.0</v>
      </c>
      <c r="J432" s="419" t="s">
        <v>957</v>
      </c>
      <c r="K432" s="420"/>
      <c r="L432" s="420">
        <v>60000.0</v>
      </c>
      <c r="M432" s="392">
        <v>0.0</v>
      </c>
      <c r="N432" s="420">
        <f t="shared" si="18"/>
        <v>0</v>
      </c>
      <c r="O432" s="418">
        <v>45805.0</v>
      </c>
      <c r="P432" s="423"/>
      <c r="Q432" s="27" t="str">
        <f t="shared" si="19"/>
        <v/>
      </c>
      <c r="R432" s="424"/>
      <c r="S432" s="425"/>
      <c r="T432" s="24" t="str">
        <f t="shared" si="20"/>
        <v/>
      </c>
      <c r="U432" s="27">
        <f t="shared" si="21"/>
        <v>0</v>
      </c>
      <c r="V432" s="27"/>
      <c r="W432" s="426"/>
      <c r="AJ432" s="55"/>
      <c r="AK432" s="55"/>
      <c r="AL432" s="55"/>
      <c r="AM432" s="55"/>
    </row>
    <row r="433" ht="22.5" customHeight="1">
      <c r="A433" s="440"/>
      <c r="B433" s="25" t="b">
        <v>0</v>
      </c>
      <c r="C433" s="422" t="s">
        <v>1509</v>
      </c>
      <c r="D433" s="418">
        <v>45798.0</v>
      </c>
      <c r="E433" s="419" t="s">
        <v>1002</v>
      </c>
      <c r="F433" s="420">
        <v>1000000.0</v>
      </c>
      <c r="G433" s="421" t="s">
        <v>1510</v>
      </c>
      <c r="H433" s="419" t="s">
        <v>1511</v>
      </c>
      <c r="I433" s="422">
        <v>930.0</v>
      </c>
      <c r="J433" s="419" t="s">
        <v>1512</v>
      </c>
      <c r="K433" s="420"/>
      <c r="L433" s="420">
        <v>1000000.0</v>
      </c>
      <c r="M433" s="392">
        <v>0.0</v>
      </c>
      <c r="N433" s="420">
        <f t="shared" si="18"/>
        <v>0</v>
      </c>
      <c r="O433" s="418">
        <v>45806.0</v>
      </c>
      <c r="P433" s="423"/>
      <c r="Q433" s="27" t="str">
        <f t="shared" si="19"/>
        <v/>
      </c>
      <c r="R433" s="424"/>
      <c r="S433" s="425"/>
      <c r="T433" s="24" t="str">
        <f t="shared" si="20"/>
        <v/>
      </c>
      <c r="U433" s="27">
        <f t="shared" si="21"/>
        <v>0</v>
      </c>
      <c r="V433" s="27"/>
      <c r="W433" s="426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  <c r="AL433" s="119"/>
      <c r="AM433" s="119"/>
    </row>
    <row r="434" ht="22.5" customHeight="1">
      <c r="A434" s="440"/>
      <c r="B434" s="453"/>
      <c r="C434" s="454" t="s">
        <v>1513</v>
      </c>
      <c r="D434" s="418">
        <v>45806.0</v>
      </c>
      <c r="E434" s="419" t="s">
        <v>140</v>
      </c>
      <c r="F434" s="420">
        <v>10000.0</v>
      </c>
      <c r="G434" s="421" t="s">
        <v>1280</v>
      </c>
      <c r="H434" s="419" t="s">
        <v>119</v>
      </c>
      <c r="I434" s="438"/>
      <c r="J434" s="419" t="s">
        <v>957</v>
      </c>
      <c r="K434" s="420"/>
      <c r="L434" s="420">
        <v>10000.0</v>
      </c>
      <c r="M434" s="392">
        <v>0.0</v>
      </c>
      <c r="N434" s="420">
        <f t="shared" si="18"/>
        <v>0</v>
      </c>
      <c r="O434" s="418">
        <v>45806.0</v>
      </c>
      <c r="P434" s="423"/>
      <c r="Q434" s="27"/>
      <c r="R434" s="424"/>
      <c r="S434" s="425"/>
      <c r="T434" s="24"/>
      <c r="U434" s="27"/>
      <c r="V434" s="27"/>
      <c r="W434" s="426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</row>
    <row r="435" ht="22.5" customHeight="1">
      <c r="A435" s="440"/>
      <c r="B435" s="25" t="b">
        <v>0</v>
      </c>
      <c r="C435" s="422" t="s">
        <v>1514</v>
      </c>
      <c r="D435" s="418">
        <v>45807.0</v>
      </c>
      <c r="E435" s="419" t="s">
        <v>140</v>
      </c>
      <c r="F435" s="420">
        <v>1000000.0</v>
      </c>
      <c r="G435" s="421" t="s">
        <v>1515</v>
      </c>
      <c r="H435" s="419" t="s">
        <v>361</v>
      </c>
      <c r="I435" s="438"/>
      <c r="J435" s="419" t="s">
        <v>957</v>
      </c>
      <c r="K435" s="420"/>
      <c r="L435" s="420">
        <v>1000000.0</v>
      </c>
      <c r="M435" s="392">
        <v>0.0</v>
      </c>
      <c r="N435" s="420">
        <f t="shared" si="18"/>
        <v>0</v>
      </c>
      <c r="O435" s="418">
        <v>45807.0</v>
      </c>
      <c r="P435" s="423"/>
      <c r="Q435" s="27" t="str">
        <f t="shared" ref="Q435:Q472" si="22">IF(OR(ISBLANK(F435),ISBLANK(P435)),"",F435-P435)</f>
        <v/>
      </c>
      <c r="R435" s="424"/>
      <c r="S435" s="425"/>
      <c r="T435" s="24" t="str">
        <f t="shared" ref="T435:T472" si="23">IF(R435="مبيعات", S435%*F435, IF(R435="ارباح", S435%*Q435, ""))</f>
        <v/>
      </c>
      <c r="U435" s="27">
        <f t="shared" ref="U435:U472" si="24">IF(OR(ISBLANK(Q435),ISBLANK(T435),T435=0),"",Q435-T435)</f>
        <v>0</v>
      </c>
      <c r="V435" s="27"/>
      <c r="W435" s="426"/>
      <c r="AJ435" s="55"/>
      <c r="AK435" s="55"/>
      <c r="AL435" s="55"/>
      <c r="AM435" s="55"/>
    </row>
    <row r="436" ht="22.5" customHeight="1">
      <c r="A436" s="440"/>
      <c r="B436" s="25" t="b">
        <v>0</v>
      </c>
      <c r="C436" s="436" t="s">
        <v>1516</v>
      </c>
      <c r="D436" s="418">
        <v>45789.0</v>
      </c>
      <c r="E436" s="419" t="s">
        <v>140</v>
      </c>
      <c r="F436" s="420">
        <v>500000.0</v>
      </c>
      <c r="G436" s="437" t="s">
        <v>256</v>
      </c>
      <c r="H436" s="419" t="s">
        <v>3</v>
      </c>
      <c r="I436" s="422"/>
      <c r="J436" s="419" t="s">
        <v>957</v>
      </c>
      <c r="K436" s="420"/>
      <c r="L436" s="420">
        <v>500000.0</v>
      </c>
      <c r="M436" s="392">
        <v>0.0</v>
      </c>
      <c r="N436" s="420">
        <f t="shared" si="18"/>
        <v>0</v>
      </c>
      <c r="O436" s="418">
        <v>45809.0</v>
      </c>
      <c r="P436" s="423"/>
      <c r="Q436" s="27" t="str">
        <f t="shared" si="22"/>
        <v/>
      </c>
      <c r="R436" s="424"/>
      <c r="S436" s="425"/>
      <c r="T436" s="24" t="str">
        <f t="shared" si="23"/>
        <v/>
      </c>
      <c r="U436" s="27">
        <f t="shared" si="24"/>
        <v>0</v>
      </c>
      <c r="V436" s="27"/>
      <c r="W436" s="426"/>
      <c r="AJ436" s="55"/>
      <c r="AK436" s="55"/>
      <c r="AL436" s="55"/>
      <c r="AM436" s="55"/>
    </row>
    <row r="437" ht="22.5" customHeight="1">
      <c r="A437" s="440"/>
      <c r="B437" s="25" t="b">
        <v>0</v>
      </c>
      <c r="C437" s="436" t="s">
        <v>1517</v>
      </c>
      <c r="D437" s="418">
        <v>45790.0</v>
      </c>
      <c r="E437" s="419" t="s">
        <v>140</v>
      </c>
      <c r="F437" s="420">
        <v>100000.0</v>
      </c>
      <c r="G437" s="437" t="s">
        <v>1518</v>
      </c>
      <c r="H437" s="419" t="s">
        <v>3</v>
      </c>
      <c r="I437" s="422"/>
      <c r="J437" s="419" t="s">
        <v>957</v>
      </c>
      <c r="K437" s="420"/>
      <c r="L437" s="420">
        <v>100000.0</v>
      </c>
      <c r="M437" s="392">
        <v>0.0</v>
      </c>
      <c r="N437" s="420">
        <f t="shared" si="18"/>
        <v>0</v>
      </c>
      <c r="O437" s="418">
        <v>45809.0</v>
      </c>
      <c r="P437" s="423"/>
      <c r="Q437" s="27" t="str">
        <f t="shared" si="22"/>
        <v/>
      </c>
      <c r="R437" s="424"/>
      <c r="S437" s="425"/>
      <c r="T437" s="24" t="str">
        <f t="shared" si="23"/>
        <v/>
      </c>
      <c r="U437" s="27">
        <f t="shared" si="24"/>
        <v>0</v>
      </c>
      <c r="V437" s="27"/>
      <c r="W437" s="426"/>
      <c r="AJ437" s="55"/>
      <c r="AK437" s="55"/>
      <c r="AL437" s="55"/>
      <c r="AM437" s="55"/>
    </row>
    <row r="438" ht="22.5" customHeight="1">
      <c r="A438" s="440"/>
      <c r="B438" s="25" t="b">
        <v>0</v>
      </c>
      <c r="C438" s="436" t="s">
        <v>1519</v>
      </c>
      <c r="D438" s="418">
        <v>45797.0</v>
      </c>
      <c r="E438" s="419" t="s">
        <v>140</v>
      </c>
      <c r="F438" s="420">
        <v>69000.0</v>
      </c>
      <c r="G438" s="421" t="s">
        <v>337</v>
      </c>
      <c r="H438" s="447" t="s">
        <v>3</v>
      </c>
      <c r="I438" s="422">
        <v>1010689.0</v>
      </c>
      <c r="J438" s="419" t="s">
        <v>957</v>
      </c>
      <c r="K438" s="420"/>
      <c r="L438" s="420">
        <v>69000.0</v>
      </c>
      <c r="M438" s="392">
        <v>0.0</v>
      </c>
      <c r="N438" s="420">
        <f t="shared" si="18"/>
        <v>0</v>
      </c>
      <c r="O438" s="418">
        <v>45809.0</v>
      </c>
      <c r="P438" s="423"/>
      <c r="Q438" s="27" t="str">
        <f t="shared" si="22"/>
        <v/>
      </c>
      <c r="R438" s="424"/>
      <c r="S438" s="425"/>
      <c r="T438" s="24" t="str">
        <f t="shared" si="23"/>
        <v/>
      </c>
      <c r="U438" s="27">
        <f t="shared" si="24"/>
        <v>0</v>
      </c>
      <c r="V438" s="27"/>
      <c r="W438" s="426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</row>
    <row r="439" ht="22.5" customHeight="1">
      <c r="A439" s="440"/>
      <c r="B439" s="25" t="b">
        <v>0</v>
      </c>
      <c r="C439" s="436" t="s">
        <v>1520</v>
      </c>
      <c r="D439" s="418">
        <v>45803.0</v>
      </c>
      <c r="E439" s="419" t="s">
        <v>140</v>
      </c>
      <c r="F439" s="420">
        <v>100000.0</v>
      </c>
      <c r="G439" s="421" t="s">
        <v>256</v>
      </c>
      <c r="H439" s="419" t="s">
        <v>3</v>
      </c>
      <c r="I439" s="422">
        <v>962846.0</v>
      </c>
      <c r="J439" s="419" t="s">
        <v>957</v>
      </c>
      <c r="K439" s="420"/>
      <c r="L439" s="420">
        <v>100000.0</v>
      </c>
      <c r="M439" s="392">
        <v>0.0</v>
      </c>
      <c r="N439" s="420">
        <f t="shared" si="18"/>
        <v>0</v>
      </c>
      <c r="O439" s="418">
        <v>45809.0</v>
      </c>
      <c r="P439" s="423"/>
      <c r="Q439" s="27" t="str">
        <f t="shared" si="22"/>
        <v/>
      </c>
      <c r="R439" s="424"/>
      <c r="S439" s="425"/>
      <c r="T439" s="24" t="str">
        <f t="shared" si="23"/>
        <v/>
      </c>
      <c r="U439" s="27">
        <f t="shared" si="24"/>
        <v>0</v>
      </c>
      <c r="V439" s="27"/>
      <c r="W439" s="426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</row>
    <row r="440" ht="22.5" customHeight="1">
      <c r="A440" s="440"/>
      <c r="B440" s="25" t="b">
        <v>0</v>
      </c>
      <c r="C440" s="436" t="s">
        <v>1521</v>
      </c>
      <c r="D440" s="418">
        <v>45803.0</v>
      </c>
      <c r="E440" s="419" t="s">
        <v>140</v>
      </c>
      <c r="F440" s="420">
        <v>45000.0</v>
      </c>
      <c r="G440" s="421" t="s">
        <v>192</v>
      </c>
      <c r="H440" s="419" t="s">
        <v>3</v>
      </c>
      <c r="I440" s="422">
        <v>962846.0</v>
      </c>
      <c r="J440" s="419" t="s">
        <v>957</v>
      </c>
      <c r="K440" s="420"/>
      <c r="L440" s="420">
        <v>45000.0</v>
      </c>
      <c r="M440" s="392">
        <v>0.0</v>
      </c>
      <c r="N440" s="420">
        <f t="shared" si="18"/>
        <v>0</v>
      </c>
      <c r="O440" s="418">
        <v>45809.0</v>
      </c>
      <c r="P440" s="423"/>
      <c r="Q440" s="27" t="str">
        <f t="shared" si="22"/>
        <v/>
      </c>
      <c r="R440" s="424"/>
      <c r="S440" s="425"/>
      <c r="T440" s="24" t="str">
        <f t="shared" si="23"/>
        <v/>
      </c>
      <c r="U440" s="27">
        <f t="shared" si="24"/>
        <v>0</v>
      </c>
      <c r="V440" s="27"/>
      <c r="W440" s="426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</row>
    <row r="441" ht="22.5" customHeight="1">
      <c r="A441" s="440"/>
      <c r="B441" s="25" t="b">
        <v>0</v>
      </c>
      <c r="C441" s="436" t="s">
        <v>1522</v>
      </c>
      <c r="D441" s="418">
        <v>45803.0</v>
      </c>
      <c r="E441" s="419" t="s">
        <v>140</v>
      </c>
      <c r="F441" s="420">
        <v>50000.0</v>
      </c>
      <c r="G441" s="421" t="s">
        <v>1079</v>
      </c>
      <c r="H441" s="419" t="s">
        <v>3</v>
      </c>
      <c r="I441" s="422">
        <v>962846.0</v>
      </c>
      <c r="J441" s="419" t="s">
        <v>957</v>
      </c>
      <c r="K441" s="420"/>
      <c r="L441" s="420">
        <v>50000.0</v>
      </c>
      <c r="M441" s="392">
        <v>0.0</v>
      </c>
      <c r="N441" s="420">
        <f t="shared" si="18"/>
        <v>0</v>
      </c>
      <c r="O441" s="418">
        <v>45809.0</v>
      </c>
      <c r="P441" s="423"/>
      <c r="Q441" s="27" t="str">
        <f t="shared" si="22"/>
        <v/>
      </c>
      <c r="R441" s="424"/>
      <c r="S441" s="425"/>
      <c r="T441" s="24" t="str">
        <f t="shared" si="23"/>
        <v/>
      </c>
      <c r="U441" s="27">
        <f t="shared" si="24"/>
        <v>0</v>
      </c>
      <c r="V441" s="27"/>
      <c r="W441" s="426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</row>
    <row r="442" ht="22.5" customHeight="1">
      <c r="A442" s="440"/>
      <c r="B442" s="25" t="b">
        <v>0</v>
      </c>
      <c r="C442" s="436" t="s">
        <v>1523</v>
      </c>
      <c r="D442" s="418">
        <v>45809.0</v>
      </c>
      <c r="E442" s="419" t="s">
        <v>140</v>
      </c>
      <c r="F442" s="420">
        <v>70000.0</v>
      </c>
      <c r="G442" s="421" t="s">
        <v>337</v>
      </c>
      <c r="H442" s="419" t="s">
        <v>3</v>
      </c>
      <c r="I442" s="422"/>
      <c r="J442" s="419" t="s">
        <v>202</v>
      </c>
      <c r="K442" s="420"/>
      <c r="L442" s="420">
        <v>70000.0</v>
      </c>
      <c r="M442" s="392">
        <v>0.0</v>
      </c>
      <c r="N442" s="420">
        <f t="shared" si="18"/>
        <v>0</v>
      </c>
      <c r="O442" s="418">
        <v>45809.0</v>
      </c>
      <c r="P442" s="423"/>
      <c r="Q442" s="27" t="str">
        <f t="shared" si="22"/>
        <v/>
      </c>
      <c r="R442" s="424"/>
      <c r="S442" s="425"/>
      <c r="T442" s="24" t="str">
        <f t="shared" si="23"/>
        <v/>
      </c>
      <c r="U442" s="27">
        <f t="shared" si="24"/>
        <v>0</v>
      </c>
      <c r="V442" s="27"/>
      <c r="W442" s="426"/>
      <c r="AJ442" s="55"/>
      <c r="AK442" s="55"/>
      <c r="AL442" s="55"/>
      <c r="AM442" s="55"/>
    </row>
    <row r="443" ht="22.5" customHeight="1">
      <c r="A443" s="440"/>
      <c r="B443" s="25" t="b">
        <v>0</v>
      </c>
      <c r="C443" s="436" t="s">
        <v>1524</v>
      </c>
      <c r="D443" s="418">
        <v>45809.0</v>
      </c>
      <c r="E443" s="419" t="s">
        <v>140</v>
      </c>
      <c r="F443" s="420">
        <v>70000.0</v>
      </c>
      <c r="G443" s="421" t="s">
        <v>337</v>
      </c>
      <c r="H443" s="419" t="s">
        <v>3</v>
      </c>
      <c r="I443" s="422"/>
      <c r="J443" s="419" t="s">
        <v>177</v>
      </c>
      <c r="K443" s="420"/>
      <c r="L443" s="420">
        <v>70000.0</v>
      </c>
      <c r="M443" s="392">
        <v>0.0</v>
      </c>
      <c r="N443" s="420">
        <f t="shared" si="18"/>
        <v>0</v>
      </c>
      <c r="O443" s="418">
        <v>45809.0</v>
      </c>
      <c r="P443" s="423"/>
      <c r="Q443" s="27" t="str">
        <f t="shared" si="22"/>
        <v/>
      </c>
      <c r="R443" s="424"/>
      <c r="S443" s="425"/>
      <c r="T443" s="24" t="str">
        <f t="shared" si="23"/>
        <v/>
      </c>
      <c r="U443" s="27">
        <f t="shared" si="24"/>
        <v>0</v>
      </c>
      <c r="V443" s="27"/>
      <c r="W443" s="426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</row>
    <row r="444" ht="22.5" customHeight="1">
      <c r="A444" s="440"/>
      <c r="B444" s="25" t="b">
        <v>0</v>
      </c>
      <c r="C444" s="436" t="s">
        <v>1525</v>
      </c>
      <c r="D444" s="418">
        <v>45809.0</v>
      </c>
      <c r="E444" s="419" t="s">
        <v>140</v>
      </c>
      <c r="F444" s="420">
        <v>285000.0</v>
      </c>
      <c r="G444" s="437" t="s">
        <v>669</v>
      </c>
      <c r="H444" s="419" t="s">
        <v>3</v>
      </c>
      <c r="I444" s="422"/>
      <c r="J444" s="419" t="s">
        <v>957</v>
      </c>
      <c r="K444" s="420"/>
      <c r="L444" s="420">
        <v>285000.0</v>
      </c>
      <c r="M444" s="392">
        <v>0.0</v>
      </c>
      <c r="N444" s="420">
        <f t="shared" si="18"/>
        <v>0</v>
      </c>
      <c r="O444" s="418">
        <v>45809.0</v>
      </c>
      <c r="P444" s="423"/>
      <c r="Q444" s="27" t="str">
        <f t="shared" si="22"/>
        <v/>
      </c>
      <c r="R444" s="424"/>
      <c r="S444" s="425"/>
      <c r="T444" s="24" t="str">
        <f t="shared" si="23"/>
        <v/>
      </c>
      <c r="U444" s="27">
        <f t="shared" si="24"/>
        <v>0</v>
      </c>
      <c r="V444" s="27"/>
      <c r="W444" s="426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</row>
    <row r="445" ht="22.5" customHeight="1">
      <c r="A445" s="440"/>
      <c r="B445" s="25" t="b">
        <v>0</v>
      </c>
      <c r="C445" s="436"/>
      <c r="D445" s="418">
        <v>45809.0</v>
      </c>
      <c r="E445" s="419" t="s">
        <v>140</v>
      </c>
      <c r="F445" s="420">
        <v>15000.0</v>
      </c>
      <c r="G445" s="437" t="s">
        <v>309</v>
      </c>
      <c r="H445" s="419" t="s">
        <v>3</v>
      </c>
      <c r="I445" s="438"/>
      <c r="J445" s="419" t="s">
        <v>296</v>
      </c>
      <c r="K445" s="420"/>
      <c r="L445" s="420">
        <v>15000.0</v>
      </c>
      <c r="M445" s="392">
        <v>0.0</v>
      </c>
      <c r="N445" s="420">
        <f t="shared" si="18"/>
        <v>0</v>
      </c>
      <c r="O445" s="418">
        <v>45809.0</v>
      </c>
      <c r="P445" s="423"/>
      <c r="Q445" s="27" t="str">
        <f t="shared" si="22"/>
        <v/>
      </c>
      <c r="R445" s="424"/>
      <c r="S445" s="425"/>
      <c r="T445" s="24" t="str">
        <f t="shared" si="23"/>
        <v/>
      </c>
      <c r="U445" s="27">
        <f t="shared" si="24"/>
        <v>0</v>
      </c>
      <c r="V445" s="27"/>
      <c r="W445" s="426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</row>
    <row r="446" ht="22.5" customHeight="1">
      <c r="A446" s="440"/>
      <c r="B446" s="25" t="b">
        <v>0</v>
      </c>
      <c r="C446" s="436"/>
      <c r="D446" s="418">
        <v>45809.0</v>
      </c>
      <c r="E446" s="419" t="s">
        <v>140</v>
      </c>
      <c r="F446" s="420">
        <v>55000.0</v>
      </c>
      <c r="G446" s="421" t="s">
        <v>1526</v>
      </c>
      <c r="H446" s="419" t="s">
        <v>361</v>
      </c>
      <c r="I446" s="438"/>
      <c r="J446" s="419" t="s">
        <v>957</v>
      </c>
      <c r="K446" s="420"/>
      <c r="L446" s="420">
        <v>55000.0</v>
      </c>
      <c r="M446" s="392">
        <v>0.0</v>
      </c>
      <c r="N446" s="420">
        <f t="shared" si="18"/>
        <v>0</v>
      </c>
      <c r="O446" s="418">
        <v>45809.0</v>
      </c>
      <c r="P446" s="423"/>
      <c r="Q446" s="27" t="str">
        <f t="shared" si="22"/>
        <v/>
      </c>
      <c r="R446" s="424"/>
      <c r="S446" s="425"/>
      <c r="T446" s="24" t="str">
        <f t="shared" si="23"/>
        <v/>
      </c>
      <c r="U446" s="27">
        <f t="shared" si="24"/>
        <v>0</v>
      </c>
      <c r="V446" s="27"/>
      <c r="W446" s="426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</row>
    <row r="447" ht="22.5" customHeight="1">
      <c r="A447" s="440"/>
      <c r="B447" s="25" t="b">
        <v>0</v>
      </c>
      <c r="C447" s="436"/>
      <c r="D447" s="418">
        <v>45809.0</v>
      </c>
      <c r="E447" s="419" t="s">
        <v>140</v>
      </c>
      <c r="F447" s="420">
        <v>75000.0</v>
      </c>
      <c r="G447" s="421" t="s">
        <v>1527</v>
      </c>
      <c r="H447" s="419" t="s">
        <v>3</v>
      </c>
      <c r="I447" s="422"/>
      <c r="J447" s="419" t="s">
        <v>1527</v>
      </c>
      <c r="K447" s="420"/>
      <c r="L447" s="420">
        <v>75000.0</v>
      </c>
      <c r="M447" s="392">
        <v>0.0</v>
      </c>
      <c r="N447" s="420">
        <f t="shared" si="18"/>
        <v>0</v>
      </c>
      <c r="O447" s="418">
        <v>45809.0</v>
      </c>
      <c r="P447" s="423"/>
      <c r="Q447" s="27" t="str">
        <f t="shared" si="22"/>
        <v/>
      </c>
      <c r="R447" s="424"/>
      <c r="S447" s="425"/>
      <c r="T447" s="24" t="str">
        <f t="shared" si="23"/>
        <v/>
      </c>
      <c r="U447" s="27">
        <f t="shared" si="24"/>
        <v>0</v>
      </c>
      <c r="V447" s="27"/>
      <c r="W447" s="426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</row>
    <row r="448" ht="22.5" customHeight="1">
      <c r="A448" s="440"/>
      <c r="B448" s="25" t="b">
        <v>0</v>
      </c>
      <c r="C448" s="417"/>
      <c r="D448" s="418">
        <v>45809.0</v>
      </c>
      <c r="E448" s="419" t="s">
        <v>140</v>
      </c>
      <c r="F448" s="420">
        <v>1520000.0</v>
      </c>
      <c r="G448" s="421" t="s">
        <v>1528</v>
      </c>
      <c r="H448" s="419" t="s">
        <v>225</v>
      </c>
      <c r="I448" s="422">
        <v>956.0</v>
      </c>
      <c r="J448" s="419" t="s">
        <v>957</v>
      </c>
      <c r="K448" s="420"/>
      <c r="L448" s="420">
        <v>1520000.0</v>
      </c>
      <c r="M448" s="392">
        <v>0.0</v>
      </c>
      <c r="N448" s="420">
        <f t="shared" si="18"/>
        <v>0</v>
      </c>
      <c r="O448" s="418">
        <v>45809.0</v>
      </c>
      <c r="P448" s="423"/>
      <c r="Q448" s="27" t="str">
        <f t="shared" si="22"/>
        <v/>
      </c>
      <c r="R448" s="424"/>
      <c r="S448" s="425"/>
      <c r="T448" s="24" t="str">
        <f t="shared" si="23"/>
        <v/>
      </c>
      <c r="U448" s="27">
        <f t="shared" si="24"/>
        <v>0</v>
      </c>
      <c r="V448" s="27"/>
      <c r="W448" s="426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  <c r="AM448" s="105"/>
    </row>
    <row r="449" ht="22.5" customHeight="1">
      <c r="A449" s="440"/>
      <c r="B449" s="25" t="b">
        <v>0</v>
      </c>
      <c r="C449" s="436"/>
      <c r="D449" s="418">
        <v>45810.0</v>
      </c>
      <c r="E449" s="419" t="s">
        <v>140</v>
      </c>
      <c r="F449" s="420">
        <v>5000.0</v>
      </c>
      <c r="G449" s="421" t="s">
        <v>1529</v>
      </c>
      <c r="H449" s="419" t="s">
        <v>3</v>
      </c>
      <c r="I449" s="438"/>
      <c r="J449" s="419" t="s">
        <v>957</v>
      </c>
      <c r="K449" s="420"/>
      <c r="L449" s="420">
        <v>5000.0</v>
      </c>
      <c r="M449" s="392">
        <v>0.0</v>
      </c>
      <c r="N449" s="420">
        <f t="shared" si="18"/>
        <v>0</v>
      </c>
      <c r="O449" s="418">
        <v>45810.0</v>
      </c>
      <c r="P449" s="423"/>
      <c r="Q449" s="27" t="str">
        <f t="shared" si="22"/>
        <v/>
      </c>
      <c r="R449" s="424"/>
      <c r="S449" s="425"/>
      <c r="T449" s="24" t="str">
        <f t="shared" si="23"/>
        <v/>
      </c>
      <c r="U449" s="27">
        <f t="shared" si="24"/>
        <v>0</v>
      </c>
      <c r="V449" s="27"/>
      <c r="W449" s="426"/>
      <c r="AJ449" s="55"/>
      <c r="AK449" s="55"/>
      <c r="AL449" s="55"/>
      <c r="AM449" s="55"/>
    </row>
    <row r="450" ht="22.5" customHeight="1">
      <c r="A450" s="440"/>
      <c r="B450" s="25" t="b">
        <v>0</v>
      </c>
      <c r="C450" s="436"/>
      <c r="D450" s="418">
        <v>45810.0</v>
      </c>
      <c r="E450" s="419" t="s">
        <v>140</v>
      </c>
      <c r="F450" s="420">
        <v>15000.0</v>
      </c>
      <c r="G450" s="421" t="s">
        <v>309</v>
      </c>
      <c r="H450" s="419" t="s">
        <v>3</v>
      </c>
      <c r="I450" s="438"/>
      <c r="J450" s="419" t="s">
        <v>296</v>
      </c>
      <c r="K450" s="420"/>
      <c r="L450" s="420">
        <v>15000.0</v>
      </c>
      <c r="M450" s="392">
        <v>0.0</v>
      </c>
      <c r="N450" s="420">
        <f t="shared" si="18"/>
        <v>0</v>
      </c>
      <c r="O450" s="418">
        <v>45810.0</v>
      </c>
      <c r="P450" s="423"/>
      <c r="Q450" s="27" t="str">
        <f t="shared" si="22"/>
        <v/>
      </c>
      <c r="R450" s="424"/>
      <c r="S450" s="425"/>
      <c r="T450" s="24" t="str">
        <f t="shared" si="23"/>
        <v/>
      </c>
      <c r="U450" s="27">
        <f t="shared" si="24"/>
        <v>0</v>
      </c>
      <c r="V450" s="27"/>
      <c r="W450" s="426"/>
      <c r="AJ450" s="55"/>
      <c r="AK450" s="55"/>
      <c r="AL450" s="55"/>
      <c r="AM450" s="55"/>
    </row>
    <row r="451" ht="22.5" customHeight="1">
      <c r="A451" s="440"/>
      <c r="B451" s="25" t="b">
        <v>0</v>
      </c>
      <c r="C451" s="436"/>
      <c r="D451" s="418">
        <v>45810.0</v>
      </c>
      <c r="E451" s="419" t="s">
        <v>140</v>
      </c>
      <c r="F451" s="420">
        <v>60000.0</v>
      </c>
      <c r="G451" s="421" t="s">
        <v>1530</v>
      </c>
      <c r="H451" s="419" t="s">
        <v>361</v>
      </c>
      <c r="I451" s="422">
        <v>957.0</v>
      </c>
      <c r="J451" s="419" t="s">
        <v>957</v>
      </c>
      <c r="K451" s="420"/>
      <c r="L451" s="420">
        <v>60000.0</v>
      </c>
      <c r="M451" s="392">
        <v>0.0</v>
      </c>
      <c r="N451" s="420">
        <f t="shared" si="18"/>
        <v>0</v>
      </c>
      <c r="O451" s="418">
        <v>45810.0</v>
      </c>
      <c r="P451" s="423"/>
      <c r="Q451" s="27" t="str">
        <f t="shared" si="22"/>
        <v/>
      </c>
      <c r="R451" s="424"/>
      <c r="S451" s="425"/>
      <c r="T451" s="24" t="str">
        <f t="shared" si="23"/>
        <v/>
      </c>
      <c r="U451" s="27">
        <f t="shared" si="24"/>
        <v>0</v>
      </c>
      <c r="V451" s="27"/>
      <c r="W451" s="426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</row>
    <row r="452" ht="22.5" customHeight="1">
      <c r="A452" s="440"/>
      <c r="B452" s="25" t="b">
        <v>0</v>
      </c>
      <c r="C452" s="436" t="s">
        <v>1531</v>
      </c>
      <c r="D452" s="418">
        <v>45811.0</v>
      </c>
      <c r="E452" s="419" t="s">
        <v>140</v>
      </c>
      <c r="F452" s="420">
        <v>75000.0</v>
      </c>
      <c r="G452" s="421" t="s">
        <v>337</v>
      </c>
      <c r="H452" s="419" t="s">
        <v>3</v>
      </c>
      <c r="I452" s="438"/>
      <c r="J452" s="419" t="s">
        <v>957</v>
      </c>
      <c r="K452" s="420"/>
      <c r="L452" s="420">
        <v>75000.0</v>
      </c>
      <c r="M452" s="392">
        <v>0.0</v>
      </c>
      <c r="N452" s="420">
        <f t="shared" si="18"/>
        <v>0</v>
      </c>
      <c r="O452" s="418">
        <v>45811.0</v>
      </c>
      <c r="P452" s="423"/>
      <c r="Q452" s="27" t="str">
        <f t="shared" si="22"/>
        <v/>
      </c>
      <c r="R452" s="424"/>
      <c r="S452" s="425"/>
      <c r="T452" s="24" t="str">
        <f t="shared" si="23"/>
        <v/>
      </c>
      <c r="U452" s="27">
        <f t="shared" si="24"/>
        <v>0</v>
      </c>
      <c r="V452" s="27"/>
      <c r="W452" s="426"/>
      <c r="AJ452" s="55"/>
      <c r="AK452" s="55"/>
      <c r="AL452" s="55"/>
      <c r="AM452" s="55"/>
    </row>
    <row r="453" ht="22.5" customHeight="1">
      <c r="A453" s="440"/>
      <c r="B453" s="25" t="b">
        <v>0</v>
      </c>
      <c r="C453" s="436" t="s">
        <v>1532</v>
      </c>
      <c r="D453" s="418">
        <v>45811.0</v>
      </c>
      <c r="E453" s="419" t="s">
        <v>140</v>
      </c>
      <c r="F453" s="420">
        <v>75000.0</v>
      </c>
      <c r="G453" s="421" t="s">
        <v>337</v>
      </c>
      <c r="H453" s="419" t="s">
        <v>3</v>
      </c>
      <c r="I453" s="438"/>
      <c r="J453" s="419" t="s">
        <v>957</v>
      </c>
      <c r="K453" s="420"/>
      <c r="L453" s="420">
        <v>75000.0</v>
      </c>
      <c r="M453" s="392">
        <v>0.0</v>
      </c>
      <c r="N453" s="420">
        <f t="shared" si="18"/>
        <v>0</v>
      </c>
      <c r="O453" s="418">
        <v>45811.0</v>
      </c>
      <c r="P453" s="423"/>
      <c r="Q453" s="27" t="str">
        <f t="shared" si="22"/>
        <v/>
      </c>
      <c r="R453" s="424"/>
      <c r="S453" s="425"/>
      <c r="T453" s="24" t="str">
        <f t="shared" si="23"/>
        <v/>
      </c>
      <c r="U453" s="27">
        <f t="shared" si="24"/>
        <v>0</v>
      </c>
      <c r="V453" s="27"/>
      <c r="W453" s="426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</row>
    <row r="454" ht="22.5" customHeight="1">
      <c r="A454" s="440"/>
      <c r="B454" s="25" t="b">
        <v>0</v>
      </c>
      <c r="C454" s="436" t="s">
        <v>1533</v>
      </c>
      <c r="D454" s="418">
        <v>45811.0</v>
      </c>
      <c r="E454" s="419" t="s">
        <v>140</v>
      </c>
      <c r="F454" s="420">
        <v>50000.0</v>
      </c>
      <c r="G454" s="421" t="s">
        <v>337</v>
      </c>
      <c r="H454" s="419" t="s">
        <v>3</v>
      </c>
      <c r="I454" s="438"/>
      <c r="J454" s="419" t="s">
        <v>957</v>
      </c>
      <c r="K454" s="420"/>
      <c r="L454" s="420">
        <v>50000.0</v>
      </c>
      <c r="M454" s="392">
        <v>0.0</v>
      </c>
      <c r="N454" s="420">
        <f t="shared" si="18"/>
        <v>0</v>
      </c>
      <c r="O454" s="418">
        <v>45811.0</v>
      </c>
      <c r="P454" s="423"/>
      <c r="Q454" s="27" t="str">
        <f t="shared" si="22"/>
        <v/>
      </c>
      <c r="R454" s="424"/>
      <c r="S454" s="425"/>
      <c r="T454" s="24" t="str">
        <f t="shared" si="23"/>
        <v/>
      </c>
      <c r="U454" s="27">
        <f t="shared" si="24"/>
        <v>0</v>
      </c>
      <c r="V454" s="27"/>
      <c r="W454" s="426"/>
      <c r="AJ454" s="55"/>
      <c r="AK454" s="55"/>
      <c r="AL454" s="55"/>
      <c r="AM454" s="55"/>
    </row>
    <row r="455" ht="22.5" customHeight="1">
      <c r="A455" s="440"/>
      <c r="B455" s="25" t="b">
        <v>0</v>
      </c>
      <c r="C455" s="436" t="s">
        <v>1534</v>
      </c>
      <c r="D455" s="418">
        <v>45811.0</v>
      </c>
      <c r="E455" s="419" t="s">
        <v>140</v>
      </c>
      <c r="F455" s="420">
        <v>40000.0</v>
      </c>
      <c r="G455" s="421" t="s">
        <v>192</v>
      </c>
      <c r="H455" s="419" t="s">
        <v>3</v>
      </c>
      <c r="I455" s="422">
        <v>958.0</v>
      </c>
      <c r="J455" s="419" t="s">
        <v>957</v>
      </c>
      <c r="K455" s="420"/>
      <c r="L455" s="420">
        <v>40000.0</v>
      </c>
      <c r="M455" s="392">
        <v>0.0</v>
      </c>
      <c r="N455" s="420">
        <f t="shared" si="18"/>
        <v>0</v>
      </c>
      <c r="O455" s="418">
        <v>45812.0</v>
      </c>
      <c r="P455" s="423"/>
      <c r="Q455" s="27" t="str">
        <f t="shared" si="22"/>
        <v/>
      </c>
      <c r="R455" s="424"/>
      <c r="S455" s="425"/>
      <c r="T455" s="24" t="str">
        <f t="shared" si="23"/>
        <v/>
      </c>
      <c r="U455" s="27">
        <f t="shared" si="24"/>
        <v>0</v>
      </c>
      <c r="V455" s="27"/>
      <c r="W455" s="426"/>
      <c r="AJ455" s="55"/>
      <c r="AK455" s="55"/>
      <c r="AL455" s="55"/>
      <c r="AM455" s="55"/>
    </row>
    <row r="456" ht="22.5" customHeight="1">
      <c r="A456" s="440"/>
      <c r="B456" s="25" t="b">
        <v>0</v>
      </c>
      <c r="C456" s="436" t="s">
        <v>1535</v>
      </c>
      <c r="D456" s="418">
        <v>45811.0</v>
      </c>
      <c r="E456" s="419" t="s">
        <v>140</v>
      </c>
      <c r="F456" s="420">
        <v>70000.0</v>
      </c>
      <c r="G456" s="421" t="s">
        <v>1079</v>
      </c>
      <c r="H456" s="419" t="s">
        <v>3</v>
      </c>
      <c r="I456" s="438"/>
      <c r="J456" s="419" t="s">
        <v>957</v>
      </c>
      <c r="K456" s="420"/>
      <c r="L456" s="420">
        <v>70000.0</v>
      </c>
      <c r="M456" s="392">
        <v>0.0</v>
      </c>
      <c r="N456" s="420">
        <f t="shared" si="18"/>
        <v>0</v>
      </c>
      <c r="O456" s="418">
        <v>45812.0</v>
      </c>
      <c r="P456" s="423"/>
      <c r="Q456" s="27" t="str">
        <f t="shared" si="22"/>
        <v/>
      </c>
      <c r="R456" s="424"/>
      <c r="S456" s="425"/>
      <c r="T456" s="24" t="str">
        <f t="shared" si="23"/>
        <v/>
      </c>
      <c r="U456" s="27">
        <f t="shared" si="24"/>
        <v>0</v>
      </c>
      <c r="V456" s="27"/>
      <c r="W456" s="426"/>
      <c r="AJ456" s="55"/>
      <c r="AK456" s="55"/>
      <c r="AL456" s="55"/>
      <c r="AM456" s="55"/>
    </row>
    <row r="457" ht="22.5" customHeight="1">
      <c r="A457" s="440"/>
      <c r="B457" s="25" t="b">
        <v>0</v>
      </c>
      <c r="C457" s="436" t="s">
        <v>1536</v>
      </c>
      <c r="D457" s="418">
        <v>45812.0</v>
      </c>
      <c r="E457" s="419" t="s">
        <v>140</v>
      </c>
      <c r="F457" s="420">
        <v>40000.0</v>
      </c>
      <c r="G457" s="421" t="s">
        <v>1537</v>
      </c>
      <c r="H457" s="419" t="s">
        <v>3</v>
      </c>
      <c r="I457" s="422">
        <v>962.0</v>
      </c>
      <c r="J457" s="419" t="s">
        <v>957</v>
      </c>
      <c r="K457" s="420"/>
      <c r="L457" s="420">
        <v>40000.0</v>
      </c>
      <c r="M457" s="392">
        <v>0.0</v>
      </c>
      <c r="N457" s="420">
        <f t="shared" si="18"/>
        <v>0</v>
      </c>
      <c r="O457" s="418">
        <v>45813.0</v>
      </c>
      <c r="P457" s="423"/>
      <c r="Q457" s="27" t="str">
        <f t="shared" si="22"/>
        <v/>
      </c>
      <c r="R457" s="424"/>
      <c r="S457" s="425"/>
      <c r="T457" s="24" t="str">
        <f t="shared" si="23"/>
        <v/>
      </c>
      <c r="U457" s="27">
        <f t="shared" si="24"/>
        <v>0</v>
      </c>
      <c r="V457" s="27"/>
      <c r="W457" s="426"/>
      <c r="AJ457" s="55"/>
      <c r="AK457" s="55"/>
      <c r="AL457" s="55"/>
      <c r="AM457" s="55"/>
    </row>
    <row r="458" ht="22.5" customHeight="1">
      <c r="A458" s="440"/>
      <c r="B458" s="25" t="b">
        <v>0</v>
      </c>
      <c r="C458" s="436" t="s">
        <v>1538</v>
      </c>
      <c r="D458" s="418">
        <v>45812.0</v>
      </c>
      <c r="E458" s="419" t="s">
        <v>140</v>
      </c>
      <c r="F458" s="420">
        <v>60000.0</v>
      </c>
      <c r="G458" s="421" t="s">
        <v>1079</v>
      </c>
      <c r="H458" s="419" t="s">
        <v>3</v>
      </c>
      <c r="I458" s="422">
        <v>961.0</v>
      </c>
      <c r="J458" s="419" t="s">
        <v>957</v>
      </c>
      <c r="K458" s="420"/>
      <c r="L458" s="420">
        <v>60000.0</v>
      </c>
      <c r="M458" s="392">
        <v>0.0</v>
      </c>
      <c r="N458" s="420">
        <f t="shared" si="18"/>
        <v>0</v>
      </c>
      <c r="O458" s="418">
        <v>45813.0</v>
      </c>
      <c r="P458" s="423"/>
      <c r="Q458" s="27" t="str">
        <f t="shared" si="22"/>
        <v/>
      </c>
      <c r="R458" s="424"/>
      <c r="S458" s="425"/>
      <c r="T458" s="24" t="str">
        <f t="shared" si="23"/>
        <v/>
      </c>
      <c r="U458" s="27">
        <f t="shared" si="24"/>
        <v>0</v>
      </c>
      <c r="V458" s="27"/>
      <c r="W458" s="426"/>
      <c r="AJ458" s="55"/>
      <c r="AK458" s="55"/>
      <c r="AL458" s="55"/>
      <c r="AM458" s="55"/>
    </row>
    <row r="459" ht="22.5" customHeight="1">
      <c r="A459" s="440"/>
      <c r="B459" s="25" t="b">
        <v>0</v>
      </c>
      <c r="C459" s="436" t="s">
        <v>1539</v>
      </c>
      <c r="D459" s="418">
        <v>45813.0</v>
      </c>
      <c r="E459" s="419" t="s">
        <v>140</v>
      </c>
      <c r="F459" s="420">
        <v>35000.0</v>
      </c>
      <c r="G459" s="421" t="s">
        <v>1540</v>
      </c>
      <c r="H459" s="419" t="s">
        <v>3</v>
      </c>
      <c r="I459" s="438"/>
      <c r="J459" s="419" t="s">
        <v>957</v>
      </c>
      <c r="K459" s="420"/>
      <c r="L459" s="420">
        <v>35000.0</v>
      </c>
      <c r="M459" s="392">
        <v>0.0</v>
      </c>
      <c r="N459" s="420">
        <f t="shared" si="18"/>
        <v>0</v>
      </c>
      <c r="O459" s="418">
        <v>45813.0</v>
      </c>
      <c r="P459" s="423"/>
      <c r="Q459" s="27" t="str">
        <f t="shared" si="22"/>
        <v/>
      </c>
      <c r="R459" s="424"/>
      <c r="S459" s="425"/>
      <c r="T459" s="24" t="str">
        <f t="shared" si="23"/>
        <v/>
      </c>
      <c r="U459" s="27">
        <f t="shared" si="24"/>
        <v>0</v>
      </c>
      <c r="V459" s="27"/>
      <c r="W459" s="426"/>
      <c r="AJ459" s="55"/>
      <c r="AK459" s="55"/>
      <c r="AL459" s="55"/>
      <c r="AM459" s="55"/>
    </row>
    <row r="460" ht="22.5" customHeight="1">
      <c r="A460" s="440"/>
      <c r="B460" s="25" t="b">
        <v>0</v>
      </c>
      <c r="C460" s="436" t="s">
        <v>1541</v>
      </c>
      <c r="D460" s="418">
        <v>45813.0</v>
      </c>
      <c r="E460" s="419" t="s">
        <v>140</v>
      </c>
      <c r="F460" s="420">
        <v>35000.0</v>
      </c>
      <c r="G460" s="421" t="s">
        <v>352</v>
      </c>
      <c r="H460" s="455" t="s">
        <v>3</v>
      </c>
      <c r="I460" s="438"/>
      <c r="J460" s="419" t="s">
        <v>202</v>
      </c>
      <c r="K460" s="420"/>
      <c r="L460" s="420">
        <v>35000.0</v>
      </c>
      <c r="M460" s="392">
        <v>0.0</v>
      </c>
      <c r="N460" s="420">
        <f t="shared" si="18"/>
        <v>0</v>
      </c>
      <c r="O460" s="418">
        <v>45813.0</v>
      </c>
      <c r="P460" s="423"/>
      <c r="Q460" s="27" t="str">
        <f t="shared" si="22"/>
        <v/>
      </c>
      <c r="R460" s="424"/>
      <c r="S460" s="425"/>
      <c r="T460" s="24" t="str">
        <f t="shared" si="23"/>
        <v/>
      </c>
      <c r="U460" s="27">
        <f t="shared" si="24"/>
        <v>0</v>
      </c>
      <c r="V460" s="27"/>
      <c r="W460" s="426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</row>
    <row r="461" ht="22.5" customHeight="1">
      <c r="A461" s="440"/>
      <c r="B461" s="25" t="b">
        <v>0</v>
      </c>
      <c r="C461" s="436" t="s">
        <v>1542</v>
      </c>
      <c r="D461" s="418">
        <v>45813.0</v>
      </c>
      <c r="E461" s="419" t="s">
        <v>140</v>
      </c>
      <c r="F461" s="420">
        <v>10000.0</v>
      </c>
      <c r="G461" s="421" t="s">
        <v>352</v>
      </c>
      <c r="H461" s="419" t="s">
        <v>3</v>
      </c>
      <c r="I461" s="438"/>
      <c r="J461" s="419" t="s">
        <v>202</v>
      </c>
      <c r="K461" s="420"/>
      <c r="L461" s="420">
        <v>10000.0</v>
      </c>
      <c r="M461" s="392">
        <v>0.0</v>
      </c>
      <c r="N461" s="420">
        <f t="shared" si="18"/>
        <v>0</v>
      </c>
      <c r="O461" s="418">
        <v>45813.0</v>
      </c>
      <c r="P461" s="423"/>
      <c r="Q461" s="27" t="str">
        <f t="shared" si="22"/>
        <v/>
      </c>
      <c r="R461" s="424"/>
      <c r="S461" s="425"/>
      <c r="T461" s="24" t="str">
        <f t="shared" si="23"/>
        <v/>
      </c>
      <c r="U461" s="27">
        <f t="shared" si="24"/>
        <v>0</v>
      </c>
      <c r="V461" s="27"/>
      <c r="W461" s="426"/>
      <c r="AJ461" s="55"/>
      <c r="AK461" s="55"/>
      <c r="AL461" s="55"/>
      <c r="AM461" s="55"/>
    </row>
    <row r="462" ht="22.5" customHeight="1">
      <c r="A462" s="440"/>
      <c r="B462" s="25" t="b">
        <v>0</v>
      </c>
      <c r="C462" s="436" t="s">
        <v>1543</v>
      </c>
      <c r="D462" s="418">
        <v>45813.0</v>
      </c>
      <c r="E462" s="419" t="s">
        <v>140</v>
      </c>
      <c r="F462" s="420">
        <v>60000.0</v>
      </c>
      <c r="G462" s="421" t="s">
        <v>1544</v>
      </c>
      <c r="H462" s="419" t="s">
        <v>3</v>
      </c>
      <c r="I462" s="438"/>
      <c r="J462" s="419" t="s">
        <v>202</v>
      </c>
      <c r="K462" s="420"/>
      <c r="L462" s="420">
        <v>60000.0</v>
      </c>
      <c r="M462" s="392">
        <v>0.0</v>
      </c>
      <c r="N462" s="420">
        <f t="shared" si="18"/>
        <v>0</v>
      </c>
      <c r="O462" s="418">
        <v>45813.0</v>
      </c>
      <c r="P462" s="423"/>
      <c r="Q462" s="27" t="str">
        <f t="shared" si="22"/>
        <v/>
      </c>
      <c r="R462" s="424"/>
      <c r="S462" s="425"/>
      <c r="T462" s="24" t="str">
        <f t="shared" si="23"/>
        <v/>
      </c>
      <c r="U462" s="27">
        <f t="shared" si="24"/>
        <v>0</v>
      </c>
      <c r="V462" s="27"/>
      <c r="W462" s="426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</row>
    <row r="463" ht="22.5" customHeight="1">
      <c r="A463" s="440"/>
      <c r="B463" s="25" t="b">
        <v>0</v>
      </c>
      <c r="C463" s="436" t="s">
        <v>1545</v>
      </c>
      <c r="D463" s="418">
        <v>45813.0</v>
      </c>
      <c r="E463" s="419" t="s">
        <v>140</v>
      </c>
      <c r="F463" s="420">
        <v>15000.0</v>
      </c>
      <c r="G463" s="421" t="s">
        <v>419</v>
      </c>
      <c r="H463" s="419" t="s">
        <v>3</v>
      </c>
      <c r="I463" s="438"/>
      <c r="J463" s="419" t="s">
        <v>202</v>
      </c>
      <c r="K463" s="420"/>
      <c r="L463" s="420">
        <v>15000.0</v>
      </c>
      <c r="M463" s="392">
        <v>0.0</v>
      </c>
      <c r="N463" s="420">
        <f t="shared" si="18"/>
        <v>0</v>
      </c>
      <c r="O463" s="418">
        <v>45813.0</v>
      </c>
      <c r="P463" s="423"/>
      <c r="Q463" s="27" t="str">
        <f t="shared" si="22"/>
        <v/>
      </c>
      <c r="R463" s="424"/>
      <c r="S463" s="425"/>
      <c r="T463" s="24" t="str">
        <f t="shared" si="23"/>
        <v/>
      </c>
      <c r="U463" s="27">
        <f t="shared" si="24"/>
        <v>0</v>
      </c>
      <c r="V463" s="27"/>
      <c r="W463" s="426"/>
      <c r="AJ463" s="55"/>
      <c r="AK463" s="55"/>
      <c r="AL463" s="55"/>
      <c r="AM463" s="55"/>
    </row>
    <row r="464" ht="22.5" customHeight="1">
      <c r="A464" s="440"/>
      <c r="B464" s="25" t="b">
        <v>0</v>
      </c>
      <c r="C464" s="436" t="s">
        <v>1546</v>
      </c>
      <c r="D464" s="418">
        <v>45813.0</v>
      </c>
      <c r="E464" s="419" t="s">
        <v>140</v>
      </c>
      <c r="F464" s="420">
        <v>20000.0</v>
      </c>
      <c r="G464" s="421" t="s">
        <v>1163</v>
      </c>
      <c r="H464" s="419" t="s">
        <v>3</v>
      </c>
      <c r="I464" s="438"/>
      <c r="J464" s="419" t="s">
        <v>202</v>
      </c>
      <c r="K464" s="420"/>
      <c r="L464" s="420">
        <v>20000.0</v>
      </c>
      <c r="M464" s="392">
        <v>0.0</v>
      </c>
      <c r="N464" s="420">
        <f t="shared" si="18"/>
        <v>0</v>
      </c>
      <c r="O464" s="418">
        <v>45813.0</v>
      </c>
      <c r="P464" s="423"/>
      <c r="Q464" s="27" t="str">
        <f t="shared" si="22"/>
        <v/>
      </c>
      <c r="R464" s="424"/>
      <c r="S464" s="425"/>
      <c r="T464" s="24" t="str">
        <f t="shared" si="23"/>
        <v/>
      </c>
      <c r="U464" s="27">
        <f t="shared" si="24"/>
        <v>0</v>
      </c>
      <c r="V464" s="27"/>
      <c r="W464" s="426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  <c r="AM464" s="105"/>
    </row>
    <row r="465" ht="22.5" customHeight="1">
      <c r="A465" s="440"/>
      <c r="B465" s="25" t="b">
        <v>0</v>
      </c>
      <c r="C465" s="417"/>
      <c r="D465" s="418">
        <v>45813.0</v>
      </c>
      <c r="E465" s="419" t="s">
        <v>140</v>
      </c>
      <c r="F465" s="420">
        <v>500000.0</v>
      </c>
      <c r="G465" s="421" t="s">
        <v>1547</v>
      </c>
      <c r="H465" s="419" t="s">
        <v>3</v>
      </c>
      <c r="I465" s="422">
        <v>964.0</v>
      </c>
      <c r="J465" s="419" t="s">
        <v>957</v>
      </c>
      <c r="K465" s="420"/>
      <c r="L465" s="420">
        <v>500000.0</v>
      </c>
      <c r="M465" s="392">
        <v>0.0</v>
      </c>
      <c r="N465" s="420">
        <f t="shared" si="18"/>
        <v>0</v>
      </c>
      <c r="O465" s="418">
        <v>45813.0</v>
      </c>
      <c r="P465" s="423"/>
      <c r="Q465" s="27" t="str">
        <f t="shared" si="22"/>
        <v/>
      </c>
      <c r="R465" s="424"/>
      <c r="S465" s="425"/>
      <c r="T465" s="24" t="str">
        <f t="shared" si="23"/>
        <v/>
      </c>
      <c r="U465" s="27">
        <f t="shared" si="24"/>
        <v>0</v>
      </c>
      <c r="V465" s="27"/>
      <c r="W465" s="426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  <c r="AM465" s="105"/>
    </row>
    <row r="466" ht="22.5" customHeight="1">
      <c r="A466" s="440"/>
      <c r="B466" s="25" t="b">
        <v>0</v>
      </c>
      <c r="C466" s="417"/>
      <c r="D466" s="418">
        <v>45813.0</v>
      </c>
      <c r="E466" s="419" t="s">
        <v>1002</v>
      </c>
      <c r="F466" s="420">
        <v>140000.0</v>
      </c>
      <c r="G466" s="421" t="s">
        <v>194</v>
      </c>
      <c r="H466" s="419" t="s">
        <v>3</v>
      </c>
      <c r="I466" s="438"/>
      <c r="J466" s="419" t="s">
        <v>194</v>
      </c>
      <c r="K466" s="420"/>
      <c r="L466" s="420">
        <v>100000.0</v>
      </c>
      <c r="M466" s="392">
        <v>0.0</v>
      </c>
      <c r="N466" s="420">
        <f t="shared" si="18"/>
        <v>40000</v>
      </c>
      <c r="O466" s="418">
        <v>45813.0</v>
      </c>
      <c r="P466" s="423"/>
      <c r="Q466" s="27" t="str">
        <f t="shared" si="22"/>
        <v/>
      </c>
      <c r="R466" s="424"/>
      <c r="S466" s="425"/>
      <c r="T466" s="24" t="str">
        <f t="shared" si="23"/>
        <v/>
      </c>
      <c r="U466" s="27">
        <f t="shared" si="24"/>
        <v>0</v>
      </c>
      <c r="V466" s="27"/>
      <c r="W466" s="426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</row>
    <row r="467" ht="22.5" customHeight="1">
      <c r="A467" s="440"/>
      <c r="B467" s="25" t="b">
        <v>0</v>
      </c>
      <c r="C467" s="417"/>
      <c r="D467" s="418">
        <v>45815.0</v>
      </c>
      <c r="E467" s="419" t="s">
        <v>146</v>
      </c>
      <c r="F467" s="420">
        <v>750000.0</v>
      </c>
      <c r="G467" s="437" t="s">
        <v>1548</v>
      </c>
      <c r="H467" s="419" t="s">
        <v>119</v>
      </c>
      <c r="I467" s="438"/>
      <c r="J467" s="419" t="s">
        <v>957</v>
      </c>
      <c r="K467" s="420"/>
      <c r="L467" s="420">
        <v>750000.0</v>
      </c>
      <c r="M467" s="392">
        <v>0.0</v>
      </c>
      <c r="N467" s="420">
        <f t="shared" si="18"/>
        <v>0</v>
      </c>
      <c r="O467" s="418">
        <v>45815.0</v>
      </c>
      <c r="P467" s="423"/>
      <c r="Q467" s="27" t="str">
        <f t="shared" si="22"/>
        <v/>
      </c>
      <c r="R467" s="424"/>
      <c r="S467" s="425"/>
      <c r="T467" s="24" t="str">
        <f t="shared" si="23"/>
        <v/>
      </c>
      <c r="U467" s="27">
        <f t="shared" si="24"/>
        <v>0</v>
      </c>
      <c r="V467" s="27"/>
      <c r="W467" s="426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</row>
    <row r="468" ht="22.5" customHeight="1">
      <c r="A468" s="440"/>
      <c r="B468" s="25" t="b">
        <v>0</v>
      </c>
      <c r="C468" s="436" t="s">
        <v>1549</v>
      </c>
      <c r="D468" s="418">
        <v>45778.0</v>
      </c>
      <c r="E468" s="419" t="s">
        <v>140</v>
      </c>
      <c r="F468" s="420">
        <v>5000.0</v>
      </c>
      <c r="G468" s="437" t="s">
        <v>309</v>
      </c>
      <c r="H468" s="419" t="s">
        <v>3</v>
      </c>
      <c r="I468" s="438"/>
      <c r="J468" s="419" t="s">
        <v>957</v>
      </c>
      <c r="K468" s="420"/>
      <c r="L468" s="420">
        <v>5000.0</v>
      </c>
      <c r="M468" s="392">
        <v>0.0</v>
      </c>
      <c r="N468" s="420">
        <f t="shared" si="18"/>
        <v>0</v>
      </c>
      <c r="O468" s="418">
        <v>45817.0</v>
      </c>
      <c r="P468" s="423"/>
      <c r="Q468" s="27" t="str">
        <f t="shared" si="22"/>
        <v/>
      </c>
      <c r="R468" s="424"/>
      <c r="S468" s="425"/>
      <c r="T468" s="24" t="str">
        <f t="shared" si="23"/>
        <v/>
      </c>
      <c r="U468" s="27">
        <f t="shared" si="24"/>
        <v>0</v>
      </c>
      <c r="V468" s="27"/>
      <c r="W468" s="426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</row>
    <row r="469" ht="22.5" customHeight="1">
      <c r="A469" s="383" t="b">
        <v>0</v>
      </c>
      <c r="B469" s="384" t="b">
        <v>0</v>
      </c>
      <c r="C469" s="385" t="s">
        <v>1550</v>
      </c>
      <c r="D469" s="386">
        <v>45808.0</v>
      </c>
      <c r="E469" s="387" t="s">
        <v>140</v>
      </c>
      <c r="F469" s="388">
        <v>1000000.0</v>
      </c>
      <c r="G469" s="456" t="s">
        <v>1551</v>
      </c>
      <c r="H469" s="387" t="s">
        <v>119</v>
      </c>
      <c r="I469" s="390">
        <v>974.0</v>
      </c>
      <c r="J469" s="387" t="s">
        <v>957</v>
      </c>
      <c r="K469" s="401"/>
      <c r="L469" s="401">
        <v>1000000.0</v>
      </c>
      <c r="M469" s="392">
        <v>0.0</v>
      </c>
      <c r="N469" s="420">
        <f t="shared" si="18"/>
        <v>0</v>
      </c>
      <c r="O469" s="386">
        <v>45817.0</v>
      </c>
      <c r="P469" s="393"/>
      <c r="Q469" s="402" t="str">
        <f t="shared" si="22"/>
        <v/>
      </c>
      <c r="R469" s="405"/>
      <c r="S469" s="407"/>
      <c r="T469" s="397" t="str">
        <f t="shared" si="23"/>
        <v/>
      </c>
      <c r="U469" s="402">
        <f t="shared" si="24"/>
        <v>0</v>
      </c>
      <c r="V469" s="406"/>
      <c r="W469" s="414"/>
      <c r="AJ469" s="55"/>
      <c r="AK469" s="55"/>
      <c r="AL469" s="55"/>
      <c r="AM469" s="55"/>
    </row>
    <row r="470" ht="22.5" customHeight="1">
      <c r="A470" s="440"/>
      <c r="B470" s="25" t="b">
        <v>0</v>
      </c>
      <c r="C470" s="436" t="s">
        <v>1552</v>
      </c>
      <c r="D470" s="418">
        <v>45817.0</v>
      </c>
      <c r="E470" s="419" t="s">
        <v>140</v>
      </c>
      <c r="F470" s="420">
        <v>7500.0</v>
      </c>
      <c r="G470" s="437" t="s">
        <v>1553</v>
      </c>
      <c r="H470" s="419" t="s">
        <v>3</v>
      </c>
      <c r="I470" s="438"/>
      <c r="J470" s="419" t="s">
        <v>957</v>
      </c>
      <c r="K470" s="420"/>
      <c r="L470" s="420">
        <v>7500.0</v>
      </c>
      <c r="M470" s="392">
        <v>0.0</v>
      </c>
      <c r="N470" s="420">
        <f t="shared" si="18"/>
        <v>0</v>
      </c>
      <c r="O470" s="418">
        <v>45817.0</v>
      </c>
      <c r="P470" s="423"/>
      <c r="Q470" s="27" t="str">
        <f t="shared" si="22"/>
        <v/>
      </c>
      <c r="R470" s="424"/>
      <c r="S470" s="425"/>
      <c r="T470" s="24" t="str">
        <f t="shared" si="23"/>
        <v/>
      </c>
      <c r="U470" s="27">
        <f t="shared" si="24"/>
        <v>0</v>
      </c>
      <c r="V470" s="27"/>
      <c r="W470" s="426"/>
      <c r="AJ470" s="55"/>
      <c r="AK470" s="55"/>
      <c r="AL470" s="55"/>
      <c r="AM470" s="55"/>
    </row>
    <row r="471" ht="22.5" customHeight="1">
      <c r="A471" s="440"/>
      <c r="B471" s="25" t="b">
        <v>0</v>
      </c>
      <c r="C471" s="436" t="s">
        <v>1554</v>
      </c>
      <c r="D471" s="418">
        <v>45817.0</v>
      </c>
      <c r="E471" s="419" t="s">
        <v>140</v>
      </c>
      <c r="F471" s="420">
        <v>10000.0</v>
      </c>
      <c r="G471" s="437" t="s">
        <v>1555</v>
      </c>
      <c r="H471" s="419" t="s">
        <v>3</v>
      </c>
      <c r="I471" s="438"/>
      <c r="J471" s="419" t="s">
        <v>957</v>
      </c>
      <c r="K471" s="420"/>
      <c r="L471" s="420">
        <v>10000.0</v>
      </c>
      <c r="M471" s="392">
        <v>0.0</v>
      </c>
      <c r="N471" s="420">
        <f t="shared" si="18"/>
        <v>0</v>
      </c>
      <c r="O471" s="418">
        <v>45817.0</v>
      </c>
      <c r="P471" s="423"/>
      <c r="Q471" s="27" t="str">
        <f t="shared" si="22"/>
        <v/>
      </c>
      <c r="R471" s="424"/>
      <c r="S471" s="425"/>
      <c r="T471" s="24" t="str">
        <f t="shared" si="23"/>
        <v/>
      </c>
      <c r="U471" s="27">
        <f t="shared" si="24"/>
        <v>0</v>
      </c>
      <c r="V471" s="27"/>
      <c r="W471" s="426"/>
      <c r="AJ471" s="55"/>
      <c r="AK471" s="55"/>
      <c r="AL471" s="55"/>
      <c r="AM471" s="55"/>
    </row>
    <row r="472" ht="22.5" customHeight="1">
      <c r="A472" s="440"/>
      <c r="B472" s="25" t="b">
        <v>0</v>
      </c>
      <c r="C472" s="436" t="s">
        <v>1556</v>
      </c>
      <c r="D472" s="418">
        <v>45817.0</v>
      </c>
      <c r="E472" s="419" t="s">
        <v>140</v>
      </c>
      <c r="F472" s="420">
        <v>200000.0</v>
      </c>
      <c r="G472" s="437" t="s">
        <v>1557</v>
      </c>
      <c r="H472" s="419" t="s">
        <v>3</v>
      </c>
      <c r="I472" s="438"/>
      <c r="J472" s="419" t="s">
        <v>957</v>
      </c>
      <c r="K472" s="420"/>
      <c r="L472" s="420">
        <v>200000.0</v>
      </c>
      <c r="M472" s="392">
        <v>0.0</v>
      </c>
      <c r="N472" s="420">
        <f t="shared" si="18"/>
        <v>0</v>
      </c>
      <c r="O472" s="418">
        <v>45817.0</v>
      </c>
      <c r="P472" s="423"/>
      <c r="Q472" s="27" t="str">
        <f t="shared" si="22"/>
        <v/>
      </c>
      <c r="R472" s="424"/>
      <c r="S472" s="425"/>
      <c r="T472" s="24" t="str">
        <f t="shared" si="23"/>
        <v/>
      </c>
      <c r="U472" s="27">
        <f t="shared" si="24"/>
        <v>0</v>
      </c>
      <c r="V472" s="27"/>
      <c r="W472" s="426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</row>
    <row r="473" ht="22.5" customHeight="1">
      <c r="A473" s="440"/>
      <c r="B473" s="453" t="b">
        <v>0</v>
      </c>
      <c r="C473" s="436" t="s">
        <v>1558</v>
      </c>
      <c r="D473" s="418">
        <v>45817.0</v>
      </c>
      <c r="E473" s="419" t="s">
        <v>140</v>
      </c>
      <c r="F473" s="420">
        <v>30000.0</v>
      </c>
      <c r="G473" s="437" t="s">
        <v>1559</v>
      </c>
      <c r="H473" s="419" t="s">
        <v>119</v>
      </c>
      <c r="I473" s="438"/>
      <c r="J473" s="419" t="s">
        <v>957</v>
      </c>
      <c r="K473" s="420"/>
      <c r="L473" s="420">
        <v>30000.0</v>
      </c>
      <c r="M473" s="392">
        <v>0.0</v>
      </c>
      <c r="N473" s="420">
        <f t="shared" si="18"/>
        <v>0</v>
      </c>
      <c r="O473" s="418">
        <v>45817.0</v>
      </c>
      <c r="P473" s="423"/>
      <c r="Q473" s="27"/>
      <c r="R473" s="424"/>
      <c r="S473" s="425"/>
      <c r="T473" s="24"/>
      <c r="U473" s="27"/>
      <c r="V473" s="27"/>
      <c r="W473" s="426"/>
      <c r="AJ473" s="55"/>
      <c r="AK473" s="55"/>
      <c r="AL473" s="55"/>
      <c r="AM473" s="55"/>
    </row>
    <row r="474" ht="22.5" customHeight="1">
      <c r="A474" s="457"/>
      <c r="B474" s="25" t="b">
        <v>0</v>
      </c>
      <c r="C474" s="436" t="s">
        <v>1560</v>
      </c>
      <c r="D474" s="418">
        <v>45818.0</v>
      </c>
      <c r="E474" s="419" t="s">
        <v>140</v>
      </c>
      <c r="F474" s="420">
        <v>75000.0</v>
      </c>
      <c r="G474" s="437" t="s">
        <v>337</v>
      </c>
      <c r="H474" s="419" t="s">
        <v>3</v>
      </c>
      <c r="I474" s="438"/>
      <c r="J474" s="419" t="s">
        <v>957</v>
      </c>
      <c r="K474" s="420"/>
      <c r="L474" s="420">
        <v>75000.0</v>
      </c>
      <c r="M474" s="392">
        <v>0.0</v>
      </c>
      <c r="N474" s="420">
        <f t="shared" si="18"/>
        <v>0</v>
      </c>
      <c r="O474" s="418">
        <v>45818.0</v>
      </c>
      <c r="P474" s="423"/>
      <c r="Q474" s="27" t="str">
        <f t="shared" ref="Q474:Q492" si="25">IF(OR(ISBLANK(F474),ISBLANK(P474)),"",F474-P474)</f>
        <v/>
      </c>
      <c r="R474" s="424"/>
      <c r="S474" s="425"/>
      <c r="T474" s="24" t="str">
        <f t="shared" ref="T474:T492" si="26">IF(R474="مبيعات", S474%*F474, IF(R474="ارباح", S474%*Q474, ""))</f>
        <v/>
      </c>
      <c r="U474" s="27">
        <f t="shared" ref="U474:U492" si="27">IF(OR(ISBLANK(Q474),ISBLANK(T474),T474=0),"",Q474-T474)</f>
        <v>0</v>
      </c>
      <c r="V474" s="27"/>
      <c r="W474" s="426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</row>
    <row r="475" ht="22.5" customHeight="1">
      <c r="A475" s="440"/>
      <c r="B475" s="25" t="b">
        <v>0</v>
      </c>
      <c r="C475" s="436" t="s">
        <v>1561</v>
      </c>
      <c r="D475" s="418">
        <v>45818.0</v>
      </c>
      <c r="E475" s="419" t="s">
        <v>140</v>
      </c>
      <c r="F475" s="420">
        <v>75000.0</v>
      </c>
      <c r="G475" s="437" t="s">
        <v>337</v>
      </c>
      <c r="H475" s="419" t="s">
        <v>3</v>
      </c>
      <c r="I475" s="438"/>
      <c r="J475" s="419" t="s">
        <v>957</v>
      </c>
      <c r="K475" s="420"/>
      <c r="L475" s="420">
        <v>75000.0</v>
      </c>
      <c r="M475" s="392">
        <v>0.0</v>
      </c>
      <c r="N475" s="420">
        <f t="shared" si="18"/>
        <v>0</v>
      </c>
      <c r="O475" s="418">
        <v>45818.0</v>
      </c>
      <c r="P475" s="423"/>
      <c r="Q475" s="27" t="str">
        <f t="shared" si="25"/>
        <v/>
      </c>
      <c r="R475" s="424"/>
      <c r="S475" s="425"/>
      <c r="T475" s="24" t="str">
        <f t="shared" si="26"/>
        <v/>
      </c>
      <c r="U475" s="27">
        <f t="shared" si="27"/>
        <v>0</v>
      </c>
      <c r="V475" s="27"/>
      <c r="W475" s="426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</row>
    <row r="476" ht="22.5" customHeight="1">
      <c r="A476" s="440"/>
      <c r="B476" s="25" t="b">
        <v>0</v>
      </c>
      <c r="C476" s="436" t="s">
        <v>1562</v>
      </c>
      <c r="D476" s="418">
        <v>45818.0</v>
      </c>
      <c r="E476" s="419" t="s">
        <v>140</v>
      </c>
      <c r="F476" s="420">
        <v>537000.0</v>
      </c>
      <c r="G476" s="437" t="s">
        <v>1563</v>
      </c>
      <c r="H476" s="419" t="s">
        <v>361</v>
      </c>
      <c r="I476" s="438"/>
      <c r="J476" s="419" t="s">
        <v>957</v>
      </c>
      <c r="K476" s="420"/>
      <c r="L476" s="420">
        <v>537000.0</v>
      </c>
      <c r="M476" s="392">
        <v>0.0</v>
      </c>
      <c r="N476" s="420">
        <f t="shared" si="18"/>
        <v>0</v>
      </c>
      <c r="O476" s="418">
        <v>45818.0</v>
      </c>
      <c r="P476" s="423"/>
      <c r="Q476" s="27" t="str">
        <f t="shared" si="25"/>
        <v/>
      </c>
      <c r="R476" s="424"/>
      <c r="S476" s="425"/>
      <c r="T476" s="24" t="str">
        <f t="shared" si="26"/>
        <v/>
      </c>
      <c r="U476" s="27">
        <f t="shared" si="27"/>
        <v>0</v>
      </c>
      <c r="V476" s="27"/>
      <c r="W476" s="426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  <c r="AM476" s="105"/>
    </row>
    <row r="477" ht="22.5" customHeight="1">
      <c r="A477" s="440"/>
      <c r="B477" s="25" t="b">
        <v>0</v>
      </c>
      <c r="C477" s="417"/>
      <c r="D477" s="418">
        <v>45818.0</v>
      </c>
      <c r="E477" s="419" t="s">
        <v>140</v>
      </c>
      <c r="F477" s="420">
        <v>35000.0</v>
      </c>
      <c r="G477" s="437" t="s">
        <v>1462</v>
      </c>
      <c r="H477" s="419" t="s">
        <v>3</v>
      </c>
      <c r="I477" s="438"/>
      <c r="J477" s="419" t="s">
        <v>957</v>
      </c>
      <c r="K477" s="420"/>
      <c r="L477" s="420">
        <v>35000.0</v>
      </c>
      <c r="M477" s="392">
        <v>0.0</v>
      </c>
      <c r="N477" s="420">
        <f t="shared" si="18"/>
        <v>0</v>
      </c>
      <c r="O477" s="418">
        <v>45818.0</v>
      </c>
      <c r="P477" s="423"/>
      <c r="Q477" s="27" t="str">
        <f t="shared" si="25"/>
        <v/>
      </c>
      <c r="R477" s="424"/>
      <c r="S477" s="425"/>
      <c r="T477" s="24" t="str">
        <f t="shared" si="26"/>
        <v/>
      </c>
      <c r="U477" s="27">
        <f t="shared" si="27"/>
        <v>0</v>
      </c>
      <c r="V477" s="27"/>
      <c r="W477" s="426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</row>
    <row r="478" ht="22.5" customHeight="1">
      <c r="A478" s="440"/>
      <c r="B478" s="25" t="b">
        <v>0</v>
      </c>
      <c r="C478" s="436" t="s">
        <v>1564</v>
      </c>
      <c r="D478" s="418">
        <v>45809.0</v>
      </c>
      <c r="E478" s="419" t="s">
        <v>140</v>
      </c>
      <c r="F478" s="420">
        <v>30000.0</v>
      </c>
      <c r="G478" s="437" t="s">
        <v>169</v>
      </c>
      <c r="H478" s="419" t="s">
        <v>3</v>
      </c>
      <c r="I478" s="422">
        <v>997454.0</v>
      </c>
      <c r="J478" s="419" t="s">
        <v>957</v>
      </c>
      <c r="K478" s="420"/>
      <c r="L478" s="420">
        <v>30000.0</v>
      </c>
      <c r="M478" s="392">
        <v>0.0</v>
      </c>
      <c r="N478" s="420">
        <f t="shared" si="18"/>
        <v>0</v>
      </c>
      <c r="O478" s="418">
        <v>45819.0</v>
      </c>
      <c r="P478" s="423"/>
      <c r="Q478" s="27" t="str">
        <f t="shared" si="25"/>
        <v/>
      </c>
      <c r="R478" s="424"/>
      <c r="S478" s="425"/>
      <c r="T478" s="24" t="str">
        <f t="shared" si="26"/>
        <v/>
      </c>
      <c r="U478" s="27">
        <f t="shared" si="27"/>
        <v>0</v>
      </c>
      <c r="V478" s="27"/>
      <c r="W478" s="426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</row>
    <row r="479" ht="22.5" customHeight="1">
      <c r="A479" s="440"/>
      <c r="B479" s="25" t="b">
        <v>0</v>
      </c>
      <c r="C479" s="436" t="s">
        <v>1565</v>
      </c>
      <c r="D479" s="418">
        <v>45812.0</v>
      </c>
      <c r="E479" s="419" t="s">
        <v>140</v>
      </c>
      <c r="F479" s="420">
        <v>75000.0</v>
      </c>
      <c r="G479" s="421" t="s">
        <v>337</v>
      </c>
      <c r="H479" s="419" t="s">
        <v>3</v>
      </c>
      <c r="I479" s="422">
        <v>1010580.0</v>
      </c>
      <c r="J479" s="419" t="s">
        <v>957</v>
      </c>
      <c r="K479" s="420"/>
      <c r="L479" s="420">
        <v>75000.0</v>
      </c>
      <c r="M479" s="392">
        <v>0.0</v>
      </c>
      <c r="N479" s="420">
        <f t="shared" si="18"/>
        <v>0</v>
      </c>
      <c r="O479" s="418">
        <v>45819.0</v>
      </c>
      <c r="P479" s="423"/>
      <c r="Q479" s="27" t="str">
        <f t="shared" si="25"/>
        <v/>
      </c>
      <c r="R479" s="424"/>
      <c r="S479" s="425"/>
      <c r="T479" s="24" t="str">
        <f t="shared" si="26"/>
        <v/>
      </c>
      <c r="U479" s="27">
        <f t="shared" si="27"/>
        <v>0</v>
      </c>
      <c r="V479" s="27"/>
      <c r="W479" s="426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</row>
    <row r="480" ht="22.5" customHeight="1">
      <c r="A480" s="440"/>
      <c r="B480" s="25" t="b">
        <v>0</v>
      </c>
      <c r="C480" s="436" t="s">
        <v>1566</v>
      </c>
      <c r="D480" s="418">
        <v>45812.0</v>
      </c>
      <c r="E480" s="419" t="s">
        <v>976</v>
      </c>
      <c r="F480" s="420">
        <v>85000.0</v>
      </c>
      <c r="G480" s="421" t="s">
        <v>337</v>
      </c>
      <c r="H480" s="419" t="s">
        <v>3</v>
      </c>
      <c r="I480" s="422">
        <v>962849.0</v>
      </c>
      <c r="J480" s="419" t="s">
        <v>957</v>
      </c>
      <c r="K480" s="420"/>
      <c r="L480" s="420">
        <v>85000.0</v>
      </c>
      <c r="M480" s="392">
        <v>0.0</v>
      </c>
      <c r="N480" s="420">
        <f t="shared" si="18"/>
        <v>0</v>
      </c>
      <c r="O480" s="418">
        <v>45819.0</v>
      </c>
      <c r="P480" s="423"/>
      <c r="Q480" s="27" t="str">
        <f t="shared" si="25"/>
        <v/>
      </c>
      <c r="R480" s="424"/>
      <c r="S480" s="425"/>
      <c r="T480" s="24" t="str">
        <f t="shared" si="26"/>
        <v/>
      </c>
      <c r="U480" s="27">
        <f t="shared" si="27"/>
        <v>0</v>
      </c>
      <c r="V480" s="27"/>
      <c r="W480" s="426"/>
      <c r="AJ480" s="55"/>
      <c r="AK480" s="55"/>
      <c r="AL480" s="55"/>
      <c r="AM480" s="55"/>
    </row>
    <row r="481" ht="22.5" customHeight="1">
      <c r="A481" s="440"/>
      <c r="B481" s="25" t="b">
        <v>0</v>
      </c>
      <c r="C481" s="436" t="s">
        <v>1567</v>
      </c>
      <c r="D481" s="418">
        <v>45812.0</v>
      </c>
      <c r="E481" s="419" t="s">
        <v>140</v>
      </c>
      <c r="F481" s="420">
        <v>70000.0</v>
      </c>
      <c r="G481" s="421" t="s">
        <v>337</v>
      </c>
      <c r="H481" s="419" t="s">
        <v>3</v>
      </c>
      <c r="I481" s="422">
        <v>962850.0</v>
      </c>
      <c r="J481" s="419" t="s">
        <v>957</v>
      </c>
      <c r="K481" s="420"/>
      <c r="L481" s="420">
        <v>70000.0</v>
      </c>
      <c r="M481" s="392">
        <v>0.0</v>
      </c>
      <c r="N481" s="420">
        <f t="shared" si="18"/>
        <v>0</v>
      </c>
      <c r="O481" s="418">
        <v>45819.0</v>
      </c>
      <c r="P481" s="423"/>
      <c r="Q481" s="27" t="str">
        <f t="shared" si="25"/>
        <v/>
      </c>
      <c r="R481" s="424"/>
      <c r="S481" s="425"/>
      <c r="T481" s="24" t="str">
        <f t="shared" si="26"/>
        <v/>
      </c>
      <c r="U481" s="27">
        <f t="shared" si="27"/>
        <v>0</v>
      </c>
      <c r="V481" s="27"/>
      <c r="W481" s="426"/>
      <c r="X481" s="123"/>
      <c r="Y481" s="123"/>
      <c r="Z481" s="123"/>
      <c r="AA481" s="123"/>
      <c r="AB481" s="123"/>
      <c r="AC481" s="123"/>
      <c r="AD481" s="123"/>
      <c r="AE481" s="123"/>
      <c r="AF481" s="123"/>
      <c r="AG481" s="123"/>
      <c r="AH481" s="123"/>
      <c r="AI481" s="123"/>
      <c r="AJ481" s="123"/>
      <c r="AK481" s="123"/>
      <c r="AL481" s="123"/>
      <c r="AM481" s="123"/>
    </row>
    <row r="482" ht="22.5" customHeight="1">
      <c r="A482" s="440"/>
      <c r="B482" s="25" t="b">
        <v>0</v>
      </c>
      <c r="C482" s="436" t="s">
        <v>1568</v>
      </c>
      <c r="D482" s="418">
        <v>45812.0</v>
      </c>
      <c r="E482" s="419" t="s">
        <v>140</v>
      </c>
      <c r="F482" s="420">
        <v>60000.0</v>
      </c>
      <c r="G482" s="421" t="s">
        <v>337</v>
      </c>
      <c r="H482" s="419" t="s">
        <v>3</v>
      </c>
      <c r="I482" s="422">
        <v>1010579.0</v>
      </c>
      <c r="J482" s="419" t="s">
        <v>957</v>
      </c>
      <c r="K482" s="420"/>
      <c r="L482" s="420">
        <v>60000.0</v>
      </c>
      <c r="M482" s="392">
        <v>0.0</v>
      </c>
      <c r="N482" s="420">
        <f t="shared" si="18"/>
        <v>0</v>
      </c>
      <c r="O482" s="418">
        <v>45819.0</v>
      </c>
      <c r="P482" s="423"/>
      <c r="Q482" s="27" t="str">
        <f t="shared" si="25"/>
        <v/>
      </c>
      <c r="R482" s="424"/>
      <c r="S482" s="425"/>
      <c r="T482" s="24" t="str">
        <f t="shared" si="26"/>
        <v/>
      </c>
      <c r="U482" s="27">
        <f t="shared" si="27"/>
        <v>0</v>
      </c>
      <c r="V482" s="27"/>
      <c r="W482" s="426"/>
      <c r="AJ482" s="55"/>
      <c r="AK482" s="55"/>
      <c r="AL482" s="55"/>
      <c r="AM482" s="55"/>
    </row>
    <row r="483" ht="22.5" customHeight="1">
      <c r="A483" s="440"/>
      <c r="B483" s="25" t="b">
        <v>0</v>
      </c>
      <c r="C483" s="436" t="s">
        <v>1569</v>
      </c>
      <c r="D483" s="418">
        <v>45812.0</v>
      </c>
      <c r="E483" s="419" t="s">
        <v>140</v>
      </c>
      <c r="F483" s="420">
        <v>60000.0</v>
      </c>
      <c r="G483" s="421" t="s">
        <v>337</v>
      </c>
      <c r="H483" s="419" t="s">
        <v>3</v>
      </c>
      <c r="I483" s="422">
        <v>1010581.0</v>
      </c>
      <c r="J483" s="419" t="s">
        <v>957</v>
      </c>
      <c r="K483" s="420"/>
      <c r="L483" s="420">
        <v>60000.0</v>
      </c>
      <c r="M483" s="392">
        <v>0.0</v>
      </c>
      <c r="N483" s="420">
        <f t="shared" si="18"/>
        <v>0</v>
      </c>
      <c r="O483" s="418">
        <v>45819.0</v>
      </c>
      <c r="P483" s="423"/>
      <c r="Q483" s="27" t="str">
        <f t="shared" si="25"/>
        <v/>
      </c>
      <c r="R483" s="424"/>
      <c r="S483" s="425"/>
      <c r="T483" s="24" t="str">
        <f t="shared" si="26"/>
        <v/>
      </c>
      <c r="U483" s="27">
        <f t="shared" si="27"/>
        <v>0</v>
      </c>
      <c r="V483" s="27"/>
      <c r="W483" s="426"/>
      <c r="AJ483" s="55"/>
      <c r="AK483" s="55"/>
      <c r="AL483" s="55"/>
      <c r="AM483" s="55"/>
    </row>
    <row r="484" ht="22.5" customHeight="1">
      <c r="A484" s="440"/>
      <c r="B484" s="25" t="b">
        <v>0</v>
      </c>
      <c r="C484" s="436" t="s">
        <v>1570</v>
      </c>
      <c r="D484" s="418">
        <v>45812.0</v>
      </c>
      <c r="E484" s="419" t="s">
        <v>140</v>
      </c>
      <c r="F484" s="420">
        <v>60000.0</v>
      </c>
      <c r="G484" s="421" t="s">
        <v>337</v>
      </c>
      <c r="H484" s="419" t="s">
        <v>3</v>
      </c>
      <c r="I484" s="422">
        <v>1010584.0</v>
      </c>
      <c r="J484" s="419" t="s">
        <v>957</v>
      </c>
      <c r="K484" s="420"/>
      <c r="L484" s="420">
        <v>60000.0</v>
      </c>
      <c r="M484" s="392">
        <v>0.0</v>
      </c>
      <c r="N484" s="420">
        <f t="shared" si="18"/>
        <v>0</v>
      </c>
      <c r="O484" s="418">
        <v>45819.0</v>
      </c>
      <c r="P484" s="423"/>
      <c r="Q484" s="27" t="str">
        <f t="shared" si="25"/>
        <v/>
      </c>
      <c r="R484" s="424"/>
      <c r="S484" s="425"/>
      <c r="T484" s="24" t="str">
        <f t="shared" si="26"/>
        <v/>
      </c>
      <c r="U484" s="27">
        <f t="shared" si="27"/>
        <v>0</v>
      </c>
      <c r="V484" s="27"/>
      <c r="W484" s="426"/>
      <c r="AJ484" s="55"/>
      <c r="AK484" s="55"/>
      <c r="AL484" s="55"/>
      <c r="AM484" s="55"/>
    </row>
    <row r="485" ht="22.5" customHeight="1">
      <c r="A485" s="440"/>
      <c r="B485" s="25" t="b">
        <v>0</v>
      </c>
      <c r="C485" s="436" t="s">
        <v>1571</v>
      </c>
      <c r="D485" s="418">
        <v>45812.0</v>
      </c>
      <c r="E485" s="419" t="s">
        <v>140</v>
      </c>
      <c r="F485" s="420">
        <v>60000.0</v>
      </c>
      <c r="G485" s="421" t="s">
        <v>337</v>
      </c>
      <c r="H485" s="419" t="s">
        <v>3</v>
      </c>
      <c r="I485" s="422">
        <v>1010587.0</v>
      </c>
      <c r="J485" s="419" t="s">
        <v>957</v>
      </c>
      <c r="K485" s="420"/>
      <c r="L485" s="420">
        <v>60000.0</v>
      </c>
      <c r="M485" s="392">
        <v>0.0</v>
      </c>
      <c r="N485" s="420">
        <f t="shared" si="18"/>
        <v>0</v>
      </c>
      <c r="O485" s="418">
        <v>45819.0</v>
      </c>
      <c r="P485" s="423"/>
      <c r="Q485" s="27" t="str">
        <f t="shared" si="25"/>
        <v/>
      </c>
      <c r="R485" s="424"/>
      <c r="S485" s="425"/>
      <c r="T485" s="24" t="str">
        <f t="shared" si="26"/>
        <v/>
      </c>
      <c r="U485" s="27">
        <f t="shared" si="27"/>
        <v>0</v>
      </c>
      <c r="V485" s="27"/>
      <c r="W485" s="426"/>
      <c r="AJ485" s="55"/>
      <c r="AK485" s="55"/>
      <c r="AL485" s="55"/>
      <c r="AM485" s="55"/>
    </row>
    <row r="486" ht="22.5" customHeight="1">
      <c r="A486" s="440"/>
      <c r="B486" s="25" t="b">
        <v>0</v>
      </c>
      <c r="C486" s="436" t="s">
        <v>1572</v>
      </c>
      <c r="D486" s="418">
        <v>45818.0</v>
      </c>
      <c r="E486" s="419" t="s">
        <v>140</v>
      </c>
      <c r="F486" s="420">
        <v>100000.0</v>
      </c>
      <c r="G486" s="437" t="s">
        <v>1573</v>
      </c>
      <c r="H486" s="419" t="s">
        <v>3</v>
      </c>
      <c r="I486" s="438"/>
      <c r="J486" s="419" t="s">
        <v>957</v>
      </c>
      <c r="K486" s="420"/>
      <c r="L486" s="401">
        <v>100000.0</v>
      </c>
      <c r="M486" s="392">
        <v>0.0</v>
      </c>
      <c r="N486" s="420">
        <f t="shared" si="18"/>
        <v>0</v>
      </c>
      <c r="O486" s="418">
        <v>45819.0</v>
      </c>
      <c r="P486" s="423"/>
      <c r="Q486" s="27" t="str">
        <f t="shared" si="25"/>
        <v/>
      </c>
      <c r="R486" s="424"/>
      <c r="S486" s="425"/>
      <c r="T486" s="24" t="str">
        <f t="shared" si="26"/>
        <v/>
      </c>
      <c r="U486" s="27">
        <f t="shared" si="27"/>
        <v>0</v>
      </c>
      <c r="V486" s="27"/>
      <c r="W486" s="426"/>
      <c r="AJ486" s="55"/>
      <c r="AK486" s="55"/>
      <c r="AL486" s="55"/>
      <c r="AM486" s="55"/>
    </row>
    <row r="487" ht="22.5" customHeight="1">
      <c r="A487" s="383" t="b">
        <v>0</v>
      </c>
      <c r="B487" s="384" t="b">
        <v>0</v>
      </c>
      <c r="C487" s="385" t="s">
        <v>1574</v>
      </c>
      <c r="D487" s="386">
        <v>45819.0</v>
      </c>
      <c r="E487" s="387" t="s">
        <v>140</v>
      </c>
      <c r="F487" s="388">
        <v>200000.0</v>
      </c>
      <c r="G487" s="456" t="s">
        <v>1047</v>
      </c>
      <c r="H487" s="387" t="s">
        <v>3</v>
      </c>
      <c r="I487" s="411"/>
      <c r="J487" s="387" t="s">
        <v>1575</v>
      </c>
      <c r="K487" s="388"/>
      <c r="L487" s="388">
        <v>200000.0</v>
      </c>
      <c r="M487" s="392">
        <v>0.0</v>
      </c>
      <c r="N487" s="420">
        <f t="shared" si="18"/>
        <v>0</v>
      </c>
      <c r="O487" s="386">
        <v>45819.0</v>
      </c>
      <c r="P487" s="394"/>
      <c r="Q487" s="402" t="str">
        <f t="shared" si="25"/>
        <v/>
      </c>
      <c r="R487" s="395"/>
      <c r="S487" s="396"/>
      <c r="T487" s="397" t="str">
        <f t="shared" si="26"/>
        <v/>
      </c>
      <c r="U487" s="402">
        <f t="shared" si="27"/>
        <v>0</v>
      </c>
      <c r="V487" s="402"/>
      <c r="W487" s="414"/>
      <c r="AJ487" s="55"/>
      <c r="AK487" s="55"/>
      <c r="AL487" s="55"/>
      <c r="AM487" s="55"/>
    </row>
    <row r="488" ht="22.5" customHeight="1">
      <c r="A488" s="440"/>
      <c r="B488" s="25" t="b">
        <v>0</v>
      </c>
      <c r="C488" s="436" t="s">
        <v>1576</v>
      </c>
      <c r="D488" s="418">
        <v>45820.0</v>
      </c>
      <c r="E488" s="419" t="s">
        <v>140</v>
      </c>
      <c r="F488" s="420">
        <v>60000.0</v>
      </c>
      <c r="G488" s="437" t="s">
        <v>337</v>
      </c>
      <c r="H488" s="419" t="s">
        <v>3</v>
      </c>
      <c r="I488" s="422">
        <v>978.0</v>
      </c>
      <c r="J488" s="419" t="s">
        <v>957</v>
      </c>
      <c r="K488" s="420"/>
      <c r="L488" s="420">
        <v>60000.0</v>
      </c>
      <c r="M488" s="392">
        <v>0.0</v>
      </c>
      <c r="N488" s="420">
        <f t="shared" si="18"/>
        <v>0</v>
      </c>
      <c r="O488" s="418">
        <v>45820.0</v>
      </c>
      <c r="P488" s="423"/>
      <c r="Q488" s="27" t="str">
        <f t="shared" si="25"/>
        <v/>
      </c>
      <c r="R488" s="424"/>
      <c r="S488" s="425"/>
      <c r="T488" s="24" t="str">
        <f t="shared" si="26"/>
        <v/>
      </c>
      <c r="U488" s="27">
        <f t="shared" si="27"/>
        <v>0</v>
      </c>
      <c r="V488" s="27"/>
      <c r="W488" s="426"/>
      <c r="AJ488" s="55"/>
      <c r="AK488" s="55"/>
      <c r="AL488" s="55"/>
      <c r="AM488" s="55"/>
    </row>
    <row r="489" ht="22.5" customHeight="1">
      <c r="A489" s="440"/>
      <c r="B489" s="25" t="b">
        <v>0</v>
      </c>
      <c r="C489" s="417"/>
      <c r="D489" s="418">
        <v>45820.0</v>
      </c>
      <c r="E489" s="419" t="s">
        <v>140</v>
      </c>
      <c r="F489" s="420">
        <v>5000.0</v>
      </c>
      <c r="G489" s="437" t="s">
        <v>1577</v>
      </c>
      <c r="H489" s="419" t="s">
        <v>3</v>
      </c>
      <c r="I489" s="438"/>
      <c r="J489" s="419" t="s">
        <v>957</v>
      </c>
      <c r="K489" s="420"/>
      <c r="L489" s="420">
        <v>5000.0</v>
      </c>
      <c r="M489" s="392">
        <v>0.0</v>
      </c>
      <c r="N489" s="420">
        <f t="shared" si="18"/>
        <v>0</v>
      </c>
      <c r="O489" s="418">
        <v>45820.0</v>
      </c>
      <c r="P489" s="423"/>
      <c r="Q489" s="27" t="str">
        <f t="shared" si="25"/>
        <v/>
      </c>
      <c r="R489" s="424"/>
      <c r="S489" s="425"/>
      <c r="T489" s="24" t="str">
        <f t="shared" si="26"/>
        <v/>
      </c>
      <c r="U489" s="27">
        <f t="shared" si="27"/>
        <v>0</v>
      </c>
      <c r="V489" s="27"/>
      <c r="W489" s="426"/>
      <c r="AJ489" s="55"/>
      <c r="AK489" s="55"/>
      <c r="AL489" s="55"/>
      <c r="AM489" s="55"/>
    </row>
    <row r="490" ht="22.5" customHeight="1">
      <c r="A490" s="440"/>
      <c r="B490" s="25" t="b">
        <v>0</v>
      </c>
      <c r="C490" s="417"/>
      <c r="D490" s="418">
        <v>45820.0</v>
      </c>
      <c r="E490" s="419" t="s">
        <v>140</v>
      </c>
      <c r="F490" s="420">
        <v>30000.0</v>
      </c>
      <c r="G490" s="437" t="s">
        <v>1578</v>
      </c>
      <c r="H490" s="419" t="s">
        <v>3</v>
      </c>
      <c r="I490" s="438"/>
      <c r="J490" s="419" t="s">
        <v>296</v>
      </c>
      <c r="K490" s="420"/>
      <c r="L490" s="420">
        <v>30000.0</v>
      </c>
      <c r="M490" s="392">
        <v>0.0</v>
      </c>
      <c r="N490" s="420">
        <f t="shared" si="18"/>
        <v>0</v>
      </c>
      <c r="O490" s="418">
        <v>45820.0</v>
      </c>
      <c r="P490" s="423"/>
      <c r="Q490" s="27" t="str">
        <f t="shared" si="25"/>
        <v/>
      </c>
      <c r="R490" s="424"/>
      <c r="S490" s="425"/>
      <c r="T490" s="24" t="str">
        <f t="shared" si="26"/>
        <v/>
      </c>
      <c r="U490" s="27">
        <f t="shared" si="27"/>
        <v>0</v>
      </c>
      <c r="V490" s="27"/>
      <c r="W490" s="426"/>
      <c r="AJ490" s="55"/>
      <c r="AK490" s="55"/>
      <c r="AL490" s="55"/>
      <c r="AM490" s="55"/>
    </row>
    <row r="491" ht="22.5" customHeight="1">
      <c r="A491" s="440"/>
      <c r="B491" s="25" t="b">
        <v>0</v>
      </c>
      <c r="C491" s="417"/>
      <c r="D491" s="418">
        <v>45820.0</v>
      </c>
      <c r="E491" s="419" t="s">
        <v>140</v>
      </c>
      <c r="F491" s="420">
        <v>110000.0</v>
      </c>
      <c r="G491" s="437" t="s">
        <v>13</v>
      </c>
      <c r="H491" s="419" t="s">
        <v>3</v>
      </c>
      <c r="I491" s="438"/>
      <c r="J491" s="419" t="s">
        <v>296</v>
      </c>
      <c r="K491" s="420"/>
      <c r="L491" s="420">
        <v>110000.0</v>
      </c>
      <c r="M491" s="392">
        <v>0.0</v>
      </c>
      <c r="N491" s="420">
        <f t="shared" si="18"/>
        <v>0</v>
      </c>
      <c r="O491" s="418">
        <v>45820.0</v>
      </c>
      <c r="P491" s="423"/>
      <c r="Q491" s="27" t="str">
        <f t="shared" si="25"/>
        <v/>
      </c>
      <c r="R491" s="424"/>
      <c r="S491" s="425"/>
      <c r="T491" s="24" t="str">
        <f t="shared" si="26"/>
        <v/>
      </c>
      <c r="U491" s="27">
        <f t="shared" si="27"/>
        <v>0</v>
      </c>
      <c r="V491" s="27"/>
      <c r="W491" s="426"/>
      <c r="X491" s="458" t="s">
        <v>1579</v>
      </c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</row>
    <row r="492" ht="22.5" customHeight="1">
      <c r="A492" s="440"/>
      <c r="B492" s="25" t="b">
        <v>0</v>
      </c>
      <c r="C492" s="417"/>
      <c r="D492" s="418">
        <v>45822.0</v>
      </c>
      <c r="E492" s="419" t="s">
        <v>140</v>
      </c>
      <c r="F492" s="420">
        <v>25000.0</v>
      </c>
      <c r="G492" s="437" t="s">
        <v>1580</v>
      </c>
      <c r="H492" s="419" t="s">
        <v>262</v>
      </c>
      <c r="I492" s="438"/>
      <c r="J492" s="419" t="s">
        <v>957</v>
      </c>
      <c r="K492" s="420"/>
      <c r="L492" s="420">
        <v>25000.0</v>
      </c>
      <c r="M492" s="392">
        <v>0.0</v>
      </c>
      <c r="N492" s="420">
        <f t="shared" si="18"/>
        <v>0</v>
      </c>
      <c r="O492" s="418">
        <v>45822.0</v>
      </c>
      <c r="P492" s="423"/>
      <c r="Q492" s="27" t="str">
        <f t="shared" si="25"/>
        <v/>
      </c>
      <c r="R492" s="424"/>
      <c r="S492" s="425"/>
      <c r="T492" s="24" t="str">
        <f t="shared" si="26"/>
        <v/>
      </c>
      <c r="U492" s="27">
        <f t="shared" si="27"/>
        <v>0</v>
      </c>
      <c r="V492" s="27"/>
      <c r="W492" s="426"/>
      <c r="AJ492" s="55"/>
      <c r="AK492" s="55"/>
      <c r="AL492" s="55"/>
      <c r="AM492" s="55"/>
    </row>
    <row r="493" ht="22.5" customHeight="1">
      <c r="A493" s="440"/>
      <c r="B493" s="453" t="b">
        <v>0</v>
      </c>
      <c r="C493" s="436" t="s">
        <v>1581</v>
      </c>
      <c r="D493" s="459">
        <v>45817.0</v>
      </c>
      <c r="E493" s="460" t="s">
        <v>1002</v>
      </c>
      <c r="F493" s="432">
        <v>50000.0</v>
      </c>
      <c r="G493" s="461" t="s">
        <v>1582</v>
      </c>
      <c r="H493" s="460" t="s">
        <v>361</v>
      </c>
      <c r="I493" s="462">
        <v>1014.0</v>
      </c>
      <c r="J493" s="460" t="s">
        <v>957</v>
      </c>
      <c r="K493" s="432"/>
      <c r="L493" s="432">
        <v>50000.0</v>
      </c>
      <c r="M493" s="392">
        <v>0.0</v>
      </c>
      <c r="N493" s="432">
        <v>0.0</v>
      </c>
      <c r="O493" s="459">
        <v>45824.0</v>
      </c>
      <c r="P493" s="423"/>
      <c r="Q493" s="27"/>
      <c r="R493" s="424"/>
      <c r="S493" s="425"/>
      <c r="T493" s="24"/>
      <c r="U493" s="27"/>
      <c r="V493" s="27"/>
      <c r="W493" s="426"/>
      <c r="AJ493" s="55"/>
      <c r="AK493" s="55"/>
      <c r="AL493" s="55"/>
      <c r="AM493" s="55"/>
    </row>
    <row r="494" ht="22.5" customHeight="1">
      <c r="A494" s="440"/>
      <c r="B494" s="25" t="b">
        <v>0</v>
      </c>
      <c r="C494" s="436" t="s">
        <v>1535</v>
      </c>
      <c r="D494" s="418">
        <v>45812.0</v>
      </c>
      <c r="E494" s="419" t="s">
        <v>140</v>
      </c>
      <c r="F494" s="420">
        <v>80000.0</v>
      </c>
      <c r="G494" s="421" t="s">
        <v>1583</v>
      </c>
      <c r="H494" s="419" t="s">
        <v>3</v>
      </c>
      <c r="I494" s="422">
        <v>1010582.0</v>
      </c>
      <c r="J494" s="419" t="s">
        <v>957</v>
      </c>
      <c r="K494" s="420"/>
      <c r="L494" s="420">
        <v>80000.0</v>
      </c>
      <c r="M494" s="392">
        <v>0.0</v>
      </c>
      <c r="N494" s="420">
        <f t="shared" ref="N494:N529" si="28">F494-L494</f>
        <v>0</v>
      </c>
      <c r="O494" s="418">
        <v>45825.0</v>
      </c>
      <c r="P494" s="423"/>
      <c r="Q494" s="27" t="str">
        <f t="shared" ref="Q494:Q554" si="29">IF(OR(ISBLANK(F494),ISBLANK(P494)),"",F494-P494)</f>
        <v/>
      </c>
      <c r="R494" s="424"/>
      <c r="S494" s="425"/>
      <c r="T494" s="24" t="str">
        <f t="shared" ref="T494:T592" si="30">IF(R494="مبيعات", S494%*F494, IF(R494="ارباح", S494%*Q494, ""))</f>
        <v/>
      </c>
      <c r="U494" s="27">
        <f t="shared" ref="U494:U870" si="31">IF(OR(ISBLANK(Q494),ISBLANK(T494),T494=0),"",Q494-T494)</f>
        <v>0</v>
      </c>
      <c r="V494" s="27"/>
      <c r="W494" s="426"/>
      <c r="AJ494" s="55"/>
      <c r="AK494" s="55"/>
      <c r="AL494" s="55"/>
      <c r="AM494" s="55"/>
    </row>
    <row r="495" ht="22.5" customHeight="1">
      <c r="A495" s="440"/>
      <c r="B495" s="25" t="b">
        <v>0</v>
      </c>
      <c r="C495" s="436" t="s">
        <v>1584</v>
      </c>
      <c r="D495" s="418">
        <v>45812.0</v>
      </c>
      <c r="E495" s="419" t="s">
        <v>140</v>
      </c>
      <c r="F495" s="420">
        <v>125000.0</v>
      </c>
      <c r="G495" s="421" t="s">
        <v>1585</v>
      </c>
      <c r="H495" s="419" t="s">
        <v>3</v>
      </c>
      <c r="I495" s="422">
        <v>1010582.0</v>
      </c>
      <c r="J495" s="419" t="s">
        <v>957</v>
      </c>
      <c r="K495" s="420"/>
      <c r="L495" s="420">
        <v>125000.0</v>
      </c>
      <c r="M495" s="392">
        <v>0.0</v>
      </c>
      <c r="N495" s="420">
        <f t="shared" si="28"/>
        <v>0</v>
      </c>
      <c r="O495" s="418">
        <v>45825.0</v>
      </c>
      <c r="P495" s="423"/>
      <c r="Q495" s="27" t="str">
        <f t="shared" si="29"/>
        <v/>
      </c>
      <c r="R495" s="424"/>
      <c r="S495" s="425"/>
      <c r="T495" s="24" t="str">
        <f t="shared" si="30"/>
        <v/>
      </c>
      <c r="U495" s="27">
        <f t="shared" si="31"/>
        <v>0</v>
      </c>
      <c r="V495" s="27"/>
      <c r="W495" s="426"/>
      <c r="AJ495" s="55"/>
      <c r="AK495" s="55"/>
      <c r="AL495" s="55"/>
      <c r="AM495" s="55"/>
    </row>
    <row r="496" ht="22.5" customHeight="1">
      <c r="A496" s="440"/>
      <c r="B496" s="25" t="b">
        <v>0</v>
      </c>
      <c r="C496" s="436" t="s">
        <v>1586</v>
      </c>
      <c r="D496" s="418">
        <v>45812.0</v>
      </c>
      <c r="E496" s="419" t="s">
        <v>140</v>
      </c>
      <c r="F496" s="420">
        <v>50000.0</v>
      </c>
      <c r="G496" s="421" t="s">
        <v>1587</v>
      </c>
      <c r="H496" s="419" t="s">
        <v>3</v>
      </c>
      <c r="I496" s="422">
        <v>1010582.0</v>
      </c>
      <c r="J496" s="419" t="s">
        <v>957</v>
      </c>
      <c r="K496" s="420"/>
      <c r="L496" s="420">
        <v>50000.0</v>
      </c>
      <c r="M496" s="392">
        <v>0.0</v>
      </c>
      <c r="N496" s="420">
        <f t="shared" si="28"/>
        <v>0</v>
      </c>
      <c r="O496" s="418">
        <v>45825.0</v>
      </c>
      <c r="P496" s="423"/>
      <c r="Q496" s="27" t="str">
        <f t="shared" si="29"/>
        <v/>
      </c>
      <c r="R496" s="424"/>
      <c r="S496" s="425"/>
      <c r="T496" s="24" t="str">
        <f t="shared" si="30"/>
        <v/>
      </c>
      <c r="U496" s="27">
        <f t="shared" si="31"/>
        <v>0</v>
      </c>
      <c r="V496" s="27"/>
      <c r="W496" s="426"/>
      <c r="AJ496" s="55"/>
      <c r="AK496" s="55"/>
      <c r="AL496" s="55"/>
      <c r="AM496" s="55"/>
    </row>
    <row r="497" ht="22.5" customHeight="1">
      <c r="A497" s="440"/>
      <c r="B497" s="25" t="b">
        <v>0</v>
      </c>
      <c r="C497" s="436" t="s">
        <v>1588</v>
      </c>
      <c r="D497" s="418">
        <v>45812.0</v>
      </c>
      <c r="E497" s="419" t="s">
        <v>140</v>
      </c>
      <c r="F497" s="420">
        <v>60000.0</v>
      </c>
      <c r="G497" s="421" t="s">
        <v>337</v>
      </c>
      <c r="H497" s="419" t="s">
        <v>3</v>
      </c>
      <c r="I497" s="422">
        <v>1010583.0</v>
      </c>
      <c r="J497" s="419" t="s">
        <v>957</v>
      </c>
      <c r="K497" s="420"/>
      <c r="L497" s="420">
        <v>60000.0</v>
      </c>
      <c r="M497" s="392">
        <v>0.0</v>
      </c>
      <c r="N497" s="420">
        <f t="shared" si="28"/>
        <v>0</v>
      </c>
      <c r="O497" s="418">
        <v>45825.0</v>
      </c>
      <c r="P497" s="423"/>
      <c r="Q497" s="27" t="str">
        <f t="shared" si="29"/>
        <v/>
      </c>
      <c r="R497" s="424"/>
      <c r="S497" s="425"/>
      <c r="T497" s="24" t="str">
        <f t="shared" si="30"/>
        <v/>
      </c>
      <c r="U497" s="27">
        <f t="shared" si="31"/>
        <v>0</v>
      </c>
      <c r="V497" s="27"/>
      <c r="W497" s="426"/>
      <c r="AJ497" s="55"/>
      <c r="AK497" s="55"/>
      <c r="AL497" s="55"/>
      <c r="AM497" s="55"/>
    </row>
    <row r="498" ht="22.5" customHeight="1">
      <c r="A498" s="440"/>
      <c r="B498" s="25" t="b">
        <v>0</v>
      </c>
      <c r="C498" s="436" t="s">
        <v>1589</v>
      </c>
      <c r="D498" s="418">
        <v>45812.0</v>
      </c>
      <c r="E498" s="419" t="s">
        <v>140</v>
      </c>
      <c r="F498" s="420">
        <v>60000.0</v>
      </c>
      <c r="G498" s="421" t="s">
        <v>337</v>
      </c>
      <c r="H498" s="419" t="s">
        <v>3</v>
      </c>
      <c r="I498" s="422">
        <v>1010585.0</v>
      </c>
      <c r="J498" s="419" t="s">
        <v>957</v>
      </c>
      <c r="K498" s="420"/>
      <c r="L498" s="420">
        <v>60000.0</v>
      </c>
      <c r="M498" s="392">
        <v>0.0</v>
      </c>
      <c r="N498" s="420">
        <f t="shared" si="28"/>
        <v>0</v>
      </c>
      <c r="O498" s="418">
        <v>45825.0</v>
      </c>
      <c r="P498" s="423"/>
      <c r="Q498" s="27" t="str">
        <f t="shared" si="29"/>
        <v/>
      </c>
      <c r="R498" s="424"/>
      <c r="S498" s="425"/>
      <c r="T498" s="24" t="str">
        <f t="shared" si="30"/>
        <v/>
      </c>
      <c r="U498" s="27">
        <f t="shared" si="31"/>
        <v>0</v>
      </c>
      <c r="V498" s="27"/>
      <c r="W498" s="426"/>
      <c r="AJ498" s="55"/>
      <c r="AK498" s="55"/>
      <c r="AL498" s="55"/>
      <c r="AM498" s="55"/>
    </row>
    <row r="499" ht="22.5" customHeight="1">
      <c r="A499" s="440"/>
      <c r="B499" s="25" t="b">
        <v>0</v>
      </c>
      <c r="C499" s="436" t="s">
        <v>1590</v>
      </c>
      <c r="D499" s="418">
        <v>45812.0</v>
      </c>
      <c r="E499" s="419" t="s">
        <v>140</v>
      </c>
      <c r="F499" s="420">
        <v>70000.0</v>
      </c>
      <c r="G499" s="421" t="s">
        <v>337</v>
      </c>
      <c r="H499" s="419" t="s">
        <v>3</v>
      </c>
      <c r="I499" s="422">
        <v>1010586.0</v>
      </c>
      <c r="J499" s="419" t="s">
        <v>957</v>
      </c>
      <c r="K499" s="420"/>
      <c r="L499" s="420">
        <v>70000.0</v>
      </c>
      <c r="M499" s="392">
        <v>0.0</v>
      </c>
      <c r="N499" s="420">
        <f t="shared" si="28"/>
        <v>0</v>
      </c>
      <c r="O499" s="418">
        <v>45825.0</v>
      </c>
      <c r="P499" s="423"/>
      <c r="Q499" s="27" t="str">
        <f t="shared" si="29"/>
        <v/>
      </c>
      <c r="R499" s="424"/>
      <c r="S499" s="425"/>
      <c r="T499" s="24" t="str">
        <f t="shared" si="30"/>
        <v/>
      </c>
      <c r="U499" s="27">
        <f t="shared" si="31"/>
        <v>0</v>
      </c>
      <c r="V499" s="27"/>
      <c r="W499" s="426"/>
      <c r="AJ499" s="55"/>
      <c r="AK499" s="55"/>
      <c r="AL499" s="55"/>
      <c r="AM499" s="55"/>
    </row>
    <row r="500" ht="22.5" customHeight="1">
      <c r="A500" s="440"/>
      <c r="B500" s="25" t="b">
        <v>0</v>
      </c>
      <c r="C500" s="436" t="s">
        <v>1591</v>
      </c>
      <c r="D500" s="418">
        <v>45812.0</v>
      </c>
      <c r="E500" s="419" t="s">
        <v>140</v>
      </c>
      <c r="F500" s="420">
        <v>65000.0</v>
      </c>
      <c r="G500" s="421" t="s">
        <v>337</v>
      </c>
      <c r="H500" s="419" t="s">
        <v>3</v>
      </c>
      <c r="I500" s="422">
        <v>1010588.0</v>
      </c>
      <c r="J500" s="419" t="s">
        <v>957</v>
      </c>
      <c r="K500" s="420"/>
      <c r="L500" s="420">
        <v>65000.0</v>
      </c>
      <c r="M500" s="392">
        <v>0.0</v>
      </c>
      <c r="N500" s="420">
        <f t="shared" si="28"/>
        <v>0</v>
      </c>
      <c r="O500" s="418">
        <v>45825.0</v>
      </c>
      <c r="P500" s="423"/>
      <c r="Q500" s="27" t="str">
        <f t="shared" si="29"/>
        <v/>
      </c>
      <c r="R500" s="424"/>
      <c r="S500" s="425"/>
      <c r="T500" s="24" t="str">
        <f t="shared" si="30"/>
        <v/>
      </c>
      <c r="U500" s="27">
        <f t="shared" si="31"/>
        <v>0</v>
      </c>
      <c r="V500" s="27"/>
      <c r="W500" s="426"/>
      <c r="AJ500" s="55"/>
      <c r="AK500" s="55"/>
      <c r="AL500" s="55"/>
      <c r="AM500" s="55"/>
    </row>
    <row r="501" ht="22.5" customHeight="1">
      <c r="A501" s="440"/>
      <c r="B501" s="25" t="b">
        <v>0</v>
      </c>
      <c r="C501" s="436" t="s">
        <v>1592</v>
      </c>
      <c r="D501" s="418">
        <v>45812.0</v>
      </c>
      <c r="E501" s="419" t="s">
        <v>140</v>
      </c>
      <c r="F501" s="420">
        <v>60000.0</v>
      </c>
      <c r="G501" s="421" t="s">
        <v>337</v>
      </c>
      <c r="H501" s="419" t="s">
        <v>3</v>
      </c>
      <c r="I501" s="422">
        <v>1010589.0</v>
      </c>
      <c r="J501" s="419" t="s">
        <v>957</v>
      </c>
      <c r="K501" s="420"/>
      <c r="L501" s="420">
        <v>60000.0</v>
      </c>
      <c r="M501" s="392">
        <v>0.0</v>
      </c>
      <c r="N501" s="420">
        <f t="shared" si="28"/>
        <v>0</v>
      </c>
      <c r="O501" s="418">
        <v>45825.0</v>
      </c>
      <c r="P501" s="423"/>
      <c r="Q501" s="27" t="str">
        <f t="shared" si="29"/>
        <v/>
      </c>
      <c r="R501" s="424"/>
      <c r="S501" s="425"/>
      <c r="T501" s="24" t="str">
        <f t="shared" si="30"/>
        <v/>
      </c>
      <c r="U501" s="27">
        <f t="shared" si="31"/>
        <v>0</v>
      </c>
      <c r="V501" s="27"/>
      <c r="W501" s="426"/>
      <c r="AJ501" s="55"/>
      <c r="AK501" s="55"/>
      <c r="AL501" s="55"/>
      <c r="AM501" s="55"/>
    </row>
    <row r="502" ht="22.5" customHeight="1">
      <c r="A502" s="440"/>
      <c r="B502" s="25" t="b">
        <v>0</v>
      </c>
      <c r="C502" s="436" t="s">
        <v>1593</v>
      </c>
      <c r="D502" s="418">
        <v>45825.0</v>
      </c>
      <c r="E502" s="419" t="s">
        <v>140</v>
      </c>
      <c r="F502" s="420">
        <v>50000.0</v>
      </c>
      <c r="G502" s="437" t="s">
        <v>439</v>
      </c>
      <c r="H502" s="419" t="s">
        <v>3</v>
      </c>
      <c r="I502" s="422">
        <v>997455.0</v>
      </c>
      <c r="J502" s="419" t="s">
        <v>957</v>
      </c>
      <c r="K502" s="420"/>
      <c r="L502" s="420">
        <v>50000.0</v>
      </c>
      <c r="M502" s="392">
        <v>0.0</v>
      </c>
      <c r="N502" s="420">
        <f t="shared" si="28"/>
        <v>0</v>
      </c>
      <c r="O502" s="418">
        <v>45825.0</v>
      </c>
      <c r="P502" s="423"/>
      <c r="Q502" s="27" t="str">
        <f t="shared" si="29"/>
        <v/>
      </c>
      <c r="R502" s="424"/>
      <c r="S502" s="425"/>
      <c r="T502" s="24" t="str">
        <f t="shared" si="30"/>
        <v/>
      </c>
      <c r="U502" s="27">
        <f t="shared" si="31"/>
        <v>0</v>
      </c>
      <c r="V502" s="27"/>
      <c r="W502" s="426"/>
      <c r="AJ502" s="55"/>
      <c r="AK502" s="55"/>
      <c r="AL502" s="55"/>
      <c r="AM502" s="55"/>
    </row>
    <row r="503" ht="22.5" customHeight="1">
      <c r="A503" s="440"/>
      <c r="B503" s="25" t="b">
        <v>0</v>
      </c>
      <c r="C503" s="436" t="s">
        <v>1594</v>
      </c>
      <c r="D503" s="418">
        <v>45825.0</v>
      </c>
      <c r="E503" s="419" t="s">
        <v>140</v>
      </c>
      <c r="F503" s="420">
        <v>50000.0</v>
      </c>
      <c r="G503" s="437" t="s">
        <v>192</v>
      </c>
      <c r="H503" s="419" t="s">
        <v>3</v>
      </c>
      <c r="I503" s="422">
        <v>1010590.0</v>
      </c>
      <c r="J503" s="419" t="s">
        <v>957</v>
      </c>
      <c r="K503" s="420"/>
      <c r="L503" s="420">
        <v>50000.0</v>
      </c>
      <c r="M503" s="392">
        <v>0.0</v>
      </c>
      <c r="N503" s="420">
        <f t="shared" si="28"/>
        <v>0</v>
      </c>
      <c r="O503" s="418">
        <v>45825.0</v>
      </c>
      <c r="P503" s="423"/>
      <c r="Q503" s="27" t="str">
        <f t="shared" si="29"/>
        <v/>
      </c>
      <c r="R503" s="424"/>
      <c r="S503" s="425"/>
      <c r="T503" s="24" t="str">
        <f t="shared" si="30"/>
        <v/>
      </c>
      <c r="U503" s="27">
        <f t="shared" si="31"/>
        <v>0</v>
      </c>
      <c r="V503" s="27"/>
      <c r="W503" s="426"/>
      <c r="AJ503" s="55"/>
      <c r="AK503" s="55"/>
      <c r="AL503" s="55"/>
      <c r="AM503" s="55"/>
    </row>
    <row r="504" ht="22.5" customHeight="1">
      <c r="A504" s="440"/>
      <c r="B504" s="25" t="b">
        <v>0</v>
      </c>
      <c r="C504" s="417"/>
      <c r="D504" s="418">
        <v>45809.0</v>
      </c>
      <c r="E504" s="419" t="s">
        <v>140</v>
      </c>
      <c r="F504" s="420">
        <v>8300000.0</v>
      </c>
      <c r="G504" s="437" t="s">
        <v>1595</v>
      </c>
      <c r="H504" s="419" t="s">
        <v>119</v>
      </c>
      <c r="I504" s="438"/>
      <c r="J504" s="419" t="s">
        <v>892</v>
      </c>
      <c r="K504" s="420"/>
      <c r="L504" s="420">
        <v>8300000.0</v>
      </c>
      <c r="M504" s="392">
        <v>0.0</v>
      </c>
      <c r="N504" s="420">
        <f t="shared" si="28"/>
        <v>0</v>
      </c>
      <c r="O504" s="418">
        <v>45828.0</v>
      </c>
      <c r="P504" s="423"/>
      <c r="Q504" s="27" t="str">
        <f t="shared" si="29"/>
        <v/>
      </c>
      <c r="R504" s="424"/>
      <c r="S504" s="425"/>
      <c r="T504" s="24" t="str">
        <f t="shared" si="30"/>
        <v/>
      </c>
      <c r="U504" s="27">
        <f t="shared" si="31"/>
        <v>0</v>
      </c>
      <c r="V504" s="27"/>
      <c r="W504" s="426"/>
      <c r="AJ504" s="55"/>
      <c r="AK504" s="55"/>
      <c r="AL504" s="55"/>
      <c r="AM504" s="55"/>
    </row>
    <row r="505" ht="22.5" customHeight="1">
      <c r="A505" s="440"/>
      <c r="B505" s="25" t="b">
        <v>0</v>
      </c>
      <c r="C505" s="417"/>
      <c r="D505" s="418">
        <v>45828.0</v>
      </c>
      <c r="E505" s="419" t="s">
        <v>140</v>
      </c>
      <c r="F505" s="420">
        <v>85000.0</v>
      </c>
      <c r="G505" s="437" t="s">
        <v>1596</v>
      </c>
      <c r="H505" s="419" t="s">
        <v>119</v>
      </c>
      <c r="I505" s="422">
        <v>982.0</v>
      </c>
      <c r="J505" s="419" t="s">
        <v>957</v>
      </c>
      <c r="K505" s="420"/>
      <c r="L505" s="420">
        <v>85000.0</v>
      </c>
      <c r="M505" s="392">
        <v>0.0</v>
      </c>
      <c r="N505" s="420">
        <f t="shared" si="28"/>
        <v>0</v>
      </c>
      <c r="O505" s="418">
        <v>45828.0</v>
      </c>
      <c r="P505" s="423"/>
      <c r="Q505" s="27" t="str">
        <f t="shared" si="29"/>
        <v/>
      </c>
      <c r="R505" s="424"/>
      <c r="S505" s="425"/>
      <c r="T505" s="24" t="str">
        <f t="shared" si="30"/>
        <v/>
      </c>
      <c r="U505" s="27">
        <f t="shared" si="31"/>
        <v>0</v>
      </c>
      <c r="V505" s="27"/>
      <c r="W505" s="426"/>
      <c r="AJ505" s="55"/>
      <c r="AK505" s="55"/>
      <c r="AL505" s="55"/>
      <c r="AM505" s="55"/>
    </row>
    <row r="506" ht="22.5" customHeight="1">
      <c r="A506" s="440"/>
      <c r="B506" s="25" t="b">
        <v>0</v>
      </c>
      <c r="C506" s="417"/>
      <c r="D506" s="418">
        <v>45809.0</v>
      </c>
      <c r="E506" s="419" t="s">
        <v>140</v>
      </c>
      <c r="F506" s="420">
        <v>90000.0</v>
      </c>
      <c r="G506" s="437" t="s">
        <v>399</v>
      </c>
      <c r="H506" s="419" t="s">
        <v>119</v>
      </c>
      <c r="I506" s="438"/>
      <c r="J506" s="419" t="s">
        <v>957</v>
      </c>
      <c r="K506" s="420"/>
      <c r="L506" s="420">
        <v>90000.0</v>
      </c>
      <c r="M506" s="392">
        <v>0.0</v>
      </c>
      <c r="N506" s="420">
        <f t="shared" si="28"/>
        <v>0</v>
      </c>
      <c r="O506" s="418">
        <v>45829.0</v>
      </c>
      <c r="P506" s="423"/>
      <c r="Q506" s="27" t="str">
        <f t="shared" si="29"/>
        <v/>
      </c>
      <c r="R506" s="424"/>
      <c r="S506" s="425"/>
      <c r="T506" s="24" t="str">
        <f t="shared" si="30"/>
        <v/>
      </c>
      <c r="U506" s="27">
        <f t="shared" si="31"/>
        <v>0</v>
      </c>
      <c r="V506" s="27"/>
      <c r="W506" s="426"/>
      <c r="AJ506" s="55"/>
      <c r="AK506" s="55"/>
      <c r="AL506" s="55"/>
      <c r="AM506" s="55"/>
    </row>
    <row r="507" ht="22.5" customHeight="1">
      <c r="A507" s="440"/>
      <c r="B507" s="25" t="b">
        <v>0</v>
      </c>
      <c r="C507" s="417"/>
      <c r="D507" s="418">
        <v>45832.0</v>
      </c>
      <c r="E507" s="419" t="s">
        <v>140</v>
      </c>
      <c r="F507" s="420">
        <v>25000.0</v>
      </c>
      <c r="G507" s="437" t="s">
        <v>1597</v>
      </c>
      <c r="H507" s="419" t="s">
        <v>119</v>
      </c>
      <c r="I507" s="438"/>
      <c r="J507" s="419" t="s">
        <v>1598</v>
      </c>
      <c r="K507" s="420"/>
      <c r="L507" s="420">
        <v>25000.0</v>
      </c>
      <c r="M507" s="392">
        <v>0.0</v>
      </c>
      <c r="N507" s="420">
        <f t="shared" si="28"/>
        <v>0</v>
      </c>
      <c r="O507" s="418">
        <v>45832.0</v>
      </c>
      <c r="P507" s="423"/>
      <c r="Q507" s="27" t="str">
        <f t="shared" si="29"/>
        <v/>
      </c>
      <c r="R507" s="424"/>
      <c r="S507" s="425"/>
      <c r="T507" s="24" t="str">
        <f t="shared" si="30"/>
        <v/>
      </c>
      <c r="U507" s="27">
        <f t="shared" si="31"/>
        <v>0</v>
      </c>
      <c r="V507" s="27"/>
      <c r="W507" s="426"/>
      <c r="AJ507" s="55"/>
      <c r="AK507" s="55"/>
      <c r="AL507" s="55"/>
      <c r="AM507" s="463"/>
    </row>
    <row r="508" ht="22.5" customHeight="1">
      <c r="A508" s="440"/>
      <c r="B508" s="25" t="b">
        <v>0</v>
      </c>
      <c r="C508" s="417"/>
      <c r="D508" s="418">
        <v>45823.0</v>
      </c>
      <c r="E508" s="419" t="s">
        <v>146</v>
      </c>
      <c r="F508" s="420">
        <v>530000.0</v>
      </c>
      <c r="G508" s="437" t="s">
        <v>1599</v>
      </c>
      <c r="H508" s="419" t="s">
        <v>262</v>
      </c>
      <c r="I508" s="438"/>
      <c r="J508" s="419" t="s">
        <v>957</v>
      </c>
      <c r="K508" s="420"/>
      <c r="L508" s="420">
        <v>530000.0</v>
      </c>
      <c r="M508" s="392">
        <v>0.0</v>
      </c>
      <c r="N508" s="420">
        <f t="shared" si="28"/>
        <v>0</v>
      </c>
      <c r="O508" s="418">
        <v>45833.0</v>
      </c>
      <c r="P508" s="423"/>
      <c r="Q508" s="27" t="str">
        <f t="shared" si="29"/>
        <v/>
      </c>
      <c r="R508" s="424"/>
      <c r="S508" s="425"/>
      <c r="T508" s="24" t="str">
        <f t="shared" si="30"/>
        <v/>
      </c>
      <c r="U508" s="27">
        <f t="shared" si="31"/>
        <v>0</v>
      </c>
      <c r="V508" s="27"/>
      <c r="W508" s="426"/>
      <c r="AJ508" s="55"/>
      <c r="AK508" s="55"/>
      <c r="AL508" s="55"/>
      <c r="AM508" s="463"/>
    </row>
    <row r="509" ht="22.5" customHeight="1">
      <c r="A509" s="440"/>
      <c r="B509" s="25" t="b">
        <v>0</v>
      </c>
      <c r="C509" s="417"/>
      <c r="D509" s="418">
        <v>45833.0</v>
      </c>
      <c r="E509" s="419" t="s">
        <v>140</v>
      </c>
      <c r="F509" s="420">
        <v>70000.0</v>
      </c>
      <c r="G509" s="437" t="s">
        <v>1600</v>
      </c>
      <c r="H509" s="419" t="s">
        <v>119</v>
      </c>
      <c r="I509" s="438"/>
      <c r="J509" s="419" t="s">
        <v>957</v>
      </c>
      <c r="K509" s="420"/>
      <c r="L509" s="420">
        <v>70000.0</v>
      </c>
      <c r="M509" s="392">
        <v>0.0</v>
      </c>
      <c r="N509" s="420">
        <f t="shared" si="28"/>
        <v>0</v>
      </c>
      <c r="O509" s="418">
        <v>45833.0</v>
      </c>
      <c r="P509" s="423"/>
      <c r="Q509" s="27" t="str">
        <f t="shared" si="29"/>
        <v/>
      </c>
      <c r="R509" s="424"/>
      <c r="S509" s="425"/>
      <c r="T509" s="24" t="str">
        <f t="shared" si="30"/>
        <v/>
      </c>
      <c r="U509" s="27">
        <f t="shared" si="31"/>
        <v>0</v>
      </c>
      <c r="V509" s="27"/>
      <c r="W509" s="426"/>
      <c r="AJ509" s="55"/>
      <c r="AK509" s="55"/>
      <c r="AL509" s="55"/>
      <c r="AM509" s="463"/>
    </row>
    <row r="510" ht="22.5" customHeight="1">
      <c r="A510" s="440"/>
      <c r="B510" s="25" t="b">
        <v>0</v>
      </c>
      <c r="C510" s="417"/>
      <c r="D510" s="418">
        <v>45850.0</v>
      </c>
      <c r="E510" s="419" t="s">
        <v>140</v>
      </c>
      <c r="F510" s="420">
        <v>200000.0</v>
      </c>
      <c r="G510" s="437" t="s">
        <v>405</v>
      </c>
      <c r="H510" s="419" t="s">
        <v>361</v>
      </c>
      <c r="I510" s="438"/>
      <c r="J510" s="419" t="s">
        <v>957</v>
      </c>
      <c r="K510" s="420"/>
      <c r="L510" s="420">
        <v>200000.0</v>
      </c>
      <c r="M510" s="392">
        <v>0.0</v>
      </c>
      <c r="N510" s="420">
        <f t="shared" si="28"/>
        <v>0</v>
      </c>
      <c r="O510" s="418">
        <v>45850.0</v>
      </c>
      <c r="P510" s="423"/>
      <c r="Q510" s="27" t="str">
        <f t="shared" si="29"/>
        <v/>
      </c>
      <c r="R510" s="424"/>
      <c r="S510" s="425"/>
      <c r="T510" s="24" t="str">
        <f t="shared" si="30"/>
        <v/>
      </c>
      <c r="U510" s="27">
        <f t="shared" si="31"/>
        <v>0</v>
      </c>
      <c r="V510" s="27"/>
      <c r="W510" s="426"/>
      <c r="AJ510" s="55"/>
      <c r="AK510" s="55"/>
      <c r="AL510" s="55"/>
      <c r="AM510" s="55"/>
    </row>
    <row r="511" ht="22.5" customHeight="1">
      <c r="A511" s="440"/>
      <c r="B511" s="25" t="b">
        <v>0</v>
      </c>
      <c r="C511" s="417"/>
      <c r="D511" s="418">
        <v>45848.0</v>
      </c>
      <c r="E511" s="419" t="s">
        <v>140</v>
      </c>
      <c r="F511" s="420">
        <v>805000.0</v>
      </c>
      <c r="G511" s="437" t="s">
        <v>1601</v>
      </c>
      <c r="H511" s="419" t="s">
        <v>361</v>
      </c>
      <c r="I511" s="438"/>
      <c r="J511" s="419" t="s">
        <v>957</v>
      </c>
      <c r="K511" s="420"/>
      <c r="L511" s="420">
        <v>805000.0</v>
      </c>
      <c r="M511" s="392">
        <v>0.0</v>
      </c>
      <c r="N511" s="420">
        <f t="shared" si="28"/>
        <v>0</v>
      </c>
      <c r="O511" s="418">
        <v>45857.0</v>
      </c>
      <c r="P511" s="423"/>
      <c r="Q511" s="27" t="str">
        <f t="shared" si="29"/>
        <v/>
      </c>
      <c r="R511" s="424"/>
      <c r="S511" s="425"/>
      <c r="T511" s="24" t="str">
        <f t="shared" si="30"/>
        <v/>
      </c>
      <c r="U511" s="27">
        <f t="shared" si="31"/>
        <v>0</v>
      </c>
      <c r="V511" s="27"/>
      <c r="W511" s="426"/>
      <c r="AJ511" s="55"/>
      <c r="AK511" s="55"/>
      <c r="AL511" s="55"/>
      <c r="AM511" s="55"/>
    </row>
    <row r="512" ht="22.5" customHeight="1">
      <c r="A512" s="440"/>
      <c r="B512" s="25" t="b">
        <v>0</v>
      </c>
      <c r="C512" s="417"/>
      <c r="D512" s="418">
        <v>45858.0</v>
      </c>
      <c r="E512" s="419" t="s">
        <v>140</v>
      </c>
      <c r="F512" s="420">
        <v>25000.0</v>
      </c>
      <c r="G512" s="437" t="s">
        <v>1602</v>
      </c>
      <c r="H512" s="419" t="s">
        <v>119</v>
      </c>
      <c r="I512" s="438"/>
      <c r="J512" s="419" t="s">
        <v>957</v>
      </c>
      <c r="K512" s="464"/>
      <c r="L512" s="420">
        <v>25000.0</v>
      </c>
      <c r="M512" s="392">
        <v>0.0</v>
      </c>
      <c r="N512" s="420">
        <f t="shared" si="28"/>
        <v>0</v>
      </c>
      <c r="O512" s="418">
        <v>45858.0</v>
      </c>
      <c r="P512" s="423"/>
      <c r="Q512" s="27" t="str">
        <f t="shared" si="29"/>
        <v/>
      </c>
      <c r="R512" s="424"/>
      <c r="S512" s="425"/>
      <c r="T512" s="24" t="str">
        <f t="shared" si="30"/>
        <v/>
      </c>
      <c r="U512" s="27">
        <f t="shared" si="31"/>
        <v>0</v>
      </c>
      <c r="V512" s="27"/>
      <c r="W512" s="426"/>
      <c r="AJ512" s="55"/>
      <c r="AK512" s="55"/>
      <c r="AL512" s="55"/>
      <c r="AM512" s="55"/>
    </row>
    <row r="513" ht="22.5" customHeight="1">
      <c r="A513" s="440"/>
      <c r="B513" s="25" t="b">
        <v>0</v>
      </c>
      <c r="C513" s="436" t="s">
        <v>1603</v>
      </c>
      <c r="D513" s="418">
        <v>45857.0</v>
      </c>
      <c r="E513" s="419" t="s">
        <v>140</v>
      </c>
      <c r="F513" s="420">
        <v>165000.0</v>
      </c>
      <c r="G513" s="437" t="s">
        <v>1604</v>
      </c>
      <c r="H513" s="419" t="s">
        <v>361</v>
      </c>
      <c r="I513" s="438"/>
      <c r="J513" s="419" t="s">
        <v>957</v>
      </c>
      <c r="K513" s="464"/>
      <c r="L513" s="420">
        <v>165000.0</v>
      </c>
      <c r="M513" s="392">
        <v>0.0</v>
      </c>
      <c r="N513" s="420">
        <f t="shared" si="28"/>
        <v>0</v>
      </c>
      <c r="O513" s="418">
        <v>45865.0</v>
      </c>
      <c r="P513" s="423"/>
      <c r="Q513" s="27" t="str">
        <f t="shared" si="29"/>
        <v/>
      </c>
      <c r="R513" s="424"/>
      <c r="S513" s="425"/>
      <c r="T513" s="24" t="str">
        <f t="shared" si="30"/>
        <v/>
      </c>
      <c r="U513" s="27">
        <f t="shared" si="31"/>
        <v>0</v>
      </c>
      <c r="V513" s="27"/>
      <c r="W513" s="426"/>
      <c r="AJ513" s="55"/>
      <c r="AK513" s="55"/>
      <c r="AL513" s="55"/>
      <c r="AM513" s="55"/>
    </row>
    <row r="514" ht="22.5" customHeight="1">
      <c r="A514" s="440"/>
      <c r="B514" s="25" t="b">
        <v>0</v>
      </c>
      <c r="C514" s="436" t="s">
        <v>1605</v>
      </c>
      <c r="D514" s="418">
        <v>45857.0</v>
      </c>
      <c r="E514" s="419" t="s">
        <v>140</v>
      </c>
      <c r="F514" s="420">
        <v>385000.0</v>
      </c>
      <c r="G514" s="437" t="s">
        <v>1606</v>
      </c>
      <c r="H514" s="419" t="s">
        <v>361</v>
      </c>
      <c r="I514" s="438"/>
      <c r="J514" s="419" t="s">
        <v>957</v>
      </c>
      <c r="K514" s="464"/>
      <c r="L514" s="420">
        <v>385000.0</v>
      </c>
      <c r="M514" s="392">
        <v>0.0</v>
      </c>
      <c r="N514" s="420">
        <f t="shared" si="28"/>
        <v>0</v>
      </c>
      <c r="O514" s="418">
        <v>45866.0</v>
      </c>
      <c r="P514" s="423"/>
      <c r="Q514" s="27" t="str">
        <f t="shared" si="29"/>
        <v/>
      </c>
      <c r="R514" s="424"/>
      <c r="S514" s="425"/>
      <c r="T514" s="24" t="str">
        <f t="shared" si="30"/>
        <v/>
      </c>
      <c r="U514" s="27">
        <f t="shared" si="31"/>
        <v>0</v>
      </c>
      <c r="V514" s="27"/>
      <c r="W514" s="426"/>
      <c r="AJ514" s="55"/>
      <c r="AK514" s="55"/>
      <c r="AL514" s="55"/>
      <c r="AM514" s="55"/>
    </row>
    <row r="515" ht="22.5" customHeight="1">
      <c r="A515" s="440"/>
      <c r="B515" s="25" t="b">
        <v>0</v>
      </c>
      <c r="C515" s="417"/>
      <c r="D515" s="418">
        <v>45839.0</v>
      </c>
      <c r="E515" s="419" t="s">
        <v>140</v>
      </c>
      <c r="F515" s="420">
        <v>425000.0</v>
      </c>
      <c r="G515" s="437" t="s">
        <v>1607</v>
      </c>
      <c r="H515" s="419" t="s">
        <v>361</v>
      </c>
      <c r="I515" s="438"/>
      <c r="J515" s="419" t="s">
        <v>957</v>
      </c>
      <c r="K515" s="420"/>
      <c r="L515" s="420">
        <v>425000.0</v>
      </c>
      <c r="M515" s="392">
        <v>0.0</v>
      </c>
      <c r="N515" s="420">
        <f t="shared" si="28"/>
        <v>0</v>
      </c>
      <c r="O515" s="418">
        <v>45868.0</v>
      </c>
      <c r="P515" s="423"/>
      <c r="Q515" s="27" t="str">
        <f t="shared" si="29"/>
        <v/>
      </c>
      <c r="R515" s="424"/>
      <c r="S515" s="425"/>
      <c r="T515" s="24" t="str">
        <f t="shared" si="30"/>
        <v/>
      </c>
      <c r="U515" s="27">
        <f t="shared" si="31"/>
        <v>0</v>
      </c>
      <c r="V515" s="27"/>
      <c r="W515" s="426"/>
      <c r="AJ515" s="55"/>
      <c r="AK515" s="55"/>
      <c r="AL515" s="55"/>
      <c r="AM515" s="55"/>
    </row>
    <row r="516" ht="22.5" customHeight="1">
      <c r="A516" s="440"/>
      <c r="B516" s="25" t="b">
        <v>0</v>
      </c>
      <c r="C516" s="417"/>
      <c r="D516" s="418">
        <v>45864.0</v>
      </c>
      <c r="E516" s="419" t="s">
        <v>140</v>
      </c>
      <c r="F516" s="420">
        <v>420000.0</v>
      </c>
      <c r="G516" s="437" t="s">
        <v>1608</v>
      </c>
      <c r="H516" s="419" t="s">
        <v>1609</v>
      </c>
      <c r="I516" s="438"/>
      <c r="J516" s="465" t="s">
        <v>1610</v>
      </c>
      <c r="K516" s="464"/>
      <c r="L516" s="420">
        <v>420000.0</v>
      </c>
      <c r="M516" s="392">
        <v>0.0</v>
      </c>
      <c r="N516" s="420">
        <f t="shared" si="28"/>
        <v>0</v>
      </c>
      <c r="O516" s="418">
        <v>45868.0</v>
      </c>
      <c r="P516" s="423"/>
      <c r="Q516" s="27" t="str">
        <f t="shared" si="29"/>
        <v/>
      </c>
      <c r="R516" s="424"/>
      <c r="S516" s="425"/>
      <c r="T516" s="24" t="str">
        <f t="shared" si="30"/>
        <v/>
      </c>
      <c r="U516" s="27">
        <f t="shared" si="31"/>
        <v>0</v>
      </c>
      <c r="V516" s="27"/>
      <c r="W516" s="426"/>
      <c r="AJ516" s="55"/>
      <c r="AK516" s="55"/>
      <c r="AL516" s="55"/>
      <c r="AM516" s="55"/>
    </row>
    <row r="517" ht="22.5" customHeight="1">
      <c r="A517" s="440"/>
      <c r="B517" s="25" t="b">
        <v>0</v>
      </c>
      <c r="C517" s="436" t="s">
        <v>1611</v>
      </c>
      <c r="D517" s="418">
        <v>45859.0</v>
      </c>
      <c r="E517" s="419" t="s">
        <v>140</v>
      </c>
      <c r="F517" s="420">
        <v>4750000.0</v>
      </c>
      <c r="G517" s="437" t="s">
        <v>1612</v>
      </c>
      <c r="H517" s="419" t="s">
        <v>361</v>
      </c>
      <c r="I517" s="438"/>
      <c r="J517" s="419" t="s">
        <v>1613</v>
      </c>
      <c r="K517" s="464"/>
      <c r="L517" s="420">
        <v>4750000.0</v>
      </c>
      <c r="M517" s="392">
        <v>0.0</v>
      </c>
      <c r="N517" s="420">
        <f t="shared" si="28"/>
        <v>0</v>
      </c>
      <c r="O517" s="418">
        <v>45870.0</v>
      </c>
      <c r="P517" s="423"/>
      <c r="Q517" s="27" t="str">
        <f t="shared" si="29"/>
        <v/>
      </c>
      <c r="R517" s="424"/>
      <c r="S517" s="425"/>
      <c r="T517" s="24" t="str">
        <f t="shared" si="30"/>
        <v/>
      </c>
      <c r="U517" s="27">
        <f t="shared" si="31"/>
        <v>0</v>
      </c>
      <c r="V517" s="27"/>
      <c r="W517" s="426"/>
      <c r="AJ517" s="55"/>
      <c r="AK517" s="55"/>
      <c r="AL517" s="55"/>
      <c r="AM517" s="55"/>
    </row>
    <row r="518" ht="22.5" customHeight="1">
      <c r="A518" s="440"/>
      <c r="B518" s="25" t="b">
        <v>0</v>
      </c>
      <c r="C518" s="417"/>
      <c r="D518" s="418">
        <v>45879.0</v>
      </c>
      <c r="E518" s="419" t="s">
        <v>140</v>
      </c>
      <c r="F518" s="420">
        <v>150000.0</v>
      </c>
      <c r="G518" s="437" t="s">
        <v>1614</v>
      </c>
      <c r="H518" s="419" t="s">
        <v>119</v>
      </c>
      <c r="I518" s="438"/>
      <c r="J518" s="419" t="s">
        <v>957</v>
      </c>
      <c r="K518" s="464"/>
      <c r="L518" s="420">
        <v>150000.0</v>
      </c>
      <c r="M518" s="392">
        <v>0.0</v>
      </c>
      <c r="N518" s="420">
        <f t="shared" si="28"/>
        <v>0</v>
      </c>
      <c r="O518" s="418">
        <v>45879.0</v>
      </c>
      <c r="P518" s="423"/>
      <c r="Q518" s="27" t="str">
        <f t="shared" si="29"/>
        <v/>
      </c>
      <c r="R518" s="424"/>
      <c r="S518" s="425"/>
      <c r="T518" s="24" t="str">
        <f t="shared" si="30"/>
        <v/>
      </c>
      <c r="U518" s="27">
        <f t="shared" si="31"/>
        <v>0</v>
      </c>
      <c r="V518" s="27"/>
      <c r="W518" s="426"/>
      <c r="AJ518" s="55"/>
      <c r="AK518" s="55"/>
      <c r="AL518" s="55"/>
      <c r="AM518" s="55"/>
    </row>
    <row r="519" ht="22.5" customHeight="1">
      <c r="A519" s="440"/>
      <c r="B519" s="25" t="b">
        <v>0</v>
      </c>
      <c r="C519" s="417"/>
      <c r="D519" s="418">
        <v>45797.0</v>
      </c>
      <c r="E519" s="419" t="s">
        <v>1002</v>
      </c>
      <c r="F519" s="420">
        <v>1.0815E7</v>
      </c>
      <c r="G519" s="422" t="s">
        <v>1615</v>
      </c>
      <c r="H519" s="419" t="s">
        <v>119</v>
      </c>
      <c r="I519" s="422">
        <v>256.0</v>
      </c>
      <c r="J519" s="419" t="s">
        <v>957</v>
      </c>
      <c r="K519" s="420"/>
      <c r="L519" s="420">
        <v>1.0815E7</v>
      </c>
      <c r="M519" s="392">
        <v>0.0</v>
      </c>
      <c r="N519" s="420">
        <f t="shared" si="28"/>
        <v>0</v>
      </c>
      <c r="O519" s="418">
        <v>45885.0</v>
      </c>
      <c r="P519" s="423"/>
      <c r="Q519" s="27" t="str">
        <f t="shared" si="29"/>
        <v/>
      </c>
      <c r="R519" s="424"/>
      <c r="S519" s="425"/>
      <c r="T519" s="24" t="str">
        <f t="shared" si="30"/>
        <v/>
      </c>
      <c r="U519" s="27">
        <f t="shared" si="31"/>
        <v>0</v>
      </c>
      <c r="V519" s="27"/>
      <c r="W519" s="426"/>
      <c r="AJ519" s="55"/>
      <c r="AK519" s="55"/>
      <c r="AL519" s="55"/>
      <c r="AM519" s="55"/>
    </row>
    <row r="520" ht="22.5" customHeight="1">
      <c r="A520" s="440"/>
      <c r="B520" s="25" t="b">
        <v>0</v>
      </c>
      <c r="C520" s="417"/>
      <c r="D520" s="418">
        <v>45878.0</v>
      </c>
      <c r="E520" s="419" t="s">
        <v>140</v>
      </c>
      <c r="F520" s="420">
        <v>350000.0</v>
      </c>
      <c r="G520" s="437" t="s">
        <v>1616</v>
      </c>
      <c r="H520" s="419" t="s">
        <v>119</v>
      </c>
      <c r="I520" s="438"/>
      <c r="J520" s="419" t="s">
        <v>1617</v>
      </c>
      <c r="K520" s="464"/>
      <c r="L520" s="420">
        <v>350000.0</v>
      </c>
      <c r="M520" s="392">
        <v>0.0</v>
      </c>
      <c r="N520" s="420">
        <f t="shared" si="28"/>
        <v>0</v>
      </c>
      <c r="O520" s="418">
        <v>45885.0</v>
      </c>
      <c r="P520" s="423"/>
      <c r="Q520" s="27" t="str">
        <f t="shared" si="29"/>
        <v/>
      </c>
      <c r="R520" s="424"/>
      <c r="S520" s="425"/>
      <c r="T520" s="24" t="str">
        <f t="shared" si="30"/>
        <v/>
      </c>
      <c r="U520" s="27">
        <f t="shared" si="31"/>
        <v>0</v>
      </c>
      <c r="V520" s="27"/>
      <c r="W520" s="426"/>
      <c r="AJ520" s="55"/>
      <c r="AK520" s="55"/>
      <c r="AL520" s="55"/>
      <c r="AM520" s="55"/>
    </row>
    <row r="521" ht="22.5" customHeight="1">
      <c r="A521" s="440"/>
      <c r="B521" s="25" t="b">
        <v>0</v>
      </c>
      <c r="C521" s="417"/>
      <c r="D521" s="418">
        <v>45895.0</v>
      </c>
      <c r="E521" s="419" t="s">
        <v>140</v>
      </c>
      <c r="F521" s="420">
        <v>200000.0</v>
      </c>
      <c r="G521" s="437" t="s">
        <v>1618</v>
      </c>
      <c r="H521" s="419" t="s">
        <v>361</v>
      </c>
      <c r="I521" s="438"/>
      <c r="J521" s="419" t="s">
        <v>957</v>
      </c>
      <c r="K521" s="464"/>
      <c r="L521" s="420">
        <v>200000.0</v>
      </c>
      <c r="M521" s="392">
        <v>0.0</v>
      </c>
      <c r="N521" s="420">
        <f t="shared" si="28"/>
        <v>0</v>
      </c>
      <c r="O521" s="418">
        <v>45895.0</v>
      </c>
      <c r="P521" s="423"/>
      <c r="Q521" s="27" t="str">
        <f t="shared" si="29"/>
        <v/>
      </c>
      <c r="R521" s="424"/>
      <c r="S521" s="425"/>
      <c r="T521" s="24" t="str">
        <f t="shared" si="30"/>
        <v/>
      </c>
      <c r="U521" s="27">
        <f t="shared" si="31"/>
        <v>0</v>
      </c>
      <c r="V521" s="27"/>
      <c r="W521" s="426"/>
      <c r="AJ521" s="55"/>
      <c r="AK521" s="55"/>
      <c r="AL521" s="55"/>
      <c r="AM521" s="55"/>
    </row>
    <row r="522" ht="22.5" customHeight="1">
      <c r="A522" s="440"/>
      <c r="B522" s="25" t="b">
        <v>0</v>
      </c>
      <c r="C522" s="417"/>
      <c r="D522" s="418">
        <v>45895.0</v>
      </c>
      <c r="E522" s="419" t="s">
        <v>146</v>
      </c>
      <c r="F522" s="420">
        <v>25000.0</v>
      </c>
      <c r="G522" s="437" t="s">
        <v>1619</v>
      </c>
      <c r="H522" s="419" t="s">
        <v>361</v>
      </c>
      <c r="I522" s="438"/>
      <c r="J522" s="419" t="s">
        <v>957</v>
      </c>
      <c r="K522" s="464"/>
      <c r="L522" s="420">
        <v>25000.0</v>
      </c>
      <c r="M522" s="392">
        <v>0.0</v>
      </c>
      <c r="N522" s="420">
        <f t="shared" si="28"/>
        <v>0</v>
      </c>
      <c r="O522" s="418">
        <v>45895.0</v>
      </c>
      <c r="P522" s="423"/>
      <c r="Q522" s="27" t="str">
        <f t="shared" si="29"/>
        <v/>
      </c>
      <c r="R522" s="424"/>
      <c r="S522" s="425"/>
      <c r="T522" s="24" t="str">
        <f t="shared" si="30"/>
        <v/>
      </c>
      <c r="U522" s="27">
        <f t="shared" si="31"/>
        <v>0</v>
      </c>
      <c r="V522" s="27"/>
      <c r="W522" s="426"/>
      <c r="AJ522" s="55"/>
      <c r="AK522" s="55"/>
      <c r="AL522" s="55"/>
      <c r="AM522" s="55"/>
    </row>
    <row r="523" ht="22.5" customHeight="1">
      <c r="A523" s="440"/>
      <c r="B523" s="25" t="b">
        <v>0</v>
      </c>
      <c r="C523" s="436" t="s">
        <v>1620</v>
      </c>
      <c r="D523" s="418">
        <v>45899.0</v>
      </c>
      <c r="E523" s="419" t="s">
        <v>140</v>
      </c>
      <c r="F523" s="420">
        <v>2600000.0</v>
      </c>
      <c r="G523" s="437" t="s">
        <v>1621</v>
      </c>
      <c r="H523" s="419" t="s">
        <v>119</v>
      </c>
      <c r="I523" s="422">
        <v>1026.0</v>
      </c>
      <c r="J523" s="419" t="s">
        <v>957</v>
      </c>
      <c r="K523" s="464"/>
      <c r="L523" s="420">
        <v>2600000.0</v>
      </c>
      <c r="M523" s="392">
        <v>0.0</v>
      </c>
      <c r="N523" s="420">
        <f t="shared" si="28"/>
        <v>0</v>
      </c>
      <c r="O523" s="418">
        <v>45899.0</v>
      </c>
      <c r="P523" s="423"/>
      <c r="Q523" s="27" t="str">
        <f t="shared" si="29"/>
        <v/>
      </c>
      <c r="R523" s="424"/>
      <c r="S523" s="425"/>
      <c r="T523" s="24" t="str">
        <f t="shared" si="30"/>
        <v/>
      </c>
      <c r="U523" s="27">
        <f t="shared" si="31"/>
        <v>0</v>
      </c>
      <c r="V523" s="27"/>
      <c r="W523" s="426"/>
      <c r="AJ523" s="55"/>
      <c r="AK523" s="55"/>
      <c r="AL523" s="55"/>
      <c r="AM523" s="55"/>
    </row>
    <row r="524" ht="22.5" customHeight="1">
      <c r="A524" s="440"/>
      <c r="B524" s="25" t="b">
        <v>0</v>
      </c>
      <c r="C524" s="417"/>
      <c r="D524" s="418">
        <v>45901.0</v>
      </c>
      <c r="E524" s="419" t="s">
        <v>1002</v>
      </c>
      <c r="F524" s="420">
        <v>130000.0</v>
      </c>
      <c r="G524" s="437" t="s">
        <v>13</v>
      </c>
      <c r="H524" s="419" t="s">
        <v>119</v>
      </c>
      <c r="I524" s="422">
        <v>1027.0</v>
      </c>
      <c r="J524" s="419" t="s">
        <v>957</v>
      </c>
      <c r="K524" s="464"/>
      <c r="L524" s="420">
        <v>130000.0</v>
      </c>
      <c r="M524" s="392">
        <v>0.0</v>
      </c>
      <c r="N524" s="420">
        <f t="shared" si="28"/>
        <v>0</v>
      </c>
      <c r="O524" s="418">
        <v>45901.0</v>
      </c>
      <c r="P524" s="423"/>
      <c r="Q524" s="27" t="str">
        <f t="shared" si="29"/>
        <v/>
      </c>
      <c r="R524" s="424"/>
      <c r="S524" s="425"/>
      <c r="T524" s="24" t="str">
        <f t="shared" si="30"/>
        <v/>
      </c>
      <c r="U524" s="27">
        <f t="shared" si="31"/>
        <v>0</v>
      </c>
      <c r="V524" s="27"/>
      <c r="W524" s="426"/>
      <c r="AJ524" s="55"/>
      <c r="AK524" s="55"/>
      <c r="AL524" s="55"/>
      <c r="AM524" s="55"/>
    </row>
    <row r="525" ht="22.5" customHeight="1">
      <c r="A525" s="440"/>
      <c r="B525" s="25" t="b">
        <v>0</v>
      </c>
      <c r="C525" s="417"/>
      <c r="D525" s="418">
        <v>45901.0</v>
      </c>
      <c r="E525" s="419" t="s">
        <v>140</v>
      </c>
      <c r="F525" s="420">
        <v>200000.0</v>
      </c>
      <c r="G525" s="437" t="s">
        <v>1622</v>
      </c>
      <c r="H525" s="419" t="s">
        <v>119</v>
      </c>
      <c r="I525" s="422">
        <v>1028.0</v>
      </c>
      <c r="J525" s="419" t="s">
        <v>957</v>
      </c>
      <c r="K525" s="464"/>
      <c r="L525" s="401">
        <v>200000.0</v>
      </c>
      <c r="M525" s="392">
        <v>0.0</v>
      </c>
      <c r="N525" s="420">
        <f t="shared" si="28"/>
        <v>0</v>
      </c>
      <c r="O525" s="418">
        <v>45902.0</v>
      </c>
      <c r="P525" s="423"/>
      <c r="Q525" s="27" t="str">
        <f t="shared" si="29"/>
        <v/>
      </c>
      <c r="R525" s="424"/>
      <c r="S525" s="425"/>
      <c r="T525" s="24" t="str">
        <f t="shared" si="30"/>
        <v/>
      </c>
      <c r="U525" s="27">
        <f t="shared" si="31"/>
        <v>0</v>
      </c>
      <c r="V525" s="27"/>
      <c r="W525" s="426"/>
      <c r="AJ525" s="55"/>
      <c r="AK525" s="55"/>
      <c r="AL525" s="55"/>
      <c r="AM525" s="55"/>
    </row>
    <row r="526" ht="22.5" customHeight="1">
      <c r="A526" s="440"/>
      <c r="B526" s="25" t="b">
        <v>0</v>
      </c>
      <c r="C526" s="417"/>
      <c r="D526" s="418">
        <v>45903.0</v>
      </c>
      <c r="E526" s="419" t="s">
        <v>140</v>
      </c>
      <c r="F526" s="420">
        <v>300000.0</v>
      </c>
      <c r="G526" s="437" t="s">
        <v>1623</v>
      </c>
      <c r="H526" s="419" t="s">
        <v>1624</v>
      </c>
      <c r="I526" s="438"/>
      <c r="J526" s="419" t="s">
        <v>957</v>
      </c>
      <c r="K526" s="464"/>
      <c r="L526" s="420">
        <v>300000.0</v>
      </c>
      <c r="M526" s="392">
        <v>0.0</v>
      </c>
      <c r="N526" s="420">
        <f t="shared" si="28"/>
        <v>0</v>
      </c>
      <c r="O526" s="418">
        <v>45903.0</v>
      </c>
      <c r="P526" s="423"/>
      <c r="Q526" s="27" t="str">
        <f t="shared" si="29"/>
        <v/>
      </c>
      <c r="R526" s="424"/>
      <c r="S526" s="425"/>
      <c r="T526" s="24" t="str">
        <f t="shared" si="30"/>
        <v/>
      </c>
      <c r="U526" s="27">
        <f t="shared" si="31"/>
        <v>0</v>
      </c>
      <c r="V526" s="27"/>
      <c r="W526" s="426"/>
      <c r="AJ526" s="55"/>
      <c r="AK526" s="55"/>
      <c r="AL526" s="55"/>
      <c r="AM526" s="55"/>
    </row>
    <row r="527" ht="22.5" customHeight="1">
      <c r="A527" s="440"/>
      <c r="B527" s="25" t="b">
        <v>0</v>
      </c>
      <c r="C527" s="417"/>
      <c r="D527" s="466">
        <v>45903.0</v>
      </c>
      <c r="E527" s="467" t="s">
        <v>146</v>
      </c>
      <c r="F527" s="468">
        <v>1500000.0</v>
      </c>
      <c r="G527" s="469" t="s">
        <v>1625</v>
      </c>
      <c r="H527" s="467" t="s">
        <v>119</v>
      </c>
      <c r="I527" s="470">
        <v>13.0</v>
      </c>
      <c r="J527" s="467" t="s">
        <v>179</v>
      </c>
      <c r="K527" s="471"/>
      <c r="L527" s="468">
        <v>350000.0</v>
      </c>
      <c r="M527" s="392">
        <v>0.0</v>
      </c>
      <c r="N527" s="468">
        <f t="shared" si="28"/>
        <v>1150000</v>
      </c>
      <c r="O527" s="466">
        <v>45904.0</v>
      </c>
      <c r="P527" s="423"/>
      <c r="Q527" s="27" t="str">
        <f t="shared" si="29"/>
        <v/>
      </c>
      <c r="R527" s="424"/>
      <c r="S527" s="425"/>
      <c r="T527" s="24" t="str">
        <f t="shared" si="30"/>
        <v/>
      </c>
      <c r="U527" s="27">
        <f t="shared" si="31"/>
        <v>0</v>
      </c>
      <c r="V527" s="27"/>
      <c r="W527" s="426"/>
      <c r="AJ527" s="55"/>
      <c r="AK527" s="55"/>
      <c r="AL527" s="55"/>
      <c r="AM527" s="55"/>
    </row>
    <row r="528" ht="22.5" customHeight="1">
      <c r="A528" s="440"/>
      <c r="B528" s="25" t="b">
        <v>0</v>
      </c>
      <c r="C528" s="417"/>
      <c r="D528" s="418">
        <v>45904.0</v>
      </c>
      <c r="E528" s="419" t="s">
        <v>140</v>
      </c>
      <c r="F528" s="420">
        <v>75000.0</v>
      </c>
      <c r="G528" s="437" t="s">
        <v>13</v>
      </c>
      <c r="H528" s="419" t="s">
        <v>119</v>
      </c>
      <c r="I528" s="438"/>
      <c r="J528" s="419" t="s">
        <v>296</v>
      </c>
      <c r="K528" s="464"/>
      <c r="L528" s="420">
        <v>75000.0</v>
      </c>
      <c r="M528" s="392">
        <v>0.0</v>
      </c>
      <c r="N528" s="420">
        <f t="shared" si="28"/>
        <v>0</v>
      </c>
      <c r="O528" s="418">
        <v>45904.0</v>
      </c>
      <c r="P528" s="423"/>
      <c r="Q528" s="27" t="str">
        <f t="shared" si="29"/>
        <v/>
      </c>
      <c r="R528" s="424"/>
      <c r="S528" s="425"/>
      <c r="T528" s="24" t="str">
        <f t="shared" si="30"/>
        <v/>
      </c>
      <c r="U528" s="27">
        <f t="shared" si="31"/>
        <v>0</v>
      </c>
      <c r="V528" s="27"/>
      <c r="W528" s="426"/>
      <c r="AJ528" s="55"/>
      <c r="AK528" s="55"/>
      <c r="AL528" s="55"/>
      <c r="AM528" s="55"/>
    </row>
    <row r="529" ht="22.5" customHeight="1">
      <c r="A529" s="440"/>
      <c r="B529" s="25" t="b">
        <v>0</v>
      </c>
      <c r="C529" s="417"/>
      <c r="D529" s="418">
        <v>45906.0</v>
      </c>
      <c r="E529" s="419" t="s">
        <v>140</v>
      </c>
      <c r="F529" s="420">
        <v>1.5E7</v>
      </c>
      <c r="G529" s="437" t="s">
        <v>1626</v>
      </c>
      <c r="H529" s="419" t="s">
        <v>225</v>
      </c>
      <c r="I529" s="438"/>
      <c r="J529" s="419" t="s">
        <v>957</v>
      </c>
      <c r="K529" s="464"/>
      <c r="L529" s="420">
        <v>1.5E7</v>
      </c>
      <c r="M529" s="392">
        <v>0.0</v>
      </c>
      <c r="N529" s="420">
        <f t="shared" si="28"/>
        <v>0</v>
      </c>
      <c r="O529" s="418">
        <v>45906.0</v>
      </c>
      <c r="P529" s="423"/>
      <c r="Q529" s="27" t="str">
        <f t="shared" si="29"/>
        <v/>
      </c>
      <c r="R529" s="424"/>
      <c r="S529" s="425"/>
      <c r="T529" s="24" t="str">
        <f t="shared" si="30"/>
        <v/>
      </c>
      <c r="U529" s="27">
        <f t="shared" si="31"/>
        <v>0</v>
      </c>
      <c r="V529" s="27"/>
      <c r="W529" s="426"/>
      <c r="AJ529" s="55"/>
      <c r="AK529" s="55"/>
      <c r="AL529" s="55"/>
      <c r="AM529" s="55"/>
    </row>
    <row r="530" ht="22.5" customHeight="1">
      <c r="A530" s="383" t="b">
        <v>0</v>
      </c>
      <c r="B530" s="384" t="b">
        <v>0</v>
      </c>
      <c r="C530" s="385"/>
      <c r="D530" s="386">
        <v>45906.0</v>
      </c>
      <c r="E530" s="387" t="s">
        <v>140</v>
      </c>
      <c r="F530" s="388">
        <v>300000.0</v>
      </c>
      <c r="G530" s="456" t="s">
        <v>1627</v>
      </c>
      <c r="H530" s="419" t="s">
        <v>1624</v>
      </c>
      <c r="I530" s="390"/>
      <c r="J530" s="387" t="s">
        <v>957</v>
      </c>
      <c r="K530" s="388"/>
      <c r="L530" s="388">
        <v>300000.0</v>
      </c>
      <c r="M530" s="392">
        <v>0.0</v>
      </c>
      <c r="N530" s="388">
        <v>0.0</v>
      </c>
      <c r="O530" s="386">
        <v>45907.0</v>
      </c>
      <c r="P530" s="393"/>
      <c r="Q530" s="402" t="str">
        <f t="shared" si="29"/>
        <v/>
      </c>
      <c r="R530" s="395"/>
      <c r="S530" s="396"/>
      <c r="T530" s="397" t="str">
        <f t="shared" si="30"/>
        <v/>
      </c>
      <c r="U530" s="402">
        <f t="shared" si="31"/>
        <v>0</v>
      </c>
      <c r="V530" s="402"/>
      <c r="W530" s="414"/>
      <c r="AJ530" s="55"/>
      <c r="AK530" s="55"/>
      <c r="AL530" s="55"/>
      <c r="AM530" s="55"/>
    </row>
    <row r="531" ht="22.5" customHeight="1">
      <c r="A531" s="440"/>
      <c r="B531" s="25" t="b">
        <v>0</v>
      </c>
      <c r="C531" s="417"/>
      <c r="D531" s="418">
        <v>45908.0</v>
      </c>
      <c r="E531" s="419" t="s">
        <v>140</v>
      </c>
      <c r="F531" s="420">
        <v>420000.0</v>
      </c>
      <c r="G531" s="437" t="s">
        <v>1628</v>
      </c>
      <c r="H531" s="419" t="s">
        <v>361</v>
      </c>
      <c r="I531" s="438"/>
      <c r="J531" s="419" t="s">
        <v>957</v>
      </c>
      <c r="K531" s="464"/>
      <c r="L531" s="420">
        <v>420000.0</v>
      </c>
      <c r="M531" s="392">
        <v>0.0</v>
      </c>
      <c r="N531" s="420">
        <f t="shared" ref="N531:N532" si="32">F531-L531</f>
        <v>0</v>
      </c>
      <c r="O531" s="418">
        <v>45908.0</v>
      </c>
      <c r="P531" s="423"/>
      <c r="Q531" s="27" t="str">
        <f t="shared" si="29"/>
        <v/>
      </c>
      <c r="R531" s="424"/>
      <c r="S531" s="425"/>
      <c r="T531" s="24" t="str">
        <f t="shared" si="30"/>
        <v/>
      </c>
      <c r="U531" s="27">
        <f t="shared" si="31"/>
        <v>0</v>
      </c>
      <c r="V531" s="27"/>
      <c r="W531" s="426"/>
      <c r="AJ531" s="55"/>
      <c r="AK531" s="55"/>
      <c r="AL531" s="55"/>
      <c r="AM531" s="55"/>
    </row>
    <row r="532" ht="22.5" customHeight="1">
      <c r="A532" s="440"/>
      <c r="B532" s="25" t="b">
        <v>0</v>
      </c>
      <c r="C532" s="417"/>
      <c r="D532" s="418">
        <v>45917.0</v>
      </c>
      <c r="E532" s="419" t="s">
        <v>140</v>
      </c>
      <c r="F532" s="420">
        <v>100000.0</v>
      </c>
      <c r="G532" s="437" t="s">
        <v>1629</v>
      </c>
      <c r="H532" s="419" t="s">
        <v>1624</v>
      </c>
      <c r="I532" s="438"/>
      <c r="J532" s="419" t="s">
        <v>957</v>
      </c>
      <c r="K532" s="464"/>
      <c r="L532" s="420">
        <v>100000.0</v>
      </c>
      <c r="M532" s="392">
        <v>0.0</v>
      </c>
      <c r="N532" s="420">
        <f t="shared" si="32"/>
        <v>0</v>
      </c>
      <c r="O532" s="418">
        <v>45917.0</v>
      </c>
      <c r="P532" s="423"/>
      <c r="Q532" s="27" t="str">
        <f t="shared" si="29"/>
        <v/>
      </c>
      <c r="R532" s="424"/>
      <c r="S532" s="425"/>
      <c r="T532" s="24" t="str">
        <f t="shared" si="30"/>
        <v/>
      </c>
      <c r="U532" s="27">
        <f t="shared" si="31"/>
        <v>0</v>
      </c>
      <c r="V532" s="27"/>
      <c r="W532" s="426"/>
      <c r="AJ532" s="55"/>
      <c r="AK532" s="55"/>
      <c r="AL532" s="55"/>
      <c r="AM532" s="55"/>
    </row>
    <row r="533" ht="22.5" customHeight="1">
      <c r="A533" s="440"/>
      <c r="B533" s="25" t="b">
        <v>0</v>
      </c>
      <c r="C533" s="417"/>
      <c r="D533" s="418">
        <v>45916.0</v>
      </c>
      <c r="E533" s="419" t="s">
        <v>140</v>
      </c>
      <c r="F533" s="420">
        <v>1050000.0</v>
      </c>
      <c r="G533" s="437" t="s">
        <v>1630</v>
      </c>
      <c r="H533" s="419" t="s">
        <v>225</v>
      </c>
      <c r="I533" s="438"/>
      <c r="J533" s="472"/>
      <c r="K533" s="464"/>
      <c r="L533" s="420">
        <v>1050000.0</v>
      </c>
      <c r="M533" s="473">
        <v>0.0</v>
      </c>
      <c r="N533" s="468">
        <f>F533-L533-M533</f>
        <v>0</v>
      </c>
      <c r="O533" s="418">
        <v>45921.0</v>
      </c>
      <c r="P533" s="423"/>
      <c r="Q533" s="27" t="str">
        <f t="shared" si="29"/>
        <v/>
      </c>
      <c r="R533" s="424"/>
      <c r="S533" s="425"/>
      <c r="T533" s="24" t="str">
        <f t="shared" si="30"/>
        <v/>
      </c>
      <c r="U533" s="27">
        <f t="shared" si="31"/>
        <v>0</v>
      </c>
      <c r="V533" s="27"/>
      <c r="W533" s="426"/>
      <c r="AJ533" s="55"/>
      <c r="AK533" s="55"/>
      <c r="AL533" s="55"/>
      <c r="AM533" s="55"/>
    </row>
    <row r="534" ht="22.5" customHeight="1">
      <c r="A534" s="440"/>
      <c r="B534" s="25" t="b">
        <v>0</v>
      </c>
      <c r="C534" s="417"/>
      <c r="D534" s="474">
        <v>45922.0</v>
      </c>
      <c r="E534" s="472" t="s">
        <v>146</v>
      </c>
      <c r="F534" s="464">
        <v>125000.0</v>
      </c>
      <c r="G534" s="417" t="s">
        <v>1631</v>
      </c>
      <c r="H534" s="472" t="s">
        <v>285</v>
      </c>
      <c r="I534" s="438"/>
      <c r="J534" s="472" t="s">
        <v>1632</v>
      </c>
      <c r="K534" s="464">
        <v>125000.0</v>
      </c>
      <c r="L534" s="420">
        <v>125000.0</v>
      </c>
      <c r="M534" s="392">
        <v>0.0</v>
      </c>
      <c r="N534" s="420">
        <f t="shared" ref="N534:N539" si="33">F534-L534</f>
        <v>0</v>
      </c>
      <c r="O534" s="418">
        <v>45922.0</v>
      </c>
      <c r="P534" s="423"/>
      <c r="Q534" s="27" t="str">
        <f t="shared" si="29"/>
        <v/>
      </c>
      <c r="R534" s="424"/>
      <c r="S534" s="425"/>
      <c r="T534" s="24" t="str">
        <f t="shared" si="30"/>
        <v/>
      </c>
      <c r="U534" s="27">
        <f t="shared" si="31"/>
        <v>0</v>
      </c>
      <c r="V534" s="27"/>
      <c r="W534" s="426"/>
      <c r="AJ534" s="55"/>
      <c r="AK534" s="55"/>
      <c r="AL534" s="55"/>
      <c r="AM534" s="55"/>
    </row>
    <row r="535" ht="22.5" customHeight="1">
      <c r="A535" s="440"/>
      <c r="B535" s="25" t="b">
        <v>0</v>
      </c>
      <c r="C535" s="417"/>
      <c r="D535" s="474">
        <v>45922.0</v>
      </c>
      <c r="E535" s="472" t="s">
        <v>140</v>
      </c>
      <c r="F535" s="464">
        <v>15000.0</v>
      </c>
      <c r="G535" s="417" t="s">
        <v>1197</v>
      </c>
      <c r="H535" s="472" t="s">
        <v>285</v>
      </c>
      <c r="I535" s="438"/>
      <c r="J535" s="472" t="s">
        <v>1425</v>
      </c>
      <c r="K535" s="464">
        <v>15000.0</v>
      </c>
      <c r="L535" s="420">
        <v>15000.0</v>
      </c>
      <c r="M535" s="392">
        <v>0.0</v>
      </c>
      <c r="N535" s="420">
        <f t="shared" si="33"/>
        <v>0</v>
      </c>
      <c r="O535" s="474">
        <v>45925.0</v>
      </c>
      <c r="P535" s="423"/>
      <c r="Q535" s="27" t="str">
        <f t="shared" si="29"/>
        <v/>
      </c>
      <c r="R535" s="424"/>
      <c r="S535" s="425"/>
      <c r="T535" s="24" t="str">
        <f t="shared" si="30"/>
        <v/>
      </c>
      <c r="U535" s="27">
        <f t="shared" si="31"/>
        <v>0</v>
      </c>
      <c r="V535" s="27"/>
      <c r="W535" s="426"/>
      <c r="AJ535" s="55"/>
      <c r="AK535" s="55"/>
      <c r="AL535" s="55"/>
      <c r="AM535" s="55"/>
    </row>
    <row r="536" ht="22.5" customHeight="1">
      <c r="A536" s="440"/>
      <c r="B536" s="25" t="b">
        <v>0</v>
      </c>
      <c r="C536" s="417"/>
      <c r="D536" s="474">
        <v>45925.0</v>
      </c>
      <c r="E536" s="472" t="s">
        <v>140</v>
      </c>
      <c r="F536" s="464">
        <v>75000.0</v>
      </c>
      <c r="G536" s="417" t="s">
        <v>13</v>
      </c>
      <c r="H536" s="472" t="s">
        <v>285</v>
      </c>
      <c r="I536" s="438"/>
      <c r="J536" s="472" t="s">
        <v>1425</v>
      </c>
      <c r="K536" s="464">
        <v>75000.0</v>
      </c>
      <c r="L536" s="420">
        <v>75000.0</v>
      </c>
      <c r="M536" s="392">
        <v>0.0</v>
      </c>
      <c r="N536" s="420">
        <f t="shared" si="33"/>
        <v>0</v>
      </c>
      <c r="O536" s="474">
        <v>45925.0</v>
      </c>
      <c r="P536" s="423"/>
      <c r="Q536" s="27" t="str">
        <f t="shared" si="29"/>
        <v/>
      </c>
      <c r="R536" s="424"/>
      <c r="S536" s="425"/>
      <c r="T536" s="24" t="str">
        <f t="shared" si="30"/>
        <v/>
      </c>
      <c r="U536" s="27">
        <f t="shared" si="31"/>
        <v>0</v>
      </c>
      <c r="V536" s="27"/>
      <c r="W536" s="426"/>
      <c r="AJ536" s="55"/>
      <c r="AK536" s="55"/>
      <c r="AL536" s="55"/>
      <c r="AM536" s="55"/>
    </row>
    <row r="537" ht="22.5" customHeight="1">
      <c r="A537" s="440"/>
      <c r="B537" s="25" t="b">
        <v>0</v>
      </c>
      <c r="C537" s="417"/>
      <c r="D537" s="474">
        <v>45925.0</v>
      </c>
      <c r="E537" s="472" t="s">
        <v>140</v>
      </c>
      <c r="F537" s="464">
        <v>100000.0</v>
      </c>
      <c r="G537" s="417" t="s">
        <v>1633</v>
      </c>
      <c r="H537" s="472" t="s">
        <v>285</v>
      </c>
      <c r="I537" s="438"/>
      <c r="J537" s="472" t="s">
        <v>1425</v>
      </c>
      <c r="K537" s="464">
        <v>100000.0</v>
      </c>
      <c r="L537" s="420">
        <v>100000.0</v>
      </c>
      <c r="M537" s="392">
        <v>0.0</v>
      </c>
      <c r="N537" s="420">
        <f t="shared" si="33"/>
        <v>0</v>
      </c>
      <c r="O537" s="474">
        <v>45925.0</v>
      </c>
      <c r="P537" s="423"/>
      <c r="Q537" s="27" t="str">
        <f t="shared" si="29"/>
        <v/>
      </c>
      <c r="R537" s="424"/>
      <c r="S537" s="425"/>
      <c r="T537" s="24" t="str">
        <f t="shared" si="30"/>
        <v/>
      </c>
      <c r="U537" s="27">
        <f t="shared" si="31"/>
        <v>0</v>
      </c>
      <c r="V537" s="27"/>
      <c r="W537" s="426"/>
      <c r="AJ537" s="55"/>
      <c r="AK537" s="55"/>
      <c r="AL537" s="55"/>
      <c r="AM537" s="55"/>
    </row>
    <row r="538" ht="22.5" customHeight="1">
      <c r="A538" s="440"/>
      <c r="B538" s="25" t="b">
        <v>0</v>
      </c>
      <c r="C538" s="417"/>
      <c r="D538" s="474">
        <v>45925.0</v>
      </c>
      <c r="E538" s="472" t="s">
        <v>140</v>
      </c>
      <c r="F538" s="464">
        <v>100000.0</v>
      </c>
      <c r="G538" s="417" t="s">
        <v>1633</v>
      </c>
      <c r="H538" s="472" t="s">
        <v>285</v>
      </c>
      <c r="I538" s="438"/>
      <c r="J538" s="472" t="s">
        <v>1425</v>
      </c>
      <c r="K538" s="464">
        <v>100000.0</v>
      </c>
      <c r="L538" s="420">
        <v>100000.0</v>
      </c>
      <c r="M538" s="392">
        <v>0.0</v>
      </c>
      <c r="N538" s="420">
        <f t="shared" si="33"/>
        <v>0</v>
      </c>
      <c r="O538" s="474">
        <v>45925.0</v>
      </c>
      <c r="P538" s="423"/>
      <c r="Q538" s="27" t="str">
        <f t="shared" si="29"/>
        <v/>
      </c>
      <c r="R538" s="424"/>
      <c r="S538" s="425"/>
      <c r="T538" s="24" t="str">
        <f t="shared" si="30"/>
        <v/>
      </c>
      <c r="U538" s="27">
        <f t="shared" si="31"/>
        <v>0</v>
      </c>
      <c r="V538" s="27"/>
      <c r="W538" s="426"/>
      <c r="AJ538" s="55"/>
      <c r="AK538" s="55"/>
      <c r="AL538" s="55"/>
      <c r="AM538" s="55"/>
    </row>
    <row r="539" ht="22.5" customHeight="1">
      <c r="A539" s="440"/>
      <c r="B539" s="25" t="b">
        <v>0</v>
      </c>
      <c r="C539" s="417"/>
      <c r="D539" s="474">
        <v>45925.0</v>
      </c>
      <c r="E539" s="472" t="s">
        <v>140</v>
      </c>
      <c r="F539" s="464">
        <v>20000.0</v>
      </c>
      <c r="G539" s="417" t="s">
        <v>1634</v>
      </c>
      <c r="H539" s="472" t="s">
        <v>285</v>
      </c>
      <c r="I539" s="438"/>
      <c r="J539" s="472" t="s">
        <v>1425</v>
      </c>
      <c r="K539" s="464">
        <v>20000.0</v>
      </c>
      <c r="L539" s="420">
        <v>20000.0</v>
      </c>
      <c r="M539" s="392">
        <v>0.0</v>
      </c>
      <c r="N539" s="420">
        <f t="shared" si="33"/>
        <v>0</v>
      </c>
      <c r="O539" s="474">
        <v>45925.0</v>
      </c>
      <c r="P539" s="423"/>
      <c r="Q539" s="27" t="str">
        <f t="shared" si="29"/>
        <v/>
      </c>
      <c r="R539" s="424"/>
      <c r="S539" s="425"/>
      <c r="T539" s="24" t="str">
        <f t="shared" si="30"/>
        <v/>
      </c>
      <c r="U539" s="27">
        <f t="shared" si="31"/>
        <v>0</v>
      </c>
      <c r="V539" s="27"/>
      <c r="W539" s="426"/>
      <c r="AJ539" s="55"/>
      <c r="AK539" s="55"/>
      <c r="AL539" s="55"/>
      <c r="AM539" s="55"/>
    </row>
    <row r="540" ht="22.5" customHeight="1">
      <c r="A540" s="440"/>
      <c r="B540" s="25" t="b">
        <v>0</v>
      </c>
      <c r="C540" s="417"/>
      <c r="D540" s="475">
        <v>45928.0</v>
      </c>
      <c r="E540" s="476" t="s">
        <v>140</v>
      </c>
      <c r="F540" s="471">
        <v>1000000.0</v>
      </c>
      <c r="G540" s="477" t="s">
        <v>1635</v>
      </c>
      <c r="H540" s="476" t="s">
        <v>1636</v>
      </c>
      <c r="I540" s="478"/>
      <c r="J540" s="476" t="s">
        <v>957</v>
      </c>
      <c r="K540" s="471">
        <v>1000000.0</v>
      </c>
      <c r="L540" s="468">
        <v>1000000.0</v>
      </c>
      <c r="M540" s="392">
        <v>0.0</v>
      </c>
      <c r="N540" s="468">
        <f t="shared" ref="N540:N547" si="34">F540-L540-M540</f>
        <v>0</v>
      </c>
      <c r="O540" s="475">
        <v>45928.0</v>
      </c>
      <c r="P540" s="423"/>
      <c r="Q540" s="27" t="str">
        <f t="shared" si="29"/>
        <v/>
      </c>
      <c r="R540" s="424"/>
      <c r="S540" s="425"/>
      <c r="T540" s="24" t="str">
        <f t="shared" si="30"/>
        <v/>
      </c>
      <c r="U540" s="27">
        <f t="shared" si="31"/>
        <v>0</v>
      </c>
      <c r="V540" s="27"/>
      <c r="W540" s="426"/>
      <c r="AJ540" s="55"/>
      <c r="AK540" s="55"/>
      <c r="AL540" s="55"/>
      <c r="AM540" s="55"/>
    </row>
    <row r="541" ht="22.5" customHeight="1">
      <c r="A541" s="440"/>
      <c r="B541" s="25" t="b">
        <v>0</v>
      </c>
      <c r="C541" s="417"/>
      <c r="D541" s="474">
        <v>45930.0</v>
      </c>
      <c r="E541" s="472" t="s">
        <v>140</v>
      </c>
      <c r="F541" s="464">
        <v>2.2E7</v>
      </c>
      <c r="G541" s="417" t="s">
        <v>1637</v>
      </c>
      <c r="H541" s="472" t="s">
        <v>361</v>
      </c>
      <c r="I541" s="438"/>
      <c r="J541" s="472" t="s">
        <v>1626</v>
      </c>
      <c r="K541" s="464">
        <v>2.2E7</v>
      </c>
      <c r="L541" s="420">
        <v>2.2E7</v>
      </c>
      <c r="M541" s="392">
        <v>0.0</v>
      </c>
      <c r="N541" s="420">
        <f t="shared" si="34"/>
        <v>0</v>
      </c>
      <c r="O541" s="474">
        <v>45928.0</v>
      </c>
      <c r="P541" s="423"/>
      <c r="Q541" s="27" t="str">
        <f t="shared" si="29"/>
        <v/>
      </c>
      <c r="R541" s="424"/>
      <c r="S541" s="425"/>
      <c r="T541" s="24" t="str">
        <f t="shared" si="30"/>
        <v/>
      </c>
      <c r="U541" s="27">
        <f t="shared" si="31"/>
        <v>0</v>
      </c>
      <c r="V541" s="27"/>
      <c r="W541" s="426"/>
      <c r="AJ541" s="55"/>
      <c r="AK541" s="55"/>
      <c r="AL541" s="55"/>
      <c r="AM541" s="55"/>
    </row>
    <row r="542" ht="22.5" customHeight="1">
      <c r="A542" s="440"/>
      <c r="B542" s="25" t="b">
        <v>0</v>
      </c>
      <c r="C542" s="417"/>
      <c r="D542" s="466">
        <v>45854.0</v>
      </c>
      <c r="E542" s="476" t="s">
        <v>140</v>
      </c>
      <c r="F542" s="471">
        <v>325000.0</v>
      </c>
      <c r="G542" s="477" t="s">
        <v>1638</v>
      </c>
      <c r="H542" s="476" t="s">
        <v>1636</v>
      </c>
      <c r="I542" s="478"/>
      <c r="J542" s="476" t="s">
        <v>957</v>
      </c>
      <c r="K542" s="471">
        <v>325000.0</v>
      </c>
      <c r="L542" s="468">
        <v>325000.0</v>
      </c>
      <c r="M542" s="473">
        <v>0.0</v>
      </c>
      <c r="N542" s="468">
        <f t="shared" si="34"/>
        <v>0</v>
      </c>
      <c r="O542" s="475">
        <v>45928.0</v>
      </c>
      <c r="P542" s="423"/>
      <c r="Q542" s="27" t="str">
        <f t="shared" si="29"/>
        <v/>
      </c>
      <c r="R542" s="424"/>
      <c r="S542" s="425"/>
      <c r="T542" s="24" t="str">
        <f t="shared" si="30"/>
        <v/>
      </c>
      <c r="U542" s="27">
        <f t="shared" si="31"/>
        <v>0</v>
      </c>
      <c r="V542" s="27"/>
      <c r="W542" s="426"/>
      <c r="AJ542" s="55"/>
      <c r="AK542" s="55"/>
      <c r="AL542" s="55"/>
      <c r="AM542" s="55"/>
    </row>
    <row r="543" ht="22.5" customHeight="1">
      <c r="A543" s="440"/>
      <c r="B543" s="25" t="b">
        <v>0</v>
      </c>
      <c r="C543" s="417"/>
      <c r="D543" s="418">
        <v>45839.0</v>
      </c>
      <c r="E543" s="419" t="s">
        <v>140</v>
      </c>
      <c r="F543" s="420">
        <v>80000.0</v>
      </c>
      <c r="G543" s="437" t="s">
        <v>13</v>
      </c>
      <c r="H543" s="472"/>
      <c r="I543" s="438"/>
      <c r="J543" s="472"/>
      <c r="K543" s="420">
        <v>80000.0</v>
      </c>
      <c r="L543" s="420">
        <v>80000.0</v>
      </c>
      <c r="M543" s="473">
        <v>0.0</v>
      </c>
      <c r="N543" s="468">
        <f t="shared" si="34"/>
        <v>0</v>
      </c>
      <c r="O543" s="475">
        <v>45929.0</v>
      </c>
      <c r="P543" s="423"/>
      <c r="Q543" s="27" t="str">
        <f t="shared" si="29"/>
        <v/>
      </c>
      <c r="R543" s="424"/>
      <c r="S543" s="425"/>
      <c r="T543" s="24" t="str">
        <f t="shared" si="30"/>
        <v/>
      </c>
      <c r="U543" s="27">
        <f t="shared" si="31"/>
        <v>0</v>
      </c>
      <c r="V543" s="27"/>
      <c r="W543" s="426"/>
      <c r="AJ543" s="55"/>
      <c r="AK543" s="55"/>
      <c r="AL543" s="55"/>
      <c r="AM543" s="55"/>
    </row>
    <row r="544" ht="22.5" customHeight="1">
      <c r="A544" s="440"/>
      <c r="B544" s="25" t="b">
        <v>0</v>
      </c>
      <c r="C544" s="417"/>
      <c r="D544" s="475">
        <v>45929.0</v>
      </c>
      <c r="E544" s="476" t="s">
        <v>1002</v>
      </c>
      <c r="F544" s="468">
        <v>1030000.0</v>
      </c>
      <c r="G544" s="477" t="s">
        <v>1639</v>
      </c>
      <c r="H544" s="476" t="s">
        <v>361</v>
      </c>
      <c r="I544" s="478"/>
      <c r="J544" s="476" t="s">
        <v>957</v>
      </c>
      <c r="K544" s="471">
        <v>1050000.0</v>
      </c>
      <c r="L544" s="468">
        <v>1030000.0</v>
      </c>
      <c r="M544" s="392">
        <v>0.0</v>
      </c>
      <c r="N544" s="468">
        <f t="shared" si="34"/>
        <v>0</v>
      </c>
      <c r="O544" s="475">
        <v>45930.0</v>
      </c>
      <c r="P544" s="423"/>
      <c r="Q544" s="27" t="str">
        <f t="shared" si="29"/>
        <v/>
      </c>
      <c r="R544" s="424"/>
      <c r="S544" s="425"/>
      <c r="T544" s="24" t="str">
        <f t="shared" si="30"/>
        <v/>
      </c>
      <c r="U544" s="27">
        <f t="shared" si="31"/>
        <v>0</v>
      </c>
      <c r="V544" s="27"/>
      <c r="W544" s="426"/>
      <c r="AJ544" s="55"/>
      <c r="AK544" s="55"/>
      <c r="AL544" s="55"/>
      <c r="AM544" s="55"/>
    </row>
    <row r="545" ht="22.5" customHeight="1">
      <c r="A545" s="440"/>
      <c r="B545" s="25" t="b">
        <v>0</v>
      </c>
      <c r="C545" s="417"/>
      <c r="D545" s="475">
        <v>45930.0</v>
      </c>
      <c r="E545" s="476" t="s">
        <v>140</v>
      </c>
      <c r="F545" s="471">
        <v>10000.0</v>
      </c>
      <c r="G545" s="477" t="s">
        <v>1640</v>
      </c>
      <c r="H545" s="476" t="s">
        <v>361</v>
      </c>
      <c r="I545" s="478"/>
      <c r="J545" s="476" t="s">
        <v>1641</v>
      </c>
      <c r="K545" s="471">
        <v>10000.0</v>
      </c>
      <c r="L545" s="468">
        <v>10000.0</v>
      </c>
      <c r="M545" s="392">
        <v>0.0</v>
      </c>
      <c r="N545" s="468">
        <f t="shared" si="34"/>
        <v>0</v>
      </c>
      <c r="O545" s="475">
        <v>45930.0</v>
      </c>
      <c r="P545" s="423"/>
      <c r="Q545" s="27" t="str">
        <f t="shared" si="29"/>
        <v/>
      </c>
      <c r="R545" s="424"/>
      <c r="S545" s="425"/>
      <c r="T545" s="24" t="str">
        <f t="shared" si="30"/>
        <v/>
      </c>
      <c r="U545" s="27">
        <f t="shared" si="31"/>
        <v>0</v>
      </c>
      <c r="V545" s="27"/>
      <c r="W545" s="426"/>
      <c r="AJ545" s="55"/>
      <c r="AK545" s="55"/>
      <c r="AL545" s="55"/>
      <c r="AM545" s="55"/>
    </row>
    <row r="546" ht="22.5" customHeight="1">
      <c r="A546" s="440"/>
      <c r="B546" s="25" t="b">
        <v>0</v>
      </c>
      <c r="C546" s="417"/>
      <c r="D546" s="418">
        <v>45840.0</v>
      </c>
      <c r="E546" s="419" t="s">
        <v>140</v>
      </c>
      <c r="F546" s="420">
        <v>80000.0</v>
      </c>
      <c r="G546" s="437" t="s">
        <v>13</v>
      </c>
      <c r="H546" s="472"/>
      <c r="I546" s="438"/>
      <c r="J546" s="419" t="s">
        <v>957</v>
      </c>
      <c r="K546" s="420">
        <v>80000.0</v>
      </c>
      <c r="L546" s="420">
        <v>80000.0</v>
      </c>
      <c r="M546" s="473">
        <v>0.0</v>
      </c>
      <c r="N546" s="468">
        <f t="shared" si="34"/>
        <v>0</v>
      </c>
      <c r="O546" s="475">
        <v>45930.0</v>
      </c>
      <c r="P546" s="423"/>
      <c r="Q546" s="27" t="str">
        <f t="shared" si="29"/>
        <v/>
      </c>
      <c r="R546" s="424"/>
      <c r="S546" s="425"/>
      <c r="T546" s="24" t="str">
        <f t="shared" si="30"/>
        <v/>
      </c>
      <c r="U546" s="27">
        <f t="shared" si="31"/>
        <v>0</v>
      </c>
      <c r="V546" s="27"/>
      <c r="W546" s="426"/>
      <c r="AJ546" s="55"/>
      <c r="AK546" s="55"/>
      <c r="AL546" s="55"/>
      <c r="AM546" s="55"/>
    </row>
    <row r="547" ht="22.5" customHeight="1">
      <c r="A547" s="440"/>
      <c r="B547" s="25" t="b">
        <v>0</v>
      </c>
      <c r="C547" s="417"/>
      <c r="D547" s="466">
        <v>45938.0</v>
      </c>
      <c r="E547" s="467" t="s">
        <v>140</v>
      </c>
      <c r="F547" s="468">
        <v>800000.0</v>
      </c>
      <c r="G547" s="469" t="s">
        <v>1642</v>
      </c>
      <c r="H547" s="467" t="s">
        <v>1624</v>
      </c>
      <c r="I547" s="470">
        <v>11.0</v>
      </c>
      <c r="J547" s="476"/>
      <c r="K547" s="471"/>
      <c r="L547" s="468">
        <v>800000.0</v>
      </c>
      <c r="M547" s="392">
        <v>0.0</v>
      </c>
      <c r="N547" s="468">
        <f t="shared" si="34"/>
        <v>0</v>
      </c>
      <c r="O547" s="466">
        <v>45938.0</v>
      </c>
      <c r="P547" s="423"/>
      <c r="Q547" s="27" t="str">
        <f t="shared" si="29"/>
        <v/>
      </c>
      <c r="R547" s="424"/>
      <c r="S547" s="425"/>
      <c r="T547" s="24" t="str">
        <f t="shared" si="30"/>
        <v/>
      </c>
      <c r="U547" s="27">
        <f t="shared" si="31"/>
        <v>0</v>
      </c>
      <c r="V547" s="27"/>
      <c r="W547" s="426"/>
      <c r="AJ547" s="55"/>
      <c r="AK547" s="55"/>
      <c r="AL547" s="55"/>
      <c r="AM547" s="55"/>
    </row>
    <row r="548" ht="22.5" customHeight="1">
      <c r="A548" s="440"/>
      <c r="B548" s="25" t="b">
        <v>0</v>
      </c>
      <c r="C548" s="417"/>
      <c r="D548" s="466">
        <v>45939.0</v>
      </c>
      <c r="E548" s="467" t="s">
        <v>1002</v>
      </c>
      <c r="F548" s="468">
        <v>1600000.0</v>
      </c>
      <c r="G548" s="469" t="s">
        <v>1643</v>
      </c>
      <c r="H548" s="467" t="s">
        <v>119</v>
      </c>
      <c r="I548" s="470" t="s">
        <v>1644</v>
      </c>
      <c r="J548" s="467" t="s">
        <v>957</v>
      </c>
      <c r="K548" s="471"/>
      <c r="L548" s="468">
        <v>1600000.0</v>
      </c>
      <c r="M548" s="392">
        <v>0.0</v>
      </c>
      <c r="N548" s="479">
        <v>0.0</v>
      </c>
      <c r="O548" s="466">
        <v>45939.0</v>
      </c>
      <c r="P548" s="423"/>
      <c r="Q548" s="27" t="str">
        <f t="shared" si="29"/>
        <v/>
      </c>
      <c r="R548" s="424"/>
      <c r="S548" s="425"/>
      <c r="T548" s="24" t="str">
        <f t="shared" si="30"/>
        <v/>
      </c>
      <c r="U548" s="27">
        <f t="shared" si="31"/>
        <v>0</v>
      </c>
      <c r="V548" s="27"/>
      <c r="W548" s="426"/>
      <c r="AJ548" s="55"/>
      <c r="AK548" s="55"/>
      <c r="AL548" s="55"/>
      <c r="AM548" s="55"/>
    </row>
    <row r="549" ht="22.5" customHeight="1">
      <c r="A549" s="440"/>
      <c r="B549" s="25" t="b">
        <v>0</v>
      </c>
      <c r="C549" s="417"/>
      <c r="D549" s="466">
        <v>45939.0</v>
      </c>
      <c r="E549" s="467" t="s">
        <v>140</v>
      </c>
      <c r="F549" s="468">
        <v>125000.0</v>
      </c>
      <c r="G549" s="469" t="s">
        <v>1645</v>
      </c>
      <c r="H549" s="467" t="s">
        <v>225</v>
      </c>
      <c r="I549" s="478"/>
      <c r="J549" s="467" t="s">
        <v>957</v>
      </c>
      <c r="K549" s="471"/>
      <c r="L549" s="468">
        <v>125000.0</v>
      </c>
      <c r="M549" s="392">
        <v>0.0</v>
      </c>
      <c r="N549" s="468">
        <f t="shared" ref="N549:N550" si="35">F549-L549-M549</f>
        <v>0</v>
      </c>
      <c r="O549" s="466">
        <v>45941.0</v>
      </c>
      <c r="P549" s="423"/>
      <c r="Q549" s="27" t="str">
        <f t="shared" si="29"/>
        <v/>
      </c>
      <c r="R549" s="424"/>
      <c r="S549" s="425"/>
      <c r="T549" s="24" t="str">
        <f t="shared" si="30"/>
        <v/>
      </c>
      <c r="U549" s="27">
        <f t="shared" si="31"/>
        <v>0</v>
      </c>
      <c r="V549" s="27"/>
      <c r="W549" s="426"/>
      <c r="AJ549" s="55"/>
      <c r="AK549" s="55"/>
      <c r="AL549" s="55"/>
      <c r="AM549" s="55"/>
    </row>
    <row r="550" ht="22.5" customHeight="1">
      <c r="A550" s="440"/>
      <c r="B550" s="25" t="b">
        <v>0</v>
      </c>
      <c r="C550" s="417"/>
      <c r="D550" s="466">
        <v>45939.0</v>
      </c>
      <c r="E550" s="467" t="s">
        <v>140</v>
      </c>
      <c r="F550" s="468">
        <v>775000.0</v>
      </c>
      <c r="G550" s="469" t="s">
        <v>1646</v>
      </c>
      <c r="H550" s="467" t="s">
        <v>225</v>
      </c>
      <c r="I550" s="470">
        <v>1.0</v>
      </c>
      <c r="J550" s="467" t="s">
        <v>957</v>
      </c>
      <c r="K550" s="471"/>
      <c r="L550" s="468">
        <v>775000.0</v>
      </c>
      <c r="M550" s="392">
        <v>0.0</v>
      </c>
      <c r="N550" s="468">
        <f t="shared" si="35"/>
        <v>0</v>
      </c>
      <c r="O550" s="466">
        <v>45941.0</v>
      </c>
      <c r="P550" s="423"/>
      <c r="Q550" s="27" t="str">
        <f t="shared" si="29"/>
        <v/>
      </c>
      <c r="R550" s="424"/>
      <c r="S550" s="425"/>
      <c r="T550" s="24" t="str">
        <f t="shared" si="30"/>
        <v/>
      </c>
      <c r="U550" s="27">
        <f t="shared" si="31"/>
        <v>0</v>
      </c>
      <c r="V550" s="27"/>
      <c r="W550" s="426"/>
      <c r="AJ550" s="55"/>
      <c r="AK550" s="55"/>
      <c r="AL550" s="55"/>
      <c r="AM550" s="55"/>
    </row>
    <row r="551" ht="22.5" customHeight="1">
      <c r="A551" s="440"/>
      <c r="B551" s="25" t="b">
        <v>0</v>
      </c>
      <c r="C551" s="417"/>
      <c r="D551" s="474">
        <v>45663.0</v>
      </c>
      <c r="E551" s="472" t="s">
        <v>146</v>
      </c>
      <c r="F551" s="464">
        <v>380000.0</v>
      </c>
      <c r="G551" s="417" t="s">
        <v>1647</v>
      </c>
      <c r="H551" s="472" t="s">
        <v>1636</v>
      </c>
      <c r="I551" s="438"/>
      <c r="J551" s="472" t="s">
        <v>1283</v>
      </c>
      <c r="K551" s="464">
        <v>380000.0</v>
      </c>
      <c r="L551" s="420">
        <v>380000.0</v>
      </c>
      <c r="M551" s="392">
        <v>0.0</v>
      </c>
      <c r="N551" s="420">
        <f t="shared" ref="N551:N552" si="36">F551-L551</f>
        <v>0</v>
      </c>
      <c r="O551" s="418">
        <v>45942.0</v>
      </c>
      <c r="P551" s="423"/>
      <c r="Q551" s="27" t="str">
        <f t="shared" si="29"/>
        <v/>
      </c>
      <c r="R551" s="424"/>
      <c r="S551" s="425"/>
      <c r="T551" s="24" t="str">
        <f t="shared" si="30"/>
        <v/>
      </c>
      <c r="U551" s="27">
        <f t="shared" si="31"/>
        <v>0</v>
      </c>
      <c r="V551" s="27"/>
      <c r="W551" s="426"/>
      <c r="AJ551" s="55"/>
      <c r="AK551" s="55"/>
      <c r="AL551" s="55"/>
      <c r="AM551" s="55"/>
    </row>
    <row r="552" ht="22.5" customHeight="1">
      <c r="A552" s="440"/>
      <c r="B552" s="25" t="b">
        <v>0</v>
      </c>
      <c r="C552" s="417"/>
      <c r="D552" s="418">
        <v>45892.0</v>
      </c>
      <c r="E552" s="419" t="s">
        <v>146</v>
      </c>
      <c r="F552" s="420">
        <v>1725000.0</v>
      </c>
      <c r="G552" s="437" t="s">
        <v>1648</v>
      </c>
      <c r="H552" s="419" t="s">
        <v>119</v>
      </c>
      <c r="I552" s="422">
        <v>987.0</v>
      </c>
      <c r="J552" s="419" t="s">
        <v>957</v>
      </c>
      <c r="K552" s="464"/>
      <c r="L552" s="420">
        <v>1725000.0</v>
      </c>
      <c r="M552" s="392">
        <v>0.0</v>
      </c>
      <c r="N552" s="420">
        <f t="shared" si="36"/>
        <v>0</v>
      </c>
      <c r="O552" s="418">
        <v>45943.0</v>
      </c>
      <c r="P552" s="423"/>
      <c r="Q552" s="27" t="str">
        <f t="shared" si="29"/>
        <v/>
      </c>
      <c r="R552" s="424"/>
      <c r="S552" s="425"/>
      <c r="T552" s="24" t="str">
        <f t="shared" si="30"/>
        <v/>
      </c>
      <c r="U552" s="27">
        <f t="shared" si="31"/>
        <v>0</v>
      </c>
      <c r="V552" s="27"/>
      <c r="W552" s="426"/>
      <c r="AJ552" s="55"/>
      <c r="AK552" s="55"/>
      <c r="AL552" s="55"/>
      <c r="AM552" s="55"/>
    </row>
    <row r="553" ht="22.5" customHeight="1">
      <c r="A553" s="440"/>
      <c r="B553" s="25" t="b">
        <v>0</v>
      </c>
      <c r="C553" s="417"/>
      <c r="D553" s="475">
        <v>45930.0</v>
      </c>
      <c r="E553" s="476" t="s">
        <v>146</v>
      </c>
      <c r="F553" s="468">
        <v>1400000.0</v>
      </c>
      <c r="G553" s="477" t="s">
        <v>1649</v>
      </c>
      <c r="H553" s="467" t="s">
        <v>225</v>
      </c>
      <c r="I553" s="470">
        <v>15.0</v>
      </c>
      <c r="J553" s="476" t="s">
        <v>1650</v>
      </c>
      <c r="K553" s="471">
        <v>750000.0</v>
      </c>
      <c r="L553" s="468">
        <v>1150000.0</v>
      </c>
      <c r="M553" s="480">
        <v>50000.0</v>
      </c>
      <c r="N553" s="468">
        <f t="shared" ref="N553:N562" si="37">F553-L553-M553</f>
        <v>200000</v>
      </c>
      <c r="O553" s="466">
        <v>45943.0</v>
      </c>
      <c r="P553" s="423"/>
      <c r="Q553" s="27" t="str">
        <f t="shared" si="29"/>
        <v/>
      </c>
      <c r="R553" s="424"/>
      <c r="S553" s="425"/>
      <c r="T553" s="24" t="str">
        <f t="shared" si="30"/>
        <v/>
      </c>
      <c r="U553" s="27">
        <f t="shared" si="31"/>
        <v>0</v>
      </c>
      <c r="V553" s="27"/>
      <c r="W553" s="426"/>
      <c r="AJ553" s="55"/>
      <c r="AK553" s="55"/>
      <c r="AL553" s="55"/>
      <c r="AM553" s="55"/>
    </row>
    <row r="554" ht="22.5" customHeight="1">
      <c r="A554" s="440"/>
      <c r="B554" s="25" t="b">
        <v>0</v>
      </c>
      <c r="C554" s="417"/>
      <c r="D554" s="466">
        <v>45939.0</v>
      </c>
      <c r="E554" s="467" t="s">
        <v>146</v>
      </c>
      <c r="F554" s="468">
        <v>5070000.0</v>
      </c>
      <c r="G554" s="469" t="s">
        <v>1651</v>
      </c>
      <c r="H554" s="467" t="s">
        <v>225</v>
      </c>
      <c r="I554" s="470">
        <v>6.0</v>
      </c>
      <c r="J554" s="467" t="s">
        <v>957</v>
      </c>
      <c r="K554" s="471"/>
      <c r="L554" s="468">
        <v>4700000.0</v>
      </c>
      <c r="M554" s="480">
        <v>370000.0</v>
      </c>
      <c r="N554" s="468">
        <f t="shared" si="37"/>
        <v>0</v>
      </c>
      <c r="O554" s="466">
        <v>45946.0</v>
      </c>
      <c r="P554" s="423"/>
      <c r="Q554" s="27" t="str">
        <f t="shared" si="29"/>
        <v/>
      </c>
      <c r="R554" s="424"/>
      <c r="S554" s="425"/>
      <c r="T554" s="24" t="str">
        <f t="shared" si="30"/>
        <v/>
      </c>
      <c r="U554" s="27">
        <f t="shared" si="31"/>
        <v>0</v>
      </c>
      <c r="V554" s="27"/>
      <c r="W554" s="426"/>
      <c r="AJ554" s="55"/>
      <c r="AK554" s="55"/>
      <c r="AL554" s="55"/>
      <c r="AM554" s="55"/>
    </row>
    <row r="555" ht="22.5" customHeight="1">
      <c r="A555" s="440"/>
      <c r="B555" s="25" t="b">
        <v>0</v>
      </c>
      <c r="C555" s="417"/>
      <c r="D555" s="466">
        <v>45945.0</v>
      </c>
      <c r="E555" s="467" t="s">
        <v>140</v>
      </c>
      <c r="F555" s="468">
        <v>570000.0</v>
      </c>
      <c r="G555" s="469" t="s">
        <v>1652</v>
      </c>
      <c r="H555" s="467" t="s">
        <v>1624</v>
      </c>
      <c r="I555" s="470">
        <v>9.0</v>
      </c>
      <c r="J555" s="467" t="s">
        <v>957</v>
      </c>
      <c r="K555" s="471"/>
      <c r="L555" s="468">
        <v>570000.0</v>
      </c>
      <c r="M555" s="392">
        <v>0.0</v>
      </c>
      <c r="N555" s="468">
        <f t="shared" si="37"/>
        <v>0</v>
      </c>
      <c r="O555" s="466">
        <v>45947.0</v>
      </c>
      <c r="P555" s="468">
        <f>F549-L549-M549</f>
        <v>0</v>
      </c>
      <c r="Q555" s="27" t="str">
        <f>IF(OR(ISBLANK(F555),ISBLANK(#REF!)),"",F555-#REF!)</f>
        <v>#REF!</v>
      </c>
      <c r="R555" s="424"/>
      <c r="S555" s="425"/>
      <c r="T555" s="24" t="str">
        <f t="shared" si="30"/>
        <v/>
      </c>
      <c r="U555" s="27" t="str">
        <f t="shared" si="31"/>
        <v>#REF!</v>
      </c>
      <c r="V555" s="27"/>
      <c r="W555" s="426"/>
      <c r="AJ555" s="55"/>
      <c r="AK555" s="55"/>
      <c r="AL555" s="55"/>
      <c r="AM555" s="55"/>
    </row>
    <row r="556" ht="22.5" customHeight="1">
      <c r="A556" s="440"/>
      <c r="B556" s="25" t="b">
        <v>0</v>
      </c>
      <c r="C556" s="417"/>
      <c r="D556" s="459">
        <v>45946.0</v>
      </c>
      <c r="E556" s="460" t="s">
        <v>146</v>
      </c>
      <c r="F556" s="432">
        <v>1551000.0</v>
      </c>
      <c r="G556" s="461" t="s">
        <v>1653</v>
      </c>
      <c r="H556" s="460" t="s">
        <v>225</v>
      </c>
      <c r="I556" s="462">
        <v>7.0</v>
      </c>
      <c r="J556" s="460" t="s">
        <v>957</v>
      </c>
      <c r="K556" s="481"/>
      <c r="L556" s="432">
        <v>1325000.0</v>
      </c>
      <c r="M556" s="473">
        <v>226000.0</v>
      </c>
      <c r="N556" s="468">
        <f t="shared" si="37"/>
        <v>0</v>
      </c>
      <c r="O556" s="459">
        <v>45948.0</v>
      </c>
      <c r="P556" s="423"/>
      <c r="Q556" s="27" t="str">
        <f t="shared" ref="Q556:Q592" si="38">IF(OR(ISBLANK(F556),ISBLANK(P556)),"",F556-P556)</f>
        <v/>
      </c>
      <c r="R556" s="424"/>
      <c r="S556" s="425"/>
      <c r="T556" s="24" t="str">
        <f t="shared" si="30"/>
        <v/>
      </c>
      <c r="U556" s="27">
        <f t="shared" si="31"/>
        <v>0</v>
      </c>
      <c r="V556" s="27"/>
      <c r="W556" s="426"/>
      <c r="AJ556" s="55"/>
      <c r="AK556" s="55"/>
      <c r="AL556" s="55"/>
      <c r="AM556" s="55"/>
    </row>
    <row r="557" ht="22.5" customHeight="1">
      <c r="A557" s="440"/>
      <c r="B557" s="25" t="b">
        <v>0</v>
      </c>
      <c r="C557" s="417"/>
      <c r="D557" s="466">
        <v>45948.0</v>
      </c>
      <c r="E557" s="467" t="s">
        <v>140</v>
      </c>
      <c r="F557" s="468">
        <v>2440000.0</v>
      </c>
      <c r="G557" s="469" t="s">
        <v>1654</v>
      </c>
      <c r="H557" s="467" t="s">
        <v>225</v>
      </c>
      <c r="I557" s="470">
        <v>5.0</v>
      </c>
      <c r="J557" s="467" t="s">
        <v>1655</v>
      </c>
      <c r="K557" s="471"/>
      <c r="L557" s="468">
        <v>2244000.0</v>
      </c>
      <c r="M557" s="480">
        <v>196000.0</v>
      </c>
      <c r="N557" s="468">
        <f t="shared" si="37"/>
        <v>0</v>
      </c>
      <c r="O557" s="466">
        <v>45948.0</v>
      </c>
      <c r="P557" s="423"/>
      <c r="Q557" s="27" t="str">
        <f t="shared" si="38"/>
        <v/>
      </c>
      <c r="R557" s="424"/>
      <c r="S557" s="425"/>
      <c r="T557" s="24" t="str">
        <f t="shared" si="30"/>
        <v/>
      </c>
      <c r="U557" s="27">
        <f t="shared" si="31"/>
        <v>0</v>
      </c>
      <c r="V557" s="27"/>
      <c r="W557" s="426"/>
      <c r="AJ557" s="55"/>
      <c r="AK557" s="55"/>
      <c r="AL557" s="55"/>
      <c r="AM557" s="55"/>
    </row>
    <row r="558" ht="22.5" customHeight="1">
      <c r="A558" s="440"/>
      <c r="B558" s="25" t="b">
        <v>0</v>
      </c>
      <c r="C558" s="417"/>
      <c r="D558" s="466">
        <v>45948.0</v>
      </c>
      <c r="E558" s="467" t="s">
        <v>140</v>
      </c>
      <c r="F558" s="468">
        <v>25000.0</v>
      </c>
      <c r="G558" s="469" t="s">
        <v>1656</v>
      </c>
      <c r="H558" s="467" t="s">
        <v>1624</v>
      </c>
      <c r="I558" s="470">
        <v>14.0</v>
      </c>
      <c r="J558" s="467" t="s">
        <v>957</v>
      </c>
      <c r="K558" s="471"/>
      <c r="L558" s="468">
        <v>25000.0</v>
      </c>
      <c r="M558" s="480">
        <v>0.0</v>
      </c>
      <c r="N558" s="468">
        <f t="shared" si="37"/>
        <v>0</v>
      </c>
      <c r="O558" s="466">
        <v>45948.0</v>
      </c>
      <c r="P558" s="423"/>
      <c r="Q558" s="27" t="str">
        <f t="shared" si="38"/>
        <v/>
      </c>
      <c r="R558" s="424"/>
      <c r="S558" s="425"/>
      <c r="T558" s="24" t="str">
        <f t="shared" si="30"/>
        <v/>
      </c>
      <c r="U558" s="27">
        <f t="shared" si="31"/>
        <v>0</v>
      </c>
      <c r="V558" s="27"/>
      <c r="W558" s="426"/>
      <c r="AJ558" s="55"/>
      <c r="AK558" s="55"/>
      <c r="AL558" s="55"/>
      <c r="AM558" s="55"/>
    </row>
    <row r="559" ht="22.5" customHeight="1">
      <c r="A559" s="440"/>
      <c r="B559" s="25" t="b">
        <v>0</v>
      </c>
      <c r="C559" s="417"/>
      <c r="D559" s="459">
        <v>45939.0</v>
      </c>
      <c r="E559" s="460" t="s">
        <v>146</v>
      </c>
      <c r="F559" s="432">
        <v>1190000.0</v>
      </c>
      <c r="G559" s="461" t="s">
        <v>1657</v>
      </c>
      <c r="H559" s="460" t="s">
        <v>361</v>
      </c>
      <c r="I559" s="482"/>
      <c r="J559" s="460" t="s">
        <v>957</v>
      </c>
      <c r="K559" s="481"/>
      <c r="L559" s="432">
        <v>1000000.0</v>
      </c>
      <c r="M559" s="392">
        <v>0.0</v>
      </c>
      <c r="N559" s="468">
        <f t="shared" si="37"/>
        <v>190000</v>
      </c>
      <c r="O559" s="459">
        <v>45952.0</v>
      </c>
      <c r="P559" s="423"/>
      <c r="Q559" s="27" t="str">
        <f t="shared" si="38"/>
        <v/>
      </c>
      <c r="R559" s="424"/>
      <c r="S559" s="425"/>
      <c r="T559" s="24" t="str">
        <f t="shared" si="30"/>
        <v/>
      </c>
      <c r="U559" s="27">
        <f t="shared" si="31"/>
        <v>0</v>
      </c>
      <c r="V559" s="27"/>
      <c r="W559" s="426"/>
      <c r="AJ559" s="55"/>
      <c r="AK559" s="55"/>
      <c r="AL559" s="55"/>
      <c r="AM559" s="55"/>
    </row>
    <row r="560" ht="22.5" customHeight="1">
      <c r="A560" s="440"/>
      <c r="B560" s="25" t="b">
        <v>0</v>
      </c>
      <c r="C560" s="417"/>
      <c r="D560" s="459">
        <v>45948.0</v>
      </c>
      <c r="E560" s="460" t="s">
        <v>140</v>
      </c>
      <c r="F560" s="432">
        <v>50000.0</v>
      </c>
      <c r="G560" s="461" t="s">
        <v>1658</v>
      </c>
      <c r="H560" s="460" t="s">
        <v>1624</v>
      </c>
      <c r="I560" s="462">
        <v>8.0</v>
      </c>
      <c r="J560" s="460" t="s">
        <v>957</v>
      </c>
      <c r="K560" s="481"/>
      <c r="L560" s="432">
        <v>50000.0</v>
      </c>
      <c r="M560" s="473">
        <v>0.0</v>
      </c>
      <c r="N560" s="468">
        <f t="shared" si="37"/>
        <v>0</v>
      </c>
      <c r="O560" s="459">
        <v>45952.0</v>
      </c>
      <c r="P560" s="423"/>
      <c r="Q560" s="27" t="str">
        <f t="shared" si="38"/>
        <v/>
      </c>
      <c r="R560" s="424"/>
      <c r="S560" s="425"/>
      <c r="T560" s="24" t="str">
        <f t="shared" si="30"/>
        <v/>
      </c>
      <c r="U560" s="27">
        <f t="shared" si="31"/>
        <v>0</v>
      </c>
      <c r="V560" s="27"/>
      <c r="W560" s="426"/>
      <c r="AJ560" s="55"/>
      <c r="AK560" s="55"/>
      <c r="AL560" s="55"/>
      <c r="AM560" s="55"/>
    </row>
    <row r="561" ht="22.5" customHeight="1">
      <c r="A561" s="440"/>
      <c r="B561" s="25" t="b">
        <v>0</v>
      </c>
      <c r="C561" s="417"/>
      <c r="D561" s="418">
        <v>45950.0</v>
      </c>
      <c r="E561" s="419" t="s">
        <v>140</v>
      </c>
      <c r="F561" s="420">
        <v>20000.0</v>
      </c>
      <c r="G561" s="437" t="s">
        <v>1112</v>
      </c>
      <c r="H561" s="419" t="s">
        <v>1624</v>
      </c>
      <c r="I561" s="438"/>
      <c r="J561" s="419" t="s">
        <v>957</v>
      </c>
      <c r="K561" s="464"/>
      <c r="L561" s="420">
        <v>20000.0</v>
      </c>
      <c r="M561" s="473">
        <v>0.0</v>
      </c>
      <c r="N561" s="468">
        <f t="shared" si="37"/>
        <v>0</v>
      </c>
      <c r="O561" s="418">
        <v>45952.0</v>
      </c>
      <c r="P561" s="423"/>
      <c r="Q561" s="27" t="str">
        <f t="shared" si="38"/>
        <v/>
      </c>
      <c r="R561" s="424"/>
      <c r="S561" s="425"/>
      <c r="T561" s="24" t="str">
        <f t="shared" si="30"/>
        <v/>
      </c>
      <c r="U561" s="27">
        <f t="shared" si="31"/>
        <v>0</v>
      </c>
      <c r="V561" s="27"/>
      <c r="W561" s="426"/>
      <c r="AJ561" s="55"/>
      <c r="AK561" s="55"/>
      <c r="AL561" s="55"/>
      <c r="AM561" s="55"/>
    </row>
    <row r="562" ht="22.5" customHeight="1">
      <c r="A562" s="440"/>
      <c r="B562" s="25" t="b">
        <v>0</v>
      </c>
      <c r="C562" s="417"/>
      <c r="D562" s="418">
        <v>45953.0</v>
      </c>
      <c r="E562" s="419" t="s">
        <v>140</v>
      </c>
      <c r="F562" s="420">
        <v>163000.0</v>
      </c>
      <c r="G562" s="437" t="s">
        <v>1659</v>
      </c>
      <c r="H562" s="419" t="s">
        <v>361</v>
      </c>
      <c r="I562" s="438"/>
      <c r="J562" s="419" t="s">
        <v>957</v>
      </c>
      <c r="K562" s="464"/>
      <c r="L562" s="420">
        <v>163000.0</v>
      </c>
      <c r="M562" s="473">
        <v>0.0</v>
      </c>
      <c r="N562" s="420">
        <f t="shared" si="37"/>
        <v>0</v>
      </c>
      <c r="O562" s="418">
        <v>45953.0</v>
      </c>
      <c r="P562" s="423"/>
      <c r="Q562" s="27" t="str">
        <f t="shared" si="38"/>
        <v/>
      </c>
      <c r="R562" s="424"/>
      <c r="S562" s="425"/>
      <c r="T562" s="24" t="str">
        <f t="shared" si="30"/>
        <v/>
      </c>
      <c r="U562" s="27">
        <f t="shared" si="31"/>
        <v>0</v>
      </c>
      <c r="V562" s="27"/>
      <c r="W562" s="426"/>
      <c r="AJ562" s="55"/>
      <c r="AK562" s="55"/>
      <c r="AL562" s="55"/>
      <c r="AM562" s="55"/>
    </row>
    <row r="563" ht="22.5" customHeight="1">
      <c r="A563" s="383" t="b">
        <v>0</v>
      </c>
      <c r="B563" s="384" t="b">
        <v>0</v>
      </c>
      <c r="C563" s="385" t="s">
        <v>1660</v>
      </c>
      <c r="D563" s="386">
        <v>45728.0</v>
      </c>
      <c r="E563" s="387" t="s">
        <v>140</v>
      </c>
      <c r="F563" s="388">
        <v>15000.0</v>
      </c>
      <c r="G563" s="389" t="s">
        <v>295</v>
      </c>
      <c r="H563" s="387" t="s">
        <v>3</v>
      </c>
      <c r="I563" s="390">
        <v>292.0</v>
      </c>
      <c r="J563" s="387" t="s">
        <v>957</v>
      </c>
      <c r="K563" s="388"/>
      <c r="L563" s="388">
        <v>15000.0</v>
      </c>
      <c r="M563" s="392">
        <v>0.0</v>
      </c>
      <c r="N563" s="388">
        <v>0.0</v>
      </c>
      <c r="O563" s="386">
        <v>6702275.0</v>
      </c>
      <c r="P563" s="393">
        <v>5000.0</v>
      </c>
      <c r="Q563" s="394">
        <f t="shared" si="38"/>
        <v>10000</v>
      </c>
      <c r="R563" s="395"/>
      <c r="S563" s="396"/>
      <c r="T563" s="397" t="str">
        <f t="shared" si="30"/>
        <v/>
      </c>
      <c r="U563" s="394">
        <f t="shared" si="31"/>
        <v>10000</v>
      </c>
      <c r="V563" s="402"/>
      <c r="W563" s="414"/>
      <c r="AJ563" s="55"/>
      <c r="AK563" s="55"/>
      <c r="AL563" s="55"/>
      <c r="AM563" s="55"/>
    </row>
    <row r="564" ht="22.5" customHeight="1">
      <c r="A564" s="383" t="b">
        <v>0</v>
      </c>
      <c r="B564" s="384" t="b">
        <v>1</v>
      </c>
      <c r="C564" s="385"/>
      <c r="D564" s="386">
        <v>45658.0</v>
      </c>
      <c r="E564" s="387" t="s">
        <v>140</v>
      </c>
      <c r="F564" s="388">
        <v>1864500.0</v>
      </c>
      <c r="G564" s="389" t="s">
        <v>374</v>
      </c>
      <c r="H564" s="387" t="s">
        <v>225</v>
      </c>
      <c r="I564" s="390"/>
      <c r="J564" s="441"/>
      <c r="K564" s="391"/>
      <c r="L564" s="391">
        <v>1864500.0</v>
      </c>
      <c r="M564" s="392">
        <v>0.0</v>
      </c>
      <c r="N564" s="388">
        <v>0.0</v>
      </c>
      <c r="O564" s="390" t="s">
        <v>188</v>
      </c>
      <c r="P564" s="393"/>
      <c r="Q564" s="402" t="str">
        <f t="shared" si="38"/>
        <v/>
      </c>
      <c r="R564" s="405"/>
      <c r="S564" s="407"/>
      <c r="T564" s="397" t="str">
        <f t="shared" si="30"/>
        <v/>
      </c>
      <c r="U564" s="402">
        <f t="shared" si="31"/>
        <v>0</v>
      </c>
      <c r="V564" s="406"/>
      <c r="W564" s="414"/>
      <c r="AJ564" s="55"/>
      <c r="AK564" s="55"/>
      <c r="AL564" s="55"/>
      <c r="AM564" s="55"/>
    </row>
    <row r="565" ht="22.5" customHeight="1">
      <c r="A565" s="383" t="b">
        <v>0</v>
      </c>
      <c r="B565" s="384" t="b">
        <v>0</v>
      </c>
      <c r="C565" s="385" t="s">
        <v>1661</v>
      </c>
      <c r="D565" s="386">
        <v>45658.0</v>
      </c>
      <c r="E565" s="387" t="s">
        <v>140</v>
      </c>
      <c r="F565" s="388">
        <v>120000.0</v>
      </c>
      <c r="G565" s="389" t="s">
        <v>192</v>
      </c>
      <c r="H565" s="387" t="s">
        <v>3</v>
      </c>
      <c r="I565" s="411"/>
      <c r="J565" s="387" t="s">
        <v>375</v>
      </c>
      <c r="K565" s="391"/>
      <c r="L565" s="391">
        <v>120000.0</v>
      </c>
      <c r="M565" s="392">
        <v>0.0</v>
      </c>
      <c r="N565" s="388">
        <v>0.0</v>
      </c>
      <c r="O565" s="386"/>
      <c r="P565" s="393">
        <v>25000.0</v>
      </c>
      <c r="Q565" s="394">
        <f t="shared" si="38"/>
        <v>95000</v>
      </c>
      <c r="R565" s="403" t="s">
        <v>4</v>
      </c>
      <c r="S565" s="407">
        <v>0.0</v>
      </c>
      <c r="T565" s="394">
        <f t="shared" si="30"/>
        <v>0</v>
      </c>
      <c r="U565" s="402" t="str">
        <f t="shared" si="31"/>
        <v/>
      </c>
      <c r="V565" s="406" t="s">
        <v>142</v>
      </c>
      <c r="W565" s="414"/>
      <c r="AJ565" s="55"/>
      <c r="AK565" s="55"/>
      <c r="AL565" s="55"/>
      <c r="AM565" s="55"/>
    </row>
    <row r="566" ht="22.5" customHeight="1">
      <c r="A566" s="383" t="b">
        <v>0</v>
      </c>
      <c r="B566" s="384" t="b">
        <v>0</v>
      </c>
      <c r="C566" s="385" t="s">
        <v>1662</v>
      </c>
      <c r="D566" s="386">
        <v>45658.0</v>
      </c>
      <c r="E566" s="387" t="s">
        <v>140</v>
      </c>
      <c r="F566" s="388">
        <v>35000.0</v>
      </c>
      <c r="G566" s="389" t="s">
        <v>160</v>
      </c>
      <c r="H566" s="387" t="s">
        <v>3</v>
      </c>
      <c r="I566" s="390"/>
      <c r="J566" s="387" t="s">
        <v>1</v>
      </c>
      <c r="K566" s="483"/>
      <c r="L566" s="483">
        <v>35000.0</v>
      </c>
      <c r="M566" s="392">
        <v>0.0</v>
      </c>
      <c r="N566" s="388">
        <v>0.0</v>
      </c>
      <c r="O566" s="386"/>
      <c r="P566" s="393">
        <v>10000.0</v>
      </c>
      <c r="Q566" s="394">
        <f t="shared" si="38"/>
        <v>25000</v>
      </c>
      <c r="R566" s="403" t="s">
        <v>4</v>
      </c>
      <c r="S566" s="407">
        <v>0.0</v>
      </c>
      <c r="T566" s="394">
        <f t="shared" si="30"/>
        <v>0</v>
      </c>
      <c r="U566" s="402" t="str">
        <f t="shared" si="31"/>
        <v/>
      </c>
      <c r="V566" s="406" t="s">
        <v>142</v>
      </c>
      <c r="W566" s="414"/>
      <c r="AJ566" s="55"/>
      <c r="AK566" s="55"/>
      <c r="AL566" s="55"/>
      <c r="AM566" s="55"/>
    </row>
    <row r="567" ht="22.5" customHeight="1">
      <c r="A567" s="383" t="b">
        <v>0</v>
      </c>
      <c r="B567" s="384" t="b">
        <v>0</v>
      </c>
      <c r="C567" s="390" t="s">
        <v>376</v>
      </c>
      <c r="D567" s="386">
        <v>45658.0</v>
      </c>
      <c r="E567" s="387" t="s">
        <v>140</v>
      </c>
      <c r="F567" s="388">
        <v>62000.0</v>
      </c>
      <c r="G567" s="389" t="s">
        <v>377</v>
      </c>
      <c r="H567" s="387" t="s">
        <v>3</v>
      </c>
      <c r="I567" s="411"/>
      <c r="J567" s="387" t="s">
        <v>179</v>
      </c>
      <c r="K567" s="391"/>
      <c r="L567" s="391">
        <v>62000.0</v>
      </c>
      <c r="M567" s="392">
        <v>0.0</v>
      </c>
      <c r="N567" s="388">
        <v>0.0</v>
      </c>
      <c r="O567" s="386"/>
      <c r="P567" s="393">
        <v>30000.0</v>
      </c>
      <c r="Q567" s="394">
        <f t="shared" si="38"/>
        <v>32000</v>
      </c>
      <c r="R567" s="405"/>
      <c r="S567" s="407"/>
      <c r="T567" s="397" t="str">
        <f t="shared" si="30"/>
        <v/>
      </c>
      <c r="U567" s="394">
        <f t="shared" si="31"/>
        <v>32000</v>
      </c>
      <c r="V567" s="406" t="s">
        <v>142</v>
      </c>
      <c r="W567" s="442"/>
      <c r="AJ567" s="55"/>
      <c r="AK567" s="55"/>
      <c r="AL567" s="55"/>
      <c r="AM567" s="55"/>
    </row>
    <row r="568" ht="22.5" customHeight="1">
      <c r="A568" s="383" t="b">
        <v>0</v>
      </c>
      <c r="B568" s="384" t="b">
        <v>1</v>
      </c>
      <c r="C568" s="385" t="s">
        <v>1663</v>
      </c>
      <c r="D568" s="386">
        <v>45658.0</v>
      </c>
      <c r="E568" s="387" t="s">
        <v>140</v>
      </c>
      <c r="F568" s="388">
        <v>45000.0</v>
      </c>
      <c r="G568" s="389" t="s">
        <v>369</v>
      </c>
      <c r="H568" s="387" t="s">
        <v>3</v>
      </c>
      <c r="I568" s="390" t="s">
        <v>371</v>
      </c>
      <c r="J568" s="387" t="s">
        <v>370</v>
      </c>
      <c r="K568" s="388"/>
      <c r="L568" s="388">
        <v>45000.0</v>
      </c>
      <c r="M568" s="392">
        <v>0.0</v>
      </c>
      <c r="N568" s="388">
        <v>0.0</v>
      </c>
      <c r="O568" s="386"/>
      <c r="P568" s="393">
        <v>15000.0</v>
      </c>
      <c r="Q568" s="394">
        <f t="shared" si="38"/>
        <v>30000</v>
      </c>
      <c r="R568" s="403" t="s">
        <v>4</v>
      </c>
      <c r="S568" s="407">
        <v>0.0</v>
      </c>
      <c r="T568" s="394">
        <f t="shared" si="30"/>
        <v>0</v>
      </c>
      <c r="U568" s="402" t="str">
        <f t="shared" si="31"/>
        <v/>
      </c>
      <c r="V568" s="410" t="s">
        <v>372</v>
      </c>
      <c r="W568" s="414"/>
      <c r="AJ568" s="55"/>
      <c r="AK568" s="55"/>
      <c r="AL568" s="55"/>
      <c r="AM568" s="55"/>
    </row>
    <row r="569" ht="22.5" customHeight="1">
      <c r="A569" s="383" t="b">
        <v>0</v>
      </c>
      <c r="B569" s="384" t="b">
        <v>0</v>
      </c>
      <c r="C569" s="385" t="s">
        <v>1664</v>
      </c>
      <c r="D569" s="386">
        <v>45658.0</v>
      </c>
      <c r="E569" s="387" t="s">
        <v>140</v>
      </c>
      <c r="F569" s="388">
        <v>5000.0</v>
      </c>
      <c r="G569" s="389" t="s">
        <v>308</v>
      </c>
      <c r="H569" s="387" t="s">
        <v>3</v>
      </c>
      <c r="I569" s="411"/>
      <c r="J569" s="387" t="s">
        <v>147</v>
      </c>
      <c r="K569" s="388"/>
      <c r="L569" s="388">
        <v>5000.0</v>
      </c>
      <c r="M569" s="392">
        <v>0.0</v>
      </c>
      <c r="N569" s="388">
        <v>0.0</v>
      </c>
      <c r="O569" s="386"/>
      <c r="P569" s="393">
        <v>1000.0</v>
      </c>
      <c r="Q569" s="394">
        <f t="shared" si="38"/>
        <v>4000</v>
      </c>
      <c r="R569" s="403" t="s">
        <v>4</v>
      </c>
      <c r="S569" s="407">
        <v>0.0</v>
      </c>
      <c r="T569" s="394">
        <f t="shared" si="30"/>
        <v>0</v>
      </c>
      <c r="U569" s="402" t="str">
        <f t="shared" si="31"/>
        <v/>
      </c>
      <c r="V569" s="406" t="s">
        <v>146</v>
      </c>
      <c r="W569" s="414"/>
      <c r="AJ569" s="55"/>
      <c r="AK569" s="55"/>
      <c r="AL569" s="55"/>
      <c r="AM569" s="55"/>
    </row>
    <row r="570" ht="22.5" customHeight="1">
      <c r="A570" s="48" t="b">
        <v>0</v>
      </c>
      <c r="B570" s="384" t="b">
        <v>0</v>
      </c>
      <c r="C570" s="390" t="s">
        <v>383</v>
      </c>
      <c r="D570" s="386">
        <v>45659.0</v>
      </c>
      <c r="E570" s="387" t="s">
        <v>140</v>
      </c>
      <c r="F570" s="388">
        <v>15000.0</v>
      </c>
      <c r="G570" s="389" t="s">
        <v>384</v>
      </c>
      <c r="H570" s="387" t="s">
        <v>119</v>
      </c>
      <c r="I570" s="411"/>
      <c r="J570" s="387" t="s">
        <v>296</v>
      </c>
      <c r="K570" s="391"/>
      <c r="L570" s="391">
        <v>15000.0</v>
      </c>
      <c r="M570" s="392">
        <v>0.0</v>
      </c>
      <c r="N570" s="388">
        <v>0.0</v>
      </c>
      <c r="O570" s="386"/>
      <c r="P570" s="393">
        <v>5000.0</v>
      </c>
      <c r="Q570" s="394">
        <f t="shared" si="38"/>
        <v>10000</v>
      </c>
      <c r="R570" s="403" t="s">
        <v>4</v>
      </c>
      <c r="S570" s="407">
        <v>0.0</v>
      </c>
      <c r="T570" s="394">
        <f t="shared" si="30"/>
        <v>0</v>
      </c>
      <c r="U570" s="402" t="str">
        <f t="shared" si="31"/>
        <v/>
      </c>
      <c r="V570" s="406" t="s">
        <v>214</v>
      </c>
      <c r="W570" s="414"/>
      <c r="AJ570" s="55"/>
      <c r="AK570" s="55"/>
      <c r="AL570" s="55"/>
      <c r="AM570" s="55"/>
    </row>
    <row r="571" ht="22.5" customHeight="1">
      <c r="A571" s="48" t="b">
        <v>0</v>
      </c>
      <c r="B571" s="384" t="b">
        <v>1</v>
      </c>
      <c r="C571" s="390" t="s">
        <v>379</v>
      </c>
      <c r="D571" s="386">
        <v>45659.0</v>
      </c>
      <c r="E571" s="387" t="s">
        <v>140</v>
      </c>
      <c r="F571" s="388">
        <v>550000.0</v>
      </c>
      <c r="G571" s="389" t="s">
        <v>380</v>
      </c>
      <c r="H571" s="387" t="s">
        <v>3</v>
      </c>
      <c r="I571" s="411"/>
      <c r="J571" s="387" t="s">
        <v>1</v>
      </c>
      <c r="K571" s="391"/>
      <c r="L571" s="391">
        <v>550000.0</v>
      </c>
      <c r="M571" s="392">
        <v>0.0</v>
      </c>
      <c r="N571" s="388">
        <v>0.0</v>
      </c>
      <c r="O571" s="386"/>
      <c r="P571" s="393">
        <v>350000.0</v>
      </c>
      <c r="Q571" s="394">
        <f t="shared" si="38"/>
        <v>200000</v>
      </c>
      <c r="R571" s="403" t="s">
        <v>157</v>
      </c>
      <c r="S571" s="407">
        <v>5.0</v>
      </c>
      <c r="T571" s="394">
        <f t="shared" si="30"/>
        <v>27500</v>
      </c>
      <c r="U571" s="394">
        <f t="shared" si="31"/>
        <v>172500</v>
      </c>
      <c r="V571" s="406" t="s">
        <v>214</v>
      </c>
      <c r="W571" s="414"/>
      <c r="AJ571" s="55"/>
      <c r="AK571" s="55"/>
      <c r="AL571" s="55"/>
      <c r="AM571" s="55"/>
    </row>
    <row r="572" ht="22.5" customHeight="1">
      <c r="A572" s="48" t="b">
        <v>1</v>
      </c>
      <c r="B572" s="384" t="b">
        <v>1</v>
      </c>
      <c r="C572" s="385" t="s">
        <v>1665</v>
      </c>
      <c r="D572" s="386">
        <v>45659.0</v>
      </c>
      <c r="E572" s="387" t="s">
        <v>140</v>
      </c>
      <c r="F572" s="388">
        <v>160000.0</v>
      </c>
      <c r="G572" s="389" t="s">
        <v>381</v>
      </c>
      <c r="H572" s="387" t="s">
        <v>3</v>
      </c>
      <c r="I572" s="390">
        <v>954716.0</v>
      </c>
      <c r="J572" s="387" t="s">
        <v>1</v>
      </c>
      <c r="K572" s="401"/>
      <c r="L572" s="401">
        <v>160000.0</v>
      </c>
      <c r="M572" s="392">
        <v>0.0</v>
      </c>
      <c r="N572" s="388">
        <v>0.0</v>
      </c>
      <c r="O572" s="386"/>
      <c r="P572" s="393">
        <v>30000.0</v>
      </c>
      <c r="Q572" s="394">
        <f t="shared" si="38"/>
        <v>130000</v>
      </c>
      <c r="R572" s="403" t="s">
        <v>4</v>
      </c>
      <c r="S572" s="407">
        <v>25.0</v>
      </c>
      <c r="T572" s="394">
        <f t="shared" si="30"/>
        <v>32500</v>
      </c>
      <c r="U572" s="394">
        <f t="shared" si="31"/>
        <v>97500</v>
      </c>
      <c r="V572" s="406" t="s">
        <v>214</v>
      </c>
      <c r="W572" s="442" t="s">
        <v>382</v>
      </c>
      <c r="AJ572" s="55"/>
      <c r="AK572" s="55"/>
      <c r="AL572" s="55"/>
      <c r="AM572" s="55"/>
    </row>
    <row r="573" ht="22.5" customHeight="1">
      <c r="A573" s="48" t="b">
        <v>0</v>
      </c>
      <c r="B573" s="384" t="b">
        <v>1</v>
      </c>
      <c r="C573" s="390" t="s">
        <v>388</v>
      </c>
      <c r="D573" s="386">
        <v>45661.0</v>
      </c>
      <c r="E573" s="387" t="s">
        <v>140</v>
      </c>
      <c r="F573" s="388">
        <v>7000.0</v>
      </c>
      <c r="G573" s="389" t="s">
        <v>389</v>
      </c>
      <c r="H573" s="387" t="s">
        <v>119</v>
      </c>
      <c r="I573" s="390"/>
      <c r="J573" s="387" t="s">
        <v>1</v>
      </c>
      <c r="K573" s="401"/>
      <c r="L573" s="401">
        <v>7000.0</v>
      </c>
      <c r="M573" s="392">
        <v>0.0</v>
      </c>
      <c r="N573" s="388">
        <v>0.0</v>
      </c>
      <c r="O573" s="484"/>
      <c r="P573" s="393">
        <v>7000.0</v>
      </c>
      <c r="Q573" s="394">
        <f t="shared" si="38"/>
        <v>0</v>
      </c>
      <c r="R573" s="405"/>
      <c r="S573" s="396"/>
      <c r="T573" s="397" t="str">
        <f t="shared" si="30"/>
        <v/>
      </c>
      <c r="U573" s="394">
        <f t="shared" si="31"/>
        <v>0</v>
      </c>
      <c r="V573" s="406"/>
      <c r="W573" s="414"/>
      <c r="AJ573" s="55"/>
      <c r="AK573" s="55"/>
      <c r="AL573" s="55"/>
      <c r="AM573" s="55"/>
    </row>
    <row r="574" ht="22.5" customHeight="1">
      <c r="A574" s="48" t="b">
        <v>0</v>
      </c>
      <c r="B574" s="384" t="b">
        <v>1</v>
      </c>
      <c r="C574" s="385"/>
      <c r="D574" s="386">
        <v>45661.0</v>
      </c>
      <c r="E574" s="387" t="s">
        <v>140</v>
      </c>
      <c r="F574" s="388">
        <v>1535000.0</v>
      </c>
      <c r="G574" s="389" t="s">
        <v>386</v>
      </c>
      <c r="H574" s="387" t="s">
        <v>119</v>
      </c>
      <c r="I574" s="390"/>
      <c r="J574" s="387" t="s">
        <v>387</v>
      </c>
      <c r="K574" s="391"/>
      <c r="L574" s="391">
        <v>1535000.0</v>
      </c>
      <c r="M574" s="392">
        <v>0.0</v>
      </c>
      <c r="N574" s="388">
        <v>0.0</v>
      </c>
      <c r="O574" s="386"/>
      <c r="P574" s="393"/>
      <c r="Q574" s="402" t="str">
        <f t="shared" si="38"/>
        <v/>
      </c>
      <c r="R574" s="405"/>
      <c r="S574" s="407"/>
      <c r="T574" s="397" t="str">
        <f t="shared" si="30"/>
        <v/>
      </c>
      <c r="U574" s="402">
        <f t="shared" si="31"/>
        <v>0</v>
      </c>
      <c r="V574" s="406"/>
      <c r="W574" s="414"/>
      <c r="AJ574" s="55"/>
      <c r="AK574" s="55"/>
      <c r="AL574" s="55"/>
      <c r="AM574" s="55"/>
    </row>
    <row r="575" ht="22.5" customHeight="1">
      <c r="A575" s="48" t="b">
        <v>0</v>
      </c>
      <c r="B575" s="384" t="b">
        <v>1</v>
      </c>
      <c r="C575" s="385" t="s">
        <v>1666</v>
      </c>
      <c r="D575" s="386">
        <v>45662.0</v>
      </c>
      <c r="E575" s="387" t="s">
        <v>140</v>
      </c>
      <c r="F575" s="388">
        <v>145000.0</v>
      </c>
      <c r="G575" s="389" t="s">
        <v>256</v>
      </c>
      <c r="H575" s="387" t="s">
        <v>3</v>
      </c>
      <c r="I575" s="390">
        <v>984645.0</v>
      </c>
      <c r="J575" s="387" t="s">
        <v>1</v>
      </c>
      <c r="K575" s="401"/>
      <c r="L575" s="401">
        <v>145000.0</v>
      </c>
      <c r="M575" s="392">
        <v>0.0</v>
      </c>
      <c r="N575" s="388">
        <v>0.0</v>
      </c>
      <c r="O575" s="386"/>
      <c r="P575" s="393">
        <v>30000.0</v>
      </c>
      <c r="Q575" s="394">
        <f t="shared" si="38"/>
        <v>115000</v>
      </c>
      <c r="R575" s="403" t="s">
        <v>4</v>
      </c>
      <c r="S575" s="407">
        <v>0.0</v>
      </c>
      <c r="T575" s="394">
        <f t="shared" si="30"/>
        <v>0</v>
      </c>
      <c r="U575" s="402" t="str">
        <f t="shared" si="31"/>
        <v/>
      </c>
      <c r="V575" s="406" t="s">
        <v>214</v>
      </c>
      <c r="W575" s="414"/>
      <c r="AJ575" s="55"/>
      <c r="AK575" s="55"/>
      <c r="AL575" s="55"/>
      <c r="AM575" s="55"/>
    </row>
    <row r="576" ht="22.5" customHeight="1">
      <c r="A576" s="48" t="b">
        <v>0</v>
      </c>
      <c r="B576" s="384" t="b">
        <v>1</v>
      </c>
      <c r="C576" s="385" t="s">
        <v>1667</v>
      </c>
      <c r="D576" s="386">
        <v>45662.0</v>
      </c>
      <c r="E576" s="387" t="s">
        <v>140</v>
      </c>
      <c r="F576" s="388">
        <v>35000.0</v>
      </c>
      <c r="G576" s="389" t="s">
        <v>169</v>
      </c>
      <c r="H576" s="387" t="s">
        <v>3</v>
      </c>
      <c r="I576" s="390" t="s">
        <v>390</v>
      </c>
      <c r="J576" s="387" t="s">
        <v>125</v>
      </c>
      <c r="K576" s="391"/>
      <c r="L576" s="391">
        <v>35000.0</v>
      </c>
      <c r="M576" s="392">
        <v>0.0</v>
      </c>
      <c r="N576" s="388">
        <v>0.0</v>
      </c>
      <c r="O576" s="386"/>
      <c r="P576" s="393">
        <v>10000.0</v>
      </c>
      <c r="Q576" s="394">
        <f t="shared" si="38"/>
        <v>25000</v>
      </c>
      <c r="R576" s="403" t="s">
        <v>4</v>
      </c>
      <c r="S576" s="407">
        <v>0.0</v>
      </c>
      <c r="T576" s="394">
        <f t="shared" si="30"/>
        <v>0</v>
      </c>
      <c r="U576" s="402" t="str">
        <f t="shared" si="31"/>
        <v/>
      </c>
      <c r="V576" s="406" t="s">
        <v>214</v>
      </c>
      <c r="W576" s="442" t="s">
        <v>391</v>
      </c>
      <c r="AJ576" s="55"/>
      <c r="AK576" s="55"/>
      <c r="AL576" s="55"/>
      <c r="AM576" s="55"/>
    </row>
    <row r="577" ht="22.5" customHeight="1">
      <c r="A577" s="48" t="b">
        <v>0</v>
      </c>
      <c r="B577" s="384" t="b">
        <v>1</v>
      </c>
      <c r="C577" s="390" t="s">
        <v>392</v>
      </c>
      <c r="D577" s="386">
        <v>45662.0</v>
      </c>
      <c r="E577" s="387" t="s">
        <v>140</v>
      </c>
      <c r="F577" s="388">
        <v>25000.0</v>
      </c>
      <c r="G577" s="389" t="s">
        <v>393</v>
      </c>
      <c r="H577" s="387" t="s">
        <v>119</v>
      </c>
      <c r="I577" s="390" t="s">
        <v>394</v>
      </c>
      <c r="J577" s="387" t="s">
        <v>212</v>
      </c>
      <c r="K577" s="391"/>
      <c r="L577" s="391">
        <v>25000.0</v>
      </c>
      <c r="M577" s="392">
        <v>0.0</v>
      </c>
      <c r="N577" s="388">
        <v>0.0</v>
      </c>
      <c r="O577" s="386"/>
      <c r="P577" s="393">
        <v>5000.0</v>
      </c>
      <c r="Q577" s="394">
        <f t="shared" si="38"/>
        <v>20000</v>
      </c>
      <c r="R577" s="403" t="s">
        <v>4</v>
      </c>
      <c r="S577" s="407">
        <v>0.0</v>
      </c>
      <c r="T577" s="394">
        <f t="shared" si="30"/>
        <v>0</v>
      </c>
      <c r="U577" s="402" t="str">
        <f t="shared" si="31"/>
        <v/>
      </c>
      <c r="V577" s="406" t="s">
        <v>214</v>
      </c>
      <c r="W577" s="414"/>
      <c r="AJ577" s="55"/>
      <c r="AK577" s="55"/>
      <c r="AL577" s="55"/>
      <c r="AM577" s="55"/>
    </row>
    <row r="578" ht="22.5" customHeight="1">
      <c r="A578" s="48" t="b">
        <v>0</v>
      </c>
      <c r="B578" s="384" t="b">
        <v>1</v>
      </c>
      <c r="C578" s="385" t="s">
        <v>1668</v>
      </c>
      <c r="D578" s="386">
        <v>45663.0</v>
      </c>
      <c r="E578" s="387" t="s">
        <v>140</v>
      </c>
      <c r="F578" s="388">
        <v>60000.0</v>
      </c>
      <c r="G578" s="389" t="s">
        <v>169</v>
      </c>
      <c r="H578" s="387" t="s">
        <v>3</v>
      </c>
      <c r="I578" s="390" t="s">
        <v>390</v>
      </c>
      <c r="J578" s="387" t="s">
        <v>125</v>
      </c>
      <c r="K578" s="391"/>
      <c r="L578" s="391">
        <v>60000.0</v>
      </c>
      <c r="M578" s="392">
        <v>0.0</v>
      </c>
      <c r="N578" s="388">
        <v>0.0</v>
      </c>
      <c r="O578" s="386"/>
      <c r="P578" s="393">
        <v>30000.0</v>
      </c>
      <c r="Q578" s="394">
        <f t="shared" si="38"/>
        <v>30000</v>
      </c>
      <c r="R578" s="403" t="s">
        <v>4</v>
      </c>
      <c r="S578" s="407">
        <v>0.0</v>
      </c>
      <c r="T578" s="394">
        <f t="shared" si="30"/>
        <v>0</v>
      </c>
      <c r="U578" s="402" t="str">
        <f t="shared" si="31"/>
        <v/>
      </c>
      <c r="V578" s="406" t="s">
        <v>214</v>
      </c>
      <c r="W578" s="414"/>
      <c r="AJ578" s="55"/>
      <c r="AK578" s="55"/>
      <c r="AL578" s="55"/>
      <c r="AM578" s="55"/>
    </row>
    <row r="579" ht="22.5" customHeight="1">
      <c r="A579" s="48" t="b">
        <v>0</v>
      </c>
      <c r="B579" s="384" t="b">
        <v>1</v>
      </c>
      <c r="C579" s="385" t="s">
        <v>1669</v>
      </c>
      <c r="D579" s="386">
        <v>45663.0</v>
      </c>
      <c r="E579" s="387" t="s">
        <v>140</v>
      </c>
      <c r="F579" s="388">
        <v>30000.0</v>
      </c>
      <c r="G579" s="389" t="s">
        <v>160</v>
      </c>
      <c r="H579" s="387" t="s">
        <v>3</v>
      </c>
      <c r="I579" s="390" t="s">
        <v>213</v>
      </c>
      <c r="J579" s="387" t="s">
        <v>147</v>
      </c>
      <c r="K579" s="391"/>
      <c r="L579" s="391">
        <v>30000.0</v>
      </c>
      <c r="M579" s="392">
        <v>0.0</v>
      </c>
      <c r="N579" s="388">
        <v>0.0</v>
      </c>
      <c r="O579" s="386"/>
      <c r="P579" s="393">
        <v>15000.0</v>
      </c>
      <c r="Q579" s="394">
        <f t="shared" si="38"/>
        <v>15000</v>
      </c>
      <c r="R579" s="403" t="s">
        <v>4</v>
      </c>
      <c r="S579" s="407">
        <v>0.0</v>
      </c>
      <c r="T579" s="394">
        <f t="shared" si="30"/>
        <v>0</v>
      </c>
      <c r="U579" s="402" t="str">
        <f t="shared" si="31"/>
        <v/>
      </c>
      <c r="V579" s="406" t="s">
        <v>214</v>
      </c>
      <c r="W579" s="442" t="s">
        <v>397</v>
      </c>
      <c r="AJ579" s="55"/>
      <c r="AK579" s="55"/>
      <c r="AL579" s="55"/>
      <c r="AM579" s="55"/>
    </row>
    <row r="580" ht="22.5" customHeight="1">
      <c r="A580" s="48" t="b">
        <v>0</v>
      </c>
      <c r="B580" s="384" t="b">
        <v>1</v>
      </c>
      <c r="C580" s="385" t="s">
        <v>1670</v>
      </c>
      <c r="D580" s="386">
        <v>45663.0</v>
      </c>
      <c r="E580" s="387" t="s">
        <v>140</v>
      </c>
      <c r="F580" s="388">
        <v>75000.0</v>
      </c>
      <c r="G580" s="389" t="s">
        <v>395</v>
      </c>
      <c r="H580" s="387" t="s">
        <v>3</v>
      </c>
      <c r="I580" s="390" t="s">
        <v>396</v>
      </c>
      <c r="J580" s="387" t="s">
        <v>3</v>
      </c>
      <c r="K580" s="388"/>
      <c r="L580" s="388">
        <f>F580-N580</f>
        <v>75000</v>
      </c>
      <c r="M580" s="392">
        <v>0.0</v>
      </c>
      <c r="N580" s="388">
        <v>0.0</v>
      </c>
      <c r="O580" s="386"/>
      <c r="P580" s="393">
        <v>25000.0</v>
      </c>
      <c r="Q580" s="394">
        <f t="shared" si="38"/>
        <v>50000</v>
      </c>
      <c r="R580" s="403" t="s">
        <v>4</v>
      </c>
      <c r="S580" s="407">
        <v>25.0</v>
      </c>
      <c r="T580" s="394">
        <f t="shared" si="30"/>
        <v>12500</v>
      </c>
      <c r="U580" s="394">
        <f t="shared" si="31"/>
        <v>37500</v>
      </c>
      <c r="V580" s="406" t="s">
        <v>146</v>
      </c>
      <c r="W580" s="414"/>
      <c r="AJ580" s="55"/>
      <c r="AK580" s="55"/>
      <c r="AL580" s="55"/>
      <c r="AM580" s="55"/>
    </row>
    <row r="581" ht="22.5" customHeight="1">
      <c r="A581" s="48" t="b">
        <v>0</v>
      </c>
      <c r="B581" s="384" t="b">
        <v>1</v>
      </c>
      <c r="C581" s="390" t="s">
        <v>398</v>
      </c>
      <c r="D581" s="386">
        <v>45663.0</v>
      </c>
      <c r="E581" s="387" t="s">
        <v>140</v>
      </c>
      <c r="F581" s="388">
        <v>200000.0</v>
      </c>
      <c r="G581" s="389" t="s">
        <v>399</v>
      </c>
      <c r="H581" s="387" t="s">
        <v>119</v>
      </c>
      <c r="I581" s="390" t="s">
        <v>401</v>
      </c>
      <c r="J581" s="387" t="s">
        <v>400</v>
      </c>
      <c r="K581" s="391"/>
      <c r="L581" s="391">
        <v>200000.0</v>
      </c>
      <c r="M581" s="392">
        <v>0.0</v>
      </c>
      <c r="N581" s="388">
        <v>0.0</v>
      </c>
      <c r="O581" s="386"/>
      <c r="P581" s="393">
        <v>50000.0</v>
      </c>
      <c r="Q581" s="394">
        <f t="shared" si="38"/>
        <v>150000</v>
      </c>
      <c r="R581" s="403" t="s">
        <v>4</v>
      </c>
      <c r="S581" s="407">
        <v>0.0</v>
      </c>
      <c r="T581" s="394">
        <f t="shared" si="30"/>
        <v>0</v>
      </c>
      <c r="U581" s="402" t="str">
        <f t="shared" si="31"/>
        <v/>
      </c>
      <c r="V581" s="406" t="s">
        <v>214</v>
      </c>
      <c r="W581" s="414"/>
      <c r="AJ581" s="55"/>
      <c r="AK581" s="55"/>
      <c r="AL581" s="55"/>
      <c r="AM581" s="55"/>
    </row>
    <row r="582" ht="22.5" customHeight="1">
      <c r="A582" s="48" t="b">
        <v>0</v>
      </c>
      <c r="B582" s="384" t="b">
        <v>1</v>
      </c>
      <c r="C582" s="390" t="s">
        <v>402</v>
      </c>
      <c r="D582" s="386">
        <v>45663.0</v>
      </c>
      <c r="E582" s="387" t="s">
        <v>140</v>
      </c>
      <c r="F582" s="388">
        <v>60000.0</v>
      </c>
      <c r="G582" s="389" t="s">
        <v>403</v>
      </c>
      <c r="H582" s="387" t="s">
        <v>3</v>
      </c>
      <c r="I582" s="390" t="s">
        <v>11</v>
      </c>
      <c r="J582" s="387" t="s">
        <v>3</v>
      </c>
      <c r="K582" s="391"/>
      <c r="L582" s="391">
        <v>60000.0</v>
      </c>
      <c r="M582" s="392">
        <v>0.0</v>
      </c>
      <c r="N582" s="388">
        <v>0.0</v>
      </c>
      <c r="O582" s="386"/>
      <c r="P582" s="393">
        <v>20000.0</v>
      </c>
      <c r="Q582" s="394">
        <f t="shared" si="38"/>
        <v>40000</v>
      </c>
      <c r="R582" s="403" t="s">
        <v>4</v>
      </c>
      <c r="S582" s="407">
        <v>0.0</v>
      </c>
      <c r="T582" s="394">
        <f t="shared" si="30"/>
        <v>0</v>
      </c>
      <c r="U582" s="402" t="str">
        <f t="shared" si="31"/>
        <v/>
      </c>
      <c r="V582" s="406" t="s">
        <v>214</v>
      </c>
      <c r="W582" s="414"/>
      <c r="AJ582" s="55"/>
      <c r="AK582" s="55"/>
      <c r="AL582" s="55"/>
      <c r="AM582" s="55"/>
    </row>
    <row r="583" ht="23.25" customHeight="1">
      <c r="A583" s="48" t="b">
        <v>0</v>
      </c>
      <c r="B583" s="384" t="b">
        <v>0</v>
      </c>
      <c r="C583" s="385" t="s">
        <v>1671</v>
      </c>
      <c r="D583" s="386">
        <v>45664.0</v>
      </c>
      <c r="E583" s="387" t="s">
        <v>146</v>
      </c>
      <c r="F583" s="388">
        <v>5000.0</v>
      </c>
      <c r="G583" s="389" t="s">
        <v>404</v>
      </c>
      <c r="H583" s="387" t="s">
        <v>3</v>
      </c>
      <c r="I583" s="411"/>
      <c r="J583" s="387" t="s">
        <v>202</v>
      </c>
      <c r="K583" s="388"/>
      <c r="L583" s="388">
        <f>F583-N583</f>
        <v>0</v>
      </c>
      <c r="M583" s="392">
        <v>0.0</v>
      </c>
      <c r="N583" s="388">
        <v>5000.0</v>
      </c>
      <c r="O583" s="386"/>
      <c r="P583" s="393">
        <v>1000.0</v>
      </c>
      <c r="Q583" s="394">
        <f t="shared" si="38"/>
        <v>4000</v>
      </c>
      <c r="R583" s="403" t="s">
        <v>4</v>
      </c>
      <c r="S583" s="407">
        <v>0.0</v>
      </c>
      <c r="T583" s="394">
        <f t="shared" si="30"/>
        <v>0</v>
      </c>
      <c r="U583" s="402" t="str">
        <f t="shared" si="31"/>
        <v/>
      </c>
      <c r="V583" s="406" t="s">
        <v>146</v>
      </c>
      <c r="W583" s="414"/>
      <c r="AJ583" s="55"/>
      <c r="AK583" s="55"/>
      <c r="AL583" s="55"/>
      <c r="AM583" s="55"/>
    </row>
    <row r="584" ht="22.5" customHeight="1">
      <c r="A584" s="48" t="b">
        <v>0</v>
      </c>
      <c r="B584" s="384" t="b">
        <v>1</v>
      </c>
      <c r="C584" s="385" t="s">
        <v>1672</v>
      </c>
      <c r="D584" s="386">
        <v>45664.0</v>
      </c>
      <c r="E584" s="387" t="s">
        <v>140</v>
      </c>
      <c r="F584" s="388">
        <v>70000.0</v>
      </c>
      <c r="G584" s="389" t="s">
        <v>256</v>
      </c>
      <c r="H584" s="387" t="s">
        <v>3</v>
      </c>
      <c r="I584" s="390">
        <v>784646.0</v>
      </c>
      <c r="J584" s="387" t="s">
        <v>1</v>
      </c>
      <c r="K584" s="391"/>
      <c r="L584" s="391">
        <v>70000.0</v>
      </c>
      <c r="M584" s="392">
        <v>0.0</v>
      </c>
      <c r="N584" s="388">
        <v>0.0</v>
      </c>
      <c r="O584" s="386"/>
      <c r="P584" s="393">
        <v>30000.0</v>
      </c>
      <c r="Q584" s="394">
        <f t="shared" si="38"/>
        <v>40000</v>
      </c>
      <c r="R584" s="403" t="s">
        <v>4</v>
      </c>
      <c r="S584" s="407">
        <v>0.0</v>
      </c>
      <c r="T584" s="394">
        <f t="shared" si="30"/>
        <v>0</v>
      </c>
      <c r="U584" s="402" t="str">
        <f t="shared" si="31"/>
        <v/>
      </c>
      <c r="V584" s="406" t="s">
        <v>214</v>
      </c>
      <c r="W584" s="442" t="s">
        <v>382</v>
      </c>
      <c r="AJ584" s="55"/>
      <c r="AK584" s="55"/>
      <c r="AL584" s="55"/>
      <c r="AM584" s="55"/>
    </row>
    <row r="585" ht="22.5" customHeight="1">
      <c r="A585" s="48" t="b">
        <v>0</v>
      </c>
      <c r="B585" s="384" t="b">
        <v>1</v>
      </c>
      <c r="C585" s="385" t="s">
        <v>1673</v>
      </c>
      <c r="D585" s="386">
        <v>45664.0</v>
      </c>
      <c r="E585" s="387" t="s">
        <v>140</v>
      </c>
      <c r="F585" s="388">
        <v>60000.0</v>
      </c>
      <c r="G585" s="389" t="s">
        <v>192</v>
      </c>
      <c r="H585" s="387" t="s">
        <v>3</v>
      </c>
      <c r="I585" s="390">
        <v>784644.0</v>
      </c>
      <c r="J585" s="387" t="s">
        <v>1</v>
      </c>
      <c r="K585" s="391"/>
      <c r="L585" s="391">
        <v>60000.0</v>
      </c>
      <c r="M585" s="392">
        <v>0.0</v>
      </c>
      <c r="N585" s="388">
        <v>0.0</v>
      </c>
      <c r="O585" s="386"/>
      <c r="P585" s="393">
        <v>15000.0</v>
      </c>
      <c r="Q585" s="394">
        <f t="shared" si="38"/>
        <v>45000</v>
      </c>
      <c r="R585" s="403" t="s">
        <v>4</v>
      </c>
      <c r="S585" s="407">
        <v>0.0</v>
      </c>
      <c r="T585" s="394">
        <f t="shared" si="30"/>
        <v>0</v>
      </c>
      <c r="U585" s="402" t="str">
        <f t="shared" si="31"/>
        <v/>
      </c>
      <c r="V585" s="406" t="s">
        <v>214</v>
      </c>
      <c r="W585" s="414"/>
      <c r="AJ585" s="55"/>
      <c r="AK585" s="55"/>
      <c r="AL585" s="55"/>
      <c r="AM585" s="55"/>
    </row>
    <row r="586" ht="22.5" customHeight="1">
      <c r="A586" s="48" t="b">
        <v>0</v>
      </c>
      <c r="B586" s="384" t="b">
        <v>1</v>
      </c>
      <c r="C586" s="385" t="s">
        <v>1674</v>
      </c>
      <c r="D586" s="386">
        <v>45664.0</v>
      </c>
      <c r="E586" s="387" t="s">
        <v>140</v>
      </c>
      <c r="F586" s="388">
        <v>30000.0</v>
      </c>
      <c r="G586" s="389" t="s">
        <v>160</v>
      </c>
      <c r="H586" s="387" t="s">
        <v>3</v>
      </c>
      <c r="I586" s="390">
        <v>784644.0</v>
      </c>
      <c r="J586" s="387" t="s">
        <v>1</v>
      </c>
      <c r="K586" s="401"/>
      <c r="L586" s="401">
        <v>30000.0</v>
      </c>
      <c r="M586" s="392">
        <v>0.0</v>
      </c>
      <c r="N586" s="388">
        <v>0.0</v>
      </c>
      <c r="O586" s="386"/>
      <c r="P586" s="393">
        <v>15000.0</v>
      </c>
      <c r="Q586" s="394">
        <f t="shared" si="38"/>
        <v>15000</v>
      </c>
      <c r="R586" s="403" t="s">
        <v>4</v>
      </c>
      <c r="S586" s="407">
        <v>0.0</v>
      </c>
      <c r="T586" s="394">
        <f t="shared" si="30"/>
        <v>0</v>
      </c>
      <c r="U586" s="402" t="str">
        <f t="shared" si="31"/>
        <v/>
      </c>
      <c r="V586" s="406" t="s">
        <v>214</v>
      </c>
      <c r="W586" s="414"/>
      <c r="AJ586" s="55"/>
      <c r="AK586" s="55"/>
      <c r="AL586" s="55"/>
      <c r="AM586" s="55"/>
    </row>
    <row r="587" ht="22.5" customHeight="1">
      <c r="A587" s="48" t="b">
        <v>0</v>
      </c>
      <c r="B587" s="384" t="b">
        <v>0</v>
      </c>
      <c r="C587" s="390" t="s">
        <v>410</v>
      </c>
      <c r="D587" s="386">
        <v>45664.0</v>
      </c>
      <c r="E587" s="387" t="s">
        <v>140</v>
      </c>
      <c r="F587" s="388">
        <v>7000.0</v>
      </c>
      <c r="G587" s="389" t="s">
        <v>411</v>
      </c>
      <c r="H587" s="387" t="s">
        <v>3</v>
      </c>
      <c r="I587" s="390"/>
      <c r="J587" s="387" t="s">
        <v>1</v>
      </c>
      <c r="K587" s="391"/>
      <c r="L587" s="391">
        <v>7000.0</v>
      </c>
      <c r="M587" s="392">
        <v>0.0</v>
      </c>
      <c r="N587" s="388">
        <v>0.0</v>
      </c>
      <c r="O587" s="386"/>
      <c r="P587" s="393">
        <v>2000.0</v>
      </c>
      <c r="Q587" s="394">
        <f t="shared" si="38"/>
        <v>5000</v>
      </c>
      <c r="R587" s="403" t="s">
        <v>4</v>
      </c>
      <c r="S587" s="407"/>
      <c r="T587" s="394">
        <f t="shared" si="30"/>
        <v>0</v>
      </c>
      <c r="U587" s="402" t="str">
        <f t="shared" si="31"/>
        <v/>
      </c>
      <c r="V587" s="406" t="s">
        <v>214</v>
      </c>
      <c r="W587" s="414"/>
      <c r="AJ587" s="55"/>
      <c r="AK587" s="55"/>
      <c r="AL587" s="55"/>
      <c r="AM587" s="55"/>
    </row>
    <row r="588" ht="22.5" customHeight="1">
      <c r="A588" s="48" t="b">
        <v>0</v>
      </c>
      <c r="B588" s="384" t="b">
        <v>1</v>
      </c>
      <c r="C588" s="385" t="s">
        <v>1675</v>
      </c>
      <c r="D588" s="386">
        <v>45664.0</v>
      </c>
      <c r="E588" s="387" t="s">
        <v>140</v>
      </c>
      <c r="F588" s="388">
        <v>75000.0</v>
      </c>
      <c r="G588" s="389" t="s">
        <v>0</v>
      </c>
      <c r="H588" s="387" t="s">
        <v>3</v>
      </c>
      <c r="I588" s="390" t="s">
        <v>2</v>
      </c>
      <c r="J588" s="387" t="s">
        <v>3</v>
      </c>
      <c r="K588" s="388"/>
      <c r="L588" s="388">
        <f>F588-N588</f>
        <v>75000</v>
      </c>
      <c r="M588" s="392">
        <v>0.0</v>
      </c>
      <c r="N588" s="388">
        <v>0.0</v>
      </c>
      <c r="O588" s="386"/>
      <c r="P588" s="393">
        <v>10000.0</v>
      </c>
      <c r="Q588" s="394">
        <f t="shared" si="38"/>
        <v>65000</v>
      </c>
      <c r="R588" s="403" t="s">
        <v>4</v>
      </c>
      <c r="S588" s="407">
        <v>0.0</v>
      </c>
      <c r="T588" s="394">
        <f t="shared" si="30"/>
        <v>0</v>
      </c>
      <c r="U588" s="402" t="str">
        <f t="shared" si="31"/>
        <v/>
      </c>
      <c r="V588" s="406" t="s">
        <v>5</v>
      </c>
      <c r="W588" s="414"/>
      <c r="AJ588" s="55"/>
      <c r="AK588" s="55"/>
      <c r="AL588" s="55"/>
      <c r="AM588" s="55"/>
    </row>
    <row r="589" ht="22.5" customHeight="1">
      <c r="A589" s="48" t="b">
        <v>0</v>
      </c>
      <c r="B589" s="384" t="b">
        <v>1</v>
      </c>
      <c r="C589" s="385" t="s">
        <v>1676</v>
      </c>
      <c r="D589" s="386">
        <v>45664.0</v>
      </c>
      <c r="E589" s="387" t="s">
        <v>140</v>
      </c>
      <c r="F589" s="388">
        <v>50000.0</v>
      </c>
      <c r="G589" s="389" t="s">
        <v>408</v>
      </c>
      <c r="H589" s="387" t="s">
        <v>3</v>
      </c>
      <c r="I589" s="390" t="s">
        <v>409</v>
      </c>
      <c r="J589" s="387" t="s">
        <v>1</v>
      </c>
      <c r="K589" s="391"/>
      <c r="L589" s="391">
        <v>50000.0</v>
      </c>
      <c r="M589" s="392">
        <v>0.0</v>
      </c>
      <c r="N589" s="388">
        <v>0.0</v>
      </c>
      <c r="O589" s="386"/>
      <c r="P589" s="393">
        <v>10000.0</v>
      </c>
      <c r="Q589" s="394">
        <f t="shared" si="38"/>
        <v>40000</v>
      </c>
      <c r="R589" s="403" t="s">
        <v>4</v>
      </c>
      <c r="S589" s="407">
        <v>0.0</v>
      </c>
      <c r="T589" s="394">
        <f t="shared" si="30"/>
        <v>0</v>
      </c>
      <c r="U589" s="402" t="str">
        <f t="shared" si="31"/>
        <v/>
      </c>
      <c r="V589" s="406" t="s">
        <v>214</v>
      </c>
      <c r="W589" s="442" t="s">
        <v>397</v>
      </c>
      <c r="AJ589" s="55"/>
      <c r="AK589" s="55"/>
      <c r="AL589" s="55"/>
      <c r="AM589" s="55"/>
    </row>
    <row r="590" ht="22.5" customHeight="1">
      <c r="A590" s="48" t="b">
        <v>0</v>
      </c>
      <c r="B590" s="384" t="b">
        <v>1</v>
      </c>
      <c r="C590" s="385" t="s">
        <v>1677</v>
      </c>
      <c r="D590" s="386">
        <v>45664.0</v>
      </c>
      <c r="E590" s="387" t="s">
        <v>140</v>
      </c>
      <c r="F590" s="388">
        <v>300000.0</v>
      </c>
      <c r="G590" s="389" t="s">
        <v>13</v>
      </c>
      <c r="H590" s="387" t="s">
        <v>3</v>
      </c>
      <c r="I590" s="390" t="s">
        <v>407</v>
      </c>
      <c r="J590" s="387" t="s">
        <v>1</v>
      </c>
      <c r="K590" s="391"/>
      <c r="L590" s="391">
        <v>300000.0</v>
      </c>
      <c r="M590" s="392">
        <v>0.0</v>
      </c>
      <c r="N590" s="388">
        <v>0.0</v>
      </c>
      <c r="O590" s="386"/>
      <c r="P590" s="393">
        <v>100000.0</v>
      </c>
      <c r="Q590" s="394">
        <f t="shared" si="38"/>
        <v>200000</v>
      </c>
      <c r="R590" s="403" t="s">
        <v>4</v>
      </c>
      <c r="S590" s="407">
        <v>0.0</v>
      </c>
      <c r="T590" s="394">
        <f t="shared" si="30"/>
        <v>0</v>
      </c>
      <c r="U590" s="402" t="str">
        <f t="shared" si="31"/>
        <v/>
      </c>
      <c r="V590" s="406" t="s">
        <v>214</v>
      </c>
      <c r="W590" s="442" t="s">
        <v>397</v>
      </c>
      <c r="AJ590" s="55"/>
      <c r="AK590" s="55"/>
      <c r="AL590" s="55"/>
      <c r="AM590" s="55"/>
    </row>
    <row r="591" ht="22.5" customHeight="1">
      <c r="A591" s="48" t="b">
        <v>0</v>
      </c>
      <c r="B591" s="384" t="b">
        <v>1</v>
      </c>
      <c r="C591" s="385"/>
      <c r="D591" s="386">
        <v>45664.0</v>
      </c>
      <c r="E591" s="387" t="s">
        <v>140</v>
      </c>
      <c r="F591" s="388">
        <v>550000.0</v>
      </c>
      <c r="G591" s="389" t="s">
        <v>405</v>
      </c>
      <c r="H591" s="387" t="s">
        <v>119</v>
      </c>
      <c r="I591" s="390"/>
      <c r="J591" s="387" t="s">
        <v>406</v>
      </c>
      <c r="K591" s="391"/>
      <c r="L591" s="391">
        <v>550000.0</v>
      </c>
      <c r="M591" s="392">
        <v>0.0</v>
      </c>
      <c r="N591" s="388">
        <v>0.0</v>
      </c>
      <c r="O591" s="386"/>
      <c r="P591" s="393"/>
      <c r="Q591" s="402" t="str">
        <f t="shared" si="38"/>
        <v/>
      </c>
      <c r="R591" s="405"/>
      <c r="S591" s="407"/>
      <c r="T591" s="397" t="str">
        <f t="shared" si="30"/>
        <v/>
      </c>
      <c r="U591" s="402">
        <f t="shared" si="31"/>
        <v>0</v>
      </c>
      <c r="V591" s="406"/>
      <c r="W591" s="414"/>
      <c r="X591" s="283" t="s">
        <v>1678</v>
      </c>
      <c r="AJ591" s="55"/>
      <c r="AK591" s="55"/>
      <c r="AL591" s="55"/>
      <c r="AM591" s="55"/>
    </row>
    <row r="592" ht="22.5" customHeight="1">
      <c r="A592" s="48" t="b">
        <v>0</v>
      </c>
      <c r="B592" s="485" t="b">
        <v>1</v>
      </c>
      <c r="C592" s="385" t="s">
        <v>1679</v>
      </c>
      <c r="D592" s="386">
        <v>45665.0</v>
      </c>
      <c r="E592" s="387" t="s">
        <v>140</v>
      </c>
      <c r="F592" s="388">
        <v>65000.0</v>
      </c>
      <c r="G592" s="389" t="s">
        <v>419</v>
      </c>
      <c r="H592" s="387" t="s">
        <v>3</v>
      </c>
      <c r="I592" s="390" t="s">
        <v>421</v>
      </c>
      <c r="J592" s="387" t="s">
        <v>420</v>
      </c>
      <c r="K592" s="401"/>
      <c r="L592" s="401">
        <v>65000.0</v>
      </c>
      <c r="M592" s="392">
        <v>0.0</v>
      </c>
      <c r="N592" s="388">
        <v>0.0</v>
      </c>
      <c r="O592" s="386"/>
      <c r="P592" s="486">
        <v>20000.0</v>
      </c>
      <c r="Q592" s="487">
        <f t="shared" si="38"/>
        <v>45000</v>
      </c>
      <c r="R592" s="488" t="s">
        <v>4</v>
      </c>
      <c r="S592" s="489">
        <v>0.0</v>
      </c>
      <c r="T592" s="487">
        <f t="shared" si="30"/>
        <v>0</v>
      </c>
      <c r="U592" s="490" t="str">
        <f t="shared" si="31"/>
        <v/>
      </c>
      <c r="V592" s="410" t="s">
        <v>422</v>
      </c>
      <c r="W592" s="491"/>
      <c r="AJ592" s="55"/>
      <c r="AK592" s="55"/>
      <c r="AL592" s="55"/>
      <c r="AM592" s="55"/>
    </row>
    <row r="593" ht="22.5" customHeight="1">
      <c r="A593" s="48" t="b">
        <v>0</v>
      </c>
      <c r="B593" s="384" t="b">
        <v>1</v>
      </c>
      <c r="C593" s="385" t="s">
        <v>1680</v>
      </c>
      <c r="D593" s="386">
        <v>45665.0</v>
      </c>
      <c r="E593" s="387" t="s">
        <v>140</v>
      </c>
      <c r="F593" s="388">
        <v>25000.0</v>
      </c>
      <c r="G593" s="389" t="s">
        <v>418</v>
      </c>
      <c r="H593" s="387" t="s">
        <v>3</v>
      </c>
      <c r="I593" s="390" t="s">
        <v>414</v>
      </c>
      <c r="J593" s="387" t="s">
        <v>413</v>
      </c>
      <c r="K593" s="388"/>
      <c r="L593" s="388">
        <v>25000.0</v>
      </c>
      <c r="M593" s="392">
        <v>0.0</v>
      </c>
      <c r="N593" s="388">
        <v>0.0</v>
      </c>
      <c r="O593" s="386"/>
      <c r="P593" s="393">
        <v>10000.0</v>
      </c>
      <c r="Q593" s="394">
        <f>IF(OR(ISBLANK(F594),ISBLANK(P593)),"",F594-P593)</f>
        <v>15000</v>
      </c>
      <c r="R593" s="403" t="s">
        <v>4</v>
      </c>
      <c r="S593" s="407">
        <v>0.0</v>
      </c>
      <c r="T593" s="394">
        <f>IF(R593="مبيعات", S593%*F594, IF(R593="ارباح", S593%*Q593, ""))</f>
        <v>0</v>
      </c>
      <c r="U593" s="402" t="str">
        <f t="shared" si="31"/>
        <v/>
      </c>
      <c r="V593" s="406" t="s">
        <v>146</v>
      </c>
      <c r="W593" s="414"/>
      <c r="AJ593" s="55"/>
      <c r="AK593" s="55"/>
      <c r="AL593" s="55"/>
      <c r="AM593" s="55"/>
    </row>
    <row r="594" ht="22.5" customHeight="1">
      <c r="A594" s="48" t="b">
        <v>0</v>
      </c>
      <c r="B594" s="384" t="b">
        <v>1</v>
      </c>
      <c r="C594" s="385" t="s">
        <v>1681</v>
      </c>
      <c r="D594" s="386">
        <v>45665.0</v>
      </c>
      <c r="E594" s="387" t="s">
        <v>1002</v>
      </c>
      <c r="F594" s="388">
        <v>25000.0</v>
      </c>
      <c r="G594" s="389" t="s">
        <v>412</v>
      </c>
      <c r="H594" s="387" t="s">
        <v>3</v>
      </c>
      <c r="I594" s="390" t="s">
        <v>414</v>
      </c>
      <c r="J594" s="387" t="s">
        <v>413</v>
      </c>
      <c r="K594" s="388"/>
      <c r="L594" s="388">
        <v>15000.0</v>
      </c>
      <c r="M594" s="392">
        <v>0.0</v>
      </c>
      <c r="N594" s="388">
        <v>10000.0</v>
      </c>
      <c r="O594" s="386"/>
      <c r="P594" s="393">
        <v>3000.0</v>
      </c>
      <c r="Q594" s="402"/>
      <c r="R594" s="403" t="s">
        <v>4</v>
      </c>
      <c r="S594" s="407">
        <v>0.0</v>
      </c>
      <c r="T594" s="397">
        <f>IF(R594="مبيعات", S594%*#REF!, IF(R594="ارباح", S594%*Q594, ""))</f>
        <v>0</v>
      </c>
      <c r="U594" s="402" t="str">
        <f t="shared" si="31"/>
        <v/>
      </c>
      <c r="V594" s="406" t="s">
        <v>146</v>
      </c>
      <c r="W594" s="414"/>
      <c r="AJ594" s="55"/>
      <c r="AK594" s="55"/>
      <c r="AL594" s="55"/>
      <c r="AM594" s="55"/>
    </row>
    <row r="595" ht="22.5" customHeight="1">
      <c r="A595" s="48" t="b">
        <v>0</v>
      </c>
      <c r="B595" s="384" t="b">
        <v>1</v>
      </c>
      <c r="C595" s="385" t="s">
        <v>1682</v>
      </c>
      <c r="D595" s="386">
        <v>45665.0</v>
      </c>
      <c r="E595" s="387" t="s">
        <v>140</v>
      </c>
      <c r="F595" s="388">
        <v>60000.0</v>
      </c>
      <c r="G595" s="389" t="s">
        <v>423</v>
      </c>
      <c r="H595" s="387" t="s">
        <v>119</v>
      </c>
      <c r="I595" s="390" t="s">
        <v>424</v>
      </c>
      <c r="J595" s="387" t="s">
        <v>296</v>
      </c>
      <c r="K595" s="391"/>
      <c r="L595" s="391">
        <v>60000.0</v>
      </c>
      <c r="M595" s="392">
        <v>0.0</v>
      </c>
      <c r="N595" s="388">
        <v>0.0</v>
      </c>
      <c r="O595" s="386"/>
      <c r="P595" s="393">
        <v>20000.0</v>
      </c>
      <c r="Q595" s="394">
        <f t="shared" ref="Q595:Q691" si="39">IF(OR(ISBLANK(F595),ISBLANK(P595)),"",F595-P595)</f>
        <v>40000</v>
      </c>
      <c r="R595" s="403" t="s">
        <v>4</v>
      </c>
      <c r="S595" s="407">
        <v>0.0</v>
      </c>
      <c r="T595" s="394">
        <f t="shared" ref="T595:T641" si="40">IF(R595="مبيعات", S595%*F595, IF(R595="ارباح", S595%*Q595, ""))</f>
        <v>0</v>
      </c>
      <c r="U595" s="402" t="str">
        <f t="shared" si="31"/>
        <v/>
      </c>
      <c r="V595" s="406" t="s">
        <v>214</v>
      </c>
      <c r="W595" s="442" t="s">
        <v>397</v>
      </c>
      <c r="AJ595" s="55"/>
      <c r="AK595" s="55"/>
      <c r="AL595" s="55"/>
      <c r="AM595" s="55"/>
    </row>
    <row r="596" ht="22.5" customHeight="1">
      <c r="A596" s="48" t="b">
        <v>0</v>
      </c>
      <c r="B596" s="384" t="b">
        <v>1</v>
      </c>
      <c r="C596" s="385" t="s">
        <v>1683</v>
      </c>
      <c r="D596" s="386">
        <v>45665.0</v>
      </c>
      <c r="E596" s="387" t="s">
        <v>140</v>
      </c>
      <c r="F596" s="388">
        <v>20000.0</v>
      </c>
      <c r="G596" s="389" t="s">
        <v>425</v>
      </c>
      <c r="H596" s="387" t="s">
        <v>3</v>
      </c>
      <c r="I596" s="390" t="s">
        <v>426</v>
      </c>
      <c r="J596" s="387" t="s">
        <v>296</v>
      </c>
      <c r="K596" s="391"/>
      <c r="L596" s="391">
        <v>20000.0</v>
      </c>
      <c r="M596" s="392">
        <v>0.0</v>
      </c>
      <c r="N596" s="388">
        <v>0.0</v>
      </c>
      <c r="O596" s="386"/>
      <c r="P596" s="393">
        <v>5000.0</v>
      </c>
      <c r="Q596" s="394">
        <f t="shared" si="39"/>
        <v>15000</v>
      </c>
      <c r="R596" s="403" t="s">
        <v>4</v>
      </c>
      <c r="S596" s="407">
        <v>0.0</v>
      </c>
      <c r="T596" s="394">
        <f t="shared" si="40"/>
        <v>0</v>
      </c>
      <c r="U596" s="402" t="str">
        <f t="shared" si="31"/>
        <v/>
      </c>
      <c r="V596" s="406" t="s">
        <v>214</v>
      </c>
      <c r="W596" s="442" t="s">
        <v>397</v>
      </c>
      <c r="AJ596" s="55"/>
      <c r="AK596" s="55"/>
      <c r="AL596" s="55"/>
      <c r="AM596" s="55"/>
    </row>
    <row r="597" ht="22.5" customHeight="1">
      <c r="A597" s="48" t="b">
        <v>0</v>
      </c>
      <c r="B597" s="492" t="b">
        <v>1</v>
      </c>
      <c r="C597" s="390" t="s">
        <v>430</v>
      </c>
      <c r="D597" s="386">
        <v>45665.0</v>
      </c>
      <c r="E597" s="387" t="s">
        <v>140</v>
      </c>
      <c r="F597" s="388">
        <v>1425000.0</v>
      </c>
      <c r="G597" s="389" t="s">
        <v>431</v>
      </c>
      <c r="H597" s="387" t="s">
        <v>119</v>
      </c>
      <c r="I597" s="390" t="s">
        <v>433</v>
      </c>
      <c r="J597" s="387" t="s">
        <v>432</v>
      </c>
      <c r="K597" s="401"/>
      <c r="L597" s="401">
        <v>1425000.0</v>
      </c>
      <c r="M597" s="392">
        <v>0.0</v>
      </c>
      <c r="N597" s="388">
        <v>0.0</v>
      </c>
      <c r="O597" s="386"/>
      <c r="P597" s="493">
        <v>400000.0</v>
      </c>
      <c r="Q597" s="494">
        <f t="shared" si="39"/>
        <v>1025000</v>
      </c>
      <c r="R597" s="495"/>
      <c r="S597" s="496"/>
      <c r="T597" s="497" t="str">
        <f t="shared" si="40"/>
        <v/>
      </c>
      <c r="U597" s="494">
        <f t="shared" si="31"/>
        <v>1025000</v>
      </c>
      <c r="V597" s="498" t="s">
        <v>214</v>
      </c>
      <c r="W597" s="499"/>
      <c r="AJ597" s="55"/>
      <c r="AK597" s="55"/>
      <c r="AL597" s="55"/>
      <c r="AM597" s="55"/>
    </row>
    <row r="598" ht="22.5" customHeight="1">
      <c r="A598" s="48" t="b">
        <v>0</v>
      </c>
      <c r="B598" s="384" t="b">
        <v>1</v>
      </c>
      <c r="C598" s="390" t="s">
        <v>415</v>
      </c>
      <c r="D598" s="386">
        <v>45665.0</v>
      </c>
      <c r="E598" s="387" t="s">
        <v>140</v>
      </c>
      <c r="F598" s="388">
        <v>10000.0</v>
      </c>
      <c r="G598" s="389" t="s">
        <v>416</v>
      </c>
      <c r="H598" s="387" t="s">
        <v>119</v>
      </c>
      <c r="I598" s="390" t="s">
        <v>417</v>
      </c>
      <c r="J598" s="387" t="s">
        <v>400</v>
      </c>
      <c r="K598" s="401"/>
      <c r="L598" s="401">
        <v>10000.0</v>
      </c>
      <c r="M598" s="392">
        <v>0.0</v>
      </c>
      <c r="N598" s="388">
        <v>0.0</v>
      </c>
      <c r="O598" s="484"/>
      <c r="P598" s="393">
        <v>5000.0</v>
      </c>
      <c r="Q598" s="394">
        <f t="shared" si="39"/>
        <v>5000</v>
      </c>
      <c r="R598" s="403" t="s">
        <v>4</v>
      </c>
      <c r="S598" s="407"/>
      <c r="T598" s="394">
        <f t="shared" si="40"/>
        <v>0</v>
      </c>
      <c r="U598" s="402" t="str">
        <f t="shared" si="31"/>
        <v/>
      </c>
      <c r="V598" s="406" t="s">
        <v>214</v>
      </c>
      <c r="W598" s="414"/>
      <c r="AJ598" s="55"/>
      <c r="AK598" s="55"/>
      <c r="AL598" s="55"/>
      <c r="AM598" s="55"/>
    </row>
    <row r="599" ht="22.5" customHeight="1">
      <c r="A599" s="48" t="b">
        <v>0</v>
      </c>
      <c r="B599" s="384" t="b">
        <v>0</v>
      </c>
      <c r="C599" s="390" t="s">
        <v>437</v>
      </c>
      <c r="D599" s="386">
        <v>45666.0</v>
      </c>
      <c r="E599" s="387" t="s">
        <v>146</v>
      </c>
      <c r="F599" s="388">
        <v>40000.0</v>
      </c>
      <c r="G599" s="389" t="s">
        <v>438</v>
      </c>
      <c r="H599" s="387" t="s">
        <v>3</v>
      </c>
      <c r="I599" s="411"/>
      <c r="J599" s="387" t="s">
        <v>1</v>
      </c>
      <c r="K599" s="388"/>
      <c r="L599" s="388">
        <v>0.0</v>
      </c>
      <c r="M599" s="392">
        <v>0.0</v>
      </c>
      <c r="N599" s="388">
        <v>40000.0</v>
      </c>
      <c r="O599" s="386"/>
      <c r="P599" s="393">
        <v>25000.0</v>
      </c>
      <c r="Q599" s="394">
        <f t="shared" si="39"/>
        <v>15000</v>
      </c>
      <c r="R599" s="403" t="s">
        <v>4</v>
      </c>
      <c r="S599" s="407"/>
      <c r="T599" s="394">
        <f t="shared" si="40"/>
        <v>0</v>
      </c>
      <c r="U599" s="402" t="str">
        <f t="shared" si="31"/>
        <v/>
      </c>
      <c r="V599" s="406" t="s">
        <v>151</v>
      </c>
      <c r="W599" s="414"/>
      <c r="X599" s="283" t="s">
        <v>1684</v>
      </c>
      <c r="AJ599" s="55"/>
      <c r="AK599" s="55"/>
      <c r="AL599" s="55"/>
      <c r="AM599" s="55"/>
    </row>
    <row r="600" ht="22.5" customHeight="1">
      <c r="A600" s="48" t="b">
        <v>1</v>
      </c>
      <c r="B600" s="384" t="b">
        <v>1</v>
      </c>
      <c r="C600" s="385" t="s">
        <v>1685</v>
      </c>
      <c r="D600" s="386">
        <v>45666.0</v>
      </c>
      <c r="E600" s="387" t="s">
        <v>140</v>
      </c>
      <c r="F600" s="388">
        <v>70000.0</v>
      </c>
      <c r="G600" s="389" t="s">
        <v>439</v>
      </c>
      <c r="H600" s="387" t="s">
        <v>3</v>
      </c>
      <c r="I600" s="390">
        <v>954739.0</v>
      </c>
      <c r="J600" s="387" t="s">
        <v>1</v>
      </c>
      <c r="K600" s="401"/>
      <c r="L600" s="401">
        <v>70000.0</v>
      </c>
      <c r="M600" s="392">
        <v>0.0</v>
      </c>
      <c r="N600" s="388">
        <v>0.0</v>
      </c>
      <c r="O600" s="386"/>
      <c r="P600" s="393">
        <v>20000.0</v>
      </c>
      <c r="Q600" s="394">
        <f t="shared" si="39"/>
        <v>50000</v>
      </c>
      <c r="R600" s="403" t="s">
        <v>4</v>
      </c>
      <c r="S600" s="407">
        <v>0.0</v>
      </c>
      <c r="T600" s="394">
        <f t="shared" si="40"/>
        <v>0</v>
      </c>
      <c r="U600" s="402" t="str">
        <f t="shared" si="31"/>
        <v/>
      </c>
      <c r="V600" s="406"/>
      <c r="W600" s="442" t="s">
        <v>382</v>
      </c>
      <c r="AJ600" s="55"/>
      <c r="AK600" s="55"/>
      <c r="AL600" s="55"/>
      <c r="AM600" s="55"/>
    </row>
    <row r="601" ht="22.5" customHeight="1">
      <c r="A601" s="48" t="b">
        <v>1</v>
      </c>
      <c r="B601" s="384" t="b">
        <v>1</v>
      </c>
      <c r="C601" s="385" t="s">
        <v>1686</v>
      </c>
      <c r="D601" s="386">
        <v>45666.0</v>
      </c>
      <c r="E601" s="387" t="s">
        <v>140</v>
      </c>
      <c r="F601" s="388">
        <v>40000.0</v>
      </c>
      <c r="G601" s="389" t="s">
        <v>160</v>
      </c>
      <c r="H601" s="387" t="s">
        <v>3</v>
      </c>
      <c r="I601" s="390">
        <v>954739.0</v>
      </c>
      <c r="J601" s="387" t="s">
        <v>1</v>
      </c>
      <c r="K601" s="391"/>
      <c r="L601" s="391">
        <v>40000.0</v>
      </c>
      <c r="M601" s="392">
        <v>0.0</v>
      </c>
      <c r="N601" s="388">
        <v>0.0</v>
      </c>
      <c r="O601" s="386"/>
      <c r="P601" s="393">
        <v>15000.0</v>
      </c>
      <c r="Q601" s="394">
        <f t="shared" si="39"/>
        <v>25000</v>
      </c>
      <c r="R601" s="403" t="s">
        <v>4</v>
      </c>
      <c r="S601" s="407">
        <v>0.0</v>
      </c>
      <c r="T601" s="394">
        <f t="shared" si="40"/>
        <v>0</v>
      </c>
      <c r="U601" s="402" t="str">
        <f t="shared" si="31"/>
        <v/>
      </c>
      <c r="V601" s="406"/>
      <c r="W601" s="442" t="s">
        <v>382</v>
      </c>
      <c r="X601" s="283" t="s">
        <v>1687</v>
      </c>
      <c r="AJ601" s="55"/>
      <c r="AK601" s="55"/>
      <c r="AL601" s="55"/>
      <c r="AM601" s="55"/>
    </row>
    <row r="602" ht="22.5" customHeight="1">
      <c r="A602" s="48" t="b">
        <v>0</v>
      </c>
      <c r="B602" s="384" t="b">
        <v>1</v>
      </c>
      <c r="C602" s="385" t="s">
        <v>1688</v>
      </c>
      <c r="D602" s="386">
        <v>45666.0</v>
      </c>
      <c r="E602" s="387" t="s">
        <v>140</v>
      </c>
      <c r="F602" s="388">
        <v>40000.0</v>
      </c>
      <c r="G602" s="389" t="s">
        <v>160</v>
      </c>
      <c r="H602" s="387" t="s">
        <v>3</v>
      </c>
      <c r="I602" s="390" t="s">
        <v>442</v>
      </c>
      <c r="J602" s="387" t="s">
        <v>1</v>
      </c>
      <c r="K602" s="391"/>
      <c r="L602" s="391">
        <v>40000.0</v>
      </c>
      <c r="M602" s="392">
        <v>0.0</v>
      </c>
      <c r="N602" s="388">
        <v>0.0</v>
      </c>
      <c r="O602" s="386"/>
      <c r="P602" s="393">
        <v>15000.0</v>
      </c>
      <c r="Q602" s="394">
        <f t="shared" si="39"/>
        <v>25000</v>
      </c>
      <c r="R602" s="403" t="s">
        <v>4</v>
      </c>
      <c r="S602" s="407">
        <v>0.0</v>
      </c>
      <c r="T602" s="394">
        <f t="shared" si="40"/>
        <v>0</v>
      </c>
      <c r="U602" s="402" t="str">
        <f t="shared" si="31"/>
        <v/>
      </c>
      <c r="V602" s="406" t="s">
        <v>214</v>
      </c>
      <c r="W602" s="442" t="s">
        <v>397</v>
      </c>
      <c r="AJ602" s="55"/>
      <c r="AK602" s="55"/>
      <c r="AL602" s="55"/>
      <c r="AM602" s="55"/>
    </row>
    <row r="603" ht="22.5" customHeight="1">
      <c r="A603" s="48" t="b">
        <v>0</v>
      </c>
      <c r="B603" s="384" t="b">
        <v>1</v>
      </c>
      <c r="C603" s="385" t="s">
        <v>1689</v>
      </c>
      <c r="D603" s="386">
        <v>45666.0</v>
      </c>
      <c r="E603" s="387" t="s">
        <v>140</v>
      </c>
      <c r="F603" s="388">
        <v>20000.0</v>
      </c>
      <c r="G603" s="389" t="s">
        <v>443</v>
      </c>
      <c r="H603" s="387" t="s">
        <v>3</v>
      </c>
      <c r="I603" s="390" t="s">
        <v>442</v>
      </c>
      <c r="J603" s="387" t="s">
        <v>1</v>
      </c>
      <c r="K603" s="391"/>
      <c r="L603" s="391">
        <v>20000.0</v>
      </c>
      <c r="M603" s="392">
        <v>0.0</v>
      </c>
      <c r="N603" s="388">
        <v>0.0</v>
      </c>
      <c r="O603" s="386"/>
      <c r="P603" s="393">
        <v>5000.0</v>
      </c>
      <c r="Q603" s="394">
        <f t="shared" si="39"/>
        <v>15000</v>
      </c>
      <c r="R603" s="403" t="s">
        <v>4</v>
      </c>
      <c r="S603" s="407">
        <v>0.0</v>
      </c>
      <c r="T603" s="394">
        <f t="shared" si="40"/>
        <v>0</v>
      </c>
      <c r="U603" s="402" t="str">
        <f t="shared" si="31"/>
        <v/>
      </c>
      <c r="V603" s="406" t="s">
        <v>214</v>
      </c>
      <c r="W603" s="414"/>
      <c r="AJ603" s="55"/>
      <c r="AK603" s="55"/>
      <c r="AL603" s="55"/>
      <c r="AM603" s="55"/>
    </row>
    <row r="604" ht="22.5" customHeight="1">
      <c r="A604" s="48" t="b">
        <v>0</v>
      </c>
      <c r="B604" s="384" t="b">
        <v>1</v>
      </c>
      <c r="C604" s="385" t="s">
        <v>1690</v>
      </c>
      <c r="D604" s="386">
        <v>45666.0</v>
      </c>
      <c r="E604" s="387" t="s">
        <v>140</v>
      </c>
      <c r="F604" s="388">
        <v>60000.0</v>
      </c>
      <c r="G604" s="389" t="s">
        <v>440</v>
      </c>
      <c r="H604" s="387" t="s">
        <v>3</v>
      </c>
      <c r="I604" s="390" t="s">
        <v>441</v>
      </c>
      <c r="J604" s="387" t="s">
        <v>1</v>
      </c>
      <c r="K604" s="391"/>
      <c r="L604" s="391">
        <v>60000.0</v>
      </c>
      <c r="M604" s="392">
        <v>0.0</v>
      </c>
      <c r="N604" s="388">
        <v>0.0</v>
      </c>
      <c r="O604" s="386"/>
      <c r="P604" s="393">
        <v>30000.0</v>
      </c>
      <c r="Q604" s="394">
        <f t="shared" si="39"/>
        <v>30000</v>
      </c>
      <c r="R604" s="403" t="s">
        <v>4</v>
      </c>
      <c r="S604" s="407">
        <v>0.0</v>
      </c>
      <c r="T604" s="394">
        <f t="shared" si="40"/>
        <v>0</v>
      </c>
      <c r="U604" s="402" t="str">
        <f t="shared" si="31"/>
        <v/>
      </c>
      <c r="V604" s="406" t="s">
        <v>214</v>
      </c>
      <c r="W604" s="442" t="s">
        <v>391</v>
      </c>
      <c r="AJ604" s="55"/>
      <c r="AK604" s="55"/>
      <c r="AL604" s="55"/>
      <c r="AM604" s="55"/>
    </row>
    <row r="605" ht="22.5" customHeight="1">
      <c r="A605" s="48" t="b">
        <v>0</v>
      </c>
      <c r="B605" s="384" t="b">
        <v>1</v>
      </c>
      <c r="C605" s="385" t="s">
        <v>1691</v>
      </c>
      <c r="D605" s="386">
        <v>45667.0</v>
      </c>
      <c r="E605" s="387" t="s">
        <v>140</v>
      </c>
      <c r="F605" s="388">
        <v>15000.0</v>
      </c>
      <c r="G605" s="389" t="s">
        <v>447</v>
      </c>
      <c r="H605" s="387" t="s">
        <v>3</v>
      </c>
      <c r="I605" s="390" t="s">
        <v>448</v>
      </c>
      <c r="J605" s="387" t="s">
        <v>141</v>
      </c>
      <c r="K605" s="391"/>
      <c r="L605" s="391">
        <v>15000.0</v>
      </c>
      <c r="M605" s="392">
        <v>0.0</v>
      </c>
      <c r="N605" s="388">
        <v>0.0</v>
      </c>
      <c r="O605" s="386"/>
      <c r="P605" s="393">
        <v>5000.0</v>
      </c>
      <c r="Q605" s="394">
        <f t="shared" si="39"/>
        <v>10000</v>
      </c>
      <c r="R605" s="403" t="s">
        <v>4</v>
      </c>
      <c r="S605" s="407">
        <v>0.0</v>
      </c>
      <c r="T605" s="394">
        <f t="shared" si="40"/>
        <v>0</v>
      </c>
      <c r="U605" s="402" t="str">
        <f t="shared" si="31"/>
        <v/>
      </c>
      <c r="V605" s="406" t="s">
        <v>214</v>
      </c>
      <c r="W605" s="442" t="s">
        <v>391</v>
      </c>
      <c r="AJ605" s="55"/>
      <c r="AK605" s="55"/>
      <c r="AL605" s="55"/>
      <c r="AM605" s="55"/>
    </row>
    <row r="606" ht="22.5" customHeight="1">
      <c r="A606" s="48" t="b">
        <v>1</v>
      </c>
      <c r="B606" s="384" t="b">
        <v>1</v>
      </c>
      <c r="C606" s="385" t="s">
        <v>1692</v>
      </c>
      <c r="D606" s="386">
        <v>45667.0</v>
      </c>
      <c r="E606" s="387" t="s">
        <v>140</v>
      </c>
      <c r="F606" s="388">
        <v>10000.0</v>
      </c>
      <c r="G606" s="389" t="s">
        <v>160</v>
      </c>
      <c r="H606" s="387" t="s">
        <v>3</v>
      </c>
      <c r="I606" s="390">
        <v>954719.0</v>
      </c>
      <c r="J606" s="387" t="s">
        <v>449</v>
      </c>
      <c r="K606" s="401"/>
      <c r="L606" s="401">
        <v>10000.0</v>
      </c>
      <c r="M606" s="392">
        <v>0.0</v>
      </c>
      <c r="N606" s="388">
        <v>0.0</v>
      </c>
      <c r="O606" s="386"/>
      <c r="P606" s="393">
        <v>5000.0</v>
      </c>
      <c r="Q606" s="394">
        <f t="shared" si="39"/>
        <v>5000</v>
      </c>
      <c r="R606" s="403" t="s">
        <v>4</v>
      </c>
      <c r="S606" s="407">
        <v>0.0</v>
      </c>
      <c r="T606" s="394">
        <f t="shared" si="40"/>
        <v>0</v>
      </c>
      <c r="U606" s="402" t="str">
        <f t="shared" si="31"/>
        <v/>
      </c>
      <c r="V606" s="406" t="s">
        <v>214</v>
      </c>
      <c r="W606" s="442" t="s">
        <v>382</v>
      </c>
      <c r="AJ606" s="55"/>
      <c r="AK606" s="55"/>
      <c r="AL606" s="55"/>
      <c r="AM606" s="55"/>
    </row>
    <row r="607" ht="22.5" customHeight="1">
      <c r="A607" s="48" t="b">
        <v>1</v>
      </c>
      <c r="B607" s="384" t="b">
        <v>1</v>
      </c>
      <c r="C607" s="385" t="s">
        <v>1693</v>
      </c>
      <c r="D607" s="386">
        <v>45667.0</v>
      </c>
      <c r="E607" s="387" t="s">
        <v>140</v>
      </c>
      <c r="F607" s="388">
        <v>150000.0</v>
      </c>
      <c r="G607" s="389" t="s">
        <v>256</v>
      </c>
      <c r="H607" s="387" t="s">
        <v>3</v>
      </c>
      <c r="I607" s="390">
        <v>954725.0</v>
      </c>
      <c r="J607" s="387" t="s">
        <v>1</v>
      </c>
      <c r="K607" s="391"/>
      <c r="L607" s="391">
        <v>150000.0</v>
      </c>
      <c r="M607" s="392">
        <v>0.0</v>
      </c>
      <c r="N607" s="388">
        <v>0.0</v>
      </c>
      <c r="O607" s="386"/>
      <c r="P607" s="393">
        <v>50000.0</v>
      </c>
      <c r="Q607" s="394">
        <f t="shared" si="39"/>
        <v>100000</v>
      </c>
      <c r="R607" s="403" t="s">
        <v>4</v>
      </c>
      <c r="S607" s="407">
        <v>0.0</v>
      </c>
      <c r="T607" s="394">
        <f t="shared" si="40"/>
        <v>0</v>
      </c>
      <c r="U607" s="402" t="str">
        <f t="shared" si="31"/>
        <v/>
      </c>
      <c r="V607" s="406" t="s">
        <v>214</v>
      </c>
      <c r="W607" s="442" t="s">
        <v>382</v>
      </c>
      <c r="X607" s="283" t="s">
        <v>1694</v>
      </c>
      <c r="AJ607" s="55"/>
      <c r="AK607" s="55"/>
      <c r="AL607" s="55"/>
      <c r="AM607" s="55"/>
    </row>
    <row r="608" ht="22.5" customHeight="1">
      <c r="A608" s="48" t="b">
        <v>1</v>
      </c>
      <c r="B608" s="384" t="b">
        <v>1</v>
      </c>
      <c r="C608" s="385" t="s">
        <v>1695</v>
      </c>
      <c r="D608" s="386">
        <v>45667.0</v>
      </c>
      <c r="E608" s="387" t="s">
        <v>140</v>
      </c>
      <c r="F608" s="388">
        <v>60000.0</v>
      </c>
      <c r="G608" s="389" t="s">
        <v>192</v>
      </c>
      <c r="H608" s="387" t="s">
        <v>3</v>
      </c>
      <c r="I608" s="390">
        <v>954725.0</v>
      </c>
      <c r="J608" s="387" t="s">
        <v>1</v>
      </c>
      <c r="K608" s="391"/>
      <c r="L608" s="391">
        <v>60000.0</v>
      </c>
      <c r="M608" s="392">
        <v>0.0</v>
      </c>
      <c r="N608" s="388">
        <v>0.0</v>
      </c>
      <c r="O608" s="386"/>
      <c r="P608" s="393">
        <v>20000.0</v>
      </c>
      <c r="Q608" s="394">
        <f t="shared" si="39"/>
        <v>40000</v>
      </c>
      <c r="R608" s="403" t="s">
        <v>4</v>
      </c>
      <c r="S608" s="407">
        <v>0.0</v>
      </c>
      <c r="T608" s="394">
        <f t="shared" si="40"/>
        <v>0</v>
      </c>
      <c r="U608" s="402" t="str">
        <f t="shared" si="31"/>
        <v/>
      </c>
      <c r="V608" s="406" t="s">
        <v>214</v>
      </c>
      <c r="W608" s="442" t="s">
        <v>382</v>
      </c>
      <c r="AJ608" s="55"/>
      <c r="AK608" s="55"/>
      <c r="AL608" s="55"/>
      <c r="AM608" s="55"/>
    </row>
    <row r="609" ht="22.5" customHeight="1">
      <c r="A609" s="48" t="b">
        <v>1</v>
      </c>
      <c r="B609" s="384" t="b">
        <v>1</v>
      </c>
      <c r="C609" s="385" t="s">
        <v>1696</v>
      </c>
      <c r="D609" s="386">
        <v>45667.0</v>
      </c>
      <c r="E609" s="387" t="s">
        <v>140</v>
      </c>
      <c r="F609" s="388">
        <v>85000.0</v>
      </c>
      <c r="G609" s="389" t="s">
        <v>445</v>
      </c>
      <c r="H609" s="387" t="s">
        <v>3</v>
      </c>
      <c r="I609" s="390">
        <v>954725.0</v>
      </c>
      <c r="J609" s="387" t="s">
        <v>1</v>
      </c>
      <c r="K609" s="391"/>
      <c r="L609" s="391">
        <v>85000.0</v>
      </c>
      <c r="M609" s="392">
        <v>0.0</v>
      </c>
      <c r="N609" s="388">
        <v>0.0</v>
      </c>
      <c r="O609" s="386"/>
      <c r="P609" s="393">
        <v>25000.0</v>
      </c>
      <c r="Q609" s="394">
        <f t="shared" si="39"/>
        <v>60000</v>
      </c>
      <c r="R609" s="403" t="s">
        <v>4</v>
      </c>
      <c r="S609" s="407">
        <v>0.0</v>
      </c>
      <c r="T609" s="394">
        <f t="shared" si="40"/>
        <v>0</v>
      </c>
      <c r="U609" s="402" t="str">
        <f t="shared" si="31"/>
        <v/>
      </c>
      <c r="V609" s="406" t="s">
        <v>214</v>
      </c>
      <c r="W609" s="442" t="s">
        <v>382</v>
      </c>
      <c r="AJ609" s="55"/>
      <c r="AK609" s="55"/>
      <c r="AL609" s="55"/>
      <c r="AM609" s="55"/>
    </row>
    <row r="610" ht="22.5" customHeight="1">
      <c r="A610" s="48" t="b">
        <v>1</v>
      </c>
      <c r="B610" s="384" t="b">
        <v>1</v>
      </c>
      <c r="C610" s="385" t="s">
        <v>1697</v>
      </c>
      <c r="D610" s="386">
        <v>45667.0</v>
      </c>
      <c r="E610" s="387" t="s">
        <v>140</v>
      </c>
      <c r="F610" s="388">
        <v>40000.0</v>
      </c>
      <c r="G610" s="389" t="s">
        <v>446</v>
      </c>
      <c r="H610" s="387" t="s">
        <v>3</v>
      </c>
      <c r="I610" s="390">
        <v>954725.0</v>
      </c>
      <c r="J610" s="387" t="s">
        <v>1</v>
      </c>
      <c r="K610" s="391"/>
      <c r="L610" s="391">
        <v>40000.0</v>
      </c>
      <c r="M610" s="392">
        <v>0.0</v>
      </c>
      <c r="N610" s="388">
        <v>0.0</v>
      </c>
      <c r="O610" s="386"/>
      <c r="P610" s="393">
        <v>15000.0</v>
      </c>
      <c r="Q610" s="394">
        <f t="shared" si="39"/>
        <v>25000</v>
      </c>
      <c r="R610" s="403" t="s">
        <v>4</v>
      </c>
      <c r="S610" s="407">
        <v>0.0</v>
      </c>
      <c r="T610" s="394">
        <f t="shared" si="40"/>
        <v>0</v>
      </c>
      <c r="U610" s="402" t="str">
        <f t="shared" si="31"/>
        <v/>
      </c>
      <c r="V610" s="406" t="s">
        <v>214</v>
      </c>
      <c r="W610" s="442" t="s">
        <v>382</v>
      </c>
      <c r="AJ610" s="55"/>
      <c r="AK610" s="55"/>
      <c r="AL610" s="55"/>
      <c r="AM610" s="55"/>
    </row>
    <row r="611" ht="22.5" customHeight="1">
      <c r="A611" s="48" t="b">
        <v>1</v>
      </c>
      <c r="B611" s="384" t="b">
        <v>1</v>
      </c>
      <c r="C611" s="385" t="s">
        <v>1698</v>
      </c>
      <c r="D611" s="386">
        <v>45667.0</v>
      </c>
      <c r="E611" s="387" t="s">
        <v>140</v>
      </c>
      <c r="F611" s="388">
        <v>40000.0</v>
      </c>
      <c r="G611" s="389" t="s">
        <v>160</v>
      </c>
      <c r="H611" s="387" t="s">
        <v>3</v>
      </c>
      <c r="I611" s="390">
        <v>954725.0</v>
      </c>
      <c r="J611" s="387" t="s">
        <v>1</v>
      </c>
      <c r="K611" s="391"/>
      <c r="L611" s="391">
        <v>40000.0</v>
      </c>
      <c r="M611" s="392">
        <v>0.0</v>
      </c>
      <c r="N611" s="388">
        <v>0.0</v>
      </c>
      <c r="O611" s="386"/>
      <c r="P611" s="393">
        <v>10000.0</v>
      </c>
      <c r="Q611" s="394">
        <f t="shared" si="39"/>
        <v>30000</v>
      </c>
      <c r="R611" s="403" t="s">
        <v>4</v>
      </c>
      <c r="S611" s="407">
        <v>0.0</v>
      </c>
      <c r="T611" s="394">
        <f t="shared" si="40"/>
        <v>0</v>
      </c>
      <c r="U611" s="402" t="str">
        <f t="shared" si="31"/>
        <v/>
      </c>
      <c r="V611" s="406" t="s">
        <v>214</v>
      </c>
      <c r="W611" s="442" t="s">
        <v>382</v>
      </c>
      <c r="AJ611" s="55"/>
      <c r="AK611" s="55"/>
      <c r="AL611" s="55"/>
      <c r="AM611" s="55"/>
    </row>
    <row r="612" ht="22.5" customHeight="1">
      <c r="A612" s="48" t="b">
        <v>0</v>
      </c>
      <c r="B612" s="384" t="b">
        <v>0</v>
      </c>
      <c r="C612" s="385" t="s">
        <v>1699</v>
      </c>
      <c r="D612" s="386">
        <v>45668.0</v>
      </c>
      <c r="E612" s="387" t="s">
        <v>140</v>
      </c>
      <c r="F612" s="401">
        <v>25000.0</v>
      </c>
      <c r="G612" s="389" t="s">
        <v>6</v>
      </c>
      <c r="H612" s="500" t="s">
        <v>3</v>
      </c>
      <c r="I612" s="411"/>
      <c r="J612" s="387" t="s">
        <v>7</v>
      </c>
      <c r="K612" s="391"/>
      <c r="L612" s="391">
        <v>25000.0</v>
      </c>
      <c r="M612" s="392">
        <v>0.0</v>
      </c>
      <c r="N612" s="388">
        <v>0.0</v>
      </c>
      <c r="O612" s="444"/>
      <c r="P612" s="501">
        <v>10000.0</v>
      </c>
      <c r="Q612" s="502">
        <f t="shared" si="39"/>
        <v>15000</v>
      </c>
      <c r="R612" s="503" t="s">
        <v>4</v>
      </c>
      <c r="S612" s="504">
        <v>0.0</v>
      </c>
      <c r="T612" s="501">
        <f t="shared" si="40"/>
        <v>0</v>
      </c>
      <c r="U612" s="501" t="str">
        <f t="shared" si="31"/>
        <v/>
      </c>
      <c r="V612" s="505" t="s">
        <v>8</v>
      </c>
      <c r="W612" s="506"/>
      <c r="AJ612" s="55"/>
      <c r="AK612" s="55"/>
      <c r="AL612" s="55"/>
      <c r="AM612" s="55"/>
    </row>
    <row r="613" ht="22.5" customHeight="1">
      <c r="A613" s="48" t="b">
        <v>0</v>
      </c>
      <c r="B613" s="384" t="b">
        <v>1</v>
      </c>
      <c r="C613" s="385" t="s">
        <v>1700</v>
      </c>
      <c r="D613" s="386">
        <v>45668.0</v>
      </c>
      <c r="E613" s="387" t="s">
        <v>140</v>
      </c>
      <c r="F613" s="388">
        <v>50000.0</v>
      </c>
      <c r="G613" s="389" t="s">
        <v>451</v>
      </c>
      <c r="H613" s="387" t="s">
        <v>3</v>
      </c>
      <c r="I613" s="390" t="s">
        <v>452</v>
      </c>
      <c r="J613" s="387" t="s">
        <v>1</v>
      </c>
      <c r="K613" s="391"/>
      <c r="L613" s="391">
        <v>50000.0</v>
      </c>
      <c r="M613" s="392">
        <v>0.0</v>
      </c>
      <c r="N613" s="388">
        <v>0.0</v>
      </c>
      <c r="O613" s="386"/>
      <c r="P613" s="393">
        <v>15000.0</v>
      </c>
      <c r="Q613" s="394">
        <f t="shared" si="39"/>
        <v>35000</v>
      </c>
      <c r="R613" s="403" t="s">
        <v>4</v>
      </c>
      <c r="S613" s="407">
        <v>0.0</v>
      </c>
      <c r="T613" s="394">
        <f t="shared" si="40"/>
        <v>0</v>
      </c>
      <c r="U613" s="402" t="str">
        <f t="shared" si="31"/>
        <v/>
      </c>
      <c r="V613" s="406" t="s">
        <v>214</v>
      </c>
      <c r="W613" s="442" t="s">
        <v>397</v>
      </c>
      <c r="X613" s="283" t="s">
        <v>1701</v>
      </c>
      <c r="AJ613" s="55"/>
      <c r="AK613" s="55"/>
      <c r="AL613" s="55"/>
      <c r="AM613" s="55"/>
    </row>
    <row r="614" ht="22.5" customHeight="1">
      <c r="A614" s="48" t="b">
        <v>1</v>
      </c>
      <c r="B614" s="384" t="b">
        <v>1</v>
      </c>
      <c r="C614" s="385" t="s">
        <v>1702</v>
      </c>
      <c r="D614" s="386">
        <v>45668.0</v>
      </c>
      <c r="E614" s="387" t="s">
        <v>140</v>
      </c>
      <c r="F614" s="388">
        <v>170000.0</v>
      </c>
      <c r="G614" s="389" t="s">
        <v>256</v>
      </c>
      <c r="H614" s="387" t="s">
        <v>3</v>
      </c>
      <c r="I614" s="390">
        <v>954718.0</v>
      </c>
      <c r="J614" s="387" t="s">
        <v>1</v>
      </c>
      <c r="K614" s="401"/>
      <c r="L614" s="401">
        <v>170000.0</v>
      </c>
      <c r="M614" s="392">
        <v>0.0</v>
      </c>
      <c r="N614" s="388">
        <v>0.0</v>
      </c>
      <c r="O614" s="386"/>
      <c r="P614" s="393">
        <v>50000.0</v>
      </c>
      <c r="Q614" s="394">
        <f t="shared" si="39"/>
        <v>120000</v>
      </c>
      <c r="R614" s="403" t="s">
        <v>4</v>
      </c>
      <c r="S614" s="407">
        <v>0.0</v>
      </c>
      <c r="T614" s="394">
        <f t="shared" si="40"/>
        <v>0</v>
      </c>
      <c r="U614" s="402" t="str">
        <f t="shared" si="31"/>
        <v/>
      </c>
      <c r="V614" s="406" t="s">
        <v>214</v>
      </c>
      <c r="W614" s="442" t="s">
        <v>375</v>
      </c>
      <c r="AJ614" s="55"/>
      <c r="AK614" s="55"/>
      <c r="AL614" s="55"/>
      <c r="AM614" s="55"/>
    </row>
    <row r="615" ht="22.5" customHeight="1">
      <c r="A615" s="48" t="b">
        <v>0</v>
      </c>
      <c r="B615" s="384" t="b">
        <v>1</v>
      </c>
      <c r="C615" s="385" t="s">
        <v>1703</v>
      </c>
      <c r="D615" s="386">
        <v>45668.0</v>
      </c>
      <c r="E615" s="387" t="s">
        <v>140</v>
      </c>
      <c r="F615" s="388">
        <v>45000.0</v>
      </c>
      <c r="G615" s="389" t="s">
        <v>453</v>
      </c>
      <c r="H615" s="387" t="s">
        <v>3</v>
      </c>
      <c r="I615" s="390" t="s">
        <v>455</v>
      </c>
      <c r="J615" s="387" t="s">
        <v>454</v>
      </c>
      <c r="K615" s="391"/>
      <c r="L615" s="391">
        <v>45000.0</v>
      </c>
      <c r="M615" s="392">
        <v>0.0</v>
      </c>
      <c r="N615" s="388">
        <v>0.0</v>
      </c>
      <c r="O615" s="386"/>
      <c r="P615" s="393">
        <v>20000.0</v>
      </c>
      <c r="Q615" s="394">
        <f t="shared" si="39"/>
        <v>25000</v>
      </c>
      <c r="R615" s="403" t="s">
        <v>4</v>
      </c>
      <c r="S615" s="407">
        <v>0.0</v>
      </c>
      <c r="T615" s="394">
        <f t="shared" si="40"/>
        <v>0</v>
      </c>
      <c r="U615" s="402" t="str">
        <f t="shared" si="31"/>
        <v/>
      </c>
      <c r="V615" s="406" t="s">
        <v>214</v>
      </c>
      <c r="W615" s="414"/>
      <c r="X615" s="283" t="s">
        <v>1704</v>
      </c>
      <c r="AJ615" s="55"/>
      <c r="AK615" s="55"/>
      <c r="AL615" s="55"/>
      <c r="AM615" s="55"/>
    </row>
    <row r="616" ht="22.5" customHeight="1">
      <c r="A616" s="48" t="b">
        <v>0</v>
      </c>
      <c r="B616" s="384" t="b">
        <v>1</v>
      </c>
      <c r="C616" s="385" t="s">
        <v>1705</v>
      </c>
      <c r="D616" s="386">
        <v>45668.0</v>
      </c>
      <c r="E616" s="387" t="s">
        <v>140</v>
      </c>
      <c r="F616" s="388">
        <v>20000.0</v>
      </c>
      <c r="G616" s="389" t="s">
        <v>352</v>
      </c>
      <c r="H616" s="387" t="s">
        <v>3</v>
      </c>
      <c r="I616" s="390" t="s">
        <v>424</v>
      </c>
      <c r="J616" s="387" t="s">
        <v>1</v>
      </c>
      <c r="K616" s="391"/>
      <c r="L616" s="391">
        <v>20000.0</v>
      </c>
      <c r="M616" s="392">
        <v>0.0</v>
      </c>
      <c r="N616" s="388">
        <v>0.0</v>
      </c>
      <c r="O616" s="386"/>
      <c r="P616" s="393">
        <v>5000.0</v>
      </c>
      <c r="Q616" s="394">
        <f t="shared" si="39"/>
        <v>15000</v>
      </c>
      <c r="R616" s="403" t="s">
        <v>4</v>
      </c>
      <c r="S616" s="407">
        <v>0.0</v>
      </c>
      <c r="T616" s="394">
        <f t="shared" si="40"/>
        <v>0</v>
      </c>
      <c r="U616" s="402" t="str">
        <f t="shared" si="31"/>
        <v/>
      </c>
      <c r="V616" s="406" t="s">
        <v>214</v>
      </c>
      <c r="W616" s="414"/>
      <c r="X616" s="283"/>
      <c r="AJ616" s="55"/>
      <c r="AK616" s="55"/>
      <c r="AL616" s="55"/>
      <c r="AM616" s="55"/>
    </row>
    <row r="617" ht="22.5" customHeight="1">
      <c r="A617" s="48" t="b">
        <v>0</v>
      </c>
      <c r="B617" s="384" t="b">
        <v>1</v>
      </c>
      <c r="C617" s="385" t="s">
        <v>1706</v>
      </c>
      <c r="D617" s="386">
        <v>45668.0</v>
      </c>
      <c r="E617" s="387" t="s">
        <v>140</v>
      </c>
      <c r="F617" s="388">
        <v>40000.0</v>
      </c>
      <c r="G617" s="389" t="s">
        <v>192</v>
      </c>
      <c r="H617" s="387" t="s">
        <v>3</v>
      </c>
      <c r="I617" s="390" t="s">
        <v>456</v>
      </c>
      <c r="J617" s="387" t="s">
        <v>125</v>
      </c>
      <c r="K617" s="391"/>
      <c r="L617" s="391">
        <v>40000.0</v>
      </c>
      <c r="M617" s="392">
        <v>0.0</v>
      </c>
      <c r="N617" s="388">
        <v>0.0</v>
      </c>
      <c r="O617" s="386"/>
      <c r="P617" s="393">
        <v>15000.0</v>
      </c>
      <c r="Q617" s="394">
        <f t="shared" si="39"/>
        <v>25000</v>
      </c>
      <c r="R617" s="403" t="s">
        <v>4</v>
      </c>
      <c r="S617" s="407">
        <v>0.0</v>
      </c>
      <c r="T617" s="394">
        <f t="shared" si="40"/>
        <v>0</v>
      </c>
      <c r="U617" s="402" t="str">
        <f t="shared" si="31"/>
        <v/>
      </c>
      <c r="V617" s="406" t="s">
        <v>214</v>
      </c>
      <c r="W617" s="414"/>
      <c r="X617" s="283" t="s">
        <v>1707</v>
      </c>
      <c r="AJ617" s="55"/>
      <c r="AK617" s="55"/>
      <c r="AL617" s="55"/>
      <c r="AM617" s="55"/>
    </row>
    <row r="618" ht="22.5" customHeight="1">
      <c r="A618" s="48" t="b">
        <v>0</v>
      </c>
      <c r="B618" s="384" t="b">
        <v>1</v>
      </c>
      <c r="C618" s="385" t="s">
        <v>946</v>
      </c>
      <c r="D618" s="386">
        <v>45669.0</v>
      </c>
      <c r="E618" s="387" t="s">
        <v>140</v>
      </c>
      <c r="F618" s="388">
        <v>35000.0</v>
      </c>
      <c r="G618" s="389" t="s">
        <v>457</v>
      </c>
      <c r="H618" s="387" t="s">
        <v>3</v>
      </c>
      <c r="I618" s="390" t="s">
        <v>459</v>
      </c>
      <c r="J618" s="387" t="s">
        <v>458</v>
      </c>
      <c r="K618" s="401"/>
      <c r="L618" s="401">
        <v>35000.0</v>
      </c>
      <c r="M618" s="392">
        <v>0.0</v>
      </c>
      <c r="N618" s="388">
        <v>0.0</v>
      </c>
      <c r="O618" s="386"/>
      <c r="P618" s="393">
        <v>15000.0</v>
      </c>
      <c r="Q618" s="394">
        <f t="shared" si="39"/>
        <v>20000</v>
      </c>
      <c r="R618" s="403" t="s">
        <v>4</v>
      </c>
      <c r="S618" s="396"/>
      <c r="T618" s="394">
        <f t="shared" si="40"/>
        <v>0</v>
      </c>
      <c r="U618" s="402" t="str">
        <f t="shared" si="31"/>
        <v/>
      </c>
      <c r="V618" s="406" t="s">
        <v>145</v>
      </c>
      <c r="W618" s="414"/>
      <c r="AJ618" s="55"/>
      <c r="AK618" s="55"/>
      <c r="AL618" s="55"/>
      <c r="AM618" s="55"/>
    </row>
    <row r="619" ht="22.5" customHeight="1">
      <c r="A619" s="48" t="b">
        <v>0</v>
      </c>
      <c r="B619" s="384" t="b">
        <v>1</v>
      </c>
      <c r="C619" s="385" t="s">
        <v>1708</v>
      </c>
      <c r="D619" s="386">
        <v>45670.0</v>
      </c>
      <c r="E619" s="387" t="s">
        <v>140</v>
      </c>
      <c r="F619" s="388">
        <v>350000.0</v>
      </c>
      <c r="G619" s="389" t="s">
        <v>460</v>
      </c>
      <c r="H619" s="387" t="s">
        <v>3</v>
      </c>
      <c r="I619" s="390" t="s">
        <v>461</v>
      </c>
      <c r="J619" s="387" t="s">
        <v>3</v>
      </c>
      <c r="K619" s="401"/>
      <c r="L619" s="401">
        <v>350000.0</v>
      </c>
      <c r="M619" s="392">
        <v>0.0</v>
      </c>
      <c r="N619" s="388">
        <v>0.0</v>
      </c>
      <c r="O619" s="386"/>
      <c r="P619" s="393">
        <v>200000.0</v>
      </c>
      <c r="Q619" s="394">
        <f t="shared" si="39"/>
        <v>150000</v>
      </c>
      <c r="R619" s="403" t="s">
        <v>4</v>
      </c>
      <c r="S619" s="396"/>
      <c r="T619" s="394">
        <f t="shared" si="40"/>
        <v>0</v>
      </c>
      <c r="U619" s="402" t="str">
        <f t="shared" si="31"/>
        <v/>
      </c>
      <c r="V619" s="406" t="s">
        <v>146</v>
      </c>
      <c r="W619" s="414"/>
      <c r="X619" s="283" t="s">
        <v>1709</v>
      </c>
      <c r="AJ619" s="55"/>
      <c r="AK619" s="55"/>
      <c r="AL619" s="55"/>
      <c r="AM619" s="55"/>
    </row>
    <row r="620" ht="22.5" customHeight="1">
      <c r="A620" s="48" t="b">
        <v>0</v>
      </c>
      <c r="B620" s="384" t="b">
        <v>1</v>
      </c>
      <c r="C620" s="390" t="s">
        <v>462</v>
      </c>
      <c r="D620" s="386">
        <v>45670.0</v>
      </c>
      <c r="E620" s="387" t="s">
        <v>140</v>
      </c>
      <c r="F620" s="388">
        <v>400000.0</v>
      </c>
      <c r="G620" s="389" t="s">
        <v>463</v>
      </c>
      <c r="H620" s="387" t="s">
        <v>119</v>
      </c>
      <c r="I620" s="390" t="s">
        <v>409</v>
      </c>
      <c r="J620" s="387" t="s">
        <v>1</v>
      </c>
      <c r="K620" s="391"/>
      <c r="L620" s="391">
        <v>400000.0</v>
      </c>
      <c r="M620" s="392">
        <v>0.0</v>
      </c>
      <c r="N620" s="388">
        <v>0.0</v>
      </c>
      <c r="O620" s="484"/>
      <c r="P620" s="393">
        <v>250000.0</v>
      </c>
      <c r="Q620" s="394">
        <f t="shared" si="39"/>
        <v>150000</v>
      </c>
      <c r="R620" s="403" t="s">
        <v>4</v>
      </c>
      <c r="S620" s="396"/>
      <c r="T620" s="394">
        <f t="shared" si="40"/>
        <v>0</v>
      </c>
      <c r="U620" s="402" t="str">
        <f t="shared" si="31"/>
        <v/>
      </c>
      <c r="V620" s="406" t="s">
        <v>214</v>
      </c>
      <c r="W620" s="414"/>
      <c r="AJ620" s="55"/>
      <c r="AK620" s="55"/>
      <c r="AL620" s="55"/>
      <c r="AM620" s="55"/>
    </row>
    <row r="621" ht="22.5" customHeight="1">
      <c r="A621" s="48" t="b">
        <v>0</v>
      </c>
      <c r="B621" s="384" t="b">
        <v>1</v>
      </c>
      <c r="C621" s="390" t="s">
        <v>464</v>
      </c>
      <c r="D621" s="386">
        <v>45671.0</v>
      </c>
      <c r="E621" s="387" t="s">
        <v>146</v>
      </c>
      <c r="F621" s="388">
        <v>30000.0</v>
      </c>
      <c r="G621" s="389" t="s">
        <v>465</v>
      </c>
      <c r="H621" s="387" t="s">
        <v>119</v>
      </c>
      <c r="I621" s="390" t="s">
        <v>466</v>
      </c>
      <c r="J621" s="387" t="s">
        <v>3</v>
      </c>
      <c r="K621" s="388"/>
      <c r="L621" s="388">
        <f>F621-N621</f>
        <v>0</v>
      </c>
      <c r="M621" s="392">
        <v>0.0</v>
      </c>
      <c r="N621" s="388">
        <v>30000.0</v>
      </c>
      <c r="O621" s="386"/>
      <c r="P621" s="393">
        <v>5000.0</v>
      </c>
      <c r="Q621" s="394">
        <f t="shared" si="39"/>
        <v>25000</v>
      </c>
      <c r="R621" s="403" t="s">
        <v>4</v>
      </c>
      <c r="S621" s="407"/>
      <c r="T621" s="394">
        <f t="shared" si="40"/>
        <v>0</v>
      </c>
      <c r="U621" s="402" t="str">
        <f t="shared" si="31"/>
        <v/>
      </c>
      <c r="V621" s="406" t="s">
        <v>146</v>
      </c>
      <c r="W621" s="442"/>
      <c r="AJ621" s="55"/>
      <c r="AK621" s="55"/>
      <c r="AL621" s="55"/>
      <c r="AM621" s="55"/>
    </row>
    <row r="622" ht="22.5" customHeight="1">
      <c r="A622" s="48" t="b">
        <v>0</v>
      </c>
      <c r="B622" s="384" t="b">
        <v>1</v>
      </c>
      <c r="C622" s="385" t="s">
        <v>1710</v>
      </c>
      <c r="D622" s="386">
        <v>45672.0</v>
      </c>
      <c r="E622" s="387" t="s">
        <v>140</v>
      </c>
      <c r="F622" s="388">
        <v>650000.0</v>
      </c>
      <c r="G622" s="389" t="s">
        <v>467</v>
      </c>
      <c r="H622" s="387" t="s">
        <v>3</v>
      </c>
      <c r="I622" s="390" t="s">
        <v>468</v>
      </c>
      <c r="J622" s="387" t="s">
        <v>1</v>
      </c>
      <c r="K622" s="391"/>
      <c r="L622" s="391">
        <v>650000.0</v>
      </c>
      <c r="M622" s="392">
        <v>0.0</v>
      </c>
      <c r="N622" s="388">
        <v>0.0</v>
      </c>
      <c r="O622" s="484"/>
      <c r="P622" s="393">
        <v>200000.0</v>
      </c>
      <c r="Q622" s="394">
        <f t="shared" si="39"/>
        <v>450000</v>
      </c>
      <c r="R622" s="403" t="s">
        <v>4</v>
      </c>
      <c r="S622" s="396"/>
      <c r="T622" s="394">
        <f t="shared" si="40"/>
        <v>0</v>
      </c>
      <c r="U622" s="402" t="str">
        <f t="shared" si="31"/>
        <v/>
      </c>
      <c r="V622" s="406" t="s">
        <v>214</v>
      </c>
      <c r="W622" s="414"/>
      <c r="AJ622" s="55"/>
      <c r="AK622" s="55"/>
      <c r="AL622" s="55"/>
      <c r="AM622" s="55"/>
    </row>
    <row r="623" ht="22.5" customHeight="1">
      <c r="A623" s="48" t="b">
        <v>0</v>
      </c>
      <c r="B623" s="384" t="b">
        <v>1</v>
      </c>
      <c r="C623" s="390" t="s">
        <v>472</v>
      </c>
      <c r="D623" s="386">
        <v>45672.0</v>
      </c>
      <c r="E623" s="387" t="s">
        <v>140</v>
      </c>
      <c r="F623" s="388">
        <v>50000.0</v>
      </c>
      <c r="G623" s="389" t="s">
        <v>400</v>
      </c>
      <c r="H623" s="387" t="s">
        <v>119</v>
      </c>
      <c r="I623" s="390" t="s">
        <v>473</v>
      </c>
      <c r="J623" s="387" t="s">
        <v>400</v>
      </c>
      <c r="K623" s="391"/>
      <c r="L623" s="391">
        <v>50000.0</v>
      </c>
      <c r="M623" s="392">
        <v>0.0</v>
      </c>
      <c r="N623" s="388">
        <v>0.0</v>
      </c>
      <c r="O623" s="386"/>
      <c r="P623" s="393">
        <v>15000.0</v>
      </c>
      <c r="Q623" s="394">
        <f t="shared" si="39"/>
        <v>35000</v>
      </c>
      <c r="R623" s="403" t="s">
        <v>4</v>
      </c>
      <c r="S623" s="407">
        <v>0.0</v>
      </c>
      <c r="T623" s="394">
        <f t="shared" si="40"/>
        <v>0</v>
      </c>
      <c r="U623" s="402" t="str">
        <f t="shared" si="31"/>
        <v/>
      </c>
      <c r="V623" s="406" t="s">
        <v>214</v>
      </c>
      <c r="W623" s="414"/>
      <c r="AJ623" s="55"/>
      <c r="AK623" s="55"/>
      <c r="AL623" s="55"/>
      <c r="AM623" s="55"/>
    </row>
    <row r="624" ht="22.5" customHeight="1">
      <c r="A624" s="48" t="b">
        <v>0</v>
      </c>
      <c r="B624" s="384" t="b">
        <v>1</v>
      </c>
      <c r="C624" s="390" t="s">
        <v>469</v>
      </c>
      <c r="D624" s="386">
        <v>45672.0</v>
      </c>
      <c r="E624" s="387" t="s">
        <v>140</v>
      </c>
      <c r="F624" s="388">
        <v>100000.0</v>
      </c>
      <c r="G624" s="389" t="s">
        <v>470</v>
      </c>
      <c r="H624" s="387" t="s">
        <v>119</v>
      </c>
      <c r="I624" s="390" t="s">
        <v>471</v>
      </c>
      <c r="J624" s="387" t="s">
        <v>1</v>
      </c>
      <c r="K624" s="391"/>
      <c r="L624" s="391">
        <v>100000.0</v>
      </c>
      <c r="M624" s="392">
        <v>0.0</v>
      </c>
      <c r="N624" s="388">
        <v>0.0</v>
      </c>
      <c r="O624" s="386"/>
      <c r="P624" s="393">
        <v>50000.0</v>
      </c>
      <c r="Q624" s="394">
        <f t="shared" si="39"/>
        <v>50000</v>
      </c>
      <c r="R624" s="403" t="s">
        <v>4</v>
      </c>
      <c r="S624" s="407">
        <v>0.0</v>
      </c>
      <c r="T624" s="394">
        <f t="shared" si="40"/>
        <v>0</v>
      </c>
      <c r="U624" s="402" t="str">
        <f t="shared" si="31"/>
        <v/>
      </c>
      <c r="V624" s="406"/>
      <c r="W624" s="414"/>
      <c r="AJ624" s="55"/>
      <c r="AK624" s="55"/>
      <c r="AL624" s="55"/>
      <c r="AM624" s="55"/>
    </row>
    <row r="625" ht="22.5" customHeight="1">
      <c r="A625" s="48" t="b">
        <v>0</v>
      </c>
      <c r="B625" s="384" t="b">
        <v>1</v>
      </c>
      <c r="C625" s="390" t="s">
        <v>474</v>
      </c>
      <c r="D625" s="386">
        <v>45672.0</v>
      </c>
      <c r="E625" s="387" t="s">
        <v>140</v>
      </c>
      <c r="F625" s="388">
        <v>16000.0</v>
      </c>
      <c r="G625" s="389" t="s">
        <v>475</v>
      </c>
      <c r="H625" s="387" t="s">
        <v>119</v>
      </c>
      <c r="I625" s="390" t="s">
        <v>407</v>
      </c>
      <c r="J625" s="387" t="s">
        <v>1</v>
      </c>
      <c r="K625" s="391"/>
      <c r="L625" s="391">
        <v>16000.0</v>
      </c>
      <c r="M625" s="392">
        <v>0.0</v>
      </c>
      <c r="N625" s="388">
        <v>0.0</v>
      </c>
      <c r="O625" s="484"/>
      <c r="P625" s="393">
        <v>15000.0</v>
      </c>
      <c r="Q625" s="394">
        <f t="shared" si="39"/>
        <v>1000</v>
      </c>
      <c r="R625" s="403" t="s">
        <v>4</v>
      </c>
      <c r="S625" s="396"/>
      <c r="T625" s="394">
        <f t="shared" si="40"/>
        <v>0</v>
      </c>
      <c r="U625" s="402" t="str">
        <f t="shared" si="31"/>
        <v/>
      </c>
      <c r="V625" s="406" t="s">
        <v>214</v>
      </c>
      <c r="W625" s="414"/>
      <c r="AJ625" s="55"/>
      <c r="AK625" s="55"/>
      <c r="AL625" s="55"/>
      <c r="AM625" s="55"/>
    </row>
    <row r="626" ht="22.5" customHeight="1">
      <c r="A626" s="48" t="b">
        <v>0</v>
      </c>
      <c r="B626" s="384" t="b">
        <v>1</v>
      </c>
      <c r="C626" s="385"/>
      <c r="D626" s="386">
        <v>45672.0</v>
      </c>
      <c r="E626" s="387" t="s">
        <v>140</v>
      </c>
      <c r="F626" s="388">
        <v>150000.0</v>
      </c>
      <c r="G626" s="389" t="s">
        <v>386</v>
      </c>
      <c r="H626" s="387" t="s">
        <v>119</v>
      </c>
      <c r="I626" s="390"/>
      <c r="J626" s="387" t="s">
        <v>387</v>
      </c>
      <c r="K626" s="391"/>
      <c r="L626" s="391">
        <v>150000.0</v>
      </c>
      <c r="M626" s="392">
        <v>0.0</v>
      </c>
      <c r="N626" s="388">
        <v>0.0</v>
      </c>
      <c r="O626" s="484"/>
      <c r="P626" s="393"/>
      <c r="Q626" s="402" t="str">
        <f t="shared" si="39"/>
        <v/>
      </c>
      <c r="R626" s="405"/>
      <c r="S626" s="396"/>
      <c r="T626" s="397" t="str">
        <f t="shared" si="40"/>
        <v/>
      </c>
      <c r="U626" s="402">
        <f t="shared" si="31"/>
        <v>0</v>
      </c>
      <c r="V626" s="406"/>
      <c r="W626" s="414"/>
      <c r="AJ626" s="55"/>
      <c r="AK626" s="55"/>
      <c r="AL626" s="55"/>
      <c r="AM626" s="55"/>
    </row>
    <row r="627" ht="22.5" customHeight="1">
      <c r="A627" s="48" t="b">
        <v>0</v>
      </c>
      <c r="B627" s="384" t="b">
        <v>1</v>
      </c>
      <c r="C627" s="385" t="s">
        <v>1711</v>
      </c>
      <c r="D627" s="386">
        <v>45673.0</v>
      </c>
      <c r="E627" s="387" t="s">
        <v>140</v>
      </c>
      <c r="F627" s="388">
        <v>70000.0</v>
      </c>
      <c r="G627" s="389" t="s">
        <v>479</v>
      </c>
      <c r="H627" s="387" t="s">
        <v>3</v>
      </c>
      <c r="I627" s="390" t="s">
        <v>480</v>
      </c>
      <c r="J627" s="387" t="s">
        <v>125</v>
      </c>
      <c r="K627" s="391"/>
      <c r="L627" s="391">
        <v>70000.0</v>
      </c>
      <c r="M627" s="392">
        <v>0.0</v>
      </c>
      <c r="N627" s="388">
        <v>0.0</v>
      </c>
      <c r="O627" s="386"/>
      <c r="P627" s="393">
        <v>30000.0</v>
      </c>
      <c r="Q627" s="394">
        <f t="shared" si="39"/>
        <v>40000</v>
      </c>
      <c r="R627" s="403" t="s">
        <v>4</v>
      </c>
      <c r="S627" s="407">
        <v>0.0</v>
      </c>
      <c r="T627" s="394">
        <f t="shared" si="40"/>
        <v>0</v>
      </c>
      <c r="U627" s="402" t="str">
        <f t="shared" si="31"/>
        <v/>
      </c>
      <c r="V627" s="406" t="s">
        <v>214</v>
      </c>
      <c r="W627" s="442"/>
      <c r="AJ627" s="55"/>
      <c r="AK627" s="55"/>
      <c r="AL627" s="55"/>
      <c r="AM627" s="55"/>
    </row>
    <row r="628" ht="22.5" customHeight="1">
      <c r="A628" s="48" t="b">
        <v>0</v>
      </c>
      <c r="B628" s="384" t="b">
        <v>1</v>
      </c>
      <c r="C628" s="385" t="s">
        <v>1712</v>
      </c>
      <c r="D628" s="386">
        <v>45673.0</v>
      </c>
      <c r="E628" s="387" t="s">
        <v>140</v>
      </c>
      <c r="F628" s="388">
        <v>200000.0</v>
      </c>
      <c r="G628" s="389" t="s">
        <v>476</v>
      </c>
      <c r="H628" s="387" t="s">
        <v>119</v>
      </c>
      <c r="I628" s="390" t="s">
        <v>1713</v>
      </c>
      <c r="J628" s="387" t="s">
        <v>477</v>
      </c>
      <c r="K628" s="391"/>
      <c r="L628" s="391">
        <v>200000.0</v>
      </c>
      <c r="M628" s="392">
        <v>0.0</v>
      </c>
      <c r="N628" s="388">
        <v>0.0</v>
      </c>
      <c r="O628" s="386"/>
      <c r="P628" s="393">
        <v>100000.0</v>
      </c>
      <c r="Q628" s="394">
        <f t="shared" si="39"/>
        <v>100000</v>
      </c>
      <c r="R628" s="403" t="s">
        <v>4</v>
      </c>
      <c r="S628" s="407">
        <v>0.0</v>
      </c>
      <c r="T628" s="394">
        <f t="shared" si="40"/>
        <v>0</v>
      </c>
      <c r="U628" s="402" t="str">
        <f t="shared" si="31"/>
        <v/>
      </c>
      <c r="V628" s="406" t="s">
        <v>214</v>
      </c>
      <c r="W628" s="442"/>
      <c r="AJ628" s="55"/>
      <c r="AK628" s="55"/>
      <c r="AL628" s="55"/>
      <c r="AM628" s="55"/>
    </row>
    <row r="629" ht="22.5" customHeight="1">
      <c r="A629" s="48" t="b">
        <v>0</v>
      </c>
      <c r="B629" s="384" t="b">
        <v>0</v>
      </c>
      <c r="C629" s="390" t="s">
        <v>481</v>
      </c>
      <c r="D629" s="386">
        <v>45675.0</v>
      </c>
      <c r="E629" s="387" t="s">
        <v>140</v>
      </c>
      <c r="F629" s="388">
        <v>50000.0</v>
      </c>
      <c r="G629" s="389" t="s">
        <v>451</v>
      </c>
      <c r="H629" s="387" t="s">
        <v>3</v>
      </c>
      <c r="I629" s="411"/>
      <c r="J629" s="387" t="s">
        <v>147</v>
      </c>
      <c r="K629" s="388"/>
      <c r="L629" s="388">
        <v>50000.0</v>
      </c>
      <c r="M629" s="392">
        <v>0.0</v>
      </c>
      <c r="N629" s="388">
        <v>0.0</v>
      </c>
      <c r="O629" s="386"/>
      <c r="P629" s="393">
        <v>15000.0</v>
      </c>
      <c r="Q629" s="394">
        <f t="shared" si="39"/>
        <v>35000</v>
      </c>
      <c r="R629" s="403" t="s">
        <v>4</v>
      </c>
      <c r="S629" s="407"/>
      <c r="T629" s="394">
        <f t="shared" si="40"/>
        <v>0</v>
      </c>
      <c r="U629" s="402" t="str">
        <f t="shared" si="31"/>
        <v/>
      </c>
      <c r="V629" s="406" t="s">
        <v>146</v>
      </c>
      <c r="W629" s="414"/>
      <c r="AJ629" s="55"/>
      <c r="AK629" s="55"/>
      <c r="AL629" s="55"/>
      <c r="AM629" s="55"/>
    </row>
    <row r="630" ht="22.5" customHeight="1">
      <c r="A630" s="48" t="b">
        <v>0</v>
      </c>
      <c r="B630" s="384" t="b">
        <v>1</v>
      </c>
      <c r="C630" s="385" t="s">
        <v>1714</v>
      </c>
      <c r="D630" s="386">
        <v>45675.0</v>
      </c>
      <c r="E630" s="387" t="s">
        <v>140</v>
      </c>
      <c r="F630" s="388">
        <v>15000.0</v>
      </c>
      <c r="G630" s="389" t="s">
        <v>9</v>
      </c>
      <c r="H630" s="387" t="s">
        <v>3</v>
      </c>
      <c r="I630" s="390" t="s">
        <v>11</v>
      </c>
      <c r="J630" s="387" t="s">
        <v>10</v>
      </c>
      <c r="K630" s="391"/>
      <c r="L630" s="391">
        <v>15000.0</v>
      </c>
      <c r="M630" s="392">
        <v>0.0</v>
      </c>
      <c r="N630" s="388">
        <v>0.0</v>
      </c>
      <c r="O630" s="386"/>
      <c r="P630" s="393">
        <v>5000.0</v>
      </c>
      <c r="Q630" s="394">
        <f t="shared" si="39"/>
        <v>10000</v>
      </c>
      <c r="R630" s="403" t="s">
        <v>4</v>
      </c>
      <c r="S630" s="407">
        <v>0.0</v>
      </c>
      <c r="T630" s="394">
        <f t="shared" si="40"/>
        <v>0</v>
      </c>
      <c r="U630" s="402" t="str">
        <f t="shared" si="31"/>
        <v/>
      </c>
      <c r="V630" s="406" t="s">
        <v>5</v>
      </c>
      <c r="W630" s="414"/>
      <c r="AJ630" s="55"/>
      <c r="AK630" s="55"/>
      <c r="AL630" s="55"/>
      <c r="AM630" s="55"/>
    </row>
    <row r="631" ht="22.5" customHeight="1">
      <c r="A631" s="48" t="b">
        <v>1</v>
      </c>
      <c r="B631" s="384" t="b">
        <v>1</v>
      </c>
      <c r="C631" s="385" t="s">
        <v>1715</v>
      </c>
      <c r="D631" s="386">
        <v>45675.0</v>
      </c>
      <c r="E631" s="387" t="s">
        <v>140</v>
      </c>
      <c r="F631" s="388">
        <v>45000.0</v>
      </c>
      <c r="G631" s="389" t="s">
        <v>169</v>
      </c>
      <c r="H631" s="387" t="s">
        <v>3</v>
      </c>
      <c r="I631" s="390">
        <v>954721.0</v>
      </c>
      <c r="J631" s="387" t="s">
        <v>1</v>
      </c>
      <c r="K631" s="401"/>
      <c r="L631" s="401">
        <v>45000.0</v>
      </c>
      <c r="M631" s="392">
        <v>0.0</v>
      </c>
      <c r="N631" s="388">
        <v>0.0</v>
      </c>
      <c r="O631" s="386"/>
      <c r="P631" s="393">
        <v>25000.0</v>
      </c>
      <c r="Q631" s="394">
        <f t="shared" si="39"/>
        <v>20000</v>
      </c>
      <c r="R631" s="403" t="s">
        <v>4</v>
      </c>
      <c r="S631" s="407">
        <v>0.0</v>
      </c>
      <c r="T631" s="394">
        <f t="shared" si="40"/>
        <v>0</v>
      </c>
      <c r="U631" s="402" t="str">
        <f t="shared" si="31"/>
        <v/>
      </c>
      <c r="V631" s="406" t="s">
        <v>214</v>
      </c>
      <c r="W631" s="442" t="s">
        <v>382</v>
      </c>
      <c r="AJ631" s="55"/>
      <c r="AK631" s="55"/>
      <c r="AL631" s="55"/>
      <c r="AM631" s="55"/>
    </row>
    <row r="632" ht="22.5" customHeight="1">
      <c r="A632" s="48" t="b">
        <v>0</v>
      </c>
      <c r="B632" s="384" t="b">
        <v>1</v>
      </c>
      <c r="C632" s="385" t="s">
        <v>1716</v>
      </c>
      <c r="D632" s="386">
        <v>45675.0</v>
      </c>
      <c r="E632" s="387" t="s">
        <v>140</v>
      </c>
      <c r="F632" s="388">
        <v>15000.0</v>
      </c>
      <c r="G632" s="389" t="s">
        <v>490</v>
      </c>
      <c r="H632" s="387" t="s">
        <v>3</v>
      </c>
      <c r="I632" s="390" t="s">
        <v>478</v>
      </c>
      <c r="J632" s="387" t="s">
        <v>1</v>
      </c>
      <c r="K632" s="391"/>
      <c r="L632" s="391">
        <v>15000.0</v>
      </c>
      <c r="M632" s="392">
        <v>0.0</v>
      </c>
      <c r="N632" s="388">
        <v>0.0</v>
      </c>
      <c r="O632" s="386"/>
      <c r="P632" s="393">
        <v>5000.0</v>
      </c>
      <c r="Q632" s="394">
        <f t="shared" si="39"/>
        <v>10000</v>
      </c>
      <c r="R632" s="403" t="s">
        <v>4</v>
      </c>
      <c r="S632" s="407">
        <v>0.0</v>
      </c>
      <c r="T632" s="394">
        <f t="shared" si="40"/>
        <v>0</v>
      </c>
      <c r="U632" s="402" t="str">
        <f t="shared" si="31"/>
        <v/>
      </c>
      <c r="V632" s="406" t="s">
        <v>214</v>
      </c>
      <c r="W632" s="442" t="s">
        <v>397</v>
      </c>
      <c r="X632" s="283" t="s">
        <v>1717</v>
      </c>
      <c r="AJ632" s="55"/>
      <c r="AK632" s="55"/>
      <c r="AL632" s="55"/>
      <c r="AM632" s="55"/>
    </row>
    <row r="633" ht="22.5" customHeight="1">
      <c r="A633" s="48" t="b">
        <v>0</v>
      </c>
      <c r="B633" s="384" t="b">
        <v>0</v>
      </c>
      <c r="C633" s="385" t="s">
        <v>1718</v>
      </c>
      <c r="D633" s="386">
        <v>45675.0</v>
      </c>
      <c r="E633" s="387" t="s">
        <v>140</v>
      </c>
      <c r="F633" s="388">
        <v>125000.0</v>
      </c>
      <c r="G633" s="389" t="s">
        <v>13</v>
      </c>
      <c r="H633" s="387" t="s">
        <v>3</v>
      </c>
      <c r="I633" s="390"/>
      <c r="J633" s="387" t="s">
        <v>1</v>
      </c>
      <c r="K633" s="391"/>
      <c r="L633" s="391">
        <v>125000.0</v>
      </c>
      <c r="M633" s="392">
        <v>0.0</v>
      </c>
      <c r="N633" s="388">
        <v>0.0</v>
      </c>
      <c r="O633" s="386"/>
      <c r="P633" s="393">
        <v>25000.0</v>
      </c>
      <c r="Q633" s="394">
        <f t="shared" si="39"/>
        <v>100000</v>
      </c>
      <c r="R633" s="403" t="s">
        <v>4</v>
      </c>
      <c r="S633" s="407">
        <v>0.0</v>
      </c>
      <c r="T633" s="394">
        <f t="shared" si="40"/>
        <v>0</v>
      </c>
      <c r="U633" s="402" t="str">
        <f t="shared" si="31"/>
        <v/>
      </c>
      <c r="V633" s="406" t="s">
        <v>214</v>
      </c>
      <c r="W633" s="442"/>
      <c r="AJ633" s="55"/>
      <c r="AK633" s="55"/>
      <c r="AL633" s="55"/>
      <c r="AM633" s="55"/>
    </row>
    <row r="634" ht="22.5" customHeight="1">
      <c r="A634" s="48" t="b">
        <v>0</v>
      </c>
      <c r="B634" s="384" t="b">
        <v>1</v>
      </c>
      <c r="C634" s="385" t="s">
        <v>1719</v>
      </c>
      <c r="D634" s="386">
        <v>45675.0</v>
      </c>
      <c r="E634" s="387" t="s">
        <v>140</v>
      </c>
      <c r="F634" s="388">
        <v>100000.0</v>
      </c>
      <c r="G634" s="389" t="s">
        <v>12</v>
      </c>
      <c r="H634" s="387" t="s">
        <v>3</v>
      </c>
      <c r="I634" s="390">
        <v>98.0</v>
      </c>
      <c r="J634" s="387" t="s">
        <v>1</v>
      </c>
      <c r="K634" s="391"/>
      <c r="L634" s="391">
        <v>100000.0</v>
      </c>
      <c r="M634" s="392">
        <v>0.0</v>
      </c>
      <c r="N634" s="388">
        <v>0.0</v>
      </c>
      <c r="O634" s="386"/>
      <c r="P634" s="393">
        <v>25000.0</v>
      </c>
      <c r="Q634" s="394">
        <f t="shared" si="39"/>
        <v>75000</v>
      </c>
      <c r="R634" s="403" t="s">
        <v>4</v>
      </c>
      <c r="S634" s="407">
        <v>0.0</v>
      </c>
      <c r="T634" s="394">
        <f t="shared" si="40"/>
        <v>0</v>
      </c>
      <c r="U634" s="402" t="str">
        <f t="shared" si="31"/>
        <v/>
      </c>
      <c r="V634" s="406" t="s">
        <v>5</v>
      </c>
      <c r="W634" s="442"/>
      <c r="AJ634" s="55"/>
      <c r="AK634" s="55"/>
      <c r="AL634" s="55"/>
      <c r="AM634" s="55"/>
    </row>
    <row r="635" ht="22.5" customHeight="1">
      <c r="A635" s="48" t="b">
        <v>0</v>
      </c>
      <c r="B635" s="384" t="b">
        <v>1</v>
      </c>
      <c r="C635" s="385" t="s">
        <v>1720</v>
      </c>
      <c r="D635" s="386">
        <v>45675.0</v>
      </c>
      <c r="E635" s="387" t="s">
        <v>140</v>
      </c>
      <c r="F635" s="388">
        <v>100000.0</v>
      </c>
      <c r="G635" s="389" t="s">
        <v>13</v>
      </c>
      <c r="H635" s="387" t="s">
        <v>3</v>
      </c>
      <c r="I635" s="390">
        <v>98.0</v>
      </c>
      <c r="J635" s="387" t="s">
        <v>957</v>
      </c>
      <c r="K635" s="391"/>
      <c r="L635" s="391">
        <v>100000.0</v>
      </c>
      <c r="M635" s="392">
        <v>0.0</v>
      </c>
      <c r="N635" s="388">
        <v>0.0</v>
      </c>
      <c r="O635" s="386"/>
      <c r="P635" s="393">
        <v>25000.0</v>
      </c>
      <c r="Q635" s="394">
        <f t="shared" si="39"/>
        <v>75000</v>
      </c>
      <c r="R635" s="403" t="s">
        <v>4</v>
      </c>
      <c r="S635" s="407">
        <v>0.0</v>
      </c>
      <c r="T635" s="394">
        <f t="shared" si="40"/>
        <v>0</v>
      </c>
      <c r="U635" s="402" t="str">
        <f t="shared" si="31"/>
        <v/>
      </c>
      <c r="V635" s="406" t="s">
        <v>15</v>
      </c>
      <c r="W635" s="442"/>
      <c r="AJ635" s="55"/>
      <c r="AK635" s="55"/>
      <c r="AL635" s="55"/>
      <c r="AM635" s="55"/>
    </row>
    <row r="636" ht="22.5" customHeight="1">
      <c r="A636" s="48" t="b">
        <v>0</v>
      </c>
      <c r="B636" s="384" t="b">
        <v>1</v>
      </c>
      <c r="C636" s="385" t="s">
        <v>1721</v>
      </c>
      <c r="D636" s="386">
        <v>45675.0</v>
      </c>
      <c r="E636" s="387" t="s">
        <v>140</v>
      </c>
      <c r="F636" s="388">
        <v>15000.0</v>
      </c>
      <c r="G636" s="389" t="s">
        <v>491</v>
      </c>
      <c r="H636" s="387" t="s">
        <v>3</v>
      </c>
      <c r="I636" s="390" t="s">
        <v>401</v>
      </c>
      <c r="J636" s="387" t="s">
        <v>492</v>
      </c>
      <c r="K636" s="391"/>
      <c r="L636" s="391">
        <v>15000.0</v>
      </c>
      <c r="M636" s="392">
        <v>0.0</v>
      </c>
      <c r="N636" s="388">
        <v>0.0</v>
      </c>
      <c r="O636" s="386"/>
      <c r="P636" s="393">
        <v>15000.0</v>
      </c>
      <c r="Q636" s="394">
        <f t="shared" si="39"/>
        <v>0</v>
      </c>
      <c r="R636" s="403" t="s">
        <v>4</v>
      </c>
      <c r="S636" s="407">
        <v>0.0</v>
      </c>
      <c r="T636" s="394">
        <f t="shared" si="40"/>
        <v>0</v>
      </c>
      <c r="U636" s="402" t="str">
        <f t="shared" si="31"/>
        <v/>
      </c>
      <c r="V636" s="406" t="s">
        <v>146</v>
      </c>
      <c r="W636" s="442"/>
      <c r="X636" s="283" t="s">
        <v>1722</v>
      </c>
      <c r="AJ636" s="55"/>
      <c r="AK636" s="55"/>
      <c r="AL636" s="55"/>
      <c r="AM636" s="55"/>
    </row>
    <row r="637" ht="22.5" customHeight="1">
      <c r="A637" s="48" t="b">
        <v>0</v>
      </c>
      <c r="B637" s="384" t="b">
        <v>1</v>
      </c>
      <c r="C637" s="385" t="s">
        <v>1723</v>
      </c>
      <c r="D637" s="386">
        <v>45675.0</v>
      </c>
      <c r="E637" s="387" t="s">
        <v>140</v>
      </c>
      <c r="F637" s="388">
        <v>45000.0</v>
      </c>
      <c r="G637" s="389" t="s">
        <v>160</v>
      </c>
      <c r="H637" s="387" t="s">
        <v>3</v>
      </c>
      <c r="I637" s="390">
        <v>954724.0</v>
      </c>
      <c r="J637" s="387" t="s">
        <v>1</v>
      </c>
      <c r="K637" s="391"/>
      <c r="L637" s="391">
        <v>45000.0</v>
      </c>
      <c r="M637" s="392">
        <v>0.0</v>
      </c>
      <c r="N637" s="388">
        <v>0.0</v>
      </c>
      <c r="O637" s="386"/>
      <c r="P637" s="393">
        <v>10000.0</v>
      </c>
      <c r="Q637" s="394">
        <f t="shared" si="39"/>
        <v>35000</v>
      </c>
      <c r="R637" s="403" t="s">
        <v>4</v>
      </c>
      <c r="S637" s="407">
        <v>0.0</v>
      </c>
      <c r="T637" s="394">
        <f t="shared" si="40"/>
        <v>0</v>
      </c>
      <c r="U637" s="402" t="str">
        <f t="shared" si="31"/>
        <v/>
      </c>
      <c r="V637" s="406"/>
      <c r="W637" s="442" t="s">
        <v>382</v>
      </c>
      <c r="AJ637" s="55"/>
      <c r="AK637" s="55"/>
      <c r="AL637" s="55"/>
      <c r="AM637" s="55"/>
    </row>
    <row r="638" ht="22.5" customHeight="1">
      <c r="A638" s="48" t="b">
        <v>0</v>
      </c>
      <c r="B638" s="384" t="b">
        <v>1</v>
      </c>
      <c r="C638" s="385" t="s">
        <v>1724</v>
      </c>
      <c r="D638" s="386">
        <v>45675.0</v>
      </c>
      <c r="E638" s="387" t="s">
        <v>140</v>
      </c>
      <c r="F638" s="388">
        <v>35000.0</v>
      </c>
      <c r="G638" s="389" t="s">
        <v>169</v>
      </c>
      <c r="H638" s="387" t="s">
        <v>3</v>
      </c>
      <c r="I638" s="390" t="s">
        <v>489</v>
      </c>
      <c r="J638" s="387" t="s">
        <v>1</v>
      </c>
      <c r="K638" s="391"/>
      <c r="L638" s="391">
        <v>35000.0</v>
      </c>
      <c r="M638" s="392">
        <v>0.0</v>
      </c>
      <c r="N638" s="388">
        <v>0.0</v>
      </c>
      <c r="O638" s="386"/>
      <c r="P638" s="393">
        <v>10000.0</v>
      </c>
      <c r="Q638" s="394">
        <f t="shared" si="39"/>
        <v>25000</v>
      </c>
      <c r="R638" s="403" t="s">
        <v>4</v>
      </c>
      <c r="S638" s="407">
        <v>0.0</v>
      </c>
      <c r="T638" s="394">
        <f t="shared" si="40"/>
        <v>0</v>
      </c>
      <c r="U638" s="402" t="str">
        <f t="shared" si="31"/>
        <v/>
      </c>
      <c r="V638" s="406" t="s">
        <v>214</v>
      </c>
      <c r="W638" s="442" t="s">
        <v>397</v>
      </c>
      <c r="AJ638" s="55"/>
      <c r="AK638" s="55"/>
      <c r="AL638" s="55"/>
      <c r="AM638" s="55"/>
    </row>
    <row r="639" ht="22.5" customHeight="1">
      <c r="A639" s="48" t="b">
        <v>0</v>
      </c>
      <c r="B639" s="384" t="b">
        <v>0</v>
      </c>
      <c r="C639" s="390" t="s">
        <v>497</v>
      </c>
      <c r="D639" s="386">
        <v>45675.0</v>
      </c>
      <c r="E639" s="387" t="s">
        <v>140</v>
      </c>
      <c r="F639" s="388">
        <v>10000.0</v>
      </c>
      <c r="G639" s="389" t="s">
        <v>498</v>
      </c>
      <c r="H639" s="387" t="s">
        <v>119</v>
      </c>
      <c r="I639" s="390"/>
      <c r="J639" s="387" t="s">
        <v>1</v>
      </c>
      <c r="K639" s="391"/>
      <c r="L639" s="391">
        <v>10000.0</v>
      </c>
      <c r="M639" s="392">
        <v>0.0</v>
      </c>
      <c r="N639" s="388">
        <v>0.0</v>
      </c>
      <c r="O639" s="386"/>
      <c r="P639" s="393">
        <v>2000.0</v>
      </c>
      <c r="Q639" s="394">
        <f t="shared" si="39"/>
        <v>8000</v>
      </c>
      <c r="R639" s="403" t="s">
        <v>4</v>
      </c>
      <c r="S639" s="407">
        <v>0.0</v>
      </c>
      <c r="T639" s="394">
        <f t="shared" si="40"/>
        <v>0</v>
      </c>
      <c r="U639" s="402" t="str">
        <f t="shared" si="31"/>
        <v/>
      </c>
      <c r="V639" s="406" t="s">
        <v>142</v>
      </c>
      <c r="W639" s="442"/>
      <c r="AJ639" s="55"/>
      <c r="AK639" s="55"/>
      <c r="AL639" s="55"/>
      <c r="AM639" s="55"/>
    </row>
    <row r="640" ht="22.5" customHeight="1">
      <c r="A640" s="48" t="b">
        <v>0</v>
      </c>
      <c r="B640" s="384" t="b">
        <v>1</v>
      </c>
      <c r="C640" s="385" t="s">
        <v>1725</v>
      </c>
      <c r="D640" s="386">
        <v>45675.0</v>
      </c>
      <c r="E640" s="387" t="s">
        <v>140</v>
      </c>
      <c r="F640" s="388">
        <v>10000.0</v>
      </c>
      <c r="G640" s="389" t="s">
        <v>493</v>
      </c>
      <c r="H640" s="387" t="s">
        <v>262</v>
      </c>
      <c r="I640" s="390" t="s">
        <v>494</v>
      </c>
      <c r="J640" s="387" t="s">
        <v>58</v>
      </c>
      <c r="K640" s="391"/>
      <c r="L640" s="391">
        <v>10000.0</v>
      </c>
      <c r="M640" s="392">
        <v>0.0</v>
      </c>
      <c r="N640" s="388">
        <v>0.0</v>
      </c>
      <c r="O640" s="386"/>
      <c r="P640" s="393">
        <v>5000.0</v>
      </c>
      <c r="Q640" s="394">
        <f t="shared" si="39"/>
        <v>5000</v>
      </c>
      <c r="R640" s="403" t="s">
        <v>4</v>
      </c>
      <c r="S640" s="407">
        <v>0.0</v>
      </c>
      <c r="T640" s="394">
        <f t="shared" si="40"/>
        <v>0</v>
      </c>
      <c r="U640" s="402" t="str">
        <f t="shared" si="31"/>
        <v/>
      </c>
      <c r="V640" s="406" t="s">
        <v>214</v>
      </c>
      <c r="W640" s="442"/>
      <c r="AJ640" s="55"/>
      <c r="AK640" s="55"/>
      <c r="AL640" s="55"/>
      <c r="AM640" s="55"/>
    </row>
    <row r="641" ht="22.5" customHeight="1">
      <c r="A641" s="48" t="b">
        <v>0</v>
      </c>
      <c r="B641" s="384" t="b">
        <v>1</v>
      </c>
      <c r="C641" s="385" t="s">
        <v>1726</v>
      </c>
      <c r="D641" s="386">
        <v>45675.0</v>
      </c>
      <c r="E641" s="387" t="s">
        <v>140</v>
      </c>
      <c r="F641" s="388">
        <v>10000.0</v>
      </c>
      <c r="G641" s="389" t="s">
        <v>495</v>
      </c>
      <c r="H641" s="387" t="s">
        <v>262</v>
      </c>
      <c r="I641" s="390" t="s">
        <v>496</v>
      </c>
      <c r="J641" s="387" t="s">
        <v>1</v>
      </c>
      <c r="K641" s="391"/>
      <c r="L641" s="391">
        <v>10000.0</v>
      </c>
      <c r="M641" s="392">
        <v>0.0</v>
      </c>
      <c r="N641" s="388">
        <v>0.0</v>
      </c>
      <c r="O641" s="386"/>
      <c r="P641" s="393">
        <v>5000.0</v>
      </c>
      <c r="Q641" s="394">
        <f t="shared" si="39"/>
        <v>5000</v>
      </c>
      <c r="R641" s="403" t="s">
        <v>4</v>
      </c>
      <c r="S641" s="407">
        <v>0.0</v>
      </c>
      <c r="T641" s="394">
        <f t="shared" si="40"/>
        <v>0</v>
      </c>
      <c r="U641" s="402" t="str">
        <f t="shared" si="31"/>
        <v/>
      </c>
      <c r="V641" s="406" t="s">
        <v>214</v>
      </c>
      <c r="W641" s="442"/>
      <c r="AJ641" s="55"/>
      <c r="AK641" s="55"/>
      <c r="AL641" s="55"/>
      <c r="AM641" s="55"/>
    </row>
    <row r="642" ht="22.5" customHeight="1">
      <c r="A642" s="48" t="b">
        <v>0</v>
      </c>
      <c r="B642" s="384" t="b">
        <v>1</v>
      </c>
      <c r="C642" s="390" t="s">
        <v>485</v>
      </c>
      <c r="D642" s="386">
        <v>45675.0</v>
      </c>
      <c r="E642" s="387" t="s">
        <v>140</v>
      </c>
      <c r="F642" s="388">
        <v>50000.0</v>
      </c>
      <c r="G642" s="389" t="s">
        <v>192</v>
      </c>
      <c r="H642" s="387" t="s">
        <v>3</v>
      </c>
      <c r="I642" s="390">
        <v>954741.0</v>
      </c>
      <c r="J642" s="387" t="s">
        <v>1</v>
      </c>
      <c r="K642" s="391"/>
      <c r="L642" s="391">
        <v>50000.0</v>
      </c>
      <c r="M642" s="392">
        <v>0.0</v>
      </c>
      <c r="N642" s="388">
        <v>0.0</v>
      </c>
      <c r="O642" s="386"/>
      <c r="P642" s="393">
        <v>20000.0</v>
      </c>
      <c r="Q642" s="394">
        <f t="shared" si="39"/>
        <v>30000</v>
      </c>
      <c r="R642" s="403" t="s">
        <v>4</v>
      </c>
      <c r="S642" s="407">
        <v>0.0</v>
      </c>
      <c r="T642" s="384">
        <v>0.0</v>
      </c>
      <c r="U642" s="402" t="str">
        <f t="shared" si="31"/>
        <v/>
      </c>
      <c r="V642" s="406" t="s">
        <v>486</v>
      </c>
      <c r="W642" s="442"/>
      <c r="AJ642" s="55"/>
      <c r="AK642" s="55"/>
      <c r="AL642" s="55"/>
      <c r="AM642" s="55"/>
    </row>
    <row r="643" ht="22.5" customHeight="1">
      <c r="A643" s="48" t="b">
        <v>0</v>
      </c>
      <c r="B643" s="384" t="b">
        <v>1</v>
      </c>
      <c r="C643" s="390" t="s">
        <v>483</v>
      </c>
      <c r="D643" s="386">
        <v>45675.0</v>
      </c>
      <c r="E643" s="387" t="s">
        <v>140</v>
      </c>
      <c r="F643" s="388">
        <v>75000.0</v>
      </c>
      <c r="G643" s="389" t="s">
        <v>484</v>
      </c>
      <c r="H643" s="387" t="s">
        <v>3</v>
      </c>
      <c r="I643" s="390">
        <v>954741.0</v>
      </c>
      <c r="J643" s="387" t="s">
        <v>1</v>
      </c>
      <c r="K643" s="391"/>
      <c r="L643" s="391">
        <v>75000.0</v>
      </c>
      <c r="M643" s="392">
        <v>0.0</v>
      </c>
      <c r="N643" s="388">
        <v>0.0</v>
      </c>
      <c r="O643" s="386"/>
      <c r="P643" s="393">
        <v>25000.0</v>
      </c>
      <c r="Q643" s="394">
        <f t="shared" si="39"/>
        <v>50000</v>
      </c>
      <c r="R643" s="403" t="s">
        <v>4</v>
      </c>
      <c r="S643" s="407">
        <v>0.0</v>
      </c>
      <c r="T643" s="394">
        <f t="shared" ref="T643:T870" si="41">IF(R643="مبيعات", S643%*F643, IF(R643="ارباح", S643%*Q643, ""))</f>
        <v>0</v>
      </c>
      <c r="U643" s="402" t="str">
        <f t="shared" si="31"/>
        <v/>
      </c>
      <c r="V643" s="406" t="s">
        <v>151</v>
      </c>
      <c r="W643" s="442"/>
      <c r="AJ643" s="55"/>
      <c r="AK643" s="55"/>
      <c r="AL643" s="55"/>
      <c r="AM643" s="55"/>
    </row>
    <row r="644" ht="22.5" customHeight="1">
      <c r="A644" s="48" t="b">
        <v>0</v>
      </c>
      <c r="B644" s="384" t="b">
        <v>1</v>
      </c>
      <c r="C644" s="385" t="s">
        <v>1727</v>
      </c>
      <c r="D644" s="386">
        <v>45675.0</v>
      </c>
      <c r="E644" s="387" t="s">
        <v>140</v>
      </c>
      <c r="F644" s="388">
        <v>45000.0</v>
      </c>
      <c r="G644" s="389" t="s">
        <v>283</v>
      </c>
      <c r="H644" s="387" t="s">
        <v>3</v>
      </c>
      <c r="I644" s="390">
        <v>954741.0</v>
      </c>
      <c r="J644" s="387" t="s">
        <v>1</v>
      </c>
      <c r="K644" s="391"/>
      <c r="L644" s="391">
        <v>45000.0</v>
      </c>
      <c r="M644" s="392">
        <v>0.0</v>
      </c>
      <c r="N644" s="388">
        <v>0.0</v>
      </c>
      <c r="O644" s="386"/>
      <c r="P644" s="393">
        <v>20000.0</v>
      </c>
      <c r="Q644" s="394">
        <f t="shared" si="39"/>
        <v>25000</v>
      </c>
      <c r="R644" s="403" t="s">
        <v>4</v>
      </c>
      <c r="S644" s="407">
        <v>0.0</v>
      </c>
      <c r="T644" s="394">
        <f t="shared" si="41"/>
        <v>0</v>
      </c>
      <c r="U644" s="402" t="str">
        <f t="shared" si="31"/>
        <v/>
      </c>
      <c r="V644" s="406" t="s">
        <v>151</v>
      </c>
      <c r="W644" s="414"/>
      <c r="AJ644" s="55"/>
      <c r="AK644" s="55"/>
      <c r="AL644" s="55"/>
      <c r="AM644" s="55"/>
    </row>
    <row r="645" ht="22.5" customHeight="1">
      <c r="A645" s="48" t="b">
        <v>1</v>
      </c>
      <c r="B645" s="384" t="b">
        <v>1</v>
      </c>
      <c r="C645" s="390" t="s">
        <v>482</v>
      </c>
      <c r="D645" s="386">
        <v>45675.0</v>
      </c>
      <c r="E645" s="387" t="s">
        <v>140</v>
      </c>
      <c r="F645" s="388">
        <v>125000.0</v>
      </c>
      <c r="G645" s="389" t="s">
        <v>13</v>
      </c>
      <c r="H645" s="387" t="s">
        <v>3</v>
      </c>
      <c r="I645" s="390">
        <v>954741.0</v>
      </c>
      <c r="J645" s="387" t="s">
        <v>1</v>
      </c>
      <c r="K645" s="391"/>
      <c r="L645" s="391">
        <v>125000.0</v>
      </c>
      <c r="M645" s="392">
        <v>0.0</v>
      </c>
      <c r="N645" s="388">
        <v>0.0</v>
      </c>
      <c r="O645" s="386"/>
      <c r="P645" s="393">
        <v>25000.0</v>
      </c>
      <c r="Q645" s="394">
        <f t="shared" si="39"/>
        <v>100000</v>
      </c>
      <c r="R645" s="403" t="s">
        <v>4</v>
      </c>
      <c r="S645" s="407">
        <v>0.0</v>
      </c>
      <c r="T645" s="394">
        <f t="shared" si="41"/>
        <v>0</v>
      </c>
      <c r="U645" s="402" t="str">
        <f t="shared" si="31"/>
        <v/>
      </c>
      <c r="V645" s="406" t="s">
        <v>151</v>
      </c>
      <c r="W645" s="414"/>
      <c r="X645" s="283" t="s">
        <v>1728</v>
      </c>
      <c r="AJ645" s="55"/>
      <c r="AK645" s="55"/>
      <c r="AL645" s="55"/>
      <c r="AM645" s="55"/>
    </row>
    <row r="646" ht="22.5" customHeight="1">
      <c r="A646" s="48" t="b">
        <v>0</v>
      </c>
      <c r="B646" s="384" t="b">
        <v>1</v>
      </c>
      <c r="C646" s="385" t="s">
        <v>1729</v>
      </c>
      <c r="D646" s="386">
        <v>45675.0</v>
      </c>
      <c r="E646" s="387" t="s">
        <v>140</v>
      </c>
      <c r="F646" s="388">
        <v>35000.0</v>
      </c>
      <c r="G646" s="389" t="s">
        <v>488</v>
      </c>
      <c r="H646" s="387" t="s">
        <v>3</v>
      </c>
      <c r="I646" s="390">
        <v>954741.0</v>
      </c>
      <c r="J646" s="387" t="s">
        <v>1</v>
      </c>
      <c r="K646" s="391"/>
      <c r="L646" s="391">
        <v>35000.0</v>
      </c>
      <c r="M646" s="392">
        <v>0.0</v>
      </c>
      <c r="N646" s="388">
        <v>0.0</v>
      </c>
      <c r="O646" s="386"/>
      <c r="P646" s="393">
        <v>10000.0</v>
      </c>
      <c r="Q646" s="394">
        <f t="shared" si="39"/>
        <v>25000</v>
      </c>
      <c r="R646" s="403" t="s">
        <v>4</v>
      </c>
      <c r="S646" s="407">
        <v>0.0</v>
      </c>
      <c r="T646" s="394">
        <f t="shared" si="41"/>
        <v>0</v>
      </c>
      <c r="U646" s="402" t="str">
        <f t="shared" si="31"/>
        <v/>
      </c>
      <c r="V646" s="406" t="s">
        <v>151</v>
      </c>
      <c r="W646" s="414"/>
      <c r="AJ646" s="55"/>
      <c r="AK646" s="55"/>
      <c r="AL646" s="55"/>
      <c r="AM646" s="55"/>
    </row>
    <row r="647" ht="22.5" customHeight="1">
      <c r="A647" s="48" t="b">
        <v>0</v>
      </c>
      <c r="B647" s="384" t="b">
        <v>1</v>
      </c>
      <c r="C647" s="390" t="s">
        <v>487</v>
      </c>
      <c r="D647" s="386">
        <v>45675.0</v>
      </c>
      <c r="E647" s="387" t="s">
        <v>140</v>
      </c>
      <c r="F647" s="388">
        <v>50000.0</v>
      </c>
      <c r="G647" s="389" t="s">
        <v>192</v>
      </c>
      <c r="H647" s="387" t="s">
        <v>3</v>
      </c>
      <c r="I647" s="390">
        <v>954741.0</v>
      </c>
      <c r="J647" s="387" t="s">
        <v>1</v>
      </c>
      <c r="K647" s="391"/>
      <c r="L647" s="391">
        <v>50000.0</v>
      </c>
      <c r="M647" s="392">
        <v>0.0</v>
      </c>
      <c r="N647" s="388">
        <v>0.0</v>
      </c>
      <c r="O647" s="386"/>
      <c r="P647" s="393">
        <v>20000.0</v>
      </c>
      <c r="Q647" s="394">
        <f t="shared" si="39"/>
        <v>30000</v>
      </c>
      <c r="R647" s="403" t="s">
        <v>4</v>
      </c>
      <c r="S647" s="407">
        <v>0.0</v>
      </c>
      <c r="T647" s="394">
        <f t="shared" si="41"/>
        <v>0</v>
      </c>
      <c r="U647" s="402" t="str">
        <f t="shared" si="31"/>
        <v/>
      </c>
      <c r="V647" s="406" t="s">
        <v>151</v>
      </c>
      <c r="W647" s="414"/>
      <c r="AJ647" s="55"/>
      <c r="AK647" s="55"/>
      <c r="AL647" s="55"/>
      <c r="AM647" s="55"/>
    </row>
    <row r="648" ht="22.5" customHeight="1">
      <c r="A648" s="48" t="b">
        <v>0</v>
      </c>
      <c r="B648" s="384" t="b">
        <v>1</v>
      </c>
      <c r="C648" s="390" t="s">
        <v>499</v>
      </c>
      <c r="D648" s="386">
        <v>45675.0</v>
      </c>
      <c r="E648" s="387" t="s">
        <v>140</v>
      </c>
      <c r="F648" s="388">
        <v>200000.0</v>
      </c>
      <c r="G648" s="389" t="s">
        <v>500</v>
      </c>
      <c r="H648" s="387" t="s">
        <v>119</v>
      </c>
      <c r="I648" s="390" t="s">
        <v>442</v>
      </c>
      <c r="J648" s="387" t="s">
        <v>212</v>
      </c>
      <c r="K648" s="391"/>
      <c r="L648" s="391">
        <v>200000.0</v>
      </c>
      <c r="M648" s="392">
        <v>0.0</v>
      </c>
      <c r="N648" s="388">
        <v>0.0</v>
      </c>
      <c r="O648" s="386"/>
      <c r="P648" s="393">
        <v>50000.0</v>
      </c>
      <c r="Q648" s="394">
        <f t="shared" si="39"/>
        <v>150000</v>
      </c>
      <c r="R648" s="403" t="s">
        <v>4</v>
      </c>
      <c r="S648" s="407">
        <v>0.0</v>
      </c>
      <c r="T648" s="394">
        <f t="shared" si="41"/>
        <v>0</v>
      </c>
      <c r="U648" s="402" t="str">
        <f t="shared" si="31"/>
        <v/>
      </c>
      <c r="V648" s="406" t="s">
        <v>501</v>
      </c>
      <c r="W648" s="414"/>
      <c r="AJ648" s="55"/>
      <c r="AK648" s="55"/>
      <c r="AL648" s="55"/>
      <c r="AM648" s="55"/>
    </row>
    <row r="649" ht="22.5" customHeight="1">
      <c r="A649" s="48" t="b">
        <v>0</v>
      </c>
      <c r="B649" s="384" t="b">
        <v>1</v>
      </c>
      <c r="C649" s="385" t="s">
        <v>1730</v>
      </c>
      <c r="D649" s="386">
        <v>45676.0</v>
      </c>
      <c r="E649" s="387" t="s">
        <v>140</v>
      </c>
      <c r="F649" s="388">
        <v>45000.0</v>
      </c>
      <c r="G649" s="389" t="s">
        <v>503</v>
      </c>
      <c r="H649" s="387" t="s">
        <v>3</v>
      </c>
      <c r="I649" s="390">
        <v>954741.0</v>
      </c>
      <c r="J649" s="387" t="s">
        <v>1</v>
      </c>
      <c r="K649" s="391"/>
      <c r="L649" s="391">
        <v>45000.0</v>
      </c>
      <c r="M649" s="392">
        <v>0.0</v>
      </c>
      <c r="N649" s="388">
        <v>0.0</v>
      </c>
      <c r="O649" s="386"/>
      <c r="P649" s="393">
        <v>15000.0</v>
      </c>
      <c r="Q649" s="394">
        <f t="shared" si="39"/>
        <v>30000</v>
      </c>
      <c r="R649" s="403" t="s">
        <v>4</v>
      </c>
      <c r="S649" s="407">
        <v>0.0</v>
      </c>
      <c r="T649" s="394">
        <f t="shared" si="41"/>
        <v>0</v>
      </c>
      <c r="U649" s="402" t="str">
        <f t="shared" si="31"/>
        <v/>
      </c>
      <c r="V649" s="406" t="s">
        <v>151</v>
      </c>
      <c r="W649" s="414"/>
      <c r="AJ649" s="55"/>
      <c r="AK649" s="55"/>
      <c r="AL649" s="55"/>
      <c r="AM649" s="55"/>
    </row>
    <row r="650" ht="22.5" customHeight="1">
      <c r="A650" s="48" t="b">
        <v>0</v>
      </c>
      <c r="B650" s="384" t="b">
        <v>1</v>
      </c>
      <c r="C650" s="385" t="s">
        <v>1731</v>
      </c>
      <c r="D650" s="386">
        <v>45676.0</v>
      </c>
      <c r="E650" s="387" t="s">
        <v>140</v>
      </c>
      <c r="F650" s="388">
        <v>50000.0</v>
      </c>
      <c r="G650" s="389" t="s">
        <v>502</v>
      </c>
      <c r="H650" s="387" t="s">
        <v>3</v>
      </c>
      <c r="I650" s="390">
        <v>954741.0</v>
      </c>
      <c r="J650" s="387" t="s">
        <v>1</v>
      </c>
      <c r="K650" s="391"/>
      <c r="L650" s="391">
        <v>50000.0</v>
      </c>
      <c r="M650" s="392">
        <v>0.0</v>
      </c>
      <c r="N650" s="388">
        <v>0.0</v>
      </c>
      <c r="O650" s="386"/>
      <c r="P650" s="393">
        <v>20000.0</v>
      </c>
      <c r="Q650" s="394">
        <f t="shared" si="39"/>
        <v>30000</v>
      </c>
      <c r="R650" s="403" t="s">
        <v>4</v>
      </c>
      <c r="S650" s="407">
        <v>0.0</v>
      </c>
      <c r="T650" s="394">
        <f t="shared" si="41"/>
        <v>0</v>
      </c>
      <c r="U650" s="402" t="str">
        <f t="shared" si="31"/>
        <v/>
      </c>
      <c r="V650" s="406" t="s">
        <v>151</v>
      </c>
      <c r="W650" s="414"/>
      <c r="AJ650" s="55"/>
      <c r="AK650" s="55"/>
      <c r="AL650" s="55"/>
      <c r="AM650" s="55"/>
    </row>
    <row r="651" ht="22.5" customHeight="1">
      <c r="A651" s="48" t="b">
        <v>0</v>
      </c>
      <c r="B651" s="384" t="b">
        <v>1</v>
      </c>
      <c r="C651" s="385" t="s">
        <v>1732</v>
      </c>
      <c r="D651" s="386">
        <v>45676.0</v>
      </c>
      <c r="E651" s="387" t="s">
        <v>140</v>
      </c>
      <c r="F651" s="388">
        <v>75000.0</v>
      </c>
      <c r="G651" s="389" t="s">
        <v>445</v>
      </c>
      <c r="H651" s="387" t="s">
        <v>3</v>
      </c>
      <c r="I651" s="390">
        <v>954724.0</v>
      </c>
      <c r="J651" s="387" t="s">
        <v>1</v>
      </c>
      <c r="K651" s="391"/>
      <c r="L651" s="391">
        <v>75000.0</v>
      </c>
      <c r="M651" s="392">
        <v>0.0</v>
      </c>
      <c r="N651" s="388">
        <v>0.0</v>
      </c>
      <c r="O651" s="386"/>
      <c r="P651" s="393">
        <v>25000.0</v>
      </c>
      <c r="Q651" s="394">
        <f t="shared" si="39"/>
        <v>50000</v>
      </c>
      <c r="R651" s="403" t="s">
        <v>4</v>
      </c>
      <c r="S651" s="407">
        <v>0.0</v>
      </c>
      <c r="T651" s="394">
        <f t="shared" si="41"/>
        <v>0</v>
      </c>
      <c r="U651" s="402" t="str">
        <f t="shared" si="31"/>
        <v/>
      </c>
      <c r="V651" s="406"/>
      <c r="W651" s="442" t="s">
        <v>382</v>
      </c>
      <c r="AJ651" s="55"/>
      <c r="AK651" s="55"/>
      <c r="AL651" s="55"/>
      <c r="AM651" s="55"/>
    </row>
    <row r="652" ht="22.5" customHeight="1">
      <c r="A652" s="48" t="b">
        <v>0</v>
      </c>
      <c r="B652" s="384" t="b">
        <v>1</v>
      </c>
      <c r="C652" s="385" t="s">
        <v>1733</v>
      </c>
      <c r="D652" s="386">
        <v>45676.0</v>
      </c>
      <c r="E652" s="387" t="s">
        <v>140</v>
      </c>
      <c r="F652" s="388">
        <v>20000.0</v>
      </c>
      <c r="G652" s="389" t="s">
        <v>505</v>
      </c>
      <c r="H652" s="387" t="s">
        <v>3</v>
      </c>
      <c r="I652" s="390">
        <v>954724.0</v>
      </c>
      <c r="J652" s="387" t="s">
        <v>1</v>
      </c>
      <c r="K652" s="391"/>
      <c r="L652" s="391">
        <v>20000.0</v>
      </c>
      <c r="M652" s="392">
        <v>0.0</v>
      </c>
      <c r="N652" s="388">
        <v>0.0</v>
      </c>
      <c r="O652" s="386"/>
      <c r="P652" s="393">
        <v>10000.0</v>
      </c>
      <c r="Q652" s="394">
        <f t="shared" si="39"/>
        <v>10000</v>
      </c>
      <c r="R652" s="403" t="s">
        <v>4</v>
      </c>
      <c r="S652" s="407">
        <v>0.0</v>
      </c>
      <c r="T652" s="394">
        <f t="shared" si="41"/>
        <v>0</v>
      </c>
      <c r="U652" s="402" t="str">
        <f t="shared" si="31"/>
        <v/>
      </c>
      <c r="V652" s="406"/>
      <c r="W652" s="442" t="s">
        <v>382</v>
      </c>
      <c r="AJ652" s="55"/>
      <c r="AK652" s="55"/>
      <c r="AL652" s="55"/>
      <c r="AM652" s="55"/>
    </row>
    <row r="653" ht="22.5" customHeight="1">
      <c r="A653" s="48" t="b">
        <v>0</v>
      </c>
      <c r="B653" s="384" t="b">
        <v>1</v>
      </c>
      <c r="C653" s="385" t="s">
        <v>1734</v>
      </c>
      <c r="D653" s="386">
        <v>45676.0</v>
      </c>
      <c r="E653" s="387" t="s">
        <v>140</v>
      </c>
      <c r="F653" s="388">
        <v>35000.0</v>
      </c>
      <c r="G653" s="389" t="s">
        <v>169</v>
      </c>
      <c r="H653" s="387" t="s">
        <v>3</v>
      </c>
      <c r="I653" s="390" t="s">
        <v>504</v>
      </c>
      <c r="J653" s="387" t="s">
        <v>125</v>
      </c>
      <c r="K653" s="391"/>
      <c r="L653" s="391">
        <v>35000.0</v>
      </c>
      <c r="M653" s="392">
        <v>0.0</v>
      </c>
      <c r="N653" s="388">
        <v>0.0</v>
      </c>
      <c r="O653" s="386"/>
      <c r="P653" s="393">
        <v>15000.0</v>
      </c>
      <c r="Q653" s="394">
        <f t="shared" si="39"/>
        <v>20000</v>
      </c>
      <c r="R653" s="403" t="s">
        <v>4</v>
      </c>
      <c r="S653" s="407">
        <v>0.0</v>
      </c>
      <c r="T653" s="394">
        <f t="shared" si="41"/>
        <v>0</v>
      </c>
      <c r="U653" s="402" t="str">
        <f t="shared" si="31"/>
        <v/>
      </c>
      <c r="V653" s="406" t="s">
        <v>214</v>
      </c>
      <c r="W653" s="442" t="s">
        <v>397</v>
      </c>
      <c r="AJ653" s="55"/>
      <c r="AK653" s="55"/>
      <c r="AL653" s="55"/>
      <c r="AM653" s="55"/>
    </row>
    <row r="654" ht="22.5" customHeight="1">
      <c r="A654" s="48" t="b">
        <v>0</v>
      </c>
      <c r="B654" s="384" t="b">
        <v>0</v>
      </c>
      <c r="C654" s="385" t="s">
        <v>1735</v>
      </c>
      <c r="D654" s="386">
        <v>45676.0</v>
      </c>
      <c r="E654" s="387" t="s">
        <v>140</v>
      </c>
      <c r="F654" s="388">
        <v>10000.0</v>
      </c>
      <c r="G654" s="389" t="s">
        <v>16</v>
      </c>
      <c r="H654" s="387" t="s">
        <v>3</v>
      </c>
      <c r="I654" s="411"/>
      <c r="J654" s="387" t="s">
        <v>1</v>
      </c>
      <c r="K654" s="391"/>
      <c r="L654" s="391">
        <v>10000.0</v>
      </c>
      <c r="M654" s="392">
        <v>0.0</v>
      </c>
      <c r="N654" s="388">
        <v>0.0</v>
      </c>
      <c r="O654" s="386"/>
      <c r="P654" s="393">
        <v>5000.0</v>
      </c>
      <c r="Q654" s="394">
        <f t="shared" si="39"/>
        <v>5000</v>
      </c>
      <c r="R654" s="403" t="s">
        <v>4</v>
      </c>
      <c r="S654" s="407">
        <v>0.0</v>
      </c>
      <c r="T654" s="394">
        <f t="shared" si="41"/>
        <v>0</v>
      </c>
      <c r="U654" s="402" t="str">
        <f t="shared" si="31"/>
        <v/>
      </c>
      <c r="V654" s="406" t="s">
        <v>17</v>
      </c>
      <c r="W654" s="414"/>
      <c r="AJ654" s="55"/>
      <c r="AK654" s="55"/>
      <c r="AL654" s="55"/>
      <c r="AM654" s="55"/>
    </row>
    <row r="655" ht="22.5" customHeight="1">
      <c r="A655" s="48" t="b">
        <v>0</v>
      </c>
      <c r="B655" s="384" t="b">
        <v>0</v>
      </c>
      <c r="C655" s="385" t="s">
        <v>1736</v>
      </c>
      <c r="D655" s="386">
        <v>45676.0</v>
      </c>
      <c r="E655" s="387" t="s">
        <v>140</v>
      </c>
      <c r="F655" s="388">
        <v>10000.0</v>
      </c>
      <c r="G655" s="389" t="s">
        <v>18</v>
      </c>
      <c r="H655" s="387" t="s">
        <v>3</v>
      </c>
      <c r="I655" s="411"/>
      <c r="J655" s="387" t="s">
        <v>1</v>
      </c>
      <c r="K655" s="391"/>
      <c r="L655" s="391">
        <v>10000.0</v>
      </c>
      <c r="M655" s="392">
        <v>0.0</v>
      </c>
      <c r="N655" s="388">
        <v>0.0</v>
      </c>
      <c r="O655" s="386"/>
      <c r="P655" s="393">
        <v>3000.0</v>
      </c>
      <c r="Q655" s="394">
        <f t="shared" si="39"/>
        <v>7000</v>
      </c>
      <c r="R655" s="403" t="s">
        <v>4</v>
      </c>
      <c r="S655" s="407">
        <v>0.0</v>
      </c>
      <c r="T655" s="394">
        <f t="shared" si="41"/>
        <v>0</v>
      </c>
      <c r="U655" s="402" t="str">
        <f t="shared" si="31"/>
        <v/>
      </c>
      <c r="V655" s="406" t="s">
        <v>17</v>
      </c>
      <c r="W655" s="414"/>
      <c r="X655" s="507" t="s">
        <v>1737</v>
      </c>
      <c r="AJ655" s="55"/>
      <c r="AK655" s="55"/>
      <c r="AL655" s="55"/>
      <c r="AM655" s="55"/>
    </row>
    <row r="656" ht="22.5" customHeight="1">
      <c r="A656" s="48" t="b">
        <v>0</v>
      </c>
      <c r="B656" s="384" t="b">
        <v>1</v>
      </c>
      <c r="C656" s="390" t="s">
        <v>506</v>
      </c>
      <c r="D656" s="386">
        <v>45676.0</v>
      </c>
      <c r="E656" s="387" t="s">
        <v>140</v>
      </c>
      <c r="F656" s="388">
        <v>230000.0</v>
      </c>
      <c r="G656" s="389" t="s">
        <v>507</v>
      </c>
      <c r="H656" s="387" t="s">
        <v>119</v>
      </c>
      <c r="I656" s="390" t="s">
        <v>448</v>
      </c>
      <c r="J656" s="387" t="s">
        <v>1</v>
      </c>
      <c r="K656" s="391"/>
      <c r="L656" s="391">
        <v>230000.0</v>
      </c>
      <c r="M656" s="392">
        <v>0.0</v>
      </c>
      <c r="N656" s="388">
        <v>0.0</v>
      </c>
      <c r="O656" s="484"/>
      <c r="P656" s="393">
        <v>130000.0</v>
      </c>
      <c r="Q656" s="394">
        <f t="shared" si="39"/>
        <v>100000</v>
      </c>
      <c r="R656" s="403" t="s">
        <v>4</v>
      </c>
      <c r="S656" s="396"/>
      <c r="T656" s="394">
        <f t="shared" si="41"/>
        <v>0</v>
      </c>
      <c r="U656" s="402" t="str">
        <f t="shared" si="31"/>
        <v/>
      </c>
      <c r="V656" s="406" t="s">
        <v>214</v>
      </c>
      <c r="W656" s="414"/>
      <c r="AJ656" s="55"/>
      <c r="AK656" s="55"/>
      <c r="AL656" s="55"/>
      <c r="AM656" s="55"/>
    </row>
    <row r="657" ht="22.5" customHeight="1">
      <c r="A657" s="48" t="b">
        <v>0</v>
      </c>
      <c r="B657" s="384" t="b">
        <v>1</v>
      </c>
      <c r="C657" s="385" t="s">
        <v>1738</v>
      </c>
      <c r="D657" s="386">
        <v>45677.0</v>
      </c>
      <c r="E657" s="387" t="s">
        <v>140</v>
      </c>
      <c r="F657" s="388">
        <v>175000.0</v>
      </c>
      <c r="G657" s="389" t="s">
        <v>510</v>
      </c>
      <c r="H657" s="387" t="s">
        <v>3</v>
      </c>
      <c r="I657" s="390" t="s">
        <v>511</v>
      </c>
      <c r="J657" s="387" t="s">
        <v>1</v>
      </c>
      <c r="K657" s="391"/>
      <c r="L657" s="391">
        <v>175000.0</v>
      </c>
      <c r="M657" s="392">
        <v>0.0</v>
      </c>
      <c r="N657" s="388">
        <v>0.0</v>
      </c>
      <c r="O657" s="386"/>
      <c r="P657" s="393">
        <v>30000.0</v>
      </c>
      <c r="Q657" s="394">
        <f t="shared" si="39"/>
        <v>145000</v>
      </c>
      <c r="R657" s="403" t="s">
        <v>4</v>
      </c>
      <c r="S657" s="407">
        <v>0.0</v>
      </c>
      <c r="T657" s="394">
        <f t="shared" si="41"/>
        <v>0</v>
      </c>
      <c r="U657" s="402" t="str">
        <f t="shared" si="31"/>
        <v/>
      </c>
      <c r="V657" s="406" t="s">
        <v>214</v>
      </c>
      <c r="W657" s="414"/>
      <c r="AJ657" s="55"/>
      <c r="AK657" s="55"/>
      <c r="AL657" s="55"/>
      <c r="AM657" s="55"/>
    </row>
    <row r="658" ht="22.5" customHeight="1">
      <c r="A658" s="48" t="b">
        <v>0</v>
      </c>
      <c r="B658" s="384" t="b">
        <v>1</v>
      </c>
      <c r="C658" s="390" t="s">
        <v>508</v>
      </c>
      <c r="D658" s="386">
        <v>45677.0</v>
      </c>
      <c r="E658" s="387" t="s">
        <v>146</v>
      </c>
      <c r="F658" s="388">
        <v>625000.0</v>
      </c>
      <c r="G658" s="389" t="s">
        <v>509</v>
      </c>
      <c r="H658" s="387" t="s">
        <v>119</v>
      </c>
      <c r="I658" s="390" t="s">
        <v>441</v>
      </c>
      <c r="J658" s="387" t="s">
        <v>509</v>
      </c>
      <c r="K658" s="388"/>
      <c r="L658" s="388">
        <f>F658-N658</f>
        <v>575000</v>
      </c>
      <c r="M658" s="392">
        <v>0.0</v>
      </c>
      <c r="N658" s="388">
        <v>50000.0</v>
      </c>
      <c r="O658" s="386"/>
      <c r="P658" s="393">
        <v>400000.0</v>
      </c>
      <c r="Q658" s="394">
        <f t="shared" si="39"/>
        <v>225000</v>
      </c>
      <c r="R658" s="403" t="s">
        <v>4</v>
      </c>
      <c r="S658" s="396"/>
      <c r="T658" s="394">
        <f t="shared" si="41"/>
        <v>0</v>
      </c>
      <c r="U658" s="402" t="str">
        <f t="shared" si="31"/>
        <v/>
      </c>
      <c r="V658" s="406" t="s">
        <v>146</v>
      </c>
      <c r="W658" s="414"/>
      <c r="X658" s="283" t="s">
        <v>1739</v>
      </c>
      <c r="AJ658" s="55"/>
      <c r="AK658" s="55"/>
      <c r="AL658" s="55"/>
      <c r="AM658" s="55"/>
    </row>
    <row r="659" ht="22.5" customHeight="1">
      <c r="A659" s="48" t="b">
        <v>0</v>
      </c>
      <c r="B659" s="384" t="b">
        <v>1</v>
      </c>
      <c r="C659" s="385" t="s">
        <v>1740</v>
      </c>
      <c r="D659" s="386">
        <v>45678.0</v>
      </c>
      <c r="E659" s="387" t="s">
        <v>140</v>
      </c>
      <c r="F659" s="388">
        <v>100000.0</v>
      </c>
      <c r="G659" s="389" t="s">
        <v>256</v>
      </c>
      <c r="H659" s="387" t="s">
        <v>3</v>
      </c>
      <c r="I659" s="390" t="s">
        <v>512</v>
      </c>
      <c r="J659" s="387" t="s">
        <v>1</v>
      </c>
      <c r="K659" s="391"/>
      <c r="L659" s="391">
        <v>100000.0</v>
      </c>
      <c r="M659" s="392">
        <v>0.0</v>
      </c>
      <c r="N659" s="388">
        <v>0.0</v>
      </c>
      <c r="O659" s="386"/>
      <c r="P659" s="393">
        <v>25000.0</v>
      </c>
      <c r="Q659" s="394">
        <f t="shared" si="39"/>
        <v>75000</v>
      </c>
      <c r="R659" s="403" t="s">
        <v>4</v>
      </c>
      <c r="S659" s="407">
        <v>0.0</v>
      </c>
      <c r="T659" s="394">
        <f t="shared" si="41"/>
        <v>0</v>
      </c>
      <c r="U659" s="402" t="str">
        <f t="shared" si="31"/>
        <v/>
      </c>
      <c r="V659" s="406" t="s">
        <v>214</v>
      </c>
      <c r="W659" s="414"/>
      <c r="AJ659" s="55"/>
      <c r="AK659" s="55"/>
      <c r="AL659" s="55"/>
      <c r="AM659" s="55"/>
    </row>
    <row r="660" ht="22.5" customHeight="1">
      <c r="A660" s="48" t="b">
        <v>1</v>
      </c>
      <c r="B660" s="384" t="b">
        <v>1</v>
      </c>
      <c r="C660" s="385" t="s">
        <v>1741</v>
      </c>
      <c r="D660" s="386">
        <v>45678.0</v>
      </c>
      <c r="E660" s="387" t="s">
        <v>140</v>
      </c>
      <c r="F660" s="388">
        <v>25000.0</v>
      </c>
      <c r="G660" s="389" t="s">
        <v>160</v>
      </c>
      <c r="H660" s="387" t="s">
        <v>3</v>
      </c>
      <c r="I660" s="390">
        <v>954726.0</v>
      </c>
      <c r="J660" s="387" t="s">
        <v>1</v>
      </c>
      <c r="K660" s="401"/>
      <c r="L660" s="401">
        <v>25000.0</v>
      </c>
      <c r="M660" s="392">
        <v>0.0</v>
      </c>
      <c r="N660" s="388">
        <v>0.0</v>
      </c>
      <c r="O660" s="386"/>
      <c r="P660" s="393">
        <v>15000.0</v>
      </c>
      <c r="Q660" s="394">
        <f t="shared" si="39"/>
        <v>10000</v>
      </c>
      <c r="R660" s="403" t="s">
        <v>4</v>
      </c>
      <c r="S660" s="407">
        <v>0.0</v>
      </c>
      <c r="T660" s="394">
        <f t="shared" si="41"/>
        <v>0</v>
      </c>
      <c r="U660" s="402" t="str">
        <f t="shared" si="31"/>
        <v/>
      </c>
      <c r="V660" s="406" t="s">
        <v>214</v>
      </c>
      <c r="W660" s="442" t="s">
        <v>382</v>
      </c>
      <c r="AJ660" s="55"/>
      <c r="AK660" s="55"/>
      <c r="AL660" s="55"/>
      <c r="AM660" s="55"/>
    </row>
    <row r="661" ht="22.5" customHeight="1">
      <c r="A661" s="48" t="b">
        <v>1</v>
      </c>
      <c r="B661" s="384" t="b">
        <v>1</v>
      </c>
      <c r="C661" s="385" t="s">
        <v>1742</v>
      </c>
      <c r="D661" s="386">
        <v>45678.0</v>
      </c>
      <c r="E661" s="387" t="s">
        <v>140</v>
      </c>
      <c r="F661" s="388">
        <v>120000.0</v>
      </c>
      <c r="G661" s="389" t="s">
        <v>445</v>
      </c>
      <c r="H661" s="387" t="s">
        <v>3</v>
      </c>
      <c r="I661" s="390">
        <v>954728.0</v>
      </c>
      <c r="J661" s="387" t="s">
        <v>1</v>
      </c>
      <c r="K661" s="401"/>
      <c r="L661" s="401">
        <v>120000.0</v>
      </c>
      <c r="M661" s="392">
        <v>0.0</v>
      </c>
      <c r="N661" s="388">
        <v>0.0</v>
      </c>
      <c r="O661" s="386"/>
      <c r="P661" s="393">
        <v>25000.0</v>
      </c>
      <c r="Q661" s="394">
        <f t="shared" si="39"/>
        <v>95000</v>
      </c>
      <c r="R661" s="403" t="s">
        <v>4</v>
      </c>
      <c r="S661" s="407">
        <v>0.0</v>
      </c>
      <c r="T661" s="394">
        <f t="shared" si="41"/>
        <v>0</v>
      </c>
      <c r="U661" s="402" t="str">
        <f t="shared" si="31"/>
        <v/>
      </c>
      <c r="V661" s="406" t="s">
        <v>214</v>
      </c>
      <c r="W661" s="442" t="s">
        <v>382</v>
      </c>
      <c r="AJ661" s="55"/>
      <c r="AK661" s="55"/>
      <c r="AL661" s="55"/>
      <c r="AM661" s="55"/>
    </row>
    <row r="662" ht="22.5" customHeight="1">
      <c r="A662" s="48" t="b">
        <v>1</v>
      </c>
      <c r="B662" s="384" t="b">
        <v>1</v>
      </c>
      <c r="C662" s="385" t="s">
        <v>1743</v>
      </c>
      <c r="D662" s="386">
        <v>45679.0</v>
      </c>
      <c r="E662" s="387" t="s">
        <v>140</v>
      </c>
      <c r="F662" s="388">
        <v>60000.0</v>
      </c>
      <c r="G662" s="389" t="s">
        <v>192</v>
      </c>
      <c r="H662" s="387" t="s">
        <v>3</v>
      </c>
      <c r="I662" s="390">
        <v>954731.0</v>
      </c>
      <c r="J662" s="387" t="s">
        <v>1</v>
      </c>
      <c r="K662" s="391"/>
      <c r="L662" s="391">
        <v>60000.0</v>
      </c>
      <c r="M662" s="392">
        <v>0.0</v>
      </c>
      <c r="N662" s="388">
        <v>0.0</v>
      </c>
      <c r="O662" s="386"/>
      <c r="P662" s="393">
        <v>25000.0</v>
      </c>
      <c r="Q662" s="394">
        <f t="shared" si="39"/>
        <v>35000</v>
      </c>
      <c r="R662" s="403" t="s">
        <v>4</v>
      </c>
      <c r="S662" s="407">
        <v>0.0</v>
      </c>
      <c r="T662" s="394">
        <f t="shared" si="41"/>
        <v>0</v>
      </c>
      <c r="U662" s="402" t="str">
        <f t="shared" si="31"/>
        <v/>
      </c>
      <c r="V662" s="406" t="s">
        <v>151</v>
      </c>
      <c r="W662" s="442" t="s">
        <v>382</v>
      </c>
      <c r="AJ662" s="55"/>
      <c r="AK662" s="55"/>
      <c r="AL662" s="55"/>
      <c r="AM662" s="55"/>
    </row>
    <row r="663" ht="22.5" customHeight="1">
      <c r="A663" s="48" t="b">
        <v>0</v>
      </c>
      <c r="B663" s="384" t="b">
        <v>1</v>
      </c>
      <c r="C663" s="385" t="s">
        <v>1744</v>
      </c>
      <c r="D663" s="386">
        <v>45679.0</v>
      </c>
      <c r="E663" s="387" t="s">
        <v>140</v>
      </c>
      <c r="F663" s="388">
        <v>35000.0</v>
      </c>
      <c r="G663" s="389" t="s">
        <v>169</v>
      </c>
      <c r="H663" s="387" t="s">
        <v>3</v>
      </c>
      <c r="I663" s="390" t="s">
        <v>523</v>
      </c>
      <c r="J663" s="387" t="s">
        <v>516</v>
      </c>
      <c r="K663" s="391"/>
      <c r="L663" s="391">
        <v>35000.0</v>
      </c>
      <c r="M663" s="392">
        <v>0.0</v>
      </c>
      <c r="N663" s="388">
        <v>0.0</v>
      </c>
      <c r="O663" s="386"/>
      <c r="P663" s="393">
        <v>15000.0</v>
      </c>
      <c r="Q663" s="394">
        <f t="shared" si="39"/>
        <v>20000</v>
      </c>
      <c r="R663" s="403" t="s">
        <v>4</v>
      </c>
      <c r="S663" s="407">
        <v>0.0</v>
      </c>
      <c r="T663" s="394">
        <f t="shared" si="41"/>
        <v>0</v>
      </c>
      <c r="U663" s="402" t="str">
        <f t="shared" si="31"/>
        <v/>
      </c>
      <c r="V663" s="406" t="s">
        <v>214</v>
      </c>
      <c r="W663" s="442" t="s">
        <v>397</v>
      </c>
      <c r="AJ663" s="55"/>
      <c r="AK663" s="55"/>
      <c r="AL663" s="55"/>
      <c r="AM663" s="55"/>
    </row>
    <row r="664" ht="22.5" customHeight="1">
      <c r="A664" s="48" t="b">
        <v>0</v>
      </c>
      <c r="B664" s="384" t="b">
        <v>1</v>
      </c>
      <c r="C664" s="385" t="s">
        <v>1745</v>
      </c>
      <c r="D664" s="386">
        <v>45679.0</v>
      </c>
      <c r="E664" s="387" t="s">
        <v>140</v>
      </c>
      <c r="F664" s="388">
        <v>40000.0</v>
      </c>
      <c r="G664" s="389" t="s">
        <v>522</v>
      </c>
      <c r="H664" s="387" t="s">
        <v>3</v>
      </c>
      <c r="I664" s="390" t="s">
        <v>523</v>
      </c>
      <c r="J664" s="387" t="s">
        <v>516</v>
      </c>
      <c r="K664" s="391"/>
      <c r="L664" s="391">
        <v>40000.0</v>
      </c>
      <c r="M664" s="392">
        <v>0.0</v>
      </c>
      <c r="N664" s="388">
        <v>0.0</v>
      </c>
      <c r="O664" s="386"/>
      <c r="P664" s="393">
        <v>20000.0</v>
      </c>
      <c r="Q664" s="394">
        <f t="shared" si="39"/>
        <v>20000</v>
      </c>
      <c r="R664" s="403" t="s">
        <v>4</v>
      </c>
      <c r="S664" s="407">
        <v>0.0</v>
      </c>
      <c r="T664" s="394">
        <f t="shared" si="41"/>
        <v>0</v>
      </c>
      <c r="U664" s="402" t="str">
        <f t="shared" si="31"/>
        <v/>
      </c>
      <c r="V664" s="406" t="s">
        <v>214</v>
      </c>
      <c r="W664" s="414"/>
      <c r="X664" s="283" t="s">
        <v>1746</v>
      </c>
      <c r="AJ664" s="55"/>
      <c r="AK664" s="55"/>
      <c r="AL664" s="55"/>
      <c r="AM664" s="55"/>
    </row>
    <row r="665" ht="22.5" customHeight="1">
      <c r="A665" s="48" t="b">
        <v>0</v>
      </c>
      <c r="B665" s="384" t="b">
        <v>0</v>
      </c>
      <c r="C665" s="385" t="s">
        <v>1747</v>
      </c>
      <c r="D665" s="386">
        <v>45679.0</v>
      </c>
      <c r="E665" s="387" t="s">
        <v>140</v>
      </c>
      <c r="F665" s="388">
        <v>80000.0</v>
      </c>
      <c r="G665" s="389" t="s">
        <v>445</v>
      </c>
      <c r="H665" s="387" t="s">
        <v>3</v>
      </c>
      <c r="I665" s="411"/>
      <c r="J665" s="387" t="s">
        <v>1</v>
      </c>
      <c r="K665" s="391"/>
      <c r="L665" s="391">
        <v>80000.0</v>
      </c>
      <c r="M665" s="392">
        <v>0.0</v>
      </c>
      <c r="N665" s="388">
        <v>0.0</v>
      </c>
      <c r="O665" s="386"/>
      <c r="P665" s="393">
        <v>25000.0</v>
      </c>
      <c r="Q665" s="394">
        <f t="shared" si="39"/>
        <v>55000</v>
      </c>
      <c r="R665" s="403" t="s">
        <v>4</v>
      </c>
      <c r="S665" s="407">
        <v>0.0</v>
      </c>
      <c r="T665" s="394">
        <f t="shared" si="41"/>
        <v>0</v>
      </c>
      <c r="U665" s="402" t="str">
        <f t="shared" si="31"/>
        <v/>
      </c>
      <c r="V665" s="406" t="s">
        <v>142</v>
      </c>
      <c r="W665" s="414"/>
      <c r="X665" s="283" t="s">
        <v>1748</v>
      </c>
      <c r="AJ665" s="55"/>
      <c r="AK665" s="55"/>
      <c r="AL665" s="55"/>
      <c r="AM665" s="55"/>
    </row>
    <row r="666" ht="22.5" customHeight="1">
      <c r="A666" s="48" t="b">
        <v>0</v>
      </c>
      <c r="B666" s="384" t="b">
        <v>1</v>
      </c>
      <c r="C666" s="385" t="s">
        <v>1749</v>
      </c>
      <c r="D666" s="386">
        <v>45679.0</v>
      </c>
      <c r="E666" s="387" t="s">
        <v>140</v>
      </c>
      <c r="F666" s="388">
        <v>5000.0</v>
      </c>
      <c r="G666" s="389" t="s">
        <v>526</v>
      </c>
      <c r="H666" s="387" t="s">
        <v>3</v>
      </c>
      <c r="I666" s="390" t="s">
        <v>527</v>
      </c>
      <c r="J666" s="387" t="s">
        <v>1</v>
      </c>
      <c r="K666" s="391"/>
      <c r="L666" s="391">
        <v>5000.0</v>
      </c>
      <c r="M666" s="392">
        <v>0.0</v>
      </c>
      <c r="N666" s="388">
        <v>0.0</v>
      </c>
      <c r="O666" s="484"/>
      <c r="P666" s="393">
        <v>3000.0</v>
      </c>
      <c r="Q666" s="394">
        <f t="shared" si="39"/>
        <v>2000</v>
      </c>
      <c r="R666" s="403" t="s">
        <v>4</v>
      </c>
      <c r="S666" s="396"/>
      <c r="T666" s="394">
        <f t="shared" si="41"/>
        <v>0</v>
      </c>
      <c r="U666" s="402" t="str">
        <f t="shared" si="31"/>
        <v/>
      </c>
      <c r="V666" s="406" t="s">
        <v>214</v>
      </c>
      <c r="W666" s="414"/>
      <c r="X666" s="283" t="s">
        <v>1750</v>
      </c>
      <c r="AJ666" s="55"/>
      <c r="AK666" s="55"/>
      <c r="AL666" s="55"/>
      <c r="AM666" s="55"/>
    </row>
    <row r="667" ht="22.5" customHeight="1">
      <c r="A667" s="48" t="b">
        <v>0</v>
      </c>
      <c r="B667" s="384" t="b">
        <v>1</v>
      </c>
      <c r="C667" s="385" t="s">
        <v>1751</v>
      </c>
      <c r="D667" s="386">
        <v>45679.0</v>
      </c>
      <c r="E667" s="387" t="s">
        <v>140</v>
      </c>
      <c r="F667" s="388">
        <v>15000.0</v>
      </c>
      <c r="G667" s="389" t="s">
        <v>524</v>
      </c>
      <c r="H667" s="387" t="s">
        <v>3</v>
      </c>
      <c r="I667" s="390" t="s">
        <v>525</v>
      </c>
      <c r="J667" s="387" t="s">
        <v>1</v>
      </c>
      <c r="K667" s="391"/>
      <c r="L667" s="391">
        <v>15000.0</v>
      </c>
      <c r="M667" s="392">
        <v>0.0</v>
      </c>
      <c r="N667" s="388">
        <v>0.0</v>
      </c>
      <c r="O667" s="386"/>
      <c r="P667" s="393">
        <v>5000.0</v>
      </c>
      <c r="Q667" s="394">
        <f t="shared" si="39"/>
        <v>10000</v>
      </c>
      <c r="R667" s="403" t="s">
        <v>4</v>
      </c>
      <c r="S667" s="396"/>
      <c r="T667" s="394">
        <f t="shared" si="41"/>
        <v>0</v>
      </c>
      <c r="U667" s="402" t="str">
        <f t="shared" si="31"/>
        <v/>
      </c>
      <c r="V667" s="406" t="s">
        <v>214</v>
      </c>
      <c r="W667" s="414"/>
      <c r="AJ667" s="55"/>
      <c r="AK667" s="55"/>
      <c r="AL667" s="55"/>
      <c r="AM667" s="55"/>
    </row>
    <row r="668" ht="22.5" customHeight="1">
      <c r="A668" s="48" t="b">
        <v>0</v>
      </c>
      <c r="B668" s="384" t="b">
        <v>1</v>
      </c>
      <c r="C668" s="385" t="s">
        <v>1752</v>
      </c>
      <c r="D668" s="386">
        <v>45680.0</v>
      </c>
      <c r="E668" s="387" t="s">
        <v>140</v>
      </c>
      <c r="F668" s="388">
        <v>30000.0</v>
      </c>
      <c r="G668" s="389" t="s">
        <v>160</v>
      </c>
      <c r="H668" s="387" t="s">
        <v>3</v>
      </c>
      <c r="I668" s="390" t="s">
        <v>540</v>
      </c>
      <c r="J668" s="387" t="s">
        <v>1</v>
      </c>
      <c r="K668" s="391"/>
      <c r="L668" s="391">
        <v>30000.0</v>
      </c>
      <c r="M668" s="392">
        <v>0.0</v>
      </c>
      <c r="N668" s="388">
        <v>0.0</v>
      </c>
      <c r="O668" s="386"/>
      <c r="P668" s="393">
        <v>15000.0</v>
      </c>
      <c r="Q668" s="394">
        <f t="shared" si="39"/>
        <v>15000</v>
      </c>
      <c r="R668" s="403" t="s">
        <v>4</v>
      </c>
      <c r="S668" s="407">
        <v>0.0</v>
      </c>
      <c r="T668" s="394">
        <f t="shared" si="41"/>
        <v>0</v>
      </c>
      <c r="U668" s="402" t="str">
        <f t="shared" si="31"/>
        <v/>
      </c>
      <c r="V668" s="406" t="s">
        <v>214</v>
      </c>
      <c r="W668" s="414"/>
      <c r="AJ668" s="55"/>
      <c r="AK668" s="55"/>
      <c r="AL668" s="55"/>
      <c r="AM668" s="55"/>
    </row>
    <row r="669" ht="22.5" customHeight="1">
      <c r="A669" s="48" t="b">
        <v>0</v>
      </c>
      <c r="B669" s="384" t="b">
        <v>1</v>
      </c>
      <c r="C669" s="385" t="s">
        <v>1753</v>
      </c>
      <c r="D669" s="386">
        <v>45680.0</v>
      </c>
      <c r="E669" s="387" t="s">
        <v>140</v>
      </c>
      <c r="F669" s="388">
        <v>70000.0</v>
      </c>
      <c r="G669" s="389" t="s">
        <v>535</v>
      </c>
      <c r="H669" s="387" t="s">
        <v>3</v>
      </c>
      <c r="I669" s="390" t="s">
        <v>538</v>
      </c>
      <c r="J669" s="387" t="s">
        <v>125</v>
      </c>
      <c r="K669" s="391"/>
      <c r="L669" s="391">
        <v>70000.0</v>
      </c>
      <c r="M669" s="392">
        <v>0.0</v>
      </c>
      <c r="N669" s="388">
        <v>0.0</v>
      </c>
      <c r="O669" s="386"/>
      <c r="P669" s="393">
        <v>25000.0</v>
      </c>
      <c r="Q669" s="394">
        <f t="shared" si="39"/>
        <v>45000</v>
      </c>
      <c r="R669" s="403" t="s">
        <v>4</v>
      </c>
      <c r="S669" s="407">
        <v>0.0</v>
      </c>
      <c r="T669" s="394">
        <f t="shared" si="41"/>
        <v>0</v>
      </c>
      <c r="U669" s="402" t="str">
        <f t="shared" si="31"/>
        <v/>
      </c>
      <c r="V669" s="406" t="s">
        <v>214</v>
      </c>
      <c r="W669" s="414"/>
      <c r="AJ669" s="55"/>
      <c r="AK669" s="55"/>
      <c r="AL669" s="55"/>
      <c r="AM669" s="55"/>
    </row>
    <row r="670" ht="22.5" customHeight="1">
      <c r="A670" s="48" t="b">
        <v>1</v>
      </c>
      <c r="B670" s="384" t="b">
        <v>1</v>
      </c>
      <c r="C670" s="385" t="s">
        <v>1754</v>
      </c>
      <c r="D670" s="386">
        <v>45680.0</v>
      </c>
      <c r="E670" s="387" t="s">
        <v>140</v>
      </c>
      <c r="F670" s="388">
        <v>75000.0</v>
      </c>
      <c r="G670" s="389" t="s">
        <v>536</v>
      </c>
      <c r="H670" s="387" t="s">
        <v>3</v>
      </c>
      <c r="I670" s="390">
        <v>954732.0</v>
      </c>
      <c r="J670" s="387" t="s">
        <v>1</v>
      </c>
      <c r="K670" s="391"/>
      <c r="L670" s="391">
        <v>75000.0</v>
      </c>
      <c r="M670" s="392">
        <v>0.0</v>
      </c>
      <c r="N670" s="388">
        <v>0.0</v>
      </c>
      <c r="O670" s="386"/>
      <c r="P670" s="393">
        <v>20000.0</v>
      </c>
      <c r="Q670" s="394">
        <f t="shared" si="39"/>
        <v>55000</v>
      </c>
      <c r="R670" s="403" t="s">
        <v>4</v>
      </c>
      <c r="S670" s="407">
        <v>0.0</v>
      </c>
      <c r="T670" s="394">
        <f t="shared" si="41"/>
        <v>0</v>
      </c>
      <c r="U670" s="402" t="str">
        <f t="shared" si="31"/>
        <v/>
      </c>
      <c r="V670" s="406" t="s">
        <v>214</v>
      </c>
      <c r="W670" s="442" t="s">
        <v>382</v>
      </c>
      <c r="AJ670" s="55"/>
      <c r="AK670" s="55"/>
      <c r="AL670" s="55"/>
      <c r="AM670" s="55"/>
    </row>
    <row r="671" ht="22.5" customHeight="1">
      <c r="A671" s="48" t="b">
        <v>1</v>
      </c>
      <c r="B671" s="384" t="b">
        <v>1</v>
      </c>
      <c r="C671" s="385" t="s">
        <v>1755</v>
      </c>
      <c r="D671" s="386">
        <v>45680.0</v>
      </c>
      <c r="E671" s="387" t="s">
        <v>140</v>
      </c>
      <c r="F671" s="388">
        <v>120000.0</v>
      </c>
      <c r="G671" s="389" t="s">
        <v>534</v>
      </c>
      <c r="H671" s="387" t="s">
        <v>3</v>
      </c>
      <c r="I671" s="390">
        <v>954734.0</v>
      </c>
      <c r="J671" s="387" t="s">
        <v>1</v>
      </c>
      <c r="K671" s="391"/>
      <c r="L671" s="391">
        <v>120000.0</v>
      </c>
      <c r="M671" s="392">
        <v>0.0</v>
      </c>
      <c r="N671" s="388">
        <v>0.0</v>
      </c>
      <c r="O671" s="386"/>
      <c r="P671" s="393">
        <v>30000.0</v>
      </c>
      <c r="Q671" s="394">
        <f t="shared" si="39"/>
        <v>90000</v>
      </c>
      <c r="R671" s="403" t="s">
        <v>4</v>
      </c>
      <c r="S671" s="407">
        <v>0.0</v>
      </c>
      <c r="T671" s="394">
        <f t="shared" si="41"/>
        <v>0</v>
      </c>
      <c r="U671" s="402" t="str">
        <f t="shared" si="31"/>
        <v/>
      </c>
      <c r="V671" s="406" t="s">
        <v>214</v>
      </c>
      <c r="W671" s="442" t="s">
        <v>382</v>
      </c>
      <c r="AJ671" s="55"/>
      <c r="AK671" s="55"/>
      <c r="AL671" s="55"/>
      <c r="AM671" s="55"/>
    </row>
    <row r="672" ht="22.5" customHeight="1">
      <c r="A672" s="48" t="b">
        <v>1</v>
      </c>
      <c r="B672" s="384" t="b">
        <v>1</v>
      </c>
      <c r="C672" s="385" t="s">
        <v>1756</v>
      </c>
      <c r="D672" s="386">
        <v>45680.0</v>
      </c>
      <c r="E672" s="387" t="s">
        <v>140</v>
      </c>
      <c r="F672" s="388">
        <v>120000.0</v>
      </c>
      <c r="G672" s="389" t="s">
        <v>266</v>
      </c>
      <c r="H672" s="387" t="s">
        <v>3</v>
      </c>
      <c r="I672" s="390">
        <v>954730.0</v>
      </c>
      <c r="J672" s="387" t="s">
        <v>1</v>
      </c>
      <c r="K672" s="391"/>
      <c r="L672" s="391">
        <v>120000.0</v>
      </c>
      <c r="M672" s="392">
        <v>0.0</v>
      </c>
      <c r="N672" s="388">
        <v>0.0</v>
      </c>
      <c r="O672" s="386"/>
      <c r="P672" s="393">
        <v>25000.0</v>
      </c>
      <c r="Q672" s="394">
        <f t="shared" si="39"/>
        <v>95000</v>
      </c>
      <c r="R672" s="403" t="s">
        <v>4</v>
      </c>
      <c r="S672" s="407">
        <v>0.0</v>
      </c>
      <c r="T672" s="394">
        <f t="shared" si="41"/>
        <v>0</v>
      </c>
      <c r="U672" s="402" t="str">
        <f t="shared" si="31"/>
        <v/>
      </c>
      <c r="V672" s="406" t="s">
        <v>151</v>
      </c>
      <c r="W672" s="442" t="s">
        <v>382</v>
      </c>
      <c r="AJ672" s="55"/>
      <c r="AK672" s="55"/>
      <c r="AL672" s="55"/>
      <c r="AM672" s="55"/>
    </row>
    <row r="673" ht="22.5" customHeight="1">
      <c r="A673" s="48" t="b">
        <v>1</v>
      </c>
      <c r="B673" s="384" t="b">
        <v>1</v>
      </c>
      <c r="C673" s="385" t="s">
        <v>1757</v>
      </c>
      <c r="D673" s="386">
        <v>45680.0</v>
      </c>
      <c r="E673" s="387" t="s">
        <v>140</v>
      </c>
      <c r="F673" s="388">
        <v>65000.0</v>
      </c>
      <c r="G673" s="389" t="s">
        <v>537</v>
      </c>
      <c r="H673" s="387" t="s">
        <v>3</v>
      </c>
      <c r="I673" s="390">
        <v>954735.0</v>
      </c>
      <c r="J673" s="387" t="s">
        <v>1</v>
      </c>
      <c r="K673" s="401"/>
      <c r="L673" s="401">
        <v>65000.0</v>
      </c>
      <c r="M673" s="392">
        <v>0.0</v>
      </c>
      <c r="N673" s="388">
        <v>0.0</v>
      </c>
      <c r="O673" s="386"/>
      <c r="P673" s="393">
        <v>25000.0</v>
      </c>
      <c r="Q673" s="394">
        <f t="shared" si="39"/>
        <v>40000</v>
      </c>
      <c r="R673" s="403" t="s">
        <v>4</v>
      </c>
      <c r="S673" s="407">
        <v>0.0</v>
      </c>
      <c r="T673" s="394">
        <f t="shared" si="41"/>
        <v>0</v>
      </c>
      <c r="U673" s="402" t="str">
        <f t="shared" si="31"/>
        <v/>
      </c>
      <c r="V673" s="406" t="s">
        <v>214</v>
      </c>
      <c r="W673" s="442" t="s">
        <v>382</v>
      </c>
      <c r="AJ673" s="55"/>
      <c r="AK673" s="55"/>
      <c r="AL673" s="55"/>
      <c r="AM673" s="55"/>
    </row>
    <row r="674" ht="22.5" customHeight="1">
      <c r="A674" s="48" t="b">
        <v>1</v>
      </c>
      <c r="B674" s="384" t="b">
        <v>1</v>
      </c>
      <c r="C674" s="385" t="s">
        <v>1758</v>
      </c>
      <c r="D674" s="386">
        <v>45680.0</v>
      </c>
      <c r="E674" s="387" t="s">
        <v>140</v>
      </c>
      <c r="F674" s="388">
        <v>60000.0</v>
      </c>
      <c r="G674" s="389" t="s">
        <v>192</v>
      </c>
      <c r="H674" s="387" t="s">
        <v>3</v>
      </c>
      <c r="I674" s="390">
        <v>954735.0</v>
      </c>
      <c r="J674" s="387" t="s">
        <v>1</v>
      </c>
      <c r="K674" s="391"/>
      <c r="L674" s="391">
        <v>60000.0</v>
      </c>
      <c r="M674" s="392">
        <v>0.0</v>
      </c>
      <c r="N674" s="388">
        <v>0.0</v>
      </c>
      <c r="O674" s="386"/>
      <c r="P674" s="393">
        <v>20000.0</v>
      </c>
      <c r="Q674" s="394">
        <f t="shared" si="39"/>
        <v>40000</v>
      </c>
      <c r="R674" s="403" t="s">
        <v>4</v>
      </c>
      <c r="S674" s="407">
        <v>0.0</v>
      </c>
      <c r="T674" s="394">
        <f t="shared" si="41"/>
        <v>0</v>
      </c>
      <c r="U674" s="402" t="str">
        <f t="shared" si="31"/>
        <v/>
      </c>
      <c r="V674" s="406" t="s">
        <v>214</v>
      </c>
      <c r="W674" s="414"/>
      <c r="AJ674" s="55"/>
      <c r="AK674" s="55"/>
      <c r="AL674" s="55"/>
      <c r="AM674" s="55"/>
    </row>
    <row r="675" ht="22.5" customHeight="1">
      <c r="A675" s="48" t="b">
        <v>1</v>
      </c>
      <c r="B675" s="384" t="b">
        <v>1</v>
      </c>
      <c r="C675" s="385" t="s">
        <v>1759</v>
      </c>
      <c r="D675" s="386">
        <v>45680.0</v>
      </c>
      <c r="E675" s="387" t="s">
        <v>140</v>
      </c>
      <c r="F675" s="388">
        <v>15000.0</v>
      </c>
      <c r="G675" s="389" t="s">
        <v>541</v>
      </c>
      <c r="H675" s="387" t="s">
        <v>3</v>
      </c>
      <c r="I675" s="390">
        <v>954733.0</v>
      </c>
      <c r="J675" s="387" t="s">
        <v>1</v>
      </c>
      <c r="K675" s="391"/>
      <c r="L675" s="391">
        <v>15000.0</v>
      </c>
      <c r="M675" s="392">
        <v>0.0</v>
      </c>
      <c r="N675" s="388">
        <v>0.0</v>
      </c>
      <c r="O675" s="386"/>
      <c r="P675" s="393">
        <v>5000.0</v>
      </c>
      <c r="Q675" s="394">
        <f t="shared" si="39"/>
        <v>10000</v>
      </c>
      <c r="R675" s="403" t="s">
        <v>4</v>
      </c>
      <c r="S675" s="407">
        <v>0.0</v>
      </c>
      <c r="T675" s="394">
        <f t="shared" si="41"/>
        <v>0</v>
      </c>
      <c r="U675" s="402" t="str">
        <f t="shared" si="31"/>
        <v/>
      </c>
      <c r="V675" s="406" t="s">
        <v>214</v>
      </c>
      <c r="W675" s="442" t="s">
        <v>382</v>
      </c>
      <c r="AJ675" s="55"/>
      <c r="AK675" s="55"/>
      <c r="AL675" s="55"/>
      <c r="AM675" s="55"/>
    </row>
    <row r="676" ht="22.5" customHeight="1">
      <c r="A676" s="48" t="b">
        <v>0</v>
      </c>
      <c r="B676" s="384" t="b">
        <v>1</v>
      </c>
      <c r="C676" s="385" t="s">
        <v>1760</v>
      </c>
      <c r="D676" s="386">
        <v>45680.0</v>
      </c>
      <c r="E676" s="387" t="s">
        <v>140</v>
      </c>
      <c r="F676" s="388">
        <v>15000.0</v>
      </c>
      <c r="G676" s="389" t="s">
        <v>542</v>
      </c>
      <c r="H676" s="387" t="s">
        <v>3</v>
      </c>
      <c r="I676" s="390" t="s">
        <v>523</v>
      </c>
      <c r="J676" s="387" t="s">
        <v>543</v>
      </c>
      <c r="K676" s="391"/>
      <c r="L676" s="391">
        <v>15000.0</v>
      </c>
      <c r="M676" s="392">
        <v>0.0</v>
      </c>
      <c r="N676" s="388">
        <v>0.0</v>
      </c>
      <c r="O676" s="386"/>
      <c r="P676" s="393">
        <v>5000.0</v>
      </c>
      <c r="Q676" s="394">
        <f t="shared" si="39"/>
        <v>10000</v>
      </c>
      <c r="R676" s="403" t="s">
        <v>4</v>
      </c>
      <c r="S676" s="407">
        <v>0.0</v>
      </c>
      <c r="T676" s="394">
        <f t="shared" si="41"/>
        <v>0</v>
      </c>
      <c r="U676" s="402" t="str">
        <f t="shared" si="31"/>
        <v/>
      </c>
      <c r="V676" s="406" t="s">
        <v>214</v>
      </c>
      <c r="W676" s="414"/>
      <c r="AJ676" s="55"/>
      <c r="AK676" s="55"/>
      <c r="AL676" s="55"/>
      <c r="AM676" s="55"/>
    </row>
    <row r="677" ht="22.5" customHeight="1">
      <c r="A677" s="48" t="b">
        <v>0</v>
      </c>
      <c r="B677" s="384" t="b">
        <v>1</v>
      </c>
      <c r="C677" s="385" t="s">
        <v>1761</v>
      </c>
      <c r="D677" s="386">
        <v>45680.0</v>
      </c>
      <c r="E677" s="387" t="s">
        <v>140</v>
      </c>
      <c r="F677" s="388">
        <v>35000.0</v>
      </c>
      <c r="G677" s="389" t="s">
        <v>539</v>
      </c>
      <c r="H677" s="387" t="s">
        <v>3</v>
      </c>
      <c r="I677" s="390" t="s">
        <v>523</v>
      </c>
      <c r="J677" s="387" t="s">
        <v>516</v>
      </c>
      <c r="K677" s="391"/>
      <c r="L677" s="391">
        <v>35000.0</v>
      </c>
      <c r="M677" s="392">
        <v>0.0</v>
      </c>
      <c r="N677" s="388">
        <v>0.0</v>
      </c>
      <c r="O677" s="386"/>
      <c r="P677" s="393">
        <v>20000.0</v>
      </c>
      <c r="Q677" s="394">
        <f t="shared" si="39"/>
        <v>15000</v>
      </c>
      <c r="R677" s="403" t="s">
        <v>4</v>
      </c>
      <c r="S677" s="407">
        <v>0.0</v>
      </c>
      <c r="T677" s="394">
        <f t="shared" si="41"/>
        <v>0</v>
      </c>
      <c r="U677" s="402" t="str">
        <f t="shared" si="31"/>
        <v/>
      </c>
      <c r="V677" s="406" t="s">
        <v>214</v>
      </c>
      <c r="W677" s="414"/>
      <c r="AJ677" s="55"/>
      <c r="AK677" s="55"/>
      <c r="AL677" s="55"/>
      <c r="AM677" s="55"/>
    </row>
    <row r="678" ht="22.5" customHeight="1">
      <c r="A678" s="48" t="b">
        <v>1</v>
      </c>
      <c r="B678" s="384" t="b">
        <v>1</v>
      </c>
      <c r="C678" s="385" t="s">
        <v>1762</v>
      </c>
      <c r="D678" s="386">
        <v>45680.0</v>
      </c>
      <c r="E678" s="387" t="s">
        <v>140</v>
      </c>
      <c r="F678" s="388">
        <v>80000.0</v>
      </c>
      <c r="G678" s="389" t="s">
        <v>535</v>
      </c>
      <c r="H678" s="387" t="s">
        <v>3</v>
      </c>
      <c r="I678" s="390">
        <v>954738.0</v>
      </c>
      <c r="J678" s="387" t="s">
        <v>1</v>
      </c>
      <c r="K678" s="391"/>
      <c r="L678" s="391">
        <v>80000.0</v>
      </c>
      <c r="M678" s="392">
        <v>0.0</v>
      </c>
      <c r="N678" s="388">
        <v>0.0</v>
      </c>
      <c r="O678" s="386"/>
      <c r="P678" s="393">
        <v>25000.0</v>
      </c>
      <c r="Q678" s="394">
        <f t="shared" si="39"/>
        <v>55000</v>
      </c>
      <c r="R678" s="403" t="s">
        <v>4</v>
      </c>
      <c r="S678" s="407">
        <v>0.0</v>
      </c>
      <c r="T678" s="394">
        <f t="shared" si="41"/>
        <v>0</v>
      </c>
      <c r="U678" s="402" t="str">
        <f t="shared" si="31"/>
        <v/>
      </c>
      <c r="V678" s="406" t="s">
        <v>151</v>
      </c>
      <c r="W678" s="414"/>
      <c r="AJ678" s="55"/>
      <c r="AK678" s="55"/>
      <c r="AL678" s="55"/>
      <c r="AM678" s="55"/>
    </row>
    <row r="679" ht="22.5" customHeight="1">
      <c r="A679" s="48" t="b">
        <v>0</v>
      </c>
      <c r="B679" s="384" t="b">
        <v>0</v>
      </c>
      <c r="C679" s="385" t="s">
        <v>1763</v>
      </c>
      <c r="D679" s="386">
        <v>45680.0</v>
      </c>
      <c r="E679" s="387" t="s">
        <v>140</v>
      </c>
      <c r="F679" s="388">
        <v>235000.0</v>
      </c>
      <c r="G679" s="389" t="s">
        <v>533</v>
      </c>
      <c r="H679" s="387" t="s">
        <v>3</v>
      </c>
      <c r="I679" s="411"/>
      <c r="J679" s="387" t="s">
        <v>179</v>
      </c>
      <c r="K679" s="391"/>
      <c r="L679" s="391">
        <v>235000.0</v>
      </c>
      <c r="M679" s="392">
        <v>0.0</v>
      </c>
      <c r="N679" s="388">
        <v>0.0</v>
      </c>
      <c r="O679" s="386"/>
      <c r="P679" s="393">
        <v>125000.0</v>
      </c>
      <c r="Q679" s="394">
        <f t="shared" si="39"/>
        <v>110000</v>
      </c>
      <c r="R679" s="403" t="s">
        <v>4</v>
      </c>
      <c r="S679" s="407">
        <v>0.0</v>
      </c>
      <c r="T679" s="394">
        <f t="shared" si="41"/>
        <v>0</v>
      </c>
      <c r="U679" s="402" t="str">
        <f t="shared" si="31"/>
        <v/>
      </c>
      <c r="V679" s="406" t="s">
        <v>146</v>
      </c>
      <c r="W679" s="442"/>
      <c r="AJ679" s="55"/>
      <c r="AK679" s="55"/>
      <c r="AL679" s="55"/>
      <c r="AM679" s="55"/>
    </row>
    <row r="680" ht="22.5" customHeight="1">
      <c r="A680" s="48" t="b">
        <v>0</v>
      </c>
      <c r="B680" s="384" t="b">
        <v>1</v>
      </c>
      <c r="C680" s="390" t="s">
        <v>376</v>
      </c>
      <c r="D680" s="386">
        <v>45680.0</v>
      </c>
      <c r="E680" s="387" t="s">
        <v>140</v>
      </c>
      <c r="F680" s="388">
        <v>10000.0</v>
      </c>
      <c r="G680" s="389" t="s">
        <v>313</v>
      </c>
      <c r="H680" s="387" t="s">
        <v>3</v>
      </c>
      <c r="I680" s="390" t="s">
        <v>548</v>
      </c>
      <c r="J680" s="387" t="s">
        <v>147</v>
      </c>
      <c r="K680" s="391"/>
      <c r="L680" s="391">
        <v>10000.0</v>
      </c>
      <c r="M680" s="392">
        <v>0.0</v>
      </c>
      <c r="N680" s="388">
        <v>0.0</v>
      </c>
      <c r="O680" s="386"/>
      <c r="P680" s="393">
        <v>5000.0</v>
      </c>
      <c r="Q680" s="394">
        <f t="shared" si="39"/>
        <v>5000</v>
      </c>
      <c r="R680" s="403" t="s">
        <v>4</v>
      </c>
      <c r="S680" s="407">
        <v>0.0</v>
      </c>
      <c r="T680" s="394">
        <f t="shared" si="41"/>
        <v>0</v>
      </c>
      <c r="U680" s="402" t="str">
        <f t="shared" si="31"/>
        <v/>
      </c>
      <c r="V680" s="406" t="s">
        <v>214</v>
      </c>
      <c r="W680" s="442" t="s">
        <v>391</v>
      </c>
      <c r="X680" s="283" t="s">
        <v>1764</v>
      </c>
      <c r="AJ680" s="55"/>
      <c r="AK680" s="55"/>
      <c r="AL680" s="55"/>
      <c r="AM680" s="55"/>
    </row>
    <row r="681" ht="22.5" customHeight="1">
      <c r="A681" s="48" t="b">
        <v>0</v>
      </c>
      <c r="B681" s="384" t="b">
        <v>0</v>
      </c>
      <c r="C681" s="385" t="s">
        <v>1765</v>
      </c>
      <c r="D681" s="386">
        <v>45680.0</v>
      </c>
      <c r="E681" s="387" t="s">
        <v>140</v>
      </c>
      <c r="F681" s="388">
        <v>250000.0</v>
      </c>
      <c r="G681" s="389" t="s">
        <v>532</v>
      </c>
      <c r="H681" s="387" t="s">
        <v>3</v>
      </c>
      <c r="I681" s="411"/>
      <c r="J681" s="387" t="s">
        <v>179</v>
      </c>
      <c r="K681" s="391"/>
      <c r="L681" s="391">
        <v>250000.0</v>
      </c>
      <c r="M681" s="392">
        <v>0.0</v>
      </c>
      <c r="N681" s="388">
        <v>0.0</v>
      </c>
      <c r="O681" s="386"/>
      <c r="P681" s="393">
        <v>200000.0</v>
      </c>
      <c r="Q681" s="394">
        <f t="shared" si="39"/>
        <v>50000</v>
      </c>
      <c r="R681" s="403" t="s">
        <v>4</v>
      </c>
      <c r="S681" s="407">
        <v>0.0</v>
      </c>
      <c r="T681" s="394">
        <f t="shared" si="41"/>
        <v>0</v>
      </c>
      <c r="U681" s="402" t="str">
        <f t="shared" si="31"/>
        <v/>
      </c>
      <c r="V681" s="406" t="s">
        <v>146</v>
      </c>
      <c r="W681" s="414"/>
      <c r="AJ681" s="55"/>
      <c r="AK681" s="55"/>
      <c r="AL681" s="55"/>
      <c r="AM681" s="55"/>
    </row>
    <row r="682" ht="22.5" customHeight="1">
      <c r="A682" s="48" t="b">
        <v>0</v>
      </c>
      <c r="B682" s="384" t="b">
        <v>1</v>
      </c>
      <c r="C682" s="390" t="s">
        <v>544</v>
      </c>
      <c r="D682" s="386">
        <v>45680.0</v>
      </c>
      <c r="E682" s="387" t="s">
        <v>140</v>
      </c>
      <c r="F682" s="388">
        <v>15000.0</v>
      </c>
      <c r="G682" s="389" t="s">
        <v>545</v>
      </c>
      <c r="H682" s="387" t="s">
        <v>3</v>
      </c>
      <c r="I682" s="390" t="s">
        <v>546</v>
      </c>
      <c r="J682" s="387" t="s">
        <v>296</v>
      </c>
      <c r="K682" s="391"/>
      <c r="L682" s="391">
        <v>15000.0</v>
      </c>
      <c r="M682" s="392">
        <v>0.0</v>
      </c>
      <c r="N682" s="388">
        <v>0.0</v>
      </c>
      <c r="O682" s="386"/>
      <c r="P682" s="393">
        <v>7500.0</v>
      </c>
      <c r="Q682" s="394">
        <f t="shared" si="39"/>
        <v>7500</v>
      </c>
      <c r="R682" s="403" t="s">
        <v>4</v>
      </c>
      <c r="S682" s="407">
        <v>0.0</v>
      </c>
      <c r="T682" s="394">
        <f t="shared" si="41"/>
        <v>0</v>
      </c>
      <c r="U682" s="402" t="str">
        <f t="shared" si="31"/>
        <v/>
      </c>
      <c r="V682" s="406" t="s">
        <v>214</v>
      </c>
      <c r="W682" s="442" t="s">
        <v>391</v>
      </c>
      <c r="X682" s="283" t="s">
        <v>1766</v>
      </c>
      <c r="AJ682" s="55"/>
      <c r="AK682" s="55"/>
      <c r="AL682" s="55"/>
      <c r="AM682" s="55"/>
    </row>
    <row r="683" ht="22.5" customHeight="1">
      <c r="A683" s="48" t="b">
        <v>0</v>
      </c>
      <c r="B683" s="384" t="b">
        <v>0</v>
      </c>
      <c r="C683" s="385" t="s">
        <v>1767</v>
      </c>
      <c r="D683" s="386">
        <v>45680.0</v>
      </c>
      <c r="E683" s="387" t="s">
        <v>140</v>
      </c>
      <c r="F683" s="388">
        <v>645000.0</v>
      </c>
      <c r="G683" s="389" t="s">
        <v>528</v>
      </c>
      <c r="H683" s="387" t="s">
        <v>3</v>
      </c>
      <c r="I683" s="390" t="s">
        <v>529</v>
      </c>
      <c r="J683" s="387" t="s">
        <v>179</v>
      </c>
      <c r="K683" s="388"/>
      <c r="L683" s="388">
        <v>645000.0</v>
      </c>
      <c r="M683" s="392">
        <v>0.0</v>
      </c>
      <c r="N683" s="388">
        <v>0.0</v>
      </c>
      <c r="O683" s="386"/>
      <c r="P683" s="393">
        <v>400000.0</v>
      </c>
      <c r="Q683" s="394">
        <f t="shared" si="39"/>
        <v>245000</v>
      </c>
      <c r="R683" s="403" t="s">
        <v>4</v>
      </c>
      <c r="S683" s="407">
        <v>0.0</v>
      </c>
      <c r="T683" s="394">
        <f t="shared" si="41"/>
        <v>0</v>
      </c>
      <c r="U683" s="402" t="str">
        <f t="shared" si="31"/>
        <v/>
      </c>
      <c r="V683" s="406" t="s">
        <v>146</v>
      </c>
      <c r="W683" s="442"/>
      <c r="AJ683" s="55"/>
      <c r="AK683" s="55"/>
      <c r="AL683" s="55"/>
      <c r="AM683" s="55"/>
    </row>
    <row r="684" ht="22.5" customHeight="1">
      <c r="A684" s="48" t="b">
        <v>0</v>
      </c>
      <c r="B684" s="384" t="b">
        <v>1</v>
      </c>
      <c r="C684" s="390" t="s">
        <v>530</v>
      </c>
      <c r="D684" s="386">
        <v>45680.0</v>
      </c>
      <c r="E684" s="387" t="s">
        <v>140</v>
      </c>
      <c r="F684" s="388">
        <v>1000000.0</v>
      </c>
      <c r="G684" s="389" t="s">
        <v>531</v>
      </c>
      <c r="H684" s="387" t="s">
        <v>3</v>
      </c>
      <c r="I684" s="411"/>
      <c r="J684" s="387" t="s">
        <v>156</v>
      </c>
      <c r="K684" s="391"/>
      <c r="L684" s="391">
        <v>1000000.0</v>
      </c>
      <c r="M684" s="392">
        <v>0.0</v>
      </c>
      <c r="N684" s="388">
        <v>0.0</v>
      </c>
      <c r="O684" s="386"/>
      <c r="P684" s="393">
        <v>400000.0</v>
      </c>
      <c r="Q684" s="394">
        <f t="shared" si="39"/>
        <v>600000</v>
      </c>
      <c r="R684" s="403" t="s">
        <v>4</v>
      </c>
      <c r="S684" s="407">
        <v>0.0</v>
      </c>
      <c r="T684" s="394">
        <f t="shared" si="41"/>
        <v>0</v>
      </c>
      <c r="U684" s="402" t="str">
        <f t="shared" si="31"/>
        <v/>
      </c>
      <c r="V684" s="406" t="s">
        <v>214</v>
      </c>
      <c r="W684" s="414"/>
      <c r="X684" s="283" t="s">
        <v>1768</v>
      </c>
      <c r="AJ684" s="55"/>
      <c r="AK684" s="55"/>
      <c r="AL684" s="55"/>
      <c r="AM684" s="55"/>
    </row>
    <row r="685" ht="22.5" customHeight="1">
      <c r="A685" s="48" t="b">
        <v>0</v>
      </c>
      <c r="B685" s="384" t="b">
        <v>1</v>
      </c>
      <c r="C685" s="390" t="s">
        <v>549</v>
      </c>
      <c r="D685" s="386">
        <v>45681.0</v>
      </c>
      <c r="E685" s="387" t="s">
        <v>140</v>
      </c>
      <c r="F685" s="388">
        <v>65000.0</v>
      </c>
      <c r="G685" s="389" t="s">
        <v>550</v>
      </c>
      <c r="H685" s="387" t="s">
        <v>3</v>
      </c>
      <c r="I685" s="390" t="s">
        <v>529</v>
      </c>
      <c r="J685" s="387" t="s">
        <v>1</v>
      </c>
      <c r="K685" s="391"/>
      <c r="L685" s="391">
        <v>65000.0</v>
      </c>
      <c r="M685" s="392">
        <v>0.0</v>
      </c>
      <c r="N685" s="388">
        <v>0.0</v>
      </c>
      <c r="O685" s="386"/>
      <c r="P685" s="393">
        <v>30000.0</v>
      </c>
      <c r="Q685" s="394">
        <f t="shared" si="39"/>
        <v>35000</v>
      </c>
      <c r="R685" s="403" t="s">
        <v>4</v>
      </c>
      <c r="S685" s="407">
        <v>0.0</v>
      </c>
      <c r="T685" s="394">
        <f t="shared" si="41"/>
        <v>0</v>
      </c>
      <c r="U685" s="402" t="str">
        <f t="shared" si="31"/>
        <v/>
      </c>
      <c r="V685" s="406" t="s">
        <v>214</v>
      </c>
      <c r="W685" s="442"/>
      <c r="AJ685" s="55"/>
      <c r="AK685" s="55"/>
      <c r="AL685" s="55"/>
      <c r="AM685" s="55"/>
    </row>
    <row r="686" ht="22.5" customHeight="1">
      <c r="A686" s="48" t="b">
        <v>1</v>
      </c>
      <c r="B686" s="384" t="b">
        <v>1</v>
      </c>
      <c r="C686" s="385" t="s">
        <v>1769</v>
      </c>
      <c r="D686" s="386">
        <v>45681.0</v>
      </c>
      <c r="E686" s="387" t="s">
        <v>140</v>
      </c>
      <c r="F686" s="388">
        <v>70000.0</v>
      </c>
      <c r="G686" s="389" t="s">
        <v>479</v>
      </c>
      <c r="H686" s="387" t="s">
        <v>3</v>
      </c>
      <c r="I686" s="390">
        <v>954736.0</v>
      </c>
      <c r="J686" s="387" t="s">
        <v>1</v>
      </c>
      <c r="K686" s="401"/>
      <c r="L686" s="401">
        <v>70000.0</v>
      </c>
      <c r="M686" s="392">
        <v>0.0</v>
      </c>
      <c r="N686" s="388">
        <v>0.0</v>
      </c>
      <c r="O686" s="386"/>
      <c r="P686" s="393">
        <v>25000.0</v>
      </c>
      <c r="Q686" s="394">
        <f t="shared" si="39"/>
        <v>45000</v>
      </c>
      <c r="R686" s="403" t="s">
        <v>4</v>
      </c>
      <c r="S686" s="407">
        <v>0.0</v>
      </c>
      <c r="T686" s="394">
        <f t="shared" si="41"/>
        <v>0</v>
      </c>
      <c r="U686" s="402" t="str">
        <f t="shared" si="31"/>
        <v/>
      </c>
      <c r="V686" s="406" t="s">
        <v>214</v>
      </c>
      <c r="W686" s="414"/>
      <c r="AJ686" s="55"/>
      <c r="AK686" s="55"/>
      <c r="AL686" s="55"/>
      <c r="AM686" s="55"/>
    </row>
    <row r="687" ht="22.5" customHeight="1">
      <c r="A687" s="48" t="b">
        <v>0</v>
      </c>
      <c r="B687" s="384" t="b">
        <v>1</v>
      </c>
      <c r="C687" s="385" t="s">
        <v>1770</v>
      </c>
      <c r="D687" s="386">
        <v>45682.0</v>
      </c>
      <c r="E687" s="387" t="s">
        <v>140</v>
      </c>
      <c r="F687" s="388">
        <v>35000.0</v>
      </c>
      <c r="G687" s="389" t="s">
        <v>169</v>
      </c>
      <c r="H687" s="387" t="s">
        <v>3</v>
      </c>
      <c r="I687" s="390" t="s">
        <v>551</v>
      </c>
      <c r="J687" s="387" t="s">
        <v>516</v>
      </c>
      <c r="K687" s="391"/>
      <c r="L687" s="391">
        <v>35000.0</v>
      </c>
      <c r="M687" s="392">
        <v>0.0</v>
      </c>
      <c r="N687" s="388">
        <v>0.0</v>
      </c>
      <c r="O687" s="386"/>
      <c r="P687" s="393">
        <v>15000.0</v>
      </c>
      <c r="Q687" s="394">
        <f t="shared" si="39"/>
        <v>20000</v>
      </c>
      <c r="R687" s="403" t="s">
        <v>4</v>
      </c>
      <c r="S687" s="407">
        <v>0.0</v>
      </c>
      <c r="T687" s="394">
        <f t="shared" si="41"/>
        <v>0</v>
      </c>
      <c r="U687" s="402" t="str">
        <f t="shared" si="31"/>
        <v/>
      </c>
      <c r="V687" s="406" t="s">
        <v>214</v>
      </c>
      <c r="W687" s="442"/>
      <c r="AJ687" s="55"/>
      <c r="AK687" s="55"/>
      <c r="AL687" s="55"/>
      <c r="AM687" s="55"/>
    </row>
    <row r="688" ht="22.5" customHeight="1">
      <c r="A688" s="48" t="b">
        <v>0</v>
      </c>
      <c r="B688" s="384" t="b">
        <v>1</v>
      </c>
      <c r="C688" s="390" t="s">
        <v>552</v>
      </c>
      <c r="D688" s="386">
        <v>45682.0</v>
      </c>
      <c r="E688" s="387" t="s">
        <v>140</v>
      </c>
      <c r="F688" s="388">
        <v>15000.0</v>
      </c>
      <c r="G688" s="389" t="s">
        <v>263</v>
      </c>
      <c r="H688" s="387" t="s">
        <v>3</v>
      </c>
      <c r="I688" s="390" t="s">
        <v>525</v>
      </c>
      <c r="J688" s="387" t="s">
        <v>296</v>
      </c>
      <c r="K688" s="391"/>
      <c r="L688" s="391">
        <v>15000.0</v>
      </c>
      <c r="M688" s="392">
        <v>0.0</v>
      </c>
      <c r="N688" s="388">
        <v>0.0</v>
      </c>
      <c r="O688" s="386"/>
      <c r="P688" s="393">
        <v>2000.0</v>
      </c>
      <c r="Q688" s="394">
        <f t="shared" si="39"/>
        <v>13000</v>
      </c>
      <c r="R688" s="403" t="s">
        <v>4</v>
      </c>
      <c r="S688" s="407">
        <v>0.0</v>
      </c>
      <c r="T688" s="394">
        <f t="shared" si="41"/>
        <v>0</v>
      </c>
      <c r="U688" s="402" t="str">
        <f t="shared" si="31"/>
        <v/>
      </c>
      <c r="V688" s="406" t="s">
        <v>214</v>
      </c>
      <c r="W688" s="414"/>
      <c r="AJ688" s="55"/>
      <c r="AK688" s="55"/>
      <c r="AL688" s="55"/>
      <c r="AM688" s="55"/>
    </row>
    <row r="689" ht="22.5" customHeight="1">
      <c r="A689" s="48" t="b">
        <v>0</v>
      </c>
      <c r="B689" s="384" t="b">
        <v>0</v>
      </c>
      <c r="C689" s="385" t="s">
        <v>1771</v>
      </c>
      <c r="D689" s="386">
        <v>45682.0</v>
      </c>
      <c r="E689" s="387" t="s">
        <v>140</v>
      </c>
      <c r="F689" s="388">
        <v>30000.0</v>
      </c>
      <c r="G689" s="389" t="s">
        <v>160</v>
      </c>
      <c r="H689" s="387" t="s">
        <v>3</v>
      </c>
      <c r="I689" s="390">
        <v>954737.0</v>
      </c>
      <c r="J689" s="387" t="s">
        <v>1</v>
      </c>
      <c r="K689" s="388"/>
      <c r="L689" s="388">
        <v>30000.0</v>
      </c>
      <c r="M689" s="392">
        <v>0.0</v>
      </c>
      <c r="N689" s="388">
        <v>0.0</v>
      </c>
      <c r="O689" s="386"/>
      <c r="P689" s="393">
        <v>15000.0</v>
      </c>
      <c r="Q689" s="394">
        <f t="shared" si="39"/>
        <v>15000</v>
      </c>
      <c r="R689" s="403" t="s">
        <v>4</v>
      </c>
      <c r="S689" s="407">
        <v>0.0</v>
      </c>
      <c r="T689" s="394">
        <f t="shared" si="41"/>
        <v>0</v>
      </c>
      <c r="U689" s="402" t="str">
        <f t="shared" si="31"/>
        <v/>
      </c>
      <c r="V689" s="406" t="s">
        <v>151</v>
      </c>
      <c r="W689" s="414"/>
      <c r="AJ689" s="55"/>
      <c r="AK689" s="55"/>
      <c r="AL689" s="55"/>
      <c r="AM689" s="55"/>
    </row>
    <row r="690" ht="22.5" customHeight="1">
      <c r="A690" s="48" t="b">
        <v>0</v>
      </c>
      <c r="B690" s="384" t="b">
        <v>0</v>
      </c>
      <c r="C690" s="390" t="s">
        <v>556</v>
      </c>
      <c r="D690" s="386">
        <v>45682.0</v>
      </c>
      <c r="E690" s="387" t="s">
        <v>140</v>
      </c>
      <c r="F690" s="388">
        <v>10000.0</v>
      </c>
      <c r="G690" s="389" t="s">
        <v>557</v>
      </c>
      <c r="H690" s="387" t="s">
        <v>119</v>
      </c>
      <c r="I690" s="411"/>
      <c r="J690" s="387" t="s">
        <v>58</v>
      </c>
      <c r="K690" s="391"/>
      <c r="L690" s="391">
        <v>10000.0</v>
      </c>
      <c r="M690" s="392">
        <v>0.0</v>
      </c>
      <c r="N690" s="388">
        <v>0.0</v>
      </c>
      <c r="O690" s="386"/>
      <c r="P690" s="393">
        <v>3000.0</v>
      </c>
      <c r="Q690" s="394">
        <f t="shared" si="39"/>
        <v>7000</v>
      </c>
      <c r="R690" s="403" t="s">
        <v>4</v>
      </c>
      <c r="S690" s="407"/>
      <c r="T690" s="394">
        <f t="shared" si="41"/>
        <v>0</v>
      </c>
      <c r="U690" s="402" t="str">
        <f t="shared" si="31"/>
        <v/>
      </c>
      <c r="V690" s="406" t="s">
        <v>142</v>
      </c>
      <c r="W690" s="414"/>
      <c r="AJ690" s="55"/>
      <c r="AK690" s="55"/>
      <c r="AL690" s="55"/>
      <c r="AM690" s="55"/>
    </row>
    <row r="691" ht="22.5" customHeight="1">
      <c r="A691" s="48" t="b">
        <v>0</v>
      </c>
      <c r="B691" s="384" t="b">
        <v>0</v>
      </c>
      <c r="C691" s="385" t="s">
        <v>1772</v>
      </c>
      <c r="D691" s="386">
        <v>45683.0</v>
      </c>
      <c r="E691" s="387" t="s">
        <v>140</v>
      </c>
      <c r="F691" s="388">
        <v>50000.0</v>
      </c>
      <c r="G691" s="389" t="s">
        <v>13</v>
      </c>
      <c r="H691" s="387" t="s">
        <v>3</v>
      </c>
      <c r="I691" s="411"/>
      <c r="J691" s="387" t="s">
        <v>1</v>
      </c>
      <c r="K691" s="391"/>
      <c r="L691" s="391">
        <v>50000.0</v>
      </c>
      <c r="M691" s="392">
        <v>0.0</v>
      </c>
      <c r="N691" s="388">
        <v>0.0</v>
      </c>
      <c r="O691" s="386"/>
      <c r="P691" s="393">
        <v>20000.0</v>
      </c>
      <c r="Q691" s="394">
        <f t="shared" si="39"/>
        <v>30000</v>
      </c>
      <c r="R691" s="403" t="s">
        <v>4</v>
      </c>
      <c r="S691" s="407">
        <v>0.0</v>
      </c>
      <c r="T691" s="394">
        <f t="shared" si="41"/>
        <v>0</v>
      </c>
      <c r="U691" s="402" t="str">
        <f t="shared" si="31"/>
        <v/>
      </c>
      <c r="V691" s="406" t="s">
        <v>142</v>
      </c>
      <c r="W691" s="414"/>
      <c r="AJ691" s="55"/>
      <c r="AK691" s="55"/>
      <c r="AL691" s="55"/>
      <c r="AM691" s="55"/>
    </row>
    <row r="692" ht="22.5" customHeight="1">
      <c r="A692" s="48" t="b">
        <v>0</v>
      </c>
      <c r="B692" s="384" t="b">
        <v>1</v>
      </c>
      <c r="C692" s="390" t="s">
        <v>564</v>
      </c>
      <c r="D692" s="386">
        <v>45683.0</v>
      </c>
      <c r="E692" s="387" t="s">
        <v>140</v>
      </c>
      <c r="F692" s="388">
        <v>60000.0</v>
      </c>
      <c r="G692" s="389" t="s">
        <v>565</v>
      </c>
      <c r="H692" s="387" t="s">
        <v>262</v>
      </c>
      <c r="I692" s="390" t="s">
        <v>566</v>
      </c>
      <c r="J692" s="387" t="s">
        <v>58</v>
      </c>
      <c r="K692" s="391"/>
      <c r="L692" s="391">
        <v>60000.0</v>
      </c>
      <c r="M692" s="392">
        <v>0.0</v>
      </c>
      <c r="N692" s="388">
        <v>0.0</v>
      </c>
      <c r="O692" s="386"/>
      <c r="P692" s="393">
        <v>50000.0</v>
      </c>
      <c r="Q692" s="384">
        <v>20000.0</v>
      </c>
      <c r="R692" s="403" t="s">
        <v>4</v>
      </c>
      <c r="S692" s="407"/>
      <c r="T692" s="397">
        <f t="shared" si="41"/>
        <v>0</v>
      </c>
      <c r="U692" s="402" t="str">
        <f t="shared" si="31"/>
        <v/>
      </c>
      <c r="V692" s="406" t="s">
        <v>214</v>
      </c>
      <c r="W692" s="414"/>
      <c r="X692" s="262" t="s">
        <v>1773</v>
      </c>
      <c r="AJ692" s="55"/>
      <c r="AK692" s="55"/>
      <c r="AL692" s="55"/>
      <c r="AM692" s="55"/>
    </row>
    <row r="693" ht="22.5" customHeight="1">
      <c r="A693" s="48" t="b">
        <v>0</v>
      </c>
      <c r="B693" s="384" t="b">
        <v>1</v>
      </c>
      <c r="C693" s="385" t="s">
        <v>1774</v>
      </c>
      <c r="D693" s="386">
        <v>45683.0</v>
      </c>
      <c r="E693" s="387" t="s">
        <v>140</v>
      </c>
      <c r="F693" s="388">
        <v>10000.0</v>
      </c>
      <c r="G693" s="389" t="s">
        <v>352</v>
      </c>
      <c r="H693" s="387" t="s">
        <v>3</v>
      </c>
      <c r="I693" s="390" t="s">
        <v>371</v>
      </c>
      <c r="J693" s="387" t="s">
        <v>370</v>
      </c>
      <c r="K693" s="391"/>
      <c r="L693" s="391">
        <v>10000.0</v>
      </c>
      <c r="M693" s="392">
        <v>0.0</v>
      </c>
      <c r="N693" s="388">
        <v>0.0</v>
      </c>
      <c r="O693" s="386"/>
      <c r="P693" s="393">
        <v>1000.0</v>
      </c>
      <c r="Q693" s="394">
        <f t="shared" ref="Q693:Q735" si="42">IF(OR(ISBLANK(F693),ISBLANK(P693)),"",F693-P693)</f>
        <v>9000</v>
      </c>
      <c r="R693" s="403" t="s">
        <v>4</v>
      </c>
      <c r="S693" s="407">
        <v>0.0</v>
      </c>
      <c r="T693" s="394">
        <f t="shared" si="41"/>
        <v>0</v>
      </c>
      <c r="U693" s="402" t="str">
        <f t="shared" si="31"/>
        <v/>
      </c>
      <c r="V693" s="410" t="s">
        <v>372</v>
      </c>
      <c r="W693" s="414"/>
      <c r="AJ693" s="55"/>
      <c r="AK693" s="55"/>
      <c r="AL693" s="55"/>
      <c r="AM693" s="55"/>
    </row>
    <row r="694" ht="22.5" customHeight="1">
      <c r="A694" s="48" t="b">
        <v>0</v>
      </c>
      <c r="B694" s="384" t="b">
        <v>1</v>
      </c>
      <c r="C694" s="385" t="s">
        <v>1775</v>
      </c>
      <c r="D694" s="386">
        <v>45683.0</v>
      </c>
      <c r="E694" s="387" t="s">
        <v>140</v>
      </c>
      <c r="F694" s="388">
        <v>15000.0</v>
      </c>
      <c r="G694" s="389" t="s">
        <v>569</v>
      </c>
      <c r="H694" s="387" t="s">
        <v>3</v>
      </c>
      <c r="I694" s="390" t="s">
        <v>570</v>
      </c>
      <c r="J694" s="387" t="s">
        <v>1</v>
      </c>
      <c r="K694" s="391"/>
      <c r="L694" s="391">
        <v>15000.0</v>
      </c>
      <c r="M694" s="392">
        <v>0.0</v>
      </c>
      <c r="N694" s="388">
        <v>0.0</v>
      </c>
      <c r="O694" s="386"/>
      <c r="P694" s="393">
        <v>5000.0</v>
      </c>
      <c r="Q694" s="394">
        <f t="shared" si="42"/>
        <v>10000</v>
      </c>
      <c r="R694" s="403" t="s">
        <v>4</v>
      </c>
      <c r="S694" s="407">
        <v>0.0</v>
      </c>
      <c r="T694" s="394">
        <f t="shared" si="41"/>
        <v>0</v>
      </c>
      <c r="U694" s="402" t="str">
        <f t="shared" si="31"/>
        <v/>
      </c>
      <c r="V694" s="406" t="s">
        <v>214</v>
      </c>
      <c r="W694" s="414"/>
      <c r="AJ694" s="55"/>
      <c r="AK694" s="55"/>
      <c r="AL694" s="55"/>
      <c r="AM694" s="55"/>
    </row>
    <row r="695" ht="22.5" customHeight="1">
      <c r="A695" s="48" t="b">
        <v>0</v>
      </c>
      <c r="B695" s="384" t="b">
        <v>1</v>
      </c>
      <c r="C695" s="385" t="s">
        <v>1776</v>
      </c>
      <c r="D695" s="386">
        <v>45683.0</v>
      </c>
      <c r="E695" s="387" t="s">
        <v>140</v>
      </c>
      <c r="F695" s="388">
        <v>28000.0</v>
      </c>
      <c r="G695" s="389" t="s">
        <v>6</v>
      </c>
      <c r="H695" s="387" t="s">
        <v>3</v>
      </c>
      <c r="I695" s="390" t="s">
        <v>568</v>
      </c>
      <c r="J695" s="387" t="s">
        <v>567</v>
      </c>
      <c r="K695" s="391"/>
      <c r="L695" s="391">
        <v>28000.0</v>
      </c>
      <c r="M695" s="392">
        <v>0.0</v>
      </c>
      <c r="N695" s="388">
        <v>0.0</v>
      </c>
      <c r="O695" s="386"/>
      <c r="P695" s="393">
        <v>6000.0</v>
      </c>
      <c r="Q695" s="394">
        <f t="shared" si="42"/>
        <v>22000</v>
      </c>
      <c r="R695" s="403" t="s">
        <v>4</v>
      </c>
      <c r="S695" s="407">
        <v>0.0</v>
      </c>
      <c r="T695" s="394">
        <f t="shared" si="41"/>
        <v>0</v>
      </c>
      <c r="U695" s="402" t="str">
        <f t="shared" si="31"/>
        <v/>
      </c>
      <c r="V695" s="406" t="s">
        <v>214</v>
      </c>
      <c r="W695" s="414"/>
      <c r="AJ695" s="55"/>
      <c r="AK695" s="55"/>
      <c r="AL695" s="55"/>
      <c r="AM695" s="55"/>
    </row>
    <row r="696" ht="22.5" customHeight="1">
      <c r="A696" s="48" t="b">
        <v>0</v>
      </c>
      <c r="B696" s="384" t="b">
        <v>1</v>
      </c>
      <c r="C696" s="385"/>
      <c r="D696" s="386">
        <v>45683.0</v>
      </c>
      <c r="E696" s="387" t="s">
        <v>140</v>
      </c>
      <c r="F696" s="388">
        <v>850000.0</v>
      </c>
      <c r="G696" s="389" t="s">
        <v>561</v>
      </c>
      <c r="H696" s="387" t="s">
        <v>225</v>
      </c>
      <c r="I696" s="390" t="s">
        <v>563</v>
      </c>
      <c r="J696" s="387" t="s">
        <v>562</v>
      </c>
      <c r="K696" s="388"/>
      <c r="L696" s="388">
        <f>F696-N696</f>
        <v>850000</v>
      </c>
      <c r="M696" s="392">
        <v>0.0</v>
      </c>
      <c r="N696" s="388">
        <v>0.0</v>
      </c>
      <c r="O696" s="386"/>
      <c r="P696" s="393"/>
      <c r="Q696" s="402" t="str">
        <f t="shared" si="42"/>
        <v/>
      </c>
      <c r="R696" s="405"/>
      <c r="S696" s="407"/>
      <c r="T696" s="397" t="str">
        <f t="shared" si="41"/>
        <v/>
      </c>
      <c r="U696" s="402">
        <f t="shared" si="31"/>
        <v>0</v>
      </c>
      <c r="V696" s="406"/>
      <c r="W696" s="414"/>
      <c r="AJ696" s="55"/>
      <c r="AK696" s="55"/>
      <c r="AL696" s="55"/>
      <c r="AM696" s="55"/>
    </row>
    <row r="697" ht="22.5" customHeight="1">
      <c r="A697" s="48" t="b">
        <v>0</v>
      </c>
      <c r="B697" s="384" t="b">
        <v>1</v>
      </c>
      <c r="C697" s="390" t="s">
        <v>582</v>
      </c>
      <c r="D697" s="386">
        <v>45684.0</v>
      </c>
      <c r="E697" s="387" t="s">
        <v>140</v>
      </c>
      <c r="F697" s="388">
        <v>15000.0</v>
      </c>
      <c r="G697" s="389" t="s">
        <v>583</v>
      </c>
      <c r="H697" s="387" t="s">
        <v>3</v>
      </c>
      <c r="I697" s="390" t="s">
        <v>584</v>
      </c>
      <c r="J697" s="387" t="s">
        <v>1</v>
      </c>
      <c r="K697" s="391"/>
      <c r="L697" s="391">
        <v>15000.0</v>
      </c>
      <c r="M697" s="392">
        <v>0.0</v>
      </c>
      <c r="N697" s="388">
        <v>0.0</v>
      </c>
      <c r="O697" s="386"/>
      <c r="P697" s="393">
        <v>10000.0</v>
      </c>
      <c r="Q697" s="394">
        <f t="shared" si="42"/>
        <v>5000</v>
      </c>
      <c r="R697" s="403" t="s">
        <v>4</v>
      </c>
      <c r="S697" s="407"/>
      <c r="T697" s="394">
        <f t="shared" si="41"/>
        <v>0</v>
      </c>
      <c r="U697" s="402" t="str">
        <f t="shared" si="31"/>
        <v/>
      </c>
      <c r="V697" s="406" t="s">
        <v>214</v>
      </c>
      <c r="W697" s="414"/>
      <c r="AJ697" s="55"/>
      <c r="AK697" s="55"/>
      <c r="AL697" s="55"/>
      <c r="AM697" s="55"/>
    </row>
    <row r="698" ht="22.5" customHeight="1">
      <c r="A698" s="48" t="b">
        <v>0</v>
      </c>
      <c r="B698" s="384" t="b">
        <v>1</v>
      </c>
      <c r="C698" s="385" t="s">
        <v>1777</v>
      </c>
      <c r="D698" s="386">
        <v>45684.0</v>
      </c>
      <c r="E698" s="387" t="s">
        <v>140</v>
      </c>
      <c r="F698" s="388">
        <v>30000.0</v>
      </c>
      <c r="G698" s="389" t="s">
        <v>160</v>
      </c>
      <c r="H698" s="387" t="s">
        <v>1778</v>
      </c>
      <c r="I698" s="389"/>
      <c r="J698" s="387" t="s">
        <v>578</v>
      </c>
      <c r="K698" s="391"/>
      <c r="L698" s="391">
        <v>30000.0</v>
      </c>
      <c r="M698" s="392">
        <v>0.0</v>
      </c>
      <c r="N698" s="388">
        <v>0.0</v>
      </c>
      <c r="O698" s="386"/>
      <c r="P698" s="393">
        <v>15000.0</v>
      </c>
      <c r="Q698" s="394">
        <f t="shared" si="42"/>
        <v>15000</v>
      </c>
      <c r="R698" s="403" t="s">
        <v>4</v>
      </c>
      <c r="S698" s="407">
        <v>0.0</v>
      </c>
      <c r="T698" s="394">
        <f t="shared" si="41"/>
        <v>0</v>
      </c>
      <c r="U698" s="402" t="str">
        <f t="shared" si="31"/>
        <v/>
      </c>
      <c r="V698" s="410" t="s">
        <v>214</v>
      </c>
      <c r="W698" s="414"/>
      <c r="AJ698" s="55"/>
      <c r="AK698" s="55"/>
      <c r="AL698" s="55"/>
      <c r="AM698" s="55"/>
    </row>
    <row r="699" ht="22.5" customHeight="1">
      <c r="A699" s="48" t="b">
        <v>0</v>
      </c>
      <c r="B699" s="384" t="b">
        <v>1</v>
      </c>
      <c r="C699" s="390" t="s">
        <v>585</v>
      </c>
      <c r="D699" s="386">
        <v>45684.0</v>
      </c>
      <c r="E699" s="387" t="s">
        <v>140</v>
      </c>
      <c r="F699" s="388">
        <v>8000.0</v>
      </c>
      <c r="G699" s="389" t="s">
        <v>261</v>
      </c>
      <c r="H699" s="387" t="s">
        <v>3</v>
      </c>
      <c r="I699" s="390" t="s">
        <v>586</v>
      </c>
      <c r="J699" s="387" t="s">
        <v>1</v>
      </c>
      <c r="K699" s="391"/>
      <c r="L699" s="391">
        <v>8000.0</v>
      </c>
      <c r="M699" s="392">
        <v>0.0</v>
      </c>
      <c r="N699" s="388">
        <v>0.0</v>
      </c>
      <c r="O699" s="386"/>
      <c r="P699" s="393">
        <v>2000.0</v>
      </c>
      <c r="Q699" s="394">
        <f t="shared" si="42"/>
        <v>6000</v>
      </c>
      <c r="R699" s="403" t="s">
        <v>4</v>
      </c>
      <c r="S699" s="407">
        <v>0.0</v>
      </c>
      <c r="T699" s="394">
        <f t="shared" si="41"/>
        <v>0</v>
      </c>
      <c r="U699" s="402" t="str">
        <f t="shared" si="31"/>
        <v/>
      </c>
      <c r="V699" s="406" t="s">
        <v>214</v>
      </c>
      <c r="W699" s="414"/>
      <c r="AJ699" s="55"/>
      <c r="AK699" s="55"/>
      <c r="AL699" s="55"/>
      <c r="AM699" s="55"/>
    </row>
    <row r="700" ht="22.5" customHeight="1">
      <c r="A700" s="48" t="b">
        <v>0</v>
      </c>
      <c r="B700" s="384" t="b">
        <v>1</v>
      </c>
      <c r="C700" s="385" t="s">
        <v>1779</v>
      </c>
      <c r="D700" s="386">
        <v>45684.0</v>
      </c>
      <c r="E700" s="387" t="s">
        <v>140</v>
      </c>
      <c r="F700" s="388">
        <v>60000.0</v>
      </c>
      <c r="G700" s="389" t="s">
        <v>577</v>
      </c>
      <c r="H700" s="387" t="s">
        <v>3</v>
      </c>
      <c r="I700" s="390" t="s">
        <v>579</v>
      </c>
      <c r="J700" s="387" t="s">
        <v>578</v>
      </c>
      <c r="K700" s="391"/>
      <c r="L700" s="391">
        <v>60000.0</v>
      </c>
      <c r="M700" s="392">
        <v>0.0</v>
      </c>
      <c r="N700" s="388">
        <v>0.0</v>
      </c>
      <c r="O700" s="386"/>
      <c r="P700" s="393">
        <v>20000.0</v>
      </c>
      <c r="Q700" s="394">
        <f t="shared" si="42"/>
        <v>40000</v>
      </c>
      <c r="R700" s="403" t="s">
        <v>4</v>
      </c>
      <c r="S700" s="407">
        <v>0.0</v>
      </c>
      <c r="T700" s="394">
        <f t="shared" si="41"/>
        <v>0</v>
      </c>
      <c r="U700" s="402" t="str">
        <f t="shared" si="31"/>
        <v/>
      </c>
      <c r="V700" s="410" t="s">
        <v>214</v>
      </c>
      <c r="W700" s="414"/>
      <c r="AJ700" s="55"/>
      <c r="AK700" s="55"/>
      <c r="AL700" s="55"/>
      <c r="AM700" s="55"/>
    </row>
    <row r="701" ht="22.5" customHeight="1">
      <c r="A701" s="48" t="b">
        <v>0</v>
      </c>
      <c r="B701" s="384" t="b">
        <v>1</v>
      </c>
      <c r="C701" s="385" t="s">
        <v>1780</v>
      </c>
      <c r="D701" s="386">
        <v>45684.0</v>
      </c>
      <c r="E701" s="387" t="s">
        <v>140</v>
      </c>
      <c r="F701" s="388">
        <v>60000.0</v>
      </c>
      <c r="G701" s="389" t="s">
        <v>576</v>
      </c>
      <c r="H701" s="387" t="s">
        <v>3</v>
      </c>
      <c r="I701" s="390">
        <v>202.0</v>
      </c>
      <c r="J701" s="387" t="s">
        <v>3</v>
      </c>
      <c r="K701" s="391"/>
      <c r="L701" s="391">
        <v>60000.0</v>
      </c>
      <c r="M701" s="392">
        <v>0.0</v>
      </c>
      <c r="N701" s="388">
        <v>0.0</v>
      </c>
      <c r="O701" s="386"/>
      <c r="P701" s="393">
        <v>15000.0</v>
      </c>
      <c r="Q701" s="394">
        <f t="shared" si="42"/>
        <v>45000</v>
      </c>
      <c r="R701" s="403" t="s">
        <v>4</v>
      </c>
      <c r="S701" s="407">
        <v>0.0</v>
      </c>
      <c r="T701" s="394">
        <f t="shared" si="41"/>
        <v>0</v>
      </c>
      <c r="U701" s="402" t="str">
        <f t="shared" si="31"/>
        <v/>
      </c>
      <c r="V701" s="406" t="s">
        <v>214</v>
      </c>
      <c r="W701" s="414"/>
      <c r="AJ701" s="55"/>
      <c r="AK701" s="55"/>
      <c r="AL701" s="55"/>
      <c r="AM701" s="55"/>
    </row>
    <row r="702" ht="22.5" customHeight="1">
      <c r="A702" s="48" t="b">
        <v>0</v>
      </c>
      <c r="B702" s="384" t="b">
        <v>1</v>
      </c>
      <c r="C702" s="385" t="s">
        <v>1781</v>
      </c>
      <c r="D702" s="386">
        <v>45684.0</v>
      </c>
      <c r="E702" s="387" t="s">
        <v>140</v>
      </c>
      <c r="F702" s="388">
        <v>45000.0</v>
      </c>
      <c r="G702" s="389" t="s">
        <v>580</v>
      </c>
      <c r="H702" s="387" t="s">
        <v>68</v>
      </c>
      <c r="I702" s="390" t="s">
        <v>581</v>
      </c>
      <c r="J702" s="387" t="s">
        <v>1</v>
      </c>
      <c r="K702" s="391"/>
      <c r="L702" s="391">
        <v>45000.0</v>
      </c>
      <c r="M702" s="392">
        <v>0.0</v>
      </c>
      <c r="N702" s="388">
        <v>0.0</v>
      </c>
      <c r="O702" s="386"/>
      <c r="P702" s="393">
        <v>10000.0</v>
      </c>
      <c r="Q702" s="394">
        <f t="shared" si="42"/>
        <v>35000</v>
      </c>
      <c r="R702" s="403" t="s">
        <v>4</v>
      </c>
      <c r="S702" s="407">
        <v>0.0</v>
      </c>
      <c r="T702" s="394">
        <f t="shared" si="41"/>
        <v>0</v>
      </c>
      <c r="U702" s="402" t="str">
        <f t="shared" si="31"/>
        <v/>
      </c>
      <c r="V702" s="406" t="s">
        <v>214</v>
      </c>
      <c r="W702" s="414"/>
      <c r="AJ702" s="55"/>
      <c r="AK702" s="55"/>
      <c r="AL702" s="55"/>
      <c r="AM702" s="55"/>
    </row>
    <row r="703" ht="22.5" customHeight="1">
      <c r="A703" s="48" t="b">
        <v>0</v>
      </c>
      <c r="B703" s="384" t="b">
        <v>0</v>
      </c>
      <c r="C703" s="385" t="s">
        <v>1782</v>
      </c>
      <c r="D703" s="386">
        <v>45685.0</v>
      </c>
      <c r="E703" s="387" t="s">
        <v>140</v>
      </c>
      <c r="F703" s="388">
        <v>80000.0</v>
      </c>
      <c r="G703" s="389" t="s">
        <v>19</v>
      </c>
      <c r="H703" s="387" t="s">
        <v>3</v>
      </c>
      <c r="I703" s="390"/>
      <c r="J703" s="387" t="s">
        <v>1</v>
      </c>
      <c r="K703" s="391"/>
      <c r="L703" s="391">
        <v>80000.0</v>
      </c>
      <c r="M703" s="392">
        <v>0.0</v>
      </c>
      <c r="N703" s="388">
        <v>0.0</v>
      </c>
      <c r="O703" s="386"/>
      <c r="P703" s="393">
        <v>20000.0</v>
      </c>
      <c r="Q703" s="394">
        <f t="shared" si="42"/>
        <v>60000</v>
      </c>
      <c r="R703" s="403" t="s">
        <v>4</v>
      </c>
      <c r="S703" s="407">
        <v>0.0</v>
      </c>
      <c r="T703" s="394">
        <f t="shared" si="41"/>
        <v>0</v>
      </c>
      <c r="U703" s="402" t="str">
        <f t="shared" si="31"/>
        <v/>
      </c>
      <c r="V703" s="406"/>
      <c r="W703" s="414"/>
      <c r="AJ703" s="55"/>
      <c r="AK703" s="55"/>
      <c r="AL703" s="55"/>
      <c r="AM703" s="55"/>
    </row>
    <row r="704" ht="22.5" customHeight="1">
      <c r="A704" s="48" t="b">
        <v>0</v>
      </c>
      <c r="B704" s="384" t="b">
        <v>1</v>
      </c>
      <c r="C704" s="390" t="s">
        <v>589</v>
      </c>
      <c r="D704" s="386">
        <v>45685.0</v>
      </c>
      <c r="E704" s="387" t="s">
        <v>140</v>
      </c>
      <c r="F704" s="388">
        <v>900000.0</v>
      </c>
      <c r="G704" s="389" t="s">
        <v>590</v>
      </c>
      <c r="H704" s="387" t="s">
        <v>119</v>
      </c>
      <c r="I704" s="390" t="s">
        <v>592</v>
      </c>
      <c r="J704" s="387" t="s">
        <v>591</v>
      </c>
      <c r="K704" s="391"/>
      <c r="L704" s="391">
        <v>900000.0</v>
      </c>
      <c r="M704" s="392">
        <v>0.0</v>
      </c>
      <c r="N704" s="388">
        <v>0.0</v>
      </c>
      <c r="O704" s="386"/>
      <c r="P704" s="393">
        <v>350000.0</v>
      </c>
      <c r="Q704" s="394">
        <f t="shared" si="42"/>
        <v>550000</v>
      </c>
      <c r="R704" s="403" t="s">
        <v>4</v>
      </c>
      <c r="S704" s="407"/>
      <c r="T704" s="394">
        <f t="shared" si="41"/>
        <v>0</v>
      </c>
      <c r="U704" s="402" t="str">
        <f t="shared" si="31"/>
        <v/>
      </c>
      <c r="V704" s="406" t="s">
        <v>593</v>
      </c>
      <c r="W704" s="414"/>
      <c r="AJ704" s="55"/>
      <c r="AK704" s="55"/>
      <c r="AL704" s="55"/>
      <c r="AM704" s="55"/>
    </row>
    <row r="705" ht="22.5" customHeight="1">
      <c r="A705" s="48" t="b">
        <v>0</v>
      </c>
      <c r="B705" s="384" t="b">
        <v>1</v>
      </c>
      <c r="C705" s="390" t="s">
        <v>594</v>
      </c>
      <c r="D705" s="386">
        <v>45685.0</v>
      </c>
      <c r="E705" s="387" t="s">
        <v>140</v>
      </c>
      <c r="F705" s="388">
        <v>100000.0</v>
      </c>
      <c r="G705" s="389" t="s">
        <v>595</v>
      </c>
      <c r="H705" s="387" t="s">
        <v>119</v>
      </c>
      <c r="I705" s="390" t="s">
        <v>596</v>
      </c>
      <c r="J705" s="387" t="s">
        <v>1</v>
      </c>
      <c r="K705" s="391"/>
      <c r="L705" s="391">
        <v>100000.0</v>
      </c>
      <c r="M705" s="392">
        <v>0.0</v>
      </c>
      <c r="N705" s="388">
        <v>0.0</v>
      </c>
      <c r="O705" s="484"/>
      <c r="P705" s="393">
        <v>50000.0</v>
      </c>
      <c r="Q705" s="394">
        <f t="shared" si="42"/>
        <v>50000</v>
      </c>
      <c r="R705" s="403" t="s">
        <v>4</v>
      </c>
      <c r="S705" s="396"/>
      <c r="T705" s="394">
        <f t="shared" si="41"/>
        <v>0</v>
      </c>
      <c r="U705" s="402" t="str">
        <f t="shared" si="31"/>
        <v/>
      </c>
      <c r="V705" s="406" t="s">
        <v>214</v>
      </c>
      <c r="W705" s="414"/>
      <c r="AJ705" s="55"/>
      <c r="AK705" s="55"/>
      <c r="AL705" s="55"/>
      <c r="AM705" s="55"/>
    </row>
    <row r="706" ht="22.5" customHeight="1">
      <c r="A706" s="48" t="b">
        <v>0</v>
      </c>
      <c r="B706" s="384" t="b">
        <v>1</v>
      </c>
      <c r="C706" s="390" t="s">
        <v>601</v>
      </c>
      <c r="D706" s="386">
        <v>45686.0</v>
      </c>
      <c r="E706" s="387" t="s">
        <v>140</v>
      </c>
      <c r="F706" s="388">
        <v>10000.0</v>
      </c>
      <c r="G706" s="389" t="s">
        <v>602</v>
      </c>
      <c r="H706" s="387" t="s">
        <v>3</v>
      </c>
      <c r="I706" s="390" t="s">
        <v>603</v>
      </c>
      <c r="J706" s="387" t="s">
        <v>1</v>
      </c>
      <c r="K706" s="391"/>
      <c r="L706" s="391">
        <v>10000.0</v>
      </c>
      <c r="M706" s="392">
        <v>0.0</v>
      </c>
      <c r="N706" s="388">
        <v>0.0</v>
      </c>
      <c r="O706" s="386"/>
      <c r="P706" s="393">
        <v>5000.0</v>
      </c>
      <c r="Q706" s="394">
        <f t="shared" si="42"/>
        <v>5000</v>
      </c>
      <c r="R706" s="403" t="s">
        <v>4</v>
      </c>
      <c r="S706" s="407"/>
      <c r="T706" s="394">
        <f t="shared" si="41"/>
        <v>0</v>
      </c>
      <c r="U706" s="402" t="str">
        <f t="shared" si="31"/>
        <v/>
      </c>
      <c r="V706" s="406" t="s">
        <v>214</v>
      </c>
      <c r="W706" s="414"/>
      <c r="AJ706" s="55"/>
      <c r="AK706" s="55"/>
      <c r="AL706" s="55"/>
      <c r="AM706" s="55"/>
    </row>
    <row r="707" ht="22.5" customHeight="1">
      <c r="A707" s="48" t="b">
        <v>0</v>
      </c>
      <c r="B707" s="384" t="b">
        <v>1</v>
      </c>
      <c r="C707" s="385" t="s">
        <v>1783</v>
      </c>
      <c r="D707" s="386">
        <v>45686.0</v>
      </c>
      <c r="E707" s="387" t="s">
        <v>140</v>
      </c>
      <c r="F707" s="388">
        <v>100000.0</v>
      </c>
      <c r="G707" s="389" t="s">
        <v>599</v>
      </c>
      <c r="H707" s="387" t="s">
        <v>3</v>
      </c>
      <c r="I707" s="390" t="s">
        <v>600</v>
      </c>
      <c r="J707" s="387" t="s">
        <v>1</v>
      </c>
      <c r="K707" s="391"/>
      <c r="L707" s="391">
        <v>100000.0</v>
      </c>
      <c r="M707" s="392">
        <v>0.0</v>
      </c>
      <c r="N707" s="388">
        <v>0.0</v>
      </c>
      <c r="O707" s="386"/>
      <c r="P707" s="393">
        <v>25000.0</v>
      </c>
      <c r="Q707" s="394">
        <f t="shared" si="42"/>
        <v>75000</v>
      </c>
      <c r="R707" s="403" t="s">
        <v>4</v>
      </c>
      <c r="S707" s="407">
        <v>0.0</v>
      </c>
      <c r="T707" s="394">
        <f t="shared" si="41"/>
        <v>0</v>
      </c>
      <c r="U707" s="402" t="str">
        <f t="shared" si="31"/>
        <v/>
      </c>
      <c r="V707" s="406" t="s">
        <v>214</v>
      </c>
      <c r="W707" s="414"/>
      <c r="AJ707" s="55"/>
      <c r="AK707" s="55"/>
      <c r="AL707" s="55"/>
      <c r="AM707" s="55"/>
    </row>
    <row r="708" ht="22.5" customHeight="1">
      <c r="A708" s="48" t="b">
        <v>1</v>
      </c>
      <c r="B708" s="384" t="b">
        <v>1</v>
      </c>
      <c r="C708" s="385" t="s">
        <v>1784</v>
      </c>
      <c r="D708" s="386">
        <v>45686.0</v>
      </c>
      <c r="E708" s="387" t="s">
        <v>140</v>
      </c>
      <c r="F708" s="388">
        <v>10000.0</v>
      </c>
      <c r="G708" s="389" t="s">
        <v>283</v>
      </c>
      <c r="H708" s="387" t="s">
        <v>3</v>
      </c>
      <c r="I708" s="390">
        <v>954750.0</v>
      </c>
      <c r="J708" s="387" t="s">
        <v>375</v>
      </c>
      <c r="K708" s="391"/>
      <c r="L708" s="391">
        <v>10000.0</v>
      </c>
      <c r="M708" s="392">
        <v>0.0</v>
      </c>
      <c r="N708" s="388">
        <v>0.0</v>
      </c>
      <c r="O708" s="386"/>
      <c r="P708" s="393">
        <v>5000.0</v>
      </c>
      <c r="Q708" s="394">
        <f t="shared" si="42"/>
        <v>5000</v>
      </c>
      <c r="R708" s="403" t="s">
        <v>4</v>
      </c>
      <c r="S708" s="407">
        <v>0.0</v>
      </c>
      <c r="T708" s="394">
        <f t="shared" si="41"/>
        <v>0</v>
      </c>
      <c r="U708" s="402" t="str">
        <f t="shared" si="31"/>
        <v/>
      </c>
      <c r="V708" s="406" t="s">
        <v>151</v>
      </c>
      <c r="W708" s="414"/>
      <c r="X708" s="90"/>
      <c r="AJ708" s="55"/>
      <c r="AK708" s="55"/>
      <c r="AL708" s="55"/>
      <c r="AM708" s="55"/>
    </row>
    <row r="709" ht="22.5" customHeight="1">
      <c r="A709" s="48" t="b">
        <v>0</v>
      </c>
      <c r="B709" s="384" t="b">
        <v>0</v>
      </c>
      <c r="C709" s="385" t="s">
        <v>930</v>
      </c>
      <c r="D709" s="386">
        <v>45686.0</v>
      </c>
      <c r="E709" s="387" t="s">
        <v>140</v>
      </c>
      <c r="F709" s="388">
        <v>5000.0</v>
      </c>
      <c r="G709" s="389" t="s">
        <v>597</v>
      </c>
      <c r="H709" s="387" t="s">
        <v>3</v>
      </c>
      <c r="I709" s="411"/>
      <c r="J709" s="387" t="s">
        <v>147</v>
      </c>
      <c r="K709" s="388"/>
      <c r="L709" s="388">
        <v>5000.0</v>
      </c>
      <c r="M709" s="392">
        <v>0.0</v>
      </c>
      <c r="N709" s="388">
        <v>0.0</v>
      </c>
      <c r="O709" s="386"/>
      <c r="P709" s="393">
        <v>1000.0</v>
      </c>
      <c r="Q709" s="394">
        <f t="shared" si="42"/>
        <v>4000</v>
      </c>
      <c r="R709" s="403" t="s">
        <v>4</v>
      </c>
      <c r="S709" s="407">
        <v>0.0</v>
      </c>
      <c r="T709" s="394">
        <f t="shared" si="41"/>
        <v>0</v>
      </c>
      <c r="U709" s="402" t="str">
        <f t="shared" si="31"/>
        <v/>
      </c>
      <c r="V709" s="406" t="s">
        <v>146</v>
      </c>
      <c r="W709" s="414"/>
      <c r="AJ709" s="55"/>
      <c r="AK709" s="55"/>
      <c r="AL709" s="55"/>
      <c r="AM709" s="55"/>
    </row>
    <row r="710" ht="22.5" customHeight="1">
      <c r="A710" s="48" t="b">
        <v>0</v>
      </c>
      <c r="B710" s="384" t="b">
        <v>1</v>
      </c>
      <c r="C710" s="385" t="s">
        <v>1785</v>
      </c>
      <c r="D710" s="386">
        <v>45687.0</v>
      </c>
      <c r="E710" s="387" t="s">
        <v>140</v>
      </c>
      <c r="F710" s="388">
        <v>60000.0</v>
      </c>
      <c r="G710" s="389" t="s">
        <v>606</v>
      </c>
      <c r="H710" s="387" t="s">
        <v>3</v>
      </c>
      <c r="I710" s="390" t="s">
        <v>607</v>
      </c>
      <c r="J710" s="387" t="s">
        <v>147</v>
      </c>
      <c r="K710" s="388"/>
      <c r="L710" s="388">
        <f t="shared" ref="L710:L711" si="43">F710-N710</f>
        <v>60000</v>
      </c>
      <c r="M710" s="392">
        <v>0.0</v>
      </c>
      <c r="N710" s="388">
        <v>0.0</v>
      </c>
      <c r="O710" s="386"/>
      <c r="P710" s="393">
        <v>20000.0</v>
      </c>
      <c r="Q710" s="394">
        <f t="shared" si="42"/>
        <v>40000</v>
      </c>
      <c r="R710" s="403" t="s">
        <v>4</v>
      </c>
      <c r="S710" s="407">
        <v>0.0</v>
      </c>
      <c r="T710" s="394">
        <f t="shared" si="41"/>
        <v>0</v>
      </c>
      <c r="U710" s="402" t="str">
        <f t="shared" si="31"/>
        <v/>
      </c>
      <c r="V710" s="406" t="s">
        <v>146</v>
      </c>
      <c r="W710" s="414"/>
      <c r="AJ710" s="55"/>
      <c r="AK710" s="55"/>
      <c r="AL710" s="55"/>
      <c r="AM710" s="55"/>
    </row>
    <row r="711" ht="22.5" customHeight="1">
      <c r="A711" s="48" t="b">
        <v>0</v>
      </c>
      <c r="B711" s="384" t="b">
        <v>0</v>
      </c>
      <c r="C711" s="385" t="s">
        <v>1786</v>
      </c>
      <c r="D711" s="386">
        <v>45687.0</v>
      </c>
      <c r="E711" s="387" t="s">
        <v>140</v>
      </c>
      <c r="F711" s="388">
        <v>80000.0</v>
      </c>
      <c r="G711" s="389" t="s">
        <v>257</v>
      </c>
      <c r="H711" s="387" t="s">
        <v>3</v>
      </c>
      <c r="I711" s="411"/>
      <c r="J711" s="387" t="s">
        <v>147</v>
      </c>
      <c r="K711" s="388"/>
      <c r="L711" s="388">
        <f t="shared" si="43"/>
        <v>80000</v>
      </c>
      <c r="M711" s="392">
        <v>0.0</v>
      </c>
      <c r="N711" s="388">
        <v>0.0</v>
      </c>
      <c r="O711" s="386"/>
      <c r="P711" s="393">
        <v>30000.0</v>
      </c>
      <c r="Q711" s="394">
        <f t="shared" si="42"/>
        <v>50000</v>
      </c>
      <c r="R711" s="403" t="s">
        <v>4</v>
      </c>
      <c r="S711" s="407">
        <v>0.0</v>
      </c>
      <c r="T711" s="394">
        <f t="shared" si="41"/>
        <v>0</v>
      </c>
      <c r="U711" s="402" t="str">
        <f t="shared" si="31"/>
        <v/>
      </c>
      <c r="V711" s="406" t="s">
        <v>146</v>
      </c>
      <c r="W711" s="414"/>
      <c r="AJ711" s="55"/>
      <c r="AK711" s="55"/>
      <c r="AL711" s="55"/>
      <c r="AM711" s="55"/>
    </row>
    <row r="712" ht="22.5" customHeight="1">
      <c r="A712" s="48" t="b">
        <v>0</v>
      </c>
      <c r="B712" s="384" t="b">
        <v>1</v>
      </c>
      <c r="C712" s="385" t="s">
        <v>1787</v>
      </c>
      <c r="D712" s="386">
        <v>45687.0</v>
      </c>
      <c r="E712" s="387" t="s">
        <v>140</v>
      </c>
      <c r="F712" s="388">
        <v>50000.0</v>
      </c>
      <c r="G712" s="389" t="s">
        <v>608</v>
      </c>
      <c r="H712" s="387" t="s">
        <v>3</v>
      </c>
      <c r="I712" s="390" t="s">
        <v>610</v>
      </c>
      <c r="J712" s="387" t="s">
        <v>609</v>
      </c>
      <c r="K712" s="391"/>
      <c r="L712" s="391">
        <v>50000.0</v>
      </c>
      <c r="M712" s="392">
        <v>0.0</v>
      </c>
      <c r="N712" s="388">
        <v>0.0</v>
      </c>
      <c r="O712" s="484"/>
      <c r="P712" s="393">
        <v>15000.0</v>
      </c>
      <c r="Q712" s="394">
        <f t="shared" si="42"/>
        <v>35000</v>
      </c>
      <c r="R712" s="403" t="s">
        <v>4</v>
      </c>
      <c r="S712" s="396"/>
      <c r="T712" s="394">
        <f t="shared" si="41"/>
        <v>0</v>
      </c>
      <c r="U712" s="402" t="str">
        <f t="shared" si="31"/>
        <v/>
      </c>
      <c r="V712" s="406" t="s">
        <v>214</v>
      </c>
      <c r="W712" s="414"/>
      <c r="AJ712" s="55"/>
      <c r="AK712" s="55"/>
      <c r="AL712" s="55"/>
      <c r="AM712" s="55"/>
    </row>
    <row r="713" ht="22.5" customHeight="1">
      <c r="A713" s="48" t="b">
        <v>1</v>
      </c>
      <c r="B713" s="384" t="b">
        <v>1</v>
      </c>
      <c r="C713" s="385" t="s">
        <v>1788</v>
      </c>
      <c r="D713" s="386">
        <v>45687.0</v>
      </c>
      <c r="E713" s="387" t="s">
        <v>140</v>
      </c>
      <c r="F713" s="388">
        <v>30000.0</v>
      </c>
      <c r="G713" s="389" t="s">
        <v>611</v>
      </c>
      <c r="H713" s="387" t="s">
        <v>3</v>
      </c>
      <c r="I713" s="390">
        <v>954743.0</v>
      </c>
      <c r="J713" s="387" t="s">
        <v>1</v>
      </c>
      <c r="K713" s="401"/>
      <c r="L713" s="401">
        <v>30000.0</v>
      </c>
      <c r="M713" s="392">
        <v>0.0</v>
      </c>
      <c r="N713" s="388">
        <v>0.0</v>
      </c>
      <c r="O713" s="386"/>
      <c r="P713" s="393">
        <v>10000.0</v>
      </c>
      <c r="Q713" s="394">
        <f t="shared" si="42"/>
        <v>20000</v>
      </c>
      <c r="R713" s="403" t="s">
        <v>4</v>
      </c>
      <c r="S713" s="396"/>
      <c r="T713" s="394">
        <f t="shared" si="41"/>
        <v>0</v>
      </c>
      <c r="U713" s="402" t="str">
        <f t="shared" si="31"/>
        <v/>
      </c>
      <c r="V713" s="406" t="s">
        <v>151</v>
      </c>
      <c r="W713" s="414"/>
      <c r="AJ713" s="55"/>
      <c r="AK713" s="55"/>
      <c r="AL713" s="55"/>
      <c r="AM713" s="55"/>
    </row>
    <row r="714" ht="22.5" customHeight="1">
      <c r="A714" s="48" t="b">
        <v>0</v>
      </c>
      <c r="B714" s="384" t="b">
        <v>1</v>
      </c>
      <c r="C714" s="385" t="s">
        <v>1789</v>
      </c>
      <c r="D714" s="386">
        <v>45687.0</v>
      </c>
      <c r="E714" s="387" t="s">
        <v>140</v>
      </c>
      <c r="F714" s="388">
        <v>10000.0</v>
      </c>
      <c r="G714" s="389" t="s">
        <v>203</v>
      </c>
      <c r="H714" s="387" t="s">
        <v>3</v>
      </c>
      <c r="I714" s="390" t="s">
        <v>612</v>
      </c>
      <c r="J714" s="387" t="s">
        <v>1</v>
      </c>
      <c r="K714" s="391"/>
      <c r="L714" s="391">
        <v>10000.0</v>
      </c>
      <c r="M714" s="392">
        <v>0.0</v>
      </c>
      <c r="N714" s="388">
        <v>0.0</v>
      </c>
      <c r="O714" s="484"/>
      <c r="P714" s="393">
        <v>5000.0</v>
      </c>
      <c r="Q714" s="394">
        <f t="shared" si="42"/>
        <v>5000</v>
      </c>
      <c r="R714" s="403" t="s">
        <v>4</v>
      </c>
      <c r="S714" s="396"/>
      <c r="T714" s="394">
        <f t="shared" si="41"/>
        <v>0</v>
      </c>
      <c r="U714" s="402" t="str">
        <f t="shared" si="31"/>
        <v/>
      </c>
      <c r="V714" s="406" t="s">
        <v>214</v>
      </c>
      <c r="W714" s="414"/>
      <c r="AJ714" s="55"/>
      <c r="AK714" s="55"/>
      <c r="AL714" s="55"/>
      <c r="AM714" s="55"/>
    </row>
    <row r="715" ht="22.5" customHeight="1">
      <c r="A715" s="48" t="b">
        <v>0</v>
      </c>
      <c r="B715" s="384" t="b">
        <v>1</v>
      </c>
      <c r="C715" s="390" t="s">
        <v>1790</v>
      </c>
      <c r="D715" s="386">
        <v>45687.0</v>
      </c>
      <c r="E715" s="387" t="s">
        <v>140</v>
      </c>
      <c r="F715" s="388">
        <v>125000.0</v>
      </c>
      <c r="G715" s="390" t="s">
        <v>1791</v>
      </c>
      <c r="H715" s="387" t="s">
        <v>3</v>
      </c>
      <c r="I715" s="411"/>
      <c r="J715" s="387" t="s">
        <v>194</v>
      </c>
      <c r="K715" s="388"/>
      <c r="L715" s="388">
        <v>125000.0</v>
      </c>
      <c r="M715" s="392">
        <v>0.0</v>
      </c>
      <c r="N715" s="388">
        <v>0.0</v>
      </c>
      <c r="O715" s="484"/>
      <c r="P715" s="394"/>
      <c r="Q715" s="402" t="str">
        <f t="shared" si="42"/>
        <v/>
      </c>
      <c r="R715" s="395"/>
      <c r="S715" s="396"/>
      <c r="T715" s="397" t="str">
        <f t="shared" si="41"/>
        <v/>
      </c>
      <c r="U715" s="402">
        <f t="shared" si="31"/>
        <v>0</v>
      </c>
      <c r="V715" s="402"/>
      <c r="W715" s="414"/>
      <c r="X715" s="262" t="s">
        <v>1792</v>
      </c>
      <c r="AJ715" s="55"/>
      <c r="AK715" s="55"/>
      <c r="AL715" s="55"/>
      <c r="AM715" s="55"/>
    </row>
    <row r="716" ht="22.5" customHeight="1">
      <c r="A716" s="48" t="b">
        <v>0</v>
      </c>
      <c r="B716" s="384" t="b">
        <v>1</v>
      </c>
      <c r="C716" s="390" t="s">
        <v>613</v>
      </c>
      <c r="D716" s="386">
        <v>45688.0</v>
      </c>
      <c r="E716" s="387" t="s">
        <v>146</v>
      </c>
      <c r="F716" s="388">
        <v>25000.0</v>
      </c>
      <c r="G716" s="390" t="s">
        <v>1793</v>
      </c>
      <c r="H716" s="387" t="s">
        <v>3</v>
      </c>
      <c r="I716" s="390" t="s">
        <v>615</v>
      </c>
      <c r="J716" s="387" t="s">
        <v>370</v>
      </c>
      <c r="K716" s="401"/>
      <c r="L716" s="401">
        <v>0.0</v>
      </c>
      <c r="M716" s="392">
        <v>0.0</v>
      </c>
      <c r="N716" s="388">
        <v>25000.0</v>
      </c>
      <c r="O716" s="484"/>
      <c r="P716" s="393">
        <v>10000.0</v>
      </c>
      <c r="Q716" s="394">
        <f t="shared" si="42"/>
        <v>15000</v>
      </c>
      <c r="R716" s="403" t="s">
        <v>4</v>
      </c>
      <c r="S716" s="396"/>
      <c r="T716" s="394">
        <f t="shared" si="41"/>
        <v>0</v>
      </c>
      <c r="U716" s="402" t="str">
        <f t="shared" si="31"/>
        <v/>
      </c>
      <c r="V716" s="410" t="s">
        <v>616</v>
      </c>
      <c r="W716" s="414"/>
      <c r="AJ716" s="55"/>
      <c r="AK716" s="55"/>
      <c r="AL716" s="55"/>
      <c r="AM716" s="55"/>
    </row>
    <row r="717" ht="22.5" customHeight="1">
      <c r="A717" s="48" t="b">
        <v>0</v>
      </c>
      <c r="B717" s="384" t="b">
        <v>1</v>
      </c>
      <c r="C717" s="385" t="s">
        <v>1794</v>
      </c>
      <c r="D717" s="386">
        <v>45688.0</v>
      </c>
      <c r="E717" s="387" t="s">
        <v>140</v>
      </c>
      <c r="F717" s="388">
        <v>125000.0</v>
      </c>
      <c r="G717" s="389" t="s">
        <v>13</v>
      </c>
      <c r="H717" s="387" t="s">
        <v>3</v>
      </c>
      <c r="I717" s="411"/>
      <c r="J717" s="387" t="s">
        <v>3</v>
      </c>
      <c r="K717" s="388"/>
      <c r="L717" s="388">
        <v>125000.0</v>
      </c>
      <c r="M717" s="392">
        <v>0.0</v>
      </c>
      <c r="N717" s="388">
        <v>0.0</v>
      </c>
      <c r="O717" s="386"/>
      <c r="P717" s="393">
        <v>25000.0</v>
      </c>
      <c r="Q717" s="394">
        <f t="shared" si="42"/>
        <v>100000</v>
      </c>
      <c r="R717" s="403" t="s">
        <v>4</v>
      </c>
      <c r="S717" s="396"/>
      <c r="T717" s="394">
        <f t="shared" si="41"/>
        <v>0</v>
      </c>
      <c r="U717" s="402" t="str">
        <f t="shared" si="31"/>
        <v/>
      </c>
      <c r="V717" s="406" t="s">
        <v>146</v>
      </c>
      <c r="W717" s="414"/>
      <c r="AJ717" s="55"/>
      <c r="AK717" s="55"/>
      <c r="AL717" s="55"/>
      <c r="AM717" s="55"/>
    </row>
    <row r="718" ht="22.5" customHeight="1">
      <c r="A718" s="48" t="b">
        <v>1</v>
      </c>
      <c r="B718" s="384" t="b">
        <v>1</v>
      </c>
      <c r="C718" s="385" t="s">
        <v>1795</v>
      </c>
      <c r="D718" s="386">
        <v>45688.0</v>
      </c>
      <c r="E718" s="387" t="s">
        <v>140</v>
      </c>
      <c r="F718" s="388">
        <v>35000.0</v>
      </c>
      <c r="G718" s="389" t="s">
        <v>169</v>
      </c>
      <c r="H718" s="387" t="s">
        <v>3</v>
      </c>
      <c r="I718" s="390">
        <v>954748.0</v>
      </c>
      <c r="J718" s="387" t="s">
        <v>375</v>
      </c>
      <c r="K718" s="391"/>
      <c r="L718" s="391">
        <v>35000.0</v>
      </c>
      <c r="M718" s="392">
        <v>0.0</v>
      </c>
      <c r="N718" s="388">
        <v>0.0</v>
      </c>
      <c r="O718" s="386"/>
      <c r="P718" s="393">
        <v>15000.0</v>
      </c>
      <c r="Q718" s="394">
        <f t="shared" si="42"/>
        <v>20000</v>
      </c>
      <c r="R718" s="403" t="s">
        <v>4</v>
      </c>
      <c r="S718" s="396"/>
      <c r="T718" s="394">
        <f t="shared" si="41"/>
        <v>0</v>
      </c>
      <c r="U718" s="402" t="str">
        <f t="shared" si="31"/>
        <v/>
      </c>
      <c r="V718" s="406" t="s">
        <v>151</v>
      </c>
      <c r="W718" s="414"/>
      <c r="AJ718" s="55"/>
      <c r="AK718" s="55"/>
      <c r="AL718" s="55"/>
      <c r="AM718" s="55"/>
    </row>
    <row r="719" ht="22.5" customHeight="1">
      <c r="A719" s="48" t="b">
        <v>1</v>
      </c>
      <c r="B719" s="384" t="b">
        <v>1</v>
      </c>
      <c r="C719" s="385" t="s">
        <v>1796</v>
      </c>
      <c r="D719" s="386">
        <v>45688.0</v>
      </c>
      <c r="E719" s="387" t="s">
        <v>140</v>
      </c>
      <c r="F719" s="388">
        <v>35000.0</v>
      </c>
      <c r="G719" s="389" t="s">
        <v>169</v>
      </c>
      <c r="H719" s="387" t="s">
        <v>3</v>
      </c>
      <c r="I719" s="390">
        <v>954747.0</v>
      </c>
      <c r="J719" s="387" t="s">
        <v>375</v>
      </c>
      <c r="K719" s="391"/>
      <c r="L719" s="391">
        <v>35000.0</v>
      </c>
      <c r="M719" s="392">
        <v>0.0</v>
      </c>
      <c r="N719" s="388">
        <v>0.0</v>
      </c>
      <c r="O719" s="386"/>
      <c r="P719" s="393">
        <v>15000.0</v>
      </c>
      <c r="Q719" s="394">
        <f t="shared" si="42"/>
        <v>20000</v>
      </c>
      <c r="R719" s="403" t="s">
        <v>4</v>
      </c>
      <c r="S719" s="396"/>
      <c r="T719" s="394">
        <f t="shared" si="41"/>
        <v>0</v>
      </c>
      <c r="U719" s="402" t="str">
        <f t="shared" si="31"/>
        <v/>
      </c>
      <c r="V719" s="406" t="s">
        <v>151</v>
      </c>
      <c r="W719" s="414"/>
      <c r="AJ719" s="55"/>
      <c r="AK719" s="55"/>
      <c r="AL719" s="55"/>
      <c r="AM719" s="55"/>
    </row>
    <row r="720" ht="22.5" customHeight="1">
      <c r="A720" s="48" t="b">
        <v>1</v>
      </c>
      <c r="B720" s="384" t="b">
        <v>1</v>
      </c>
      <c r="C720" s="385" t="s">
        <v>1797</v>
      </c>
      <c r="D720" s="386">
        <v>45688.0</v>
      </c>
      <c r="E720" s="387" t="s">
        <v>140</v>
      </c>
      <c r="F720" s="388">
        <v>35000.0</v>
      </c>
      <c r="G720" s="389" t="s">
        <v>169</v>
      </c>
      <c r="H720" s="387" t="s">
        <v>3</v>
      </c>
      <c r="I720" s="390">
        <v>954747.0</v>
      </c>
      <c r="J720" s="387" t="s">
        <v>375</v>
      </c>
      <c r="K720" s="391"/>
      <c r="L720" s="391">
        <v>35000.0</v>
      </c>
      <c r="M720" s="392">
        <v>0.0</v>
      </c>
      <c r="N720" s="388">
        <v>0.0</v>
      </c>
      <c r="O720" s="386"/>
      <c r="P720" s="393">
        <v>15000.0</v>
      </c>
      <c r="Q720" s="394">
        <f t="shared" si="42"/>
        <v>20000</v>
      </c>
      <c r="R720" s="403" t="s">
        <v>4</v>
      </c>
      <c r="S720" s="396"/>
      <c r="T720" s="394">
        <f t="shared" si="41"/>
        <v>0</v>
      </c>
      <c r="U720" s="402" t="str">
        <f t="shared" si="31"/>
        <v/>
      </c>
      <c r="V720" s="406" t="s">
        <v>151</v>
      </c>
      <c r="W720" s="402"/>
      <c r="AJ720" s="55"/>
      <c r="AK720" s="55"/>
      <c r="AL720" s="55"/>
      <c r="AM720" s="55"/>
    </row>
    <row r="721" ht="22.5" customHeight="1">
      <c r="A721" s="48" t="b">
        <v>0</v>
      </c>
      <c r="B721" s="384" t="b">
        <v>1</v>
      </c>
      <c r="C721" s="390" t="s">
        <v>138</v>
      </c>
      <c r="D721" s="386">
        <v>45689.0</v>
      </c>
      <c r="E721" s="387" t="s">
        <v>140</v>
      </c>
      <c r="F721" s="388">
        <v>20000.0</v>
      </c>
      <c r="G721" s="389" t="s">
        <v>139</v>
      </c>
      <c r="H721" s="387" t="s">
        <v>119</v>
      </c>
      <c r="I721" s="390">
        <v>201.0</v>
      </c>
      <c r="J721" s="387" t="s">
        <v>141</v>
      </c>
      <c r="K721" s="391"/>
      <c r="L721" s="391">
        <v>20000.0</v>
      </c>
      <c r="M721" s="392">
        <v>0.0</v>
      </c>
      <c r="N721" s="388">
        <v>0.0</v>
      </c>
      <c r="O721" s="484"/>
      <c r="P721" s="393">
        <v>3000.0</v>
      </c>
      <c r="Q721" s="394">
        <f t="shared" si="42"/>
        <v>17000</v>
      </c>
      <c r="R721" s="403" t="s">
        <v>4</v>
      </c>
      <c r="S721" s="407">
        <v>0.0</v>
      </c>
      <c r="T721" s="394">
        <f t="shared" si="41"/>
        <v>0</v>
      </c>
      <c r="U721" s="402" t="str">
        <f t="shared" si="31"/>
        <v/>
      </c>
      <c r="V721" s="406" t="s">
        <v>142</v>
      </c>
      <c r="W721" s="414"/>
      <c r="AJ721" s="55"/>
      <c r="AK721" s="55"/>
      <c r="AL721" s="55"/>
      <c r="AM721" s="55"/>
    </row>
    <row r="722" ht="22.5" customHeight="1">
      <c r="A722" s="48" t="b">
        <v>0</v>
      </c>
      <c r="B722" s="384" t="b">
        <v>1</v>
      </c>
      <c r="C722" s="385" t="s">
        <v>1708</v>
      </c>
      <c r="D722" s="386">
        <v>45690.0</v>
      </c>
      <c r="E722" s="387" t="s">
        <v>140</v>
      </c>
      <c r="F722" s="388">
        <v>80000.0</v>
      </c>
      <c r="G722" s="389" t="s">
        <v>13</v>
      </c>
      <c r="H722" s="387" t="s">
        <v>3</v>
      </c>
      <c r="I722" s="390">
        <v>204.0</v>
      </c>
      <c r="J722" s="387" t="s">
        <v>147</v>
      </c>
      <c r="K722" s="388"/>
      <c r="L722" s="388">
        <f>F722-N722</f>
        <v>80000</v>
      </c>
      <c r="M722" s="392">
        <v>0.0</v>
      </c>
      <c r="N722" s="388">
        <v>0.0</v>
      </c>
      <c r="O722" s="386"/>
      <c r="P722" s="393">
        <v>25000.0</v>
      </c>
      <c r="Q722" s="394">
        <f t="shared" si="42"/>
        <v>55000</v>
      </c>
      <c r="R722" s="395"/>
      <c r="S722" s="396"/>
      <c r="T722" s="397" t="str">
        <f t="shared" si="41"/>
        <v/>
      </c>
      <c r="U722" s="394">
        <f t="shared" si="31"/>
        <v>55000</v>
      </c>
      <c r="V722" s="406" t="s">
        <v>146</v>
      </c>
      <c r="W722" s="414"/>
      <c r="AJ722" s="55"/>
      <c r="AK722" s="55"/>
      <c r="AL722" s="55"/>
      <c r="AM722" s="55"/>
    </row>
    <row r="723" ht="22.5" customHeight="1">
      <c r="A723" s="48" t="b">
        <v>0</v>
      </c>
      <c r="B723" s="384" t="b">
        <v>1</v>
      </c>
      <c r="C723" s="385" t="s">
        <v>1798</v>
      </c>
      <c r="D723" s="386">
        <v>45690.0</v>
      </c>
      <c r="E723" s="387" t="s">
        <v>140</v>
      </c>
      <c r="F723" s="388">
        <v>1725000.0</v>
      </c>
      <c r="G723" s="389" t="s">
        <v>155</v>
      </c>
      <c r="H723" s="387" t="s">
        <v>3</v>
      </c>
      <c r="I723" s="390">
        <v>209.0</v>
      </c>
      <c r="J723" s="387" t="s">
        <v>156</v>
      </c>
      <c r="K723" s="391"/>
      <c r="L723" s="391">
        <v>1725000.0</v>
      </c>
      <c r="M723" s="392">
        <v>0.0</v>
      </c>
      <c r="N723" s="388">
        <v>0.0</v>
      </c>
      <c r="O723" s="484"/>
      <c r="P723" s="393">
        <v>800000.0</v>
      </c>
      <c r="Q723" s="394">
        <f t="shared" si="42"/>
        <v>925000</v>
      </c>
      <c r="R723" s="403" t="s">
        <v>157</v>
      </c>
      <c r="S723" s="407">
        <v>5.0</v>
      </c>
      <c r="T723" s="394">
        <f t="shared" si="41"/>
        <v>86250</v>
      </c>
      <c r="U723" s="394">
        <f t="shared" si="31"/>
        <v>838750</v>
      </c>
      <c r="V723" s="402"/>
      <c r="W723" s="414"/>
      <c r="AJ723" s="55"/>
      <c r="AK723" s="55"/>
      <c r="AL723" s="55"/>
      <c r="AM723" s="55"/>
    </row>
    <row r="724" ht="22.5" customHeight="1">
      <c r="A724" s="48" t="b">
        <v>0</v>
      </c>
      <c r="B724" s="384" t="b">
        <v>1</v>
      </c>
      <c r="C724" s="390" t="s">
        <v>148</v>
      </c>
      <c r="D724" s="386">
        <v>45690.0</v>
      </c>
      <c r="E724" s="387" t="s">
        <v>140</v>
      </c>
      <c r="F724" s="388">
        <v>500000.0</v>
      </c>
      <c r="G724" s="389" t="s">
        <v>149</v>
      </c>
      <c r="H724" s="387" t="s">
        <v>119</v>
      </c>
      <c r="I724" s="390">
        <v>170.0</v>
      </c>
      <c r="J724" s="387" t="s">
        <v>149</v>
      </c>
      <c r="K724" s="388"/>
      <c r="L724" s="388">
        <v>500000.0</v>
      </c>
      <c r="M724" s="392">
        <v>0.0</v>
      </c>
      <c r="N724" s="388">
        <v>0.0</v>
      </c>
      <c r="O724" s="386"/>
      <c r="P724" s="393">
        <v>200000.0</v>
      </c>
      <c r="Q724" s="394">
        <f t="shared" si="42"/>
        <v>300000</v>
      </c>
      <c r="R724" s="405"/>
      <c r="S724" s="407"/>
      <c r="T724" s="397" t="str">
        <f t="shared" si="41"/>
        <v/>
      </c>
      <c r="U724" s="394">
        <f t="shared" si="31"/>
        <v>300000</v>
      </c>
      <c r="V724" s="406"/>
      <c r="W724" s="414"/>
      <c r="AJ724" s="55"/>
      <c r="AK724" s="55"/>
      <c r="AL724" s="55"/>
      <c r="AM724" s="55"/>
    </row>
    <row r="725" ht="22.5" customHeight="1">
      <c r="A725" s="48" t="b">
        <v>0</v>
      </c>
      <c r="B725" s="384" t="b">
        <v>1</v>
      </c>
      <c r="C725" s="390" t="s">
        <v>163</v>
      </c>
      <c r="D725" s="386">
        <v>45691.0</v>
      </c>
      <c r="E725" s="387" t="s">
        <v>140</v>
      </c>
      <c r="F725" s="388">
        <v>1955000.0</v>
      </c>
      <c r="G725" s="389" t="s">
        <v>164</v>
      </c>
      <c r="H725" s="387" t="s">
        <v>3</v>
      </c>
      <c r="I725" s="389" t="s">
        <v>165</v>
      </c>
      <c r="J725" s="387" t="s">
        <v>1</v>
      </c>
      <c r="K725" s="391"/>
      <c r="L725" s="391">
        <v>1955000.0</v>
      </c>
      <c r="M725" s="392">
        <v>0.0</v>
      </c>
      <c r="N725" s="388">
        <v>0.0</v>
      </c>
      <c r="O725" s="484"/>
      <c r="P725" s="394"/>
      <c r="Q725" s="402" t="str">
        <f t="shared" si="42"/>
        <v/>
      </c>
      <c r="R725" s="395"/>
      <c r="S725" s="396"/>
      <c r="T725" s="397" t="str">
        <f t="shared" si="41"/>
        <v/>
      </c>
      <c r="U725" s="402">
        <f t="shared" si="31"/>
        <v>0</v>
      </c>
      <c r="V725" s="406" t="s">
        <v>166</v>
      </c>
      <c r="W725" s="414"/>
      <c r="AJ725" s="55"/>
      <c r="AK725" s="55"/>
      <c r="AL725" s="55"/>
      <c r="AM725" s="55"/>
    </row>
    <row r="726" ht="22.5" customHeight="1">
      <c r="A726" s="48" t="b">
        <v>0</v>
      </c>
      <c r="B726" s="384" t="b">
        <v>1</v>
      </c>
      <c r="C726" s="385" t="s">
        <v>1799</v>
      </c>
      <c r="D726" s="386">
        <v>45691.0</v>
      </c>
      <c r="E726" s="387" t="s">
        <v>140</v>
      </c>
      <c r="F726" s="388">
        <v>40000.0</v>
      </c>
      <c r="G726" s="389" t="s">
        <v>153</v>
      </c>
      <c r="H726" s="387" t="s">
        <v>3</v>
      </c>
      <c r="I726" s="390">
        <v>204.0</v>
      </c>
      <c r="J726" s="387" t="s">
        <v>147</v>
      </c>
      <c r="K726" s="388"/>
      <c r="L726" s="388">
        <f t="shared" ref="L726:L727" si="44">F726-N726</f>
        <v>40000</v>
      </c>
      <c r="M726" s="392">
        <v>0.0</v>
      </c>
      <c r="N726" s="388">
        <v>0.0</v>
      </c>
      <c r="O726" s="386"/>
      <c r="P726" s="393">
        <v>15000.0</v>
      </c>
      <c r="Q726" s="394">
        <f t="shared" si="42"/>
        <v>25000</v>
      </c>
      <c r="R726" s="395"/>
      <c r="S726" s="396"/>
      <c r="T726" s="397" t="str">
        <f t="shared" si="41"/>
        <v/>
      </c>
      <c r="U726" s="394">
        <f t="shared" si="31"/>
        <v>25000</v>
      </c>
      <c r="V726" s="406" t="s">
        <v>146</v>
      </c>
      <c r="W726" s="414"/>
      <c r="AJ726" s="55"/>
      <c r="AK726" s="55"/>
      <c r="AL726" s="55"/>
      <c r="AM726" s="55"/>
    </row>
    <row r="727" ht="22.5" customHeight="1">
      <c r="A727" s="48" t="b">
        <v>0</v>
      </c>
      <c r="B727" s="384" t="b">
        <v>1</v>
      </c>
      <c r="C727" s="385" t="s">
        <v>1800</v>
      </c>
      <c r="D727" s="386">
        <v>45691.0</v>
      </c>
      <c r="E727" s="387" t="s">
        <v>140</v>
      </c>
      <c r="F727" s="388">
        <v>40000.0</v>
      </c>
      <c r="G727" s="389" t="s">
        <v>162</v>
      </c>
      <c r="H727" s="387" t="s">
        <v>3</v>
      </c>
      <c r="I727" s="390">
        <v>204.0</v>
      </c>
      <c r="J727" s="387" t="s">
        <v>147</v>
      </c>
      <c r="K727" s="388"/>
      <c r="L727" s="388">
        <f t="shared" si="44"/>
        <v>40000</v>
      </c>
      <c r="M727" s="392">
        <v>0.0</v>
      </c>
      <c r="N727" s="388">
        <v>0.0</v>
      </c>
      <c r="O727" s="386"/>
      <c r="P727" s="393">
        <v>15000.0</v>
      </c>
      <c r="Q727" s="394">
        <f t="shared" si="42"/>
        <v>25000</v>
      </c>
      <c r="R727" s="395"/>
      <c r="S727" s="396"/>
      <c r="T727" s="397" t="str">
        <f t="shared" si="41"/>
        <v/>
      </c>
      <c r="U727" s="394">
        <f t="shared" si="31"/>
        <v>25000</v>
      </c>
      <c r="V727" s="406" t="s">
        <v>146</v>
      </c>
      <c r="W727" s="414"/>
      <c r="AJ727" s="55"/>
      <c r="AK727" s="55"/>
      <c r="AL727" s="55"/>
      <c r="AM727" s="55"/>
    </row>
    <row r="728" ht="22.5" customHeight="1">
      <c r="A728" s="48" t="b">
        <v>0</v>
      </c>
      <c r="B728" s="384" t="b">
        <v>1</v>
      </c>
      <c r="C728" s="385" t="s">
        <v>1801</v>
      </c>
      <c r="D728" s="386">
        <v>45691.0</v>
      </c>
      <c r="E728" s="387" t="s">
        <v>140</v>
      </c>
      <c r="F728" s="388">
        <v>75000.0</v>
      </c>
      <c r="G728" s="389" t="s">
        <v>167</v>
      </c>
      <c r="H728" s="387" t="s">
        <v>3</v>
      </c>
      <c r="I728" s="390">
        <v>205.0</v>
      </c>
      <c r="J728" s="387" t="s">
        <v>7</v>
      </c>
      <c r="K728" s="388"/>
      <c r="L728" s="388">
        <v>75000.0</v>
      </c>
      <c r="M728" s="392">
        <v>0.0</v>
      </c>
      <c r="N728" s="388">
        <v>0.0</v>
      </c>
      <c r="O728" s="484"/>
      <c r="P728" s="393">
        <v>25000.0</v>
      </c>
      <c r="Q728" s="394">
        <f t="shared" si="42"/>
        <v>50000</v>
      </c>
      <c r="R728" s="395"/>
      <c r="S728" s="396"/>
      <c r="T728" s="397" t="str">
        <f t="shared" si="41"/>
        <v/>
      </c>
      <c r="U728" s="394">
        <f t="shared" si="31"/>
        <v>50000</v>
      </c>
      <c r="V728" s="402"/>
      <c r="W728" s="414"/>
      <c r="AJ728" s="55"/>
      <c r="AK728" s="55"/>
      <c r="AL728" s="55"/>
      <c r="AM728" s="55"/>
    </row>
    <row r="729" ht="22.5" customHeight="1">
      <c r="A729" s="48" t="b">
        <v>0</v>
      </c>
      <c r="B729" s="384" t="b">
        <v>1</v>
      </c>
      <c r="C729" s="390" t="s">
        <v>173</v>
      </c>
      <c r="D729" s="386">
        <v>45691.0</v>
      </c>
      <c r="E729" s="387" t="s">
        <v>140</v>
      </c>
      <c r="F729" s="388">
        <v>40000.0</v>
      </c>
      <c r="G729" s="389" t="s">
        <v>174</v>
      </c>
      <c r="H729" s="387" t="s">
        <v>119</v>
      </c>
      <c r="I729" s="390" t="s">
        <v>175</v>
      </c>
      <c r="J729" s="387" t="s">
        <v>1</v>
      </c>
      <c r="K729" s="388"/>
      <c r="L729" s="388">
        <v>40000.0</v>
      </c>
      <c r="M729" s="392">
        <v>0.0</v>
      </c>
      <c r="N729" s="388">
        <v>0.0</v>
      </c>
      <c r="O729" s="386"/>
      <c r="P729" s="393">
        <v>15000.0</v>
      </c>
      <c r="Q729" s="394">
        <f t="shared" si="42"/>
        <v>25000</v>
      </c>
      <c r="R729" s="405"/>
      <c r="S729" s="407"/>
      <c r="T729" s="397" t="str">
        <f t="shared" si="41"/>
        <v/>
      </c>
      <c r="U729" s="394">
        <f t="shared" si="31"/>
        <v>25000</v>
      </c>
      <c r="V729" s="406"/>
      <c r="W729" s="414"/>
      <c r="AJ729" s="55"/>
      <c r="AK729" s="55"/>
      <c r="AL729" s="55"/>
      <c r="AM729" s="55"/>
    </row>
    <row r="730" ht="22.5" customHeight="1">
      <c r="A730" s="48" t="b">
        <v>0</v>
      </c>
      <c r="B730" s="384" t="b">
        <v>1</v>
      </c>
      <c r="C730" s="390" t="s">
        <v>170</v>
      </c>
      <c r="D730" s="386">
        <v>45691.0</v>
      </c>
      <c r="E730" s="387" t="s">
        <v>140</v>
      </c>
      <c r="F730" s="388">
        <v>180000.0</v>
      </c>
      <c r="G730" s="389" t="s">
        <v>171</v>
      </c>
      <c r="H730" s="387" t="s">
        <v>119</v>
      </c>
      <c r="I730" s="390" t="s">
        <v>1802</v>
      </c>
      <c r="J730" s="387" t="s">
        <v>1</v>
      </c>
      <c r="K730" s="391"/>
      <c r="L730" s="391">
        <v>180000.0</v>
      </c>
      <c r="M730" s="392">
        <v>0.0</v>
      </c>
      <c r="N730" s="388">
        <v>0.0</v>
      </c>
      <c r="O730" s="386"/>
      <c r="P730" s="393">
        <v>80000.0</v>
      </c>
      <c r="Q730" s="394">
        <f t="shared" si="42"/>
        <v>100000</v>
      </c>
      <c r="R730" s="405"/>
      <c r="S730" s="407"/>
      <c r="T730" s="397" t="str">
        <f t="shared" si="41"/>
        <v/>
      </c>
      <c r="U730" s="394">
        <f t="shared" si="31"/>
        <v>100000</v>
      </c>
      <c r="V730" s="406"/>
      <c r="W730" s="414"/>
      <c r="AJ730" s="55"/>
      <c r="AK730" s="55"/>
      <c r="AL730" s="55"/>
      <c r="AM730" s="55"/>
    </row>
    <row r="731" ht="22.5" customHeight="1">
      <c r="A731" s="48" t="b">
        <v>0</v>
      </c>
      <c r="B731" s="384" t="b">
        <v>1</v>
      </c>
      <c r="C731" s="385" t="s">
        <v>1803</v>
      </c>
      <c r="D731" s="386">
        <v>45692.0</v>
      </c>
      <c r="E731" s="387" t="s">
        <v>146</v>
      </c>
      <c r="F731" s="388">
        <v>25000.0</v>
      </c>
      <c r="G731" s="389" t="s">
        <v>160</v>
      </c>
      <c r="H731" s="387" t="s">
        <v>3</v>
      </c>
      <c r="I731" s="390">
        <v>211.0</v>
      </c>
      <c r="J731" s="387" t="s">
        <v>1</v>
      </c>
      <c r="K731" s="388"/>
      <c r="L731" s="388">
        <v>0.0</v>
      </c>
      <c r="M731" s="392">
        <v>0.0</v>
      </c>
      <c r="N731" s="388">
        <v>25000.0</v>
      </c>
      <c r="O731" s="386"/>
      <c r="P731" s="393">
        <v>15000.0</v>
      </c>
      <c r="Q731" s="394">
        <f t="shared" si="42"/>
        <v>10000</v>
      </c>
      <c r="R731" s="395"/>
      <c r="S731" s="396"/>
      <c r="T731" s="397" t="str">
        <f t="shared" si="41"/>
        <v/>
      </c>
      <c r="U731" s="394">
        <f t="shared" si="31"/>
        <v>10000</v>
      </c>
      <c r="V731" s="402"/>
      <c r="W731" s="414"/>
      <c r="AJ731" s="55"/>
      <c r="AK731" s="55"/>
      <c r="AL731" s="55"/>
      <c r="AM731" s="55"/>
    </row>
    <row r="732" ht="22.5" customHeight="1">
      <c r="A732" s="48" t="b">
        <v>0</v>
      </c>
      <c r="B732" s="384" t="b">
        <v>0</v>
      </c>
      <c r="C732" s="385" t="s">
        <v>1804</v>
      </c>
      <c r="D732" s="386">
        <v>45692.0</v>
      </c>
      <c r="E732" s="387" t="s">
        <v>140</v>
      </c>
      <c r="F732" s="388">
        <v>40000.0</v>
      </c>
      <c r="G732" s="389" t="s">
        <v>185</v>
      </c>
      <c r="H732" s="387" t="s">
        <v>3</v>
      </c>
      <c r="I732" s="390">
        <v>208.0</v>
      </c>
      <c r="J732" s="387" t="s">
        <v>179</v>
      </c>
      <c r="K732" s="391"/>
      <c r="L732" s="391">
        <v>40000.0</v>
      </c>
      <c r="M732" s="392">
        <v>0.0</v>
      </c>
      <c r="N732" s="388">
        <v>0.0</v>
      </c>
      <c r="O732" s="386"/>
      <c r="P732" s="393">
        <v>15000.0</v>
      </c>
      <c r="Q732" s="394">
        <f t="shared" si="42"/>
        <v>25000</v>
      </c>
      <c r="R732" s="395"/>
      <c r="S732" s="396"/>
      <c r="T732" s="397" t="str">
        <f t="shared" si="41"/>
        <v/>
      </c>
      <c r="U732" s="394">
        <f t="shared" si="31"/>
        <v>25000</v>
      </c>
      <c r="V732" s="406" t="s">
        <v>186</v>
      </c>
      <c r="W732" s="414"/>
      <c r="AJ732" s="55"/>
      <c r="AK732" s="55"/>
      <c r="AL732" s="55"/>
      <c r="AM732" s="55"/>
    </row>
    <row r="733" ht="22.5" customHeight="1">
      <c r="A733" s="48" t="b">
        <v>0</v>
      </c>
      <c r="B733" s="384" t="b">
        <v>1</v>
      </c>
      <c r="C733" s="385" t="s">
        <v>1798</v>
      </c>
      <c r="D733" s="386">
        <v>45692.0</v>
      </c>
      <c r="E733" s="387" t="s">
        <v>140</v>
      </c>
      <c r="F733" s="388">
        <v>140000.0</v>
      </c>
      <c r="G733" s="389" t="s">
        <v>181</v>
      </c>
      <c r="H733" s="387" t="s">
        <v>3</v>
      </c>
      <c r="I733" s="390">
        <v>214.0</v>
      </c>
      <c r="J733" s="387" t="s">
        <v>182</v>
      </c>
      <c r="K733" s="388"/>
      <c r="L733" s="388">
        <v>140000.0</v>
      </c>
      <c r="M733" s="392">
        <v>0.0</v>
      </c>
      <c r="N733" s="388">
        <v>0.0</v>
      </c>
      <c r="O733" s="484"/>
      <c r="P733" s="393">
        <v>25000.0</v>
      </c>
      <c r="Q733" s="394">
        <f t="shared" si="42"/>
        <v>115000</v>
      </c>
      <c r="R733" s="395"/>
      <c r="S733" s="396"/>
      <c r="T733" s="397" t="str">
        <f t="shared" si="41"/>
        <v/>
      </c>
      <c r="U733" s="394">
        <f t="shared" si="31"/>
        <v>115000</v>
      </c>
      <c r="V733" s="402"/>
      <c r="W733" s="414"/>
      <c r="AJ733" s="55"/>
      <c r="AK733" s="55"/>
      <c r="AL733" s="55"/>
      <c r="AM733" s="55"/>
    </row>
    <row r="734" ht="22.5" customHeight="1">
      <c r="A734" s="48" t="b">
        <v>0</v>
      </c>
      <c r="B734" s="384" t="b">
        <v>0</v>
      </c>
      <c r="C734" s="385" t="s">
        <v>1805</v>
      </c>
      <c r="D734" s="386">
        <v>45692.0</v>
      </c>
      <c r="E734" s="387" t="s">
        <v>140</v>
      </c>
      <c r="F734" s="388">
        <v>70000.0</v>
      </c>
      <c r="G734" s="389" t="s">
        <v>183</v>
      </c>
      <c r="H734" s="387" t="s">
        <v>3</v>
      </c>
      <c r="I734" s="390">
        <v>208.0</v>
      </c>
      <c r="J734" s="387" t="s">
        <v>179</v>
      </c>
      <c r="K734" s="391"/>
      <c r="L734" s="391">
        <v>70000.0</v>
      </c>
      <c r="M734" s="392">
        <v>0.0</v>
      </c>
      <c r="N734" s="388">
        <v>0.0</v>
      </c>
      <c r="O734" s="386"/>
      <c r="P734" s="393">
        <v>35000.0</v>
      </c>
      <c r="Q734" s="394">
        <f t="shared" si="42"/>
        <v>35000</v>
      </c>
      <c r="R734" s="395"/>
      <c r="S734" s="396"/>
      <c r="T734" s="397" t="str">
        <f t="shared" si="41"/>
        <v/>
      </c>
      <c r="U734" s="394">
        <f t="shared" si="31"/>
        <v>35000</v>
      </c>
      <c r="V734" s="406" t="s">
        <v>184</v>
      </c>
      <c r="W734" s="414"/>
      <c r="AJ734" s="55"/>
      <c r="AK734" s="55"/>
      <c r="AL734" s="55"/>
      <c r="AM734" s="55"/>
    </row>
    <row r="735" ht="22.5" customHeight="1">
      <c r="A735" s="48" t="b">
        <v>0</v>
      </c>
      <c r="B735" s="384" t="b">
        <v>1</v>
      </c>
      <c r="C735" s="385"/>
      <c r="D735" s="386">
        <v>45692.0</v>
      </c>
      <c r="E735" s="387" t="s">
        <v>140</v>
      </c>
      <c r="F735" s="388">
        <v>460000.0</v>
      </c>
      <c r="G735" s="389" t="s">
        <v>178</v>
      </c>
      <c r="H735" s="387" t="s">
        <v>3</v>
      </c>
      <c r="I735" s="390"/>
      <c r="J735" s="387" t="s">
        <v>179</v>
      </c>
      <c r="K735" s="391"/>
      <c r="L735" s="391">
        <v>460000.0</v>
      </c>
      <c r="M735" s="392">
        <v>0.0</v>
      </c>
      <c r="N735" s="388">
        <v>0.0</v>
      </c>
      <c r="O735" s="484"/>
      <c r="P735" s="393"/>
      <c r="Q735" s="402" t="str">
        <f t="shared" si="42"/>
        <v/>
      </c>
      <c r="R735" s="395"/>
      <c r="S735" s="396"/>
      <c r="T735" s="397" t="str">
        <f t="shared" si="41"/>
        <v/>
      </c>
      <c r="U735" s="402">
        <f t="shared" si="31"/>
        <v>0</v>
      </c>
      <c r="V735" s="402"/>
      <c r="W735" s="414"/>
      <c r="AJ735" s="55"/>
      <c r="AK735" s="55"/>
      <c r="AL735" s="55"/>
      <c r="AM735" s="55"/>
    </row>
    <row r="736" ht="22.5" customHeight="1">
      <c r="A736" s="48" t="b">
        <v>0</v>
      </c>
      <c r="B736" s="384" t="b">
        <v>1</v>
      </c>
      <c r="C736" s="385"/>
      <c r="D736" s="386">
        <v>45692.0</v>
      </c>
      <c r="E736" s="387" t="s">
        <v>140</v>
      </c>
      <c r="F736" s="388">
        <v>1000000.0</v>
      </c>
      <c r="G736" s="389" t="s">
        <v>176</v>
      </c>
      <c r="H736" s="387" t="s">
        <v>3</v>
      </c>
      <c r="I736" s="390"/>
      <c r="J736" s="387" t="s">
        <v>177</v>
      </c>
      <c r="K736" s="391"/>
      <c r="L736" s="391">
        <v>1000000.0</v>
      </c>
      <c r="M736" s="392">
        <v>0.0</v>
      </c>
      <c r="N736" s="388">
        <v>0.0</v>
      </c>
      <c r="O736" s="484"/>
      <c r="P736" s="393">
        <v>0.0</v>
      </c>
      <c r="Q736" s="384">
        <v>0.0</v>
      </c>
      <c r="R736" s="395"/>
      <c r="S736" s="396"/>
      <c r="T736" s="397" t="str">
        <f t="shared" si="41"/>
        <v/>
      </c>
      <c r="U736" s="402">
        <f t="shared" si="31"/>
        <v>0</v>
      </c>
      <c r="V736" s="402"/>
      <c r="W736" s="414"/>
      <c r="AJ736" s="55"/>
      <c r="AK736" s="55"/>
      <c r="AL736" s="55"/>
      <c r="AM736" s="55"/>
    </row>
    <row r="737" ht="22.5" customHeight="1">
      <c r="A737" s="48" t="b">
        <v>0</v>
      </c>
      <c r="B737" s="384" t="b">
        <v>1</v>
      </c>
      <c r="C737" s="385" t="s">
        <v>1806</v>
      </c>
      <c r="D737" s="386">
        <v>45693.0</v>
      </c>
      <c r="E737" s="387" t="s">
        <v>146</v>
      </c>
      <c r="F737" s="388">
        <v>35000.0</v>
      </c>
      <c r="G737" s="389" t="s">
        <v>196</v>
      </c>
      <c r="H737" s="387" t="s">
        <v>3</v>
      </c>
      <c r="I737" s="390">
        <v>241.0</v>
      </c>
      <c r="J737" s="387" t="s">
        <v>7</v>
      </c>
      <c r="K737" s="388"/>
      <c r="L737" s="388">
        <v>0.0</v>
      </c>
      <c r="M737" s="392">
        <v>0.0</v>
      </c>
      <c r="N737" s="388">
        <v>35000.0</v>
      </c>
      <c r="O737" s="484"/>
      <c r="P737" s="393">
        <v>15000.0</v>
      </c>
      <c r="Q737" s="394">
        <f t="shared" ref="Q737:Q748" si="45">IF(OR(ISBLANK(F737),ISBLANK(P737)),"",F737-P737)</f>
        <v>20000</v>
      </c>
      <c r="R737" s="395"/>
      <c r="S737" s="396"/>
      <c r="T737" s="397" t="str">
        <f t="shared" si="41"/>
        <v/>
      </c>
      <c r="U737" s="394">
        <f t="shared" si="31"/>
        <v>20000</v>
      </c>
      <c r="V737" s="402"/>
      <c r="W737" s="414"/>
      <c r="AJ737" s="55"/>
      <c r="AK737" s="55"/>
      <c r="AL737" s="55"/>
      <c r="AM737" s="55"/>
    </row>
    <row r="738" ht="22.5" customHeight="1">
      <c r="A738" s="48" t="b">
        <v>0</v>
      </c>
      <c r="B738" s="384" t="b">
        <v>1</v>
      </c>
      <c r="C738" s="385" t="s">
        <v>1807</v>
      </c>
      <c r="D738" s="386">
        <v>45693.0</v>
      </c>
      <c r="E738" s="387" t="s">
        <v>146</v>
      </c>
      <c r="F738" s="388">
        <v>40000.0</v>
      </c>
      <c r="G738" s="389" t="s">
        <v>192</v>
      </c>
      <c r="H738" s="387" t="s">
        <v>3</v>
      </c>
      <c r="I738" s="390">
        <v>241.0</v>
      </c>
      <c r="J738" s="387" t="s">
        <v>7</v>
      </c>
      <c r="K738" s="388"/>
      <c r="L738" s="388">
        <v>0.0</v>
      </c>
      <c r="M738" s="392">
        <v>0.0</v>
      </c>
      <c r="N738" s="388">
        <v>40000.0</v>
      </c>
      <c r="O738" s="484"/>
      <c r="P738" s="393">
        <v>15000.0</v>
      </c>
      <c r="Q738" s="394">
        <f t="shared" si="45"/>
        <v>25000</v>
      </c>
      <c r="R738" s="395"/>
      <c r="S738" s="396"/>
      <c r="T738" s="397" t="str">
        <f t="shared" si="41"/>
        <v/>
      </c>
      <c r="U738" s="394">
        <f t="shared" si="31"/>
        <v>25000</v>
      </c>
      <c r="V738" s="402"/>
      <c r="W738" s="414"/>
      <c r="AJ738" s="55"/>
      <c r="AK738" s="55"/>
      <c r="AL738" s="55"/>
      <c r="AM738" s="55"/>
    </row>
    <row r="739" ht="22.5" customHeight="1">
      <c r="A739" s="48" t="b">
        <v>0</v>
      </c>
      <c r="B739" s="384" t="b">
        <v>1</v>
      </c>
      <c r="C739" s="385" t="s">
        <v>1808</v>
      </c>
      <c r="D739" s="386">
        <v>45693.0</v>
      </c>
      <c r="E739" s="387" t="s">
        <v>146</v>
      </c>
      <c r="F739" s="388">
        <v>125000.0</v>
      </c>
      <c r="G739" s="389" t="s">
        <v>191</v>
      </c>
      <c r="H739" s="387" t="s">
        <v>3</v>
      </c>
      <c r="I739" s="390">
        <v>241.0</v>
      </c>
      <c r="J739" s="387" t="s">
        <v>7</v>
      </c>
      <c r="K739" s="388"/>
      <c r="L739" s="388">
        <v>0.0</v>
      </c>
      <c r="M739" s="392">
        <v>0.0</v>
      </c>
      <c r="N739" s="388">
        <v>125000.0</v>
      </c>
      <c r="O739" s="484"/>
      <c r="P739" s="393">
        <v>25000.0</v>
      </c>
      <c r="Q739" s="394">
        <f t="shared" si="45"/>
        <v>100000</v>
      </c>
      <c r="R739" s="395"/>
      <c r="S739" s="396"/>
      <c r="T739" s="397" t="str">
        <f t="shared" si="41"/>
        <v/>
      </c>
      <c r="U739" s="394">
        <f t="shared" si="31"/>
        <v>100000</v>
      </c>
      <c r="V739" s="402"/>
      <c r="W739" s="414"/>
      <c r="AJ739" s="55"/>
      <c r="AK739" s="55"/>
      <c r="AL739" s="55"/>
      <c r="AM739" s="55"/>
    </row>
    <row r="740" ht="22.5" customHeight="1">
      <c r="A740" s="48" t="b">
        <v>0</v>
      </c>
      <c r="B740" s="384" t="b">
        <v>0</v>
      </c>
      <c r="C740" s="385" t="s">
        <v>962</v>
      </c>
      <c r="D740" s="386">
        <v>45693.0</v>
      </c>
      <c r="E740" s="387" t="s">
        <v>146</v>
      </c>
      <c r="F740" s="388">
        <v>45000.0</v>
      </c>
      <c r="G740" s="389" t="s">
        <v>160</v>
      </c>
      <c r="H740" s="387" t="s">
        <v>3</v>
      </c>
      <c r="I740" s="411"/>
      <c r="J740" s="387" t="s">
        <v>1</v>
      </c>
      <c r="K740" s="388"/>
      <c r="L740" s="388">
        <v>0.0</v>
      </c>
      <c r="M740" s="392">
        <v>0.0</v>
      </c>
      <c r="N740" s="388">
        <v>45000.0</v>
      </c>
      <c r="O740" s="484"/>
      <c r="P740" s="393">
        <v>15000.0</v>
      </c>
      <c r="Q740" s="394">
        <f t="shared" si="45"/>
        <v>30000</v>
      </c>
      <c r="R740" s="395"/>
      <c r="S740" s="396"/>
      <c r="T740" s="397" t="str">
        <f t="shared" si="41"/>
        <v/>
      </c>
      <c r="U740" s="394">
        <f t="shared" si="31"/>
        <v>30000</v>
      </c>
      <c r="V740" s="402"/>
      <c r="W740" s="414"/>
      <c r="AJ740" s="55"/>
      <c r="AK740" s="55"/>
      <c r="AL740" s="55"/>
      <c r="AM740" s="55"/>
    </row>
    <row r="741" ht="22.5" customHeight="1">
      <c r="A741" s="48" t="b">
        <v>0</v>
      </c>
      <c r="B741" s="384" t="b">
        <v>1</v>
      </c>
      <c r="C741" s="385" t="s">
        <v>1809</v>
      </c>
      <c r="D741" s="386">
        <v>45693.0</v>
      </c>
      <c r="E741" s="387" t="s">
        <v>140</v>
      </c>
      <c r="F741" s="388">
        <v>35000.0</v>
      </c>
      <c r="G741" s="389" t="s">
        <v>1810</v>
      </c>
      <c r="H741" s="387" t="s">
        <v>3</v>
      </c>
      <c r="I741" s="390">
        <v>216.0</v>
      </c>
      <c r="J741" s="387" t="s">
        <v>194</v>
      </c>
      <c r="K741" s="388"/>
      <c r="L741" s="388">
        <v>35000.0</v>
      </c>
      <c r="M741" s="392">
        <v>0.0</v>
      </c>
      <c r="N741" s="388">
        <v>0.0</v>
      </c>
      <c r="O741" s="484"/>
      <c r="P741" s="393">
        <v>20000.0</v>
      </c>
      <c r="Q741" s="394">
        <f t="shared" si="45"/>
        <v>15000</v>
      </c>
      <c r="R741" s="395"/>
      <c r="S741" s="396"/>
      <c r="T741" s="397" t="str">
        <f t="shared" si="41"/>
        <v/>
      </c>
      <c r="U741" s="394">
        <f t="shared" si="31"/>
        <v>15000</v>
      </c>
      <c r="V741" s="406"/>
      <c r="W741" s="414"/>
      <c r="AJ741" s="55"/>
      <c r="AK741" s="55"/>
      <c r="AL741" s="55"/>
      <c r="AM741" s="55"/>
    </row>
    <row r="742" ht="22.5" customHeight="1">
      <c r="A742" s="48" t="b">
        <v>0</v>
      </c>
      <c r="B742" s="384" t="b">
        <v>1</v>
      </c>
      <c r="C742" s="390" t="s">
        <v>210</v>
      </c>
      <c r="D742" s="386">
        <v>45693.0</v>
      </c>
      <c r="E742" s="387" t="s">
        <v>140</v>
      </c>
      <c r="F742" s="388">
        <v>85000.0</v>
      </c>
      <c r="G742" s="389" t="s">
        <v>211</v>
      </c>
      <c r="H742" s="387" t="s">
        <v>119</v>
      </c>
      <c r="I742" s="390" t="s">
        <v>213</v>
      </c>
      <c r="J742" s="387" t="s">
        <v>212</v>
      </c>
      <c r="K742" s="391"/>
      <c r="L742" s="391">
        <v>85000.0</v>
      </c>
      <c r="M742" s="392">
        <v>0.0</v>
      </c>
      <c r="N742" s="388">
        <v>0.0</v>
      </c>
      <c r="O742" s="386"/>
      <c r="P742" s="393">
        <v>15000.0</v>
      </c>
      <c r="Q742" s="394">
        <f t="shared" si="45"/>
        <v>70000</v>
      </c>
      <c r="R742" s="403" t="s">
        <v>4</v>
      </c>
      <c r="S742" s="407">
        <v>0.0</v>
      </c>
      <c r="T742" s="394">
        <f t="shared" si="41"/>
        <v>0</v>
      </c>
      <c r="U742" s="402" t="str">
        <f t="shared" si="31"/>
        <v/>
      </c>
      <c r="V742" s="406" t="s">
        <v>214</v>
      </c>
      <c r="W742" s="414"/>
      <c r="AJ742" s="55"/>
      <c r="AK742" s="55"/>
      <c r="AL742" s="55"/>
      <c r="AM742" s="55"/>
    </row>
    <row r="743" ht="22.5" customHeight="1">
      <c r="A743" s="48" t="b">
        <v>0</v>
      </c>
      <c r="B743" s="384" t="b">
        <v>1</v>
      </c>
      <c r="C743" s="390" t="s">
        <v>207</v>
      </c>
      <c r="D743" s="386">
        <v>45693.0</v>
      </c>
      <c r="E743" s="387" t="s">
        <v>140</v>
      </c>
      <c r="F743" s="388">
        <v>100000.0</v>
      </c>
      <c r="G743" s="389" t="s">
        <v>208</v>
      </c>
      <c r="H743" s="387" t="s">
        <v>119</v>
      </c>
      <c r="I743" s="390" t="s">
        <v>209</v>
      </c>
      <c r="J743" s="387" t="s">
        <v>1</v>
      </c>
      <c r="K743" s="401"/>
      <c r="L743" s="401">
        <v>100000.0</v>
      </c>
      <c r="M743" s="392">
        <v>0.0</v>
      </c>
      <c r="N743" s="388">
        <v>0.0</v>
      </c>
      <c r="O743" s="386"/>
      <c r="P743" s="393">
        <v>80000.0</v>
      </c>
      <c r="Q743" s="394">
        <f t="shared" si="45"/>
        <v>20000</v>
      </c>
      <c r="R743" s="405"/>
      <c r="S743" s="407"/>
      <c r="T743" s="397" t="str">
        <f t="shared" si="41"/>
        <v/>
      </c>
      <c r="U743" s="394">
        <f t="shared" si="31"/>
        <v>20000</v>
      </c>
      <c r="V743" s="406"/>
      <c r="W743" s="414"/>
      <c r="AJ743" s="55"/>
      <c r="AK743" s="55"/>
      <c r="AL743" s="55"/>
      <c r="AM743" s="55"/>
    </row>
    <row r="744" ht="22.5" customHeight="1">
      <c r="A744" s="48" t="b">
        <v>0</v>
      </c>
      <c r="B744" s="384" t="b">
        <v>0</v>
      </c>
      <c r="C744" s="390" t="s">
        <v>1811</v>
      </c>
      <c r="D744" s="386">
        <v>45693.0</v>
      </c>
      <c r="E744" s="387" t="s">
        <v>140</v>
      </c>
      <c r="F744" s="388">
        <v>360000.0</v>
      </c>
      <c r="G744" s="389" t="s">
        <v>205</v>
      </c>
      <c r="H744" s="387" t="s">
        <v>119</v>
      </c>
      <c r="I744" s="390" t="s">
        <v>1812</v>
      </c>
      <c r="J744" s="387" t="s">
        <v>1</v>
      </c>
      <c r="K744" s="401"/>
      <c r="L744" s="401">
        <v>360000.0</v>
      </c>
      <c r="M744" s="392">
        <v>0.0</v>
      </c>
      <c r="N744" s="388">
        <v>0.0</v>
      </c>
      <c r="O744" s="386"/>
      <c r="P744" s="393">
        <v>75000.0</v>
      </c>
      <c r="Q744" s="394">
        <f t="shared" si="45"/>
        <v>285000</v>
      </c>
      <c r="R744" s="405"/>
      <c r="S744" s="407"/>
      <c r="T744" s="397" t="str">
        <f t="shared" si="41"/>
        <v/>
      </c>
      <c r="U744" s="394">
        <f t="shared" si="31"/>
        <v>285000</v>
      </c>
      <c r="V744" s="406"/>
      <c r="W744" s="414"/>
      <c r="AJ744" s="55"/>
      <c r="AK744" s="55"/>
      <c r="AL744" s="55"/>
      <c r="AM744" s="55"/>
    </row>
    <row r="745" ht="25.5" customHeight="1">
      <c r="A745" s="48" t="b">
        <v>0</v>
      </c>
      <c r="B745" s="384" t="b">
        <v>0</v>
      </c>
      <c r="C745" s="390" t="s">
        <v>1813</v>
      </c>
      <c r="D745" s="386">
        <v>45693.0</v>
      </c>
      <c r="E745" s="387" t="s">
        <v>140</v>
      </c>
      <c r="F745" s="388">
        <v>25000.0</v>
      </c>
      <c r="G745" s="389" t="s">
        <v>1814</v>
      </c>
      <c r="H745" s="387" t="s">
        <v>3</v>
      </c>
      <c r="I745" s="411"/>
      <c r="J745" s="387" t="s">
        <v>147</v>
      </c>
      <c r="K745" s="388"/>
      <c r="L745" s="388">
        <f>F745-N745</f>
        <v>25000</v>
      </c>
      <c r="M745" s="392">
        <v>0.0</v>
      </c>
      <c r="N745" s="388">
        <v>0.0</v>
      </c>
      <c r="O745" s="386"/>
      <c r="P745" s="393"/>
      <c r="Q745" s="402" t="str">
        <f t="shared" si="45"/>
        <v/>
      </c>
      <c r="R745" s="405"/>
      <c r="S745" s="407"/>
      <c r="T745" s="397" t="str">
        <f t="shared" si="41"/>
        <v/>
      </c>
      <c r="U745" s="402">
        <f t="shared" si="31"/>
        <v>0</v>
      </c>
      <c r="V745" s="406"/>
      <c r="W745" s="414"/>
      <c r="AJ745" s="55"/>
      <c r="AK745" s="55"/>
      <c r="AL745" s="55"/>
      <c r="AM745" s="55"/>
    </row>
    <row r="746" ht="25.5" customHeight="1">
      <c r="A746" s="48" t="b">
        <v>0</v>
      </c>
      <c r="B746" s="384" t="b">
        <v>1</v>
      </c>
      <c r="C746" s="390" t="s">
        <v>215</v>
      </c>
      <c r="D746" s="386">
        <v>45694.0</v>
      </c>
      <c r="E746" s="387" t="s">
        <v>140</v>
      </c>
      <c r="F746" s="388">
        <v>20000.0</v>
      </c>
      <c r="G746" s="389" t="s">
        <v>216</v>
      </c>
      <c r="H746" s="387" t="s">
        <v>119</v>
      </c>
      <c r="I746" s="390">
        <v>215.0</v>
      </c>
      <c r="J746" s="387" t="s">
        <v>141</v>
      </c>
      <c r="K746" s="391"/>
      <c r="L746" s="391">
        <v>20000.0</v>
      </c>
      <c r="M746" s="392">
        <v>0.0</v>
      </c>
      <c r="N746" s="388">
        <v>0.0</v>
      </c>
      <c r="O746" s="484"/>
      <c r="P746" s="393">
        <v>5000.0</v>
      </c>
      <c r="Q746" s="394">
        <f t="shared" si="45"/>
        <v>15000</v>
      </c>
      <c r="R746" s="395"/>
      <c r="S746" s="396"/>
      <c r="T746" s="397" t="str">
        <f t="shared" si="41"/>
        <v/>
      </c>
      <c r="U746" s="394">
        <f t="shared" si="31"/>
        <v>15000</v>
      </c>
      <c r="V746" s="402"/>
      <c r="W746" s="414"/>
      <c r="AJ746" s="55"/>
      <c r="AK746" s="55"/>
      <c r="AL746" s="55"/>
      <c r="AM746" s="55"/>
    </row>
    <row r="747" ht="25.5" customHeight="1">
      <c r="A747" s="48" t="b">
        <v>0</v>
      </c>
      <c r="B747" s="384" t="b">
        <v>1</v>
      </c>
      <c r="C747" s="385" t="s">
        <v>1815</v>
      </c>
      <c r="D747" s="386">
        <v>45694.0</v>
      </c>
      <c r="E747" s="387" t="s">
        <v>140</v>
      </c>
      <c r="F747" s="388">
        <v>175000.0</v>
      </c>
      <c r="G747" s="389" t="s">
        <v>1816</v>
      </c>
      <c r="H747" s="387" t="s">
        <v>3</v>
      </c>
      <c r="I747" s="390" t="s">
        <v>1817</v>
      </c>
      <c r="J747" s="387" t="s">
        <v>1</v>
      </c>
      <c r="K747" s="388"/>
      <c r="L747" s="388">
        <v>175000.0</v>
      </c>
      <c r="M747" s="392">
        <v>0.0</v>
      </c>
      <c r="N747" s="388">
        <v>0.0</v>
      </c>
      <c r="O747" s="484"/>
      <c r="P747" s="393">
        <v>75000.0</v>
      </c>
      <c r="Q747" s="394">
        <f t="shared" si="45"/>
        <v>100000</v>
      </c>
      <c r="R747" s="395"/>
      <c r="S747" s="396"/>
      <c r="T747" s="397" t="str">
        <f t="shared" si="41"/>
        <v/>
      </c>
      <c r="U747" s="394">
        <f t="shared" si="31"/>
        <v>100000</v>
      </c>
      <c r="V747" s="402"/>
      <c r="W747" s="414"/>
      <c r="AJ747" s="55"/>
      <c r="AK747" s="55"/>
      <c r="AL747" s="55"/>
      <c r="AM747" s="55"/>
    </row>
    <row r="748" ht="25.5" customHeight="1">
      <c r="A748" s="48" t="b">
        <v>0</v>
      </c>
      <c r="B748" s="384" t="b">
        <v>1</v>
      </c>
      <c r="C748" s="385" t="s">
        <v>1818</v>
      </c>
      <c r="D748" s="386">
        <v>45694.0</v>
      </c>
      <c r="E748" s="387" t="s">
        <v>140</v>
      </c>
      <c r="F748" s="388">
        <v>25000.0</v>
      </c>
      <c r="G748" s="389" t="s">
        <v>1819</v>
      </c>
      <c r="H748" s="387" t="s">
        <v>3</v>
      </c>
      <c r="I748" s="411"/>
      <c r="J748" s="387" t="s">
        <v>221</v>
      </c>
      <c r="K748" s="388"/>
      <c r="L748" s="388">
        <v>25000.0</v>
      </c>
      <c r="M748" s="392">
        <v>0.0</v>
      </c>
      <c r="N748" s="388">
        <v>0.0</v>
      </c>
      <c r="O748" s="484"/>
      <c r="P748" s="393">
        <v>10000.0</v>
      </c>
      <c r="Q748" s="394">
        <f t="shared" si="45"/>
        <v>15000</v>
      </c>
      <c r="R748" s="395"/>
      <c r="S748" s="396"/>
      <c r="T748" s="397" t="str">
        <f t="shared" si="41"/>
        <v/>
      </c>
      <c r="U748" s="394">
        <f t="shared" si="31"/>
        <v>15000</v>
      </c>
      <c r="V748" s="402"/>
      <c r="W748" s="414"/>
      <c r="AJ748" s="55"/>
      <c r="AK748" s="55"/>
      <c r="AL748" s="55"/>
      <c r="AM748" s="55"/>
    </row>
    <row r="749" ht="25.5" customHeight="1">
      <c r="A749" s="48" t="b">
        <v>0</v>
      </c>
      <c r="B749" s="384" t="b">
        <v>1</v>
      </c>
      <c r="C749" s="385" t="s">
        <v>1820</v>
      </c>
      <c r="D749" s="386">
        <v>45694.0</v>
      </c>
      <c r="E749" s="387" t="s">
        <v>976</v>
      </c>
      <c r="F749" s="388">
        <v>25000.0</v>
      </c>
      <c r="G749" s="389" t="s">
        <v>222</v>
      </c>
      <c r="H749" s="387" t="s">
        <v>3</v>
      </c>
      <c r="I749" s="390">
        <v>222.0</v>
      </c>
      <c r="J749" s="387" t="s">
        <v>1</v>
      </c>
      <c r="K749" s="388"/>
      <c r="L749" s="388">
        <v>25000.0</v>
      </c>
      <c r="M749" s="392">
        <v>0.0</v>
      </c>
      <c r="N749" s="388">
        <v>0.0</v>
      </c>
      <c r="O749" s="484"/>
      <c r="P749" s="393">
        <v>5000.0</v>
      </c>
      <c r="Q749" s="384">
        <v>5000.0</v>
      </c>
      <c r="R749" s="395"/>
      <c r="S749" s="396"/>
      <c r="T749" s="397" t="str">
        <f t="shared" si="41"/>
        <v/>
      </c>
      <c r="U749" s="402">
        <f t="shared" si="31"/>
        <v>5000</v>
      </c>
      <c r="V749" s="402"/>
      <c r="W749" s="414"/>
      <c r="AJ749" s="55"/>
      <c r="AK749" s="55"/>
      <c r="AL749" s="55"/>
      <c r="AM749" s="55"/>
    </row>
    <row r="750" ht="25.5" customHeight="1">
      <c r="A750" s="48" t="b">
        <v>0</v>
      </c>
      <c r="B750" s="384" t="b">
        <v>1</v>
      </c>
      <c r="C750" s="385" t="s">
        <v>1821</v>
      </c>
      <c r="D750" s="386">
        <v>45694.0</v>
      </c>
      <c r="E750" s="387" t="s">
        <v>976</v>
      </c>
      <c r="F750" s="388">
        <v>15000.0</v>
      </c>
      <c r="G750" s="389" t="s">
        <v>224</v>
      </c>
      <c r="H750" s="387" t="s">
        <v>3</v>
      </c>
      <c r="I750" s="390">
        <v>222.0</v>
      </c>
      <c r="J750" s="387" t="s">
        <v>1</v>
      </c>
      <c r="K750" s="388"/>
      <c r="L750" s="388">
        <v>15000.0</v>
      </c>
      <c r="M750" s="392">
        <v>0.0</v>
      </c>
      <c r="N750" s="388">
        <v>0.0</v>
      </c>
      <c r="O750" s="484"/>
      <c r="P750" s="393">
        <v>3000.0</v>
      </c>
      <c r="Q750" s="394">
        <f t="shared" ref="Q750:Q755" si="46">IF(OR(ISBLANK(F750),ISBLANK(P750)),"",F750-P750)</f>
        <v>12000</v>
      </c>
      <c r="R750" s="395"/>
      <c r="S750" s="396"/>
      <c r="T750" s="397" t="str">
        <f t="shared" si="41"/>
        <v/>
      </c>
      <c r="U750" s="394">
        <f t="shared" si="31"/>
        <v>12000</v>
      </c>
      <c r="V750" s="402"/>
      <c r="W750" s="414"/>
      <c r="AJ750" s="55"/>
      <c r="AK750" s="55"/>
      <c r="AL750" s="55"/>
      <c r="AM750" s="55"/>
    </row>
    <row r="751" ht="25.5" customHeight="1">
      <c r="A751" s="48" t="b">
        <v>0</v>
      </c>
      <c r="B751" s="384" t="b">
        <v>1</v>
      </c>
      <c r="C751" s="385" t="s">
        <v>1822</v>
      </c>
      <c r="D751" s="386">
        <v>45694.0</v>
      </c>
      <c r="E751" s="387" t="s">
        <v>140</v>
      </c>
      <c r="F751" s="388">
        <v>35000.0</v>
      </c>
      <c r="G751" s="389" t="s">
        <v>220</v>
      </c>
      <c r="H751" s="387" t="s">
        <v>3</v>
      </c>
      <c r="I751" s="411"/>
      <c r="J751" s="387" t="s">
        <v>194</v>
      </c>
      <c r="K751" s="388"/>
      <c r="L751" s="388">
        <v>35000.0</v>
      </c>
      <c r="M751" s="392">
        <v>0.0</v>
      </c>
      <c r="N751" s="388">
        <v>0.0</v>
      </c>
      <c r="O751" s="484"/>
      <c r="P751" s="393">
        <v>15000.0</v>
      </c>
      <c r="Q751" s="394">
        <f t="shared" si="46"/>
        <v>20000</v>
      </c>
      <c r="R751" s="395"/>
      <c r="S751" s="396"/>
      <c r="T751" s="397" t="str">
        <f t="shared" si="41"/>
        <v/>
      </c>
      <c r="U751" s="394">
        <f t="shared" si="31"/>
        <v>20000</v>
      </c>
      <c r="V751" s="402"/>
      <c r="W751" s="414"/>
      <c r="AJ751" s="55"/>
      <c r="AK751" s="55"/>
      <c r="AL751" s="55"/>
      <c r="AM751" s="55"/>
    </row>
    <row r="752" ht="25.5" customHeight="1">
      <c r="A752" s="48" t="b">
        <v>0</v>
      </c>
      <c r="B752" s="384" t="b">
        <v>1</v>
      </c>
      <c r="C752" s="390" t="s">
        <v>231</v>
      </c>
      <c r="D752" s="386">
        <v>45694.0</v>
      </c>
      <c r="E752" s="387" t="s">
        <v>140</v>
      </c>
      <c r="F752" s="388">
        <v>1240000.0</v>
      </c>
      <c r="G752" s="389" t="s">
        <v>232</v>
      </c>
      <c r="H752" s="387" t="s">
        <v>119</v>
      </c>
      <c r="I752" s="390">
        <v>160.0</v>
      </c>
      <c r="J752" s="387" t="s">
        <v>212</v>
      </c>
      <c r="K752" s="388"/>
      <c r="L752" s="388">
        <v>1240000.0</v>
      </c>
      <c r="M752" s="392">
        <v>0.0</v>
      </c>
      <c r="N752" s="388">
        <v>0.0</v>
      </c>
      <c r="O752" s="386"/>
      <c r="P752" s="393">
        <v>400000.0</v>
      </c>
      <c r="Q752" s="394">
        <f t="shared" si="46"/>
        <v>840000</v>
      </c>
      <c r="R752" s="405"/>
      <c r="S752" s="407"/>
      <c r="T752" s="397" t="str">
        <f t="shared" si="41"/>
        <v/>
      </c>
      <c r="U752" s="394">
        <f t="shared" si="31"/>
        <v>840000</v>
      </c>
      <c r="V752" s="406"/>
      <c r="W752" s="414"/>
      <c r="AJ752" s="55"/>
      <c r="AK752" s="55"/>
      <c r="AL752" s="55"/>
      <c r="AM752" s="55"/>
    </row>
    <row r="753" ht="25.5" customHeight="1">
      <c r="A753" s="48" t="b">
        <v>0</v>
      </c>
      <c r="B753" s="384" t="b">
        <v>1</v>
      </c>
      <c r="C753" s="390" t="s">
        <v>233</v>
      </c>
      <c r="D753" s="386">
        <v>45695.0</v>
      </c>
      <c r="E753" s="387" t="s">
        <v>140</v>
      </c>
      <c r="F753" s="388">
        <v>15000.0</v>
      </c>
      <c r="G753" s="389" t="s">
        <v>234</v>
      </c>
      <c r="H753" s="387" t="s">
        <v>119</v>
      </c>
      <c r="I753" s="390">
        <v>224.0</v>
      </c>
      <c r="J753" s="387" t="s">
        <v>1</v>
      </c>
      <c r="K753" s="401"/>
      <c r="L753" s="401">
        <v>15000.0</v>
      </c>
      <c r="M753" s="392">
        <v>0.0</v>
      </c>
      <c r="N753" s="388">
        <v>0.0</v>
      </c>
      <c r="O753" s="484"/>
      <c r="P753" s="393">
        <v>10000.0</v>
      </c>
      <c r="Q753" s="394">
        <f t="shared" si="46"/>
        <v>5000</v>
      </c>
      <c r="R753" s="395"/>
      <c r="S753" s="396"/>
      <c r="T753" s="397" t="str">
        <f t="shared" si="41"/>
        <v/>
      </c>
      <c r="U753" s="394">
        <f t="shared" si="31"/>
        <v>5000</v>
      </c>
      <c r="V753" s="402"/>
      <c r="W753" s="414"/>
      <c r="AJ753" s="55"/>
      <c r="AK753" s="55"/>
      <c r="AL753" s="55"/>
      <c r="AM753" s="55"/>
    </row>
    <row r="754" ht="25.5" customHeight="1">
      <c r="A754" s="48" t="b">
        <v>0</v>
      </c>
      <c r="B754" s="384" t="b">
        <v>1</v>
      </c>
      <c r="C754" s="390" t="s">
        <v>235</v>
      </c>
      <c r="D754" s="386">
        <v>45695.0</v>
      </c>
      <c r="E754" s="387" t="s">
        <v>140</v>
      </c>
      <c r="F754" s="388">
        <v>15000.0</v>
      </c>
      <c r="G754" s="389" t="s">
        <v>236</v>
      </c>
      <c r="H754" s="387" t="s">
        <v>119</v>
      </c>
      <c r="I754" s="390">
        <v>225.0</v>
      </c>
      <c r="J754" s="387" t="s">
        <v>1</v>
      </c>
      <c r="K754" s="391"/>
      <c r="L754" s="391">
        <v>15000.0</v>
      </c>
      <c r="M754" s="392">
        <v>0.0</v>
      </c>
      <c r="N754" s="388">
        <v>0.0</v>
      </c>
      <c r="O754" s="386"/>
      <c r="P754" s="393">
        <v>5000.0</v>
      </c>
      <c r="Q754" s="394">
        <f t="shared" si="46"/>
        <v>10000</v>
      </c>
      <c r="R754" s="395"/>
      <c r="S754" s="396"/>
      <c r="T754" s="397" t="str">
        <f t="shared" si="41"/>
        <v/>
      </c>
      <c r="U754" s="394">
        <f t="shared" si="31"/>
        <v>10000</v>
      </c>
      <c r="V754" s="402"/>
      <c r="W754" s="414"/>
      <c r="AJ754" s="55"/>
      <c r="AK754" s="55"/>
      <c r="AL754" s="55"/>
      <c r="AM754" s="55"/>
    </row>
    <row r="755" ht="25.5" customHeight="1">
      <c r="A755" s="48" t="b">
        <v>0</v>
      </c>
      <c r="B755" s="384" t="b">
        <v>1</v>
      </c>
      <c r="C755" s="390" t="s">
        <v>239</v>
      </c>
      <c r="D755" s="386">
        <v>45695.0</v>
      </c>
      <c r="E755" s="387" t="s">
        <v>140</v>
      </c>
      <c r="F755" s="388">
        <v>10000.0</v>
      </c>
      <c r="G755" s="389" t="s">
        <v>240</v>
      </c>
      <c r="H755" s="387" t="s">
        <v>3</v>
      </c>
      <c r="I755" s="390">
        <v>226.0</v>
      </c>
      <c r="J755" s="387" t="s">
        <v>241</v>
      </c>
      <c r="K755" s="388"/>
      <c r="L755" s="388">
        <v>10000.0</v>
      </c>
      <c r="M755" s="392">
        <v>0.0</v>
      </c>
      <c r="N755" s="388">
        <v>0.0</v>
      </c>
      <c r="O755" s="386"/>
      <c r="P755" s="393">
        <v>3000.0</v>
      </c>
      <c r="Q755" s="394">
        <f t="shared" si="46"/>
        <v>7000</v>
      </c>
      <c r="R755" s="395"/>
      <c r="S755" s="396"/>
      <c r="T755" s="397" t="str">
        <f t="shared" si="41"/>
        <v/>
      </c>
      <c r="U755" s="394">
        <f t="shared" si="31"/>
        <v>7000</v>
      </c>
      <c r="V755" s="402"/>
      <c r="W755" s="414"/>
      <c r="AJ755" s="55"/>
      <c r="AK755" s="55"/>
      <c r="AL755" s="55"/>
      <c r="AM755" s="55"/>
    </row>
    <row r="756" ht="25.5" customHeight="1">
      <c r="A756" s="48" t="b">
        <v>0</v>
      </c>
      <c r="B756" s="384" t="b">
        <v>1</v>
      </c>
      <c r="C756" s="385" t="s">
        <v>1823</v>
      </c>
      <c r="D756" s="386">
        <v>45696.0</v>
      </c>
      <c r="E756" s="387" t="s">
        <v>146</v>
      </c>
      <c r="F756" s="388">
        <v>135000.0</v>
      </c>
      <c r="G756" s="389" t="s">
        <v>200</v>
      </c>
      <c r="H756" s="387" t="s">
        <v>3</v>
      </c>
      <c r="I756" s="390">
        <v>235.0</v>
      </c>
      <c r="J756" s="387" t="s">
        <v>1</v>
      </c>
      <c r="K756" s="388"/>
      <c r="L756" s="388">
        <v>0.0</v>
      </c>
      <c r="M756" s="392">
        <v>0.0</v>
      </c>
      <c r="N756" s="388">
        <v>135000.0</v>
      </c>
      <c r="O756" s="484"/>
      <c r="P756" s="394"/>
      <c r="Q756" s="384">
        <v>50000.0</v>
      </c>
      <c r="R756" s="395"/>
      <c r="S756" s="396"/>
      <c r="T756" s="397" t="str">
        <f t="shared" si="41"/>
        <v/>
      </c>
      <c r="U756" s="402">
        <f t="shared" si="31"/>
        <v>50000</v>
      </c>
      <c r="V756" s="402"/>
      <c r="W756" s="414"/>
      <c r="AJ756" s="55"/>
      <c r="AK756" s="55"/>
      <c r="AL756" s="55"/>
      <c r="AM756" s="55"/>
    </row>
    <row r="757" ht="25.5" customHeight="1">
      <c r="A757" s="48" t="b">
        <v>0</v>
      </c>
      <c r="B757" s="384" t="b">
        <v>0</v>
      </c>
      <c r="C757" s="385" t="s">
        <v>1824</v>
      </c>
      <c r="D757" s="386">
        <v>45696.0</v>
      </c>
      <c r="E757" s="387" t="s">
        <v>146</v>
      </c>
      <c r="F757" s="388">
        <v>25000.0</v>
      </c>
      <c r="G757" s="389" t="s">
        <v>247</v>
      </c>
      <c r="H757" s="387" t="s">
        <v>3</v>
      </c>
      <c r="I757" s="411"/>
      <c r="J757" s="387" t="s">
        <v>1</v>
      </c>
      <c r="K757" s="508"/>
      <c r="L757" s="388">
        <v>0.0</v>
      </c>
      <c r="M757" s="392">
        <v>0.0</v>
      </c>
      <c r="N757" s="388">
        <v>25000.0</v>
      </c>
      <c r="O757" s="484"/>
      <c r="P757" s="394"/>
      <c r="Q757" s="384">
        <v>10000.0</v>
      </c>
      <c r="R757" s="395"/>
      <c r="S757" s="396"/>
      <c r="T757" s="397" t="str">
        <f t="shared" si="41"/>
        <v/>
      </c>
      <c r="U757" s="402">
        <f t="shared" si="31"/>
        <v>10000</v>
      </c>
      <c r="V757" s="402"/>
      <c r="W757" s="414"/>
      <c r="AJ757" s="55"/>
      <c r="AK757" s="55"/>
      <c r="AL757" s="55"/>
      <c r="AM757" s="55"/>
    </row>
    <row r="758" ht="25.5" customHeight="1">
      <c r="A758" s="48" t="b">
        <v>0</v>
      </c>
      <c r="B758" s="384" t="b">
        <v>1</v>
      </c>
      <c r="C758" s="385" t="s">
        <v>1825</v>
      </c>
      <c r="D758" s="386">
        <v>45696.0</v>
      </c>
      <c r="E758" s="387" t="s">
        <v>140</v>
      </c>
      <c r="F758" s="388">
        <v>20000.0</v>
      </c>
      <c r="G758" s="389" t="s">
        <v>248</v>
      </c>
      <c r="H758" s="387" t="s">
        <v>3</v>
      </c>
      <c r="I758" s="411"/>
      <c r="J758" s="387" t="s">
        <v>194</v>
      </c>
      <c r="K758" s="388"/>
      <c r="L758" s="388">
        <v>20000.0</v>
      </c>
      <c r="M758" s="392">
        <v>0.0</v>
      </c>
      <c r="N758" s="388">
        <v>0.0</v>
      </c>
      <c r="O758" s="484"/>
      <c r="P758" s="394"/>
      <c r="Q758" s="384">
        <v>5000.0</v>
      </c>
      <c r="R758" s="395"/>
      <c r="S758" s="396"/>
      <c r="T758" s="397" t="str">
        <f t="shared" si="41"/>
        <v/>
      </c>
      <c r="U758" s="402">
        <f t="shared" si="31"/>
        <v>5000</v>
      </c>
      <c r="V758" s="402"/>
      <c r="W758" s="414"/>
      <c r="AJ758" s="55"/>
      <c r="AK758" s="55"/>
      <c r="AL758" s="55"/>
      <c r="AM758" s="55"/>
    </row>
    <row r="759" ht="25.5" customHeight="1">
      <c r="A759" s="48" t="b">
        <v>0</v>
      </c>
      <c r="B759" s="384" t="b">
        <v>1</v>
      </c>
      <c r="C759" s="390" t="s">
        <v>245</v>
      </c>
      <c r="D759" s="386">
        <v>45696.0</v>
      </c>
      <c r="E759" s="387" t="s">
        <v>140</v>
      </c>
      <c r="F759" s="388">
        <v>30000.0</v>
      </c>
      <c r="G759" s="389" t="s">
        <v>246</v>
      </c>
      <c r="H759" s="387" t="s">
        <v>119</v>
      </c>
      <c r="I759" s="390">
        <v>227.0</v>
      </c>
      <c r="J759" s="387" t="s">
        <v>1</v>
      </c>
      <c r="K759" s="391"/>
      <c r="L759" s="391">
        <v>30000.0</v>
      </c>
      <c r="M759" s="392">
        <v>0.0</v>
      </c>
      <c r="N759" s="388">
        <v>0.0</v>
      </c>
      <c r="O759" s="386"/>
      <c r="P759" s="393">
        <v>10000.0</v>
      </c>
      <c r="Q759" s="394">
        <f t="shared" ref="Q759:Q760" si="47">IF(OR(ISBLANK(F759),ISBLANK(P759)),"",F759-P759)</f>
        <v>20000</v>
      </c>
      <c r="R759" s="395"/>
      <c r="S759" s="396"/>
      <c r="T759" s="397" t="str">
        <f t="shared" si="41"/>
        <v/>
      </c>
      <c r="U759" s="394">
        <f t="shared" si="31"/>
        <v>20000</v>
      </c>
      <c r="V759" s="402"/>
      <c r="W759" s="414"/>
      <c r="AJ759" s="55"/>
      <c r="AK759" s="55"/>
      <c r="AL759" s="55"/>
      <c r="AM759" s="55"/>
    </row>
    <row r="760" ht="25.5" customHeight="1">
      <c r="A760" s="48" t="b">
        <v>0</v>
      </c>
      <c r="B760" s="384" t="b">
        <v>1</v>
      </c>
      <c r="C760" s="390" t="s">
        <v>1826</v>
      </c>
      <c r="D760" s="386">
        <v>45696.0</v>
      </c>
      <c r="E760" s="387" t="s">
        <v>140</v>
      </c>
      <c r="F760" s="388">
        <v>60000.0</v>
      </c>
      <c r="G760" s="389" t="s">
        <v>253</v>
      </c>
      <c r="H760" s="387" t="s">
        <v>3</v>
      </c>
      <c r="I760" s="390">
        <v>229.0</v>
      </c>
      <c r="J760" s="387" t="s">
        <v>1</v>
      </c>
      <c r="K760" s="388"/>
      <c r="L760" s="388">
        <v>60000.0</v>
      </c>
      <c r="M760" s="392">
        <v>0.0</v>
      </c>
      <c r="N760" s="388">
        <v>0.0</v>
      </c>
      <c r="O760" s="484"/>
      <c r="P760" s="394"/>
      <c r="Q760" s="402" t="str">
        <f t="shared" si="47"/>
        <v/>
      </c>
      <c r="R760" s="395"/>
      <c r="S760" s="396"/>
      <c r="T760" s="397" t="str">
        <f t="shared" si="41"/>
        <v/>
      </c>
      <c r="U760" s="402">
        <f t="shared" si="31"/>
        <v>0</v>
      </c>
      <c r="V760" s="402"/>
      <c r="W760" s="414"/>
      <c r="AJ760" s="55"/>
      <c r="AK760" s="55"/>
      <c r="AL760" s="55"/>
      <c r="AM760" s="55"/>
    </row>
    <row r="761" ht="25.5" customHeight="1">
      <c r="A761" s="48" t="b">
        <v>0</v>
      </c>
      <c r="B761" s="384" t="b">
        <v>0</v>
      </c>
      <c r="C761" s="385" t="s">
        <v>1827</v>
      </c>
      <c r="D761" s="386">
        <v>45697.0</v>
      </c>
      <c r="E761" s="387" t="s">
        <v>140</v>
      </c>
      <c r="F761" s="388">
        <v>5000.0</v>
      </c>
      <c r="G761" s="389" t="s">
        <v>6</v>
      </c>
      <c r="H761" s="387" t="s">
        <v>3</v>
      </c>
      <c r="I761" s="411"/>
      <c r="J761" s="387" t="s">
        <v>147</v>
      </c>
      <c r="K761" s="388"/>
      <c r="L761" s="388">
        <v>5000.0</v>
      </c>
      <c r="M761" s="392">
        <v>0.0</v>
      </c>
      <c r="N761" s="388">
        <v>0.0</v>
      </c>
      <c r="O761" s="484"/>
      <c r="P761" s="393">
        <v>1000.0</v>
      </c>
      <c r="Q761" s="402"/>
      <c r="R761" s="395"/>
      <c r="S761" s="396"/>
      <c r="T761" s="397" t="str">
        <f t="shared" si="41"/>
        <v/>
      </c>
      <c r="U761" s="402" t="str">
        <f t="shared" si="31"/>
        <v/>
      </c>
      <c r="V761" s="402"/>
      <c r="W761" s="414"/>
      <c r="AJ761" s="55"/>
      <c r="AK761" s="55"/>
      <c r="AL761" s="55"/>
      <c r="AM761" s="55"/>
    </row>
    <row r="762" ht="25.5" customHeight="1">
      <c r="A762" s="48" t="b">
        <v>0</v>
      </c>
      <c r="B762" s="384" t="b">
        <v>1</v>
      </c>
      <c r="C762" s="390" t="s">
        <v>1828</v>
      </c>
      <c r="D762" s="386">
        <v>45699.0</v>
      </c>
      <c r="E762" s="387" t="s">
        <v>140</v>
      </c>
      <c r="F762" s="388">
        <v>100000.0</v>
      </c>
      <c r="G762" s="389" t="s">
        <v>12</v>
      </c>
      <c r="H762" s="387" t="s">
        <v>3</v>
      </c>
      <c r="I762" s="390"/>
      <c r="J762" s="387" t="s">
        <v>194</v>
      </c>
      <c r="K762" s="388"/>
      <c r="L762" s="388">
        <v>100000.0</v>
      </c>
      <c r="M762" s="392">
        <v>0.0</v>
      </c>
      <c r="N762" s="388">
        <v>0.0</v>
      </c>
      <c r="O762" s="386"/>
      <c r="P762" s="393"/>
      <c r="Q762" s="408"/>
      <c r="R762" s="395"/>
      <c r="S762" s="396"/>
      <c r="T762" s="397" t="str">
        <f t="shared" si="41"/>
        <v/>
      </c>
      <c r="U762" s="402" t="str">
        <f t="shared" si="31"/>
        <v/>
      </c>
      <c r="V762" s="402"/>
      <c r="W762" s="414"/>
      <c r="AJ762" s="55"/>
      <c r="AK762" s="55"/>
      <c r="AL762" s="55"/>
      <c r="AM762" s="55"/>
    </row>
    <row r="763" ht="25.5" customHeight="1">
      <c r="A763" s="48" t="b">
        <v>0</v>
      </c>
      <c r="B763" s="384" t="b">
        <v>0</v>
      </c>
      <c r="C763" s="385" t="s">
        <v>1829</v>
      </c>
      <c r="D763" s="386">
        <v>45700.0</v>
      </c>
      <c r="E763" s="387" t="s">
        <v>146</v>
      </c>
      <c r="F763" s="388">
        <v>35000.0</v>
      </c>
      <c r="G763" s="389" t="s">
        <v>279</v>
      </c>
      <c r="H763" s="387" t="s">
        <v>3</v>
      </c>
      <c r="I763" s="390">
        <v>240.0</v>
      </c>
      <c r="J763" s="387" t="s">
        <v>7</v>
      </c>
      <c r="K763" s="388"/>
      <c r="L763" s="388">
        <v>0.0</v>
      </c>
      <c r="M763" s="392">
        <v>0.0</v>
      </c>
      <c r="N763" s="388">
        <v>35000.0</v>
      </c>
      <c r="O763" s="484"/>
      <c r="P763" s="393">
        <v>15000.0</v>
      </c>
      <c r="Q763" s="394">
        <f t="shared" ref="Q763:Q766" si="48">IF(OR(ISBLANK(F763),ISBLANK(P763)),"",F763-P763)</f>
        <v>20000</v>
      </c>
      <c r="R763" s="395"/>
      <c r="S763" s="396"/>
      <c r="T763" s="397" t="str">
        <f t="shared" si="41"/>
        <v/>
      </c>
      <c r="U763" s="394">
        <f t="shared" si="31"/>
        <v>20000</v>
      </c>
      <c r="V763" s="402"/>
      <c r="W763" s="414"/>
      <c r="AJ763" s="55"/>
      <c r="AK763" s="55"/>
      <c r="AL763" s="55"/>
      <c r="AM763" s="55"/>
    </row>
    <row r="764" ht="25.5" customHeight="1">
      <c r="A764" s="48" t="b">
        <v>0</v>
      </c>
      <c r="B764" s="384" t="b">
        <v>0</v>
      </c>
      <c r="C764" s="385" t="s">
        <v>1830</v>
      </c>
      <c r="D764" s="386">
        <v>45700.0</v>
      </c>
      <c r="E764" s="387" t="s">
        <v>146</v>
      </c>
      <c r="F764" s="388">
        <v>30000.0</v>
      </c>
      <c r="G764" s="389" t="s">
        <v>280</v>
      </c>
      <c r="H764" s="387" t="s">
        <v>3</v>
      </c>
      <c r="I764" s="390">
        <v>240.0</v>
      </c>
      <c r="J764" s="387" t="s">
        <v>7</v>
      </c>
      <c r="K764" s="388"/>
      <c r="L764" s="388">
        <v>0.0</v>
      </c>
      <c r="M764" s="392">
        <v>0.0</v>
      </c>
      <c r="N764" s="388">
        <v>30000.0</v>
      </c>
      <c r="O764" s="484"/>
      <c r="P764" s="393">
        <v>15000.0</v>
      </c>
      <c r="Q764" s="394">
        <f t="shared" si="48"/>
        <v>15000</v>
      </c>
      <c r="R764" s="395"/>
      <c r="S764" s="396"/>
      <c r="T764" s="397" t="str">
        <f t="shared" si="41"/>
        <v/>
      </c>
      <c r="U764" s="394">
        <f t="shared" si="31"/>
        <v>15000</v>
      </c>
      <c r="V764" s="402"/>
      <c r="W764" s="414"/>
      <c r="AJ764" s="55"/>
      <c r="AK764" s="55"/>
      <c r="AL764" s="55"/>
      <c r="AM764" s="55"/>
    </row>
    <row r="765" ht="25.5" customHeight="1">
      <c r="A765" s="48" t="b">
        <v>0</v>
      </c>
      <c r="B765" s="384" t="b">
        <v>0</v>
      </c>
      <c r="C765" s="385" t="s">
        <v>1831</v>
      </c>
      <c r="D765" s="386">
        <v>45700.0</v>
      </c>
      <c r="E765" s="387" t="s">
        <v>146</v>
      </c>
      <c r="F765" s="388">
        <v>50000.0</v>
      </c>
      <c r="G765" s="389" t="s">
        <v>267</v>
      </c>
      <c r="H765" s="387" t="s">
        <v>3</v>
      </c>
      <c r="I765" s="390">
        <v>240.0</v>
      </c>
      <c r="J765" s="387" t="s">
        <v>7</v>
      </c>
      <c r="K765" s="388"/>
      <c r="L765" s="388">
        <v>0.0</v>
      </c>
      <c r="M765" s="392">
        <v>0.0</v>
      </c>
      <c r="N765" s="388">
        <v>50000.0</v>
      </c>
      <c r="O765" s="484"/>
      <c r="P765" s="393">
        <v>20000.0</v>
      </c>
      <c r="Q765" s="394">
        <f t="shared" si="48"/>
        <v>30000</v>
      </c>
      <c r="R765" s="395"/>
      <c r="S765" s="396"/>
      <c r="T765" s="397" t="str">
        <f t="shared" si="41"/>
        <v/>
      </c>
      <c r="U765" s="394">
        <f t="shared" si="31"/>
        <v>30000</v>
      </c>
      <c r="V765" s="402"/>
      <c r="W765" s="414"/>
      <c r="AJ765" s="55"/>
      <c r="AK765" s="55"/>
      <c r="AL765" s="55"/>
      <c r="AM765" s="55"/>
    </row>
    <row r="766" ht="25.5" customHeight="1">
      <c r="A766" s="48" t="b">
        <v>1</v>
      </c>
      <c r="B766" s="384" t="b">
        <v>1</v>
      </c>
      <c r="C766" s="390" t="s">
        <v>276</v>
      </c>
      <c r="D766" s="386">
        <v>45700.0</v>
      </c>
      <c r="E766" s="387" t="s">
        <v>140</v>
      </c>
      <c r="F766" s="388">
        <v>50000.0</v>
      </c>
      <c r="G766" s="389" t="s">
        <v>274</v>
      </c>
      <c r="H766" s="387" t="s">
        <v>3</v>
      </c>
      <c r="I766" s="390">
        <v>939261.0</v>
      </c>
      <c r="J766" s="387" t="s">
        <v>1</v>
      </c>
      <c r="K766" s="388"/>
      <c r="L766" s="388">
        <v>50000.0</v>
      </c>
      <c r="M766" s="392">
        <v>0.0</v>
      </c>
      <c r="N766" s="388">
        <v>0.0</v>
      </c>
      <c r="O766" s="484"/>
      <c r="P766" s="393">
        <v>20000.0</v>
      </c>
      <c r="Q766" s="394">
        <f t="shared" si="48"/>
        <v>30000</v>
      </c>
      <c r="R766" s="395"/>
      <c r="S766" s="396"/>
      <c r="T766" s="397" t="str">
        <f t="shared" si="41"/>
        <v/>
      </c>
      <c r="U766" s="394">
        <f t="shared" si="31"/>
        <v>30000</v>
      </c>
      <c r="V766" s="402"/>
      <c r="W766" s="414"/>
      <c r="AJ766" s="55"/>
      <c r="AK766" s="55"/>
      <c r="AL766" s="55"/>
      <c r="AM766" s="55"/>
    </row>
    <row r="767" ht="25.5" customHeight="1">
      <c r="A767" s="48" t="b">
        <v>1</v>
      </c>
      <c r="B767" s="384" t="b">
        <v>1</v>
      </c>
      <c r="C767" s="385" t="s">
        <v>1832</v>
      </c>
      <c r="D767" s="386">
        <v>45700.0</v>
      </c>
      <c r="E767" s="387" t="s">
        <v>140</v>
      </c>
      <c r="F767" s="388">
        <v>75000.0</v>
      </c>
      <c r="G767" s="389" t="s">
        <v>274</v>
      </c>
      <c r="H767" s="387" t="s">
        <v>3</v>
      </c>
      <c r="I767" s="390">
        <v>939261.0</v>
      </c>
      <c r="J767" s="387" t="s">
        <v>1</v>
      </c>
      <c r="K767" s="388"/>
      <c r="L767" s="388">
        <v>75000.0</v>
      </c>
      <c r="M767" s="392">
        <v>0.0</v>
      </c>
      <c r="N767" s="388">
        <v>0.0</v>
      </c>
      <c r="O767" s="484"/>
      <c r="P767" s="393">
        <v>20000.0</v>
      </c>
      <c r="Q767" s="384">
        <v>0.0</v>
      </c>
      <c r="R767" s="395"/>
      <c r="S767" s="396"/>
      <c r="T767" s="397" t="str">
        <f t="shared" si="41"/>
        <v/>
      </c>
      <c r="U767" s="402">
        <f t="shared" si="31"/>
        <v>0</v>
      </c>
      <c r="V767" s="402"/>
      <c r="W767" s="414"/>
      <c r="AJ767" s="55"/>
      <c r="AK767" s="55"/>
      <c r="AL767" s="55"/>
      <c r="AM767" s="55"/>
    </row>
    <row r="768" ht="25.5" customHeight="1">
      <c r="A768" s="48" t="b">
        <v>1</v>
      </c>
      <c r="B768" s="384" t="b">
        <v>1</v>
      </c>
      <c r="C768" s="385" t="s">
        <v>1833</v>
      </c>
      <c r="D768" s="386">
        <v>45700.0</v>
      </c>
      <c r="E768" s="387" t="s">
        <v>140</v>
      </c>
      <c r="F768" s="388">
        <v>45000.0</v>
      </c>
      <c r="G768" s="389" t="s">
        <v>273</v>
      </c>
      <c r="H768" s="387" t="s">
        <v>3</v>
      </c>
      <c r="I768" s="390">
        <v>939261.0</v>
      </c>
      <c r="J768" s="387" t="s">
        <v>1</v>
      </c>
      <c r="K768" s="388"/>
      <c r="L768" s="388">
        <v>45000.0</v>
      </c>
      <c r="M768" s="392">
        <v>0.0</v>
      </c>
      <c r="N768" s="388">
        <v>0.0</v>
      </c>
      <c r="O768" s="484"/>
      <c r="P768" s="393">
        <v>20000.0</v>
      </c>
      <c r="Q768" s="394">
        <f>IF(OR(ISBLANK(F768),ISBLANK(P768)),"",F768-P768)</f>
        <v>25000</v>
      </c>
      <c r="R768" s="395"/>
      <c r="S768" s="396"/>
      <c r="T768" s="397" t="str">
        <f t="shared" si="41"/>
        <v/>
      </c>
      <c r="U768" s="394">
        <f t="shared" si="31"/>
        <v>25000</v>
      </c>
      <c r="V768" s="402"/>
      <c r="W768" s="414"/>
      <c r="AJ768" s="55"/>
      <c r="AK768" s="55"/>
      <c r="AL768" s="55"/>
      <c r="AM768" s="55"/>
    </row>
    <row r="769" ht="25.5" customHeight="1">
      <c r="A769" s="48" t="b">
        <v>1</v>
      </c>
      <c r="B769" s="384" t="b">
        <v>1</v>
      </c>
      <c r="C769" s="385" t="s">
        <v>1834</v>
      </c>
      <c r="D769" s="386">
        <v>45700.0</v>
      </c>
      <c r="E769" s="387" t="s">
        <v>140</v>
      </c>
      <c r="F769" s="388">
        <v>75000.0</v>
      </c>
      <c r="G769" s="389" t="s">
        <v>272</v>
      </c>
      <c r="H769" s="387" t="s">
        <v>3</v>
      </c>
      <c r="I769" s="390">
        <v>939261.0</v>
      </c>
      <c r="J769" s="387" t="s">
        <v>1</v>
      </c>
      <c r="K769" s="388"/>
      <c r="L769" s="388">
        <v>75000.0</v>
      </c>
      <c r="M769" s="392">
        <v>0.0</v>
      </c>
      <c r="N769" s="388">
        <v>0.0</v>
      </c>
      <c r="O769" s="484"/>
      <c r="P769" s="393">
        <v>20000.0</v>
      </c>
      <c r="Q769" s="402"/>
      <c r="R769" s="395"/>
      <c r="S769" s="396"/>
      <c r="T769" s="397" t="str">
        <f t="shared" si="41"/>
        <v/>
      </c>
      <c r="U769" s="402" t="str">
        <f t="shared" si="31"/>
        <v/>
      </c>
      <c r="V769" s="402"/>
      <c r="W769" s="414"/>
      <c r="AJ769" s="55"/>
      <c r="AK769" s="55"/>
      <c r="AL769" s="55"/>
      <c r="AM769" s="55"/>
    </row>
    <row r="770" ht="25.5" customHeight="1">
      <c r="A770" s="48" t="b">
        <v>0</v>
      </c>
      <c r="B770" s="384" t="b">
        <v>0</v>
      </c>
      <c r="C770" s="385" t="s">
        <v>1835</v>
      </c>
      <c r="D770" s="386">
        <v>45700.0</v>
      </c>
      <c r="E770" s="387" t="s">
        <v>140</v>
      </c>
      <c r="F770" s="388">
        <v>35000.0</v>
      </c>
      <c r="G770" s="389" t="s">
        <v>257</v>
      </c>
      <c r="H770" s="387" t="s">
        <v>3</v>
      </c>
      <c r="I770" s="411"/>
      <c r="J770" s="387" t="s">
        <v>1</v>
      </c>
      <c r="K770" s="388"/>
      <c r="L770" s="388">
        <v>35000.0</v>
      </c>
      <c r="M770" s="392">
        <v>0.0</v>
      </c>
      <c r="N770" s="388">
        <v>0.0</v>
      </c>
      <c r="O770" s="484"/>
      <c r="P770" s="393">
        <v>25000.0</v>
      </c>
      <c r="Q770" s="394">
        <f t="shared" ref="Q770:Q845" si="49">IF(OR(ISBLANK(F770),ISBLANK(P770)),"",F770-P770)</f>
        <v>10000</v>
      </c>
      <c r="R770" s="395"/>
      <c r="S770" s="396"/>
      <c r="T770" s="397" t="str">
        <f t="shared" si="41"/>
        <v/>
      </c>
      <c r="U770" s="394">
        <f t="shared" si="31"/>
        <v>10000</v>
      </c>
      <c r="V770" s="402"/>
      <c r="W770" s="414"/>
      <c r="AJ770" s="55"/>
      <c r="AK770" s="55"/>
      <c r="AL770" s="55"/>
      <c r="AM770" s="55"/>
    </row>
    <row r="771" ht="22.5" customHeight="1">
      <c r="A771" s="48" t="b">
        <v>0</v>
      </c>
      <c r="B771" s="384" t="b">
        <v>0</v>
      </c>
      <c r="C771" s="385" t="s">
        <v>1836</v>
      </c>
      <c r="D771" s="386">
        <v>45700.0</v>
      </c>
      <c r="E771" s="387" t="s">
        <v>140</v>
      </c>
      <c r="F771" s="388">
        <v>75000.0</v>
      </c>
      <c r="G771" s="389" t="s">
        <v>275</v>
      </c>
      <c r="H771" s="387" t="s">
        <v>3</v>
      </c>
      <c r="I771" s="411"/>
      <c r="J771" s="387" t="s">
        <v>1</v>
      </c>
      <c r="K771" s="388"/>
      <c r="L771" s="388">
        <v>75000.0</v>
      </c>
      <c r="M771" s="392">
        <v>0.0</v>
      </c>
      <c r="N771" s="388">
        <v>0.0</v>
      </c>
      <c r="O771" s="484"/>
      <c r="P771" s="509">
        <v>25000.0</v>
      </c>
      <c r="Q771" s="394">
        <f t="shared" si="49"/>
        <v>50000</v>
      </c>
      <c r="R771" s="395"/>
      <c r="S771" s="396"/>
      <c r="T771" s="397" t="str">
        <f t="shared" si="41"/>
        <v/>
      </c>
      <c r="U771" s="394">
        <f t="shared" si="31"/>
        <v>50000</v>
      </c>
      <c r="V771" s="402"/>
      <c r="W771" s="414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</row>
    <row r="772" ht="25.5" customHeight="1">
      <c r="A772" s="383" t="b">
        <v>0</v>
      </c>
      <c r="B772" s="384" t="b">
        <v>0</v>
      </c>
      <c r="C772" s="385" t="s">
        <v>1837</v>
      </c>
      <c r="D772" s="386">
        <v>45701.0</v>
      </c>
      <c r="E772" s="387" t="s">
        <v>146</v>
      </c>
      <c r="F772" s="388">
        <v>35000.0</v>
      </c>
      <c r="G772" s="389" t="s">
        <v>1838</v>
      </c>
      <c r="H772" s="387" t="s">
        <v>68</v>
      </c>
      <c r="I772" s="390" t="s">
        <v>1839</v>
      </c>
      <c r="J772" s="387" t="s">
        <v>957</v>
      </c>
      <c r="K772" s="388"/>
      <c r="L772" s="388">
        <v>0.0</v>
      </c>
      <c r="M772" s="392">
        <v>0.0</v>
      </c>
      <c r="N772" s="388">
        <v>35000.0</v>
      </c>
      <c r="O772" s="484"/>
      <c r="P772" s="510"/>
      <c r="Q772" s="402" t="str">
        <f t="shared" si="49"/>
        <v/>
      </c>
      <c r="R772" s="395"/>
      <c r="S772" s="396"/>
      <c r="T772" s="397" t="str">
        <f t="shared" si="41"/>
        <v/>
      </c>
      <c r="U772" s="402">
        <f t="shared" si="31"/>
        <v>0</v>
      </c>
      <c r="V772" s="402"/>
      <c r="W772" s="414"/>
      <c r="AJ772" s="55"/>
      <c r="AK772" s="55"/>
      <c r="AL772" s="55"/>
      <c r="AM772" s="55"/>
    </row>
    <row r="773" ht="25.5" customHeight="1">
      <c r="A773" s="48" t="b">
        <v>0</v>
      </c>
      <c r="B773" s="384" t="b">
        <v>0</v>
      </c>
      <c r="C773" s="385" t="s">
        <v>1840</v>
      </c>
      <c r="D773" s="386">
        <v>45701.0</v>
      </c>
      <c r="E773" s="387" t="s">
        <v>146</v>
      </c>
      <c r="F773" s="388">
        <v>25000.0</v>
      </c>
      <c r="G773" s="389" t="s">
        <v>192</v>
      </c>
      <c r="H773" s="387" t="s">
        <v>68</v>
      </c>
      <c r="I773" s="390" t="s">
        <v>1841</v>
      </c>
      <c r="J773" s="387" t="s">
        <v>957</v>
      </c>
      <c r="K773" s="388"/>
      <c r="L773" s="388">
        <v>0.0</v>
      </c>
      <c r="M773" s="392">
        <v>0.0</v>
      </c>
      <c r="N773" s="388">
        <v>25000.0</v>
      </c>
      <c r="O773" s="484"/>
      <c r="P773" s="510"/>
      <c r="Q773" s="402" t="str">
        <f t="shared" si="49"/>
        <v/>
      </c>
      <c r="R773" s="395"/>
      <c r="S773" s="396"/>
      <c r="T773" s="397" t="str">
        <f t="shared" si="41"/>
        <v/>
      </c>
      <c r="U773" s="402">
        <f t="shared" si="31"/>
        <v>0</v>
      </c>
      <c r="V773" s="402"/>
      <c r="W773" s="414"/>
      <c r="AJ773" s="55"/>
      <c r="AK773" s="55"/>
      <c r="AL773" s="55"/>
      <c r="AM773" s="55"/>
    </row>
    <row r="774" ht="25.5" customHeight="1">
      <c r="A774" s="48" t="b">
        <v>0</v>
      </c>
      <c r="B774" s="384" t="b">
        <v>0</v>
      </c>
      <c r="C774" s="385" t="s">
        <v>1842</v>
      </c>
      <c r="D774" s="386">
        <v>45701.0</v>
      </c>
      <c r="E774" s="387" t="s">
        <v>146</v>
      </c>
      <c r="F774" s="388">
        <v>5000.0</v>
      </c>
      <c r="G774" s="389" t="s">
        <v>1843</v>
      </c>
      <c r="H774" s="387" t="s">
        <v>68</v>
      </c>
      <c r="I774" s="390" t="s">
        <v>1844</v>
      </c>
      <c r="J774" s="387" t="s">
        <v>957</v>
      </c>
      <c r="K774" s="388"/>
      <c r="L774" s="388">
        <v>0.0</v>
      </c>
      <c r="M774" s="392">
        <v>0.0</v>
      </c>
      <c r="N774" s="388">
        <v>5000.0</v>
      </c>
      <c r="O774" s="484"/>
      <c r="P774" s="509"/>
      <c r="Q774" s="402" t="str">
        <f t="shared" si="49"/>
        <v/>
      </c>
      <c r="R774" s="395"/>
      <c r="S774" s="396"/>
      <c r="T774" s="397" t="str">
        <f t="shared" si="41"/>
        <v/>
      </c>
      <c r="U774" s="402">
        <f t="shared" si="31"/>
        <v>0</v>
      </c>
      <c r="V774" s="402"/>
      <c r="W774" s="414"/>
      <c r="AJ774" s="55"/>
      <c r="AK774" s="55"/>
      <c r="AL774" s="55"/>
      <c r="AM774" s="55"/>
    </row>
    <row r="775" ht="25.5" customHeight="1">
      <c r="A775" s="48" t="b">
        <v>0</v>
      </c>
      <c r="B775" s="384" t="b">
        <v>0</v>
      </c>
      <c r="C775" s="385" t="s">
        <v>1845</v>
      </c>
      <c r="D775" s="386">
        <v>45701.0</v>
      </c>
      <c r="E775" s="387" t="s">
        <v>140</v>
      </c>
      <c r="F775" s="388">
        <v>25000.0</v>
      </c>
      <c r="G775" s="389" t="s">
        <v>1846</v>
      </c>
      <c r="H775" s="387" t="s">
        <v>3</v>
      </c>
      <c r="I775" s="390" t="s">
        <v>1847</v>
      </c>
      <c r="J775" s="387" t="s">
        <v>147</v>
      </c>
      <c r="K775" s="388"/>
      <c r="L775" s="388">
        <v>25000.0</v>
      </c>
      <c r="M775" s="392">
        <v>0.0</v>
      </c>
      <c r="N775" s="388">
        <v>0.0</v>
      </c>
      <c r="O775" s="484"/>
      <c r="P775" s="510"/>
      <c r="Q775" s="402" t="str">
        <f t="shared" si="49"/>
        <v/>
      </c>
      <c r="R775" s="395"/>
      <c r="S775" s="396"/>
      <c r="T775" s="397" t="str">
        <f t="shared" si="41"/>
        <v/>
      </c>
      <c r="U775" s="402">
        <f t="shared" si="31"/>
        <v>0</v>
      </c>
      <c r="V775" s="402"/>
      <c r="W775" s="414"/>
      <c r="AJ775" s="55"/>
      <c r="AK775" s="55"/>
      <c r="AL775" s="55"/>
      <c r="AM775" s="55"/>
    </row>
    <row r="776" ht="25.5" customHeight="1">
      <c r="A776" s="48" t="b">
        <v>0</v>
      </c>
      <c r="B776" s="384" t="b">
        <v>0</v>
      </c>
      <c r="C776" s="385" t="s">
        <v>1848</v>
      </c>
      <c r="D776" s="386">
        <v>45702.0</v>
      </c>
      <c r="E776" s="387" t="s">
        <v>146</v>
      </c>
      <c r="F776" s="388">
        <v>15000.0</v>
      </c>
      <c r="G776" s="389" t="s">
        <v>287</v>
      </c>
      <c r="H776" s="387" t="s">
        <v>262</v>
      </c>
      <c r="I776" s="390" t="s">
        <v>1849</v>
      </c>
      <c r="J776" s="387" t="s">
        <v>288</v>
      </c>
      <c r="K776" s="388"/>
      <c r="L776" s="388">
        <v>0.0</v>
      </c>
      <c r="M776" s="392">
        <v>0.0</v>
      </c>
      <c r="N776" s="388">
        <v>15000.0</v>
      </c>
      <c r="O776" s="484"/>
      <c r="P776" s="509">
        <v>5000.0</v>
      </c>
      <c r="Q776" s="394">
        <f t="shared" si="49"/>
        <v>10000</v>
      </c>
      <c r="R776" s="395"/>
      <c r="S776" s="396"/>
      <c r="T776" s="397" t="str">
        <f t="shared" si="41"/>
        <v/>
      </c>
      <c r="U776" s="394">
        <f t="shared" si="31"/>
        <v>10000</v>
      </c>
      <c r="V776" s="402"/>
      <c r="W776" s="414"/>
      <c r="AJ776" s="55"/>
      <c r="AK776" s="55"/>
      <c r="AL776" s="55"/>
      <c r="AM776" s="55"/>
    </row>
    <row r="777" ht="25.5" customHeight="1">
      <c r="A777" s="48" t="b">
        <v>0</v>
      </c>
      <c r="B777" s="384" t="b">
        <v>0</v>
      </c>
      <c r="C777" s="385" t="s">
        <v>1850</v>
      </c>
      <c r="D777" s="386">
        <v>45702.0</v>
      </c>
      <c r="E777" s="387" t="s">
        <v>146</v>
      </c>
      <c r="F777" s="388">
        <v>45000.0</v>
      </c>
      <c r="G777" s="389" t="s">
        <v>284</v>
      </c>
      <c r="H777" s="387" t="s">
        <v>3</v>
      </c>
      <c r="I777" s="411"/>
      <c r="J777" s="387" t="s">
        <v>285</v>
      </c>
      <c r="K777" s="508"/>
      <c r="L777" s="388">
        <v>0.0</v>
      </c>
      <c r="M777" s="392">
        <v>0.0</v>
      </c>
      <c r="N777" s="388">
        <v>45000.0</v>
      </c>
      <c r="O777" s="484"/>
      <c r="P777" s="509">
        <v>20000.0</v>
      </c>
      <c r="Q777" s="394">
        <f t="shared" si="49"/>
        <v>25000</v>
      </c>
      <c r="R777" s="395"/>
      <c r="S777" s="396"/>
      <c r="T777" s="397" t="str">
        <f t="shared" si="41"/>
        <v/>
      </c>
      <c r="U777" s="394">
        <f t="shared" si="31"/>
        <v>25000</v>
      </c>
      <c r="V777" s="402"/>
      <c r="W777" s="414"/>
      <c r="AJ777" s="55"/>
      <c r="AK777" s="55"/>
      <c r="AL777" s="55"/>
      <c r="AM777" s="55"/>
    </row>
    <row r="778" ht="25.5" customHeight="1">
      <c r="A778" s="48" t="b">
        <v>0</v>
      </c>
      <c r="B778" s="384" t="b">
        <v>1</v>
      </c>
      <c r="C778" s="385" t="s">
        <v>1851</v>
      </c>
      <c r="D778" s="386">
        <v>45702.0</v>
      </c>
      <c r="E778" s="387" t="s">
        <v>140</v>
      </c>
      <c r="F778" s="388">
        <v>15000.0</v>
      </c>
      <c r="G778" s="389" t="s">
        <v>286</v>
      </c>
      <c r="H778" s="387" t="s">
        <v>69</v>
      </c>
      <c r="I778" s="390" t="s">
        <v>1852</v>
      </c>
      <c r="J778" s="387" t="s">
        <v>69</v>
      </c>
      <c r="K778" s="388"/>
      <c r="L778" s="388">
        <v>15000.0</v>
      </c>
      <c r="M778" s="392">
        <v>0.0</v>
      </c>
      <c r="N778" s="388">
        <v>0.0</v>
      </c>
      <c r="O778" s="484"/>
      <c r="P778" s="509">
        <v>8000.0</v>
      </c>
      <c r="Q778" s="394">
        <f t="shared" si="49"/>
        <v>7000</v>
      </c>
      <c r="R778" s="395"/>
      <c r="S778" s="396"/>
      <c r="T778" s="397" t="str">
        <f t="shared" si="41"/>
        <v/>
      </c>
      <c r="U778" s="394">
        <f t="shared" si="31"/>
        <v>7000</v>
      </c>
      <c r="V778" s="402"/>
      <c r="W778" s="414"/>
      <c r="AJ778" s="55"/>
      <c r="AK778" s="55"/>
      <c r="AL778" s="55"/>
      <c r="AM778" s="55"/>
    </row>
    <row r="779" ht="25.5" customHeight="1">
      <c r="A779" s="48" t="b">
        <v>0</v>
      </c>
      <c r="B779" s="384" t="b">
        <v>0</v>
      </c>
      <c r="C779" s="385" t="s">
        <v>1853</v>
      </c>
      <c r="D779" s="386">
        <v>45703.0</v>
      </c>
      <c r="E779" s="387" t="s">
        <v>146</v>
      </c>
      <c r="F779" s="388">
        <v>75000.0</v>
      </c>
      <c r="G779" s="389" t="s">
        <v>292</v>
      </c>
      <c r="H779" s="387" t="s">
        <v>3</v>
      </c>
      <c r="I779" s="411"/>
      <c r="J779" s="387" t="s">
        <v>1</v>
      </c>
      <c r="K779" s="508"/>
      <c r="L779" s="388">
        <v>0.0</v>
      </c>
      <c r="M779" s="392">
        <v>0.0</v>
      </c>
      <c r="N779" s="388">
        <v>75000.0</v>
      </c>
      <c r="O779" s="484"/>
      <c r="P779" s="509">
        <v>25000.0</v>
      </c>
      <c r="Q779" s="394">
        <f t="shared" si="49"/>
        <v>50000</v>
      </c>
      <c r="R779" s="395"/>
      <c r="S779" s="396"/>
      <c r="T779" s="397" t="str">
        <f t="shared" si="41"/>
        <v/>
      </c>
      <c r="U779" s="394">
        <f t="shared" si="31"/>
        <v>50000</v>
      </c>
      <c r="V779" s="402"/>
      <c r="W779" s="414"/>
      <c r="AJ779" s="55"/>
      <c r="AK779" s="55"/>
      <c r="AL779" s="55"/>
      <c r="AM779" s="55"/>
    </row>
    <row r="780" ht="25.5" customHeight="1">
      <c r="A780" s="48" t="b">
        <v>0</v>
      </c>
      <c r="B780" s="384" t="b">
        <v>0</v>
      </c>
      <c r="C780" s="385" t="s">
        <v>1854</v>
      </c>
      <c r="D780" s="386">
        <v>45703.0</v>
      </c>
      <c r="E780" s="387" t="s">
        <v>146</v>
      </c>
      <c r="F780" s="388">
        <v>75000.0</v>
      </c>
      <c r="G780" s="389" t="s">
        <v>292</v>
      </c>
      <c r="H780" s="387" t="s">
        <v>3</v>
      </c>
      <c r="I780" s="411"/>
      <c r="J780" s="387" t="s">
        <v>1</v>
      </c>
      <c r="K780" s="508"/>
      <c r="L780" s="388">
        <v>0.0</v>
      </c>
      <c r="M780" s="392">
        <v>0.0</v>
      </c>
      <c r="N780" s="388">
        <v>75000.0</v>
      </c>
      <c r="O780" s="484"/>
      <c r="P780" s="509">
        <v>25000.0</v>
      </c>
      <c r="Q780" s="394">
        <f t="shared" si="49"/>
        <v>50000</v>
      </c>
      <c r="R780" s="395"/>
      <c r="S780" s="396"/>
      <c r="T780" s="397" t="str">
        <f t="shared" si="41"/>
        <v/>
      </c>
      <c r="U780" s="394">
        <f t="shared" si="31"/>
        <v>50000</v>
      </c>
      <c r="V780" s="402"/>
      <c r="W780" s="414"/>
      <c r="AJ780" s="55"/>
      <c r="AK780" s="55"/>
      <c r="AL780" s="55"/>
      <c r="AM780" s="55"/>
    </row>
    <row r="781" ht="25.5" customHeight="1">
      <c r="A781" s="48" t="b">
        <v>0</v>
      </c>
      <c r="B781" s="384" t="b">
        <v>0</v>
      </c>
      <c r="C781" s="385" t="s">
        <v>1855</v>
      </c>
      <c r="D781" s="386">
        <v>45704.0</v>
      </c>
      <c r="E781" s="387" t="s">
        <v>146</v>
      </c>
      <c r="F781" s="388">
        <v>100000.0</v>
      </c>
      <c r="G781" s="389" t="s">
        <v>13</v>
      </c>
      <c r="H781" s="387" t="s">
        <v>3</v>
      </c>
      <c r="I781" s="411"/>
      <c r="J781" s="387" t="s">
        <v>202</v>
      </c>
      <c r="K781" s="508"/>
      <c r="L781" s="388">
        <v>0.0</v>
      </c>
      <c r="M781" s="392">
        <v>0.0</v>
      </c>
      <c r="N781" s="388">
        <v>100000.0</v>
      </c>
      <c r="O781" s="484"/>
      <c r="P781" s="510"/>
      <c r="Q781" s="402" t="str">
        <f t="shared" si="49"/>
        <v/>
      </c>
      <c r="R781" s="395"/>
      <c r="S781" s="396"/>
      <c r="T781" s="397" t="str">
        <f t="shared" si="41"/>
        <v/>
      </c>
      <c r="U781" s="402">
        <f t="shared" si="31"/>
        <v>0</v>
      </c>
      <c r="V781" s="402"/>
      <c r="W781" s="414"/>
      <c r="AJ781" s="55"/>
      <c r="AK781" s="55"/>
      <c r="AL781" s="55"/>
      <c r="AM781" s="55"/>
    </row>
    <row r="782" ht="25.5" customHeight="1">
      <c r="A782" s="48" t="b">
        <v>0</v>
      </c>
      <c r="B782" s="384" t="b">
        <v>0</v>
      </c>
      <c r="C782" s="385" t="s">
        <v>1856</v>
      </c>
      <c r="D782" s="386">
        <v>45704.0</v>
      </c>
      <c r="E782" s="387" t="s">
        <v>146</v>
      </c>
      <c r="F782" s="388">
        <v>45000.0</v>
      </c>
      <c r="G782" s="389" t="s">
        <v>293</v>
      </c>
      <c r="H782" s="387" t="s">
        <v>3</v>
      </c>
      <c r="I782" s="411"/>
      <c r="J782" s="387" t="s">
        <v>1</v>
      </c>
      <c r="K782" s="508"/>
      <c r="L782" s="388">
        <v>0.0</v>
      </c>
      <c r="M782" s="392">
        <v>0.0</v>
      </c>
      <c r="N782" s="388">
        <v>45000.0</v>
      </c>
      <c r="O782" s="484"/>
      <c r="P782" s="509">
        <v>15000.0</v>
      </c>
      <c r="Q782" s="394">
        <f t="shared" si="49"/>
        <v>30000</v>
      </c>
      <c r="R782" s="395"/>
      <c r="S782" s="396"/>
      <c r="T782" s="397" t="str">
        <f t="shared" si="41"/>
        <v/>
      </c>
      <c r="U782" s="394">
        <f t="shared" si="31"/>
        <v>30000</v>
      </c>
      <c r="V782" s="402"/>
      <c r="W782" s="414"/>
      <c r="AJ782" s="55"/>
      <c r="AK782" s="55"/>
      <c r="AL782" s="55"/>
      <c r="AM782" s="55"/>
    </row>
    <row r="783" ht="25.5" customHeight="1">
      <c r="A783" s="48" t="b">
        <v>0</v>
      </c>
      <c r="B783" s="384" t="b">
        <v>0</v>
      </c>
      <c r="C783" s="385" t="s">
        <v>1857</v>
      </c>
      <c r="D783" s="386">
        <v>45704.0</v>
      </c>
      <c r="E783" s="387" t="s">
        <v>146</v>
      </c>
      <c r="F783" s="388">
        <v>25000.0</v>
      </c>
      <c r="G783" s="389" t="s">
        <v>294</v>
      </c>
      <c r="H783" s="387" t="s">
        <v>3</v>
      </c>
      <c r="I783" s="411"/>
      <c r="J783" s="387" t="s">
        <v>1</v>
      </c>
      <c r="K783" s="388"/>
      <c r="L783" s="388">
        <v>0.0</v>
      </c>
      <c r="M783" s="392">
        <v>0.0</v>
      </c>
      <c r="N783" s="388">
        <v>25000.0</v>
      </c>
      <c r="O783" s="484"/>
      <c r="P783" s="509">
        <v>10000.0</v>
      </c>
      <c r="Q783" s="394">
        <f t="shared" si="49"/>
        <v>15000</v>
      </c>
      <c r="R783" s="395"/>
      <c r="S783" s="396"/>
      <c r="T783" s="397" t="str">
        <f t="shared" si="41"/>
        <v/>
      </c>
      <c r="U783" s="394">
        <f t="shared" si="31"/>
        <v>15000</v>
      </c>
      <c r="V783" s="402"/>
      <c r="W783" s="414"/>
      <c r="AJ783" s="55"/>
      <c r="AK783" s="55"/>
      <c r="AL783" s="55"/>
      <c r="AM783" s="55"/>
    </row>
    <row r="784" ht="25.5" customHeight="1">
      <c r="A784" s="48" t="b">
        <v>0</v>
      </c>
      <c r="B784" s="384" t="b">
        <v>0</v>
      </c>
      <c r="C784" s="385" t="s">
        <v>1858</v>
      </c>
      <c r="D784" s="386">
        <v>45704.0</v>
      </c>
      <c r="E784" s="387" t="s">
        <v>146</v>
      </c>
      <c r="F784" s="388">
        <v>20000.0</v>
      </c>
      <c r="G784" s="389" t="s">
        <v>295</v>
      </c>
      <c r="H784" s="387" t="s">
        <v>3</v>
      </c>
      <c r="I784" s="411"/>
      <c r="J784" s="387" t="s">
        <v>296</v>
      </c>
      <c r="K784" s="388"/>
      <c r="L784" s="388">
        <v>0.0</v>
      </c>
      <c r="M784" s="392">
        <v>0.0</v>
      </c>
      <c r="N784" s="388">
        <v>20000.0</v>
      </c>
      <c r="O784" s="484"/>
      <c r="P784" s="509">
        <v>5000.0</v>
      </c>
      <c r="Q784" s="394">
        <f t="shared" si="49"/>
        <v>15000</v>
      </c>
      <c r="R784" s="395"/>
      <c r="S784" s="396"/>
      <c r="T784" s="397" t="str">
        <f t="shared" si="41"/>
        <v/>
      </c>
      <c r="U784" s="394">
        <f t="shared" si="31"/>
        <v>15000</v>
      </c>
      <c r="V784" s="402"/>
      <c r="W784" s="414"/>
      <c r="AJ784" s="55"/>
      <c r="AK784" s="55"/>
      <c r="AL784" s="55"/>
      <c r="AM784" s="55"/>
    </row>
    <row r="785" ht="25.5" customHeight="1">
      <c r="A785" s="48" t="b">
        <v>0</v>
      </c>
      <c r="B785" s="384" t="b">
        <v>0</v>
      </c>
      <c r="C785" s="390" t="s">
        <v>1859</v>
      </c>
      <c r="D785" s="386">
        <v>45705.0</v>
      </c>
      <c r="E785" s="387" t="s">
        <v>146</v>
      </c>
      <c r="F785" s="388">
        <v>75000.0</v>
      </c>
      <c r="G785" s="389" t="s">
        <v>1860</v>
      </c>
      <c r="H785" s="387" t="s">
        <v>1408</v>
      </c>
      <c r="I785" s="390" t="s">
        <v>1861</v>
      </c>
      <c r="J785" s="387" t="s">
        <v>1862</v>
      </c>
      <c r="K785" s="388"/>
      <c r="L785" s="388">
        <v>0.0</v>
      </c>
      <c r="M785" s="392">
        <v>0.0</v>
      </c>
      <c r="N785" s="388">
        <v>75000.0</v>
      </c>
      <c r="O785" s="484"/>
      <c r="P785" s="509"/>
      <c r="Q785" s="402" t="str">
        <f t="shared" si="49"/>
        <v/>
      </c>
      <c r="R785" s="395"/>
      <c r="S785" s="396"/>
      <c r="T785" s="397" t="str">
        <f t="shared" si="41"/>
        <v/>
      </c>
      <c r="U785" s="402">
        <f t="shared" si="31"/>
        <v>0</v>
      </c>
      <c r="V785" s="402"/>
      <c r="W785" s="414"/>
      <c r="AJ785" s="55"/>
      <c r="AK785" s="55"/>
      <c r="AL785" s="55"/>
      <c r="AM785" s="55"/>
    </row>
    <row r="786" ht="25.5" customHeight="1">
      <c r="A786" s="48" t="b">
        <v>0</v>
      </c>
      <c r="B786" s="384" t="b">
        <v>0</v>
      </c>
      <c r="C786" s="385" t="s">
        <v>1863</v>
      </c>
      <c r="D786" s="386">
        <v>45706.0</v>
      </c>
      <c r="E786" s="387" t="s">
        <v>146</v>
      </c>
      <c r="F786" s="388">
        <v>20000.0</v>
      </c>
      <c r="G786" s="389" t="s">
        <v>299</v>
      </c>
      <c r="H786" s="387" t="s">
        <v>300</v>
      </c>
      <c r="I786" s="390" t="s">
        <v>1864</v>
      </c>
      <c r="J786" s="387" t="s">
        <v>1</v>
      </c>
      <c r="K786" s="388"/>
      <c r="L786" s="388">
        <v>0.0</v>
      </c>
      <c r="M786" s="392">
        <v>0.0</v>
      </c>
      <c r="N786" s="508">
        <v>20000.0</v>
      </c>
      <c r="O786" s="484"/>
      <c r="P786" s="509">
        <v>10000.0</v>
      </c>
      <c r="Q786" s="394">
        <f t="shared" si="49"/>
        <v>10000</v>
      </c>
      <c r="R786" s="395"/>
      <c r="S786" s="396"/>
      <c r="T786" s="397" t="str">
        <f t="shared" si="41"/>
        <v/>
      </c>
      <c r="U786" s="394">
        <f t="shared" si="31"/>
        <v>10000</v>
      </c>
      <c r="V786" s="402"/>
      <c r="W786" s="414"/>
      <c r="AJ786" s="55"/>
      <c r="AK786" s="55"/>
      <c r="AL786" s="55"/>
      <c r="AM786" s="55"/>
    </row>
    <row r="787" ht="25.5" customHeight="1">
      <c r="A787" s="48" t="b">
        <v>0</v>
      </c>
      <c r="B787" s="384" t="b">
        <v>0</v>
      </c>
      <c r="C787" s="385" t="s">
        <v>1865</v>
      </c>
      <c r="D787" s="386">
        <v>45706.0</v>
      </c>
      <c r="E787" s="387" t="s">
        <v>146</v>
      </c>
      <c r="F787" s="388">
        <v>2000.0</v>
      </c>
      <c r="G787" s="389" t="s">
        <v>301</v>
      </c>
      <c r="H787" s="387" t="s">
        <v>300</v>
      </c>
      <c r="I787" s="390" t="s">
        <v>1864</v>
      </c>
      <c r="J787" s="387" t="s">
        <v>1</v>
      </c>
      <c r="K787" s="388"/>
      <c r="L787" s="388">
        <v>0.0</v>
      </c>
      <c r="M787" s="392">
        <v>0.0</v>
      </c>
      <c r="N787" s="388">
        <v>2000.0</v>
      </c>
      <c r="O787" s="484"/>
      <c r="P787" s="509">
        <v>5000.0</v>
      </c>
      <c r="Q787" s="394">
        <f t="shared" si="49"/>
        <v>-3000</v>
      </c>
      <c r="R787" s="395"/>
      <c r="S787" s="396"/>
      <c r="T787" s="397" t="str">
        <f t="shared" si="41"/>
        <v/>
      </c>
      <c r="U787" s="394">
        <f t="shared" si="31"/>
        <v>-3000</v>
      </c>
      <c r="V787" s="402"/>
      <c r="W787" s="414"/>
      <c r="AJ787" s="55"/>
      <c r="AK787" s="55"/>
      <c r="AL787" s="55"/>
      <c r="AM787" s="55"/>
    </row>
    <row r="788" ht="25.5" customHeight="1">
      <c r="A788" s="48" t="b">
        <v>0</v>
      </c>
      <c r="B788" s="384" t="b">
        <v>0</v>
      </c>
      <c r="C788" s="385" t="s">
        <v>1866</v>
      </c>
      <c r="D788" s="386">
        <v>45708.0</v>
      </c>
      <c r="E788" s="387" t="s">
        <v>146</v>
      </c>
      <c r="F788" s="388">
        <v>5000.0</v>
      </c>
      <c r="G788" s="389" t="s">
        <v>309</v>
      </c>
      <c r="H788" s="387" t="s">
        <v>119</v>
      </c>
      <c r="I788" s="411"/>
      <c r="J788" s="387" t="s">
        <v>1</v>
      </c>
      <c r="K788" s="388"/>
      <c r="L788" s="388">
        <v>0.0</v>
      </c>
      <c r="M788" s="392">
        <v>0.0</v>
      </c>
      <c r="N788" s="508">
        <v>5000.0</v>
      </c>
      <c r="O788" s="484"/>
      <c r="P788" s="509">
        <v>1000.0</v>
      </c>
      <c r="Q788" s="394">
        <f t="shared" si="49"/>
        <v>4000</v>
      </c>
      <c r="R788" s="395"/>
      <c r="S788" s="396"/>
      <c r="T788" s="397" t="str">
        <f t="shared" si="41"/>
        <v/>
      </c>
      <c r="U788" s="394">
        <f t="shared" si="31"/>
        <v>4000</v>
      </c>
      <c r="V788" s="402"/>
      <c r="W788" s="414"/>
      <c r="AJ788" s="55"/>
      <c r="AK788" s="55"/>
      <c r="AL788" s="55"/>
      <c r="AM788" s="55"/>
    </row>
    <row r="789" ht="25.5" customHeight="1">
      <c r="A789" s="48" t="b">
        <v>0</v>
      </c>
      <c r="B789" s="384" t="b">
        <v>0</v>
      </c>
      <c r="C789" s="385" t="s">
        <v>1867</v>
      </c>
      <c r="D789" s="386">
        <v>45708.0</v>
      </c>
      <c r="E789" s="387" t="s">
        <v>146</v>
      </c>
      <c r="F789" s="388">
        <v>25000.0</v>
      </c>
      <c r="G789" s="389" t="s">
        <v>283</v>
      </c>
      <c r="H789" s="387" t="s">
        <v>3</v>
      </c>
      <c r="I789" s="411"/>
      <c r="J789" s="387" t="s">
        <v>1</v>
      </c>
      <c r="K789" s="388"/>
      <c r="L789" s="388">
        <v>0.0</v>
      </c>
      <c r="M789" s="392">
        <v>0.0</v>
      </c>
      <c r="N789" s="508">
        <v>25000.0</v>
      </c>
      <c r="O789" s="484"/>
      <c r="P789" s="509">
        <v>10000.0</v>
      </c>
      <c r="Q789" s="394">
        <f t="shared" si="49"/>
        <v>15000</v>
      </c>
      <c r="R789" s="395"/>
      <c r="S789" s="396"/>
      <c r="T789" s="397" t="str">
        <f t="shared" si="41"/>
        <v/>
      </c>
      <c r="U789" s="394">
        <f t="shared" si="31"/>
        <v>15000</v>
      </c>
      <c r="V789" s="402"/>
      <c r="W789" s="414"/>
      <c r="AJ789" s="55"/>
      <c r="AK789" s="55"/>
      <c r="AL789" s="55"/>
      <c r="AM789" s="55"/>
    </row>
    <row r="790" ht="25.5" customHeight="1">
      <c r="A790" s="48" t="b">
        <v>0</v>
      </c>
      <c r="B790" s="384" t="b">
        <v>0</v>
      </c>
      <c r="C790" s="385" t="s">
        <v>1868</v>
      </c>
      <c r="D790" s="386">
        <v>45708.0</v>
      </c>
      <c r="E790" s="387" t="s">
        <v>146</v>
      </c>
      <c r="F790" s="388">
        <v>50000.0</v>
      </c>
      <c r="G790" s="389" t="s">
        <v>304</v>
      </c>
      <c r="H790" s="387" t="s">
        <v>262</v>
      </c>
      <c r="I790" s="411"/>
      <c r="J790" s="387" t="s">
        <v>1</v>
      </c>
      <c r="K790" s="388"/>
      <c r="L790" s="388">
        <v>0.0</v>
      </c>
      <c r="M790" s="392">
        <v>0.0</v>
      </c>
      <c r="N790" s="508">
        <v>50000.0</v>
      </c>
      <c r="O790" s="484"/>
      <c r="P790" s="509">
        <v>15000.0</v>
      </c>
      <c r="Q790" s="394">
        <f t="shared" si="49"/>
        <v>35000</v>
      </c>
      <c r="R790" s="395"/>
      <c r="S790" s="396"/>
      <c r="T790" s="397" t="str">
        <f t="shared" si="41"/>
        <v/>
      </c>
      <c r="U790" s="394">
        <f t="shared" si="31"/>
        <v>35000</v>
      </c>
      <c r="V790" s="402"/>
      <c r="W790" s="414"/>
      <c r="AJ790" s="55"/>
      <c r="AK790" s="55"/>
      <c r="AL790" s="55"/>
      <c r="AM790" s="55"/>
    </row>
    <row r="791" ht="25.5" customHeight="1">
      <c r="A791" s="48" t="b">
        <v>0</v>
      </c>
      <c r="B791" s="384" t="b">
        <v>0</v>
      </c>
      <c r="C791" s="385" t="s">
        <v>1869</v>
      </c>
      <c r="D791" s="386">
        <v>45708.0</v>
      </c>
      <c r="E791" s="387" t="s">
        <v>146</v>
      </c>
      <c r="F791" s="388">
        <v>75000.0</v>
      </c>
      <c r="G791" s="389" t="s">
        <v>303</v>
      </c>
      <c r="H791" s="387" t="s">
        <v>262</v>
      </c>
      <c r="I791" s="411"/>
      <c r="J791" s="387" t="s">
        <v>1</v>
      </c>
      <c r="K791" s="388"/>
      <c r="L791" s="388">
        <v>0.0</v>
      </c>
      <c r="M791" s="392">
        <v>0.0</v>
      </c>
      <c r="N791" s="508">
        <v>75000.0</v>
      </c>
      <c r="O791" s="484"/>
      <c r="P791" s="509">
        <v>15000.0</v>
      </c>
      <c r="Q791" s="394">
        <f t="shared" si="49"/>
        <v>60000</v>
      </c>
      <c r="R791" s="395"/>
      <c r="S791" s="396"/>
      <c r="T791" s="397" t="str">
        <f t="shared" si="41"/>
        <v/>
      </c>
      <c r="U791" s="394">
        <f t="shared" si="31"/>
        <v>60000</v>
      </c>
      <c r="V791" s="402"/>
      <c r="W791" s="414"/>
      <c r="AJ791" s="55"/>
      <c r="AK791" s="55"/>
      <c r="AL791" s="55"/>
      <c r="AM791" s="55"/>
    </row>
    <row r="792" ht="25.5" customHeight="1">
      <c r="A792" s="48" t="b">
        <v>0</v>
      </c>
      <c r="B792" s="384" t="b">
        <v>0</v>
      </c>
      <c r="C792" s="385" t="s">
        <v>1870</v>
      </c>
      <c r="D792" s="386">
        <v>45708.0</v>
      </c>
      <c r="E792" s="387" t="s">
        <v>146</v>
      </c>
      <c r="F792" s="388">
        <v>45000.0</v>
      </c>
      <c r="G792" s="389" t="s">
        <v>305</v>
      </c>
      <c r="H792" s="387" t="s">
        <v>262</v>
      </c>
      <c r="I792" s="411"/>
      <c r="J792" s="387" t="s">
        <v>1</v>
      </c>
      <c r="K792" s="388"/>
      <c r="L792" s="388">
        <v>0.0</v>
      </c>
      <c r="M792" s="392">
        <v>0.0</v>
      </c>
      <c r="N792" s="508">
        <v>45000.0</v>
      </c>
      <c r="O792" s="484"/>
      <c r="P792" s="509">
        <v>10000.0</v>
      </c>
      <c r="Q792" s="394">
        <f t="shared" si="49"/>
        <v>35000</v>
      </c>
      <c r="R792" s="395"/>
      <c r="S792" s="396"/>
      <c r="T792" s="397" t="str">
        <f t="shared" si="41"/>
        <v/>
      </c>
      <c r="U792" s="394">
        <f t="shared" si="31"/>
        <v>35000</v>
      </c>
      <c r="V792" s="402"/>
      <c r="W792" s="414"/>
      <c r="AJ792" s="55"/>
      <c r="AK792" s="55"/>
      <c r="AL792" s="55"/>
      <c r="AM792" s="55"/>
    </row>
    <row r="793" ht="25.5" customHeight="1">
      <c r="A793" s="48" t="b">
        <v>0</v>
      </c>
      <c r="B793" s="384" t="b">
        <v>0</v>
      </c>
      <c r="C793" s="385" t="s">
        <v>1871</v>
      </c>
      <c r="D793" s="386">
        <v>45708.0</v>
      </c>
      <c r="E793" s="387" t="s">
        <v>146</v>
      </c>
      <c r="F793" s="388">
        <v>10000.0</v>
      </c>
      <c r="G793" s="389" t="s">
        <v>308</v>
      </c>
      <c r="H793" s="387" t="s">
        <v>3</v>
      </c>
      <c r="I793" s="411"/>
      <c r="J793" s="387" t="s">
        <v>1</v>
      </c>
      <c r="K793" s="388"/>
      <c r="L793" s="388">
        <v>0.0</v>
      </c>
      <c r="M793" s="392">
        <v>0.0</v>
      </c>
      <c r="N793" s="508">
        <v>10000.0</v>
      </c>
      <c r="O793" s="484"/>
      <c r="P793" s="509">
        <v>2000.0</v>
      </c>
      <c r="Q793" s="394">
        <f t="shared" si="49"/>
        <v>8000</v>
      </c>
      <c r="R793" s="395"/>
      <c r="S793" s="396"/>
      <c r="T793" s="397" t="str">
        <f t="shared" si="41"/>
        <v/>
      </c>
      <c r="U793" s="394">
        <f t="shared" si="31"/>
        <v>8000</v>
      </c>
      <c r="V793" s="402"/>
      <c r="W793" s="414"/>
      <c r="AJ793" s="55"/>
      <c r="AK793" s="55"/>
      <c r="AL793" s="55"/>
      <c r="AM793" s="55"/>
    </row>
    <row r="794" ht="25.5" customHeight="1">
      <c r="A794" s="48" t="b">
        <v>0</v>
      </c>
      <c r="B794" s="384" t="b">
        <v>0</v>
      </c>
      <c r="C794" s="385" t="s">
        <v>1872</v>
      </c>
      <c r="D794" s="386">
        <v>45708.0</v>
      </c>
      <c r="E794" s="387" t="s">
        <v>146</v>
      </c>
      <c r="F794" s="388">
        <v>45000.0</v>
      </c>
      <c r="G794" s="389" t="s">
        <v>261</v>
      </c>
      <c r="H794" s="387" t="s">
        <v>119</v>
      </c>
      <c r="I794" s="411"/>
      <c r="J794" s="387" t="s">
        <v>1</v>
      </c>
      <c r="K794" s="388"/>
      <c r="L794" s="388">
        <v>0.0</v>
      </c>
      <c r="M794" s="392">
        <v>0.0</v>
      </c>
      <c r="N794" s="508">
        <v>45000.0</v>
      </c>
      <c r="O794" s="484"/>
      <c r="P794" s="509">
        <v>10000.0</v>
      </c>
      <c r="Q794" s="394">
        <f t="shared" si="49"/>
        <v>35000</v>
      </c>
      <c r="R794" s="395"/>
      <c r="S794" s="396"/>
      <c r="T794" s="397" t="str">
        <f t="shared" si="41"/>
        <v/>
      </c>
      <c r="U794" s="394">
        <f t="shared" si="31"/>
        <v>35000</v>
      </c>
      <c r="V794" s="402"/>
      <c r="W794" s="414"/>
      <c r="AJ794" s="55"/>
      <c r="AK794" s="55"/>
      <c r="AL794" s="55"/>
      <c r="AM794" s="55"/>
    </row>
    <row r="795" ht="25.5" customHeight="1">
      <c r="A795" s="48" t="b">
        <v>0</v>
      </c>
      <c r="B795" s="384" t="b">
        <v>0</v>
      </c>
      <c r="C795" s="385" t="s">
        <v>1873</v>
      </c>
      <c r="D795" s="386">
        <v>45709.0</v>
      </c>
      <c r="E795" s="387" t="s">
        <v>146</v>
      </c>
      <c r="F795" s="388">
        <v>15000.0</v>
      </c>
      <c r="G795" s="389" t="s">
        <v>310</v>
      </c>
      <c r="H795" s="387" t="s">
        <v>3</v>
      </c>
      <c r="I795" s="411"/>
      <c r="J795" s="387" t="s">
        <v>3</v>
      </c>
      <c r="K795" s="388"/>
      <c r="L795" s="388">
        <v>0.0</v>
      </c>
      <c r="M795" s="392">
        <v>0.0</v>
      </c>
      <c r="N795" s="508">
        <v>15000.0</v>
      </c>
      <c r="O795" s="484"/>
      <c r="P795" s="509">
        <v>15000.0</v>
      </c>
      <c r="Q795" s="394">
        <f t="shared" si="49"/>
        <v>0</v>
      </c>
      <c r="R795" s="395"/>
      <c r="S795" s="396"/>
      <c r="T795" s="397" t="str">
        <f t="shared" si="41"/>
        <v/>
      </c>
      <c r="U795" s="394">
        <f t="shared" si="31"/>
        <v>0</v>
      </c>
      <c r="V795" s="402"/>
      <c r="W795" s="414"/>
      <c r="AJ795" s="55"/>
      <c r="AK795" s="55"/>
      <c r="AL795" s="55"/>
      <c r="AM795" s="55"/>
    </row>
    <row r="796" ht="25.5" customHeight="1">
      <c r="A796" s="48" t="b">
        <v>0</v>
      </c>
      <c r="B796" s="384" t="b">
        <v>0</v>
      </c>
      <c r="C796" s="385" t="s">
        <v>1874</v>
      </c>
      <c r="D796" s="386">
        <v>45709.0</v>
      </c>
      <c r="E796" s="387" t="s">
        <v>146</v>
      </c>
      <c r="F796" s="388">
        <v>15000.0</v>
      </c>
      <c r="G796" s="389" t="s">
        <v>311</v>
      </c>
      <c r="H796" s="387" t="s">
        <v>3</v>
      </c>
      <c r="I796" s="411"/>
      <c r="J796" s="387" t="s">
        <v>3</v>
      </c>
      <c r="K796" s="388"/>
      <c r="L796" s="388">
        <v>0.0</v>
      </c>
      <c r="M796" s="392">
        <v>0.0</v>
      </c>
      <c r="N796" s="508">
        <v>15000.0</v>
      </c>
      <c r="O796" s="484"/>
      <c r="P796" s="509">
        <v>15000.0</v>
      </c>
      <c r="Q796" s="394">
        <f t="shared" si="49"/>
        <v>0</v>
      </c>
      <c r="R796" s="395"/>
      <c r="S796" s="396"/>
      <c r="T796" s="397" t="str">
        <f t="shared" si="41"/>
        <v/>
      </c>
      <c r="U796" s="394">
        <f t="shared" si="31"/>
        <v>0</v>
      </c>
      <c r="V796" s="402"/>
      <c r="W796" s="414"/>
      <c r="AJ796" s="55"/>
      <c r="AK796" s="55"/>
      <c r="AL796" s="55"/>
      <c r="AM796" s="55"/>
    </row>
    <row r="797" ht="25.5" customHeight="1">
      <c r="A797" s="48" t="b">
        <v>0</v>
      </c>
      <c r="B797" s="384" t="b">
        <v>0</v>
      </c>
      <c r="C797" s="385" t="s">
        <v>1875</v>
      </c>
      <c r="D797" s="386">
        <v>45709.0</v>
      </c>
      <c r="E797" s="387" t="s">
        <v>146</v>
      </c>
      <c r="F797" s="388">
        <v>15000.0</v>
      </c>
      <c r="G797" s="389" t="s">
        <v>312</v>
      </c>
      <c r="H797" s="387" t="s">
        <v>3</v>
      </c>
      <c r="I797" s="411"/>
      <c r="J797" s="387" t="s">
        <v>296</v>
      </c>
      <c r="K797" s="388"/>
      <c r="L797" s="388">
        <v>0.0</v>
      </c>
      <c r="M797" s="392">
        <v>0.0</v>
      </c>
      <c r="N797" s="508">
        <v>15000.0</v>
      </c>
      <c r="O797" s="484"/>
      <c r="P797" s="509">
        <v>5000.0</v>
      </c>
      <c r="Q797" s="394">
        <f t="shared" si="49"/>
        <v>10000</v>
      </c>
      <c r="R797" s="395"/>
      <c r="S797" s="396"/>
      <c r="T797" s="397" t="str">
        <f t="shared" si="41"/>
        <v/>
      </c>
      <c r="U797" s="394">
        <f t="shared" si="31"/>
        <v>10000</v>
      </c>
      <c r="V797" s="402"/>
      <c r="W797" s="414"/>
      <c r="AJ797" s="55"/>
      <c r="AK797" s="55"/>
      <c r="AL797" s="55"/>
      <c r="AM797" s="55"/>
    </row>
    <row r="798" ht="25.5" customHeight="1">
      <c r="A798" s="48" t="b">
        <v>0</v>
      </c>
      <c r="B798" s="384" t="b">
        <v>0</v>
      </c>
      <c r="C798" s="385" t="s">
        <v>1876</v>
      </c>
      <c r="D798" s="386">
        <v>45710.0</v>
      </c>
      <c r="E798" s="387" t="s">
        <v>146</v>
      </c>
      <c r="F798" s="388">
        <v>8000.0</v>
      </c>
      <c r="G798" s="389" t="s">
        <v>295</v>
      </c>
      <c r="H798" s="387" t="s">
        <v>68</v>
      </c>
      <c r="I798" s="390" t="s">
        <v>1877</v>
      </c>
      <c r="J798" s="387" t="s">
        <v>1</v>
      </c>
      <c r="K798" s="388"/>
      <c r="L798" s="388">
        <v>0.0</v>
      </c>
      <c r="M798" s="392">
        <v>0.0</v>
      </c>
      <c r="N798" s="508">
        <v>8000.0</v>
      </c>
      <c r="O798" s="484"/>
      <c r="P798" s="509">
        <v>2000.0</v>
      </c>
      <c r="Q798" s="394">
        <f t="shared" si="49"/>
        <v>6000</v>
      </c>
      <c r="R798" s="395"/>
      <c r="S798" s="396"/>
      <c r="T798" s="397" t="str">
        <f t="shared" si="41"/>
        <v/>
      </c>
      <c r="U798" s="394">
        <f t="shared" si="31"/>
        <v>6000</v>
      </c>
      <c r="V798" s="402"/>
      <c r="W798" s="414"/>
      <c r="AJ798" s="55"/>
      <c r="AK798" s="55"/>
      <c r="AL798" s="55"/>
      <c r="AM798" s="55"/>
    </row>
    <row r="799" ht="25.5" customHeight="1">
      <c r="A799" s="48" t="b">
        <v>0</v>
      </c>
      <c r="B799" s="384" t="b">
        <v>0</v>
      </c>
      <c r="C799" s="385" t="s">
        <v>1878</v>
      </c>
      <c r="D799" s="386">
        <v>45710.0</v>
      </c>
      <c r="E799" s="387" t="s">
        <v>146</v>
      </c>
      <c r="F799" s="388">
        <v>12000.0</v>
      </c>
      <c r="G799" s="389" t="s">
        <v>313</v>
      </c>
      <c r="H799" s="387" t="s">
        <v>300</v>
      </c>
      <c r="I799" s="390" t="s">
        <v>1864</v>
      </c>
      <c r="J799" s="387" t="s">
        <v>1</v>
      </c>
      <c r="K799" s="388"/>
      <c r="L799" s="388">
        <v>0.0</v>
      </c>
      <c r="M799" s="392">
        <v>0.0</v>
      </c>
      <c r="N799" s="508">
        <v>12000.0</v>
      </c>
      <c r="O799" s="484"/>
      <c r="P799" s="509">
        <v>5000.0</v>
      </c>
      <c r="Q799" s="394">
        <f t="shared" si="49"/>
        <v>7000</v>
      </c>
      <c r="R799" s="395"/>
      <c r="S799" s="396"/>
      <c r="T799" s="397" t="str">
        <f t="shared" si="41"/>
        <v/>
      </c>
      <c r="U799" s="394">
        <f t="shared" si="31"/>
        <v>7000</v>
      </c>
      <c r="V799" s="402"/>
      <c r="W799" s="414"/>
      <c r="AJ799" s="55"/>
      <c r="AK799" s="55"/>
      <c r="AL799" s="55"/>
      <c r="AM799" s="55"/>
    </row>
    <row r="800" ht="25.5" customHeight="1">
      <c r="A800" s="48" t="b">
        <v>0</v>
      </c>
      <c r="B800" s="384" t="b">
        <v>0</v>
      </c>
      <c r="C800" s="385" t="s">
        <v>1879</v>
      </c>
      <c r="D800" s="386">
        <v>45710.0</v>
      </c>
      <c r="E800" s="387" t="s">
        <v>146</v>
      </c>
      <c r="F800" s="388">
        <v>5000.0</v>
      </c>
      <c r="G800" s="389" t="s">
        <v>314</v>
      </c>
      <c r="H800" s="387" t="s">
        <v>300</v>
      </c>
      <c r="I800" s="390" t="s">
        <v>1864</v>
      </c>
      <c r="J800" s="387" t="s">
        <v>1</v>
      </c>
      <c r="K800" s="388"/>
      <c r="L800" s="388">
        <v>0.0</v>
      </c>
      <c r="M800" s="392">
        <v>0.0</v>
      </c>
      <c r="N800" s="508">
        <v>5000.0</v>
      </c>
      <c r="O800" s="484"/>
      <c r="P800" s="509">
        <v>5000.0</v>
      </c>
      <c r="Q800" s="394">
        <f t="shared" si="49"/>
        <v>0</v>
      </c>
      <c r="R800" s="395"/>
      <c r="S800" s="396"/>
      <c r="T800" s="397" t="str">
        <f t="shared" si="41"/>
        <v/>
      </c>
      <c r="U800" s="394">
        <f t="shared" si="31"/>
        <v>0</v>
      </c>
      <c r="V800" s="402"/>
      <c r="W800" s="414"/>
      <c r="AJ800" s="55"/>
      <c r="AK800" s="55"/>
      <c r="AL800" s="55"/>
      <c r="AM800" s="55"/>
    </row>
    <row r="801" ht="25.5" customHeight="1">
      <c r="A801" s="48" t="b">
        <v>0</v>
      </c>
      <c r="B801" s="492" t="b">
        <v>1</v>
      </c>
      <c r="C801" s="390" t="s">
        <v>315</v>
      </c>
      <c r="D801" s="386">
        <v>45710.0</v>
      </c>
      <c r="E801" s="387" t="s">
        <v>140</v>
      </c>
      <c r="F801" s="388">
        <v>1050000.0</v>
      </c>
      <c r="G801" s="389" t="s">
        <v>316</v>
      </c>
      <c r="H801" s="387" t="s">
        <v>119</v>
      </c>
      <c r="I801" s="390">
        <v>176.0</v>
      </c>
      <c r="J801" s="387" t="s">
        <v>271</v>
      </c>
      <c r="K801" s="388"/>
      <c r="L801" s="388">
        <v>1050000.0</v>
      </c>
      <c r="M801" s="392">
        <v>0.0</v>
      </c>
      <c r="N801" s="388">
        <v>0.0</v>
      </c>
      <c r="O801" s="386"/>
      <c r="P801" s="511">
        <v>350000.0</v>
      </c>
      <c r="Q801" s="494">
        <f t="shared" si="49"/>
        <v>700000</v>
      </c>
      <c r="R801" s="495"/>
      <c r="S801" s="496"/>
      <c r="T801" s="497" t="str">
        <f t="shared" si="41"/>
        <v/>
      </c>
      <c r="U801" s="494">
        <f t="shared" si="31"/>
        <v>700000</v>
      </c>
      <c r="V801" s="498"/>
      <c r="W801" s="499"/>
      <c r="AJ801" s="55"/>
      <c r="AK801" s="55"/>
      <c r="AL801" s="55"/>
      <c r="AM801" s="55"/>
    </row>
    <row r="802" ht="25.5" customHeight="1">
      <c r="A802" s="48" t="b">
        <v>0</v>
      </c>
      <c r="B802" s="384" t="b">
        <v>0</v>
      </c>
      <c r="C802" s="385" t="s">
        <v>1880</v>
      </c>
      <c r="D802" s="386">
        <v>45711.0</v>
      </c>
      <c r="E802" s="387" t="s">
        <v>146</v>
      </c>
      <c r="F802" s="388">
        <v>15000.0</v>
      </c>
      <c r="G802" s="389" t="s">
        <v>327</v>
      </c>
      <c r="H802" s="387" t="s">
        <v>3</v>
      </c>
      <c r="I802" s="411"/>
      <c r="J802" s="387" t="s">
        <v>3</v>
      </c>
      <c r="K802" s="508"/>
      <c r="L802" s="388">
        <v>0.0</v>
      </c>
      <c r="M802" s="392">
        <v>0.0</v>
      </c>
      <c r="N802" s="508">
        <v>15000.0</v>
      </c>
      <c r="O802" s="484"/>
      <c r="P802" s="509">
        <v>15000.0</v>
      </c>
      <c r="Q802" s="394">
        <f t="shared" si="49"/>
        <v>0</v>
      </c>
      <c r="R802" s="395"/>
      <c r="S802" s="396"/>
      <c r="T802" s="397" t="str">
        <f t="shared" si="41"/>
        <v/>
      </c>
      <c r="U802" s="394">
        <f t="shared" si="31"/>
        <v>0</v>
      </c>
      <c r="V802" s="402"/>
      <c r="W802" s="414"/>
      <c r="AJ802" s="55"/>
      <c r="AK802" s="55"/>
      <c r="AL802" s="55"/>
      <c r="AM802" s="55"/>
    </row>
    <row r="803" ht="25.5" customHeight="1">
      <c r="A803" s="48" t="b">
        <v>0</v>
      </c>
      <c r="B803" s="384" t="b">
        <v>0</v>
      </c>
      <c r="C803" s="390" t="s">
        <v>325</v>
      </c>
      <c r="D803" s="386">
        <v>45711.0</v>
      </c>
      <c r="E803" s="387" t="s">
        <v>146</v>
      </c>
      <c r="F803" s="388">
        <v>45000.0</v>
      </c>
      <c r="G803" s="389" t="s">
        <v>326</v>
      </c>
      <c r="H803" s="387" t="s">
        <v>3</v>
      </c>
      <c r="I803" s="390" t="s">
        <v>1881</v>
      </c>
      <c r="J803" s="387" t="s">
        <v>1</v>
      </c>
      <c r="K803" s="508"/>
      <c r="L803" s="388">
        <v>0.0</v>
      </c>
      <c r="M803" s="392">
        <v>0.0</v>
      </c>
      <c r="N803" s="508">
        <v>45000.0</v>
      </c>
      <c r="O803" s="484"/>
      <c r="P803" s="509">
        <v>10000.0</v>
      </c>
      <c r="Q803" s="394">
        <f t="shared" si="49"/>
        <v>35000</v>
      </c>
      <c r="R803" s="395"/>
      <c r="S803" s="396"/>
      <c r="T803" s="397" t="str">
        <f t="shared" si="41"/>
        <v/>
      </c>
      <c r="U803" s="394">
        <f t="shared" si="31"/>
        <v>35000</v>
      </c>
      <c r="V803" s="402"/>
      <c r="W803" s="414"/>
      <c r="AJ803" s="55"/>
      <c r="AK803" s="55"/>
      <c r="AL803" s="55"/>
      <c r="AM803" s="55"/>
    </row>
    <row r="804" ht="22.5" customHeight="1">
      <c r="A804" s="48" t="b">
        <v>0</v>
      </c>
      <c r="B804" s="384" t="b">
        <v>0</v>
      </c>
      <c r="C804" s="385" t="s">
        <v>1882</v>
      </c>
      <c r="D804" s="386">
        <v>45711.0</v>
      </c>
      <c r="E804" s="387" t="s">
        <v>976</v>
      </c>
      <c r="F804" s="388">
        <v>200000.0</v>
      </c>
      <c r="G804" s="389" t="s">
        <v>319</v>
      </c>
      <c r="H804" s="387" t="s">
        <v>3</v>
      </c>
      <c r="I804" s="411"/>
      <c r="J804" s="387" t="s">
        <v>1</v>
      </c>
      <c r="K804" s="388"/>
      <c r="L804" s="388">
        <v>200000.0</v>
      </c>
      <c r="M804" s="392">
        <v>0.0</v>
      </c>
      <c r="N804" s="388">
        <v>0.0</v>
      </c>
      <c r="O804" s="484"/>
      <c r="P804" s="509">
        <v>75000.0</v>
      </c>
      <c r="Q804" s="394">
        <f t="shared" si="49"/>
        <v>125000</v>
      </c>
      <c r="R804" s="395"/>
      <c r="S804" s="396"/>
      <c r="T804" s="397" t="str">
        <f t="shared" si="41"/>
        <v/>
      </c>
      <c r="U804" s="394">
        <f t="shared" si="31"/>
        <v>125000</v>
      </c>
      <c r="V804" s="402"/>
      <c r="W804" s="414"/>
      <c r="AJ804" s="55"/>
      <c r="AK804" s="55"/>
      <c r="AL804" s="55"/>
      <c r="AM804" s="55"/>
    </row>
    <row r="805" ht="22.5" customHeight="1">
      <c r="A805" s="48" t="b">
        <v>0</v>
      </c>
      <c r="B805" s="384" t="b">
        <v>0</v>
      </c>
      <c r="C805" s="385" t="s">
        <v>1883</v>
      </c>
      <c r="D805" s="386">
        <v>45711.0</v>
      </c>
      <c r="E805" s="387" t="s">
        <v>976</v>
      </c>
      <c r="F805" s="388">
        <v>250000.0</v>
      </c>
      <c r="G805" s="389" t="s">
        <v>319</v>
      </c>
      <c r="H805" s="387" t="s">
        <v>3</v>
      </c>
      <c r="I805" s="390" t="s">
        <v>872</v>
      </c>
      <c r="J805" s="387" t="s">
        <v>1</v>
      </c>
      <c r="K805" s="388"/>
      <c r="L805" s="388">
        <v>250000.0</v>
      </c>
      <c r="M805" s="392">
        <v>0.0</v>
      </c>
      <c r="N805" s="388">
        <v>0.0</v>
      </c>
      <c r="O805" s="484"/>
      <c r="P805" s="509">
        <v>75000.0</v>
      </c>
      <c r="Q805" s="394">
        <f t="shared" si="49"/>
        <v>175000</v>
      </c>
      <c r="R805" s="395"/>
      <c r="S805" s="396"/>
      <c r="T805" s="397" t="str">
        <f t="shared" si="41"/>
        <v/>
      </c>
      <c r="U805" s="394">
        <f t="shared" si="31"/>
        <v>175000</v>
      </c>
      <c r="V805" s="402"/>
      <c r="W805" s="414"/>
      <c r="AJ805" s="55"/>
      <c r="AK805" s="55"/>
      <c r="AL805" s="55"/>
      <c r="AM805" s="55"/>
    </row>
    <row r="806" ht="22.5" customHeight="1">
      <c r="A806" s="48" t="b">
        <v>0</v>
      </c>
      <c r="B806" s="384" t="b">
        <v>1</v>
      </c>
      <c r="C806" s="385" t="s">
        <v>1884</v>
      </c>
      <c r="D806" s="386">
        <v>45711.0</v>
      </c>
      <c r="E806" s="387" t="s">
        <v>140</v>
      </c>
      <c r="F806" s="388">
        <v>25000.0</v>
      </c>
      <c r="G806" s="389" t="s">
        <v>1254</v>
      </c>
      <c r="H806" s="387" t="s">
        <v>3</v>
      </c>
      <c r="I806" s="411"/>
      <c r="J806" s="387" t="s">
        <v>194</v>
      </c>
      <c r="K806" s="388"/>
      <c r="L806" s="388">
        <v>25000.0</v>
      </c>
      <c r="M806" s="392">
        <v>0.0</v>
      </c>
      <c r="N806" s="388">
        <v>0.0</v>
      </c>
      <c r="O806" s="484"/>
      <c r="P806" s="509">
        <v>5000.0</v>
      </c>
      <c r="Q806" s="394">
        <f t="shared" si="49"/>
        <v>20000</v>
      </c>
      <c r="R806" s="395"/>
      <c r="S806" s="396"/>
      <c r="T806" s="397" t="str">
        <f t="shared" si="41"/>
        <v/>
      </c>
      <c r="U806" s="394">
        <f t="shared" si="31"/>
        <v>20000</v>
      </c>
      <c r="V806" s="402"/>
      <c r="W806" s="414"/>
      <c r="AJ806" s="55"/>
      <c r="AK806" s="55"/>
      <c r="AL806" s="55"/>
      <c r="AM806" s="55"/>
    </row>
    <row r="807" ht="22.5" customHeight="1">
      <c r="A807" s="48" t="b">
        <v>0</v>
      </c>
      <c r="B807" s="384" t="b">
        <v>1</v>
      </c>
      <c r="C807" s="390" t="s">
        <v>1885</v>
      </c>
      <c r="D807" s="386">
        <v>45711.0</v>
      </c>
      <c r="E807" s="387" t="s">
        <v>140</v>
      </c>
      <c r="F807" s="388">
        <v>25000.0</v>
      </c>
      <c r="G807" s="389" t="s">
        <v>1886</v>
      </c>
      <c r="H807" s="387" t="s">
        <v>68</v>
      </c>
      <c r="I807" s="390" t="s">
        <v>1887</v>
      </c>
      <c r="J807" s="387" t="s">
        <v>957</v>
      </c>
      <c r="K807" s="388"/>
      <c r="L807" s="388">
        <v>25000.0</v>
      </c>
      <c r="M807" s="392">
        <v>0.0</v>
      </c>
      <c r="N807" s="388">
        <v>0.0</v>
      </c>
      <c r="O807" s="484"/>
      <c r="P807" s="509"/>
      <c r="Q807" s="402" t="str">
        <f t="shared" si="49"/>
        <v/>
      </c>
      <c r="R807" s="395"/>
      <c r="S807" s="396"/>
      <c r="T807" s="397" t="str">
        <f t="shared" si="41"/>
        <v/>
      </c>
      <c r="U807" s="402">
        <f t="shared" si="31"/>
        <v>0</v>
      </c>
      <c r="V807" s="402"/>
      <c r="W807" s="414"/>
      <c r="AJ807" s="55"/>
      <c r="AK807" s="55"/>
      <c r="AL807" s="55"/>
      <c r="AM807" s="55"/>
    </row>
    <row r="808" ht="22.5" customHeight="1">
      <c r="A808" s="48" t="b">
        <v>0</v>
      </c>
      <c r="B808" s="384" t="b">
        <v>1</v>
      </c>
      <c r="C808" s="385" t="s">
        <v>1888</v>
      </c>
      <c r="D808" s="386">
        <v>45712.0</v>
      </c>
      <c r="E808" s="387" t="s">
        <v>140</v>
      </c>
      <c r="F808" s="388">
        <v>25000.0</v>
      </c>
      <c r="G808" s="389" t="s">
        <v>331</v>
      </c>
      <c r="H808" s="387" t="s">
        <v>3</v>
      </c>
      <c r="I808" s="390" t="s">
        <v>1817</v>
      </c>
      <c r="J808" s="387" t="s">
        <v>1</v>
      </c>
      <c r="K808" s="388"/>
      <c r="L808" s="388">
        <v>25000.0</v>
      </c>
      <c r="M808" s="392">
        <v>0.0</v>
      </c>
      <c r="N808" s="388">
        <v>0.0</v>
      </c>
      <c r="O808" s="484"/>
      <c r="P808" s="509">
        <v>15000.0</v>
      </c>
      <c r="Q808" s="394">
        <f t="shared" si="49"/>
        <v>10000</v>
      </c>
      <c r="R808" s="395"/>
      <c r="S808" s="396"/>
      <c r="T808" s="397" t="str">
        <f t="shared" si="41"/>
        <v/>
      </c>
      <c r="U808" s="394">
        <f t="shared" si="31"/>
        <v>10000</v>
      </c>
      <c r="V808" s="402"/>
      <c r="W808" s="414"/>
      <c r="AJ808" s="55"/>
      <c r="AK808" s="55"/>
      <c r="AL808" s="55"/>
      <c r="AM808" s="55"/>
    </row>
    <row r="809" ht="22.5" customHeight="1">
      <c r="A809" s="48" t="b">
        <v>0</v>
      </c>
      <c r="B809" s="384" t="b">
        <v>1</v>
      </c>
      <c r="C809" s="385" t="s">
        <v>1889</v>
      </c>
      <c r="D809" s="386">
        <v>45712.0</v>
      </c>
      <c r="E809" s="387" t="s">
        <v>140</v>
      </c>
      <c r="F809" s="388">
        <v>30000.0</v>
      </c>
      <c r="G809" s="389" t="s">
        <v>330</v>
      </c>
      <c r="H809" s="387" t="s">
        <v>3</v>
      </c>
      <c r="I809" s="390" t="s">
        <v>1817</v>
      </c>
      <c r="J809" s="387" t="s">
        <v>1</v>
      </c>
      <c r="K809" s="388"/>
      <c r="L809" s="388">
        <v>30000.0</v>
      </c>
      <c r="M809" s="392">
        <v>0.0</v>
      </c>
      <c r="N809" s="388">
        <v>0.0</v>
      </c>
      <c r="O809" s="484"/>
      <c r="P809" s="509">
        <v>15000.0</v>
      </c>
      <c r="Q809" s="394">
        <f t="shared" si="49"/>
        <v>15000</v>
      </c>
      <c r="R809" s="395"/>
      <c r="S809" s="396"/>
      <c r="T809" s="397" t="str">
        <f t="shared" si="41"/>
        <v/>
      </c>
      <c r="U809" s="394">
        <f t="shared" si="31"/>
        <v>15000</v>
      </c>
      <c r="V809" s="402"/>
      <c r="W809" s="414"/>
      <c r="AJ809" s="55"/>
      <c r="AK809" s="55"/>
      <c r="AL809" s="55"/>
      <c r="AM809" s="55"/>
    </row>
    <row r="810" ht="22.5" customHeight="1">
      <c r="A810" s="48" t="b">
        <v>0</v>
      </c>
      <c r="B810" s="384" t="b">
        <v>1</v>
      </c>
      <c r="C810" s="385" t="s">
        <v>1890</v>
      </c>
      <c r="D810" s="386">
        <v>45712.0</v>
      </c>
      <c r="E810" s="387" t="s">
        <v>140</v>
      </c>
      <c r="F810" s="388">
        <v>15000.0</v>
      </c>
      <c r="G810" s="389" t="s">
        <v>6</v>
      </c>
      <c r="H810" s="387" t="s">
        <v>3</v>
      </c>
      <c r="I810" s="390" t="s">
        <v>1817</v>
      </c>
      <c r="J810" s="387" t="s">
        <v>1</v>
      </c>
      <c r="K810" s="388"/>
      <c r="L810" s="388">
        <v>15000.0</v>
      </c>
      <c r="M810" s="392">
        <v>0.0</v>
      </c>
      <c r="N810" s="388">
        <v>0.0</v>
      </c>
      <c r="O810" s="484"/>
      <c r="P810" s="509">
        <v>2000.0</v>
      </c>
      <c r="Q810" s="394">
        <f t="shared" si="49"/>
        <v>13000</v>
      </c>
      <c r="R810" s="395"/>
      <c r="S810" s="396"/>
      <c r="T810" s="397" t="str">
        <f t="shared" si="41"/>
        <v/>
      </c>
      <c r="U810" s="394">
        <f t="shared" si="31"/>
        <v>13000</v>
      </c>
      <c r="V810" s="402"/>
      <c r="W810" s="414"/>
      <c r="AJ810" s="55"/>
      <c r="AK810" s="55"/>
      <c r="AL810" s="55"/>
      <c r="AM810" s="55"/>
    </row>
    <row r="811" ht="22.5" customHeight="1">
      <c r="A811" s="48" t="b">
        <v>0</v>
      </c>
      <c r="B811" s="384" t="b">
        <v>0</v>
      </c>
      <c r="C811" s="385" t="s">
        <v>1891</v>
      </c>
      <c r="D811" s="386">
        <v>45712.0</v>
      </c>
      <c r="E811" s="387" t="s">
        <v>140</v>
      </c>
      <c r="F811" s="388">
        <v>100000.0</v>
      </c>
      <c r="G811" s="389" t="s">
        <v>328</v>
      </c>
      <c r="H811" s="387" t="s">
        <v>3</v>
      </c>
      <c r="I811" s="411"/>
      <c r="J811" s="387" t="s">
        <v>1</v>
      </c>
      <c r="K811" s="388"/>
      <c r="L811" s="388">
        <v>100000.0</v>
      </c>
      <c r="M811" s="392">
        <v>0.0</v>
      </c>
      <c r="N811" s="388">
        <v>0.0</v>
      </c>
      <c r="O811" s="484"/>
      <c r="P811" s="509">
        <v>35000.0</v>
      </c>
      <c r="Q811" s="394">
        <f t="shared" si="49"/>
        <v>65000</v>
      </c>
      <c r="R811" s="395"/>
      <c r="S811" s="396"/>
      <c r="T811" s="397" t="str">
        <f t="shared" si="41"/>
        <v/>
      </c>
      <c r="U811" s="394">
        <f t="shared" si="31"/>
        <v>65000</v>
      </c>
      <c r="V811" s="402"/>
      <c r="W811" s="414"/>
      <c r="AJ811" s="55"/>
      <c r="AK811" s="55"/>
      <c r="AL811" s="55"/>
      <c r="AM811" s="55"/>
    </row>
    <row r="812" ht="22.5" customHeight="1">
      <c r="A812" s="48" t="b">
        <v>0</v>
      </c>
      <c r="B812" s="384" t="b">
        <v>0</v>
      </c>
      <c r="C812" s="390" t="s">
        <v>1892</v>
      </c>
      <c r="D812" s="386">
        <v>45712.0</v>
      </c>
      <c r="E812" s="387" t="s">
        <v>140</v>
      </c>
      <c r="F812" s="388">
        <v>100000.0</v>
      </c>
      <c r="G812" s="389" t="s">
        <v>329</v>
      </c>
      <c r="H812" s="387" t="s">
        <v>3</v>
      </c>
      <c r="I812" s="411"/>
      <c r="J812" s="387" t="s">
        <v>1</v>
      </c>
      <c r="K812" s="388"/>
      <c r="L812" s="388">
        <v>100000.0</v>
      </c>
      <c r="M812" s="392">
        <v>0.0</v>
      </c>
      <c r="N812" s="388">
        <v>0.0</v>
      </c>
      <c r="O812" s="484"/>
      <c r="P812" s="509">
        <v>50000.0</v>
      </c>
      <c r="Q812" s="394">
        <f t="shared" si="49"/>
        <v>50000</v>
      </c>
      <c r="R812" s="395"/>
      <c r="S812" s="396"/>
      <c r="T812" s="397" t="str">
        <f t="shared" si="41"/>
        <v/>
      </c>
      <c r="U812" s="394">
        <f t="shared" si="31"/>
        <v>50000</v>
      </c>
      <c r="V812" s="402"/>
      <c r="W812" s="414"/>
      <c r="AJ812" s="55"/>
      <c r="AK812" s="55"/>
      <c r="AL812" s="55"/>
      <c r="AM812" s="55"/>
    </row>
    <row r="813" ht="22.5" customHeight="1">
      <c r="A813" s="48" t="b">
        <v>0</v>
      </c>
      <c r="B813" s="384" t="b">
        <v>1</v>
      </c>
      <c r="C813" s="385" t="s">
        <v>1893</v>
      </c>
      <c r="D813" s="386">
        <v>45712.0</v>
      </c>
      <c r="E813" s="387" t="s">
        <v>140</v>
      </c>
      <c r="F813" s="388">
        <v>20000.0</v>
      </c>
      <c r="G813" s="389" t="s">
        <v>327</v>
      </c>
      <c r="H813" s="387" t="s">
        <v>3</v>
      </c>
      <c r="I813" s="390" t="s">
        <v>1894</v>
      </c>
      <c r="J813" s="387" t="s">
        <v>1</v>
      </c>
      <c r="K813" s="388"/>
      <c r="L813" s="388">
        <v>20000.0</v>
      </c>
      <c r="M813" s="392">
        <v>0.0</v>
      </c>
      <c r="N813" s="388">
        <v>0.0</v>
      </c>
      <c r="O813" s="484"/>
      <c r="P813" s="509">
        <v>10000.0</v>
      </c>
      <c r="Q813" s="394">
        <f t="shared" si="49"/>
        <v>10000</v>
      </c>
      <c r="R813" s="395"/>
      <c r="S813" s="396"/>
      <c r="T813" s="397" t="str">
        <f t="shared" si="41"/>
        <v/>
      </c>
      <c r="U813" s="394">
        <f t="shared" si="31"/>
        <v>10000</v>
      </c>
      <c r="V813" s="402"/>
      <c r="W813" s="414"/>
      <c r="AJ813" s="55"/>
      <c r="AK813" s="55"/>
      <c r="AL813" s="55"/>
      <c r="AM813" s="55"/>
    </row>
    <row r="814" ht="22.5" customHeight="1">
      <c r="A814" s="48" t="b">
        <v>0</v>
      </c>
      <c r="B814" s="384" t="b">
        <v>1</v>
      </c>
      <c r="C814" s="385" t="s">
        <v>1895</v>
      </c>
      <c r="D814" s="386">
        <v>45712.0</v>
      </c>
      <c r="E814" s="387" t="s">
        <v>140</v>
      </c>
      <c r="F814" s="388">
        <v>20000.0</v>
      </c>
      <c r="G814" s="389" t="s">
        <v>327</v>
      </c>
      <c r="H814" s="387" t="s">
        <v>3</v>
      </c>
      <c r="I814" s="390" t="s">
        <v>1896</v>
      </c>
      <c r="J814" s="387" t="s">
        <v>1</v>
      </c>
      <c r="K814" s="388"/>
      <c r="L814" s="388">
        <v>20000.0</v>
      </c>
      <c r="M814" s="392">
        <v>0.0</v>
      </c>
      <c r="N814" s="388">
        <v>0.0</v>
      </c>
      <c r="O814" s="484"/>
      <c r="P814" s="509">
        <v>10000.0</v>
      </c>
      <c r="Q814" s="394">
        <f t="shared" si="49"/>
        <v>10000</v>
      </c>
      <c r="R814" s="395"/>
      <c r="S814" s="396"/>
      <c r="T814" s="397" t="str">
        <f t="shared" si="41"/>
        <v/>
      </c>
      <c r="U814" s="394">
        <f t="shared" si="31"/>
        <v>10000</v>
      </c>
      <c r="V814" s="402"/>
      <c r="W814" s="414"/>
      <c r="AJ814" s="55"/>
      <c r="AK814" s="55"/>
      <c r="AL814" s="55"/>
      <c r="AM814" s="55"/>
    </row>
    <row r="815" ht="22.5" customHeight="1">
      <c r="A815" s="48" t="b">
        <v>0</v>
      </c>
      <c r="B815" s="384" t="b">
        <v>0</v>
      </c>
      <c r="C815" s="385" t="s">
        <v>1897</v>
      </c>
      <c r="D815" s="386">
        <v>45713.0</v>
      </c>
      <c r="E815" s="387" t="s">
        <v>146</v>
      </c>
      <c r="F815" s="388">
        <v>35000.0</v>
      </c>
      <c r="G815" s="389" t="s">
        <v>338</v>
      </c>
      <c r="H815" s="387" t="s">
        <v>3</v>
      </c>
      <c r="I815" s="390" t="s">
        <v>1898</v>
      </c>
      <c r="J815" s="512" t="s">
        <v>1899</v>
      </c>
      <c r="K815" s="388"/>
      <c r="L815" s="388">
        <v>0.0</v>
      </c>
      <c r="M815" s="392">
        <v>0.0</v>
      </c>
      <c r="N815" s="508">
        <v>35000.0</v>
      </c>
      <c r="O815" s="484"/>
      <c r="P815" s="509">
        <v>15000.0</v>
      </c>
      <c r="Q815" s="394">
        <f t="shared" si="49"/>
        <v>20000</v>
      </c>
      <c r="R815" s="395"/>
      <c r="S815" s="396"/>
      <c r="T815" s="397" t="str">
        <f t="shared" si="41"/>
        <v/>
      </c>
      <c r="U815" s="394">
        <f t="shared" si="31"/>
        <v>20000</v>
      </c>
      <c r="V815" s="402"/>
      <c r="W815" s="414"/>
      <c r="AJ815" s="55"/>
      <c r="AK815" s="55"/>
      <c r="AL815" s="55"/>
      <c r="AM815" s="55"/>
    </row>
    <row r="816" ht="22.5" customHeight="1">
      <c r="A816" s="48" t="b">
        <v>0</v>
      </c>
      <c r="B816" s="384" t="b">
        <v>1</v>
      </c>
      <c r="C816" s="390" t="s">
        <v>1900</v>
      </c>
      <c r="D816" s="386">
        <v>45713.0</v>
      </c>
      <c r="E816" s="387" t="s">
        <v>140</v>
      </c>
      <c r="F816" s="388">
        <v>540000.0</v>
      </c>
      <c r="G816" s="389" t="s">
        <v>1901</v>
      </c>
      <c r="H816" s="387" t="s">
        <v>361</v>
      </c>
      <c r="I816" s="390">
        <v>173.0</v>
      </c>
      <c r="J816" s="387" t="s">
        <v>1902</v>
      </c>
      <c r="K816" s="388"/>
      <c r="L816" s="388">
        <v>540000.0</v>
      </c>
      <c r="M816" s="392">
        <v>0.0</v>
      </c>
      <c r="N816" s="388">
        <v>0.0</v>
      </c>
      <c r="O816" s="386"/>
      <c r="P816" s="509"/>
      <c r="Q816" s="402" t="str">
        <f t="shared" si="49"/>
        <v/>
      </c>
      <c r="R816" s="395"/>
      <c r="S816" s="396"/>
      <c r="T816" s="397" t="str">
        <f t="shared" si="41"/>
        <v/>
      </c>
      <c r="U816" s="402">
        <f t="shared" si="31"/>
        <v>0</v>
      </c>
      <c r="V816" s="406"/>
      <c r="W816" s="414"/>
      <c r="AJ816" s="55"/>
      <c r="AK816" s="55"/>
      <c r="AL816" s="55"/>
      <c r="AM816" s="55"/>
    </row>
    <row r="817" ht="22.5" customHeight="1">
      <c r="A817" s="48" t="b">
        <v>0</v>
      </c>
      <c r="B817" s="384" t="b">
        <v>1</v>
      </c>
      <c r="C817" s="390" t="s">
        <v>341</v>
      </c>
      <c r="D817" s="386">
        <v>45713.0</v>
      </c>
      <c r="E817" s="387" t="s">
        <v>140</v>
      </c>
      <c r="F817" s="388">
        <v>830000.0</v>
      </c>
      <c r="G817" s="389" t="s">
        <v>342</v>
      </c>
      <c r="H817" s="387" t="s">
        <v>119</v>
      </c>
      <c r="I817" s="390">
        <v>175.0</v>
      </c>
      <c r="J817" s="387" t="s">
        <v>271</v>
      </c>
      <c r="K817" s="388"/>
      <c r="L817" s="388">
        <v>830000.0</v>
      </c>
      <c r="M817" s="392">
        <v>0.0</v>
      </c>
      <c r="N817" s="388">
        <v>0.0</v>
      </c>
      <c r="O817" s="484"/>
      <c r="P817" s="509">
        <v>520000.0</v>
      </c>
      <c r="Q817" s="394">
        <f t="shared" si="49"/>
        <v>310000</v>
      </c>
      <c r="R817" s="395"/>
      <c r="S817" s="396"/>
      <c r="T817" s="397" t="str">
        <f t="shared" si="41"/>
        <v/>
      </c>
      <c r="U817" s="394">
        <f t="shared" si="31"/>
        <v>310000</v>
      </c>
      <c r="V817" s="384" t="s">
        <v>347</v>
      </c>
      <c r="W817" s="414"/>
      <c r="AJ817" s="55"/>
      <c r="AK817" s="55"/>
      <c r="AL817" s="55"/>
      <c r="AM817" s="55"/>
    </row>
    <row r="818" ht="22.5" customHeight="1">
      <c r="A818" s="48" t="b">
        <v>0</v>
      </c>
      <c r="B818" s="384" t="b">
        <v>1</v>
      </c>
      <c r="C818" s="390" t="s">
        <v>335</v>
      </c>
      <c r="D818" s="386">
        <v>45713.0</v>
      </c>
      <c r="E818" s="387" t="s">
        <v>140</v>
      </c>
      <c r="F818" s="388">
        <v>60000.0</v>
      </c>
      <c r="G818" s="389" t="s">
        <v>336</v>
      </c>
      <c r="H818" s="387" t="s">
        <v>119</v>
      </c>
      <c r="I818" s="390">
        <v>178.0</v>
      </c>
      <c r="J818" s="387" t="s">
        <v>271</v>
      </c>
      <c r="K818" s="388"/>
      <c r="L818" s="388">
        <v>60000.0</v>
      </c>
      <c r="M818" s="392">
        <v>0.0</v>
      </c>
      <c r="N818" s="388">
        <v>0.0</v>
      </c>
      <c r="O818" s="484"/>
      <c r="P818" s="509">
        <v>40000.0</v>
      </c>
      <c r="Q818" s="394">
        <f t="shared" si="49"/>
        <v>20000</v>
      </c>
      <c r="R818" s="395"/>
      <c r="S818" s="396"/>
      <c r="T818" s="397" t="str">
        <f t="shared" si="41"/>
        <v/>
      </c>
      <c r="U818" s="394">
        <f t="shared" si="31"/>
        <v>20000</v>
      </c>
      <c r="V818" s="402"/>
      <c r="W818" s="414"/>
      <c r="AJ818" s="55"/>
      <c r="AK818" s="55"/>
      <c r="AL818" s="55"/>
      <c r="AM818" s="55"/>
    </row>
    <row r="819" ht="22.5" customHeight="1">
      <c r="A819" s="48" t="b">
        <v>0</v>
      </c>
      <c r="B819" s="384" t="b">
        <v>0</v>
      </c>
      <c r="C819" s="385" t="s">
        <v>1903</v>
      </c>
      <c r="D819" s="386">
        <v>45714.0</v>
      </c>
      <c r="E819" s="387" t="s">
        <v>146</v>
      </c>
      <c r="F819" s="388">
        <v>20000.0</v>
      </c>
      <c r="G819" s="389" t="s">
        <v>356</v>
      </c>
      <c r="H819" s="387" t="s">
        <v>3</v>
      </c>
      <c r="I819" s="390"/>
      <c r="J819" s="387" t="s">
        <v>1</v>
      </c>
      <c r="K819" s="388"/>
      <c r="L819" s="388">
        <v>0.0</v>
      </c>
      <c r="M819" s="392">
        <v>0.0</v>
      </c>
      <c r="N819" s="508">
        <v>20000.0</v>
      </c>
      <c r="O819" s="484"/>
      <c r="P819" s="509">
        <v>5000.0</v>
      </c>
      <c r="Q819" s="394">
        <f t="shared" si="49"/>
        <v>15000</v>
      </c>
      <c r="R819" s="395"/>
      <c r="S819" s="396"/>
      <c r="T819" s="397" t="str">
        <f t="shared" si="41"/>
        <v/>
      </c>
      <c r="U819" s="394">
        <f t="shared" si="31"/>
        <v>15000</v>
      </c>
      <c r="V819" s="402"/>
      <c r="W819" s="414"/>
      <c r="AJ819" s="55"/>
      <c r="AK819" s="55"/>
      <c r="AL819" s="55"/>
      <c r="AM819" s="55"/>
    </row>
    <row r="820" ht="22.5" customHeight="1">
      <c r="A820" s="48" t="b">
        <v>0</v>
      </c>
      <c r="B820" s="384" t="b">
        <v>0</v>
      </c>
      <c r="C820" s="390" t="s">
        <v>1904</v>
      </c>
      <c r="D820" s="386">
        <v>45714.0</v>
      </c>
      <c r="E820" s="387" t="s">
        <v>146</v>
      </c>
      <c r="F820" s="388">
        <v>20000.0</v>
      </c>
      <c r="G820" s="389" t="s">
        <v>1905</v>
      </c>
      <c r="H820" s="387" t="s">
        <v>262</v>
      </c>
      <c r="I820" s="390" t="s">
        <v>1906</v>
      </c>
      <c r="J820" s="387" t="s">
        <v>1374</v>
      </c>
      <c r="K820" s="388"/>
      <c r="L820" s="388">
        <v>0.0</v>
      </c>
      <c r="M820" s="392">
        <v>0.0</v>
      </c>
      <c r="N820" s="388">
        <v>20000.0</v>
      </c>
      <c r="O820" s="386"/>
      <c r="P820" s="509"/>
      <c r="Q820" s="402" t="str">
        <f t="shared" si="49"/>
        <v/>
      </c>
      <c r="R820" s="395"/>
      <c r="S820" s="396"/>
      <c r="T820" s="397" t="str">
        <f t="shared" si="41"/>
        <v/>
      </c>
      <c r="U820" s="402">
        <f t="shared" si="31"/>
        <v>0</v>
      </c>
      <c r="V820" s="402"/>
      <c r="W820" s="414"/>
      <c r="AJ820" s="55"/>
      <c r="AK820" s="55"/>
      <c r="AL820" s="55"/>
      <c r="AM820" s="55"/>
    </row>
    <row r="821" ht="22.5" customHeight="1">
      <c r="A821" s="48" t="b">
        <v>0</v>
      </c>
      <c r="B821" s="384" t="b">
        <v>1</v>
      </c>
      <c r="C821" s="390" t="s">
        <v>343</v>
      </c>
      <c r="D821" s="386">
        <v>45714.0</v>
      </c>
      <c r="E821" s="387" t="s">
        <v>140</v>
      </c>
      <c r="F821" s="388">
        <v>450000.0</v>
      </c>
      <c r="G821" s="389" t="s">
        <v>344</v>
      </c>
      <c r="H821" s="387" t="s">
        <v>119</v>
      </c>
      <c r="I821" s="390">
        <v>902.0</v>
      </c>
      <c r="J821" s="387" t="s">
        <v>345</v>
      </c>
      <c r="K821" s="388"/>
      <c r="L821" s="388">
        <v>450000.0</v>
      </c>
      <c r="M821" s="392">
        <v>0.0</v>
      </c>
      <c r="N821" s="388">
        <v>0.0</v>
      </c>
      <c r="O821" s="386"/>
      <c r="P821" s="509">
        <v>200000.0</v>
      </c>
      <c r="Q821" s="394">
        <f t="shared" si="49"/>
        <v>250000</v>
      </c>
      <c r="R821" s="405"/>
      <c r="S821" s="396"/>
      <c r="T821" s="397" t="str">
        <f t="shared" si="41"/>
        <v/>
      </c>
      <c r="U821" s="394">
        <f t="shared" si="31"/>
        <v>250000</v>
      </c>
      <c r="V821" s="406"/>
      <c r="W821" s="414"/>
      <c r="AJ821" s="55"/>
      <c r="AK821" s="55"/>
      <c r="AL821" s="55"/>
      <c r="AM821" s="55"/>
    </row>
    <row r="822" ht="22.5" customHeight="1">
      <c r="A822" s="48" t="b">
        <v>0</v>
      </c>
      <c r="B822" s="384" t="b">
        <v>0</v>
      </c>
      <c r="C822" s="390" t="s">
        <v>1907</v>
      </c>
      <c r="D822" s="386">
        <v>45715.0</v>
      </c>
      <c r="E822" s="387" t="s">
        <v>146</v>
      </c>
      <c r="F822" s="388">
        <v>15000.0</v>
      </c>
      <c r="G822" s="389" t="s">
        <v>1908</v>
      </c>
      <c r="H822" s="441"/>
      <c r="I822" s="390" t="s">
        <v>1909</v>
      </c>
      <c r="J822" s="387" t="s">
        <v>141</v>
      </c>
      <c r="K822" s="388"/>
      <c r="L822" s="388">
        <v>0.0</v>
      </c>
      <c r="M822" s="392">
        <v>0.0</v>
      </c>
      <c r="N822" s="388">
        <v>15000.0</v>
      </c>
      <c r="O822" s="386"/>
      <c r="P822" s="509"/>
      <c r="Q822" s="402" t="str">
        <f t="shared" si="49"/>
        <v/>
      </c>
      <c r="R822" s="395"/>
      <c r="S822" s="396"/>
      <c r="T822" s="397" t="str">
        <f t="shared" si="41"/>
        <v/>
      </c>
      <c r="U822" s="402">
        <f t="shared" si="31"/>
        <v>0</v>
      </c>
      <c r="V822" s="402"/>
      <c r="W822" s="414"/>
      <c r="AJ822" s="55"/>
      <c r="AK822" s="55"/>
      <c r="AL822" s="55"/>
      <c r="AM822" s="55"/>
    </row>
    <row r="823" ht="22.5" customHeight="1">
      <c r="A823" s="48" t="b">
        <v>0</v>
      </c>
      <c r="B823" s="384" t="b">
        <v>1</v>
      </c>
      <c r="C823" s="385" t="s">
        <v>1910</v>
      </c>
      <c r="D823" s="386">
        <v>45715.0</v>
      </c>
      <c r="E823" s="387" t="s">
        <v>140</v>
      </c>
      <c r="F823" s="388">
        <v>25000.0</v>
      </c>
      <c r="G823" s="389" t="s">
        <v>169</v>
      </c>
      <c r="H823" s="387" t="s">
        <v>3</v>
      </c>
      <c r="I823" s="390" t="s">
        <v>1911</v>
      </c>
      <c r="J823" s="387" t="s">
        <v>1</v>
      </c>
      <c r="K823" s="388"/>
      <c r="L823" s="388">
        <v>25000.0</v>
      </c>
      <c r="M823" s="392">
        <v>0.0</v>
      </c>
      <c r="N823" s="388">
        <v>0.0</v>
      </c>
      <c r="O823" s="484"/>
      <c r="P823" s="509">
        <v>10000.0</v>
      </c>
      <c r="Q823" s="394">
        <f t="shared" si="49"/>
        <v>15000</v>
      </c>
      <c r="R823" s="395"/>
      <c r="S823" s="396"/>
      <c r="T823" s="397" t="str">
        <f t="shared" si="41"/>
        <v/>
      </c>
      <c r="U823" s="394">
        <f t="shared" si="31"/>
        <v>15000</v>
      </c>
      <c r="V823" s="402"/>
      <c r="W823" s="414"/>
      <c r="AJ823" s="55"/>
      <c r="AK823" s="55"/>
      <c r="AL823" s="55"/>
      <c r="AM823" s="55"/>
    </row>
    <row r="824" ht="22.5" customHeight="1">
      <c r="A824" s="48" t="b">
        <v>0</v>
      </c>
      <c r="B824" s="384" t="b">
        <v>1</v>
      </c>
      <c r="C824" s="385" t="s">
        <v>1912</v>
      </c>
      <c r="D824" s="386">
        <v>45715.0</v>
      </c>
      <c r="E824" s="387" t="s">
        <v>140</v>
      </c>
      <c r="F824" s="388">
        <v>20000.0</v>
      </c>
      <c r="G824" s="389" t="s">
        <v>331</v>
      </c>
      <c r="H824" s="387" t="s">
        <v>3</v>
      </c>
      <c r="I824" s="390" t="s">
        <v>1911</v>
      </c>
      <c r="J824" s="387" t="s">
        <v>1</v>
      </c>
      <c r="K824" s="388"/>
      <c r="L824" s="388">
        <v>20000.0</v>
      </c>
      <c r="M824" s="392">
        <v>0.0</v>
      </c>
      <c r="N824" s="388">
        <v>0.0</v>
      </c>
      <c r="O824" s="484"/>
      <c r="P824" s="509">
        <v>10000.0</v>
      </c>
      <c r="Q824" s="394">
        <f t="shared" si="49"/>
        <v>10000</v>
      </c>
      <c r="R824" s="395"/>
      <c r="S824" s="396"/>
      <c r="T824" s="397" t="str">
        <f t="shared" si="41"/>
        <v/>
      </c>
      <c r="U824" s="394">
        <f t="shared" si="31"/>
        <v>10000</v>
      </c>
      <c r="V824" s="402"/>
      <c r="W824" s="414"/>
      <c r="AJ824" s="55"/>
      <c r="AK824" s="55"/>
      <c r="AL824" s="55"/>
      <c r="AM824" s="55"/>
    </row>
    <row r="825" ht="22.5" customHeight="1">
      <c r="A825" s="48" t="b">
        <v>0</v>
      </c>
      <c r="B825" s="384" t="b">
        <v>1</v>
      </c>
      <c r="C825" s="385" t="s">
        <v>1913</v>
      </c>
      <c r="D825" s="386">
        <v>45715.0</v>
      </c>
      <c r="E825" s="387" t="s">
        <v>140</v>
      </c>
      <c r="F825" s="388">
        <v>20000.0</v>
      </c>
      <c r="G825" s="389" t="s">
        <v>337</v>
      </c>
      <c r="H825" s="387" t="s">
        <v>3</v>
      </c>
      <c r="I825" s="390" t="s">
        <v>1911</v>
      </c>
      <c r="J825" s="387" t="s">
        <v>1</v>
      </c>
      <c r="K825" s="388"/>
      <c r="L825" s="388">
        <v>20000.0</v>
      </c>
      <c r="M825" s="392">
        <v>0.0</v>
      </c>
      <c r="N825" s="388">
        <v>0.0</v>
      </c>
      <c r="O825" s="484"/>
      <c r="P825" s="509">
        <v>5000.0</v>
      </c>
      <c r="Q825" s="394">
        <f t="shared" si="49"/>
        <v>15000</v>
      </c>
      <c r="R825" s="395"/>
      <c r="S825" s="396"/>
      <c r="T825" s="397" t="str">
        <f t="shared" si="41"/>
        <v/>
      </c>
      <c r="U825" s="394">
        <f t="shared" si="31"/>
        <v>15000</v>
      </c>
      <c r="V825" s="402"/>
      <c r="W825" s="414"/>
      <c r="AJ825" s="55"/>
      <c r="AK825" s="55"/>
      <c r="AL825" s="55"/>
      <c r="AM825" s="55"/>
    </row>
    <row r="826" ht="22.5" customHeight="1">
      <c r="A826" s="48" t="b">
        <v>0</v>
      </c>
      <c r="B826" s="384" t="b">
        <v>0</v>
      </c>
      <c r="C826" s="400"/>
      <c r="D826" s="386">
        <v>45715.0</v>
      </c>
      <c r="E826" s="387" t="s">
        <v>140</v>
      </c>
      <c r="F826" s="388">
        <v>135000.0</v>
      </c>
      <c r="G826" s="389" t="s">
        <v>363</v>
      </c>
      <c r="H826" s="387" t="s">
        <v>3</v>
      </c>
      <c r="I826" s="411"/>
      <c r="J826" s="387" t="s">
        <v>194</v>
      </c>
      <c r="K826" s="388"/>
      <c r="L826" s="388">
        <v>135000.0</v>
      </c>
      <c r="M826" s="392">
        <v>0.0</v>
      </c>
      <c r="N826" s="388">
        <v>0.0</v>
      </c>
      <c r="O826" s="484"/>
      <c r="P826" s="510"/>
      <c r="Q826" s="402" t="str">
        <f t="shared" si="49"/>
        <v/>
      </c>
      <c r="R826" s="395"/>
      <c r="S826" s="396"/>
      <c r="T826" s="397" t="str">
        <f t="shared" si="41"/>
        <v/>
      </c>
      <c r="U826" s="402">
        <f t="shared" si="31"/>
        <v>0</v>
      </c>
      <c r="V826" s="402"/>
      <c r="W826" s="414"/>
      <c r="AJ826" s="55"/>
      <c r="AK826" s="55"/>
      <c r="AL826" s="55"/>
      <c r="AM826" s="55"/>
    </row>
    <row r="827" ht="22.5" customHeight="1">
      <c r="A827" s="48" t="b">
        <v>0</v>
      </c>
      <c r="B827" s="384" t="b">
        <v>1</v>
      </c>
      <c r="C827" s="385" t="s">
        <v>1914</v>
      </c>
      <c r="D827" s="386">
        <v>45716.0</v>
      </c>
      <c r="E827" s="387" t="s">
        <v>140</v>
      </c>
      <c r="F827" s="388">
        <v>10000.0</v>
      </c>
      <c r="G827" s="389" t="s">
        <v>6</v>
      </c>
      <c r="H827" s="387" t="s">
        <v>3</v>
      </c>
      <c r="I827" s="390" t="s">
        <v>1915</v>
      </c>
      <c r="J827" s="387" t="s">
        <v>1</v>
      </c>
      <c r="K827" s="388"/>
      <c r="L827" s="388">
        <v>10000.0</v>
      </c>
      <c r="M827" s="392">
        <v>0.0</v>
      </c>
      <c r="N827" s="388">
        <v>0.0</v>
      </c>
      <c r="O827" s="484"/>
      <c r="P827" s="509">
        <v>2000.0</v>
      </c>
      <c r="Q827" s="394">
        <f t="shared" si="49"/>
        <v>8000</v>
      </c>
      <c r="R827" s="395"/>
      <c r="S827" s="396"/>
      <c r="T827" s="397" t="str">
        <f t="shared" si="41"/>
        <v/>
      </c>
      <c r="U827" s="394">
        <f t="shared" si="31"/>
        <v>8000</v>
      </c>
      <c r="V827" s="402"/>
      <c r="W827" s="414"/>
      <c r="AJ827" s="55"/>
      <c r="AK827" s="55"/>
      <c r="AL827" s="55"/>
      <c r="AM827" s="55"/>
    </row>
    <row r="828" ht="22.5" customHeight="1">
      <c r="A828" s="48" t="b">
        <v>0</v>
      </c>
      <c r="B828" s="384" t="b">
        <v>1</v>
      </c>
      <c r="C828" s="385" t="s">
        <v>1916</v>
      </c>
      <c r="D828" s="386">
        <v>45716.0</v>
      </c>
      <c r="E828" s="387" t="s">
        <v>140</v>
      </c>
      <c r="F828" s="388">
        <v>25000.0</v>
      </c>
      <c r="G828" s="389" t="s">
        <v>350</v>
      </c>
      <c r="H828" s="387" t="s">
        <v>3</v>
      </c>
      <c r="I828" s="390" t="s">
        <v>1917</v>
      </c>
      <c r="J828" s="387" t="s">
        <v>1</v>
      </c>
      <c r="K828" s="388"/>
      <c r="L828" s="388">
        <v>25000.0</v>
      </c>
      <c r="M828" s="392">
        <v>0.0</v>
      </c>
      <c r="N828" s="388">
        <v>0.0</v>
      </c>
      <c r="O828" s="484"/>
      <c r="P828" s="509">
        <v>10000.0</v>
      </c>
      <c r="Q828" s="394">
        <f t="shared" si="49"/>
        <v>15000</v>
      </c>
      <c r="R828" s="395"/>
      <c r="S828" s="396"/>
      <c r="T828" s="397" t="str">
        <f t="shared" si="41"/>
        <v/>
      </c>
      <c r="U828" s="394">
        <f t="shared" si="31"/>
        <v>15000</v>
      </c>
      <c r="V828" s="402"/>
      <c r="W828" s="414"/>
      <c r="AJ828" s="55"/>
      <c r="AK828" s="55"/>
      <c r="AL828" s="55"/>
      <c r="AM828" s="55"/>
    </row>
    <row r="829" ht="22.5" customHeight="1">
      <c r="A829" s="48" t="b">
        <v>0</v>
      </c>
      <c r="B829" s="384" t="b">
        <v>1</v>
      </c>
      <c r="C829" s="385" t="s">
        <v>1918</v>
      </c>
      <c r="D829" s="386">
        <v>45716.0</v>
      </c>
      <c r="E829" s="387" t="s">
        <v>140</v>
      </c>
      <c r="F829" s="388">
        <v>25000.0</v>
      </c>
      <c r="G829" s="389" t="s">
        <v>169</v>
      </c>
      <c r="H829" s="387" t="s">
        <v>3</v>
      </c>
      <c r="I829" s="390" t="s">
        <v>1917</v>
      </c>
      <c r="J829" s="387" t="s">
        <v>1</v>
      </c>
      <c r="K829" s="388"/>
      <c r="L829" s="388">
        <v>25000.0</v>
      </c>
      <c r="M829" s="392">
        <v>0.0</v>
      </c>
      <c r="N829" s="388">
        <v>0.0</v>
      </c>
      <c r="O829" s="484"/>
      <c r="P829" s="509">
        <v>10000.0</v>
      </c>
      <c r="Q829" s="394">
        <f t="shared" si="49"/>
        <v>15000</v>
      </c>
      <c r="R829" s="395"/>
      <c r="S829" s="396"/>
      <c r="T829" s="397" t="str">
        <f t="shared" si="41"/>
        <v/>
      </c>
      <c r="U829" s="394">
        <f t="shared" si="31"/>
        <v>15000</v>
      </c>
      <c r="V829" s="402"/>
      <c r="W829" s="414"/>
      <c r="AJ829" s="55"/>
      <c r="AK829" s="55"/>
      <c r="AL829" s="55"/>
      <c r="AM829" s="55"/>
    </row>
    <row r="830" ht="22.5" customHeight="1">
      <c r="A830" s="48" t="b">
        <v>0</v>
      </c>
      <c r="B830" s="384" t="b">
        <v>1</v>
      </c>
      <c r="C830" s="385" t="s">
        <v>1919</v>
      </c>
      <c r="D830" s="386">
        <v>45716.0</v>
      </c>
      <c r="E830" s="387" t="s">
        <v>140</v>
      </c>
      <c r="F830" s="388">
        <v>25000.0</v>
      </c>
      <c r="G830" s="389" t="s">
        <v>337</v>
      </c>
      <c r="H830" s="387" t="s">
        <v>3</v>
      </c>
      <c r="I830" s="390" t="s">
        <v>1917</v>
      </c>
      <c r="J830" s="387" t="s">
        <v>1</v>
      </c>
      <c r="K830" s="388"/>
      <c r="L830" s="388">
        <v>25000.0</v>
      </c>
      <c r="M830" s="392">
        <v>0.0</v>
      </c>
      <c r="N830" s="388">
        <v>0.0</v>
      </c>
      <c r="O830" s="484"/>
      <c r="P830" s="509">
        <v>10000.0</v>
      </c>
      <c r="Q830" s="394">
        <f t="shared" si="49"/>
        <v>15000</v>
      </c>
      <c r="R830" s="395"/>
      <c r="S830" s="396"/>
      <c r="T830" s="397" t="str">
        <f t="shared" si="41"/>
        <v/>
      </c>
      <c r="U830" s="394">
        <f t="shared" si="31"/>
        <v>15000</v>
      </c>
      <c r="V830" s="402"/>
      <c r="W830" s="414"/>
      <c r="AJ830" s="55"/>
      <c r="AK830" s="55"/>
      <c r="AL830" s="55"/>
      <c r="AM830" s="55"/>
    </row>
    <row r="831" ht="22.5" customHeight="1">
      <c r="A831" s="48" t="b">
        <v>0</v>
      </c>
      <c r="B831" s="384" t="b">
        <v>0</v>
      </c>
      <c r="C831" s="385" t="s">
        <v>1920</v>
      </c>
      <c r="D831" s="386">
        <v>45717.0</v>
      </c>
      <c r="E831" s="387" t="s">
        <v>146</v>
      </c>
      <c r="F831" s="388">
        <v>40000.0</v>
      </c>
      <c r="G831" s="389" t="s">
        <v>1921</v>
      </c>
      <c r="H831" s="387" t="s">
        <v>3</v>
      </c>
      <c r="I831" s="390" t="s">
        <v>1922</v>
      </c>
      <c r="J831" s="387" t="s">
        <v>177</v>
      </c>
      <c r="K831" s="388"/>
      <c r="L831" s="388">
        <v>0.0</v>
      </c>
      <c r="M831" s="392">
        <v>0.0</v>
      </c>
      <c r="N831" s="388">
        <v>40000.0</v>
      </c>
      <c r="O831" s="484"/>
      <c r="P831" s="509">
        <v>20000.0</v>
      </c>
      <c r="Q831" s="394">
        <f t="shared" si="49"/>
        <v>20000</v>
      </c>
      <c r="R831" s="395"/>
      <c r="S831" s="396"/>
      <c r="T831" s="397" t="str">
        <f t="shared" si="41"/>
        <v/>
      </c>
      <c r="U831" s="394">
        <f t="shared" si="31"/>
        <v>20000</v>
      </c>
      <c r="V831" s="402"/>
      <c r="W831" s="414"/>
      <c r="AJ831" s="55"/>
      <c r="AK831" s="55"/>
      <c r="AL831" s="55"/>
      <c r="AM831" s="55"/>
    </row>
    <row r="832" ht="22.5" customHeight="1">
      <c r="A832" s="48" t="b">
        <v>0</v>
      </c>
      <c r="B832" s="384" t="b">
        <v>0</v>
      </c>
      <c r="C832" s="385" t="s">
        <v>1923</v>
      </c>
      <c r="D832" s="386">
        <v>45717.0</v>
      </c>
      <c r="E832" s="387" t="s">
        <v>140</v>
      </c>
      <c r="F832" s="388">
        <v>30000.0</v>
      </c>
      <c r="G832" s="389" t="s">
        <v>327</v>
      </c>
      <c r="H832" s="387" t="s">
        <v>3</v>
      </c>
      <c r="I832" s="411"/>
      <c r="J832" s="387" t="s">
        <v>1</v>
      </c>
      <c r="K832" s="388"/>
      <c r="L832" s="388">
        <v>30000.0</v>
      </c>
      <c r="M832" s="392">
        <v>0.0</v>
      </c>
      <c r="N832" s="388">
        <v>0.0</v>
      </c>
      <c r="O832" s="484"/>
      <c r="P832" s="509">
        <v>15000.0</v>
      </c>
      <c r="Q832" s="394">
        <f t="shared" si="49"/>
        <v>15000</v>
      </c>
      <c r="R832" s="395"/>
      <c r="S832" s="396"/>
      <c r="T832" s="397" t="str">
        <f t="shared" si="41"/>
        <v/>
      </c>
      <c r="U832" s="394">
        <f t="shared" si="31"/>
        <v>15000</v>
      </c>
      <c r="V832" s="402"/>
      <c r="W832" s="414"/>
      <c r="AJ832" s="55"/>
      <c r="AK832" s="55"/>
      <c r="AL832" s="55"/>
      <c r="AM832" s="55"/>
    </row>
    <row r="833" ht="22.5" customHeight="1">
      <c r="A833" s="48" t="b">
        <v>0</v>
      </c>
      <c r="B833" s="384" t="b">
        <v>0</v>
      </c>
      <c r="C833" s="385" t="s">
        <v>1924</v>
      </c>
      <c r="D833" s="386">
        <v>45717.0</v>
      </c>
      <c r="E833" s="387" t="s">
        <v>140</v>
      </c>
      <c r="F833" s="388">
        <v>20000.0</v>
      </c>
      <c r="G833" s="389" t="s">
        <v>327</v>
      </c>
      <c r="H833" s="387" t="s">
        <v>3</v>
      </c>
      <c r="I833" s="411"/>
      <c r="J833" s="387" t="s">
        <v>1</v>
      </c>
      <c r="K833" s="388"/>
      <c r="L833" s="388">
        <v>20000.0</v>
      </c>
      <c r="M833" s="392">
        <v>0.0</v>
      </c>
      <c r="N833" s="388">
        <v>0.0</v>
      </c>
      <c r="O833" s="484"/>
      <c r="P833" s="509">
        <v>15000.0</v>
      </c>
      <c r="Q833" s="394">
        <f t="shared" si="49"/>
        <v>5000</v>
      </c>
      <c r="R833" s="395"/>
      <c r="S833" s="396"/>
      <c r="T833" s="397" t="str">
        <f t="shared" si="41"/>
        <v/>
      </c>
      <c r="U833" s="394">
        <f t="shared" si="31"/>
        <v>5000</v>
      </c>
      <c r="V833" s="402"/>
      <c r="W833" s="414"/>
      <c r="AJ833" s="55"/>
      <c r="AK833" s="55"/>
      <c r="AL833" s="55"/>
      <c r="AM833" s="55"/>
    </row>
    <row r="834" ht="20.25" customHeight="1">
      <c r="A834" s="48" t="b">
        <v>0</v>
      </c>
      <c r="B834" s="384" t="b">
        <v>0</v>
      </c>
      <c r="C834" s="385" t="s">
        <v>1925</v>
      </c>
      <c r="D834" s="386">
        <v>45717.0</v>
      </c>
      <c r="E834" s="387" t="s">
        <v>140</v>
      </c>
      <c r="F834" s="388">
        <v>30000.0</v>
      </c>
      <c r="G834" s="389" t="s">
        <v>337</v>
      </c>
      <c r="H834" s="387" t="s">
        <v>3</v>
      </c>
      <c r="I834" s="411"/>
      <c r="J834" s="387" t="s">
        <v>1</v>
      </c>
      <c r="K834" s="388"/>
      <c r="L834" s="388">
        <v>30000.0</v>
      </c>
      <c r="M834" s="392">
        <v>0.0</v>
      </c>
      <c r="N834" s="388">
        <v>0.0</v>
      </c>
      <c r="O834" s="484"/>
      <c r="P834" s="509">
        <v>15000.0</v>
      </c>
      <c r="Q834" s="394">
        <f t="shared" si="49"/>
        <v>15000</v>
      </c>
      <c r="R834" s="395"/>
      <c r="S834" s="396"/>
      <c r="T834" s="397" t="str">
        <f t="shared" si="41"/>
        <v/>
      </c>
      <c r="U834" s="394">
        <f t="shared" si="31"/>
        <v>15000</v>
      </c>
      <c r="V834" s="402"/>
      <c r="W834" s="414"/>
      <c r="X834" s="513" t="s">
        <v>1926</v>
      </c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8"/>
      <c r="AM834" s="108"/>
    </row>
    <row r="835" ht="20.25" customHeight="1">
      <c r="A835" s="383" t="b">
        <v>0</v>
      </c>
      <c r="B835" s="384" t="b">
        <v>0</v>
      </c>
      <c r="C835" s="385" t="s">
        <v>1927</v>
      </c>
      <c r="D835" s="386">
        <v>45717.0</v>
      </c>
      <c r="E835" s="387" t="s">
        <v>140</v>
      </c>
      <c r="F835" s="388">
        <v>10000.0</v>
      </c>
      <c r="G835" s="389" t="s">
        <v>352</v>
      </c>
      <c r="H835" s="387" t="s">
        <v>3</v>
      </c>
      <c r="I835" s="411"/>
      <c r="J835" s="387" t="s">
        <v>1</v>
      </c>
      <c r="K835" s="388"/>
      <c r="L835" s="388">
        <v>10000.0</v>
      </c>
      <c r="M835" s="392">
        <v>0.0</v>
      </c>
      <c r="N835" s="388">
        <v>0.0</v>
      </c>
      <c r="O835" s="484"/>
      <c r="P835" s="509">
        <v>2000.0</v>
      </c>
      <c r="Q835" s="394">
        <f t="shared" si="49"/>
        <v>8000</v>
      </c>
      <c r="R835" s="395"/>
      <c r="S835" s="396"/>
      <c r="T835" s="397" t="str">
        <f t="shared" si="41"/>
        <v/>
      </c>
      <c r="U835" s="394">
        <f t="shared" si="31"/>
        <v>8000</v>
      </c>
      <c r="V835" s="402"/>
      <c r="W835" s="414"/>
      <c r="AJ835" s="55"/>
      <c r="AK835" s="55"/>
      <c r="AL835" s="55"/>
      <c r="AM835" s="55"/>
    </row>
    <row r="836" ht="20.25" customHeight="1">
      <c r="A836" s="383" t="b">
        <v>0</v>
      </c>
      <c r="B836" s="384" t="b">
        <v>1</v>
      </c>
      <c r="C836" s="385" t="s">
        <v>1928</v>
      </c>
      <c r="D836" s="386">
        <v>45717.0</v>
      </c>
      <c r="E836" s="387" t="s">
        <v>140</v>
      </c>
      <c r="F836" s="388">
        <v>40000.0</v>
      </c>
      <c r="G836" s="389" t="s">
        <v>1886</v>
      </c>
      <c r="H836" s="387" t="s">
        <v>3</v>
      </c>
      <c r="I836" s="390" t="s">
        <v>1817</v>
      </c>
      <c r="J836" s="387" t="s">
        <v>177</v>
      </c>
      <c r="K836" s="388"/>
      <c r="L836" s="388">
        <v>40000.0</v>
      </c>
      <c r="M836" s="392">
        <v>0.0</v>
      </c>
      <c r="N836" s="388">
        <v>0.0</v>
      </c>
      <c r="O836" s="484"/>
      <c r="P836" s="509">
        <v>20000.0</v>
      </c>
      <c r="Q836" s="394">
        <f t="shared" si="49"/>
        <v>20000</v>
      </c>
      <c r="R836" s="395"/>
      <c r="S836" s="396"/>
      <c r="T836" s="397" t="str">
        <f t="shared" si="41"/>
        <v/>
      </c>
      <c r="U836" s="394">
        <f t="shared" si="31"/>
        <v>20000</v>
      </c>
      <c r="V836" s="402"/>
      <c r="W836" s="414"/>
      <c r="AJ836" s="55"/>
      <c r="AK836" s="55"/>
      <c r="AL836" s="55"/>
      <c r="AM836" s="55"/>
    </row>
    <row r="837" ht="20.25" customHeight="1">
      <c r="A837" s="383" t="b">
        <v>0</v>
      </c>
      <c r="B837" s="384" t="b">
        <v>1</v>
      </c>
      <c r="C837" s="385" t="s">
        <v>1929</v>
      </c>
      <c r="D837" s="386">
        <v>45717.0</v>
      </c>
      <c r="E837" s="387" t="s">
        <v>140</v>
      </c>
      <c r="F837" s="388">
        <v>10000.0</v>
      </c>
      <c r="G837" s="389" t="s">
        <v>352</v>
      </c>
      <c r="H837" s="387" t="s">
        <v>3</v>
      </c>
      <c r="I837" s="390" t="s">
        <v>1817</v>
      </c>
      <c r="J837" s="387" t="s">
        <v>1</v>
      </c>
      <c r="K837" s="388"/>
      <c r="L837" s="388">
        <v>10000.0</v>
      </c>
      <c r="M837" s="392">
        <v>0.0</v>
      </c>
      <c r="N837" s="388">
        <v>0.0</v>
      </c>
      <c r="O837" s="484"/>
      <c r="P837" s="509">
        <v>2000.0</v>
      </c>
      <c r="Q837" s="394">
        <f t="shared" si="49"/>
        <v>8000</v>
      </c>
      <c r="R837" s="395"/>
      <c r="S837" s="396"/>
      <c r="T837" s="397" t="str">
        <f t="shared" si="41"/>
        <v/>
      </c>
      <c r="U837" s="394">
        <f t="shared" si="31"/>
        <v>8000</v>
      </c>
      <c r="V837" s="402"/>
      <c r="W837" s="414"/>
      <c r="AJ837" s="55"/>
      <c r="AK837" s="55"/>
      <c r="AL837" s="55"/>
      <c r="AM837" s="55"/>
    </row>
    <row r="838" ht="20.25" customHeight="1">
      <c r="A838" s="48" t="b">
        <v>0</v>
      </c>
      <c r="B838" s="384" t="b">
        <v>1</v>
      </c>
      <c r="C838" s="385" t="s">
        <v>1930</v>
      </c>
      <c r="D838" s="386">
        <v>45717.0</v>
      </c>
      <c r="E838" s="387" t="s">
        <v>140</v>
      </c>
      <c r="F838" s="388">
        <v>20000.0</v>
      </c>
      <c r="G838" s="389" t="s">
        <v>331</v>
      </c>
      <c r="H838" s="387" t="s">
        <v>3</v>
      </c>
      <c r="I838" s="390" t="s">
        <v>1931</v>
      </c>
      <c r="J838" s="387" t="s">
        <v>1</v>
      </c>
      <c r="K838" s="388"/>
      <c r="L838" s="388">
        <v>20000.0</v>
      </c>
      <c r="M838" s="392">
        <v>0.0</v>
      </c>
      <c r="N838" s="388">
        <v>0.0</v>
      </c>
      <c r="O838" s="484"/>
      <c r="P838" s="509">
        <v>10000.0</v>
      </c>
      <c r="Q838" s="394">
        <f t="shared" si="49"/>
        <v>10000</v>
      </c>
      <c r="R838" s="395"/>
      <c r="S838" s="396"/>
      <c r="T838" s="397" t="str">
        <f t="shared" si="41"/>
        <v/>
      </c>
      <c r="U838" s="394">
        <f t="shared" si="31"/>
        <v>10000</v>
      </c>
      <c r="V838" s="402"/>
      <c r="W838" s="414"/>
      <c r="X838" s="78"/>
      <c r="AJ838" s="55"/>
      <c r="AK838" s="55"/>
      <c r="AL838" s="55"/>
      <c r="AM838" s="55"/>
    </row>
    <row r="839" ht="20.25" customHeight="1">
      <c r="A839" s="48" t="b">
        <v>0</v>
      </c>
      <c r="B839" s="384" t="b">
        <v>1</v>
      </c>
      <c r="C839" s="385" t="s">
        <v>1932</v>
      </c>
      <c r="D839" s="386">
        <v>45717.0</v>
      </c>
      <c r="E839" s="387" t="s">
        <v>140</v>
      </c>
      <c r="F839" s="388">
        <v>25000.0</v>
      </c>
      <c r="G839" s="389" t="s">
        <v>169</v>
      </c>
      <c r="H839" s="387" t="s">
        <v>3</v>
      </c>
      <c r="I839" s="390" t="s">
        <v>1931</v>
      </c>
      <c r="J839" s="387" t="s">
        <v>1</v>
      </c>
      <c r="K839" s="388"/>
      <c r="L839" s="388">
        <v>25000.0</v>
      </c>
      <c r="M839" s="392">
        <v>0.0</v>
      </c>
      <c r="N839" s="388">
        <v>0.0</v>
      </c>
      <c r="O839" s="484"/>
      <c r="P839" s="509">
        <v>10000.0</v>
      </c>
      <c r="Q839" s="394">
        <f t="shared" si="49"/>
        <v>15000</v>
      </c>
      <c r="R839" s="395"/>
      <c r="S839" s="396"/>
      <c r="T839" s="397" t="str">
        <f t="shared" si="41"/>
        <v/>
      </c>
      <c r="U839" s="394">
        <f t="shared" si="31"/>
        <v>15000</v>
      </c>
      <c r="V839" s="402"/>
      <c r="W839" s="414"/>
      <c r="X839" s="78"/>
      <c r="AJ839" s="55"/>
      <c r="AK839" s="55"/>
      <c r="AL839" s="55"/>
      <c r="AM839" s="55"/>
    </row>
    <row r="840" ht="22.5" customHeight="1">
      <c r="A840" s="48" t="b">
        <v>0</v>
      </c>
      <c r="B840" s="384" t="b">
        <v>0</v>
      </c>
      <c r="C840" s="385" t="s">
        <v>1933</v>
      </c>
      <c r="D840" s="386">
        <v>45718.0</v>
      </c>
      <c r="E840" s="387" t="s">
        <v>976</v>
      </c>
      <c r="F840" s="388">
        <v>1750000.0</v>
      </c>
      <c r="G840" s="389" t="s">
        <v>1058</v>
      </c>
      <c r="H840" s="387" t="s">
        <v>3</v>
      </c>
      <c r="I840" s="390">
        <v>957901.0</v>
      </c>
      <c r="J840" s="387" t="s">
        <v>1</v>
      </c>
      <c r="K840" s="388"/>
      <c r="L840" s="388">
        <v>1750000.0</v>
      </c>
      <c r="M840" s="392">
        <v>0.0</v>
      </c>
      <c r="N840" s="388">
        <v>0.0</v>
      </c>
      <c r="O840" s="484"/>
      <c r="P840" s="509">
        <v>500000.0</v>
      </c>
      <c r="Q840" s="394">
        <f t="shared" si="49"/>
        <v>1250000</v>
      </c>
      <c r="R840" s="395"/>
      <c r="S840" s="396"/>
      <c r="T840" s="397" t="str">
        <f t="shared" si="41"/>
        <v/>
      </c>
      <c r="U840" s="394">
        <f t="shared" si="31"/>
        <v>1250000</v>
      </c>
      <c r="V840" s="406" t="s">
        <v>1934</v>
      </c>
      <c r="W840" s="414"/>
      <c r="AJ840" s="55"/>
      <c r="AK840" s="55"/>
      <c r="AL840" s="55"/>
      <c r="AM840" s="55"/>
    </row>
    <row r="841" ht="22.5" customHeight="1">
      <c r="A841" s="48" t="b">
        <v>0</v>
      </c>
      <c r="B841" s="384" t="b">
        <v>0</v>
      </c>
      <c r="C841" s="385" t="s">
        <v>1935</v>
      </c>
      <c r="D841" s="386">
        <v>45718.0</v>
      </c>
      <c r="E841" s="387" t="s">
        <v>140</v>
      </c>
      <c r="F841" s="388">
        <v>75000.0</v>
      </c>
      <c r="G841" s="389" t="s">
        <v>1936</v>
      </c>
      <c r="H841" s="387" t="s">
        <v>3</v>
      </c>
      <c r="I841" s="390"/>
      <c r="J841" s="387" t="s">
        <v>1</v>
      </c>
      <c r="K841" s="388"/>
      <c r="L841" s="388">
        <v>75000.0</v>
      </c>
      <c r="M841" s="392">
        <v>0.0</v>
      </c>
      <c r="N841" s="388">
        <v>0.0</v>
      </c>
      <c r="O841" s="484"/>
      <c r="P841" s="509">
        <v>30000.0</v>
      </c>
      <c r="Q841" s="394">
        <f t="shared" si="49"/>
        <v>45000</v>
      </c>
      <c r="R841" s="395"/>
      <c r="S841" s="396"/>
      <c r="T841" s="397" t="str">
        <f t="shared" si="41"/>
        <v/>
      </c>
      <c r="U841" s="394">
        <f t="shared" si="31"/>
        <v>45000</v>
      </c>
      <c r="V841" s="406"/>
      <c r="W841" s="414"/>
      <c r="AJ841" s="55"/>
      <c r="AK841" s="55"/>
      <c r="AL841" s="55"/>
      <c r="AM841" s="55"/>
    </row>
    <row r="842" ht="20.25" customHeight="1">
      <c r="A842" s="48" t="b">
        <v>0</v>
      </c>
      <c r="B842" s="384" t="b">
        <v>0</v>
      </c>
      <c r="C842" s="385" t="s">
        <v>1937</v>
      </c>
      <c r="D842" s="386">
        <v>45718.0</v>
      </c>
      <c r="E842" s="387" t="s">
        <v>140</v>
      </c>
      <c r="F842" s="388">
        <v>25000.0</v>
      </c>
      <c r="G842" s="389" t="s">
        <v>1938</v>
      </c>
      <c r="H842" s="387" t="s">
        <v>3</v>
      </c>
      <c r="I842" s="411"/>
      <c r="J842" s="387" t="s">
        <v>1</v>
      </c>
      <c r="K842" s="388"/>
      <c r="L842" s="388">
        <v>25000.0</v>
      </c>
      <c r="M842" s="392">
        <v>0.0</v>
      </c>
      <c r="N842" s="388">
        <v>0.0</v>
      </c>
      <c r="O842" s="484"/>
      <c r="P842" s="509">
        <v>10000.0</v>
      </c>
      <c r="Q842" s="394">
        <f t="shared" si="49"/>
        <v>15000</v>
      </c>
      <c r="R842" s="395"/>
      <c r="S842" s="396"/>
      <c r="T842" s="397" t="str">
        <f t="shared" si="41"/>
        <v/>
      </c>
      <c r="U842" s="394">
        <f t="shared" si="31"/>
        <v>15000</v>
      </c>
      <c r="V842" s="402"/>
      <c r="W842" s="414"/>
      <c r="X842" s="78"/>
      <c r="AJ842" s="55"/>
      <c r="AK842" s="55"/>
      <c r="AL842" s="55"/>
      <c r="AM842" s="55"/>
    </row>
    <row r="843" ht="20.25" customHeight="1">
      <c r="A843" s="48" t="b">
        <v>0</v>
      </c>
      <c r="B843" s="384" t="b">
        <v>0</v>
      </c>
      <c r="C843" s="385" t="s">
        <v>1939</v>
      </c>
      <c r="D843" s="386">
        <v>45718.0</v>
      </c>
      <c r="E843" s="387" t="s">
        <v>140</v>
      </c>
      <c r="F843" s="388">
        <v>75000.0</v>
      </c>
      <c r="G843" s="389" t="s">
        <v>1047</v>
      </c>
      <c r="H843" s="387" t="s">
        <v>3</v>
      </c>
      <c r="I843" s="411"/>
      <c r="J843" s="387" t="s">
        <v>1</v>
      </c>
      <c r="K843" s="388"/>
      <c r="L843" s="388">
        <v>75000.0</v>
      </c>
      <c r="M843" s="392">
        <v>0.0</v>
      </c>
      <c r="N843" s="388">
        <v>0.0</v>
      </c>
      <c r="O843" s="484"/>
      <c r="P843" s="509">
        <v>50000.0</v>
      </c>
      <c r="Q843" s="394">
        <f t="shared" si="49"/>
        <v>25000</v>
      </c>
      <c r="R843" s="395"/>
      <c r="S843" s="396"/>
      <c r="T843" s="397" t="str">
        <f t="shared" si="41"/>
        <v/>
      </c>
      <c r="U843" s="394">
        <f t="shared" si="31"/>
        <v>25000</v>
      </c>
      <c r="V843" s="402"/>
      <c r="W843" s="414"/>
      <c r="AJ843" s="55"/>
      <c r="AK843" s="55"/>
      <c r="AL843" s="55"/>
      <c r="AM843" s="55"/>
    </row>
    <row r="844" ht="22.5" customHeight="1">
      <c r="A844" s="48" t="b">
        <v>0</v>
      </c>
      <c r="B844" s="384" t="b">
        <v>0</v>
      </c>
      <c r="C844" s="385" t="s">
        <v>1940</v>
      </c>
      <c r="D844" s="386">
        <v>45718.0</v>
      </c>
      <c r="E844" s="387" t="s">
        <v>976</v>
      </c>
      <c r="F844" s="388">
        <v>350000.0</v>
      </c>
      <c r="G844" s="389" t="s">
        <v>1058</v>
      </c>
      <c r="H844" s="387" t="s">
        <v>3</v>
      </c>
      <c r="I844" s="411"/>
      <c r="J844" s="387" t="s">
        <v>1</v>
      </c>
      <c r="K844" s="388"/>
      <c r="L844" s="388">
        <v>350000.0</v>
      </c>
      <c r="M844" s="392">
        <v>0.0</v>
      </c>
      <c r="N844" s="388">
        <v>0.0</v>
      </c>
      <c r="O844" s="484"/>
      <c r="P844" s="509">
        <v>150000.0</v>
      </c>
      <c r="Q844" s="394">
        <f t="shared" si="49"/>
        <v>200000</v>
      </c>
      <c r="R844" s="395"/>
      <c r="S844" s="396"/>
      <c r="T844" s="397" t="str">
        <f t="shared" si="41"/>
        <v/>
      </c>
      <c r="U844" s="394">
        <f t="shared" si="31"/>
        <v>200000</v>
      </c>
      <c r="V844" s="406" t="s">
        <v>1934</v>
      </c>
      <c r="W844" s="414"/>
      <c r="AJ844" s="55"/>
      <c r="AK844" s="55"/>
      <c r="AL844" s="55"/>
      <c r="AM844" s="55"/>
    </row>
    <row r="845" ht="22.5" customHeight="1">
      <c r="A845" s="48" t="b">
        <v>0</v>
      </c>
      <c r="B845" s="384" t="b">
        <v>0</v>
      </c>
      <c r="C845" s="385" t="s">
        <v>1941</v>
      </c>
      <c r="D845" s="386">
        <v>45719.0</v>
      </c>
      <c r="E845" s="387" t="s">
        <v>1077</v>
      </c>
      <c r="F845" s="388">
        <v>75000.0</v>
      </c>
      <c r="G845" s="389" t="s">
        <v>169</v>
      </c>
      <c r="H845" s="387" t="s">
        <v>3</v>
      </c>
      <c r="I845" s="411"/>
      <c r="J845" s="387" t="s">
        <v>1</v>
      </c>
      <c r="K845" s="388"/>
      <c r="L845" s="388">
        <v>46000.0</v>
      </c>
      <c r="M845" s="392">
        <v>0.0</v>
      </c>
      <c r="N845" s="388">
        <v>29000.0</v>
      </c>
      <c r="O845" s="484"/>
      <c r="P845" s="510"/>
      <c r="Q845" s="402" t="str">
        <f t="shared" si="49"/>
        <v/>
      </c>
      <c r="R845" s="395"/>
      <c r="S845" s="396"/>
      <c r="T845" s="397" t="str">
        <f t="shared" si="41"/>
        <v/>
      </c>
      <c r="U845" s="402">
        <f t="shared" si="31"/>
        <v>0</v>
      </c>
      <c r="V845" s="402"/>
      <c r="W845" s="414"/>
      <c r="AJ845" s="55"/>
      <c r="AK845" s="55"/>
      <c r="AL845" s="55"/>
      <c r="AM845" s="55"/>
    </row>
    <row r="846" ht="22.5" customHeight="1">
      <c r="A846" s="48" t="b">
        <v>0</v>
      </c>
      <c r="B846" s="384" t="b">
        <v>0</v>
      </c>
      <c r="C846" s="385" t="s">
        <v>1942</v>
      </c>
      <c r="D846" s="386">
        <v>45719.0</v>
      </c>
      <c r="E846" s="387" t="s">
        <v>1031</v>
      </c>
      <c r="F846" s="388">
        <v>5000.0</v>
      </c>
      <c r="G846" s="389" t="s">
        <v>169</v>
      </c>
      <c r="H846" s="387" t="s">
        <v>3</v>
      </c>
      <c r="I846" s="390" t="s">
        <v>1943</v>
      </c>
      <c r="J846" s="387" t="s">
        <v>1</v>
      </c>
      <c r="K846" s="413"/>
      <c r="L846" s="413">
        <v>5000.0</v>
      </c>
      <c r="M846" s="392">
        <v>0.0</v>
      </c>
      <c r="N846" s="388">
        <v>0.0</v>
      </c>
      <c r="O846" s="484"/>
      <c r="P846" s="509">
        <v>15000.0</v>
      </c>
      <c r="Q846" s="402"/>
      <c r="R846" s="395"/>
      <c r="S846" s="396"/>
      <c r="T846" s="397" t="str">
        <f t="shared" si="41"/>
        <v/>
      </c>
      <c r="U846" s="402" t="str">
        <f t="shared" si="31"/>
        <v/>
      </c>
      <c r="V846" s="406" t="s">
        <v>1031</v>
      </c>
      <c r="W846" s="414"/>
      <c r="AJ846" s="55"/>
      <c r="AK846" s="55"/>
      <c r="AL846" s="55"/>
      <c r="AM846" s="55"/>
    </row>
    <row r="847" ht="22.5" customHeight="1">
      <c r="A847" s="48" t="b">
        <v>0</v>
      </c>
      <c r="B847" s="384" t="b">
        <v>0</v>
      </c>
      <c r="C847" s="385" t="s">
        <v>1944</v>
      </c>
      <c r="D847" s="386">
        <v>45719.0</v>
      </c>
      <c r="E847" s="387" t="s">
        <v>1945</v>
      </c>
      <c r="F847" s="388">
        <v>5000.0</v>
      </c>
      <c r="G847" s="389" t="s">
        <v>169</v>
      </c>
      <c r="H847" s="387" t="s">
        <v>3</v>
      </c>
      <c r="I847" s="411"/>
      <c r="J847" s="387" t="s">
        <v>1</v>
      </c>
      <c r="K847" s="413"/>
      <c r="L847" s="413">
        <v>5000.0</v>
      </c>
      <c r="M847" s="392">
        <v>0.0</v>
      </c>
      <c r="N847" s="388">
        <v>0.0</v>
      </c>
      <c r="O847" s="484"/>
      <c r="P847" s="509">
        <v>15000.0</v>
      </c>
      <c r="Q847" s="402"/>
      <c r="R847" s="395"/>
      <c r="S847" s="396"/>
      <c r="T847" s="397" t="str">
        <f t="shared" si="41"/>
        <v/>
      </c>
      <c r="U847" s="402" t="str">
        <f t="shared" si="31"/>
        <v/>
      </c>
      <c r="V847" s="402"/>
      <c r="W847" s="414"/>
      <c r="AJ847" s="55"/>
      <c r="AK847" s="55"/>
      <c r="AL847" s="55"/>
      <c r="AM847" s="55"/>
    </row>
    <row r="848" ht="22.5" customHeight="1">
      <c r="A848" s="48" t="b">
        <v>0</v>
      </c>
      <c r="B848" s="384" t="b">
        <v>0</v>
      </c>
      <c r="C848" s="385" t="s">
        <v>1946</v>
      </c>
      <c r="D848" s="386">
        <v>45719.0</v>
      </c>
      <c r="E848" s="387" t="s">
        <v>1945</v>
      </c>
      <c r="F848" s="388">
        <v>5000.0</v>
      </c>
      <c r="G848" s="389" t="s">
        <v>169</v>
      </c>
      <c r="H848" s="387" t="s">
        <v>3</v>
      </c>
      <c r="I848" s="411"/>
      <c r="J848" s="387" t="s">
        <v>1</v>
      </c>
      <c r="K848" s="413"/>
      <c r="L848" s="413">
        <v>5000.0</v>
      </c>
      <c r="M848" s="392">
        <v>0.0</v>
      </c>
      <c r="N848" s="388">
        <v>0.0</v>
      </c>
      <c r="O848" s="484"/>
      <c r="P848" s="509">
        <v>15000.0</v>
      </c>
      <c r="Q848" s="402"/>
      <c r="R848" s="395"/>
      <c r="S848" s="396"/>
      <c r="T848" s="397" t="str">
        <f t="shared" si="41"/>
        <v/>
      </c>
      <c r="U848" s="402" t="str">
        <f t="shared" si="31"/>
        <v/>
      </c>
      <c r="V848" s="402"/>
      <c r="W848" s="414"/>
      <c r="AJ848" s="55"/>
      <c r="AK848" s="55"/>
      <c r="AL848" s="55"/>
      <c r="AM848" s="55"/>
    </row>
    <row r="849" ht="22.5" customHeight="1">
      <c r="A849" s="48" t="b">
        <v>0</v>
      </c>
      <c r="B849" s="384" t="b">
        <v>0</v>
      </c>
      <c r="C849" s="385" t="s">
        <v>1947</v>
      </c>
      <c r="D849" s="386">
        <v>45720.0</v>
      </c>
      <c r="E849" s="387" t="s">
        <v>140</v>
      </c>
      <c r="F849" s="388">
        <v>100000.0</v>
      </c>
      <c r="G849" s="389" t="s">
        <v>13</v>
      </c>
      <c r="H849" s="387" t="s">
        <v>3</v>
      </c>
      <c r="I849" s="411"/>
      <c r="J849" s="387" t="s">
        <v>202</v>
      </c>
      <c r="K849" s="388"/>
      <c r="L849" s="388">
        <v>100000.0</v>
      </c>
      <c r="M849" s="392">
        <v>0.0</v>
      </c>
      <c r="N849" s="388">
        <v>0.0</v>
      </c>
      <c r="O849" s="484"/>
      <c r="P849" s="509">
        <v>25000.0</v>
      </c>
      <c r="Q849" s="394">
        <f t="shared" ref="Q849:Q870" si="50">IF(OR(ISBLANK(F849),ISBLANK(P849)),"",F849-P849)</f>
        <v>75000</v>
      </c>
      <c r="R849" s="395"/>
      <c r="S849" s="396"/>
      <c r="T849" s="397" t="str">
        <f t="shared" si="41"/>
        <v/>
      </c>
      <c r="U849" s="394">
        <f t="shared" si="31"/>
        <v>75000</v>
      </c>
      <c r="V849" s="402"/>
      <c r="W849" s="414"/>
      <c r="AJ849" s="55"/>
      <c r="AK849" s="55"/>
      <c r="AL849" s="55"/>
      <c r="AM849" s="55"/>
    </row>
    <row r="850" ht="22.5" customHeight="1">
      <c r="A850" s="48" t="b">
        <v>0</v>
      </c>
      <c r="B850" s="384" t="b">
        <v>0</v>
      </c>
      <c r="C850" s="385" t="s">
        <v>1948</v>
      </c>
      <c r="D850" s="386">
        <v>45721.0</v>
      </c>
      <c r="E850" s="387" t="s">
        <v>976</v>
      </c>
      <c r="F850" s="388">
        <v>4000.0</v>
      </c>
      <c r="G850" s="389" t="s">
        <v>1949</v>
      </c>
      <c r="H850" s="387" t="s">
        <v>3</v>
      </c>
      <c r="I850" s="390"/>
      <c r="J850" s="387" t="s">
        <v>1</v>
      </c>
      <c r="K850" s="388"/>
      <c r="L850" s="388">
        <v>4000.0</v>
      </c>
      <c r="M850" s="392">
        <v>0.0</v>
      </c>
      <c r="N850" s="388">
        <v>0.0</v>
      </c>
      <c r="O850" s="484"/>
      <c r="P850" s="509">
        <v>1000.0</v>
      </c>
      <c r="Q850" s="394">
        <f t="shared" si="50"/>
        <v>3000</v>
      </c>
      <c r="R850" s="395"/>
      <c r="S850" s="396"/>
      <c r="T850" s="397" t="str">
        <f t="shared" si="41"/>
        <v/>
      </c>
      <c r="U850" s="394">
        <f t="shared" si="31"/>
        <v>3000</v>
      </c>
      <c r="V850" s="402"/>
      <c r="W850" s="414"/>
      <c r="AJ850" s="55"/>
      <c r="AK850" s="55"/>
      <c r="AL850" s="55"/>
      <c r="AM850" s="55"/>
    </row>
    <row r="851" ht="22.5" customHeight="1">
      <c r="A851" s="48" t="b">
        <v>0</v>
      </c>
      <c r="B851" s="384" t="b">
        <v>0</v>
      </c>
      <c r="C851" s="385" t="s">
        <v>1950</v>
      </c>
      <c r="D851" s="386">
        <v>45721.0</v>
      </c>
      <c r="E851" s="387" t="s">
        <v>976</v>
      </c>
      <c r="F851" s="388">
        <v>10000.0</v>
      </c>
      <c r="G851" s="389" t="s">
        <v>1949</v>
      </c>
      <c r="H851" s="387" t="s">
        <v>3</v>
      </c>
      <c r="I851" s="411"/>
      <c r="J851" s="387" t="s">
        <v>1</v>
      </c>
      <c r="K851" s="388"/>
      <c r="L851" s="388">
        <v>10000.0</v>
      </c>
      <c r="M851" s="392">
        <v>0.0</v>
      </c>
      <c r="N851" s="388">
        <v>0.0</v>
      </c>
      <c r="O851" s="484"/>
      <c r="P851" s="509">
        <v>2000.0</v>
      </c>
      <c r="Q851" s="394">
        <f t="shared" si="50"/>
        <v>8000</v>
      </c>
      <c r="R851" s="395"/>
      <c r="S851" s="396"/>
      <c r="T851" s="397" t="str">
        <f t="shared" si="41"/>
        <v/>
      </c>
      <c r="U851" s="394">
        <f t="shared" si="31"/>
        <v>8000</v>
      </c>
      <c r="V851" s="402"/>
      <c r="W851" s="414"/>
      <c r="AJ851" s="55"/>
      <c r="AK851" s="55"/>
      <c r="AL851" s="55"/>
      <c r="AM851" s="55"/>
    </row>
    <row r="852" ht="22.5" customHeight="1">
      <c r="A852" s="48" t="b">
        <v>0</v>
      </c>
      <c r="B852" s="384" t="b">
        <v>0</v>
      </c>
      <c r="C852" s="385" t="s">
        <v>1951</v>
      </c>
      <c r="D852" s="386">
        <v>45723.0</v>
      </c>
      <c r="E852" s="387" t="s">
        <v>219</v>
      </c>
      <c r="F852" s="388">
        <v>50000.0</v>
      </c>
      <c r="G852" s="389" t="s">
        <v>352</v>
      </c>
      <c r="H852" s="387" t="s">
        <v>3</v>
      </c>
      <c r="I852" s="411"/>
      <c r="J852" s="387" t="s">
        <v>957</v>
      </c>
      <c r="K852" s="388"/>
      <c r="L852" s="388">
        <v>0.0</v>
      </c>
      <c r="M852" s="392">
        <v>0.0</v>
      </c>
      <c r="N852" s="388">
        <v>50000.0</v>
      </c>
      <c r="O852" s="484"/>
      <c r="P852" s="509">
        <v>10000.0</v>
      </c>
      <c r="Q852" s="394">
        <f t="shared" si="50"/>
        <v>40000</v>
      </c>
      <c r="R852" s="395"/>
      <c r="S852" s="396"/>
      <c r="T852" s="397" t="str">
        <f t="shared" si="41"/>
        <v/>
      </c>
      <c r="U852" s="394">
        <f t="shared" si="31"/>
        <v>40000</v>
      </c>
      <c r="V852" s="402"/>
      <c r="W852" s="414"/>
      <c r="AJ852" s="55"/>
      <c r="AK852" s="55"/>
      <c r="AL852" s="55"/>
      <c r="AM852" s="55"/>
    </row>
    <row r="853" ht="22.5" customHeight="1">
      <c r="A853" s="48" t="b">
        <v>0</v>
      </c>
      <c r="B853" s="384" t="b">
        <v>0</v>
      </c>
      <c r="C853" s="385" t="s">
        <v>1952</v>
      </c>
      <c r="D853" s="386">
        <v>45723.0</v>
      </c>
      <c r="E853" s="387" t="s">
        <v>140</v>
      </c>
      <c r="F853" s="388">
        <v>20000.0</v>
      </c>
      <c r="G853" s="389" t="s">
        <v>1953</v>
      </c>
      <c r="H853" s="387" t="s">
        <v>3</v>
      </c>
      <c r="I853" s="390">
        <v>287.0</v>
      </c>
      <c r="J853" s="387" t="s">
        <v>147</v>
      </c>
      <c r="K853" s="388"/>
      <c r="L853" s="388">
        <v>20000.0</v>
      </c>
      <c r="M853" s="392">
        <v>0.0</v>
      </c>
      <c r="N853" s="388">
        <v>0.0</v>
      </c>
      <c r="O853" s="484"/>
      <c r="P853" s="509">
        <v>4000.0</v>
      </c>
      <c r="Q853" s="394">
        <f t="shared" si="50"/>
        <v>16000</v>
      </c>
      <c r="R853" s="395"/>
      <c r="S853" s="396"/>
      <c r="T853" s="397" t="str">
        <f t="shared" si="41"/>
        <v/>
      </c>
      <c r="U853" s="394">
        <f t="shared" si="31"/>
        <v>16000</v>
      </c>
      <c r="V853" s="402"/>
      <c r="W853" s="414"/>
      <c r="AJ853" s="55"/>
      <c r="AK853" s="55"/>
      <c r="AL853" s="55"/>
      <c r="AM853" s="55"/>
    </row>
    <row r="854" ht="22.5" customHeight="1">
      <c r="A854" s="48" t="b">
        <v>0</v>
      </c>
      <c r="B854" s="384" t="b">
        <v>0</v>
      </c>
      <c r="C854" s="385" t="s">
        <v>1954</v>
      </c>
      <c r="D854" s="386">
        <v>45725.0</v>
      </c>
      <c r="E854" s="387" t="s">
        <v>140</v>
      </c>
      <c r="F854" s="388">
        <v>50000.0</v>
      </c>
      <c r="G854" s="389" t="s">
        <v>1814</v>
      </c>
      <c r="H854" s="387" t="s">
        <v>3</v>
      </c>
      <c r="I854" s="390">
        <v>280.0</v>
      </c>
      <c r="J854" s="387" t="s">
        <v>957</v>
      </c>
      <c r="K854" s="388"/>
      <c r="L854" s="388">
        <v>50000.0</v>
      </c>
      <c r="M854" s="392">
        <v>0.0</v>
      </c>
      <c r="N854" s="388">
        <v>0.0</v>
      </c>
      <c r="O854" s="484"/>
      <c r="P854" s="509"/>
      <c r="Q854" s="402" t="str">
        <f t="shared" si="50"/>
        <v/>
      </c>
      <c r="R854" s="395"/>
      <c r="S854" s="396"/>
      <c r="T854" s="397" t="str">
        <f t="shared" si="41"/>
        <v/>
      </c>
      <c r="U854" s="402">
        <f t="shared" si="31"/>
        <v>0</v>
      </c>
      <c r="V854" s="402"/>
      <c r="W854" s="414"/>
      <c r="AJ854" s="55"/>
      <c r="AK854" s="55"/>
      <c r="AL854" s="55"/>
      <c r="AM854" s="55"/>
    </row>
    <row r="855" ht="22.5" customHeight="1">
      <c r="A855" s="48" t="b">
        <v>0</v>
      </c>
      <c r="B855" s="384" t="b">
        <v>0</v>
      </c>
      <c r="C855" s="400"/>
      <c r="D855" s="386">
        <v>45725.0</v>
      </c>
      <c r="E855" s="387" t="s">
        <v>140</v>
      </c>
      <c r="F855" s="388">
        <v>500000.0</v>
      </c>
      <c r="G855" s="389" t="s">
        <v>1955</v>
      </c>
      <c r="H855" s="387" t="s">
        <v>119</v>
      </c>
      <c r="I855" s="411"/>
      <c r="J855" s="387" t="s">
        <v>1956</v>
      </c>
      <c r="K855" s="388"/>
      <c r="L855" s="388">
        <v>500000.0</v>
      </c>
      <c r="M855" s="392">
        <v>0.0</v>
      </c>
      <c r="N855" s="388">
        <v>0.0</v>
      </c>
      <c r="O855" s="484"/>
      <c r="P855" s="509">
        <v>200000.0</v>
      </c>
      <c r="Q855" s="394">
        <f t="shared" si="50"/>
        <v>300000</v>
      </c>
      <c r="R855" s="395"/>
      <c r="S855" s="396"/>
      <c r="T855" s="397" t="str">
        <f t="shared" si="41"/>
        <v/>
      </c>
      <c r="U855" s="394">
        <f t="shared" si="31"/>
        <v>300000</v>
      </c>
      <c r="V855" s="402"/>
      <c r="W855" s="414"/>
      <c r="AJ855" s="55"/>
      <c r="AK855" s="55"/>
      <c r="AL855" s="55"/>
      <c r="AM855" s="55"/>
    </row>
    <row r="856" ht="22.5" customHeight="1">
      <c r="A856" s="48" t="b">
        <v>0</v>
      </c>
      <c r="B856" s="384" t="b">
        <v>0</v>
      </c>
      <c r="C856" s="385" t="s">
        <v>1957</v>
      </c>
      <c r="D856" s="386">
        <v>45726.0</v>
      </c>
      <c r="E856" s="387" t="s">
        <v>140</v>
      </c>
      <c r="F856" s="388">
        <v>50000.0</v>
      </c>
      <c r="G856" s="389" t="s">
        <v>1958</v>
      </c>
      <c r="H856" s="387" t="s">
        <v>3</v>
      </c>
      <c r="I856" s="514">
        <v>289.0</v>
      </c>
      <c r="J856" s="387" t="s">
        <v>1</v>
      </c>
      <c r="K856" s="388"/>
      <c r="L856" s="388">
        <v>50000.0</v>
      </c>
      <c r="M856" s="392">
        <v>0.0</v>
      </c>
      <c r="N856" s="388">
        <v>0.0</v>
      </c>
      <c r="O856" s="484"/>
      <c r="P856" s="509">
        <v>20000.0</v>
      </c>
      <c r="Q856" s="394">
        <f t="shared" si="50"/>
        <v>30000</v>
      </c>
      <c r="R856" s="395"/>
      <c r="S856" s="396"/>
      <c r="T856" s="397" t="str">
        <f t="shared" si="41"/>
        <v/>
      </c>
      <c r="U856" s="394">
        <f t="shared" si="31"/>
        <v>30000</v>
      </c>
      <c r="V856" s="402"/>
      <c r="W856" s="414"/>
      <c r="AJ856" s="55"/>
      <c r="AK856" s="55"/>
      <c r="AL856" s="55"/>
      <c r="AM856" s="55"/>
    </row>
    <row r="857" ht="22.5" customHeight="1">
      <c r="A857" s="48" t="b">
        <v>0</v>
      </c>
      <c r="B857" s="384" t="b">
        <v>0</v>
      </c>
      <c r="C857" s="385" t="s">
        <v>1959</v>
      </c>
      <c r="D857" s="386">
        <v>45726.0</v>
      </c>
      <c r="E857" s="387" t="s">
        <v>140</v>
      </c>
      <c r="F857" s="388">
        <v>75000.0</v>
      </c>
      <c r="G857" s="389" t="s">
        <v>272</v>
      </c>
      <c r="H857" s="387" t="s">
        <v>3</v>
      </c>
      <c r="I857" s="514">
        <v>289.0</v>
      </c>
      <c r="J857" s="387" t="s">
        <v>1</v>
      </c>
      <c r="K857" s="388"/>
      <c r="L857" s="388">
        <v>75000.0</v>
      </c>
      <c r="M857" s="392">
        <v>0.0</v>
      </c>
      <c r="N857" s="388">
        <v>0.0</v>
      </c>
      <c r="O857" s="484"/>
      <c r="P857" s="509">
        <v>25000.0</v>
      </c>
      <c r="Q857" s="394">
        <f t="shared" si="50"/>
        <v>50000</v>
      </c>
      <c r="R857" s="395"/>
      <c r="S857" s="396"/>
      <c r="T857" s="397" t="str">
        <f t="shared" si="41"/>
        <v/>
      </c>
      <c r="U857" s="394">
        <f t="shared" si="31"/>
        <v>50000</v>
      </c>
      <c r="V857" s="402"/>
      <c r="W857" s="414"/>
      <c r="AJ857" s="55"/>
      <c r="AK857" s="55"/>
      <c r="AL857" s="55"/>
      <c r="AM857" s="55"/>
    </row>
    <row r="858" ht="22.5" customHeight="1">
      <c r="A858" s="48" t="b">
        <v>0</v>
      </c>
      <c r="B858" s="384" t="b">
        <v>0</v>
      </c>
      <c r="C858" s="385" t="s">
        <v>1960</v>
      </c>
      <c r="D858" s="386">
        <v>45728.0</v>
      </c>
      <c r="E858" s="387" t="s">
        <v>976</v>
      </c>
      <c r="F858" s="388">
        <v>150000.0</v>
      </c>
      <c r="G858" s="389" t="s">
        <v>13</v>
      </c>
      <c r="H858" s="387" t="s">
        <v>3</v>
      </c>
      <c r="I858" s="411"/>
      <c r="J858" s="387" t="s">
        <v>1</v>
      </c>
      <c r="K858" s="388"/>
      <c r="L858" s="388">
        <v>150000.0</v>
      </c>
      <c r="M858" s="392">
        <v>0.0</v>
      </c>
      <c r="N858" s="388">
        <v>0.0</v>
      </c>
      <c r="O858" s="484"/>
      <c r="P858" s="509">
        <v>25000.0</v>
      </c>
      <c r="Q858" s="394">
        <f t="shared" si="50"/>
        <v>125000</v>
      </c>
      <c r="R858" s="395"/>
      <c r="S858" s="396"/>
      <c r="T858" s="397" t="str">
        <f t="shared" si="41"/>
        <v/>
      </c>
      <c r="U858" s="394">
        <f t="shared" si="31"/>
        <v>125000</v>
      </c>
      <c r="V858" s="402"/>
      <c r="W858" s="414"/>
      <c r="AJ858" s="55"/>
      <c r="AK858" s="55"/>
      <c r="AL858" s="55"/>
      <c r="AM858" s="55"/>
    </row>
    <row r="859" ht="22.5" customHeight="1">
      <c r="A859" s="48" t="b">
        <v>0</v>
      </c>
      <c r="B859" s="384" t="b">
        <v>0</v>
      </c>
      <c r="C859" s="385" t="s">
        <v>1961</v>
      </c>
      <c r="D859" s="386">
        <v>45728.0</v>
      </c>
      <c r="E859" s="387" t="s">
        <v>976</v>
      </c>
      <c r="F859" s="388">
        <v>40000.0</v>
      </c>
      <c r="G859" s="389" t="s">
        <v>1962</v>
      </c>
      <c r="H859" s="387" t="s">
        <v>3</v>
      </c>
      <c r="I859" s="411"/>
      <c r="J859" s="387" t="s">
        <v>1</v>
      </c>
      <c r="K859" s="388"/>
      <c r="L859" s="388">
        <v>40000.0</v>
      </c>
      <c r="M859" s="392">
        <v>0.0</v>
      </c>
      <c r="N859" s="388">
        <v>0.0</v>
      </c>
      <c r="O859" s="484"/>
      <c r="P859" s="509">
        <v>15000.0</v>
      </c>
      <c r="Q859" s="394">
        <f t="shared" si="50"/>
        <v>25000</v>
      </c>
      <c r="R859" s="395"/>
      <c r="S859" s="396"/>
      <c r="T859" s="397" t="str">
        <f t="shared" si="41"/>
        <v/>
      </c>
      <c r="U859" s="394">
        <f t="shared" si="31"/>
        <v>25000</v>
      </c>
      <c r="V859" s="402"/>
      <c r="W859" s="414"/>
      <c r="AJ859" s="55"/>
      <c r="AK859" s="55"/>
      <c r="AL859" s="55"/>
      <c r="AM859" s="55"/>
    </row>
    <row r="860" ht="22.5" customHeight="1">
      <c r="A860" s="48" t="b">
        <v>0</v>
      </c>
      <c r="B860" s="384" t="b">
        <v>0</v>
      </c>
      <c r="C860" s="400"/>
      <c r="D860" s="386">
        <v>45733.0</v>
      </c>
      <c r="E860" s="387" t="s">
        <v>140</v>
      </c>
      <c r="F860" s="388">
        <v>1.65E7</v>
      </c>
      <c r="G860" s="389" t="s">
        <v>1963</v>
      </c>
      <c r="H860" s="387" t="s">
        <v>225</v>
      </c>
      <c r="I860" s="411"/>
      <c r="J860" s="387" t="s">
        <v>1964</v>
      </c>
      <c r="K860" s="388"/>
      <c r="L860" s="388">
        <v>1.65E7</v>
      </c>
      <c r="M860" s="392">
        <v>0.0</v>
      </c>
      <c r="N860" s="515"/>
      <c r="O860" s="386"/>
      <c r="P860" s="516"/>
      <c r="Q860" s="402" t="str">
        <f t="shared" si="50"/>
        <v/>
      </c>
      <c r="R860" s="395"/>
      <c r="S860" s="396"/>
      <c r="T860" s="397" t="str">
        <f t="shared" si="41"/>
        <v/>
      </c>
      <c r="U860" s="402">
        <f t="shared" si="31"/>
        <v>0</v>
      </c>
      <c r="V860" s="402"/>
      <c r="W860" s="414"/>
      <c r="AJ860" s="55"/>
      <c r="AK860" s="55"/>
      <c r="AL860" s="55"/>
      <c r="AM860" s="55"/>
    </row>
    <row r="861" ht="22.5" customHeight="1">
      <c r="A861" s="48" t="b">
        <v>0</v>
      </c>
      <c r="B861" s="384" t="b">
        <v>0</v>
      </c>
      <c r="C861" s="385" t="s">
        <v>1965</v>
      </c>
      <c r="D861" s="386">
        <v>45736.0</v>
      </c>
      <c r="E861" s="387" t="s">
        <v>140</v>
      </c>
      <c r="F861" s="388">
        <v>20000.0</v>
      </c>
      <c r="G861" s="389" t="s">
        <v>1966</v>
      </c>
      <c r="H861" s="387" t="s">
        <v>3</v>
      </c>
      <c r="I861" s="390">
        <v>754.0</v>
      </c>
      <c r="J861" s="387" t="s">
        <v>1</v>
      </c>
      <c r="K861" s="388"/>
      <c r="L861" s="388">
        <v>20000.0</v>
      </c>
      <c r="M861" s="392">
        <v>0.0</v>
      </c>
      <c r="N861" s="388">
        <v>0.0</v>
      </c>
      <c r="O861" s="484"/>
      <c r="P861" s="510"/>
      <c r="Q861" s="402" t="str">
        <f t="shared" si="50"/>
        <v/>
      </c>
      <c r="R861" s="395"/>
      <c r="S861" s="396"/>
      <c r="T861" s="397" t="str">
        <f t="shared" si="41"/>
        <v/>
      </c>
      <c r="U861" s="402">
        <f t="shared" si="31"/>
        <v>0</v>
      </c>
      <c r="V861" s="402"/>
      <c r="W861" s="414"/>
      <c r="AJ861" s="55"/>
      <c r="AK861" s="55"/>
      <c r="AL861" s="55"/>
      <c r="AM861" s="55"/>
    </row>
    <row r="862" ht="22.5" customHeight="1">
      <c r="A862" s="457"/>
      <c r="B862" s="25" t="b">
        <v>0</v>
      </c>
      <c r="C862" s="436" t="s">
        <v>1967</v>
      </c>
      <c r="D862" s="418">
        <v>45748.0</v>
      </c>
      <c r="E862" s="419" t="s">
        <v>140</v>
      </c>
      <c r="F862" s="420">
        <v>125000.0</v>
      </c>
      <c r="G862" s="437" t="s">
        <v>1968</v>
      </c>
      <c r="H862" s="419" t="s">
        <v>225</v>
      </c>
      <c r="I862" s="438"/>
      <c r="J862" s="419" t="s">
        <v>1286</v>
      </c>
      <c r="K862" s="464"/>
      <c r="L862" s="420">
        <v>125000.0</v>
      </c>
      <c r="M862" s="392">
        <v>0.0</v>
      </c>
      <c r="N862" s="420">
        <f>F862-L862</f>
        <v>0</v>
      </c>
      <c r="O862" s="474"/>
      <c r="P862" s="517"/>
      <c r="Q862" s="27" t="str">
        <f t="shared" si="50"/>
        <v/>
      </c>
      <c r="R862" s="424"/>
      <c r="S862" s="425"/>
      <c r="T862" s="24" t="str">
        <f t="shared" si="41"/>
        <v/>
      </c>
      <c r="U862" s="27">
        <f t="shared" si="31"/>
        <v>0</v>
      </c>
      <c r="V862" s="27"/>
      <c r="W862" s="426"/>
      <c r="AJ862" s="55"/>
      <c r="AK862" s="55"/>
      <c r="AL862" s="55"/>
      <c r="AM862" s="55"/>
    </row>
    <row r="863" ht="22.5" customHeight="1">
      <c r="A863" s="48" t="b">
        <v>0</v>
      </c>
      <c r="B863" s="384" t="b">
        <v>0</v>
      </c>
      <c r="C863" s="385" t="s">
        <v>1969</v>
      </c>
      <c r="D863" s="386">
        <v>45753.0</v>
      </c>
      <c r="E863" s="387" t="s">
        <v>140</v>
      </c>
      <c r="F863" s="388">
        <v>120000.0</v>
      </c>
      <c r="G863" s="389" t="s">
        <v>1970</v>
      </c>
      <c r="H863" s="387" t="s">
        <v>3</v>
      </c>
      <c r="I863" s="390">
        <v>616.0</v>
      </c>
      <c r="J863" s="387" t="s">
        <v>957</v>
      </c>
      <c r="K863" s="388"/>
      <c r="L863" s="388">
        <v>120000.0</v>
      </c>
      <c r="M863" s="392">
        <v>0.0</v>
      </c>
      <c r="N863" s="388">
        <v>0.0</v>
      </c>
      <c r="O863" s="484"/>
      <c r="P863" s="510"/>
      <c r="Q863" s="402" t="str">
        <f t="shared" si="50"/>
        <v/>
      </c>
      <c r="R863" s="395"/>
      <c r="S863" s="396"/>
      <c r="T863" s="397" t="str">
        <f t="shared" si="41"/>
        <v/>
      </c>
      <c r="U863" s="402">
        <f t="shared" si="31"/>
        <v>0</v>
      </c>
      <c r="V863" s="402"/>
      <c r="W863" s="414"/>
      <c r="AJ863" s="55"/>
      <c r="AK863" s="55"/>
      <c r="AL863" s="55"/>
      <c r="AM863" s="55"/>
    </row>
    <row r="864" ht="22.5" customHeight="1">
      <c r="A864" s="48" t="b">
        <v>0</v>
      </c>
      <c r="B864" s="384" t="b">
        <v>0</v>
      </c>
      <c r="C864" s="385" t="s">
        <v>1971</v>
      </c>
      <c r="D864" s="386">
        <v>45753.0</v>
      </c>
      <c r="E864" s="387" t="s">
        <v>140</v>
      </c>
      <c r="F864" s="388">
        <v>120000.0</v>
      </c>
      <c r="G864" s="389" t="s">
        <v>162</v>
      </c>
      <c r="H864" s="387" t="s">
        <v>3</v>
      </c>
      <c r="I864" s="390">
        <v>616.0</v>
      </c>
      <c r="J864" s="387" t="s">
        <v>957</v>
      </c>
      <c r="K864" s="388"/>
      <c r="L864" s="388">
        <v>120000.0</v>
      </c>
      <c r="M864" s="392">
        <v>0.0</v>
      </c>
      <c r="N864" s="388">
        <v>0.0</v>
      </c>
      <c r="O864" s="484"/>
      <c r="P864" s="510"/>
      <c r="Q864" s="402" t="str">
        <f t="shared" si="50"/>
        <v/>
      </c>
      <c r="R864" s="395"/>
      <c r="S864" s="396"/>
      <c r="T864" s="397" t="str">
        <f t="shared" si="41"/>
        <v/>
      </c>
      <c r="U864" s="402">
        <f t="shared" si="31"/>
        <v>0</v>
      </c>
      <c r="V864" s="402"/>
      <c r="W864" s="414"/>
      <c r="X864" s="283"/>
      <c r="Y864" s="283"/>
      <c r="AJ864" s="55"/>
      <c r="AK864" s="55"/>
      <c r="AL864" s="55"/>
      <c r="AM864" s="55"/>
    </row>
    <row r="865" ht="22.5" customHeight="1">
      <c r="A865" s="48" t="b">
        <v>0</v>
      </c>
      <c r="B865" s="25" t="b">
        <v>0</v>
      </c>
      <c r="C865" s="518" t="s">
        <v>1972</v>
      </c>
      <c r="D865" s="418">
        <v>45756.0</v>
      </c>
      <c r="E865" s="419" t="s">
        <v>976</v>
      </c>
      <c r="F865" s="420">
        <v>80000.0</v>
      </c>
      <c r="G865" s="421" t="s">
        <v>1973</v>
      </c>
      <c r="H865" s="419" t="s">
        <v>3</v>
      </c>
      <c r="I865" s="438"/>
      <c r="J865" s="419" t="s">
        <v>147</v>
      </c>
      <c r="K865" s="420"/>
      <c r="L865" s="420">
        <v>80000.0</v>
      </c>
      <c r="M865" s="392">
        <v>0.0</v>
      </c>
      <c r="N865" s="420">
        <v>0.0</v>
      </c>
      <c r="O865" s="474"/>
      <c r="P865" s="517"/>
      <c r="Q865" s="27" t="str">
        <f t="shared" si="50"/>
        <v/>
      </c>
      <c r="R865" s="424"/>
      <c r="S865" s="425"/>
      <c r="T865" s="24" t="str">
        <f t="shared" si="41"/>
        <v/>
      </c>
      <c r="U865" s="27">
        <f t="shared" si="31"/>
        <v>0</v>
      </c>
      <c r="V865" s="27"/>
      <c r="W865" s="426"/>
      <c r="AJ865" s="55"/>
      <c r="AK865" s="55"/>
      <c r="AL865" s="55"/>
      <c r="AM865" s="55"/>
    </row>
    <row r="866" ht="22.5" customHeight="1">
      <c r="A866" s="48" t="b">
        <v>0</v>
      </c>
      <c r="B866" s="25" t="b">
        <v>0</v>
      </c>
      <c r="C866" s="436" t="s">
        <v>1974</v>
      </c>
      <c r="D866" s="418">
        <v>45757.0</v>
      </c>
      <c r="E866" s="419" t="s">
        <v>140</v>
      </c>
      <c r="F866" s="420">
        <v>125000.0</v>
      </c>
      <c r="G866" s="421" t="s">
        <v>13</v>
      </c>
      <c r="H866" s="419" t="s">
        <v>3</v>
      </c>
      <c r="I866" s="438"/>
      <c r="J866" s="419" t="s">
        <v>147</v>
      </c>
      <c r="K866" s="420"/>
      <c r="L866" s="420">
        <v>125000.0</v>
      </c>
      <c r="M866" s="392">
        <v>0.0</v>
      </c>
      <c r="N866" s="420">
        <v>0.0</v>
      </c>
      <c r="O866" s="474"/>
      <c r="P866" s="517"/>
      <c r="Q866" s="27" t="str">
        <f t="shared" si="50"/>
        <v/>
      </c>
      <c r="R866" s="424"/>
      <c r="S866" s="425"/>
      <c r="T866" s="24" t="str">
        <f t="shared" si="41"/>
        <v/>
      </c>
      <c r="U866" s="27">
        <f t="shared" si="31"/>
        <v>0</v>
      </c>
      <c r="V866" s="27"/>
      <c r="W866" s="426"/>
      <c r="AJ866" s="55"/>
      <c r="AK866" s="55"/>
      <c r="AL866" s="55"/>
      <c r="AM866" s="55"/>
    </row>
    <row r="867" ht="22.5" customHeight="1">
      <c r="A867" s="48" t="b">
        <v>0</v>
      </c>
      <c r="B867" s="25" t="b">
        <v>0</v>
      </c>
      <c r="C867" s="436" t="s">
        <v>1975</v>
      </c>
      <c r="D867" s="418">
        <v>45761.0</v>
      </c>
      <c r="E867" s="419" t="s">
        <v>976</v>
      </c>
      <c r="F867" s="420">
        <v>90000.0</v>
      </c>
      <c r="G867" s="421" t="s">
        <v>537</v>
      </c>
      <c r="H867" s="419" t="s">
        <v>3</v>
      </c>
      <c r="I867" s="422">
        <v>1010563.0</v>
      </c>
      <c r="J867" s="419" t="s">
        <v>957</v>
      </c>
      <c r="K867" s="420"/>
      <c r="L867" s="420">
        <v>90000.0</v>
      </c>
      <c r="M867" s="392">
        <v>0.0</v>
      </c>
      <c r="N867" s="420">
        <v>0.0</v>
      </c>
      <c r="O867" s="474"/>
      <c r="P867" s="517"/>
      <c r="Q867" s="27" t="str">
        <f t="shared" si="50"/>
        <v/>
      </c>
      <c r="R867" s="424"/>
      <c r="S867" s="425"/>
      <c r="T867" s="24" t="str">
        <f t="shared" si="41"/>
        <v/>
      </c>
      <c r="U867" s="27">
        <f t="shared" si="31"/>
        <v>0</v>
      </c>
      <c r="V867" s="27"/>
      <c r="W867" s="426"/>
      <c r="AJ867" s="55"/>
      <c r="AK867" s="55"/>
      <c r="AL867" s="55"/>
      <c r="AM867" s="55"/>
    </row>
    <row r="868" ht="22.5" customHeight="1">
      <c r="A868" s="457"/>
      <c r="B868" s="25" t="b">
        <v>0</v>
      </c>
      <c r="C868" s="436" t="s">
        <v>1976</v>
      </c>
      <c r="D868" s="418">
        <v>45768.0</v>
      </c>
      <c r="E868" s="419" t="s">
        <v>219</v>
      </c>
      <c r="F868" s="420">
        <v>15000.0</v>
      </c>
      <c r="G868" s="421" t="s">
        <v>352</v>
      </c>
      <c r="H868" s="419" t="s">
        <v>3</v>
      </c>
      <c r="I868" s="422">
        <v>1010665.0</v>
      </c>
      <c r="J868" s="419" t="s">
        <v>957</v>
      </c>
      <c r="K868" s="420"/>
      <c r="L868" s="420">
        <v>0.0</v>
      </c>
      <c r="M868" s="392">
        <v>0.0</v>
      </c>
      <c r="N868" s="420">
        <f t="shared" ref="N868:N869" si="51">F868-L868</f>
        <v>15000</v>
      </c>
      <c r="O868" s="474"/>
      <c r="P868" s="517"/>
      <c r="Q868" s="27" t="str">
        <f t="shared" si="50"/>
        <v/>
      </c>
      <c r="R868" s="424"/>
      <c r="S868" s="425"/>
      <c r="T868" s="24" t="str">
        <f t="shared" si="41"/>
        <v/>
      </c>
      <c r="U868" s="27">
        <f t="shared" si="31"/>
        <v>0</v>
      </c>
      <c r="V868" s="27"/>
      <c r="W868" s="426"/>
      <c r="AJ868" s="55"/>
      <c r="AK868" s="55"/>
      <c r="AL868" s="55"/>
      <c r="AM868" s="55"/>
    </row>
    <row r="869" ht="22.5" customHeight="1">
      <c r="A869" s="457"/>
      <c r="B869" s="25" t="b">
        <v>0</v>
      </c>
      <c r="C869" s="422" t="s">
        <v>1977</v>
      </c>
      <c r="D869" s="418">
        <v>45780.0</v>
      </c>
      <c r="E869" s="419" t="s">
        <v>140</v>
      </c>
      <c r="F869" s="420">
        <v>1000000.0</v>
      </c>
      <c r="G869" s="421" t="s">
        <v>1978</v>
      </c>
      <c r="H869" s="419" t="s">
        <v>225</v>
      </c>
      <c r="I869" s="422">
        <v>537.0</v>
      </c>
      <c r="J869" s="419" t="s">
        <v>1286</v>
      </c>
      <c r="K869" s="420"/>
      <c r="L869" s="420">
        <v>1000000.0</v>
      </c>
      <c r="M869" s="392">
        <v>0.0</v>
      </c>
      <c r="N869" s="420">
        <f t="shared" si="51"/>
        <v>0</v>
      </c>
      <c r="O869" s="474"/>
      <c r="P869" s="423"/>
      <c r="Q869" s="27" t="str">
        <f t="shared" si="50"/>
        <v/>
      </c>
      <c r="R869" s="424"/>
      <c r="S869" s="425"/>
      <c r="T869" s="24" t="str">
        <f t="shared" si="41"/>
        <v/>
      </c>
      <c r="U869" s="27">
        <f t="shared" si="31"/>
        <v>0</v>
      </c>
      <c r="V869" s="27"/>
      <c r="W869" s="426"/>
      <c r="AJ869" s="55"/>
      <c r="AK869" s="55"/>
      <c r="AL869" s="55"/>
      <c r="AM869" s="55"/>
    </row>
    <row r="870" ht="22.5" customHeight="1">
      <c r="A870" s="457"/>
      <c r="B870" s="25" t="b">
        <v>0</v>
      </c>
      <c r="C870" s="422" t="s">
        <v>1979</v>
      </c>
      <c r="D870" s="459">
        <v>45782.0</v>
      </c>
      <c r="E870" s="460" t="s">
        <v>146</v>
      </c>
      <c r="F870" s="432">
        <v>500000.0</v>
      </c>
      <c r="G870" s="519" t="s">
        <v>1980</v>
      </c>
      <c r="H870" s="460" t="s">
        <v>225</v>
      </c>
      <c r="I870" s="462">
        <v>549.0</v>
      </c>
      <c r="J870" s="460" t="s">
        <v>1411</v>
      </c>
      <c r="K870" s="432"/>
      <c r="L870" s="432">
        <v>0.0</v>
      </c>
      <c r="M870" s="392">
        <v>0.0</v>
      </c>
      <c r="N870" s="432">
        <v>500000.0</v>
      </c>
      <c r="O870" s="520"/>
      <c r="P870" s="517"/>
      <c r="Q870" s="27" t="str">
        <f t="shared" si="50"/>
        <v/>
      </c>
      <c r="R870" s="424"/>
      <c r="S870" s="425"/>
      <c r="T870" s="24" t="str">
        <f t="shared" si="41"/>
        <v/>
      </c>
      <c r="U870" s="27">
        <f t="shared" si="31"/>
        <v>0</v>
      </c>
      <c r="V870" s="27"/>
      <c r="W870" s="426"/>
      <c r="X870" s="521" t="s">
        <v>1981</v>
      </c>
      <c r="Y870" s="522" t="s">
        <v>1982</v>
      </c>
      <c r="AJ870" s="55"/>
      <c r="AK870" s="55"/>
      <c r="AL870" s="55"/>
      <c r="AM870" s="55"/>
    </row>
    <row r="871" ht="22.5" customHeight="1">
      <c r="A871" s="457"/>
      <c r="B871" s="453"/>
      <c r="C871" s="422" t="s">
        <v>1983</v>
      </c>
      <c r="D871" s="418">
        <v>45785.0</v>
      </c>
      <c r="E871" s="419" t="s">
        <v>146</v>
      </c>
      <c r="F871" s="420">
        <v>300000.0</v>
      </c>
      <c r="G871" s="421" t="s">
        <v>1984</v>
      </c>
      <c r="H871" s="419" t="s">
        <v>361</v>
      </c>
      <c r="I871" s="422"/>
      <c r="J871" s="419" t="s">
        <v>957</v>
      </c>
      <c r="K871" s="420"/>
      <c r="L871" s="420">
        <v>300000.0</v>
      </c>
      <c r="M871" s="392">
        <v>0.0</v>
      </c>
      <c r="N871" s="420">
        <f t="shared" ref="N871:N880" si="52">F871-L871</f>
        <v>0</v>
      </c>
      <c r="O871" s="474"/>
      <c r="P871" s="517"/>
      <c r="Q871" s="27"/>
      <c r="R871" s="424"/>
      <c r="S871" s="425"/>
      <c r="T871" s="24"/>
      <c r="U871" s="27"/>
      <c r="V871" s="27"/>
      <c r="W871" s="426"/>
      <c r="AJ871" s="55"/>
      <c r="AK871" s="55"/>
      <c r="AL871" s="55"/>
      <c r="AM871" s="55"/>
    </row>
    <row r="872" ht="22.5" customHeight="1">
      <c r="A872" s="457"/>
      <c r="B872" s="25" t="b">
        <v>0</v>
      </c>
      <c r="C872" s="436" t="s">
        <v>1985</v>
      </c>
      <c r="D872" s="418">
        <v>45788.0</v>
      </c>
      <c r="E872" s="419" t="s">
        <v>140</v>
      </c>
      <c r="F872" s="420">
        <v>150000.0</v>
      </c>
      <c r="G872" s="421" t="s">
        <v>13</v>
      </c>
      <c r="H872" s="419" t="s">
        <v>3</v>
      </c>
      <c r="I872" s="422">
        <v>867.0</v>
      </c>
      <c r="J872" s="419" t="s">
        <v>957</v>
      </c>
      <c r="K872" s="420"/>
      <c r="L872" s="420">
        <v>150000.0</v>
      </c>
      <c r="M872" s="392">
        <v>0.0</v>
      </c>
      <c r="N872" s="420">
        <f t="shared" si="52"/>
        <v>0</v>
      </c>
      <c r="O872" s="474"/>
      <c r="P872" s="517"/>
      <c r="Q872" s="27" t="str">
        <f t="shared" ref="Q872:Q3134" si="53">IF(OR(ISBLANK(F872),ISBLANK(P872)),"",F872-P872)</f>
        <v/>
      </c>
      <c r="R872" s="424"/>
      <c r="S872" s="425"/>
      <c r="T872" s="24" t="str">
        <f t="shared" ref="T872:T3134" si="54">IF(R872="مبيعات", S872%*F872, IF(R872="ارباح", S872%*Q872, ""))</f>
        <v/>
      </c>
      <c r="U872" s="27">
        <f t="shared" ref="U872:U3134" si="55">IF(OR(ISBLANK(Q872),ISBLANK(T872),T872=0),"",Q872-T872)</f>
        <v>0</v>
      </c>
      <c r="V872" s="27"/>
      <c r="W872" s="426"/>
      <c r="AJ872" s="55"/>
      <c r="AK872" s="55"/>
      <c r="AL872" s="55"/>
      <c r="AM872" s="55"/>
    </row>
    <row r="873" ht="22.5" customHeight="1">
      <c r="A873" s="457"/>
      <c r="B873" s="25" t="b">
        <v>0</v>
      </c>
      <c r="C873" s="436" t="s">
        <v>1986</v>
      </c>
      <c r="D873" s="418">
        <v>45797.0</v>
      </c>
      <c r="E873" s="419" t="s">
        <v>140</v>
      </c>
      <c r="F873" s="420">
        <v>45000.0</v>
      </c>
      <c r="G873" s="421" t="s">
        <v>1987</v>
      </c>
      <c r="H873" s="419" t="s">
        <v>3</v>
      </c>
      <c r="I873" s="438"/>
      <c r="J873" s="419" t="s">
        <v>957</v>
      </c>
      <c r="K873" s="420"/>
      <c r="L873" s="420">
        <v>45000.0</v>
      </c>
      <c r="M873" s="392">
        <v>0.0</v>
      </c>
      <c r="N873" s="420">
        <f t="shared" si="52"/>
        <v>0</v>
      </c>
      <c r="O873" s="474"/>
      <c r="P873" s="517"/>
      <c r="Q873" s="27" t="str">
        <f t="shared" si="53"/>
        <v/>
      </c>
      <c r="R873" s="424"/>
      <c r="S873" s="425"/>
      <c r="T873" s="24" t="str">
        <f t="shared" si="54"/>
        <v/>
      </c>
      <c r="U873" s="27">
        <f t="shared" si="55"/>
        <v>0</v>
      </c>
      <c r="V873" s="27"/>
      <c r="W873" s="426"/>
      <c r="AJ873" s="55"/>
      <c r="AK873" s="55"/>
      <c r="AL873" s="55"/>
      <c r="AM873" s="55"/>
    </row>
    <row r="874" ht="22.5" customHeight="1">
      <c r="A874" s="457"/>
      <c r="B874" s="25" t="b">
        <v>0</v>
      </c>
      <c r="C874" s="417"/>
      <c r="D874" s="418">
        <v>45797.0</v>
      </c>
      <c r="E874" s="419" t="s">
        <v>146</v>
      </c>
      <c r="F874" s="420">
        <v>6190000.0</v>
      </c>
      <c r="G874" s="421" t="s">
        <v>1988</v>
      </c>
      <c r="H874" s="419" t="s">
        <v>225</v>
      </c>
      <c r="I874" s="422">
        <v>929.0</v>
      </c>
      <c r="J874" s="419" t="s">
        <v>1989</v>
      </c>
      <c r="K874" s="420"/>
      <c r="L874" s="420">
        <v>6190000.0</v>
      </c>
      <c r="M874" s="392">
        <v>0.0</v>
      </c>
      <c r="N874" s="420">
        <f t="shared" si="52"/>
        <v>0</v>
      </c>
      <c r="O874" s="474"/>
      <c r="P874" s="517"/>
      <c r="Q874" s="27" t="str">
        <f t="shared" si="53"/>
        <v/>
      </c>
      <c r="R874" s="424"/>
      <c r="S874" s="425"/>
      <c r="T874" s="24" t="str">
        <f t="shared" si="54"/>
        <v/>
      </c>
      <c r="U874" s="27">
        <f t="shared" si="55"/>
        <v>0</v>
      </c>
      <c r="V874" s="27"/>
      <c r="W874" s="426"/>
      <c r="AJ874" s="55"/>
      <c r="AK874" s="55"/>
      <c r="AL874" s="55"/>
      <c r="AM874" s="55"/>
    </row>
    <row r="875" ht="22.5" customHeight="1">
      <c r="A875" s="457"/>
      <c r="B875" s="25" t="b">
        <v>0</v>
      </c>
      <c r="C875" s="436" t="s">
        <v>1990</v>
      </c>
      <c r="D875" s="418">
        <v>45799.0</v>
      </c>
      <c r="E875" s="419" t="s">
        <v>140</v>
      </c>
      <c r="F875" s="420">
        <v>69000.0</v>
      </c>
      <c r="G875" s="421" t="s">
        <v>337</v>
      </c>
      <c r="H875" s="419" t="s">
        <v>3</v>
      </c>
      <c r="I875" s="422">
        <v>925109.0</v>
      </c>
      <c r="J875" s="419" t="s">
        <v>957</v>
      </c>
      <c r="K875" s="420"/>
      <c r="L875" s="420">
        <v>69000.0</v>
      </c>
      <c r="M875" s="392">
        <v>0.0</v>
      </c>
      <c r="N875" s="420">
        <f t="shared" si="52"/>
        <v>0</v>
      </c>
      <c r="O875" s="474"/>
      <c r="P875" s="517"/>
      <c r="Q875" s="27" t="str">
        <f t="shared" si="53"/>
        <v/>
      </c>
      <c r="R875" s="424"/>
      <c r="S875" s="425"/>
      <c r="T875" s="24" t="str">
        <f t="shared" si="54"/>
        <v/>
      </c>
      <c r="U875" s="27">
        <f t="shared" si="55"/>
        <v>0</v>
      </c>
      <c r="V875" s="27"/>
      <c r="W875" s="426"/>
      <c r="X875" s="523"/>
      <c r="Y875" s="524"/>
      <c r="AJ875" s="55"/>
      <c r="AK875" s="55"/>
      <c r="AL875" s="55"/>
      <c r="AM875" s="55"/>
    </row>
    <row r="876" ht="22.5" customHeight="1">
      <c r="A876" s="457"/>
      <c r="B876" s="25" t="b">
        <v>0</v>
      </c>
      <c r="C876" s="422" t="s">
        <v>1991</v>
      </c>
      <c r="D876" s="418">
        <v>45803.0</v>
      </c>
      <c r="E876" s="419" t="s">
        <v>1002</v>
      </c>
      <c r="F876" s="420">
        <v>200000.0</v>
      </c>
      <c r="G876" s="421" t="s">
        <v>500</v>
      </c>
      <c r="H876" s="419" t="s">
        <v>119</v>
      </c>
      <c r="I876" s="422">
        <v>938.0</v>
      </c>
      <c r="J876" s="419" t="s">
        <v>1099</v>
      </c>
      <c r="K876" s="420"/>
      <c r="L876" s="420">
        <v>200000.0</v>
      </c>
      <c r="M876" s="392">
        <v>0.0</v>
      </c>
      <c r="N876" s="420">
        <f t="shared" si="52"/>
        <v>0</v>
      </c>
      <c r="O876" s="418"/>
      <c r="P876" s="517"/>
      <c r="Q876" s="27" t="str">
        <f t="shared" si="53"/>
        <v/>
      </c>
      <c r="R876" s="424"/>
      <c r="S876" s="425"/>
      <c r="T876" s="24" t="str">
        <f t="shared" si="54"/>
        <v/>
      </c>
      <c r="U876" s="27">
        <f t="shared" si="55"/>
        <v>0</v>
      </c>
      <c r="V876" s="27"/>
      <c r="W876" s="426"/>
      <c r="AJ876" s="55"/>
      <c r="AK876" s="55"/>
      <c r="AL876" s="55"/>
      <c r="AM876" s="55"/>
    </row>
    <row r="877" ht="22.5" customHeight="1">
      <c r="A877" s="48" t="b">
        <v>0</v>
      </c>
      <c r="B877" s="384" t="b">
        <v>0</v>
      </c>
      <c r="C877" s="385" t="s">
        <v>1992</v>
      </c>
      <c r="D877" s="386">
        <v>45808.0</v>
      </c>
      <c r="E877" s="387" t="s">
        <v>146</v>
      </c>
      <c r="F877" s="388">
        <v>50000.0</v>
      </c>
      <c r="G877" s="456" t="s">
        <v>13</v>
      </c>
      <c r="H877" s="387" t="s">
        <v>3</v>
      </c>
      <c r="I877" s="390"/>
      <c r="J877" s="387" t="s">
        <v>177</v>
      </c>
      <c r="K877" s="388"/>
      <c r="L877" s="388">
        <v>0.0</v>
      </c>
      <c r="M877" s="392">
        <v>0.0</v>
      </c>
      <c r="N877" s="420">
        <f t="shared" si="52"/>
        <v>50000</v>
      </c>
      <c r="O877" s="386"/>
      <c r="P877" s="510"/>
      <c r="Q877" s="402" t="str">
        <f t="shared" si="53"/>
        <v/>
      </c>
      <c r="R877" s="395"/>
      <c r="S877" s="396"/>
      <c r="T877" s="397" t="str">
        <f t="shared" si="54"/>
        <v/>
      </c>
      <c r="U877" s="402">
        <f t="shared" si="55"/>
        <v>0</v>
      </c>
      <c r="V877" s="402"/>
      <c r="W877" s="414"/>
      <c r="AJ877" s="55"/>
      <c r="AK877" s="55"/>
      <c r="AL877" s="55"/>
      <c r="AM877" s="55"/>
    </row>
    <row r="878" ht="22.5" customHeight="1">
      <c r="A878" s="457"/>
      <c r="B878" s="25" t="b">
        <v>0</v>
      </c>
      <c r="C878" s="436" t="s">
        <v>1993</v>
      </c>
      <c r="D878" s="418">
        <v>45817.0</v>
      </c>
      <c r="E878" s="419" t="s">
        <v>146</v>
      </c>
      <c r="F878" s="420">
        <v>40000.0</v>
      </c>
      <c r="G878" s="437" t="s">
        <v>13</v>
      </c>
      <c r="H878" s="419" t="s">
        <v>3</v>
      </c>
      <c r="I878" s="422"/>
      <c r="J878" s="419" t="s">
        <v>147</v>
      </c>
      <c r="K878" s="420"/>
      <c r="L878" s="420">
        <v>0.0</v>
      </c>
      <c r="M878" s="392">
        <v>0.0</v>
      </c>
      <c r="N878" s="420">
        <f t="shared" si="52"/>
        <v>40000</v>
      </c>
      <c r="O878" s="418"/>
      <c r="P878" s="517"/>
      <c r="Q878" s="27" t="str">
        <f t="shared" si="53"/>
        <v/>
      </c>
      <c r="R878" s="424"/>
      <c r="S878" s="425"/>
      <c r="T878" s="24" t="str">
        <f t="shared" si="54"/>
        <v/>
      </c>
      <c r="U878" s="27">
        <f t="shared" si="55"/>
        <v>0</v>
      </c>
      <c r="V878" s="27"/>
      <c r="W878" s="426"/>
      <c r="AJ878" s="55"/>
      <c r="AK878" s="55"/>
      <c r="AL878" s="55"/>
      <c r="AM878" s="55"/>
    </row>
    <row r="879" ht="22.5" customHeight="1">
      <c r="A879" s="457"/>
      <c r="B879" s="25" t="b">
        <v>0</v>
      </c>
      <c r="C879" s="417"/>
      <c r="D879" s="459">
        <v>45914.0</v>
      </c>
      <c r="E879" s="460" t="s">
        <v>146</v>
      </c>
      <c r="F879" s="432">
        <v>1500000.0</v>
      </c>
      <c r="G879" s="461" t="s">
        <v>1994</v>
      </c>
      <c r="H879" s="460" t="s">
        <v>225</v>
      </c>
      <c r="I879" s="462">
        <v>15.0</v>
      </c>
      <c r="J879" s="460" t="s">
        <v>957</v>
      </c>
      <c r="K879" s="481"/>
      <c r="L879" s="432">
        <v>0.0</v>
      </c>
      <c r="M879" s="392">
        <v>0.0</v>
      </c>
      <c r="N879" s="432">
        <f t="shared" si="52"/>
        <v>1500000</v>
      </c>
      <c r="O879" s="520"/>
      <c r="P879" s="517"/>
      <c r="Q879" s="27" t="str">
        <f t="shared" si="53"/>
        <v/>
      </c>
      <c r="R879" s="424"/>
      <c r="S879" s="425"/>
      <c r="T879" s="24" t="str">
        <f t="shared" si="54"/>
        <v/>
      </c>
      <c r="U879" s="27">
        <f t="shared" si="55"/>
        <v>0</v>
      </c>
      <c r="V879" s="27"/>
      <c r="W879" s="426"/>
      <c r="AJ879" s="55"/>
      <c r="AK879" s="55"/>
      <c r="AL879" s="55"/>
      <c r="AM879" s="55"/>
    </row>
    <row r="880" ht="22.5" customHeight="1">
      <c r="A880" s="457"/>
      <c r="B880" s="25" t="b">
        <v>0</v>
      </c>
      <c r="C880" s="417"/>
      <c r="D880" s="520">
        <v>45930.0</v>
      </c>
      <c r="E880" s="525" t="s">
        <v>146</v>
      </c>
      <c r="F880" s="481">
        <v>75000.0</v>
      </c>
      <c r="G880" s="526" t="s">
        <v>1995</v>
      </c>
      <c r="H880" s="460" t="s">
        <v>225</v>
      </c>
      <c r="I880" s="482"/>
      <c r="J880" s="525" t="s">
        <v>1996</v>
      </c>
      <c r="K880" s="481">
        <v>0.0</v>
      </c>
      <c r="L880" s="432">
        <v>0.0</v>
      </c>
      <c r="M880" s="392">
        <v>0.0</v>
      </c>
      <c r="N880" s="432">
        <f t="shared" si="52"/>
        <v>75000</v>
      </c>
      <c r="O880" s="520"/>
      <c r="P880" s="517"/>
      <c r="Q880" s="27" t="str">
        <f t="shared" si="53"/>
        <v/>
      </c>
      <c r="R880" s="424"/>
      <c r="S880" s="425"/>
      <c r="T880" s="24" t="str">
        <f t="shared" si="54"/>
        <v/>
      </c>
      <c r="U880" s="27">
        <f t="shared" si="55"/>
        <v>0</v>
      </c>
      <c r="V880" s="27"/>
      <c r="W880" s="426"/>
      <c r="AJ880" s="55"/>
      <c r="AK880" s="55"/>
      <c r="AL880" s="55"/>
      <c r="AM880" s="55"/>
    </row>
    <row r="881" ht="22.5" customHeight="1">
      <c r="A881" s="457"/>
      <c r="B881" s="25" t="b">
        <v>0</v>
      </c>
      <c r="C881" s="417"/>
      <c r="D881" s="459">
        <v>45939.0</v>
      </c>
      <c r="E881" s="460" t="s">
        <v>146</v>
      </c>
      <c r="F881" s="432">
        <v>50000.0</v>
      </c>
      <c r="G881" s="461" t="s">
        <v>1997</v>
      </c>
      <c r="H881" s="460" t="s">
        <v>225</v>
      </c>
      <c r="I881" s="462">
        <v>12.0</v>
      </c>
      <c r="J881" s="460" t="s">
        <v>1998</v>
      </c>
      <c r="K881" s="481"/>
      <c r="L881" s="432">
        <v>0.0</v>
      </c>
      <c r="M881" s="392">
        <v>0.0</v>
      </c>
      <c r="N881" s="468">
        <f t="shared" ref="N881:N974" si="56">F881-L881-M881</f>
        <v>50000</v>
      </c>
      <c r="O881" s="520"/>
      <c r="P881" s="517"/>
      <c r="Q881" s="27" t="str">
        <f t="shared" si="53"/>
        <v/>
      </c>
      <c r="R881" s="424"/>
      <c r="S881" s="425"/>
      <c r="T881" s="24" t="str">
        <f t="shared" si="54"/>
        <v/>
      </c>
      <c r="U881" s="27">
        <f t="shared" si="55"/>
        <v>0</v>
      </c>
      <c r="V881" s="27"/>
      <c r="W881" s="426"/>
      <c r="AJ881" s="55"/>
      <c r="AK881" s="55"/>
      <c r="AL881" s="55"/>
      <c r="AM881" s="55"/>
    </row>
    <row r="882" ht="22.5" customHeight="1">
      <c r="A882" s="457"/>
      <c r="B882" s="25" t="b">
        <v>0</v>
      </c>
      <c r="C882" s="417"/>
      <c r="D882" s="459">
        <v>45948.0</v>
      </c>
      <c r="E882" s="460" t="s">
        <v>146</v>
      </c>
      <c r="F882" s="432">
        <v>75000.0</v>
      </c>
      <c r="G882" s="461" t="s">
        <v>1999</v>
      </c>
      <c r="H882" s="460" t="s">
        <v>119</v>
      </c>
      <c r="I882" s="462">
        <v>10.0</v>
      </c>
      <c r="J882" s="460" t="s">
        <v>296</v>
      </c>
      <c r="K882" s="481"/>
      <c r="L882" s="432">
        <v>0.0</v>
      </c>
      <c r="M882" s="473">
        <v>0.0</v>
      </c>
      <c r="N882" s="468">
        <f t="shared" si="56"/>
        <v>75000</v>
      </c>
      <c r="O882" s="520"/>
      <c r="P882" s="423"/>
      <c r="Q882" s="27" t="str">
        <f t="shared" si="53"/>
        <v/>
      </c>
      <c r="R882" s="424"/>
      <c r="S882" s="425"/>
      <c r="T882" s="24" t="str">
        <f t="shared" si="54"/>
        <v/>
      </c>
      <c r="U882" s="27">
        <f t="shared" si="55"/>
        <v>0</v>
      </c>
      <c r="V882" s="27"/>
      <c r="W882" s="426"/>
      <c r="AJ882" s="55"/>
      <c r="AK882" s="55"/>
      <c r="AL882" s="55"/>
      <c r="AM882" s="55"/>
    </row>
    <row r="883" ht="22.5" customHeight="1">
      <c r="A883" s="457"/>
      <c r="B883" s="25" t="b">
        <v>0</v>
      </c>
      <c r="C883" s="417"/>
      <c r="D883" s="459">
        <v>45948.0</v>
      </c>
      <c r="E883" s="460" t="s">
        <v>146</v>
      </c>
      <c r="F883" s="432">
        <v>15000.0</v>
      </c>
      <c r="G883" s="461" t="s">
        <v>1578</v>
      </c>
      <c r="H883" s="460" t="s">
        <v>119</v>
      </c>
      <c r="I883" s="462">
        <v>10.0</v>
      </c>
      <c r="J883" s="460" t="s">
        <v>296</v>
      </c>
      <c r="K883" s="481"/>
      <c r="L883" s="432">
        <v>0.0</v>
      </c>
      <c r="M883" s="473">
        <v>0.0</v>
      </c>
      <c r="N883" s="468">
        <f t="shared" si="56"/>
        <v>15000</v>
      </c>
      <c r="O883" s="520"/>
      <c r="P883" s="423"/>
      <c r="Q883" s="27" t="str">
        <f t="shared" si="53"/>
        <v/>
      </c>
      <c r="R883" s="424"/>
      <c r="S883" s="425"/>
      <c r="T883" s="24" t="str">
        <f t="shared" si="54"/>
        <v/>
      </c>
      <c r="U883" s="27">
        <f t="shared" si="55"/>
        <v>0</v>
      </c>
      <c r="V883" s="27"/>
      <c r="W883" s="426"/>
      <c r="AJ883" s="55"/>
      <c r="AK883" s="55"/>
      <c r="AL883" s="55"/>
      <c r="AM883" s="55"/>
    </row>
    <row r="884" ht="22.5" customHeight="1">
      <c r="A884" s="457"/>
      <c r="B884" s="25" t="b">
        <v>0</v>
      </c>
      <c r="C884" s="417"/>
      <c r="D884" s="418">
        <v>45854.0</v>
      </c>
      <c r="E884" s="419" t="s">
        <v>146</v>
      </c>
      <c r="F884" s="420">
        <v>75000.0</v>
      </c>
      <c r="G884" s="437" t="s">
        <v>2000</v>
      </c>
      <c r="H884" s="419" t="s">
        <v>361</v>
      </c>
      <c r="I884" s="438"/>
      <c r="J884" s="419" t="s">
        <v>957</v>
      </c>
      <c r="K884" s="420"/>
      <c r="L884" s="420">
        <v>0.0</v>
      </c>
      <c r="M884" s="473">
        <v>0.0</v>
      </c>
      <c r="N884" s="468">
        <f t="shared" si="56"/>
        <v>75000</v>
      </c>
      <c r="O884" s="474"/>
      <c r="P884" s="423"/>
      <c r="Q884" s="27" t="str">
        <f t="shared" si="53"/>
        <v/>
      </c>
      <c r="R884" s="424"/>
      <c r="S884" s="425"/>
      <c r="T884" s="24" t="str">
        <f t="shared" si="54"/>
        <v/>
      </c>
      <c r="U884" s="27">
        <f t="shared" si="55"/>
        <v>0</v>
      </c>
      <c r="V884" s="27"/>
      <c r="W884" s="426"/>
      <c r="AJ884" s="55"/>
      <c r="AK884" s="55"/>
      <c r="AL884" s="55"/>
      <c r="AM884" s="55"/>
    </row>
    <row r="885" ht="22.5" customHeight="1">
      <c r="A885" s="457"/>
      <c r="B885" s="25" t="b">
        <v>0</v>
      </c>
      <c r="C885" s="417"/>
      <c r="D885" s="418">
        <v>45956.0</v>
      </c>
      <c r="E885" s="419" t="s">
        <v>140</v>
      </c>
      <c r="F885" s="420">
        <v>75000.0</v>
      </c>
      <c r="G885" s="437" t="s">
        <v>2001</v>
      </c>
      <c r="H885" s="419" t="s">
        <v>1624</v>
      </c>
      <c r="I885" s="438"/>
      <c r="J885" s="419" t="s">
        <v>957</v>
      </c>
      <c r="K885" s="464"/>
      <c r="L885" s="420">
        <v>75000.0</v>
      </c>
      <c r="M885" s="473">
        <v>0.0</v>
      </c>
      <c r="N885" s="420">
        <f t="shared" si="56"/>
        <v>0</v>
      </c>
      <c r="O885" s="474"/>
      <c r="P885" s="423"/>
      <c r="Q885" s="27" t="str">
        <f t="shared" si="53"/>
        <v/>
      </c>
      <c r="R885" s="424"/>
      <c r="S885" s="425"/>
      <c r="T885" s="24" t="str">
        <f t="shared" si="54"/>
        <v/>
      </c>
      <c r="U885" s="27">
        <f t="shared" si="55"/>
        <v>0</v>
      </c>
      <c r="V885" s="27"/>
      <c r="W885" s="426"/>
      <c r="AJ885" s="55"/>
      <c r="AK885" s="55"/>
      <c r="AL885" s="55"/>
      <c r="AM885" s="55"/>
    </row>
    <row r="886" ht="22.5" customHeight="1">
      <c r="A886" s="457"/>
      <c r="B886" s="25" t="b">
        <v>0</v>
      </c>
      <c r="C886" s="417"/>
      <c r="D886" s="418">
        <v>45956.0</v>
      </c>
      <c r="E886" s="419" t="s">
        <v>140</v>
      </c>
      <c r="F886" s="420">
        <v>85000.0</v>
      </c>
      <c r="G886" s="437" t="s">
        <v>2002</v>
      </c>
      <c r="H886" s="419" t="s">
        <v>1624</v>
      </c>
      <c r="I886" s="438"/>
      <c r="J886" s="419" t="s">
        <v>957</v>
      </c>
      <c r="K886" s="464"/>
      <c r="L886" s="420">
        <v>85000.0</v>
      </c>
      <c r="M886" s="473">
        <v>0.0</v>
      </c>
      <c r="N886" s="420">
        <f t="shared" si="56"/>
        <v>0</v>
      </c>
      <c r="O886" s="474"/>
      <c r="P886" s="423"/>
      <c r="Q886" s="27" t="str">
        <f t="shared" si="53"/>
        <v/>
      </c>
      <c r="R886" s="424"/>
      <c r="S886" s="425"/>
      <c r="T886" s="24" t="str">
        <f t="shared" si="54"/>
        <v/>
      </c>
      <c r="U886" s="27">
        <f t="shared" si="55"/>
        <v>0</v>
      </c>
      <c r="V886" s="27"/>
      <c r="W886" s="426"/>
      <c r="AJ886" s="55"/>
      <c r="AK886" s="55"/>
      <c r="AL886" s="55"/>
      <c r="AM886" s="55"/>
    </row>
    <row r="887" ht="22.5" customHeight="1">
      <c r="A887" s="457"/>
      <c r="B887" s="25" t="b">
        <v>0</v>
      </c>
      <c r="C887" s="417"/>
      <c r="D887" s="474"/>
      <c r="E887" s="472"/>
      <c r="F887" s="464"/>
      <c r="G887" s="417"/>
      <c r="H887" s="472"/>
      <c r="I887" s="438"/>
      <c r="J887" s="472"/>
      <c r="K887" s="464"/>
      <c r="L887" s="464"/>
      <c r="M887" s="473">
        <v>0.0</v>
      </c>
      <c r="N887" s="420">
        <f t="shared" si="56"/>
        <v>0</v>
      </c>
      <c r="O887" s="474"/>
      <c r="P887" s="423"/>
      <c r="Q887" s="27" t="str">
        <f t="shared" si="53"/>
        <v/>
      </c>
      <c r="R887" s="424"/>
      <c r="S887" s="425"/>
      <c r="T887" s="24" t="str">
        <f t="shared" si="54"/>
        <v/>
      </c>
      <c r="U887" s="27">
        <f t="shared" si="55"/>
        <v>0</v>
      </c>
      <c r="V887" s="27"/>
      <c r="W887" s="426"/>
      <c r="AJ887" s="55"/>
      <c r="AK887" s="55"/>
      <c r="AL887" s="55"/>
      <c r="AM887" s="55"/>
    </row>
    <row r="888" ht="22.5" customHeight="1">
      <c r="A888" s="457"/>
      <c r="B888" s="25" t="b">
        <v>0</v>
      </c>
      <c r="C888" s="417"/>
      <c r="D888" s="474"/>
      <c r="E888" s="472"/>
      <c r="F888" s="464"/>
      <c r="G888" s="417"/>
      <c r="H888" s="472"/>
      <c r="I888" s="438"/>
      <c r="J888" s="472"/>
      <c r="K888" s="464"/>
      <c r="L888" s="464"/>
      <c r="M888" s="473">
        <v>0.0</v>
      </c>
      <c r="N888" s="420">
        <f t="shared" si="56"/>
        <v>0</v>
      </c>
      <c r="O888" s="474"/>
      <c r="P888" s="423"/>
      <c r="Q888" s="27" t="str">
        <f t="shared" si="53"/>
        <v/>
      </c>
      <c r="R888" s="424"/>
      <c r="S888" s="425"/>
      <c r="T888" s="24" t="str">
        <f t="shared" si="54"/>
        <v/>
      </c>
      <c r="U888" s="27">
        <f t="shared" si="55"/>
        <v>0</v>
      </c>
      <c r="V888" s="27"/>
      <c r="W888" s="426"/>
      <c r="AJ888" s="55"/>
      <c r="AK888" s="55"/>
      <c r="AL888" s="55"/>
      <c r="AM888" s="55"/>
    </row>
    <row r="889" ht="22.5" customHeight="1">
      <c r="A889" s="457"/>
      <c r="B889" s="25" t="b">
        <v>0</v>
      </c>
      <c r="C889" s="417"/>
      <c r="D889" s="474"/>
      <c r="E889" s="472"/>
      <c r="F889" s="464"/>
      <c r="G889" s="417"/>
      <c r="H889" s="472"/>
      <c r="I889" s="438"/>
      <c r="J889" s="472"/>
      <c r="K889" s="464"/>
      <c r="L889" s="464"/>
      <c r="M889" s="473">
        <v>0.0</v>
      </c>
      <c r="N889" s="420">
        <f t="shared" si="56"/>
        <v>0</v>
      </c>
      <c r="O889" s="474"/>
      <c r="P889" s="423"/>
      <c r="Q889" s="27" t="str">
        <f t="shared" si="53"/>
        <v/>
      </c>
      <c r="R889" s="424"/>
      <c r="S889" s="425"/>
      <c r="T889" s="24" t="str">
        <f t="shared" si="54"/>
        <v/>
      </c>
      <c r="U889" s="27">
        <f t="shared" si="55"/>
        <v>0</v>
      </c>
      <c r="V889" s="27"/>
      <c r="W889" s="426"/>
      <c r="AJ889" s="55"/>
      <c r="AK889" s="55"/>
      <c r="AL889" s="55"/>
      <c r="AM889" s="55"/>
    </row>
    <row r="890" ht="22.5" customHeight="1">
      <c r="A890" s="457"/>
      <c r="B890" s="25" t="b">
        <v>0</v>
      </c>
      <c r="C890" s="417"/>
      <c r="D890" s="474"/>
      <c r="E890" s="472"/>
      <c r="F890" s="464"/>
      <c r="G890" s="417"/>
      <c r="H890" s="472"/>
      <c r="I890" s="438"/>
      <c r="J890" s="472"/>
      <c r="K890" s="464"/>
      <c r="L890" s="464"/>
      <c r="M890" s="473">
        <v>0.0</v>
      </c>
      <c r="N890" s="420">
        <f t="shared" si="56"/>
        <v>0</v>
      </c>
      <c r="O890" s="474"/>
      <c r="P890" s="423"/>
      <c r="Q890" s="27" t="str">
        <f t="shared" si="53"/>
        <v/>
      </c>
      <c r="R890" s="424"/>
      <c r="S890" s="425"/>
      <c r="T890" s="24" t="str">
        <f t="shared" si="54"/>
        <v/>
      </c>
      <c r="U890" s="27">
        <f t="shared" si="55"/>
        <v>0</v>
      </c>
      <c r="V890" s="27"/>
      <c r="W890" s="426"/>
      <c r="AJ890" s="55"/>
      <c r="AK890" s="55"/>
      <c r="AL890" s="55"/>
      <c r="AM890" s="55"/>
    </row>
    <row r="891" ht="22.5" customHeight="1">
      <c r="A891" s="457"/>
      <c r="B891" s="25" t="b">
        <v>0</v>
      </c>
      <c r="C891" s="417"/>
      <c r="D891" s="474"/>
      <c r="E891" s="472"/>
      <c r="F891" s="464"/>
      <c r="G891" s="417"/>
      <c r="H891" s="472"/>
      <c r="I891" s="438"/>
      <c r="J891" s="472"/>
      <c r="K891" s="464"/>
      <c r="L891" s="464"/>
      <c r="M891" s="473">
        <v>0.0</v>
      </c>
      <c r="N891" s="420">
        <f t="shared" si="56"/>
        <v>0</v>
      </c>
      <c r="O891" s="474"/>
      <c r="P891" s="423"/>
      <c r="Q891" s="27" t="str">
        <f t="shared" si="53"/>
        <v/>
      </c>
      <c r="R891" s="424"/>
      <c r="S891" s="425"/>
      <c r="T891" s="24" t="str">
        <f t="shared" si="54"/>
        <v/>
      </c>
      <c r="U891" s="27">
        <f t="shared" si="55"/>
        <v>0</v>
      </c>
      <c r="V891" s="27"/>
      <c r="W891" s="426"/>
      <c r="AJ891" s="55"/>
      <c r="AK891" s="55"/>
      <c r="AL891" s="55"/>
      <c r="AM891" s="55"/>
    </row>
    <row r="892" ht="22.5" customHeight="1">
      <c r="A892" s="457"/>
      <c r="B892" s="25" t="b">
        <v>0</v>
      </c>
      <c r="C892" s="417"/>
      <c r="D892" s="474"/>
      <c r="E892" s="472"/>
      <c r="F892" s="464"/>
      <c r="G892" s="417"/>
      <c r="H892" s="472"/>
      <c r="I892" s="438"/>
      <c r="J892" s="472"/>
      <c r="K892" s="464"/>
      <c r="L892" s="464"/>
      <c r="M892" s="473">
        <v>0.0</v>
      </c>
      <c r="N892" s="420">
        <f t="shared" si="56"/>
        <v>0</v>
      </c>
      <c r="O892" s="474"/>
      <c r="P892" s="423"/>
      <c r="Q892" s="27" t="str">
        <f t="shared" si="53"/>
        <v/>
      </c>
      <c r="R892" s="424"/>
      <c r="S892" s="425"/>
      <c r="T892" s="24" t="str">
        <f t="shared" si="54"/>
        <v/>
      </c>
      <c r="U892" s="27">
        <f t="shared" si="55"/>
        <v>0</v>
      </c>
      <c r="V892" s="27"/>
      <c r="W892" s="426"/>
      <c r="AJ892" s="55"/>
      <c r="AK892" s="55"/>
      <c r="AL892" s="55"/>
      <c r="AM892" s="55"/>
    </row>
    <row r="893" ht="22.5" customHeight="1">
      <c r="A893" s="457"/>
      <c r="B893" s="25" t="b">
        <v>0</v>
      </c>
      <c r="C893" s="417"/>
      <c r="D893" s="474"/>
      <c r="E893" s="472"/>
      <c r="F893" s="464"/>
      <c r="G893" s="417"/>
      <c r="H893" s="472"/>
      <c r="I893" s="438"/>
      <c r="J893" s="472"/>
      <c r="K893" s="464"/>
      <c r="L893" s="464"/>
      <c r="M893" s="473">
        <v>0.0</v>
      </c>
      <c r="N893" s="420">
        <f t="shared" si="56"/>
        <v>0</v>
      </c>
      <c r="O893" s="474"/>
      <c r="P893" s="423"/>
      <c r="Q893" s="27" t="str">
        <f t="shared" si="53"/>
        <v/>
      </c>
      <c r="R893" s="424"/>
      <c r="S893" s="425"/>
      <c r="T893" s="24" t="str">
        <f t="shared" si="54"/>
        <v/>
      </c>
      <c r="U893" s="27">
        <f t="shared" si="55"/>
        <v>0</v>
      </c>
      <c r="V893" s="27"/>
      <c r="W893" s="426"/>
      <c r="AJ893" s="55"/>
      <c r="AK893" s="55"/>
      <c r="AL893" s="55"/>
      <c r="AM893" s="55"/>
    </row>
    <row r="894" ht="22.5" customHeight="1">
      <c r="A894" s="457"/>
      <c r="B894" s="25" t="b">
        <v>0</v>
      </c>
      <c r="C894" s="417"/>
      <c r="D894" s="474"/>
      <c r="E894" s="472"/>
      <c r="F894" s="464"/>
      <c r="G894" s="417"/>
      <c r="H894" s="472"/>
      <c r="I894" s="438"/>
      <c r="J894" s="472"/>
      <c r="K894" s="464"/>
      <c r="L894" s="464"/>
      <c r="M894" s="473">
        <v>0.0</v>
      </c>
      <c r="N894" s="420">
        <f t="shared" si="56"/>
        <v>0</v>
      </c>
      <c r="O894" s="474"/>
      <c r="P894" s="423"/>
      <c r="Q894" s="27" t="str">
        <f t="shared" si="53"/>
        <v/>
      </c>
      <c r="R894" s="424"/>
      <c r="S894" s="425"/>
      <c r="T894" s="24" t="str">
        <f t="shared" si="54"/>
        <v/>
      </c>
      <c r="U894" s="27">
        <f t="shared" si="55"/>
        <v>0</v>
      </c>
      <c r="V894" s="27"/>
      <c r="W894" s="426"/>
      <c r="AJ894" s="55"/>
      <c r="AK894" s="55"/>
      <c r="AL894" s="55"/>
      <c r="AM894" s="55"/>
    </row>
    <row r="895" ht="22.5" customHeight="1">
      <c r="A895" s="457"/>
      <c r="B895" s="25" t="b">
        <v>0</v>
      </c>
      <c r="C895" s="417"/>
      <c r="D895" s="474"/>
      <c r="E895" s="472"/>
      <c r="F895" s="464"/>
      <c r="G895" s="417"/>
      <c r="H895" s="472"/>
      <c r="I895" s="438"/>
      <c r="J895" s="472"/>
      <c r="K895" s="464"/>
      <c r="L895" s="464"/>
      <c r="M895" s="473">
        <v>0.0</v>
      </c>
      <c r="N895" s="420">
        <f t="shared" si="56"/>
        <v>0</v>
      </c>
      <c r="O895" s="474"/>
      <c r="P895" s="423"/>
      <c r="Q895" s="27" t="str">
        <f t="shared" si="53"/>
        <v/>
      </c>
      <c r="R895" s="424"/>
      <c r="S895" s="425"/>
      <c r="T895" s="24" t="str">
        <f t="shared" si="54"/>
        <v/>
      </c>
      <c r="U895" s="27">
        <f t="shared" si="55"/>
        <v>0</v>
      </c>
      <c r="V895" s="27"/>
      <c r="W895" s="426"/>
      <c r="AJ895" s="55"/>
      <c r="AK895" s="55"/>
      <c r="AL895" s="55"/>
      <c r="AM895" s="55"/>
    </row>
    <row r="896" ht="22.5" customHeight="1">
      <c r="A896" s="457"/>
      <c r="B896" s="25" t="b">
        <v>0</v>
      </c>
      <c r="C896" s="417"/>
      <c r="D896" s="474"/>
      <c r="E896" s="472"/>
      <c r="F896" s="464"/>
      <c r="G896" s="417"/>
      <c r="H896" s="472"/>
      <c r="I896" s="438"/>
      <c r="J896" s="472"/>
      <c r="K896" s="464"/>
      <c r="L896" s="464"/>
      <c r="M896" s="473">
        <v>0.0</v>
      </c>
      <c r="N896" s="420">
        <f t="shared" si="56"/>
        <v>0</v>
      </c>
      <c r="O896" s="474"/>
      <c r="P896" s="423"/>
      <c r="Q896" s="27" t="str">
        <f t="shared" si="53"/>
        <v/>
      </c>
      <c r="R896" s="424"/>
      <c r="S896" s="425"/>
      <c r="T896" s="24" t="str">
        <f t="shared" si="54"/>
        <v/>
      </c>
      <c r="U896" s="27">
        <f t="shared" si="55"/>
        <v>0</v>
      </c>
      <c r="V896" s="27"/>
      <c r="W896" s="426"/>
      <c r="AJ896" s="55"/>
      <c r="AK896" s="55"/>
      <c r="AL896" s="55"/>
      <c r="AM896" s="55"/>
    </row>
    <row r="897" ht="22.5" customHeight="1">
      <c r="A897" s="457"/>
      <c r="B897" s="25" t="b">
        <v>0</v>
      </c>
      <c r="C897" s="417"/>
      <c r="D897" s="474"/>
      <c r="E897" s="472"/>
      <c r="F897" s="464"/>
      <c r="G897" s="417"/>
      <c r="H897" s="472"/>
      <c r="I897" s="438"/>
      <c r="J897" s="472"/>
      <c r="K897" s="464"/>
      <c r="L897" s="464"/>
      <c r="M897" s="473">
        <v>0.0</v>
      </c>
      <c r="N897" s="420">
        <f t="shared" si="56"/>
        <v>0</v>
      </c>
      <c r="O897" s="474"/>
      <c r="P897" s="423"/>
      <c r="Q897" s="27" t="str">
        <f t="shared" si="53"/>
        <v/>
      </c>
      <c r="R897" s="424"/>
      <c r="S897" s="425"/>
      <c r="T897" s="24" t="str">
        <f t="shared" si="54"/>
        <v/>
      </c>
      <c r="U897" s="27">
        <f t="shared" si="55"/>
        <v>0</v>
      </c>
      <c r="V897" s="27"/>
      <c r="W897" s="426"/>
      <c r="AJ897" s="55"/>
      <c r="AK897" s="55"/>
      <c r="AL897" s="55"/>
      <c r="AM897" s="55"/>
    </row>
    <row r="898" ht="22.5" customHeight="1">
      <c r="A898" s="457"/>
      <c r="B898" s="25" t="b">
        <v>0</v>
      </c>
      <c r="C898" s="417"/>
      <c r="D898" s="474"/>
      <c r="E898" s="472"/>
      <c r="F898" s="464"/>
      <c r="G898" s="417"/>
      <c r="H898" s="472"/>
      <c r="I898" s="438"/>
      <c r="J898" s="472"/>
      <c r="K898" s="464"/>
      <c r="L898" s="464"/>
      <c r="M898" s="473">
        <v>0.0</v>
      </c>
      <c r="N898" s="420">
        <f t="shared" si="56"/>
        <v>0</v>
      </c>
      <c r="O898" s="474"/>
      <c r="P898" s="423"/>
      <c r="Q898" s="27" t="str">
        <f t="shared" si="53"/>
        <v/>
      </c>
      <c r="R898" s="424"/>
      <c r="S898" s="425"/>
      <c r="T898" s="24" t="str">
        <f t="shared" si="54"/>
        <v/>
      </c>
      <c r="U898" s="27">
        <f t="shared" si="55"/>
        <v>0</v>
      </c>
      <c r="V898" s="27"/>
      <c r="W898" s="426"/>
      <c r="AJ898" s="55"/>
      <c r="AK898" s="55"/>
      <c r="AL898" s="55"/>
      <c r="AM898" s="55"/>
    </row>
    <row r="899" ht="22.5" customHeight="1">
      <c r="A899" s="457"/>
      <c r="B899" s="25" t="b">
        <v>0</v>
      </c>
      <c r="C899" s="417"/>
      <c r="D899" s="474"/>
      <c r="E899" s="472"/>
      <c r="F899" s="464"/>
      <c r="G899" s="417"/>
      <c r="H899" s="472"/>
      <c r="I899" s="438"/>
      <c r="J899" s="472"/>
      <c r="K899" s="464"/>
      <c r="L899" s="464"/>
      <c r="M899" s="473">
        <v>0.0</v>
      </c>
      <c r="N899" s="420">
        <f t="shared" si="56"/>
        <v>0</v>
      </c>
      <c r="O899" s="474"/>
      <c r="P899" s="423"/>
      <c r="Q899" s="27" t="str">
        <f t="shared" si="53"/>
        <v/>
      </c>
      <c r="R899" s="424"/>
      <c r="S899" s="425"/>
      <c r="T899" s="24" t="str">
        <f t="shared" si="54"/>
        <v/>
      </c>
      <c r="U899" s="27">
        <f t="shared" si="55"/>
        <v>0</v>
      </c>
      <c r="V899" s="27"/>
      <c r="W899" s="426"/>
      <c r="AJ899" s="55"/>
      <c r="AK899" s="55"/>
      <c r="AL899" s="55"/>
      <c r="AM899" s="55"/>
    </row>
    <row r="900" ht="22.5" customHeight="1">
      <c r="A900" s="457"/>
      <c r="B900" s="25" t="b">
        <v>0</v>
      </c>
      <c r="C900" s="417"/>
      <c r="D900" s="474"/>
      <c r="E900" s="472"/>
      <c r="F900" s="464"/>
      <c r="G900" s="417"/>
      <c r="H900" s="472"/>
      <c r="I900" s="438"/>
      <c r="J900" s="472"/>
      <c r="K900" s="464"/>
      <c r="L900" s="464"/>
      <c r="M900" s="473">
        <v>0.0</v>
      </c>
      <c r="N900" s="420">
        <f t="shared" si="56"/>
        <v>0</v>
      </c>
      <c r="O900" s="474"/>
      <c r="P900" s="423"/>
      <c r="Q900" s="27" t="str">
        <f t="shared" si="53"/>
        <v/>
      </c>
      <c r="R900" s="424"/>
      <c r="S900" s="425"/>
      <c r="T900" s="24" t="str">
        <f t="shared" si="54"/>
        <v/>
      </c>
      <c r="U900" s="27">
        <f t="shared" si="55"/>
        <v>0</v>
      </c>
      <c r="V900" s="27"/>
      <c r="W900" s="426"/>
      <c r="AJ900" s="55"/>
      <c r="AK900" s="55"/>
      <c r="AL900" s="55"/>
      <c r="AM900" s="55"/>
    </row>
    <row r="901" ht="22.5" customHeight="1">
      <c r="A901" s="457"/>
      <c r="B901" s="25" t="b">
        <v>0</v>
      </c>
      <c r="C901" s="417"/>
      <c r="D901" s="474"/>
      <c r="E901" s="472"/>
      <c r="F901" s="464"/>
      <c r="G901" s="417"/>
      <c r="H901" s="472"/>
      <c r="I901" s="438"/>
      <c r="J901" s="472"/>
      <c r="K901" s="464"/>
      <c r="L901" s="464"/>
      <c r="M901" s="473">
        <v>0.0</v>
      </c>
      <c r="N901" s="420">
        <f t="shared" si="56"/>
        <v>0</v>
      </c>
      <c r="O901" s="474"/>
      <c r="P901" s="423"/>
      <c r="Q901" s="27" t="str">
        <f t="shared" si="53"/>
        <v/>
      </c>
      <c r="R901" s="424"/>
      <c r="S901" s="425"/>
      <c r="T901" s="24" t="str">
        <f t="shared" si="54"/>
        <v/>
      </c>
      <c r="U901" s="27">
        <f t="shared" si="55"/>
        <v>0</v>
      </c>
      <c r="V901" s="27"/>
      <c r="W901" s="426"/>
      <c r="AJ901" s="55"/>
      <c r="AK901" s="55"/>
      <c r="AL901" s="55"/>
      <c r="AM901" s="55"/>
    </row>
    <row r="902" ht="22.5" customHeight="1">
      <c r="A902" s="457"/>
      <c r="B902" s="25" t="b">
        <v>0</v>
      </c>
      <c r="C902" s="417"/>
      <c r="D902" s="474"/>
      <c r="E902" s="472"/>
      <c r="F902" s="464"/>
      <c r="G902" s="417"/>
      <c r="H902" s="472"/>
      <c r="I902" s="438"/>
      <c r="J902" s="472"/>
      <c r="K902" s="464"/>
      <c r="L902" s="464"/>
      <c r="M902" s="473">
        <v>0.0</v>
      </c>
      <c r="N902" s="420">
        <f t="shared" si="56"/>
        <v>0</v>
      </c>
      <c r="O902" s="474"/>
      <c r="P902" s="423"/>
      <c r="Q902" s="27" t="str">
        <f t="shared" si="53"/>
        <v/>
      </c>
      <c r="R902" s="424"/>
      <c r="S902" s="425"/>
      <c r="T902" s="24" t="str">
        <f t="shared" si="54"/>
        <v/>
      </c>
      <c r="U902" s="27">
        <f t="shared" si="55"/>
        <v>0</v>
      </c>
      <c r="V902" s="27"/>
      <c r="W902" s="426"/>
      <c r="AJ902" s="55"/>
      <c r="AK902" s="55"/>
      <c r="AL902" s="55"/>
      <c r="AM902" s="55"/>
    </row>
    <row r="903" ht="22.5" customHeight="1">
      <c r="A903" s="457"/>
      <c r="B903" s="25" t="b">
        <v>0</v>
      </c>
      <c r="C903" s="417"/>
      <c r="D903" s="474"/>
      <c r="E903" s="472"/>
      <c r="F903" s="464"/>
      <c r="G903" s="417"/>
      <c r="H903" s="472"/>
      <c r="I903" s="438"/>
      <c r="J903" s="472"/>
      <c r="K903" s="464"/>
      <c r="L903" s="464"/>
      <c r="M903" s="473">
        <v>0.0</v>
      </c>
      <c r="N903" s="420">
        <f t="shared" si="56"/>
        <v>0</v>
      </c>
      <c r="O903" s="474"/>
      <c r="P903" s="423"/>
      <c r="Q903" s="27" t="str">
        <f t="shared" si="53"/>
        <v/>
      </c>
      <c r="R903" s="424"/>
      <c r="S903" s="425"/>
      <c r="T903" s="24" t="str">
        <f t="shared" si="54"/>
        <v/>
      </c>
      <c r="U903" s="27">
        <f t="shared" si="55"/>
        <v>0</v>
      </c>
      <c r="V903" s="27"/>
      <c r="W903" s="426"/>
      <c r="AJ903" s="55"/>
      <c r="AK903" s="55"/>
      <c r="AL903" s="55"/>
      <c r="AM903" s="55"/>
    </row>
    <row r="904" ht="22.5" customHeight="1">
      <c r="A904" s="457"/>
      <c r="B904" s="25" t="b">
        <v>0</v>
      </c>
      <c r="C904" s="417"/>
      <c r="D904" s="474"/>
      <c r="E904" s="472"/>
      <c r="F904" s="464"/>
      <c r="G904" s="417"/>
      <c r="H904" s="472"/>
      <c r="I904" s="438"/>
      <c r="J904" s="472"/>
      <c r="K904" s="464"/>
      <c r="L904" s="464"/>
      <c r="M904" s="473">
        <v>0.0</v>
      </c>
      <c r="N904" s="420">
        <f t="shared" si="56"/>
        <v>0</v>
      </c>
      <c r="O904" s="474"/>
      <c r="P904" s="423"/>
      <c r="Q904" s="27" t="str">
        <f t="shared" si="53"/>
        <v/>
      </c>
      <c r="R904" s="424"/>
      <c r="S904" s="425"/>
      <c r="T904" s="24" t="str">
        <f t="shared" si="54"/>
        <v/>
      </c>
      <c r="U904" s="27">
        <f t="shared" si="55"/>
        <v>0</v>
      </c>
      <c r="V904" s="27"/>
      <c r="W904" s="426"/>
      <c r="AJ904" s="55"/>
      <c r="AK904" s="55"/>
      <c r="AL904" s="55"/>
      <c r="AM904" s="55"/>
    </row>
    <row r="905" ht="22.5" customHeight="1">
      <c r="A905" s="457"/>
      <c r="B905" s="25" t="b">
        <v>0</v>
      </c>
      <c r="C905" s="417"/>
      <c r="D905" s="474"/>
      <c r="E905" s="472"/>
      <c r="F905" s="464"/>
      <c r="G905" s="417"/>
      <c r="H905" s="472"/>
      <c r="I905" s="438"/>
      <c r="J905" s="472"/>
      <c r="K905" s="464"/>
      <c r="L905" s="464"/>
      <c r="M905" s="473">
        <v>0.0</v>
      </c>
      <c r="N905" s="420">
        <f t="shared" si="56"/>
        <v>0</v>
      </c>
      <c r="O905" s="474"/>
      <c r="P905" s="423"/>
      <c r="Q905" s="27" t="str">
        <f t="shared" si="53"/>
        <v/>
      </c>
      <c r="R905" s="424"/>
      <c r="S905" s="425"/>
      <c r="T905" s="24" t="str">
        <f t="shared" si="54"/>
        <v/>
      </c>
      <c r="U905" s="27">
        <f t="shared" si="55"/>
        <v>0</v>
      </c>
      <c r="V905" s="27"/>
      <c r="W905" s="426"/>
      <c r="AJ905" s="55"/>
      <c r="AK905" s="55"/>
      <c r="AL905" s="55"/>
      <c r="AM905" s="55"/>
    </row>
    <row r="906" ht="22.5" customHeight="1">
      <c r="A906" s="457"/>
      <c r="B906" s="25" t="b">
        <v>0</v>
      </c>
      <c r="C906" s="417"/>
      <c r="D906" s="474"/>
      <c r="E906" s="472"/>
      <c r="F906" s="464"/>
      <c r="G906" s="417"/>
      <c r="H906" s="472"/>
      <c r="I906" s="438"/>
      <c r="J906" s="472"/>
      <c r="K906" s="464"/>
      <c r="L906" s="464"/>
      <c r="M906" s="473">
        <v>0.0</v>
      </c>
      <c r="N906" s="420">
        <f t="shared" si="56"/>
        <v>0</v>
      </c>
      <c r="O906" s="474"/>
      <c r="P906" s="423"/>
      <c r="Q906" s="27" t="str">
        <f t="shared" si="53"/>
        <v/>
      </c>
      <c r="R906" s="424"/>
      <c r="S906" s="425"/>
      <c r="T906" s="24" t="str">
        <f t="shared" si="54"/>
        <v/>
      </c>
      <c r="U906" s="27">
        <f t="shared" si="55"/>
        <v>0</v>
      </c>
      <c r="V906" s="27"/>
      <c r="W906" s="426"/>
      <c r="AJ906" s="55"/>
      <c r="AK906" s="55"/>
      <c r="AL906" s="55"/>
      <c r="AM906" s="55"/>
    </row>
    <row r="907" ht="22.5" customHeight="1">
      <c r="A907" s="457"/>
      <c r="B907" s="25" t="b">
        <v>0</v>
      </c>
      <c r="C907" s="417"/>
      <c r="D907" s="474"/>
      <c r="E907" s="472"/>
      <c r="F907" s="464"/>
      <c r="G907" s="417"/>
      <c r="H907" s="472"/>
      <c r="I907" s="438"/>
      <c r="J907" s="472"/>
      <c r="K907" s="464"/>
      <c r="L907" s="464"/>
      <c r="M907" s="473">
        <v>0.0</v>
      </c>
      <c r="N907" s="420">
        <f t="shared" si="56"/>
        <v>0</v>
      </c>
      <c r="O907" s="474"/>
      <c r="P907" s="423"/>
      <c r="Q907" s="27" t="str">
        <f t="shared" si="53"/>
        <v/>
      </c>
      <c r="R907" s="424"/>
      <c r="S907" s="425"/>
      <c r="T907" s="24" t="str">
        <f t="shared" si="54"/>
        <v/>
      </c>
      <c r="U907" s="27">
        <f t="shared" si="55"/>
        <v>0</v>
      </c>
      <c r="V907" s="27"/>
      <c r="W907" s="426"/>
      <c r="AJ907" s="55"/>
      <c r="AK907" s="55"/>
      <c r="AL907" s="55"/>
      <c r="AM907" s="55"/>
    </row>
    <row r="908" ht="22.5" customHeight="1">
      <c r="A908" s="457"/>
      <c r="B908" s="25" t="b">
        <v>0</v>
      </c>
      <c r="C908" s="417"/>
      <c r="D908" s="474"/>
      <c r="E908" s="472"/>
      <c r="F908" s="464"/>
      <c r="G908" s="417"/>
      <c r="H908" s="472"/>
      <c r="I908" s="438"/>
      <c r="J908" s="472"/>
      <c r="K908" s="464"/>
      <c r="L908" s="464"/>
      <c r="M908" s="473">
        <v>0.0</v>
      </c>
      <c r="N908" s="420">
        <f t="shared" si="56"/>
        <v>0</v>
      </c>
      <c r="O908" s="474"/>
      <c r="P908" s="423"/>
      <c r="Q908" s="27" t="str">
        <f t="shared" si="53"/>
        <v/>
      </c>
      <c r="R908" s="424"/>
      <c r="S908" s="425"/>
      <c r="T908" s="24" t="str">
        <f t="shared" si="54"/>
        <v/>
      </c>
      <c r="U908" s="27">
        <f t="shared" si="55"/>
        <v>0</v>
      </c>
      <c r="V908" s="27"/>
      <c r="W908" s="426"/>
      <c r="AJ908" s="55"/>
      <c r="AK908" s="55"/>
      <c r="AL908" s="55"/>
      <c r="AM908" s="55"/>
    </row>
    <row r="909" ht="22.5" customHeight="1">
      <c r="A909" s="457"/>
      <c r="B909" s="25" t="b">
        <v>0</v>
      </c>
      <c r="C909" s="417"/>
      <c r="D909" s="474"/>
      <c r="E909" s="472"/>
      <c r="F909" s="464"/>
      <c r="G909" s="417"/>
      <c r="H909" s="472"/>
      <c r="I909" s="438"/>
      <c r="J909" s="472"/>
      <c r="K909" s="464"/>
      <c r="L909" s="464"/>
      <c r="M909" s="473">
        <v>0.0</v>
      </c>
      <c r="N909" s="420">
        <f t="shared" si="56"/>
        <v>0</v>
      </c>
      <c r="O909" s="474"/>
      <c r="P909" s="423"/>
      <c r="Q909" s="27" t="str">
        <f t="shared" si="53"/>
        <v/>
      </c>
      <c r="R909" s="424"/>
      <c r="S909" s="425"/>
      <c r="T909" s="24" t="str">
        <f t="shared" si="54"/>
        <v/>
      </c>
      <c r="U909" s="27">
        <f t="shared" si="55"/>
        <v>0</v>
      </c>
      <c r="V909" s="27"/>
      <c r="W909" s="426"/>
      <c r="AJ909" s="55"/>
      <c r="AK909" s="55"/>
      <c r="AL909" s="55"/>
      <c r="AM909" s="55"/>
    </row>
    <row r="910" ht="22.5" customHeight="1">
      <c r="A910" s="457"/>
      <c r="B910" s="25" t="b">
        <v>0</v>
      </c>
      <c r="C910" s="417"/>
      <c r="D910" s="474"/>
      <c r="E910" s="472"/>
      <c r="F910" s="464"/>
      <c r="G910" s="417"/>
      <c r="H910" s="472"/>
      <c r="I910" s="438"/>
      <c r="J910" s="472"/>
      <c r="K910" s="464"/>
      <c r="L910" s="464"/>
      <c r="M910" s="473">
        <v>0.0</v>
      </c>
      <c r="N910" s="420">
        <f t="shared" si="56"/>
        <v>0</v>
      </c>
      <c r="O910" s="474"/>
      <c r="P910" s="423"/>
      <c r="Q910" s="27" t="str">
        <f t="shared" si="53"/>
        <v/>
      </c>
      <c r="R910" s="424"/>
      <c r="S910" s="425"/>
      <c r="T910" s="24" t="str">
        <f t="shared" si="54"/>
        <v/>
      </c>
      <c r="U910" s="27">
        <f t="shared" si="55"/>
        <v>0</v>
      </c>
      <c r="V910" s="27"/>
      <c r="W910" s="426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5"/>
      <c r="AK910" s="75"/>
      <c r="AL910" s="75"/>
      <c r="AM910" s="75"/>
    </row>
    <row r="911" ht="22.5" customHeight="1">
      <c r="A911" s="457"/>
      <c r="B911" s="25" t="b">
        <v>0</v>
      </c>
      <c r="C911" s="417"/>
      <c r="D911" s="474"/>
      <c r="E911" s="472"/>
      <c r="F911" s="464"/>
      <c r="G911" s="417"/>
      <c r="H911" s="472"/>
      <c r="I911" s="438"/>
      <c r="J911" s="472"/>
      <c r="K911" s="464"/>
      <c r="L911" s="464"/>
      <c r="M911" s="473">
        <v>0.0</v>
      </c>
      <c r="N911" s="420">
        <f t="shared" si="56"/>
        <v>0</v>
      </c>
      <c r="O911" s="474"/>
      <c r="P911" s="423"/>
      <c r="Q911" s="27" t="str">
        <f t="shared" si="53"/>
        <v/>
      </c>
      <c r="R911" s="424"/>
      <c r="S911" s="425"/>
      <c r="T911" s="24" t="str">
        <f t="shared" si="54"/>
        <v/>
      </c>
      <c r="U911" s="27">
        <f t="shared" si="55"/>
        <v>0</v>
      </c>
      <c r="V911" s="27"/>
      <c r="W911" s="426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5"/>
      <c r="AK911" s="75"/>
      <c r="AL911" s="75"/>
      <c r="AM911" s="75"/>
    </row>
    <row r="912" ht="22.5" customHeight="1">
      <c r="A912" s="457"/>
      <c r="B912" s="25" t="b">
        <v>0</v>
      </c>
      <c r="C912" s="417"/>
      <c r="D912" s="474"/>
      <c r="E912" s="472"/>
      <c r="F912" s="464"/>
      <c r="G912" s="417"/>
      <c r="H912" s="472"/>
      <c r="I912" s="438"/>
      <c r="J912" s="472"/>
      <c r="K912" s="464"/>
      <c r="L912" s="464"/>
      <c r="M912" s="473">
        <v>0.0</v>
      </c>
      <c r="N912" s="420">
        <f t="shared" si="56"/>
        <v>0</v>
      </c>
      <c r="O912" s="474"/>
      <c r="P912" s="423"/>
      <c r="Q912" s="27" t="str">
        <f t="shared" si="53"/>
        <v/>
      </c>
      <c r="R912" s="424"/>
      <c r="S912" s="425"/>
      <c r="T912" s="24" t="str">
        <f t="shared" si="54"/>
        <v/>
      </c>
      <c r="U912" s="27">
        <f t="shared" si="55"/>
        <v>0</v>
      </c>
      <c r="V912" s="27"/>
      <c r="W912" s="426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5"/>
      <c r="AK912" s="75"/>
      <c r="AL912" s="75"/>
      <c r="AM912" s="75"/>
    </row>
    <row r="913" ht="22.5" customHeight="1">
      <c r="A913" s="457"/>
      <c r="B913" s="25" t="b">
        <v>0</v>
      </c>
      <c r="C913" s="417"/>
      <c r="D913" s="474"/>
      <c r="E913" s="472"/>
      <c r="F913" s="464"/>
      <c r="G913" s="417"/>
      <c r="H913" s="472"/>
      <c r="I913" s="438"/>
      <c r="J913" s="472"/>
      <c r="K913" s="464"/>
      <c r="L913" s="464"/>
      <c r="M913" s="473">
        <v>0.0</v>
      </c>
      <c r="N913" s="420">
        <f t="shared" si="56"/>
        <v>0</v>
      </c>
      <c r="O913" s="474"/>
      <c r="P913" s="423"/>
      <c r="Q913" s="27" t="str">
        <f t="shared" si="53"/>
        <v/>
      </c>
      <c r="R913" s="424"/>
      <c r="S913" s="425"/>
      <c r="T913" s="24" t="str">
        <f t="shared" si="54"/>
        <v/>
      </c>
      <c r="U913" s="27">
        <f t="shared" si="55"/>
        <v>0</v>
      </c>
      <c r="V913" s="27"/>
      <c r="W913" s="426"/>
      <c r="AJ913" s="55"/>
      <c r="AK913" s="55"/>
      <c r="AL913" s="55"/>
      <c r="AM913" s="55"/>
    </row>
    <row r="914" ht="22.5" customHeight="1">
      <c r="A914" s="457"/>
      <c r="B914" s="25" t="b">
        <v>0</v>
      </c>
      <c r="C914" s="417"/>
      <c r="D914" s="474"/>
      <c r="E914" s="472"/>
      <c r="F914" s="464"/>
      <c r="G914" s="417"/>
      <c r="H914" s="472"/>
      <c r="I914" s="438"/>
      <c r="J914" s="472"/>
      <c r="K914" s="464"/>
      <c r="L914" s="464"/>
      <c r="M914" s="473">
        <v>0.0</v>
      </c>
      <c r="N914" s="420">
        <f t="shared" si="56"/>
        <v>0</v>
      </c>
      <c r="O914" s="474"/>
      <c r="P914" s="423"/>
      <c r="Q914" s="27" t="str">
        <f t="shared" si="53"/>
        <v/>
      </c>
      <c r="R914" s="424"/>
      <c r="S914" s="425"/>
      <c r="T914" s="24" t="str">
        <f t="shared" si="54"/>
        <v/>
      </c>
      <c r="U914" s="27">
        <f t="shared" si="55"/>
        <v>0</v>
      </c>
      <c r="V914" s="27"/>
      <c r="W914" s="426"/>
      <c r="AJ914" s="55"/>
      <c r="AK914" s="55"/>
      <c r="AL914" s="55"/>
      <c r="AM914" s="55"/>
    </row>
    <row r="915" ht="22.5" customHeight="1">
      <c r="A915" s="457"/>
      <c r="B915" s="25" t="b">
        <v>0</v>
      </c>
      <c r="C915" s="417"/>
      <c r="D915" s="474"/>
      <c r="E915" s="472"/>
      <c r="F915" s="464"/>
      <c r="G915" s="417"/>
      <c r="H915" s="472"/>
      <c r="I915" s="438"/>
      <c r="J915" s="472"/>
      <c r="K915" s="464"/>
      <c r="L915" s="464"/>
      <c r="M915" s="473">
        <v>0.0</v>
      </c>
      <c r="N915" s="420">
        <f t="shared" si="56"/>
        <v>0</v>
      </c>
      <c r="O915" s="474"/>
      <c r="P915" s="423"/>
      <c r="Q915" s="27" t="str">
        <f t="shared" si="53"/>
        <v/>
      </c>
      <c r="R915" s="424"/>
      <c r="S915" s="425"/>
      <c r="T915" s="24" t="str">
        <f t="shared" si="54"/>
        <v/>
      </c>
      <c r="U915" s="27">
        <f t="shared" si="55"/>
        <v>0</v>
      </c>
      <c r="V915" s="27"/>
      <c r="W915" s="426"/>
      <c r="AJ915" s="55"/>
      <c r="AK915" s="55"/>
      <c r="AL915" s="55"/>
      <c r="AM915" s="55"/>
    </row>
    <row r="916" ht="22.5" customHeight="1">
      <c r="A916" s="457"/>
      <c r="B916" s="25" t="b">
        <v>0</v>
      </c>
      <c r="C916" s="417"/>
      <c r="D916" s="474"/>
      <c r="E916" s="472"/>
      <c r="F916" s="464"/>
      <c r="G916" s="417"/>
      <c r="H916" s="472"/>
      <c r="I916" s="438"/>
      <c r="J916" s="472"/>
      <c r="K916" s="464"/>
      <c r="L916" s="464"/>
      <c r="M916" s="473">
        <v>0.0</v>
      </c>
      <c r="N916" s="420">
        <f t="shared" si="56"/>
        <v>0</v>
      </c>
      <c r="O916" s="474"/>
      <c r="P916" s="423"/>
      <c r="Q916" s="27" t="str">
        <f t="shared" si="53"/>
        <v/>
      </c>
      <c r="R916" s="424"/>
      <c r="S916" s="425"/>
      <c r="T916" s="24" t="str">
        <f t="shared" si="54"/>
        <v/>
      </c>
      <c r="U916" s="27">
        <f t="shared" si="55"/>
        <v>0</v>
      </c>
      <c r="V916" s="27"/>
      <c r="W916" s="426"/>
      <c r="AJ916" s="55"/>
      <c r="AK916" s="55"/>
      <c r="AL916" s="55"/>
      <c r="AM916" s="55"/>
    </row>
    <row r="917" ht="22.5" customHeight="1">
      <c r="A917" s="457"/>
      <c r="B917" s="25" t="b">
        <v>0</v>
      </c>
      <c r="C917" s="417"/>
      <c r="D917" s="474"/>
      <c r="E917" s="472"/>
      <c r="F917" s="464"/>
      <c r="G917" s="417"/>
      <c r="H917" s="472"/>
      <c r="I917" s="438"/>
      <c r="J917" s="472"/>
      <c r="K917" s="464"/>
      <c r="L917" s="464"/>
      <c r="M917" s="473">
        <v>0.0</v>
      </c>
      <c r="N917" s="420">
        <f t="shared" si="56"/>
        <v>0</v>
      </c>
      <c r="O917" s="474"/>
      <c r="P917" s="423"/>
      <c r="Q917" s="27" t="str">
        <f t="shared" si="53"/>
        <v/>
      </c>
      <c r="R917" s="424"/>
      <c r="S917" s="425"/>
      <c r="T917" s="24" t="str">
        <f t="shared" si="54"/>
        <v/>
      </c>
      <c r="U917" s="27">
        <f t="shared" si="55"/>
        <v>0</v>
      </c>
      <c r="V917" s="27"/>
      <c r="W917" s="426"/>
      <c r="AJ917" s="55"/>
      <c r="AK917" s="55"/>
      <c r="AL917" s="55"/>
      <c r="AM917" s="55"/>
    </row>
    <row r="918" ht="22.5" customHeight="1">
      <c r="A918" s="457"/>
      <c r="B918" s="25" t="b">
        <v>0</v>
      </c>
      <c r="C918" s="417"/>
      <c r="D918" s="474"/>
      <c r="E918" s="472"/>
      <c r="F918" s="464"/>
      <c r="G918" s="417"/>
      <c r="H918" s="472"/>
      <c r="I918" s="438"/>
      <c r="J918" s="472"/>
      <c r="K918" s="464"/>
      <c r="L918" s="464"/>
      <c r="M918" s="473">
        <v>0.0</v>
      </c>
      <c r="N918" s="420">
        <f t="shared" si="56"/>
        <v>0</v>
      </c>
      <c r="O918" s="474"/>
      <c r="P918" s="423"/>
      <c r="Q918" s="27" t="str">
        <f t="shared" si="53"/>
        <v/>
      </c>
      <c r="R918" s="424"/>
      <c r="S918" s="425"/>
      <c r="T918" s="24" t="str">
        <f t="shared" si="54"/>
        <v/>
      </c>
      <c r="U918" s="27">
        <f t="shared" si="55"/>
        <v>0</v>
      </c>
      <c r="V918" s="27"/>
      <c r="W918" s="426"/>
      <c r="AJ918" s="55"/>
      <c r="AK918" s="55"/>
      <c r="AL918" s="55"/>
      <c r="AM918" s="55"/>
    </row>
    <row r="919" ht="22.5" customHeight="1">
      <c r="A919" s="457"/>
      <c r="B919" s="25" t="b">
        <v>0</v>
      </c>
      <c r="C919" s="417"/>
      <c r="D919" s="474"/>
      <c r="E919" s="472"/>
      <c r="F919" s="464"/>
      <c r="G919" s="417"/>
      <c r="H919" s="472"/>
      <c r="I919" s="438"/>
      <c r="J919" s="472"/>
      <c r="K919" s="464"/>
      <c r="L919" s="464"/>
      <c r="M919" s="473">
        <v>0.0</v>
      </c>
      <c r="N919" s="420">
        <f t="shared" si="56"/>
        <v>0</v>
      </c>
      <c r="O919" s="474"/>
      <c r="P919" s="423"/>
      <c r="Q919" s="27" t="str">
        <f t="shared" si="53"/>
        <v/>
      </c>
      <c r="R919" s="424"/>
      <c r="S919" s="425"/>
      <c r="T919" s="24" t="str">
        <f t="shared" si="54"/>
        <v/>
      </c>
      <c r="U919" s="27">
        <f t="shared" si="55"/>
        <v>0</v>
      </c>
      <c r="V919" s="27"/>
      <c r="W919" s="426"/>
      <c r="AJ919" s="55"/>
      <c r="AK919" s="55"/>
      <c r="AL919" s="55"/>
      <c r="AM919" s="55"/>
    </row>
    <row r="920" ht="22.5" customHeight="1">
      <c r="A920" s="457"/>
      <c r="B920" s="25" t="b">
        <v>0</v>
      </c>
      <c r="C920" s="417"/>
      <c r="D920" s="474"/>
      <c r="E920" s="472"/>
      <c r="F920" s="464"/>
      <c r="G920" s="417"/>
      <c r="H920" s="472"/>
      <c r="I920" s="438"/>
      <c r="J920" s="472"/>
      <c r="K920" s="464"/>
      <c r="L920" s="464"/>
      <c r="M920" s="473">
        <v>0.0</v>
      </c>
      <c r="N920" s="420">
        <f t="shared" si="56"/>
        <v>0</v>
      </c>
      <c r="O920" s="474"/>
      <c r="P920" s="423"/>
      <c r="Q920" s="27" t="str">
        <f t="shared" si="53"/>
        <v/>
      </c>
      <c r="R920" s="424"/>
      <c r="S920" s="425"/>
      <c r="T920" s="24" t="str">
        <f t="shared" si="54"/>
        <v/>
      </c>
      <c r="U920" s="27">
        <f t="shared" si="55"/>
        <v>0</v>
      </c>
      <c r="V920" s="27"/>
      <c r="W920" s="426"/>
      <c r="AJ920" s="55"/>
      <c r="AK920" s="55"/>
      <c r="AL920" s="55"/>
      <c r="AM920" s="55"/>
    </row>
    <row r="921" ht="22.5" customHeight="1">
      <c r="A921" s="457"/>
      <c r="B921" s="25" t="b">
        <v>0</v>
      </c>
      <c r="C921" s="417"/>
      <c r="D921" s="474"/>
      <c r="E921" s="472"/>
      <c r="F921" s="464"/>
      <c r="G921" s="417"/>
      <c r="H921" s="472"/>
      <c r="I921" s="438"/>
      <c r="J921" s="472"/>
      <c r="K921" s="464"/>
      <c r="L921" s="464"/>
      <c r="M921" s="473">
        <v>0.0</v>
      </c>
      <c r="N921" s="420">
        <f t="shared" si="56"/>
        <v>0</v>
      </c>
      <c r="O921" s="474"/>
      <c r="P921" s="423"/>
      <c r="Q921" s="27" t="str">
        <f t="shared" si="53"/>
        <v/>
      </c>
      <c r="R921" s="424"/>
      <c r="S921" s="425"/>
      <c r="T921" s="24" t="str">
        <f t="shared" si="54"/>
        <v/>
      </c>
      <c r="U921" s="27">
        <f t="shared" si="55"/>
        <v>0</v>
      </c>
      <c r="V921" s="27"/>
      <c r="W921" s="426"/>
      <c r="AJ921" s="55"/>
      <c r="AK921" s="55"/>
      <c r="AL921" s="55"/>
      <c r="AM921" s="55"/>
    </row>
    <row r="922" ht="22.5" customHeight="1">
      <c r="A922" s="457"/>
      <c r="B922" s="25" t="b">
        <v>0</v>
      </c>
      <c r="C922" s="417"/>
      <c r="D922" s="474"/>
      <c r="E922" s="472"/>
      <c r="F922" s="464"/>
      <c r="G922" s="417"/>
      <c r="H922" s="472"/>
      <c r="I922" s="438"/>
      <c r="J922" s="472"/>
      <c r="K922" s="464"/>
      <c r="L922" s="464"/>
      <c r="M922" s="473">
        <v>0.0</v>
      </c>
      <c r="N922" s="420">
        <f t="shared" si="56"/>
        <v>0</v>
      </c>
      <c r="O922" s="474"/>
      <c r="P922" s="423"/>
      <c r="Q922" s="27" t="str">
        <f t="shared" si="53"/>
        <v/>
      </c>
      <c r="R922" s="424"/>
      <c r="S922" s="425"/>
      <c r="T922" s="24" t="str">
        <f t="shared" si="54"/>
        <v/>
      </c>
      <c r="U922" s="27">
        <f t="shared" si="55"/>
        <v>0</v>
      </c>
      <c r="V922" s="27"/>
      <c r="W922" s="426"/>
      <c r="AJ922" s="55"/>
      <c r="AK922" s="55"/>
      <c r="AL922" s="55"/>
      <c r="AM922" s="55"/>
    </row>
    <row r="923" ht="22.5" customHeight="1">
      <c r="A923" s="457"/>
      <c r="B923" s="25" t="b">
        <v>0</v>
      </c>
      <c r="C923" s="417"/>
      <c r="D923" s="474"/>
      <c r="E923" s="472"/>
      <c r="F923" s="464"/>
      <c r="G923" s="417"/>
      <c r="H923" s="472"/>
      <c r="I923" s="438"/>
      <c r="J923" s="472"/>
      <c r="K923" s="464"/>
      <c r="L923" s="464"/>
      <c r="M923" s="473">
        <v>0.0</v>
      </c>
      <c r="N923" s="420">
        <f t="shared" si="56"/>
        <v>0</v>
      </c>
      <c r="O923" s="474"/>
      <c r="P923" s="423"/>
      <c r="Q923" s="27" t="str">
        <f t="shared" si="53"/>
        <v/>
      </c>
      <c r="R923" s="424"/>
      <c r="S923" s="425"/>
      <c r="T923" s="24" t="str">
        <f t="shared" si="54"/>
        <v/>
      </c>
      <c r="U923" s="27">
        <f t="shared" si="55"/>
        <v>0</v>
      </c>
      <c r="V923" s="27"/>
      <c r="W923" s="426"/>
      <c r="AJ923" s="55"/>
      <c r="AK923" s="55"/>
      <c r="AL923" s="55"/>
      <c r="AM923" s="55"/>
    </row>
    <row r="924" ht="22.5" customHeight="1">
      <c r="A924" s="457"/>
      <c r="B924" s="25" t="b">
        <v>0</v>
      </c>
      <c r="C924" s="417"/>
      <c r="D924" s="474"/>
      <c r="E924" s="472"/>
      <c r="F924" s="464"/>
      <c r="G924" s="417"/>
      <c r="H924" s="472"/>
      <c r="I924" s="438"/>
      <c r="J924" s="472"/>
      <c r="K924" s="464"/>
      <c r="L924" s="464"/>
      <c r="M924" s="473">
        <v>0.0</v>
      </c>
      <c r="N924" s="420">
        <f t="shared" si="56"/>
        <v>0</v>
      </c>
      <c r="O924" s="474"/>
      <c r="P924" s="423"/>
      <c r="Q924" s="27" t="str">
        <f t="shared" si="53"/>
        <v/>
      </c>
      <c r="R924" s="424"/>
      <c r="S924" s="425"/>
      <c r="T924" s="24" t="str">
        <f t="shared" si="54"/>
        <v/>
      </c>
      <c r="U924" s="27">
        <f t="shared" si="55"/>
        <v>0</v>
      </c>
      <c r="V924" s="27"/>
      <c r="W924" s="426"/>
      <c r="AJ924" s="55"/>
      <c r="AK924" s="55"/>
      <c r="AL924" s="55"/>
      <c r="AM924" s="55"/>
    </row>
    <row r="925" ht="22.5" customHeight="1">
      <c r="A925" s="457"/>
      <c r="B925" s="25" t="b">
        <v>0</v>
      </c>
      <c r="C925" s="417"/>
      <c r="D925" s="474"/>
      <c r="E925" s="472"/>
      <c r="F925" s="464"/>
      <c r="G925" s="417"/>
      <c r="H925" s="472"/>
      <c r="I925" s="438"/>
      <c r="J925" s="472"/>
      <c r="K925" s="464"/>
      <c r="L925" s="464"/>
      <c r="M925" s="473">
        <v>0.0</v>
      </c>
      <c r="N925" s="420">
        <f t="shared" si="56"/>
        <v>0</v>
      </c>
      <c r="O925" s="474"/>
      <c r="P925" s="423"/>
      <c r="Q925" s="27" t="str">
        <f t="shared" si="53"/>
        <v/>
      </c>
      <c r="R925" s="424"/>
      <c r="S925" s="425"/>
      <c r="T925" s="24" t="str">
        <f t="shared" si="54"/>
        <v/>
      </c>
      <c r="U925" s="27">
        <f t="shared" si="55"/>
        <v>0</v>
      </c>
      <c r="V925" s="27"/>
      <c r="W925" s="426"/>
      <c r="AJ925" s="55"/>
      <c r="AK925" s="55"/>
      <c r="AL925" s="55"/>
      <c r="AM925" s="55"/>
    </row>
    <row r="926" ht="22.5" customHeight="1">
      <c r="A926" s="457"/>
      <c r="B926" s="25" t="b">
        <v>0</v>
      </c>
      <c r="C926" s="417"/>
      <c r="D926" s="474"/>
      <c r="E926" s="472"/>
      <c r="F926" s="464"/>
      <c r="G926" s="417"/>
      <c r="H926" s="472"/>
      <c r="I926" s="438"/>
      <c r="J926" s="472"/>
      <c r="K926" s="464"/>
      <c r="L926" s="464"/>
      <c r="M926" s="473">
        <v>0.0</v>
      </c>
      <c r="N926" s="420">
        <f t="shared" si="56"/>
        <v>0</v>
      </c>
      <c r="O926" s="474"/>
      <c r="P926" s="423"/>
      <c r="Q926" s="27" t="str">
        <f t="shared" si="53"/>
        <v/>
      </c>
      <c r="R926" s="424"/>
      <c r="S926" s="425"/>
      <c r="T926" s="24" t="str">
        <f t="shared" si="54"/>
        <v/>
      </c>
      <c r="U926" s="27">
        <f t="shared" si="55"/>
        <v>0</v>
      </c>
      <c r="V926" s="27"/>
      <c r="W926" s="426"/>
      <c r="AJ926" s="55"/>
      <c r="AK926" s="55"/>
      <c r="AL926" s="55"/>
      <c r="AM926" s="55"/>
    </row>
    <row r="927" ht="22.5" customHeight="1">
      <c r="A927" s="457"/>
      <c r="B927" s="25" t="b">
        <v>0</v>
      </c>
      <c r="C927" s="417"/>
      <c r="D927" s="474"/>
      <c r="E927" s="472"/>
      <c r="F927" s="464"/>
      <c r="G927" s="417"/>
      <c r="H927" s="472"/>
      <c r="I927" s="438"/>
      <c r="J927" s="472"/>
      <c r="K927" s="464"/>
      <c r="L927" s="464"/>
      <c r="M927" s="473">
        <v>0.0</v>
      </c>
      <c r="N927" s="420">
        <f t="shared" si="56"/>
        <v>0</v>
      </c>
      <c r="O927" s="474"/>
      <c r="P927" s="423"/>
      <c r="Q927" s="27" t="str">
        <f t="shared" si="53"/>
        <v/>
      </c>
      <c r="R927" s="424"/>
      <c r="S927" s="425"/>
      <c r="T927" s="24" t="str">
        <f t="shared" si="54"/>
        <v/>
      </c>
      <c r="U927" s="27">
        <f t="shared" si="55"/>
        <v>0</v>
      </c>
      <c r="V927" s="27"/>
      <c r="W927" s="426"/>
      <c r="AJ927" s="55"/>
      <c r="AK927" s="55"/>
      <c r="AL927" s="55"/>
      <c r="AM927" s="55"/>
    </row>
    <row r="928" ht="22.5" customHeight="1">
      <c r="A928" s="457"/>
      <c r="B928" s="25" t="b">
        <v>0</v>
      </c>
      <c r="C928" s="417"/>
      <c r="D928" s="474"/>
      <c r="E928" s="472"/>
      <c r="F928" s="464"/>
      <c r="G928" s="417"/>
      <c r="H928" s="472"/>
      <c r="I928" s="438"/>
      <c r="J928" s="472"/>
      <c r="K928" s="464"/>
      <c r="L928" s="464"/>
      <c r="M928" s="473">
        <v>0.0</v>
      </c>
      <c r="N928" s="420">
        <f t="shared" si="56"/>
        <v>0</v>
      </c>
      <c r="O928" s="474"/>
      <c r="P928" s="423"/>
      <c r="Q928" s="27" t="str">
        <f t="shared" si="53"/>
        <v/>
      </c>
      <c r="R928" s="424"/>
      <c r="S928" s="425"/>
      <c r="T928" s="24" t="str">
        <f t="shared" si="54"/>
        <v/>
      </c>
      <c r="U928" s="27">
        <f t="shared" si="55"/>
        <v>0</v>
      </c>
      <c r="V928" s="27"/>
      <c r="W928" s="426"/>
      <c r="AJ928" s="55"/>
      <c r="AK928" s="55"/>
      <c r="AL928" s="55"/>
      <c r="AM928" s="55"/>
    </row>
    <row r="929" ht="22.5" customHeight="1">
      <c r="A929" s="457"/>
      <c r="B929" s="25" t="b">
        <v>0</v>
      </c>
      <c r="C929" s="417"/>
      <c r="D929" s="474"/>
      <c r="E929" s="472"/>
      <c r="F929" s="464"/>
      <c r="G929" s="417"/>
      <c r="H929" s="472"/>
      <c r="I929" s="438"/>
      <c r="J929" s="472"/>
      <c r="K929" s="464"/>
      <c r="L929" s="464"/>
      <c r="M929" s="473">
        <v>0.0</v>
      </c>
      <c r="N929" s="420">
        <f t="shared" si="56"/>
        <v>0</v>
      </c>
      <c r="O929" s="474"/>
      <c r="P929" s="423"/>
      <c r="Q929" s="27" t="str">
        <f t="shared" si="53"/>
        <v/>
      </c>
      <c r="R929" s="424"/>
      <c r="S929" s="425"/>
      <c r="T929" s="24" t="str">
        <f t="shared" si="54"/>
        <v/>
      </c>
      <c r="U929" s="27">
        <f t="shared" si="55"/>
        <v>0</v>
      </c>
      <c r="V929" s="27"/>
      <c r="W929" s="426"/>
      <c r="AJ929" s="55"/>
      <c r="AK929" s="55"/>
      <c r="AL929" s="55"/>
      <c r="AM929" s="55"/>
    </row>
    <row r="930" ht="22.5" customHeight="1">
      <c r="A930" s="457"/>
      <c r="B930" s="25" t="b">
        <v>0</v>
      </c>
      <c r="C930" s="417"/>
      <c r="D930" s="474"/>
      <c r="E930" s="472"/>
      <c r="F930" s="464"/>
      <c r="G930" s="417"/>
      <c r="H930" s="472"/>
      <c r="I930" s="438"/>
      <c r="J930" s="472"/>
      <c r="K930" s="464"/>
      <c r="L930" s="464"/>
      <c r="M930" s="473">
        <v>0.0</v>
      </c>
      <c r="N930" s="420">
        <f t="shared" si="56"/>
        <v>0</v>
      </c>
      <c r="O930" s="474"/>
      <c r="P930" s="423"/>
      <c r="Q930" s="27" t="str">
        <f t="shared" si="53"/>
        <v/>
      </c>
      <c r="R930" s="424"/>
      <c r="S930" s="425"/>
      <c r="T930" s="24" t="str">
        <f t="shared" si="54"/>
        <v/>
      </c>
      <c r="U930" s="27">
        <f t="shared" si="55"/>
        <v>0</v>
      </c>
      <c r="V930" s="27"/>
      <c r="W930" s="426"/>
      <c r="AJ930" s="55"/>
      <c r="AK930" s="55"/>
      <c r="AL930" s="55"/>
      <c r="AM930" s="55"/>
    </row>
    <row r="931" ht="22.5" customHeight="1">
      <c r="A931" s="457"/>
      <c r="B931" s="25" t="b">
        <v>0</v>
      </c>
      <c r="C931" s="417"/>
      <c r="D931" s="474"/>
      <c r="E931" s="472"/>
      <c r="F931" s="464"/>
      <c r="G931" s="417"/>
      <c r="H931" s="472"/>
      <c r="I931" s="438"/>
      <c r="J931" s="472"/>
      <c r="K931" s="464"/>
      <c r="L931" s="464"/>
      <c r="M931" s="473">
        <v>0.0</v>
      </c>
      <c r="N931" s="420">
        <f t="shared" si="56"/>
        <v>0</v>
      </c>
      <c r="O931" s="474"/>
      <c r="P931" s="423"/>
      <c r="Q931" s="27" t="str">
        <f t="shared" si="53"/>
        <v/>
      </c>
      <c r="R931" s="424"/>
      <c r="S931" s="425"/>
      <c r="T931" s="24" t="str">
        <f t="shared" si="54"/>
        <v/>
      </c>
      <c r="U931" s="27">
        <f t="shared" si="55"/>
        <v>0</v>
      </c>
      <c r="V931" s="27"/>
      <c r="W931" s="426"/>
      <c r="AJ931" s="55"/>
      <c r="AK931" s="55"/>
      <c r="AL931" s="55"/>
      <c r="AM931" s="55"/>
    </row>
    <row r="932" ht="22.5" customHeight="1">
      <c r="A932" s="457"/>
      <c r="B932" s="25" t="b">
        <v>0</v>
      </c>
      <c r="C932" s="417"/>
      <c r="D932" s="474"/>
      <c r="E932" s="472"/>
      <c r="F932" s="464"/>
      <c r="G932" s="417"/>
      <c r="H932" s="472"/>
      <c r="I932" s="438"/>
      <c r="J932" s="472"/>
      <c r="K932" s="464"/>
      <c r="L932" s="464"/>
      <c r="M932" s="473">
        <v>0.0</v>
      </c>
      <c r="N932" s="420">
        <f t="shared" si="56"/>
        <v>0</v>
      </c>
      <c r="O932" s="474"/>
      <c r="P932" s="423"/>
      <c r="Q932" s="27" t="str">
        <f t="shared" si="53"/>
        <v/>
      </c>
      <c r="R932" s="424"/>
      <c r="S932" s="425"/>
      <c r="T932" s="24" t="str">
        <f t="shared" si="54"/>
        <v/>
      </c>
      <c r="U932" s="27">
        <f t="shared" si="55"/>
        <v>0</v>
      </c>
      <c r="V932" s="27"/>
      <c r="W932" s="426"/>
      <c r="AJ932" s="55"/>
      <c r="AK932" s="55"/>
      <c r="AL932" s="55"/>
      <c r="AM932" s="55"/>
    </row>
    <row r="933" ht="22.5" customHeight="1">
      <c r="A933" s="457"/>
      <c r="B933" s="25" t="b">
        <v>0</v>
      </c>
      <c r="C933" s="417"/>
      <c r="D933" s="474"/>
      <c r="E933" s="472"/>
      <c r="F933" s="464"/>
      <c r="G933" s="417"/>
      <c r="H933" s="472"/>
      <c r="I933" s="438"/>
      <c r="J933" s="472"/>
      <c r="K933" s="464"/>
      <c r="L933" s="464"/>
      <c r="M933" s="473">
        <v>0.0</v>
      </c>
      <c r="N933" s="420">
        <f t="shared" si="56"/>
        <v>0</v>
      </c>
      <c r="O933" s="474"/>
      <c r="P933" s="423"/>
      <c r="Q933" s="27" t="str">
        <f t="shared" si="53"/>
        <v/>
      </c>
      <c r="R933" s="424"/>
      <c r="S933" s="425"/>
      <c r="T933" s="24" t="str">
        <f t="shared" si="54"/>
        <v/>
      </c>
      <c r="U933" s="27">
        <f t="shared" si="55"/>
        <v>0</v>
      </c>
      <c r="V933" s="27"/>
      <c r="W933" s="426"/>
      <c r="AJ933" s="55"/>
      <c r="AK933" s="55"/>
      <c r="AL933" s="55"/>
      <c r="AM933" s="55"/>
    </row>
    <row r="934" ht="22.5" customHeight="1">
      <c r="A934" s="457"/>
      <c r="B934" s="25" t="b">
        <v>0</v>
      </c>
      <c r="C934" s="417"/>
      <c r="D934" s="474"/>
      <c r="E934" s="472"/>
      <c r="F934" s="464"/>
      <c r="G934" s="417"/>
      <c r="H934" s="472"/>
      <c r="I934" s="438"/>
      <c r="J934" s="472"/>
      <c r="K934" s="464"/>
      <c r="L934" s="464"/>
      <c r="M934" s="473">
        <v>0.0</v>
      </c>
      <c r="N934" s="420">
        <f t="shared" si="56"/>
        <v>0</v>
      </c>
      <c r="O934" s="474"/>
      <c r="P934" s="423"/>
      <c r="Q934" s="27" t="str">
        <f t="shared" si="53"/>
        <v/>
      </c>
      <c r="R934" s="424"/>
      <c r="S934" s="425"/>
      <c r="T934" s="24" t="str">
        <f t="shared" si="54"/>
        <v/>
      </c>
      <c r="U934" s="27">
        <f t="shared" si="55"/>
        <v>0</v>
      </c>
      <c r="V934" s="27"/>
      <c r="W934" s="426"/>
      <c r="AJ934" s="55"/>
      <c r="AK934" s="55"/>
      <c r="AL934" s="55"/>
      <c r="AM934" s="55"/>
    </row>
    <row r="935" ht="22.5" customHeight="1">
      <c r="A935" s="457"/>
      <c r="B935" s="25" t="b">
        <v>0</v>
      </c>
      <c r="C935" s="417"/>
      <c r="D935" s="474"/>
      <c r="E935" s="472"/>
      <c r="F935" s="464"/>
      <c r="G935" s="417"/>
      <c r="H935" s="472"/>
      <c r="I935" s="438"/>
      <c r="J935" s="472"/>
      <c r="K935" s="464"/>
      <c r="L935" s="464"/>
      <c r="M935" s="473">
        <v>0.0</v>
      </c>
      <c r="N935" s="420">
        <f t="shared" si="56"/>
        <v>0</v>
      </c>
      <c r="O935" s="474"/>
      <c r="P935" s="423"/>
      <c r="Q935" s="27" t="str">
        <f t="shared" si="53"/>
        <v/>
      </c>
      <c r="R935" s="424"/>
      <c r="S935" s="425"/>
      <c r="T935" s="24" t="str">
        <f t="shared" si="54"/>
        <v/>
      </c>
      <c r="U935" s="27">
        <f t="shared" si="55"/>
        <v>0</v>
      </c>
      <c r="V935" s="27"/>
      <c r="W935" s="426"/>
      <c r="AJ935" s="55"/>
      <c r="AK935" s="55"/>
      <c r="AL935" s="55"/>
      <c r="AM935" s="55"/>
    </row>
    <row r="936" ht="22.5" customHeight="1">
      <c r="A936" s="457"/>
      <c r="B936" s="25" t="b">
        <v>0</v>
      </c>
      <c r="C936" s="417"/>
      <c r="D936" s="474"/>
      <c r="E936" s="472"/>
      <c r="F936" s="464"/>
      <c r="G936" s="417"/>
      <c r="H936" s="472"/>
      <c r="I936" s="438"/>
      <c r="J936" s="472"/>
      <c r="K936" s="464"/>
      <c r="L936" s="464"/>
      <c r="M936" s="473">
        <v>0.0</v>
      </c>
      <c r="N936" s="420">
        <f t="shared" si="56"/>
        <v>0</v>
      </c>
      <c r="O936" s="474"/>
      <c r="P936" s="423"/>
      <c r="Q936" s="27" t="str">
        <f t="shared" si="53"/>
        <v/>
      </c>
      <c r="R936" s="424"/>
      <c r="S936" s="425"/>
      <c r="T936" s="24" t="str">
        <f t="shared" si="54"/>
        <v/>
      </c>
      <c r="U936" s="27">
        <f t="shared" si="55"/>
        <v>0</v>
      </c>
      <c r="V936" s="27"/>
      <c r="W936" s="426"/>
      <c r="AJ936" s="55"/>
      <c r="AK936" s="55"/>
      <c r="AL936" s="55"/>
      <c r="AM936" s="55"/>
    </row>
    <row r="937" ht="22.5" customHeight="1">
      <c r="A937" s="457"/>
      <c r="B937" s="25" t="b">
        <v>0</v>
      </c>
      <c r="C937" s="417"/>
      <c r="D937" s="474"/>
      <c r="E937" s="472"/>
      <c r="F937" s="464"/>
      <c r="G937" s="417"/>
      <c r="H937" s="472"/>
      <c r="I937" s="438"/>
      <c r="J937" s="472"/>
      <c r="K937" s="464"/>
      <c r="L937" s="464"/>
      <c r="M937" s="473">
        <v>0.0</v>
      </c>
      <c r="N937" s="420">
        <f t="shared" si="56"/>
        <v>0</v>
      </c>
      <c r="O937" s="474"/>
      <c r="P937" s="423"/>
      <c r="Q937" s="27" t="str">
        <f t="shared" si="53"/>
        <v/>
      </c>
      <c r="R937" s="424"/>
      <c r="S937" s="425"/>
      <c r="T937" s="24" t="str">
        <f t="shared" si="54"/>
        <v/>
      </c>
      <c r="U937" s="27">
        <f t="shared" si="55"/>
        <v>0</v>
      </c>
      <c r="V937" s="27"/>
      <c r="W937" s="426"/>
      <c r="AJ937" s="55"/>
      <c r="AK937" s="55"/>
      <c r="AL937" s="55"/>
      <c r="AM937" s="55"/>
    </row>
    <row r="938" ht="22.5" customHeight="1">
      <c r="A938" s="457"/>
      <c r="B938" s="25" t="b">
        <v>0</v>
      </c>
      <c r="C938" s="417"/>
      <c r="D938" s="474"/>
      <c r="E938" s="472"/>
      <c r="F938" s="464"/>
      <c r="G938" s="417"/>
      <c r="H938" s="472"/>
      <c r="I938" s="438"/>
      <c r="J938" s="472"/>
      <c r="K938" s="464"/>
      <c r="L938" s="464"/>
      <c r="M938" s="473">
        <v>0.0</v>
      </c>
      <c r="N938" s="420">
        <f t="shared" si="56"/>
        <v>0</v>
      </c>
      <c r="O938" s="474"/>
      <c r="P938" s="423"/>
      <c r="Q938" s="27" t="str">
        <f t="shared" si="53"/>
        <v/>
      </c>
      <c r="R938" s="424"/>
      <c r="S938" s="425"/>
      <c r="T938" s="24" t="str">
        <f t="shared" si="54"/>
        <v/>
      </c>
      <c r="U938" s="27">
        <f t="shared" si="55"/>
        <v>0</v>
      </c>
      <c r="V938" s="27"/>
      <c r="W938" s="426"/>
      <c r="AJ938" s="55"/>
      <c r="AK938" s="55"/>
      <c r="AL938" s="55"/>
      <c r="AM938" s="55"/>
    </row>
    <row r="939" ht="22.5" customHeight="1">
      <c r="A939" s="457"/>
      <c r="B939" s="25" t="b">
        <v>0</v>
      </c>
      <c r="C939" s="417"/>
      <c r="D939" s="474"/>
      <c r="E939" s="472"/>
      <c r="F939" s="464"/>
      <c r="G939" s="417"/>
      <c r="H939" s="472"/>
      <c r="I939" s="438"/>
      <c r="J939" s="472"/>
      <c r="K939" s="464"/>
      <c r="L939" s="464"/>
      <c r="M939" s="473">
        <v>0.0</v>
      </c>
      <c r="N939" s="420">
        <f t="shared" si="56"/>
        <v>0</v>
      </c>
      <c r="O939" s="474"/>
      <c r="P939" s="423"/>
      <c r="Q939" s="27" t="str">
        <f t="shared" si="53"/>
        <v/>
      </c>
      <c r="R939" s="424"/>
      <c r="S939" s="425"/>
      <c r="T939" s="24" t="str">
        <f t="shared" si="54"/>
        <v/>
      </c>
      <c r="U939" s="27">
        <f t="shared" si="55"/>
        <v>0</v>
      </c>
      <c r="V939" s="27"/>
      <c r="W939" s="426"/>
      <c r="AJ939" s="55"/>
      <c r="AK939" s="55"/>
      <c r="AL939" s="55"/>
      <c r="AM939" s="55"/>
    </row>
    <row r="940" ht="22.5" customHeight="1">
      <c r="A940" s="457"/>
      <c r="B940" s="25" t="b">
        <v>0</v>
      </c>
      <c r="C940" s="417"/>
      <c r="D940" s="474"/>
      <c r="E940" s="472"/>
      <c r="F940" s="464"/>
      <c r="G940" s="417"/>
      <c r="H940" s="472"/>
      <c r="I940" s="438"/>
      <c r="J940" s="472"/>
      <c r="K940" s="464"/>
      <c r="L940" s="464"/>
      <c r="M940" s="473">
        <v>0.0</v>
      </c>
      <c r="N940" s="420">
        <f t="shared" si="56"/>
        <v>0</v>
      </c>
      <c r="O940" s="474"/>
      <c r="P940" s="423"/>
      <c r="Q940" s="27" t="str">
        <f t="shared" si="53"/>
        <v/>
      </c>
      <c r="R940" s="424"/>
      <c r="S940" s="425"/>
      <c r="T940" s="24" t="str">
        <f t="shared" si="54"/>
        <v/>
      </c>
      <c r="U940" s="27">
        <f t="shared" si="55"/>
        <v>0</v>
      </c>
      <c r="V940" s="27"/>
      <c r="W940" s="426"/>
      <c r="AJ940" s="55"/>
      <c r="AK940" s="55"/>
      <c r="AL940" s="55"/>
      <c r="AM940" s="55"/>
    </row>
    <row r="941" ht="22.5" customHeight="1">
      <c r="A941" s="457"/>
      <c r="B941" s="25" t="b">
        <v>0</v>
      </c>
      <c r="C941" s="417"/>
      <c r="D941" s="474"/>
      <c r="E941" s="472"/>
      <c r="F941" s="464"/>
      <c r="G941" s="417"/>
      <c r="H941" s="472"/>
      <c r="I941" s="438"/>
      <c r="J941" s="472"/>
      <c r="K941" s="464"/>
      <c r="L941" s="464"/>
      <c r="M941" s="527"/>
      <c r="N941" s="420">
        <f t="shared" si="56"/>
        <v>0</v>
      </c>
      <c r="O941" s="474"/>
      <c r="P941" s="423"/>
      <c r="Q941" s="27" t="str">
        <f t="shared" si="53"/>
        <v/>
      </c>
      <c r="R941" s="424"/>
      <c r="S941" s="425"/>
      <c r="T941" s="24" t="str">
        <f t="shared" si="54"/>
        <v/>
      </c>
      <c r="U941" s="27">
        <f t="shared" si="55"/>
        <v>0</v>
      </c>
      <c r="V941" s="27"/>
      <c r="W941" s="426"/>
      <c r="AJ941" s="55"/>
      <c r="AK941" s="55"/>
      <c r="AL941" s="55"/>
      <c r="AM941" s="55"/>
    </row>
    <row r="942" ht="22.5" customHeight="1">
      <c r="A942" s="457"/>
      <c r="B942" s="25" t="b">
        <v>0</v>
      </c>
      <c r="C942" s="417"/>
      <c r="D942" s="474"/>
      <c r="E942" s="472"/>
      <c r="F942" s="464"/>
      <c r="G942" s="417"/>
      <c r="H942" s="472"/>
      <c r="I942" s="438"/>
      <c r="J942" s="472"/>
      <c r="K942" s="464"/>
      <c r="L942" s="464"/>
      <c r="M942" s="527"/>
      <c r="N942" s="420">
        <f t="shared" si="56"/>
        <v>0</v>
      </c>
      <c r="O942" s="474"/>
      <c r="P942" s="423"/>
      <c r="Q942" s="27" t="str">
        <f t="shared" si="53"/>
        <v/>
      </c>
      <c r="R942" s="424"/>
      <c r="S942" s="425"/>
      <c r="T942" s="24" t="str">
        <f t="shared" si="54"/>
        <v/>
      </c>
      <c r="U942" s="27">
        <f t="shared" si="55"/>
        <v>0</v>
      </c>
      <c r="V942" s="27"/>
      <c r="W942" s="426"/>
      <c r="AJ942" s="55"/>
      <c r="AK942" s="55"/>
      <c r="AL942" s="55"/>
      <c r="AM942" s="55"/>
    </row>
    <row r="943" ht="22.5" customHeight="1">
      <c r="A943" s="457"/>
      <c r="B943" s="25" t="b">
        <v>0</v>
      </c>
      <c r="C943" s="417"/>
      <c r="D943" s="474"/>
      <c r="E943" s="472"/>
      <c r="F943" s="464"/>
      <c r="G943" s="417"/>
      <c r="H943" s="472"/>
      <c r="I943" s="438"/>
      <c r="J943" s="472"/>
      <c r="K943" s="464"/>
      <c r="L943" s="464"/>
      <c r="M943" s="527"/>
      <c r="N943" s="420">
        <f t="shared" si="56"/>
        <v>0</v>
      </c>
      <c r="O943" s="474"/>
      <c r="P943" s="423"/>
      <c r="Q943" s="27" t="str">
        <f t="shared" si="53"/>
        <v/>
      </c>
      <c r="R943" s="424"/>
      <c r="S943" s="425"/>
      <c r="T943" s="24" t="str">
        <f t="shared" si="54"/>
        <v/>
      </c>
      <c r="U943" s="27">
        <f t="shared" si="55"/>
        <v>0</v>
      </c>
      <c r="V943" s="27"/>
      <c r="W943" s="426"/>
      <c r="AJ943" s="55"/>
      <c r="AK943" s="55"/>
      <c r="AL943" s="55"/>
      <c r="AM943" s="55"/>
    </row>
    <row r="944" ht="22.5" customHeight="1">
      <c r="A944" s="457"/>
      <c r="B944" s="25" t="b">
        <v>0</v>
      </c>
      <c r="C944" s="417"/>
      <c r="D944" s="474"/>
      <c r="E944" s="472"/>
      <c r="F944" s="464"/>
      <c r="G944" s="417"/>
      <c r="H944" s="472"/>
      <c r="I944" s="438"/>
      <c r="J944" s="472"/>
      <c r="K944" s="464"/>
      <c r="L944" s="464"/>
      <c r="M944" s="527"/>
      <c r="N944" s="420">
        <f t="shared" si="56"/>
        <v>0</v>
      </c>
      <c r="O944" s="474"/>
      <c r="P944" s="423"/>
      <c r="Q944" s="27" t="str">
        <f t="shared" si="53"/>
        <v/>
      </c>
      <c r="R944" s="424"/>
      <c r="S944" s="425"/>
      <c r="T944" s="24" t="str">
        <f t="shared" si="54"/>
        <v/>
      </c>
      <c r="U944" s="27">
        <f t="shared" si="55"/>
        <v>0</v>
      </c>
      <c r="V944" s="27"/>
      <c r="W944" s="426"/>
      <c r="AJ944" s="55"/>
      <c r="AK944" s="55"/>
      <c r="AL944" s="55"/>
      <c r="AM944" s="55"/>
    </row>
    <row r="945" ht="22.5" customHeight="1">
      <c r="A945" s="457"/>
      <c r="B945" s="25" t="b">
        <v>0</v>
      </c>
      <c r="C945" s="417"/>
      <c r="D945" s="474"/>
      <c r="E945" s="472"/>
      <c r="F945" s="464"/>
      <c r="G945" s="417"/>
      <c r="H945" s="472"/>
      <c r="I945" s="438"/>
      <c r="J945" s="472"/>
      <c r="K945" s="464"/>
      <c r="L945" s="464"/>
      <c r="M945" s="527"/>
      <c r="N945" s="420">
        <f t="shared" si="56"/>
        <v>0</v>
      </c>
      <c r="O945" s="474"/>
      <c r="P945" s="423"/>
      <c r="Q945" s="27" t="str">
        <f t="shared" si="53"/>
        <v/>
      </c>
      <c r="R945" s="424"/>
      <c r="S945" s="425"/>
      <c r="T945" s="24" t="str">
        <f t="shared" si="54"/>
        <v/>
      </c>
      <c r="U945" s="27">
        <f t="shared" si="55"/>
        <v>0</v>
      </c>
      <c r="V945" s="27"/>
      <c r="W945" s="426"/>
      <c r="AJ945" s="55"/>
      <c r="AK945" s="55"/>
      <c r="AL945" s="55"/>
      <c r="AM945" s="55"/>
    </row>
    <row r="946" ht="22.5" customHeight="1">
      <c r="A946" s="457"/>
      <c r="B946" s="25" t="b">
        <v>0</v>
      </c>
      <c r="C946" s="417"/>
      <c r="D946" s="474"/>
      <c r="E946" s="472"/>
      <c r="F946" s="464"/>
      <c r="G946" s="417"/>
      <c r="H946" s="472"/>
      <c r="I946" s="438"/>
      <c r="J946" s="472"/>
      <c r="K946" s="464"/>
      <c r="L946" s="464"/>
      <c r="M946" s="527"/>
      <c r="N946" s="420">
        <f t="shared" si="56"/>
        <v>0</v>
      </c>
      <c r="O946" s="474"/>
      <c r="P946" s="423"/>
      <c r="Q946" s="27" t="str">
        <f t="shared" si="53"/>
        <v/>
      </c>
      <c r="R946" s="424"/>
      <c r="S946" s="425"/>
      <c r="T946" s="24" t="str">
        <f t="shared" si="54"/>
        <v/>
      </c>
      <c r="U946" s="27">
        <f t="shared" si="55"/>
        <v>0</v>
      </c>
      <c r="V946" s="27"/>
      <c r="W946" s="426"/>
      <c r="AJ946" s="55"/>
      <c r="AK946" s="55"/>
      <c r="AL946" s="55"/>
      <c r="AM946" s="55"/>
    </row>
    <row r="947" ht="22.5" customHeight="1">
      <c r="A947" s="457"/>
      <c r="B947" s="25" t="b">
        <v>0</v>
      </c>
      <c r="C947" s="417"/>
      <c r="D947" s="474"/>
      <c r="E947" s="472"/>
      <c r="F947" s="464"/>
      <c r="G947" s="417"/>
      <c r="H947" s="472"/>
      <c r="I947" s="438"/>
      <c r="J947" s="472"/>
      <c r="K947" s="464"/>
      <c r="L947" s="464"/>
      <c r="M947" s="527"/>
      <c r="N947" s="420">
        <f t="shared" si="56"/>
        <v>0</v>
      </c>
      <c r="O947" s="474"/>
      <c r="P947" s="423"/>
      <c r="Q947" s="27" t="str">
        <f t="shared" si="53"/>
        <v/>
      </c>
      <c r="R947" s="424"/>
      <c r="S947" s="425"/>
      <c r="T947" s="24" t="str">
        <f t="shared" si="54"/>
        <v/>
      </c>
      <c r="U947" s="27">
        <f t="shared" si="55"/>
        <v>0</v>
      </c>
      <c r="V947" s="27"/>
      <c r="W947" s="426"/>
      <c r="AJ947" s="55"/>
      <c r="AK947" s="55"/>
      <c r="AL947" s="55"/>
      <c r="AM947" s="55"/>
    </row>
    <row r="948" ht="22.5" customHeight="1">
      <c r="A948" s="457"/>
      <c r="B948" s="25" t="b">
        <v>0</v>
      </c>
      <c r="C948" s="417"/>
      <c r="D948" s="474"/>
      <c r="E948" s="472"/>
      <c r="F948" s="464"/>
      <c r="G948" s="417"/>
      <c r="H948" s="472"/>
      <c r="I948" s="438"/>
      <c r="J948" s="472"/>
      <c r="K948" s="464"/>
      <c r="L948" s="464"/>
      <c r="M948" s="527"/>
      <c r="N948" s="420">
        <f t="shared" si="56"/>
        <v>0</v>
      </c>
      <c r="O948" s="474"/>
      <c r="P948" s="423"/>
      <c r="Q948" s="27" t="str">
        <f t="shared" si="53"/>
        <v/>
      </c>
      <c r="R948" s="424"/>
      <c r="S948" s="425"/>
      <c r="T948" s="24" t="str">
        <f t="shared" si="54"/>
        <v/>
      </c>
      <c r="U948" s="27">
        <f t="shared" si="55"/>
        <v>0</v>
      </c>
      <c r="V948" s="27"/>
      <c r="W948" s="426"/>
      <c r="AJ948" s="55"/>
      <c r="AK948" s="55"/>
      <c r="AL948" s="55"/>
      <c r="AM948" s="55"/>
    </row>
    <row r="949" ht="22.5" customHeight="1">
      <c r="A949" s="457"/>
      <c r="B949" s="25" t="b">
        <v>0</v>
      </c>
      <c r="C949" s="417"/>
      <c r="D949" s="474"/>
      <c r="E949" s="472"/>
      <c r="F949" s="464"/>
      <c r="G949" s="417"/>
      <c r="H949" s="472"/>
      <c r="I949" s="438"/>
      <c r="J949" s="472"/>
      <c r="K949" s="464"/>
      <c r="L949" s="464"/>
      <c r="M949" s="527"/>
      <c r="N949" s="420">
        <f t="shared" si="56"/>
        <v>0</v>
      </c>
      <c r="O949" s="474"/>
      <c r="P949" s="423"/>
      <c r="Q949" s="27" t="str">
        <f t="shared" si="53"/>
        <v/>
      </c>
      <c r="R949" s="424"/>
      <c r="S949" s="425"/>
      <c r="T949" s="24" t="str">
        <f t="shared" si="54"/>
        <v/>
      </c>
      <c r="U949" s="27">
        <f t="shared" si="55"/>
        <v>0</v>
      </c>
      <c r="V949" s="27"/>
      <c r="W949" s="426"/>
      <c r="AJ949" s="55"/>
      <c r="AK949" s="55"/>
      <c r="AL949" s="55"/>
      <c r="AM949" s="55"/>
    </row>
    <row r="950" ht="22.5" customHeight="1">
      <c r="A950" s="457"/>
      <c r="B950" s="25" t="b">
        <v>0</v>
      </c>
      <c r="C950" s="417"/>
      <c r="D950" s="474"/>
      <c r="E950" s="472"/>
      <c r="F950" s="464"/>
      <c r="G950" s="417"/>
      <c r="H950" s="472"/>
      <c r="I950" s="438"/>
      <c r="J950" s="472"/>
      <c r="K950" s="464"/>
      <c r="L950" s="464"/>
      <c r="M950" s="527"/>
      <c r="N950" s="420">
        <f t="shared" si="56"/>
        <v>0</v>
      </c>
      <c r="O950" s="474"/>
      <c r="P950" s="528"/>
      <c r="Q950" s="426" t="str">
        <f t="shared" si="53"/>
        <v/>
      </c>
      <c r="R950" s="529"/>
      <c r="S950" s="530"/>
      <c r="T950" s="24" t="str">
        <f t="shared" si="54"/>
        <v/>
      </c>
      <c r="U950" s="426">
        <f t="shared" si="55"/>
        <v>0</v>
      </c>
      <c r="V950" s="426"/>
      <c r="W950" s="426"/>
      <c r="AJ950" s="55"/>
      <c r="AK950" s="55"/>
      <c r="AL950" s="55"/>
      <c r="AM950" s="55"/>
    </row>
    <row r="951" ht="22.5" customHeight="1">
      <c r="A951" s="457"/>
      <c r="B951" s="25" t="b">
        <v>0</v>
      </c>
      <c r="C951" s="417"/>
      <c r="D951" s="474"/>
      <c r="E951" s="472"/>
      <c r="F951" s="464"/>
      <c r="G951" s="417"/>
      <c r="H951" s="472"/>
      <c r="I951" s="438"/>
      <c r="J951" s="472"/>
      <c r="K951" s="464"/>
      <c r="L951" s="464"/>
      <c r="M951" s="527"/>
      <c r="N951" s="420">
        <f t="shared" si="56"/>
        <v>0</v>
      </c>
      <c r="O951" s="474"/>
      <c r="P951" s="423"/>
      <c r="Q951" s="27" t="str">
        <f t="shared" si="53"/>
        <v/>
      </c>
      <c r="R951" s="424"/>
      <c r="S951" s="425"/>
      <c r="T951" s="24" t="str">
        <f t="shared" si="54"/>
        <v/>
      </c>
      <c r="U951" s="27">
        <f t="shared" si="55"/>
        <v>0</v>
      </c>
      <c r="V951" s="27"/>
      <c r="W951" s="27"/>
      <c r="AJ951" s="55"/>
      <c r="AK951" s="55"/>
      <c r="AL951" s="55"/>
      <c r="AM951" s="55"/>
    </row>
    <row r="952" ht="22.5" customHeight="1">
      <c r="A952" s="457"/>
      <c r="B952" s="25" t="b">
        <v>0</v>
      </c>
      <c r="C952" s="417"/>
      <c r="D952" s="474"/>
      <c r="E952" s="472"/>
      <c r="F952" s="464"/>
      <c r="G952" s="417"/>
      <c r="H952" s="472"/>
      <c r="I952" s="438"/>
      <c r="J952" s="472"/>
      <c r="K952" s="464"/>
      <c r="L952" s="464"/>
      <c r="M952" s="527"/>
      <c r="N952" s="420">
        <f t="shared" si="56"/>
        <v>0</v>
      </c>
      <c r="O952" s="474"/>
      <c r="P952" s="423"/>
      <c r="Q952" s="27" t="str">
        <f t="shared" si="53"/>
        <v/>
      </c>
      <c r="R952" s="424"/>
      <c r="S952" s="425"/>
      <c r="T952" s="24" t="str">
        <f t="shared" si="54"/>
        <v/>
      </c>
      <c r="U952" s="27">
        <f t="shared" si="55"/>
        <v>0</v>
      </c>
      <c r="V952" s="27"/>
      <c r="W952" s="27"/>
      <c r="AJ952" s="55"/>
      <c r="AK952" s="55"/>
      <c r="AL952" s="55"/>
      <c r="AM952" s="55"/>
    </row>
    <row r="953" ht="22.5" customHeight="1">
      <c r="A953" s="457"/>
      <c r="B953" s="25" t="b">
        <v>0</v>
      </c>
      <c r="C953" s="417"/>
      <c r="D953" s="474"/>
      <c r="E953" s="472"/>
      <c r="F953" s="464"/>
      <c r="G953" s="417"/>
      <c r="H953" s="472"/>
      <c r="I953" s="438"/>
      <c r="J953" s="472"/>
      <c r="K953" s="464"/>
      <c r="L953" s="464"/>
      <c r="M953" s="527"/>
      <c r="N953" s="420">
        <f t="shared" si="56"/>
        <v>0</v>
      </c>
      <c r="O953" s="474"/>
      <c r="P953" s="423"/>
      <c r="Q953" s="27" t="str">
        <f t="shared" si="53"/>
        <v/>
      </c>
      <c r="R953" s="424"/>
      <c r="S953" s="425"/>
      <c r="T953" s="24" t="str">
        <f t="shared" si="54"/>
        <v/>
      </c>
      <c r="U953" s="27">
        <f t="shared" si="55"/>
        <v>0</v>
      </c>
      <c r="V953" s="27"/>
      <c r="W953" s="27"/>
      <c r="AJ953" s="55"/>
      <c r="AK953" s="55"/>
      <c r="AL953" s="55"/>
      <c r="AM953" s="55"/>
    </row>
    <row r="954" ht="22.5" customHeight="1">
      <c r="A954" s="457"/>
      <c r="B954" s="25" t="b">
        <v>0</v>
      </c>
      <c r="C954" s="417"/>
      <c r="D954" s="474"/>
      <c r="E954" s="472"/>
      <c r="F954" s="464"/>
      <c r="G954" s="417"/>
      <c r="H954" s="472"/>
      <c r="I954" s="438"/>
      <c r="J954" s="472"/>
      <c r="K954" s="464"/>
      <c r="L954" s="464"/>
      <c r="M954" s="527"/>
      <c r="N954" s="420">
        <f t="shared" si="56"/>
        <v>0</v>
      </c>
      <c r="O954" s="474"/>
      <c r="P954" s="528"/>
      <c r="Q954" s="426" t="str">
        <f t="shared" si="53"/>
        <v/>
      </c>
      <c r="R954" s="529"/>
      <c r="S954" s="530"/>
      <c r="T954" s="531" t="str">
        <f t="shared" si="54"/>
        <v/>
      </c>
      <c r="U954" s="426">
        <f t="shared" si="55"/>
        <v>0</v>
      </c>
      <c r="V954" s="426"/>
      <c r="W954" s="426"/>
      <c r="AJ954" s="55"/>
      <c r="AK954" s="55"/>
      <c r="AL954" s="55"/>
      <c r="AM954" s="55"/>
    </row>
    <row r="955" ht="22.5" customHeight="1">
      <c r="A955" s="457"/>
      <c r="B955" s="25" t="b">
        <v>0</v>
      </c>
      <c r="C955" s="417"/>
      <c r="D955" s="474"/>
      <c r="E955" s="472"/>
      <c r="F955" s="464"/>
      <c r="G955" s="417"/>
      <c r="H955" s="472"/>
      <c r="I955" s="438"/>
      <c r="J955" s="472"/>
      <c r="K955" s="464"/>
      <c r="L955" s="464"/>
      <c r="M955" s="527"/>
      <c r="N955" s="420">
        <f t="shared" si="56"/>
        <v>0</v>
      </c>
      <c r="O955" s="474"/>
      <c r="P955" s="528"/>
      <c r="Q955" s="426" t="str">
        <f t="shared" si="53"/>
        <v/>
      </c>
      <c r="R955" s="529"/>
      <c r="S955" s="530"/>
      <c r="T955" s="531" t="str">
        <f t="shared" si="54"/>
        <v/>
      </c>
      <c r="U955" s="426">
        <f t="shared" si="55"/>
        <v>0</v>
      </c>
      <c r="V955" s="426"/>
      <c r="W955" s="426"/>
      <c r="AJ955" s="55"/>
      <c r="AK955" s="55"/>
      <c r="AL955" s="55"/>
      <c r="AM955" s="55"/>
    </row>
    <row r="956" ht="22.5" customHeight="1">
      <c r="A956" s="457"/>
      <c r="B956" s="25" t="b">
        <v>0</v>
      </c>
      <c r="C956" s="417"/>
      <c r="D956" s="474"/>
      <c r="E956" s="472"/>
      <c r="F956" s="464"/>
      <c r="G956" s="417"/>
      <c r="H956" s="472"/>
      <c r="I956" s="438"/>
      <c r="J956" s="472"/>
      <c r="K956" s="464"/>
      <c r="L956" s="464"/>
      <c r="M956" s="527"/>
      <c r="N956" s="420">
        <f t="shared" si="56"/>
        <v>0</v>
      </c>
      <c r="O956" s="474"/>
      <c r="P956" s="528"/>
      <c r="Q956" s="426" t="str">
        <f t="shared" si="53"/>
        <v/>
      </c>
      <c r="R956" s="529"/>
      <c r="S956" s="530"/>
      <c r="T956" s="531" t="str">
        <f t="shared" si="54"/>
        <v/>
      </c>
      <c r="U956" s="426">
        <f t="shared" si="55"/>
        <v>0</v>
      </c>
      <c r="V956" s="426"/>
      <c r="W956" s="426"/>
      <c r="AJ956" s="55"/>
      <c r="AK956" s="55"/>
      <c r="AL956" s="55"/>
      <c r="AM956" s="55"/>
    </row>
    <row r="957" ht="22.5" customHeight="1">
      <c r="A957" s="457"/>
      <c r="B957" s="25" t="b">
        <v>0</v>
      </c>
      <c r="C957" s="417"/>
      <c r="D957" s="474"/>
      <c r="E957" s="472"/>
      <c r="F957" s="464"/>
      <c r="G957" s="417"/>
      <c r="H957" s="472"/>
      <c r="I957" s="438"/>
      <c r="J957" s="472"/>
      <c r="K957" s="464"/>
      <c r="L957" s="464"/>
      <c r="M957" s="527"/>
      <c r="N957" s="420">
        <f t="shared" si="56"/>
        <v>0</v>
      </c>
      <c r="O957" s="474"/>
      <c r="P957" s="528"/>
      <c r="Q957" s="426" t="str">
        <f t="shared" si="53"/>
        <v/>
      </c>
      <c r="R957" s="529"/>
      <c r="S957" s="530"/>
      <c r="T957" s="531" t="str">
        <f t="shared" si="54"/>
        <v/>
      </c>
      <c r="U957" s="426">
        <f t="shared" si="55"/>
        <v>0</v>
      </c>
      <c r="V957" s="426"/>
      <c r="W957" s="426"/>
      <c r="AJ957" s="55"/>
      <c r="AK957" s="55"/>
      <c r="AL957" s="55"/>
      <c r="AM957" s="55"/>
    </row>
    <row r="958" ht="22.5" customHeight="1">
      <c r="A958" s="457"/>
      <c r="B958" s="25" t="b">
        <v>0</v>
      </c>
      <c r="C958" s="417"/>
      <c r="D958" s="474"/>
      <c r="E958" s="472"/>
      <c r="F958" s="464"/>
      <c r="G958" s="417"/>
      <c r="H958" s="472"/>
      <c r="I958" s="438"/>
      <c r="J958" s="472"/>
      <c r="K958" s="464"/>
      <c r="L958" s="464"/>
      <c r="M958" s="527"/>
      <c r="N958" s="420">
        <f t="shared" si="56"/>
        <v>0</v>
      </c>
      <c r="O958" s="474"/>
      <c r="P958" s="528"/>
      <c r="Q958" s="426" t="str">
        <f t="shared" si="53"/>
        <v/>
      </c>
      <c r="R958" s="529"/>
      <c r="S958" s="530"/>
      <c r="T958" s="531" t="str">
        <f t="shared" si="54"/>
        <v/>
      </c>
      <c r="U958" s="426">
        <f t="shared" si="55"/>
        <v>0</v>
      </c>
      <c r="V958" s="426"/>
      <c r="W958" s="426"/>
      <c r="AJ958" s="55"/>
      <c r="AK958" s="55"/>
      <c r="AL958" s="55"/>
      <c r="AM958" s="55"/>
    </row>
    <row r="959" ht="22.5" customHeight="1">
      <c r="A959" s="457"/>
      <c r="B959" s="25" t="b">
        <v>0</v>
      </c>
      <c r="C959" s="417"/>
      <c r="D959" s="474"/>
      <c r="E959" s="472"/>
      <c r="F959" s="464"/>
      <c r="G959" s="417"/>
      <c r="H959" s="472"/>
      <c r="I959" s="438"/>
      <c r="J959" s="472"/>
      <c r="K959" s="464"/>
      <c r="L959" s="464"/>
      <c r="M959" s="527"/>
      <c r="N959" s="420">
        <f t="shared" si="56"/>
        <v>0</v>
      </c>
      <c r="O959" s="474"/>
      <c r="P959" s="528"/>
      <c r="Q959" s="426" t="str">
        <f t="shared" si="53"/>
        <v/>
      </c>
      <c r="R959" s="529"/>
      <c r="S959" s="530"/>
      <c r="T959" s="531" t="str">
        <f t="shared" si="54"/>
        <v/>
      </c>
      <c r="U959" s="426">
        <f t="shared" si="55"/>
        <v>0</v>
      </c>
      <c r="V959" s="426"/>
      <c r="W959" s="426"/>
      <c r="AJ959" s="55"/>
      <c r="AK959" s="55"/>
      <c r="AL959" s="55"/>
      <c r="AM959" s="55"/>
    </row>
    <row r="960" ht="22.5" customHeight="1">
      <c r="A960" s="457"/>
      <c r="B960" s="25" t="b">
        <v>0</v>
      </c>
      <c r="C960" s="417"/>
      <c r="D960" s="474"/>
      <c r="E960" s="472"/>
      <c r="F960" s="464"/>
      <c r="G960" s="417"/>
      <c r="H960" s="472"/>
      <c r="I960" s="438"/>
      <c r="J960" s="472"/>
      <c r="K960" s="464"/>
      <c r="L960" s="464"/>
      <c r="M960" s="527"/>
      <c r="N960" s="420">
        <f t="shared" si="56"/>
        <v>0</v>
      </c>
      <c r="O960" s="474"/>
      <c r="P960" s="528"/>
      <c r="Q960" s="426" t="str">
        <f t="shared" si="53"/>
        <v/>
      </c>
      <c r="R960" s="529"/>
      <c r="S960" s="530"/>
      <c r="T960" s="531" t="str">
        <f t="shared" si="54"/>
        <v/>
      </c>
      <c r="U960" s="426">
        <f t="shared" si="55"/>
        <v>0</v>
      </c>
      <c r="V960" s="426"/>
      <c r="W960" s="426"/>
      <c r="AJ960" s="55"/>
      <c r="AK960" s="55"/>
      <c r="AL960" s="55"/>
      <c r="AM960" s="55"/>
    </row>
    <row r="961" ht="22.5" customHeight="1">
      <c r="A961" s="457"/>
      <c r="B961" s="25" t="b">
        <v>0</v>
      </c>
      <c r="C961" s="417"/>
      <c r="D961" s="474"/>
      <c r="E961" s="472"/>
      <c r="F961" s="464"/>
      <c r="G961" s="417"/>
      <c r="H961" s="472"/>
      <c r="I961" s="438"/>
      <c r="J961" s="472"/>
      <c r="K961" s="464"/>
      <c r="L961" s="464"/>
      <c r="M961" s="527"/>
      <c r="N961" s="420">
        <f t="shared" si="56"/>
        <v>0</v>
      </c>
      <c r="O961" s="474"/>
      <c r="P961" s="528"/>
      <c r="Q961" s="426" t="str">
        <f t="shared" si="53"/>
        <v/>
      </c>
      <c r="R961" s="529"/>
      <c r="S961" s="530"/>
      <c r="T961" s="531" t="str">
        <f t="shared" si="54"/>
        <v/>
      </c>
      <c r="U961" s="426">
        <f t="shared" si="55"/>
        <v>0</v>
      </c>
      <c r="V961" s="426"/>
      <c r="W961" s="426"/>
      <c r="AJ961" s="55"/>
      <c r="AK961" s="55"/>
      <c r="AL961" s="55"/>
      <c r="AM961" s="55"/>
    </row>
    <row r="962" ht="22.5" customHeight="1">
      <c r="A962" s="457"/>
      <c r="B962" s="25" t="b">
        <v>0</v>
      </c>
      <c r="C962" s="417"/>
      <c r="D962" s="474"/>
      <c r="E962" s="472"/>
      <c r="F962" s="464"/>
      <c r="G962" s="417"/>
      <c r="H962" s="472"/>
      <c r="I962" s="438"/>
      <c r="J962" s="472"/>
      <c r="K962" s="464"/>
      <c r="L962" s="464"/>
      <c r="M962" s="527"/>
      <c r="N962" s="420">
        <f t="shared" si="56"/>
        <v>0</v>
      </c>
      <c r="O962" s="474"/>
      <c r="P962" s="528"/>
      <c r="Q962" s="426" t="str">
        <f t="shared" si="53"/>
        <v/>
      </c>
      <c r="R962" s="529"/>
      <c r="S962" s="530"/>
      <c r="T962" s="531" t="str">
        <f t="shared" si="54"/>
        <v/>
      </c>
      <c r="U962" s="426">
        <f t="shared" si="55"/>
        <v>0</v>
      </c>
      <c r="V962" s="426"/>
      <c r="W962" s="426"/>
      <c r="AJ962" s="55"/>
      <c r="AK962" s="55"/>
      <c r="AL962" s="55"/>
      <c r="AM962" s="55"/>
    </row>
    <row r="963" ht="22.5" customHeight="1">
      <c r="A963" s="457"/>
      <c r="B963" s="25" t="b">
        <v>0</v>
      </c>
      <c r="C963" s="417"/>
      <c r="D963" s="474"/>
      <c r="E963" s="472"/>
      <c r="F963" s="464"/>
      <c r="G963" s="417"/>
      <c r="H963" s="472"/>
      <c r="I963" s="438"/>
      <c r="J963" s="472"/>
      <c r="K963" s="464"/>
      <c r="L963" s="464"/>
      <c r="M963" s="527"/>
      <c r="N963" s="420">
        <f t="shared" si="56"/>
        <v>0</v>
      </c>
      <c r="O963" s="474"/>
      <c r="P963" s="528"/>
      <c r="Q963" s="426" t="str">
        <f t="shared" si="53"/>
        <v/>
      </c>
      <c r="R963" s="529"/>
      <c r="S963" s="530"/>
      <c r="T963" s="531" t="str">
        <f t="shared" si="54"/>
        <v/>
      </c>
      <c r="U963" s="426">
        <f t="shared" si="55"/>
        <v>0</v>
      </c>
      <c r="V963" s="426"/>
      <c r="W963" s="426"/>
      <c r="AJ963" s="55"/>
      <c r="AK963" s="55"/>
      <c r="AL963" s="55"/>
      <c r="AM963" s="55"/>
    </row>
    <row r="964" ht="22.5" customHeight="1">
      <c r="A964" s="457"/>
      <c r="B964" s="25" t="b">
        <v>0</v>
      </c>
      <c r="C964" s="417"/>
      <c r="D964" s="474"/>
      <c r="E964" s="472"/>
      <c r="F964" s="464"/>
      <c r="G964" s="417"/>
      <c r="H964" s="472"/>
      <c r="I964" s="438"/>
      <c r="J964" s="472"/>
      <c r="K964" s="464"/>
      <c r="L964" s="464"/>
      <c r="M964" s="527"/>
      <c r="N964" s="420">
        <f t="shared" si="56"/>
        <v>0</v>
      </c>
      <c r="O964" s="474"/>
      <c r="P964" s="528"/>
      <c r="Q964" s="426" t="str">
        <f t="shared" si="53"/>
        <v/>
      </c>
      <c r="R964" s="529"/>
      <c r="S964" s="530"/>
      <c r="T964" s="531" t="str">
        <f t="shared" si="54"/>
        <v/>
      </c>
      <c r="U964" s="426">
        <f t="shared" si="55"/>
        <v>0</v>
      </c>
      <c r="V964" s="426"/>
      <c r="W964" s="426"/>
      <c r="AJ964" s="55"/>
      <c r="AK964" s="55"/>
      <c r="AL964" s="55"/>
      <c r="AM964" s="55"/>
    </row>
    <row r="965" ht="22.5" customHeight="1">
      <c r="A965" s="457"/>
      <c r="B965" s="25" t="b">
        <v>0</v>
      </c>
      <c r="C965" s="417"/>
      <c r="D965" s="474"/>
      <c r="E965" s="472"/>
      <c r="F965" s="464"/>
      <c r="G965" s="417"/>
      <c r="H965" s="472"/>
      <c r="I965" s="438"/>
      <c r="J965" s="472"/>
      <c r="K965" s="464"/>
      <c r="L965" s="464"/>
      <c r="M965" s="527"/>
      <c r="N965" s="420">
        <f t="shared" si="56"/>
        <v>0</v>
      </c>
      <c r="O965" s="474"/>
      <c r="P965" s="528"/>
      <c r="Q965" s="426" t="str">
        <f t="shared" si="53"/>
        <v/>
      </c>
      <c r="R965" s="529"/>
      <c r="S965" s="530"/>
      <c r="T965" s="531" t="str">
        <f t="shared" si="54"/>
        <v/>
      </c>
      <c r="U965" s="426">
        <f t="shared" si="55"/>
        <v>0</v>
      </c>
      <c r="V965" s="426"/>
      <c r="W965" s="426"/>
      <c r="AJ965" s="55"/>
      <c r="AK965" s="55"/>
      <c r="AL965" s="55"/>
      <c r="AM965" s="55"/>
    </row>
    <row r="966" ht="22.5" customHeight="1">
      <c r="A966" s="457"/>
      <c r="B966" s="25" t="b">
        <v>0</v>
      </c>
      <c r="C966" s="417"/>
      <c r="D966" s="474"/>
      <c r="E966" s="472"/>
      <c r="F966" s="464"/>
      <c r="G966" s="417"/>
      <c r="H966" s="472"/>
      <c r="I966" s="438"/>
      <c r="J966" s="472"/>
      <c r="K966" s="464"/>
      <c r="L966" s="464"/>
      <c r="M966" s="527"/>
      <c r="N966" s="420">
        <f t="shared" si="56"/>
        <v>0</v>
      </c>
      <c r="O966" s="474"/>
      <c r="P966" s="528"/>
      <c r="Q966" s="426" t="str">
        <f t="shared" si="53"/>
        <v/>
      </c>
      <c r="R966" s="529"/>
      <c r="S966" s="530"/>
      <c r="T966" s="531" t="str">
        <f t="shared" si="54"/>
        <v/>
      </c>
      <c r="U966" s="426">
        <f t="shared" si="55"/>
        <v>0</v>
      </c>
      <c r="V966" s="426"/>
      <c r="W966" s="426"/>
      <c r="AJ966" s="55"/>
      <c r="AK966" s="55"/>
      <c r="AL966" s="55"/>
      <c r="AM966" s="55"/>
    </row>
    <row r="967" ht="22.5" customHeight="1">
      <c r="A967" s="457"/>
      <c r="B967" s="25" t="b">
        <v>0</v>
      </c>
      <c r="C967" s="417"/>
      <c r="D967" s="474"/>
      <c r="E967" s="472"/>
      <c r="F967" s="464"/>
      <c r="G967" s="417"/>
      <c r="H967" s="472"/>
      <c r="I967" s="438"/>
      <c r="J967" s="472"/>
      <c r="K967" s="464"/>
      <c r="L967" s="464"/>
      <c r="M967" s="527"/>
      <c r="N967" s="420">
        <f t="shared" si="56"/>
        <v>0</v>
      </c>
      <c r="O967" s="474"/>
      <c r="P967" s="528"/>
      <c r="Q967" s="426" t="str">
        <f t="shared" si="53"/>
        <v/>
      </c>
      <c r="R967" s="529"/>
      <c r="S967" s="530"/>
      <c r="T967" s="531" t="str">
        <f t="shared" si="54"/>
        <v/>
      </c>
      <c r="U967" s="426">
        <f t="shared" si="55"/>
        <v>0</v>
      </c>
      <c r="V967" s="426"/>
      <c r="W967" s="426"/>
      <c r="AJ967" s="55"/>
      <c r="AK967" s="55"/>
      <c r="AL967" s="55"/>
      <c r="AM967" s="55"/>
    </row>
    <row r="968" ht="22.5" customHeight="1">
      <c r="A968" s="457"/>
      <c r="B968" s="25" t="b">
        <v>0</v>
      </c>
      <c r="C968" s="417"/>
      <c r="D968" s="474"/>
      <c r="E968" s="472"/>
      <c r="F968" s="464"/>
      <c r="G968" s="417"/>
      <c r="H968" s="472"/>
      <c r="I968" s="438"/>
      <c r="J968" s="472"/>
      <c r="K968" s="464"/>
      <c r="L968" s="464"/>
      <c r="M968" s="527"/>
      <c r="N968" s="420">
        <f t="shared" si="56"/>
        <v>0</v>
      </c>
      <c r="O968" s="474"/>
      <c r="P968" s="528"/>
      <c r="Q968" s="426" t="str">
        <f t="shared" si="53"/>
        <v/>
      </c>
      <c r="R968" s="529"/>
      <c r="S968" s="530"/>
      <c r="T968" s="531" t="str">
        <f t="shared" si="54"/>
        <v/>
      </c>
      <c r="U968" s="426">
        <f t="shared" si="55"/>
        <v>0</v>
      </c>
      <c r="V968" s="426"/>
      <c r="W968" s="426"/>
      <c r="AJ968" s="55"/>
      <c r="AK968" s="55"/>
      <c r="AL968" s="55"/>
      <c r="AM968" s="55"/>
    </row>
    <row r="969" ht="22.5" customHeight="1">
      <c r="A969" s="457"/>
      <c r="B969" s="25" t="b">
        <v>0</v>
      </c>
      <c r="C969" s="417"/>
      <c r="D969" s="474"/>
      <c r="E969" s="472"/>
      <c r="F969" s="464"/>
      <c r="G969" s="417"/>
      <c r="H969" s="472"/>
      <c r="I969" s="438"/>
      <c r="J969" s="472"/>
      <c r="K969" s="464"/>
      <c r="L969" s="464"/>
      <c r="M969" s="527"/>
      <c r="N969" s="420">
        <f t="shared" si="56"/>
        <v>0</v>
      </c>
      <c r="O969" s="474"/>
      <c r="P969" s="528"/>
      <c r="Q969" s="426" t="str">
        <f t="shared" si="53"/>
        <v/>
      </c>
      <c r="R969" s="529"/>
      <c r="S969" s="530"/>
      <c r="T969" s="531" t="str">
        <f t="shared" si="54"/>
        <v/>
      </c>
      <c r="U969" s="426">
        <f t="shared" si="55"/>
        <v>0</v>
      </c>
      <c r="V969" s="426"/>
      <c r="W969" s="426"/>
      <c r="AJ969" s="55"/>
      <c r="AK969" s="55"/>
      <c r="AL969" s="55"/>
      <c r="AM969" s="55"/>
    </row>
    <row r="970" ht="22.5" customHeight="1">
      <c r="A970" s="457"/>
      <c r="B970" s="25" t="b">
        <v>0</v>
      </c>
      <c r="C970" s="417"/>
      <c r="D970" s="474"/>
      <c r="E970" s="472"/>
      <c r="F970" s="464"/>
      <c r="G970" s="417"/>
      <c r="H970" s="472"/>
      <c r="I970" s="438"/>
      <c r="J970" s="472"/>
      <c r="K970" s="464"/>
      <c r="L970" s="464"/>
      <c r="M970" s="527"/>
      <c r="N970" s="420">
        <f t="shared" si="56"/>
        <v>0</v>
      </c>
      <c r="O970" s="474"/>
      <c r="P970" s="528"/>
      <c r="Q970" s="426" t="str">
        <f t="shared" si="53"/>
        <v/>
      </c>
      <c r="R970" s="529"/>
      <c r="S970" s="530"/>
      <c r="T970" s="531" t="str">
        <f t="shared" si="54"/>
        <v/>
      </c>
      <c r="U970" s="426">
        <f t="shared" si="55"/>
        <v>0</v>
      </c>
      <c r="V970" s="426"/>
      <c r="W970" s="426"/>
      <c r="AJ970" s="55"/>
      <c r="AK970" s="55"/>
      <c r="AL970" s="55"/>
      <c r="AM970" s="55"/>
    </row>
    <row r="971" ht="22.5" customHeight="1">
      <c r="A971" s="457"/>
      <c r="B971" s="25" t="b">
        <v>0</v>
      </c>
      <c r="C971" s="417"/>
      <c r="D971" s="474"/>
      <c r="E971" s="472"/>
      <c r="F971" s="464"/>
      <c r="G971" s="417"/>
      <c r="H971" s="472"/>
      <c r="I971" s="438"/>
      <c r="J971" s="472"/>
      <c r="K971" s="464"/>
      <c r="L971" s="464"/>
      <c r="M971" s="527"/>
      <c r="N971" s="420">
        <f t="shared" si="56"/>
        <v>0</v>
      </c>
      <c r="O971" s="474"/>
      <c r="P971" s="528"/>
      <c r="Q971" s="426" t="str">
        <f t="shared" si="53"/>
        <v/>
      </c>
      <c r="R971" s="529"/>
      <c r="S971" s="530"/>
      <c r="T971" s="531" t="str">
        <f t="shared" si="54"/>
        <v/>
      </c>
      <c r="U971" s="426">
        <f t="shared" si="55"/>
        <v>0</v>
      </c>
      <c r="V971" s="426"/>
      <c r="W971" s="426"/>
      <c r="AJ971" s="55"/>
      <c r="AK971" s="55"/>
      <c r="AL971" s="55"/>
      <c r="AM971" s="55"/>
    </row>
    <row r="972" ht="22.5" customHeight="1">
      <c r="A972" s="457"/>
      <c r="B972" s="25" t="b">
        <v>0</v>
      </c>
      <c r="C972" s="417"/>
      <c r="D972" s="474"/>
      <c r="E972" s="472"/>
      <c r="F972" s="464"/>
      <c r="G972" s="417"/>
      <c r="H972" s="472"/>
      <c r="I972" s="438"/>
      <c r="J972" s="472"/>
      <c r="K972" s="464"/>
      <c r="L972" s="464"/>
      <c r="M972" s="527"/>
      <c r="N972" s="420">
        <f t="shared" si="56"/>
        <v>0</v>
      </c>
      <c r="O972" s="474"/>
      <c r="P972" s="528"/>
      <c r="Q972" s="426" t="str">
        <f t="shared" si="53"/>
        <v/>
      </c>
      <c r="R972" s="529"/>
      <c r="S972" s="530"/>
      <c r="T972" s="531" t="str">
        <f t="shared" si="54"/>
        <v/>
      </c>
      <c r="U972" s="426">
        <f t="shared" si="55"/>
        <v>0</v>
      </c>
      <c r="V972" s="426"/>
      <c r="W972" s="426"/>
      <c r="AJ972" s="55"/>
      <c r="AK972" s="55"/>
      <c r="AL972" s="55"/>
      <c r="AM972" s="55"/>
    </row>
    <row r="973" ht="22.5" customHeight="1">
      <c r="A973" s="457"/>
      <c r="B973" s="25" t="b">
        <v>0</v>
      </c>
      <c r="C973" s="417"/>
      <c r="D973" s="474"/>
      <c r="E973" s="472"/>
      <c r="F973" s="464"/>
      <c r="G973" s="417"/>
      <c r="H973" s="472"/>
      <c r="I973" s="438"/>
      <c r="J973" s="472"/>
      <c r="K973" s="464"/>
      <c r="L973" s="464"/>
      <c r="M973" s="527"/>
      <c r="N973" s="420">
        <f t="shared" si="56"/>
        <v>0</v>
      </c>
      <c r="O973" s="474"/>
      <c r="P973" s="528"/>
      <c r="Q973" s="426" t="str">
        <f t="shared" si="53"/>
        <v/>
      </c>
      <c r="R973" s="529"/>
      <c r="S973" s="530"/>
      <c r="T973" s="531" t="str">
        <f t="shared" si="54"/>
        <v/>
      </c>
      <c r="U973" s="426">
        <f t="shared" si="55"/>
        <v>0</v>
      </c>
      <c r="V973" s="426"/>
      <c r="W973" s="426"/>
      <c r="AJ973" s="55"/>
      <c r="AK973" s="55"/>
      <c r="AL973" s="55"/>
      <c r="AM973" s="55"/>
    </row>
    <row r="974" ht="22.5" customHeight="1">
      <c r="A974" s="457"/>
      <c r="B974" s="25" t="b">
        <v>0</v>
      </c>
      <c r="C974" s="417"/>
      <c r="D974" s="474"/>
      <c r="E974" s="472"/>
      <c r="F974" s="464"/>
      <c r="G974" s="417"/>
      <c r="H974" s="472"/>
      <c r="I974" s="438"/>
      <c r="J974" s="472"/>
      <c r="K974" s="464"/>
      <c r="L974" s="464"/>
      <c r="M974" s="527"/>
      <c r="N974" s="420">
        <f t="shared" si="56"/>
        <v>0</v>
      </c>
      <c r="O974" s="474"/>
      <c r="P974" s="528"/>
      <c r="Q974" s="426" t="str">
        <f t="shared" si="53"/>
        <v/>
      </c>
      <c r="R974" s="529"/>
      <c r="S974" s="530"/>
      <c r="T974" s="531" t="str">
        <f t="shared" si="54"/>
        <v/>
      </c>
      <c r="U974" s="426">
        <f t="shared" si="55"/>
        <v>0</v>
      </c>
      <c r="V974" s="426"/>
      <c r="W974" s="426"/>
      <c r="AJ974" s="55"/>
      <c r="AK974" s="55"/>
      <c r="AL974" s="55"/>
      <c r="AM974" s="55"/>
    </row>
    <row r="975" ht="22.5" customHeight="1">
      <c r="A975" s="457"/>
      <c r="B975" s="25" t="b">
        <v>0</v>
      </c>
      <c r="C975" s="417"/>
      <c r="D975" s="474"/>
      <c r="E975" s="472"/>
      <c r="F975" s="464"/>
      <c r="G975" s="417"/>
      <c r="H975" s="472"/>
      <c r="I975" s="438"/>
      <c r="J975" s="472"/>
      <c r="K975" s="464"/>
      <c r="L975" s="464"/>
      <c r="M975" s="527"/>
      <c r="N975" s="420">
        <f t="shared" ref="N975:N3134" si="57">F975-L975</f>
        <v>0</v>
      </c>
      <c r="O975" s="474"/>
      <c r="P975" s="528"/>
      <c r="Q975" s="426" t="str">
        <f t="shared" si="53"/>
        <v/>
      </c>
      <c r="R975" s="529"/>
      <c r="S975" s="530"/>
      <c r="T975" s="531" t="str">
        <f t="shared" si="54"/>
        <v/>
      </c>
      <c r="U975" s="426">
        <f t="shared" si="55"/>
        <v>0</v>
      </c>
      <c r="V975" s="426"/>
      <c r="W975" s="426"/>
      <c r="AJ975" s="55"/>
      <c r="AK975" s="55"/>
      <c r="AL975" s="55"/>
      <c r="AM975" s="55"/>
    </row>
    <row r="976" ht="22.5" customHeight="1">
      <c r="A976" s="457"/>
      <c r="B976" s="25" t="b">
        <v>0</v>
      </c>
      <c r="C976" s="417"/>
      <c r="D976" s="474"/>
      <c r="E976" s="472"/>
      <c r="F976" s="464"/>
      <c r="G976" s="417"/>
      <c r="H976" s="472"/>
      <c r="I976" s="438"/>
      <c r="J976" s="472"/>
      <c r="K976" s="464"/>
      <c r="L976" s="464"/>
      <c r="M976" s="527"/>
      <c r="N976" s="420">
        <f t="shared" si="57"/>
        <v>0</v>
      </c>
      <c r="O976" s="474"/>
      <c r="P976" s="528"/>
      <c r="Q976" s="426" t="str">
        <f t="shared" si="53"/>
        <v/>
      </c>
      <c r="R976" s="529"/>
      <c r="S976" s="530"/>
      <c r="T976" s="531" t="str">
        <f t="shared" si="54"/>
        <v/>
      </c>
      <c r="U976" s="426">
        <f t="shared" si="55"/>
        <v>0</v>
      </c>
      <c r="V976" s="426"/>
      <c r="W976" s="426"/>
      <c r="AJ976" s="55"/>
      <c r="AK976" s="55"/>
      <c r="AL976" s="55"/>
      <c r="AM976" s="55"/>
    </row>
    <row r="977" ht="22.5" customHeight="1">
      <c r="A977" s="457"/>
      <c r="B977" s="25" t="b">
        <v>0</v>
      </c>
      <c r="C977" s="417"/>
      <c r="D977" s="474"/>
      <c r="E977" s="472"/>
      <c r="F977" s="464"/>
      <c r="G977" s="417"/>
      <c r="H977" s="472"/>
      <c r="I977" s="438"/>
      <c r="J977" s="472"/>
      <c r="K977" s="464"/>
      <c r="L977" s="464"/>
      <c r="M977" s="527"/>
      <c r="N977" s="420">
        <f t="shared" si="57"/>
        <v>0</v>
      </c>
      <c r="O977" s="474"/>
      <c r="P977" s="528"/>
      <c r="Q977" s="426" t="str">
        <f t="shared" si="53"/>
        <v/>
      </c>
      <c r="R977" s="529"/>
      <c r="S977" s="530"/>
      <c r="T977" s="531" t="str">
        <f t="shared" si="54"/>
        <v/>
      </c>
      <c r="U977" s="426">
        <f t="shared" si="55"/>
        <v>0</v>
      </c>
      <c r="V977" s="426"/>
      <c r="W977" s="426"/>
      <c r="AJ977" s="55"/>
      <c r="AK977" s="55"/>
      <c r="AL977" s="55"/>
      <c r="AM977" s="55"/>
    </row>
    <row r="978" ht="22.5" customHeight="1">
      <c r="A978" s="457"/>
      <c r="B978" s="25" t="b">
        <v>0</v>
      </c>
      <c r="C978" s="417"/>
      <c r="D978" s="474"/>
      <c r="E978" s="472"/>
      <c r="F978" s="464"/>
      <c r="G978" s="417"/>
      <c r="H978" s="472"/>
      <c r="I978" s="438"/>
      <c r="J978" s="472"/>
      <c r="K978" s="464"/>
      <c r="L978" s="464"/>
      <c r="M978" s="527"/>
      <c r="N978" s="420">
        <f t="shared" si="57"/>
        <v>0</v>
      </c>
      <c r="O978" s="474"/>
      <c r="P978" s="528"/>
      <c r="Q978" s="426" t="str">
        <f t="shared" si="53"/>
        <v/>
      </c>
      <c r="R978" s="529"/>
      <c r="S978" s="530"/>
      <c r="T978" s="531" t="str">
        <f t="shared" si="54"/>
        <v/>
      </c>
      <c r="U978" s="426">
        <f t="shared" si="55"/>
        <v>0</v>
      </c>
      <c r="V978" s="426"/>
      <c r="W978" s="426"/>
      <c r="AJ978" s="55"/>
      <c r="AK978" s="55"/>
      <c r="AL978" s="55"/>
      <c r="AM978" s="55"/>
    </row>
    <row r="979" ht="22.5" customHeight="1">
      <c r="A979" s="457"/>
      <c r="B979" s="25" t="b">
        <v>0</v>
      </c>
      <c r="C979" s="417"/>
      <c r="D979" s="474"/>
      <c r="E979" s="472"/>
      <c r="F979" s="464"/>
      <c r="G979" s="417"/>
      <c r="H979" s="472"/>
      <c r="I979" s="438"/>
      <c r="J979" s="472"/>
      <c r="K979" s="464"/>
      <c r="L979" s="464"/>
      <c r="M979" s="527"/>
      <c r="N979" s="420">
        <f t="shared" si="57"/>
        <v>0</v>
      </c>
      <c r="O979" s="474"/>
      <c r="P979" s="528"/>
      <c r="Q979" s="426" t="str">
        <f t="shared" si="53"/>
        <v/>
      </c>
      <c r="R979" s="529"/>
      <c r="S979" s="530"/>
      <c r="T979" s="531" t="str">
        <f t="shared" si="54"/>
        <v/>
      </c>
      <c r="U979" s="426">
        <f t="shared" si="55"/>
        <v>0</v>
      </c>
      <c r="V979" s="426"/>
      <c r="W979" s="426"/>
      <c r="AJ979" s="55"/>
      <c r="AK979" s="55"/>
      <c r="AL979" s="55"/>
      <c r="AM979" s="55"/>
    </row>
    <row r="980" ht="22.5" customHeight="1">
      <c r="A980" s="457"/>
      <c r="B980" s="25" t="b">
        <v>0</v>
      </c>
      <c r="C980" s="417"/>
      <c r="D980" s="474"/>
      <c r="E980" s="472"/>
      <c r="F980" s="464"/>
      <c r="G980" s="417"/>
      <c r="H980" s="472"/>
      <c r="I980" s="438"/>
      <c r="J980" s="472"/>
      <c r="K980" s="464"/>
      <c r="L980" s="464"/>
      <c r="M980" s="527"/>
      <c r="N980" s="420">
        <f t="shared" si="57"/>
        <v>0</v>
      </c>
      <c r="O980" s="474"/>
      <c r="P980" s="528"/>
      <c r="Q980" s="426" t="str">
        <f t="shared" si="53"/>
        <v/>
      </c>
      <c r="R980" s="529"/>
      <c r="S980" s="530"/>
      <c r="T980" s="531" t="str">
        <f t="shared" si="54"/>
        <v/>
      </c>
      <c r="U980" s="426">
        <f t="shared" si="55"/>
        <v>0</v>
      </c>
      <c r="V980" s="426"/>
      <c r="W980" s="426"/>
      <c r="AJ980" s="55"/>
      <c r="AK980" s="55"/>
      <c r="AL980" s="55"/>
      <c r="AM980" s="55"/>
    </row>
    <row r="981" ht="22.5" customHeight="1">
      <c r="A981" s="457"/>
      <c r="B981" s="25" t="b">
        <v>0</v>
      </c>
      <c r="C981" s="417"/>
      <c r="D981" s="474"/>
      <c r="E981" s="472"/>
      <c r="F981" s="464"/>
      <c r="G981" s="417"/>
      <c r="H981" s="472"/>
      <c r="I981" s="438"/>
      <c r="J981" s="472"/>
      <c r="K981" s="464"/>
      <c r="L981" s="464"/>
      <c r="M981" s="527"/>
      <c r="N981" s="420">
        <f t="shared" si="57"/>
        <v>0</v>
      </c>
      <c r="O981" s="474"/>
      <c r="P981" s="528"/>
      <c r="Q981" s="426" t="str">
        <f t="shared" si="53"/>
        <v/>
      </c>
      <c r="R981" s="529"/>
      <c r="S981" s="530"/>
      <c r="T981" s="531" t="str">
        <f t="shared" si="54"/>
        <v/>
      </c>
      <c r="U981" s="426">
        <f t="shared" si="55"/>
        <v>0</v>
      </c>
      <c r="V981" s="426"/>
      <c r="W981" s="426"/>
      <c r="AJ981" s="55"/>
      <c r="AK981" s="55"/>
      <c r="AL981" s="55"/>
      <c r="AM981" s="55"/>
    </row>
    <row r="982" ht="22.5" customHeight="1">
      <c r="A982" s="457"/>
      <c r="B982" s="25" t="b">
        <v>0</v>
      </c>
      <c r="C982" s="417"/>
      <c r="D982" s="474"/>
      <c r="E982" s="472"/>
      <c r="F982" s="464"/>
      <c r="G982" s="417"/>
      <c r="H982" s="472"/>
      <c r="I982" s="438"/>
      <c r="J982" s="472"/>
      <c r="K982" s="464"/>
      <c r="L982" s="464"/>
      <c r="M982" s="527"/>
      <c r="N982" s="420">
        <f t="shared" si="57"/>
        <v>0</v>
      </c>
      <c r="O982" s="474"/>
      <c r="P982" s="528"/>
      <c r="Q982" s="426" t="str">
        <f t="shared" si="53"/>
        <v/>
      </c>
      <c r="R982" s="529"/>
      <c r="S982" s="530"/>
      <c r="T982" s="531" t="str">
        <f t="shared" si="54"/>
        <v/>
      </c>
      <c r="U982" s="426">
        <f t="shared" si="55"/>
        <v>0</v>
      </c>
      <c r="V982" s="426"/>
      <c r="W982" s="426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</row>
    <row r="983" ht="22.5" customHeight="1">
      <c r="A983" s="457"/>
      <c r="B983" s="25" t="b">
        <v>0</v>
      </c>
      <c r="C983" s="417"/>
      <c r="D983" s="474"/>
      <c r="E983" s="472"/>
      <c r="F983" s="464"/>
      <c r="G983" s="417"/>
      <c r="H983" s="472"/>
      <c r="I983" s="438"/>
      <c r="J983" s="472"/>
      <c r="K983" s="464"/>
      <c r="L983" s="464"/>
      <c r="M983" s="527"/>
      <c r="N983" s="420">
        <f t="shared" si="57"/>
        <v>0</v>
      </c>
      <c r="O983" s="474"/>
      <c r="P983" s="528"/>
      <c r="Q983" s="426" t="str">
        <f t="shared" si="53"/>
        <v/>
      </c>
      <c r="R983" s="529"/>
      <c r="S983" s="530"/>
      <c r="T983" s="531" t="str">
        <f t="shared" si="54"/>
        <v/>
      </c>
      <c r="U983" s="426">
        <f t="shared" si="55"/>
        <v>0</v>
      </c>
      <c r="V983" s="426"/>
      <c r="W983" s="426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</row>
    <row r="984" ht="22.5" customHeight="1">
      <c r="A984" s="457"/>
      <c r="B984" s="25" t="b">
        <v>0</v>
      </c>
      <c r="C984" s="417"/>
      <c r="D984" s="474"/>
      <c r="E984" s="472"/>
      <c r="F984" s="464"/>
      <c r="G984" s="417"/>
      <c r="H984" s="472"/>
      <c r="I984" s="438"/>
      <c r="J984" s="472"/>
      <c r="K984" s="464"/>
      <c r="L984" s="464"/>
      <c r="M984" s="527"/>
      <c r="N984" s="420">
        <f t="shared" si="57"/>
        <v>0</v>
      </c>
      <c r="O984" s="474"/>
      <c r="P984" s="528"/>
      <c r="Q984" s="426" t="str">
        <f t="shared" si="53"/>
        <v/>
      </c>
      <c r="R984" s="529"/>
      <c r="S984" s="530"/>
      <c r="T984" s="531" t="str">
        <f t="shared" si="54"/>
        <v/>
      </c>
      <c r="U984" s="426">
        <f t="shared" si="55"/>
        <v>0</v>
      </c>
      <c r="V984" s="426"/>
      <c r="W984" s="426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</row>
    <row r="985" ht="22.5" customHeight="1">
      <c r="A985" s="457"/>
      <c r="B985" s="25" t="b">
        <v>0</v>
      </c>
      <c r="C985" s="417"/>
      <c r="D985" s="474"/>
      <c r="E985" s="472"/>
      <c r="F985" s="464"/>
      <c r="G985" s="417"/>
      <c r="H985" s="472"/>
      <c r="I985" s="438"/>
      <c r="J985" s="472"/>
      <c r="K985" s="464"/>
      <c r="L985" s="464"/>
      <c r="M985" s="527"/>
      <c r="N985" s="420">
        <f t="shared" si="57"/>
        <v>0</v>
      </c>
      <c r="O985" s="474"/>
      <c r="P985" s="528"/>
      <c r="Q985" s="426" t="str">
        <f t="shared" si="53"/>
        <v/>
      </c>
      <c r="R985" s="529"/>
      <c r="S985" s="530"/>
      <c r="T985" s="531" t="str">
        <f t="shared" si="54"/>
        <v/>
      </c>
      <c r="U985" s="426">
        <f t="shared" si="55"/>
        <v>0</v>
      </c>
      <c r="V985" s="426"/>
      <c r="W985" s="426"/>
      <c r="AJ985" s="55"/>
      <c r="AK985" s="55"/>
      <c r="AL985" s="55"/>
      <c r="AM985" s="55"/>
    </row>
    <row r="986" ht="22.5" customHeight="1">
      <c r="A986" s="457"/>
      <c r="B986" s="25" t="b">
        <v>0</v>
      </c>
      <c r="C986" s="417"/>
      <c r="D986" s="474"/>
      <c r="E986" s="472"/>
      <c r="F986" s="464"/>
      <c r="G986" s="417"/>
      <c r="H986" s="472"/>
      <c r="I986" s="438"/>
      <c r="J986" s="472"/>
      <c r="K986" s="464"/>
      <c r="L986" s="464"/>
      <c r="M986" s="527"/>
      <c r="N986" s="420">
        <f t="shared" si="57"/>
        <v>0</v>
      </c>
      <c r="O986" s="474"/>
      <c r="P986" s="528"/>
      <c r="Q986" s="426" t="str">
        <f t="shared" si="53"/>
        <v/>
      </c>
      <c r="R986" s="529"/>
      <c r="S986" s="530"/>
      <c r="T986" s="531" t="str">
        <f t="shared" si="54"/>
        <v/>
      </c>
      <c r="U986" s="426">
        <f t="shared" si="55"/>
        <v>0</v>
      </c>
      <c r="V986" s="426"/>
      <c r="W986" s="426"/>
      <c r="AJ986" s="55"/>
      <c r="AK986" s="55"/>
      <c r="AL986" s="55"/>
      <c r="AM986" s="55"/>
    </row>
    <row r="987" ht="22.5" customHeight="1">
      <c r="A987" s="457"/>
      <c r="B987" s="25" t="b">
        <v>0</v>
      </c>
      <c r="C987" s="417"/>
      <c r="D987" s="474"/>
      <c r="E987" s="472"/>
      <c r="F987" s="464"/>
      <c r="G987" s="417"/>
      <c r="H987" s="472"/>
      <c r="I987" s="438"/>
      <c r="J987" s="472"/>
      <c r="K987" s="464"/>
      <c r="L987" s="464"/>
      <c r="M987" s="527"/>
      <c r="N987" s="420">
        <f t="shared" si="57"/>
        <v>0</v>
      </c>
      <c r="O987" s="474"/>
      <c r="P987" s="528"/>
      <c r="Q987" s="426" t="str">
        <f t="shared" si="53"/>
        <v/>
      </c>
      <c r="R987" s="529"/>
      <c r="S987" s="530"/>
      <c r="T987" s="531" t="str">
        <f t="shared" si="54"/>
        <v/>
      </c>
      <c r="U987" s="426">
        <f t="shared" si="55"/>
        <v>0</v>
      </c>
      <c r="V987" s="426"/>
      <c r="W987" s="426"/>
      <c r="AJ987" s="55"/>
      <c r="AK987" s="55"/>
      <c r="AL987" s="55"/>
      <c r="AM987" s="55"/>
    </row>
    <row r="988" ht="22.5" customHeight="1">
      <c r="A988" s="457"/>
      <c r="B988" s="25" t="b">
        <v>0</v>
      </c>
      <c r="C988" s="417"/>
      <c r="D988" s="474"/>
      <c r="E988" s="472"/>
      <c r="F988" s="464"/>
      <c r="G988" s="417"/>
      <c r="H988" s="472"/>
      <c r="I988" s="438"/>
      <c r="J988" s="472"/>
      <c r="K988" s="464"/>
      <c r="L988" s="464"/>
      <c r="M988" s="527"/>
      <c r="N988" s="420">
        <f t="shared" si="57"/>
        <v>0</v>
      </c>
      <c r="O988" s="474"/>
      <c r="P988" s="528"/>
      <c r="Q988" s="426" t="str">
        <f t="shared" si="53"/>
        <v/>
      </c>
      <c r="R988" s="529"/>
      <c r="S988" s="530"/>
      <c r="T988" s="531" t="str">
        <f t="shared" si="54"/>
        <v/>
      </c>
      <c r="U988" s="426">
        <f t="shared" si="55"/>
        <v>0</v>
      </c>
      <c r="V988" s="426"/>
      <c r="W988" s="426"/>
      <c r="AJ988" s="55"/>
      <c r="AK988" s="55"/>
      <c r="AL988" s="55"/>
      <c r="AM988" s="55"/>
    </row>
    <row r="989" ht="22.5" customHeight="1">
      <c r="A989" s="457"/>
      <c r="B989" s="25" t="b">
        <v>0</v>
      </c>
      <c r="C989" s="417"/>
      <c r="D989" s="474"/>
      <c r="E989" s="472"/>
      <c r="F989" s="464"/>
      <c r="G989" s="417"/>
      <c r="H989" s="472"/>
      <c r="I989" s="438"/>
      <c r="J989" s="472"/>
      <c r="K989" s="464"/>
      <c r="L989" s="464"/>
      <c r="M989" s="527"/>
      <c r="N989" s="420">
        <f t="shared" si="57"/>
        <v>0</v>
      </c>
      <c r="O989" s="474"/>
      <c r="P989" s="528"/>
      <c r="Q989" s="426" t="str">
        <f t="shared" si="53"/>
        <v/>
      </c>
      <c r="R989" s="529"/>
      <c r="S989" s="530"/>
      <c r="T989" s="531" t="str">
        <f t="shared" si="54"/>
        <v/>
      </c>
      <c r="U989" s="426">
        <f t="shared" si="55"/>
        <v>0</v>
      </c>
      <c r="V989" s="426"/>
      <c r="W989" s="426"/>
      <c r="AJ989" s="55"/>
      <c r="AK989" s="55"/>
      <c r="AL989" s="55"/>
      <c r="AM989" s="55"/>
    </row>
    <row r="990" ht="22.5" customHeight="1">
      <c r="A990" s="457"/>
      <c r="B990" s="25" t="b">
        <v>0</v>
      </c>
      <c r="C990" s="417"/>
      <c r="D990" s="474"/>
      <c r="E990" s="472"/>
      <c r="F990" s="464"/>
      <c r="G990" s="417"/>
      <c r="H990" s="472"/>
      <c r="I990" s="438"/>
      <c r="J990" s="472"/>
      <c r="K990" s="464"/>
      <c r="L990" s="464"/>
      <c r="M990" s="527"/>
      <c r="N990" s="420">
        <f t="shared" si="57"/>
        <v>0</v>
      </c>
      <c r="O990" s="474"/>
      <c r="P990" s="528"/>
      <c r="Q990" s="426" t="str">
        <f t="shared" si="53"/>
        <v/>
      </c>
      <c r="R990" s="529"/>
      <c r="S990" s="530"/>
      <c r="T990" s="531" t="str">
        <f t="shared" si="54"/>
        <v/>
      </c>
      <c r="U990" s="426">
        <f t="shared" si="55"/>
        <v>0</v>
      </c>
      <c r="V990" s="426"/>
      <c r="W990" s="426"/>
      <c r="AJ990" s="55"/>
      <c r="AK990" s="55"/>
      <c r="AL990" s="55"/>
      <c r="AM990" s="55"/>
    </row>
    <row r="991" ht="22.5" customHeight="1">
      <c r="A991" s="457"/>
      <c r="B991" s="25" t="b">
        <v>0</v>
      </c>
      <c r="C991" s="417"/>
      <c r="D991" s="474"/>
      <c r="E991" s="472"/>
      <c r="F991" s="464"/>
      <c r="G991" s="417"/>
      <c r="H991" s="472"/>
      <c r="I991" s="438"/>
      <c r="J991" s="472"/>
      <c r="K991" s="464"/>
      <c r="L991" s="464"/>
      <c r="M991" s="527"/>
      <c r="N991" s="420">
        <f t="shared" si="57"/>
        <v>0</v>
      </c>
      <c r="O991" s="474"/>
      <c r="P991" s="528"/>
      <c r="Q991" s="426" t="str">
        <f t="shared" si="53"/>
        <v/>
      </c>
      <c r="R991" s="529"/>
      <c r="S991" s="530"/>
      <c r="T991" s="531" t="str">
        <f t="shared" si="54"/>
        <v/>
      </c>
      <c r="U991" s="426">
        <f t="shared" si="55"/>
        <v>0</v>
      </c>
      <c r="V991" s="426"/>
      <c r="W991" s="426"/>
      <c r="AJ991" s="55"/>
      <c r="AK991" s="55"/>
      <c r="AL991" s="55"/>
      <c r="AM991" s="55"/>
    </row>
    <row r="992" ht="22.5" customHeight="1">
      <c r="A992" s="457"/>
      <c r="B992" s="25" t="b">
        <v>0</v>
      </c>
      <c r="C992" s="417"/>
      <c r="D992" s="474"/>
      <c r="E992" s="472"/>
      <c r="F992" s="464"/>
      <c r="G992" s="417"/>
      <c r="H992" s="472"/>
      <c r="I992" s="438"/>
      <c r="J992" s="472"/>
      <c r="K992" s="464"/>
      <c r="L992" s="464"/>
      <c r="M992" s="527"/>
      <c r="N992" s="420">
        <f t="shared" si="57"/>
        <v>0</v>
      </c>
      <c r="O992" s="474"/>
      <c r="P992" s="528"/>
      <c r="Q992" s="426" t="str">
        <f t="shared" si="53"/>
        <v/>
      </c>
      <c r="R992" s="529"/>
      <c r="S992" s="530"/>
      <c r="T992" s="531" t="str">
        <f t="shared" si="54"/>
        <v/>
      </c>
      <c r="U992" s="426">
        <f t="shared" si="55"/>
        <v>0</v>
      </c>
      <c r="V992" s="426"/>
      <c r="W992" s="426"/>
      <c r="AJ992" s="55"/>
      <c r="AK992" s="55"/>
      <c r="AL992" s="55"/>
      <c r="AM992" s="55"/>
    </row>
    <row r="993" ht="22.5" customHeight="1">
      <c r="A993" s="457"/>
      <c r="B993" s="25" t="b">
        <v>0</v>
      </c>
      <c r="C993" s="417"/>
      <c r="D993" s="474"/>
      <c r="E993" s="472"/>
      <c r="F993" s="464"/>
      <c r="G993" s="417"/>
      <c r="H993" s="472"/>
      <c r="I993" s="438"/>
      <c r="J993" s="472"/>
      <c r="K993" s="464"/>
      <c r="L993" s="464"/>
      <c r="M993" s="527"/>
      <c r="N993" s="420">
        <f t="shared" si="57"/>
        <v>0</v>
      </c>
      <c r="O993" s="474"/>
      <c r="P993" s="528"/>
      <c r="Q993" s="426" t="str">
        <f t="shared" si="53"/>
        <v/>
      </c>
      <c r="R993" s="529"/>
      <c r="S993" s="530"/>
      <c r="T993" s="531" t="str">
        <f t="shared" si="54"/>
        <v/>
      </c>
      <c r="U993" s="426">
        <f t="shared" si="55"/>
        <v>0</v>
      </c>
      <c r="V993" s="426"/>
      <c r="W993" s="426"/>
      <c r="AJ993" s="55"/>
      <c r="AK993" s="55"/>
      <c r="AL993" s="55"/>
      <c r="AM993" s="55"/>
    </row>
    <row r="994" ht="22.5" customHeight="1">
      <c r="A994" s="457"/>
      <c r="B994" s="25" t="b">
        <v>0</v>
      </c>
      <c r="C994" s="417"/>
      <c r="D994" s="474"/>
      <c r="E994" s="472"/>
      <c r="F994" s="464"/>
      <c r="G994" s="417"/>
      <c r="H994" s="472"/>
      <c r="I994" s="438"/>
      <c r="J994" s="472"/>
      <c r="K994" s="464"/>
      <c r="L994" s="464"/>
      <c r="M994" s="527"/>
      <c r="N994" s="420">
        <f t="shared" si="57"/>
        <v>0</v>
      </c>
      <c r="O994" s="474"/>
      <c r="P994" s="528"/>
      <c r="Q994" s="426" t="str">
        <f t="shared" si="53"/>
        <v/>
      </c>
      <c r="R994" s="529"/>
      <c r="S994" s="530"/>
      <c r="T994" s="531" t="str">
        <f t="shared" si="54"/>
        <v/>
      </c>
      <c r="U994" s="426">
        <f t="shared" si="55"/>
        <v>0</v>
      </c>
      <c r="V994" s="426"/>
      <c r="W994" s="426"/>
      <c r="AJ994" s="55"/>
      <c r="AK994" s="55"/>
      <c r="AL994" s="55"/>
      <c r="AM994" s="55"/>
    </row>
    <row r="995" ht="22.5" customHeight="1">
      <c r="A995" s="457"/>
      <c r="B995" s="25" t="b">
        <v>0</v>
      </c>
      <c r="C995" s="417"/>
      <c r="D995" s="474"/>
      <c r="E995" s="472"/>
      <c r="F995" s="464"/>
      <c r="G995" s="417"/>
      <c r="H995" s="472"/>
      <c r="I995" s="438"/>
      <c r="J995" s="472"/>
      <c r="K995" s="464"/>
      <c r="L995" s="464"/>
      <c r="M995" s="527"/>
      <c r="N995" s="420">
        <f t="shared" si="57"/>
        <v>0</v>
      </c>
      <c r="O995" s="474"/>
      <c r="P995" s="528"/>
      <c r="Q995" s="426" t="str">
        <f t="shared" si="53"/>
        <v/>
      </c>
      <c r="R995" s="529"/>
      <c r="S995" s="530"/>
      <c r="T995" s="531" t="str">
        <f t="shared" si="54"/>
        <v/>
      </c>
      <c r="U995" s="426">
        <f t="shared" si="55"/>
        <v>0</v>
      </c>
      <c r="V995" s="426"/>
      <c r="W995" s="426"/>
      <c r="AJ995" s="55"/>
      <c r="AK995" s="55"/>
      <c r="AL995" s="55"/>
      <c r="AM995" s="55"/>
    </row>
    <row r="996" ht="22.5" customHeight="1">
      <c r="A996" s="457"/>
      <c r="B996" s="25" t="b">
        <v>0</v>
      </c>
      <c r="C996" s="417"/>
      <c r="D996" s="474"/>
      <c r="E996" s="472"/>
      <c r="F996" s="464"/>
      <c r="G996" s="417"/>
      <c r="H996" s="472"/>
      <c r="I996" s="438"/>
      <c r="J996" s="472"/>
      <c r="K996" s="464"/>
      <c r="L996" s="464"/>
      <c r="M996" s="527"/>
      <c r="N996" s="420">
        <f t="shared" si="57"/>
        <v>0</v>
      </c>
      <c r="O996" s="474"/>
      <c r="P996" s="528"/>
      <c r="Q996" s="426" t="str">
        <f t="shared" si="53"/>
        <v/>
      </c>
      <c r="R996" s="529"/>
      <c r="S996" s="530"/>
      <c r="T996" s="531" t="str">
        <f t="shared" si="54"/>
        <v/>
      </c>
      <c r="U996" s="426">
        <f t="shared" si="55"/>
        <v>0</v>
      </c>
      <c r="V996" s="426"/>
      <c r="W996" s="426"/>
      <c r="AJ996" s="55"/>
      <c r="AK996" s="55"/>
      <c r="AL996" s="55"/>
      <c r="AM996" s="55"/>
    </row>
    <row r="997" ht="22.5" customHeight="1">
      <c r="A997" s="457"/>
      <c r="B997" s="25" t="b">
        <v>0</v>
      </c>
      <c r="C997" s="417"/>
      <c r="D997" s="474"/>
      <c r="E997" s="472"/>
      <c r="F997" s="464"/>
      <c r="G997" s="417"/>
      <c r="H997" s="472"/>
      <c r="I997" s="438"/>
      <c r="J997" s="472"/>
      <c r="K997" s="464"/>
      <c r="L997" s="464"/>
      <c r="M997" s="527"/>
      <c r="N997" s="420">
        <f t="shared" si="57"/>
        <v>0</v>
      </c>
      <c r="O997" s="474"/>
      <c r="P997" s="528"/>
      <c r="Q997" s="426" t="str">
        <f t="shared" si="53"/>
        <v/>
      </c>
      <c r="R997" s="529"/>
      <c r="S997" s="530"/>
      <c r="T997" s="531" t="str">
        <f t="shared" si="54"/>
        <v/>
      </c>
      <c r="U997" s="426">
        <f t="shared" si="55"/>
        <v>0</v>
      </c>
      <c r="V997" s="426"/>
      <c r="W997" s="426"/>
      <c r="AJ997" s="55"/>
      <c r="AK997" s="55"/>
      <c r="AL997" s="55"/>
      <c r="AM997" s="55"/>
    </row>
    <row r="998" ht="22.5" customHeight="1">
      <c r="A998" s="457"/>
      <c r="B998" s="25" t="b">
        <v>0</v>
      </c>
      <c r="C998" s="417"/>
      <c r="D998" s="474"/>
      <c r="E998" s="472"/>
      <c r="F998" s="464"/>
      <c r="G998" s="417"/>
      <c r="H998" s="472"/>
      <c r="I998" s="438"/>
      <c r="J998" s="472"/>
      <c r="K998" s="464"/>
      <c r="L998" s="464"/>
      <c r="M998" s="527"/>
      <c r="N998" s="420">
        <f t="shared" si="57"/>
        <v>0</v>
      </c>
      <c r="O998" s="474"/>
      <c r="P998" s="528"/>
      <c r="Q998" s="426" t="str">
        <f t="shared" si="53"/>
        <v/>
      </c>
      <c r="R998" s="529"/>
      <c r="S998" s="530"/>
      <c r="T998" s="531" t="str">
        <f t="shared" si="54"/>
        <v/>
      </c>
      <c r="U998" s="426">
        <f t="shared" si="55"/>
        <v>0</v>
      </c>
      <c r="V998" s="426"/>
      <c r="W998" s="426"/>
      <c r="AJ998" s="55"/>
      <c r="AK998" s="55"/>
      <c r="AL998" s="55"/>
      <c r="AM998" s="55"/>
    </row>
    <row r="999" ht="22.5" customHeight="1">
      <c r="A999" s="457"/>
      <c r="B999" s="25" t="b">
        <v>0</v>
      </c>
      <c r="C999" s="417"/>
      <c r="D999" s="474"/>
      <c r="E999" s="472"/>
      <c r="F999" s="464"/>
      <c r="G999" s="417"/>
      <c r="H999" s="472"/>
      <c r="I999" s="438"/>
      <c r="J999" s="472"/>
      <c r="K999" s="464"/>
      <c r="L999" s="464"/>
      <c r="M999" s="527"/>
      <c r="N999" s="420">
        <f t="shared" si="57"/>
        <v>0</v>
      </c>
      <c r="O999" s="474"/>
      <c r="P999" s="528"/>
      <c r="Q999" s="426" t="str">
        <f t="shared" si="53"/>
        <v/>
      </c>
      <c r="R999" s="529"/>
      <c r="S999" s="530"/>
      <c r="T999" s="531" t="str">
        <f t="shared" si="54"/>
        <v/>
      </c>
      <c r="U999" s="426">
        <f t="shared" si="55"/>
        <v>0</v>
      </c>
      <c r="V999" s="426"/>
      <c r="W999" s="426"/>
      <c r="AJ999" s="55"/>
      <c r="AK999" s="55"/>
      <c r="AL999" s="55"/>
      <c r="AM999" s="55"/>
    </row>
    <row r="1000" ht="22.5" customHeight="1">
      <c r="A1000" s="457"/>
      <c r="B1000" s="25" t="b">
        <v>0</v>
      </c>
      <c r="C1000" s="417"/>
      <c r="D1000" s="474"/>
      <c r="E1000" s="472"/>
      <c r="F1000" s="464"/>
      <c r="G1000" s="417"/>
      <c r="H1000" s="472"/>
      <c r="I1000" s="438"/>
      <c r="J1000" s="472"/>
      <c r="K1000" s="464"/>
      <c r="L1000" s="464"/>
      <c r="M1000" s="527"/>
      <c r="N1000" s="420">
        <f t="shared" si="57"/>
        <v>0</v>
      </c>
      <c r="O1000" s="474"/>
      <c r="P1000" s="528"/>
      <c r="Q1000" s="426" t="str">
        <f t="shared" si="53"/>
        <v/>
      </c>
      <c r="R1000" s="529"/>
      <c r="S1000" s="530"/>
      <c r="T1000" s="531" t="str">
        <f t="shared" si="54"/>
        <v/>
      </c>
      <c r="U1000" s="426">
        <f t="shared" si="55"/>
        <v>0</v>
      </c>
      <c r="V1000" s="426"/>
      <c r="W1000" s="426"/>
      <c r="AJ1000" s="55"/>
      <c r="AK1000" s="55"/>
      <c r="AL1000" s="55"/>
      <c r="AM1000" s="55"/>
    </row>
    <row r="1001" ht="22.5" customHeight="1">
      <c r="A1001" s="457"/>
      <c r="B1001" s="25" t="b">
        <v>0</v>
      </c>
      <c r="C1001" s="417"/>
      <c r="D1001" s="474"/>
      <c r="E1001" s="472"/>
      <c r="F1001" s="464"/>
      <c r="G1001" s="417"/>
      <c r="H1001" s="472"/>
      <c r="I1001" s="438"/>
      <c r="J1001" s="472"/>
      <c r="K1001" s="464"/>
      <c r="L1001" s="464"/>
      <c r="M1001" s="527"/>
      <c r="N1001" s="420">
        <f t="shared" si="57"/>
        <v>0</v>
      </c>
      <c r="O1001" s="474"/>
      <c r="P1001" s="528"/>
      <c r="Q1001" s="426" t="str">
        <f t="shared" si="53"/>
        <v/>
      </c>
      <c r="R1001" s="529"/>
      <c r="S1001" s="530"/>
      <c r="T1001" s="531" t="str">
        <f t="shared" si="54"/>
        <v/>
      </c>
      <c r="U1001" s="426">
        <f t="shared" si="55"/>
        <v>0</v>
      </c>
      <c r="V1001" s="426"/>
      <c r="W1001" s="426"/>
      <c r="AJ1001" s="55"/>
      <c r="AK1001" s="55"/>
      <c r="AL1001" s="55"/>
      <c r="AM1001" s="55"/>
    </row>
    <row r="1002" ht="22.5" customHeight="1">
      <c r="A1002" s="457"/>
      <c r="B1002" s="25" t="b">
        <v>0</v>
      </c>
      <c r="C1002" s="417"/>
      <c r="D1002" s="474"/>
      <c r="E1002" s="472"/>
      <c r="F1002" s="464"/>
      <c r="G1002" s="417"/>
      <c r="H1002" s="472"/>
      <c r="I1002" s="438"/>
      <c r="J1002" s="472"/>
      <c r="K1002" s="464"/>
      <c r="L1002" s="464"/>
      <c r="M1002" s="527"/>
      <c r="N1002" s="420">
        <f t="shared" si="57"/>
        <v>0</v>
      </c>
      <c r="O1002" s="474"/>
      <c r="P1002" s="528"/>
      <c r="Q1002" s="426" t="str">
        <f t="shared" si="53"/>
        <v/>
      </c>
      <c r="R1002" s="529"/>
      <c r="S1002" s="530"/>
      <c r="T1002" s="531" t="str">
        <f t="shared" si="54"/>
        <v/>
      </c>
      <c r="U1002" s="426">
        <f t="shared" si="55"/>
        <v>0</v>
      </c>
      <c r="V1002" s="426"/>
      <c r="W1002" s="426"/>
      <c r="AJ1002" s="55"/>
      <c r="AK1002" s="55"/>
      <c r="AL1002" s="55"/>
      <c r="AM1002" s="55"/>
    </row>
    <row r="1003" ht="22.5" customHeight="1">
      <c r="A1003" s="457"/>
      <c r="B1003" s="25" t="b">
        <v>0</v>
      </c>
      <c r="C1003" s="417"/>
      <c r="D1003" s="474"/>
      <c r="E1003" s="472"/>
      <c r="F1003" s="464"/>
      <c r="G1003" s="417"/>
      <c r="H1003" s="472"/>
      <c r="I1003" s="438"/>
      <c r="J1003" s="472"/>
      <c r="K1003" s="464"/>
      <c r="L1003" s="464"/>
      <c r="M1003" s="527"/>
      <c r="N1003" s="420">
        <f t="shared" si="57"/>
        <v>0</v>
      </c>
      <c r="O1003" s="474"/>
      <c r="P1003" s="528"/>
      <c r="Q1003" s="426" t="str">
        <f t="shared" si="53"/>
        <v/>
      </c>
      <c r="R1003" s="529"/>
      <c r="S1003" s="530"/>
      <c r="T1003" s="531" t="str">
        <f t="shared" si="54"/>
        <v/>
      </c>
      <c r="U1003" s="426">
        <f t="shared" si="55"/>
        <v>0</v>
      </c>
      <c r="V1003" s="426"/>
      <c r="W1003" s="426"/>
      <c r="AJ1003" s="55"/>
      <c r="AK1003" s="55"/>
      <c r="AL1003" s="55"/>
      <c r="AM1003" s="55"/>
    </row>
    <row r="1004" ht="22.5" customHeight="1">
      <c r="A1004" s="457"/>
      <c r="B1004" s="25" t="b">
        <v>0</v>
      </c>
      <c r="C1004" s="417"/>
      <c r="D1004" s="474"/>
      <c r="E1004" s="472"/>
      <c r="F1004" s="464"/>
      <c r="G1004" s="417"/>
      <c r="H1004" s="472"/>
      <c r="I1004" s="438"/>
      <c r="J1004" s="472"/>
      <c r="K1004" s="464"/>
      <c r="L1004" s="464"/>
      <c r="M1004" s="527"/>
      <c r="N1004" s="420">
        <f t="shared" si="57"/>
        <v>0</v>
      </c>
      <c r="O1004" s="474"/>
      <c r="P1004" s="528"/>
      <c r="Q1004" s="426" t="str">
        <f t="shared" si="53"/>
        <v/>
      </c>
      <c r="R1004" s="529"/>
      <c r="S1004" s="530"/>
      <c r="T1004" s="531" t="str">
        <f t="shared" si="54"/>
        <v/>
      </c>
      <c r="U1004" s="426">
        <f t="shared" si="55"/>
        <v>0</v>
      </c>
      <c r="V1004" s="426"/>
      <c r="W1004" s="426"/>
      <c r="AJ1004" s="55"/>
      <c r="AK1004" s="55"/>
      <c r="AL1004" s="55"/>
      <c r="AM1004" s="55"/>
    </row>
    <row r="1005" ht="22.5" customHeight="1">
      <c r="A1005" s="457"/>
      <c r="B1005" s="25" t="b">
        <v>0</v>
      </c>
      <c r="C1005" s="417"/>
      <c r="D1005" s="474"/>
      <c r="E1005" s="472"/>
      <c r="F1005" s="464"/>
      <c r="G1005" s="417"/>
      <c r="H1005" s="472"/>
      <c r="I1005" s="438"/>
      <c r="J1005" s="472"/>
      <c r="K1005" s="464"/>
      <c r="L1005" s="464"/>
      <c r="M1005" s="527"/>
      <c r="N1005" s="420">
        <f t="shared" si="57"/>
        <v>0</v>
      </c>
      <c r="O1005" s="474"/>
      <c r="P1005" s="528"/>
      <c r="Q1005" s="426" t="str">
        <f t="shared" si="53"/>
        <v/>
      </c>
      <c r="R1005" s="529"/>
      <c r="S1005" s="530"/>
      <c r="T1005" s="531" t="str">
        <f t="shared" si="54"/>
        <v/>
      </c>
      <c r="U1005" s="426">
        <f t="shared" si="55"/>
        <v>0</v>
      </c>
      <c r="V1005" s="426"/>
      <c r="W1005" s="426"/>
      <c r="AJ1005" s="55"/>
      <c r="AK1005" s="55"/>
      <c r="AL1005" s="55"/>
      <c r="AM1005" s="55"/>
    </row>
    <row r="1006" ht="22.5" customHeight="1">
      <c r="A1006" s="457"/>
      <c r="B1006" s="25" t="b">
        <v>0</v>
      </c>
      <c r="C1006" s="417"/>
      <c r="D1006" s="474"/>
      <c r="E1006" s="472"/>
      <c r="F1006" s="464"/>
      <c r="G1006" s="417"/>
      <c r="H1006" s="472"/>
      <c r="I1006" s="438"/>
      <c r="J1006" s="472"/>
      <c r="K1006" s="464"/>
      <c r="L1006" s="464"/>
      <c r="M1006" s="527"/>
      <c r="N1006" s="420">
        <f t="shared" si="57"/>
        <v>0</v>
      </c>
      <c r="O1006" s="474"/>
      <c r="P1006" s="528"/>
      <c r="Q1006" s="426" t="str">
        <f t="shared" si="53"/>
        <v/>
      </c>
      <c r="R1006" s="529"/>
      <c r="S1006" s="530"/>
      <c r="T1006" s="531" t="str">
        <f t="shared" si="54"/>
        <v/>
      </c>
      <c r="U1006" s="426">
        <f t="shared" si="55"/>
        <v>0</v>
      </c>
      <c r="V1006" s="426"/>
      <c r="W1006" s="426"/>
      <c r="AJ1006" s="55"/>
      <c r="AK1006" s="55"/>
      <c r="AL1006" s="55"/>
      <c r="AM1006" s="55"/>
    </row>
    <row r="1007" ht="22.5" customHeight="1">
      <c r="A1007" s="457"/>
      <c r="B1007" s="25" t="b">
        <v>0</v>
      </c>
      <c r="C1007" s="417"/>
      <c r="D1007" s="474"/>
      <c r="E1007" s="472"/>
      <c r="F1007" s="464"/>
      <c r="G1007" s="417"/>
      <c r="H1007" s="472"/>
      <c r="I1007" s="438"/>
      <c r="J1007" s="472"/>
      <c r="K1007" s="464"/>
      <c r="L1007" s="464"/>
      <c r="M1007" s="527"/>
      <c r="N1007" s="420">
        <f t="shared" si="57"/>
        <v>0</v>
      </c>
      <c r="O1007" s="474"/>
      <c r="P1007" s="528"/>
      <c r="Q1007" s="426" t="str">
        <f t="shared" si="53"/>
        <v/>
      </c>
      <c r="R1007" s="529"/>
      <c r="S1007" s="530"/>
      <c r="T1007" s="531" t="str">
        <f t="shared" si="54"/>
        <v/>
      </c>
      <c r="U1007" s="426">
        <f t="shared" si="55"/>
        <v>0</v>
      </c>
      <c r="V1007" s="426"/>
      <c r="W1007" s="426"/>
      <c r="AJ1007" s="55"/>
      <c r="AK1007" s="55"/>
      <c r="AL1007" s="55"/>
      <c r="AM1007" s="55"/>
    </row>
    <row r="1008" ht="22.5" customHeight="1">
      <c r="A1008" s="457"/>
      <c r="B1008" s="25" t="b">
        <v>0</v>
      </c>
      <c r="C1008" s="417"/>
      <c r="D1008" s="474"/>
      <c r="E1008" s="472"/>
      <c r="F1008" s="464"/>
      <c r="G1008" s="417"/>
      <c r="H1008" s="472"/>
      <c r="I1008" s="438"/>
      <c r="J1008" s="472"/>
      <c r="K1008" s="464"/>
      <c r="L1008" s="464"/>
      <c r="M1008" s="527"/>
      <c r="N1008" s="420">
        <f t="shared" si="57"/>
        <v>0</v>
      </c>
      <c r="O1008" s="474"/>
      <c r="P1008" s="528"/>
      <c r="Q1008" s="426" t="str">
        <f t="shared" si="53"/>
        <v/>
      </c>
      <c r="R1008" s="529"/>
      <c r="S1008" s="530"/>
      <c r="T1008" s="531" t="str">
        <f t="shared" si="54"/>
        <v/>
      </c>
      <c r="U1008" s="426">
        <f t="shared" si="55"/>
        <v>0</v>
      </c>
      <c r="V1008" s="426"/>
      <c r="W1008" s="426"/>
      <c r="AJ1008" s="55"/>
      <c r="AK1008" s="55"/>
      <c r="AL1008" s="55"/>
      <c r="AM1008" s="55"/>
    </row>
    <row r="1009" ht="22.5" customHeight="1">
      <c r="A1009" s="457"/>
      <c r="B1009" s="25" t="b">
        <v>0</v>
      </c>
      <c r="C1009" s="417"/>
      <c r="D1009" s="474"/>
      <c r="E1009" s="472"/>
      <c r="F1009" s="464"/>
      <c r="G1009" s="417"/>
      <c r="H1009" s="472"/>
      <c r="I1009" s="438"/>
      <c r="J1009" s="472"/>
      <c r="K1009" s="464"/>
      <c r="L1009" s="464"/>
      <c r="M1009" s="527"/>
      <c r="N1009" s="420">
        <f t="shared" si="57"/>
        <v>0</v>
      </c>
      <c r="O1009" s="474"/>
      <c r="P1009" s="528"/>
      <c r="Q1009" s="426" t="str">
        <f t="shared" si="53"/>
        <v/>
      </c>
      <c r="R1009" s="529"/>
      <c r="S1009" s="530"/>
      <c r="T1009" s="531" t="str">
        <f t="shared" si="54"/>
        <v/>
      </c>
      <c r="U1009" s="426">
        <f t="shared" si="55"/>
        <v>0</v>
      </c>
      <c r="V1009" s="426"/>
      <c r="W1009" s="426"/>
      <c r="AJ1009" s="55"/>
      <c r="AK1009" s="55"/>
      <c r="AL1009" s="55"/>
      <c r="AM1009" s="55"/>
    </row>
    <row r="1010" ht="22.5" customHeight="1">
      <c r="A1010" s="457"/>
      <c r="B1010" s="25" t="b">
        <v>0</v>
      </c>
      <c r="C1010" s="417"/>
      <c r="D1010" s="474"/>
      <c r="E1010" s="472"/>
      <c r="F1010" s="464"/>
      <c r="G1010" s="417"/>
      <c r="H1010" s="472"/>
      <c r="I1010" s="438"/>
      <c r="J1010" s="472"/>
      <c r="K1010" s="464"/>
      <c r="L1010" s="464"/>
      <c r="M1010" s="527"/>
      <c r="N1010" s="420">
        <f t="shared" si="57"/>
        <v>0</v>
      </c>
      <c r="O1010" s="474"/>
      <c r="P1010" s="528"/>
      <c r="Q1010" s="426" t="str">
        <f t="shared" si="53"/>
        <v/>
      </c>
      <c r="R1010" s="529"/>
      <c r="S1010" s="530"/>
      <c r="T1010" s="531" t="str">
        <f t="shared" si="54"/>
        <v/>
      </c>
      <c r="U1010" s="426">
        <f t="shared" si="55"/>
        <v>0</v>
      </c>
      <c r="V1010" s="426"/>
      <c r="W1010" s="426"/>
      <c r="AJ1010" s="55"/>
      <c r="AK1010" s="55"/>
      <c r="AL1010" s="55"/>
      <c r="AM1010" s="55"/>
    </row>
    <row r="1011" ht="22.5" customHeight="1">
      <c r="A1011" s="457"/>
      <c r="B1011" s="25" t="b">
        <v>0</v>
      </c>
      <c r="C1011" s="417"/>
      <c r="D1011" s="474"/>
      <c r="E1011" s="472"/>
      <c r="F1011" s="464"/>
      <c r="G1011" s="417"/>
      <c r="H1011" s="472"/>
      <c r="I1011" s="438"/>
      <c r="J1011" s="472"/>
      <c r="K1011" s="464"/>
      <c r="L1011" s="464"/>
      <c r="M1011" s="527"/>
      <c r="N1011" s="420">
        <f t="shared" si="57"/>
        <v>0</v>
      </c>
      <c r="O1011" s="474"/>
      <c r="P1011" s="528"/>
      <c r="Q1011" s="426" t="str">
        <f t="shared" si="53"/>
        <v/>
      </c>
      <c r="R1011" s="529"/>
      <c r="S1011" s="530"/>
      <c r="T1011" s="531" t="str">
        <f t="shared" si="54"/>
        <v/>
      </c>
      <c r="U1011" s="426">
        <f t="shared" si="55"/>
        <v>0</v>
      </c>
      <c r="V1011" s="426"/>
      <c r="W1011" s="426"/>
      <c r="AJ1011" s="55"/>
      <c r="AK1011" s="55"/>
      <c r="AL1011" s="55"/>
      <c r="AM1011" s="55"/>
    </row>
    <row r="1012" ht="22.5" customHeight="1">
      <c r="A1012" s="457"/>
      <c r="B1012" s="25" t="b">
        <v>0</v>
      </c>
      <c r="C1012" s="417"/>
      <c r="D1012" s="474"/>
      <c r="E1012" s="472"/>
      <c r="F1012" s="464"/>
      <c r="G1012" s="417"/>
      <c r="H1012" s="472"/>
      <c r="I1012" s="438"/>
      <c r="J1012" s="472"/>
      <c r="K1012" s="464"/>
      <c r="L1012" s="464"/>
      <c r="M1012" s="527"/>
      <c r="N1012" s="420">
        <f t="shared" si="57"/>
        <v>0</v>
      </c>
      <c r="O1012" s="474"/>
      <c r="P1012" s="528"/>
      <c r="Q1012" s="426" t="str">
        <f t="shared" si="53"/>
        <v/>
      </c>
      <c r="R1012" s="529"/>
      <c r="S1012" s="530"/>
      <c r="T1012" s="531" t="str">
        <f t="shared" si="54"/>
        <v/>
      </c>
      <c r="U1012" s="426">
        <f t="shared" si="55"/>
        <v>0</v>
      </c>
      <c r="V1012" s="426"/>
      <c r="W1012" s="426"/>
      <c r="AJ1012" s="55"/>
      <c r="AK1012" s="55"/>
      <c r="AL1012" s="55"/>
      <c r="AM1012" s="55"/>
    </row>
    <row r="1013" ht="22.5" customHeight="1">
      <c r="A1013" s="457"/>
      <c r="B1013" s="25" t="b">
        <v>0</v>
      </c>
      <c r="C1013" s="417"/>
      <c r="D1013" s="474"/>
      <c r="E1013" s="472"/>
      <c r="F1013" s="464"/>
      <c r="G1013" s="417"/>
      <c r="H1013" s="472"/>
      <c r="I1013" s="438"/>
      <c r="J1013" s="472"/>
      <c r="K1013" s="464"/>
      <c r="L1013" s="464"/>
      <c r="M1013" s="527"/>
      <c r="N1013" s="420">
        <f t="shared" si="57"/>
        <v>0</v>
      </c>
      <c r="O1013" s="474"/>
      <c r="P1013" s="528"/>
      <c r="Q1013" s="426" t="str">
        <f t="shared" si="53"/>
        <v/>
      </c>
      <c r="R1013" s="529"/>
      <c r="S1013" s="530"/>
      <c r="T1013" s="531" t="str">
        <f t="shared" si="54"/>
        <v/>
      </c>
      <c r="U1013" s="426">
        <f t="shared" si="55"/>
        <v>0</v>
      </c>
      <c r="V1013" s="426"/>
      <c r="W1013" s="426"/>
      <c r="AJ1013" s="55"/>
      <c r="AK1013" s="55"/>
      <c r="AL1013" s="55"/>
      <c r="AM1013" s="55"/>
    </row>
    <row r="1014" ht="22.5" customHeight="1">
      <c r="A1014" s="457"/>
      <c r="B1014" s="25" t="b">
        <v>0</v>
      </c>
      <c r="C1014" s="417"/>
      <c r="D1014" s="474"/>
      <c r="E1014" s="472"/>
      <c r="F1014" s="464"/>
      <c r="G1014" s="417"/>
      <c r="H1014" s="472"/>
      <c r="I1014" s="438"/>
      <c r="J1014" s="472"/>
      <c r="K1014" s="464"/>
      <c r="L1014" s="464"/>
      <c r="M1014" s="527"/>
      <c r="N1014" s="420">
        <f t="shared" si="57"/>
        <v>0</v>
      </c>
      <c r="O1014" s="474"/>
      <c r="P1014" s="528"/>
      <c r="Q1014" s="426" t="str">
        <f t="shared" si="53"/>
        <v/>
      </c>
      <c r="R1014" s="529"/>
      <c r="S1014" s="530"/>
      <c r="T1014" s="531" t="str">
        <f t="shared" si="54"/>
        <v/>
      </c>
      <c r="U1014" s="426">
        <f t="shared" si="55"/>
        <v>0</v>
      </c>
      <c r="V1014" s="426"/>
      <c r="W1014" s="426"/>
      <c r="AJ1014" s="55"/>
      <c r="AK1014" s="55"/>
      <c r="AL1014" s="55"/>
      <c r="AM1014" s="55"/>
    </row>
    <row r="1015" ht="22.5" customHeight="1">
      <c r="A1015" s="457"/>
      <c r="B1015" s="25" t="b">
        <v>0</v>
      </c>
      <c r="C1015" s="417"/>
      <c r="D1015" s="474"/>
      <c r="E1015" s="472"/>
      <c r="F1015" s="464"/>
      <c r="G1015" s="417"/>
      <c r="H1015" s="472"/>
      <c r="I1015" s="438"/>
      <c r="J1015" s="472"/>
      <c r="K1015" s="464"/>
      <c r="L1015" s="464"/>
      <c r="M1015" s="527"/>
      <c r="N1015" s="420">
        <f t="shared" si="57"/>
        <v>0</v>
      </c>
      <c r="O1015" s="474"/>
      <c r="P1015" s="528"/>
      <c r="Q1015" s="426" t="str">
        <f t="shared" si="53"/>
        <v/>
      </c>
      <c r="R1015" s="529"/>
      <c r="S1015" s="530"/>
      <c r="T1015" s="531" t="str">
        <f t="shared" si="54"/>
        <v/>
      </c>
      <c r="U1015" s="426">
        <f t="shared" si="55"/>
        <v>0</v>
      </c>
      <c r="V1015" s="426"/>
      <c r="W1015" s="426"/>
      <c r="AJ1015" s="55"/>
      <c r="AK1015" s="55"/>
      <c r="AL1015" s="55"/>
      <c r="AM1015" s="55"/>
    </row>
    <row r="1016" ht="22.5" customHeight="1">
      <c r="A1016" s="457"/>
      <c r="B1016" s="25" t="b">
        <v>0</v>
      </c>
      <c r="C1016" s="417"/>
      <c r="D1016" s="474"/>
      <c r="E1016" s="472"/>
      <c r="F1016" s="464"/>
      <c r="G1016" s="417"/>
      <c r="H1016" s="472"/>
      <c r="I1016" s="438"/>
      <c r="J1016" s="472"/>
      <c r="K1016" s="464"/>
      <c r="L1016" s="464"/>
      <c r="M1016" s="527"/>
      <c r="N1016" s="420">
        <f t="shared" si="57"/>
        <v>0</v>
      </c>
      <c r="O1016" s="474"/>
      <c r="P1016" s="528"/>
      <c r="Q1016" s="426" t="str">
        <f t="shared" si="53"/>
        <v/>
      </c>
      <c r="R1016" s="529"/>
      <c r="S1016" s="530"/>
      <c r="T1016" s="531" t="str">
        <f t="shared" si="54"/>
        <v/>
      </c>
      <c r="U1016" s="426">
        <f t="shared" si="55"/>
        <v>0</v>
      </c>
      <c r="V1016" s="426"/>
      <c r="W1016" s="426"/>
      <c r="AJ1016" s="55"/>
      <c r="AK1016" s="55"/>
      <c r="AL1016" s="55"/>
      <c r="AM1016" s="55"/>
    </row>
    <row r="1017" ht="22.5" customHeight="1">
      <c r="A1017" s="457"/>
      <c r="B1017" s="25" t="b">
        <v>0</v>
      </c>
      <c r="C1017" s="417"/>
      <c r="D1017" s="474"/>
      <c r="E1017" s="472"/>
      <c r="F1017" s="464"/>
      <c r="G1017" s="417"/>
      <c r="H1017" s="472"/>
      <c r="I1017" s="438"/>
      <c r="J1017" s="472"/>
      <c r="K1017" s="464"/>
      <c r="L1017" s="464"/>
      <c r="M1017" s="527"/>
      <c r="N1017" s="420">
        <f t="shared" si="57"/>
        <v>0</v>
      </c>
      <c r="O1017" s="474"/>
      <c r="P1017" s="528"/>
      <c r="Q1017" s="426" t="str">
        <f t="shared" si="53"/>
        <v/>
      </c>
      <c r="R1017" s="529"/>
      <c r="S1017" s="530"/>
      <c r="T1017" s="531" t="str">
        <f t="shared" si="54"/>
        <v/>
      </c>
      <c r="U1017" s="426">
        <f t="shared" si="55"/>
        <v>0</v>
      </c>
      <c r="V1017" s="426"/>
      <c r="W1017" s="426"/>
      <c r="AJ1017" s="55"/>
      <c r="AK1017" s="55"/>
      <c r="AL1017" s="55"/>
      <c r="AM1017" s="55"/>
    </row>
    <row r="1018" ht="22.5" customHeight="1">
      <c r="A1018" s="457"/>
      <c r="B1018" s="25" t="b">
        <v>0</v>
      </c>
      <c r="C1018" s="417"/>
      <c r="D1018" s="474"/>
      <c r="E1018" s="472"/>
      <c r="F1018" s="464"/>
      <c r="G1018" s="417"/>
      <c r="H1018" s="472"/>
      <c r="I1018" s="438"/>
      <c r="J1018" s="472"/>
      <c r="K1018" s="464"/>
      <c r="L1018" s="464"/>
      <c r="M1018" s="527"/>
      <c r="N1018" s="420">
        <f t="shared" si="57"/>
        <v>0</v>
      </c>
      <c r="O1018" s="474"/>
      <c r="P1018" s="528"/>
      <c r="Q1018" s="426" t="str">
        <f t="shared" si="53"/>
        <v/>
      </c>
      <c r="R1018" s="529"/>
      <c r="S1018" s="530"/>
      <c r="T1018" s="531" t="str">
        <f t="shared" si="54"/>
        <v/>
      </c>
      <c r="U1018" s="426">
        <f t="shared" si="55"/>
        <v>0</v>
      </c>
      <c r="V1018" s="426"/>
      <c r="W1018" s="426"/>
      <c r="AJ1018" s="55"/>
      <c r="AK1018" s="55"/>
      <c r="AL1018" s="55"/>
      <c r="AM1018" s="55"/>
    </row>
    <row r="1019" ht="22.5" customHeight="1">
      <c r="A1019" s="457"/>
      <c r="B1019" s="25" t="b">
        <v>0</v>
      </c>
      <c r="C1019" s="417"/>
      <c r="D1019" s="474"/>
      <c r="E1019" s="472"/>
      <c r="F1019" s="464"/>
      <c r="G1019" s="417"/>
      <c r="H1019" s="472"/>
      <c r="I1019" s="438"/>
      <c r="J1019" s="472"/>
      <c r="K1019" s="464"/>
      <c r="L1019" s="464"/>
      <c r="M1019" s="527"/>
      <c r="N1019" s="420">
        <f t="shared" si="57"/>
        <v>0</v>
      </c>
      <c r="O1019" s="474"/>
      <c r="P1019" s="528"/>
      <c r="Q1019" s="426" t="str">
        <f t="shared" si="53"/>
        <v/>
      </c>
      <c r="R1019" s="529"/>
      <c r="S1019" s="530"/>
      <c r="T1019" s="531" t="str">
        <f t="shared" si="54"/>
        <v/>
      </c>
      <c r="U1019" s="426">
        <f t="shared" si="55"/>
        <v>0</v>
      </c>
      <c r="V1019" s="426"/>
      <c r="W1019" s="426"/>
      <c r="AJ1019" s="55"/>
      <c r="AK1019" s="55"/>
      <c r="AL1019" s="55"/>
      <c r="AM1019" s="55"/>
    </row>
    <row r="1020" ht="22.5" customHeight="1">
      <c r="A1020" s="457"/>
      <c r="B1020" s="25" t="b">
        <v>0</v>
      </c>
      <c r="C1020" s="417"/>
      <c r="D1020" s="474"/>
      <c r="E1020" s="472"/>
      <c r="F1020" s="464"/>
      <c r="G1020" s="417"/>
      <c r="H1020" s="472"/>
      <c r="I1020" s="438"/>
      <c r="J1020" s="472"/>
      <c r="K1020" s="464"/>
      <c r="L1020" s="464"/>
      <c r="M1020" s="527"/>
      <c r="N1020" s="420">
        <f t="shared" si="57"/>
        <v>0</v>
      </c>
      <c r="O1020" s="474"/>
      <c r="P1020" s="528"/>
      <c r="Q1020" s="426" t="str">
        <f t="shared" si="53"/>
        <v/>
      </c>
      <c r="R1020" s="529"/>
      <c r="S1020" s="530"/>
      <c r="T1020" s="531" t="str">
        <f t="shared" si="54"/>
        <v/>
      </c>
      <c r="U1020" s="426">
        <f t="shared" si="55"/>
        <v>0</v>
      </c>
      <c r="V1020" s="426"/>
      <c r="W1020" s="426"/>
      <c r="AJ1020" s="55"/>
      <c r="AK1020" s="55"/>
      <c r="AL1020" s="55"/>
      <c r="AM1020" s="55"/>
    </row>
    <row r="1021" ht="22.5" customHeight="1">
      <c r="A1021" s="457"/>
      <c r="B1021" s="25" t="b">
        <v>0</v>
      </c>
      <c r="C1021" s="417"/>
      <c r="D1021" s="474"/>
      <c r="E1021" s="472"/>
      <c r="F1021" s="464"/>
      <c r="G1021" s="417"/>
      <c r="H1021" s="472"/>
      <c r="I1021" s="438"/>
      <c r="J1021" s="472"/>
      <c r="K1021" s="464"/>
      <c r="L1021" s="464"/>
      <c r="M1021" s="527"/>
      <c r="N1021" s="420">
        <f t="shared" si="57"/>
        <v>0</v>
      </c>
      <c r="O1021" s="474"/>
      <c r="P1021" s="528"/>
      <c r="Q1021" s="426" t="str">
        <f t="shared" si="53"/>
        <v/>
      </c>
      <c r="R1021" s="529"/>
      <c r="S1021" s="530"/>
      <c r="T1021" s="531" t="str">
        <f t="shared" si="54"/>
        <v/>
      </c>
      <c r="U1021" s="426">
        <f t="shared" si="55"/>
        <v>0</v>
      </c>
      <c r="V1021" s="426"/>
      <c r="W1021" s="426"/>
      <c r="AJ1021" s="55"/>
      <c r="AK1021" s="55"/>
      <c r="AL1021" s="55"/>
      <c r="AM1021" s="55"/>
    </row>
    <row r="1022" ht="22.5" customHeight="1">
      <c r="A1022" s="457"/>
      <c r="B1022" s="25" t="b">
        <v>0</v>
      </c>
      <c r="C1022" s="417"/>
      <c r="D1022" s="474"/>
      <c r="E1022" s="472"/>
      <c r="F1022" s="464"/>
      <c r="G1022" s="417"/>
      <c r="H1022" s="472"/>
      <c r="I1022" s="438"/>
      <c r="J1022" s="472"/>
      <c r="K1022" s="464"/>
      <c r="L1022" s="464"/>
      <c r="M1022" s="527"/>
      <c r="N1022" s="420">
        <f t="shared" si="57"/>
        <v>0</v>
      </c>
      <c r="O1022" s="474"/>
      <c r="P1022" s="528"/>
      <c r="Q1022" s="426" t="str">
        <f t="shared" si="53"/>
        <v/>
      </c>
      <c r="R1022" s="529"/>
      <c r="S1022" s="530"/>
      <c r="T1022" s="531" t="str">
        <f t="shared" si="54"/>
        <v/>
      </c>
      <c r="U1022" s="426">
        <f t="shared" si="55"/>
        <v>0</v>
      </c>
      <c r="V1022" s="426"/>
      <c r="W1022" s="426"/>
      <c r="AJ1022" s="55"/>
      <c r="AK1022" s="55"/>
      <c r="AL1022" s="55"/>
      <c r="AM1022" s="55"/>
    </row>
    <row r="1023" ht="22.5" customHeight="1">
      <c r="A1023" s="457"/>
      <c r="B1023" s="25" t="b">
        <v>0</v>
      </c>
      <c r="C1023" s="417"/>
      <c r="D1023" s="474"/>
      <c r="E1023" s="472"/>
      <c r="F1023" s="464"/>
      <c r="G1023" s="417"/>
      <c r="H1023" s="472"/>
      <c r="I1023" s="438"/>
      <c r="J1023" s="472"/>
      <c r="K1023" s="464"/>
      <c r="L1023" s="464"/>
      <c r="M1023" s="527"/>
      <c r="N1023" s="420">
        <f t="shared" si="57"/>
        <v>0</v>
      </c>
      <c r="O1023" s="474"/>
      <c r="P1023" s="528"/>
      <c r="Q1023" s="426" t="str">
        <f t="shared" si="53"/>
        <v/>
      </c>
      <c r="R1023" s="529"/>
      <c r="S1023" s="530"/>
      <c r="T1023" s="531" t="str">
        <f t="shared" si="54"/>
        <v/>
      </c>
      <c r="U1023" s="426">
        <f t="shared" si="55"/>
        <v>0</v>
      </c>
      <c r="V1023" s="426"/>
      <c r="W1023" s="426"/>
      <c r="AJ1023" s="55"/>
      <c r="AK1023" s="55"/>
      <c r="AL1023" s="55"/>
      <c r="AM1023" s="55"/>
    </row>
    <row r="1024" ht="22.5" customHeight="1">
      <c r="A1024" s="457"/>
      <c r="B1024" s="25" t="b">
        <v>0</v>
      </c>
      <c r="C1024" s="417"/>
      <c r="D1024" s="474"/>
      <c r="E1024" s="472"/>
      <c r="F1024" s="464"/>
      <c r="G1024" s="417"/>
      <c r="H1024" s="472"/>
      <c r="I1024" s="438"/>
      <c r="J1024" s="472"/>
      <c r="K1024" s="464"/>
      <c r="L1024" s="464"/>
      <c r="M1024" s="527"/>
      <c r="N1024" s="420">
        <f t="shared" si="57"/>
        <v>0</v>
      </c>
      <c r="O1024" s="474"/>
      <c r="P1024" s="528"/>
      <c r="Q1024" s="426" t="str">
        <f t="shared" si="53"/>
        <v/>
      </c>
      <c r="R1024" s="529"/>
      <c r="S1024" s="530"/>
      <c r="T1024" s="531" t="str">
        <f t="shared" si="54"/>
        <v/>
      </c>
      <c r="U1024" s="426">
        <f t="shared" si="55"/>
        <v>0</v>
      </c>
      <c r="V1024" s="426"/>
      <c r="W1024" s="426"/>
      <c r="AJ1024" s="55"/>
      <c r="AK1024" s="55"/>
      <c r="AL1024" s="55"/>
      <c r="AM1024" s="55"/>
    </row>
    <row r="1025" ht="22.5" customHeight="1">
      <c r="A1025" s="457"/>
      <c r="B1025" s="25" t="b">
        <v>0</v>
      </c>
      <c r="C1025" s="417"/>
      <c r="D1025" s="474"/>
      <c r="E1025" s="472"/>
      <c r="F1025" s="464"/>
      <c r="G1025" s="417"/>
      <c r="H1025" s="472"/>
      <c r="I1025" s="438"/>
      <c r="J1025" s="472"/>
      <c r="K1025" s="464"/>
      <c r="L1025" s="464"/>
      <c r="M1025" s="527"/>
      <c r="N1025" s="420">
        <f t="shared" si="57"/>
        <v>0</v>
      </c>
      <c r="O1025" s="474"/>
      <c r="P1025" s="528"/>
      <c r="Q1025" s="426" t="str">
        <f t="shared" si="53"/>
        <v/>
      </c>
      <c r="R1025" s="529"/>
      <c r="S1025" s="530"/>
      <c r="T1025" s="531" t="str">
        <f t="shared" si="54"/>
        <v/>
      </c>
      <c r="U1025" s="426">
        <f t="shared" si="55"/>
        <v>0</v>
      </c>
      <c r="V1025" s="426"/>
      <c r="W1025" s="426"/>
      <c r="AJ1025" s="55"/>
      <c r="AK1025" s="55"/>
      <c r="AL1025" s="55"/>
      <c r="AM1025" s="55"/>
    </row>
    <row r="1026" ht="22.5" customHeight="1">
      <c r="A1026" s="457"/>
      <c r="B1026" s="25" t="b">
        <v>0</v>
      </c>
      <c r="C1026" s="417"/>
      <c r="D1026" s="474"/>
      <c r="E1026" s="472"/>
      <c r="F1026" s="464"/>
      <c r="G1026" s="417"/>
      <c r="H1026" s="472"/>
      <c r="I1026" s="438"/>
      <c r="J1026" s="472"/>
      <c r="K1026" s="464"/>
      <c r="L1026" s="464"/>
      <c r="M1026" s="527"/>
      <c r="N1026" s="420">
        <f t="shared" si="57"/>
        <v>0</v>
      </c>
      <c r="O1026" s="474"/>
      <c r="P1026" s="528"/>
      <c r="Q1026" s="426" t="str">
        <f t="shared" si="53"/>
        <v/>
      </c>
      <c r="R1026" s="529"/>
      <c r="S1026" s="530"/>
      <c r="T1026" s="531" t="str">
        <f t="shared" si="54"/>
        <v/>
      </c>
      <c r="U1026" s="426">
        <f t="shared" si="55"/>
        <v>0</v>
      </c>
      <c r="V1026" s="426"/>
      <c r="W1026" s="426"/>
      <c r="AJ1026" s="55"/>
      <c r="AK1026" s="55"/>
      <c r="AL1026" s="55"/>
      <c r="AM1026" s="55"/>
    </row>
    <row r="1027" ht="22.5" customHeight="1">
      <c r="A1027" s="457"/>
      <c r="B1027" s="25" t="b">
        <v>0</v>
      </c>
      <c r="C1027" s="417"/>
      <c r="D1027" s="474"/>
      <c r="E1027" s="472"/>
      <c r="F1027" s="464"/>
      <c r="G1027" s="417"/>
      <c r="H1027" s="472"/>
      <c r="I1027" s="438"/>
      <c r="J1027" s="472"/>
      <c r="K1027" s="464"/>
      <c r="L1027" s="464"/>
      <c r="M1027" s="527"/>
      <c r="N1027" s="420">
        <f t="shared" si="57"/>
        <v>0</v>
      </c>
      <c r="O1027" s="474"/>
      <c r="P1027" s="528"/>
      <c r="Q1027" s="426" t="str">
        <f t="shared" si="53"/>
        <v/>
      </c>
      <c r="R1027" s="529"/>
      <c r="S1027" s="530"/>
      <c r="T1027" s="531" t="str">
        <f t="shared" si="54"/>
        <v/>
      </c>
      <c r="U1027" s="426">
        <f t="shared" si="55"/>
        <v>0</v>
      </c>
      <c r="V1027" s="426"/>
      <c r="W1027" s="426"/>
      <c r="AJ1027" s="55"/>
      <c r="AK1027" s="55"/>
      <c r="AL1027" s="55"/>
      <c r="AM1027" s="55"/>
    </row>
    <row r="1028" ht="22.5" customHeight="1">
      <c r="A1028" s="457"/>
      <c r="B1028" s="25" t="b">
        <v>0</v>
      </c>
      <c r="C1028" s="417"/>
      <c r="D1028" s="474"/>
      <c r="E1028" s="472"/>
      <c r="F1028" s="464"/>
      <c r="G1028" s="417"/>
      <c r="H1028" s="472"/>
      <c r="I1028" s="438"/>
      <c r="J1028" s="472"/>
      <c r="K1028" s="464"/>
      <c r="L1028" s="464"/>
      <c r="M1028" s="527"/>
      <c r="N1028" s="420">
        <f t="shared" si="57"/>
        <v>0</v>
      </c>
      <c r="O1028" s="474"/>
      <c r="P1028" s="528"/>
      <c r="Q1028" s="426" t="str">
        <f t="shared" si="53"/>
        <v/>
      </c>
      <c r="R1028" s="529"/>
      <c r="S1028" s="530"/>
      <c r="T1028" s="531" t="str">
        <f t="shared" si="54"/>
        <v/>
      </c>
      <c r="U1028" s="426">
        <f t="shared" si="55"/>
        <v>0</v>
      </c>
      <c r="V1028" s="426"/>
      <c r="W1028" s="426"/>
      <c r="AJ1028" s="55"/>
      <c r="AK1028" s="55"/>
      <c r="AL1028" s="55"/>
      <c r="AM1028" s="55"/>
    </row>
    <row r="1029" ht="22.5" customHeight="1">
      <c r="A1029" s="457"/>
      <c r="B1029" s="25" t="b">
        <v>0</v>
      </c>
      <c r="C1029" s="417"/>
      <c r="D1029" s="474"/>
      <c r="E1029" s="472"/>
      <c r="F1029" s="464"/>
      <c r="G1029" s="417"/>
      <c r="H1029" s="472"/>
      <c r="I1029" s="438"/>
      <c r="J1029" s="472"/>
      <c r="K1029" s="464"/>
      <c r="L1029" s="464"/>
      <c r="M1029" s="527"/>
      <c r="N1029" s="420">
        <f t="shared" si="57"/>
        <v>0</v>
      </c>
      <c r="O1029" s="474"/>
      <c r="P1029" s="528"/>
      <c r="Q1029" s="426" t="str">
        <f t="shared" si="53"/>
        <v/>
      </c>
      <c r="R1029" s="529"/>
      <c r="S1029" s="530"/>
      <c r="T1029" s="531" t="str">
        <f t="shared" si="54"/>
        <v/>
      </c>
      <c r="U1029" s="426">
        <f t="shared" si="55"/>
        <v>0</v>
      </c>
      <c r="V1029" s="426"/>
      <c r="W1029" s="426"/>
      <c r="AJ1029" s="55"/>
      <c r="AK1029" s="55"/>
      <c r="AL1029" s="55"/>
      <c r="AM1029" s="55"/>
    </row>
    <row r="1030" ht="22.5" customHeight="1">
      <c r="A1030" s="457"/>
      <c r="B1030" s="25" t="b">
        <v>0</v>
      </c>
      <c r="C1030" s="417"/>
      <c r="D1030" s="474"/>
      <c r="E1030" s="472"/>
      <c r="F1030" s="464"/>
      <c r="G1030" s="417"/>
      <c r="H1030" s="472"/>
      <c r="I1030" s="438"/>
      <c r="J1030" s="472"/>
      <c r="K1030" s="464"/>
      <c r="L1030" s="464"/>
      <c r="M1030" s="527"/>
      <c r="N1030" s="420">
        <f t="shared" si="57"/>
        <v>0</v>
      </c>
      <c r="O1030" s="474"/>
      <c r="P1030" s="528"/>
      <c r="Q1030" s="426" t="str">
        <f t="shared" si="53"/>
        <v/>
      </c>
      <c r="R1030" s="529"/>
      <c r="S1030" s="530"/>
      <c r="T1030" s="531" t="str">
        <f t="shared" si="54"/>
        <v/>
      </c>
      <c r="U1030" s="426">
        <f t="shared" si="55"/>
        <v>0</v>
      </c>
      <c r="V1030" s="426"/>
      <c r="W1030" s="426"/>
      <c r="AJ1030" s="55"/>
      <c r="AK1030" s="55"/>
      <c r="AL1030" s="55"/>
      <c r="AM1030" s="55"/>
    </row>
    <row r="1031" ht="22.5" customHeight="1">
      <c r="A1031" s="457"/>
      <c r="B1031" s="25" t="b">
        <v>0</v>
      </c>
      <c r="C1031" s="417"/>
      <c r="D1031" s="474"/>
      <c r="E1031" s="472"/>
      <c r="F1031" s="464"/>
      <c r="G1031" s="417"/>
      <c r="H1031" s="472"/>
      <c r="I1031" s="438"/>
      <c r="J1031" s="472"/>
      <c r="K1031" s="464"/>
      <c r="L1031" s="464"/>
      <c r="M1031" s="527"/>
      <c r="N1031" s="420">
        <f t="shared" si="57"/>
        <v>0</v>
      </c>
      <c r="O1031" s="474"/>
      <c r="P1031" s="528"/>
      <c r="Q1031" s="426" t="str">
        <f t="shared" si="53"/>
        <v/>
      </c>
      <c r="R1031" s="529"/>
      <c r="S1031" s="530"/>
      <c r="T1031" s="531" t="str">
        <f t="shared" si="54"/>
        <v/>
      </c>
      <c r="U1031" s="426">
        <f t="shared" si="55"/>
        <v>0</v>
      </c>
      <c r="V1031" s="426"/>
      <c r="W1031" s="426"/>
      <c r="AJ1031" s="55"/>
      <c r="AK1031" s="55"/>
      <c r="AL1031" s="55"/>
      <c r="AM1031" s="55"/>
    </row>
    <row r="1032" ht="22.5" customHeight="1">
      <c r="A1032" s="457"/>
      <c r="B1032" s="25" t="b">
        <v>0</v>
      </c>
      <c r="C1032" s="417"/>
      <c r="D1032" s="474"/>
      <c r="E1032" s="472"/>
      <c r="F1032" s="464"/>
      <c r="G1032" s="417"/>
      <c r="H1032" s="472"/>
      <c r="I1032" s="438"/>
      <c r="J1032" s="472"/>
      <c r="K1032" s="464"/>
      <c r="L1032" s="464"/>
      <c r="M1032" s="527"/>
      <c r="N1032" s="420">
        <f t="shared" si="57"/>
        <v>0</v>
      </c>
      <c r="O1032" s="474"/>
      <c r="P1032" s="528"/>
      <c r="Q1032" s="426" t="str">
        <f t="shared" si="53"/>
        <v/>
      </c>
      <c r="R1032" s="529"/>
      <c r="S1032" s="530"/>
      <c r="T1032" s="531" t="str">
        <f t="shared" si="54"/>
        <v/>
      </c>
      <c r="U1032" s="426">
        <f t="shared" si="55"/>
        <v>0</v>
      </c>
      <c r="V1032" s="426"/>
      <c r="W1032" s="426"/>
      <c r="AJ1032" s="55"/>
      <c r="AK1032" s="55"/>
      <c r="AL1032" s="55"/>
      <c r="AM1032" s="55"/>
    </row>
    <row r="1033" ht="22.5" customHeight="1">
      <c r="A1033" s="457"/>
      <c r="B1033" s="25" t="b">
        <v>0</v>
      </c>
      <c r="C1033" s="417"/>
      <c r="D1033" s="474"/>
      <c r="E1033" s="472"/>
      <c r="F1033" s="464"/>
      <c r="G1033" s="417"/>
      <c r="H1033" s="472"/>
      <c r="I1033" s="438"/>
      <c r="J1033" s="472"/>
      <c r="K1033" s="464"/>
      <c r="L1033" s="464"/>
      <c r="M1033" s="527"/>
      <c r="N1033" s="420">
        <f t="shared" si="57"/>
        <v>0</v>
      </c>
      <c r="O1033" s="474"/>
      <c r="P1033" s="528"/>
      <c r="Q1033" s="426" t="str">
        <f t="shared" si="53"/>
        <v/>
      </c>
      <c r="R1033" s="529"/>
      <c r="S1033" s="530"/>
      <c r="T1033" s="531" t="str">
        <f t="shared" si="54"/>
        <v/>
      </c>
      <c r="U1033" s="426">
        <f t="shared" si="55"/>
        <v>0</v>
      </c>
      <c r="V1033" s="426"/>
      <c r="W1033" s="426"/>
      <c r="AJ1033" s="55"/>
      <c r="AK1033" s="55"/>
      <c r="AL1033" s="55"/>
      <c r="AM1033" s="55"/>
    </row>
    <row r="1034" ht="22.5" customHeight="1">
      <c r="A1034" s="457"/>
      <c r="B1034" s="25" t="b">
        <v>0</v>
      </c>
      <c r="C1034" s="417"/>
      <c r="D1034" s="474"/>
      <c r="E1034" s="472"/>
      <c r="F1034" s="464"/>
      <c r="G1034" s="417"/>
      <c r="H1034" s="472"/>
      <c r="I1034" s="438"/>
      <c r="J1034" s="472"/>
      <c r="K1034" s="464"/>
      <c r="L1034" s="464"/>
      <c r="M1034" s="527"/>
      <c r="N1034" s="420">
        <f t="shared" si="57"/>
        <v>0</v>
      </c>
      <c r="O1034" s="474"/>
      <c r="P1034" s="528"/>
      <c r="Q1034" s="426" t="str">
        <f t="shared" si="53"/>
        <v/>
      </c>
      <c r="R1034" s="529"/>
      <c r="S1034" s="530"/>
      <c r="T1034" s="531" t="str">
        <f t="shared" si="54"/>
        <v/>
      </c>
      <c r="U1034" s="426">
        <f t="shared" si="55"/>
        <v>0</v>
      </c>
      <c r="V1034" s="426"/>
      <c r="W1034" s="426"/>
      <c r="AJ1034" s="55"/>
      <c r="AK1034" s="55"/>
      <c r="AL1034" s="55"/>
      <c r="AM1034" s="55"/>
    </row>
    <row r="1035" ht="22.5" customHeight="1">
      <c r="A1035" s="457"/>
      <c r="B1035" s="25" t="b">
        <v>0</v>
      </c>
      <c r="C1035" s="417"/>
      <c r="D1035" s="474"/>
      <c r="E1035" s="472"/>
      <c r="F1035" s="464"/>
      <c r="G1035" s="417"/>
      <c r="H1035" s="472"/>
      <c r="I1035" s="438"/>
      <c r="J1035" s="472"/>
      <c r="K1035" s="464"/>
      <c r="L1035" s="464"/>
      <c r="M1035" s="527"/>
      <c r="N1035" s="420">
        <f t="shared" si="57"/>
        <v>0</v>
      </c>
      <c r="O1035" s="474"/>
      <c r="P1035" s="528"/>
      <c r="Q1035" s="426" t="str">
        <f t="shared" si="53"/>
        <v/>
      </c>
      <c r="R1035" s="529"/>
      <c r="S1035" s="530"/>
      <c r="T1035" s="531" t="str">
        <f t="shared" si="54"/>
        <v/>
      </c>
      <c r="U1035" s="426">
        <f t="shared" si="55"/>
        <v>0</v>
      </c>
      <c r="V1035" s="426"/>
      <c r="W1035" s="426"/>
      <c r="AJ1035" s="55"/>
      <c r="AK1035" s="55"/>
      <c r="AL1035" s="55"/>
      <c r="AM1035" s="55"/>
    </row>
    <row r="1036" ht="22.5" customHeight="1">
      <c r="A1036" s="457"/>
      <c r="B1036" s="25" t="b">
        <v>0</v>
      </c>
      <c r="C1036" s="417"/>
      <c r="D1036" s="474"/>
      <c r="E1036" s="472"/>
      <c r="F1036" s="464"/>
      <c r="G1036" s="417"/>
      <c r="H1036" s="472"/>
      <c r="I1036" s="438"/>
      <c r="J1036" s="472"/>
      <c r="K1036" s="464"/>
      <c r="L1036" s="464"/>
      <c r="M1036" s="527"/>
      <c r="N1036" s="420">
        <f t="shared" si="57"/>
        <v>0</v>
      </c>
      <c r="O1036" s="474"/>
      <c r="P1036" s="528"/>
      <c r="Q1036" s="426" t="str">
        <f t="shared" si="53"/>
        <v/>
      </c>
      <c r="R1036" s="529"/>
      <c r="S1036" s="530"/>
      <c r="T1036" s="531" t="str">
        <f t="shared" si="54"/>
        <v/>
      </c>
      <c r="U1036" s="426">
        <f t="shared" si="55"/>
        <v>0</v>
      </c>
      <c r="V1036" s="426"/>
      <c r="W1036" s="426"/>
      <c r="AJ1036" s="55"/>
      <c r="AK1036" s="55"/>
      <c r="AL1036" s="55"/>
      <c r="AM1036" s="55"/>
    </row>
    <row r="1037" ht="22.5" customHeight="1">
      <c r="A1037" s="457"/>
      <c r="B1037" s="25" t="b">
        <v>0</v>
      </c>
      <c r="C1037" s="417"/>
      <c r="D1037" s="474"/>
      <c r="E1037" s="472"/>
      <c r="F1037" s="464"/>
      <c r="G1037" s="417"/>
      <c r="H1037" s="472"/>
      <c r="I1037" s="438"/>
      <c r="J1037" s="472"/>
      <c r="K1037" s="464"/>
      <c r="L1037" s="464"/>
      <c r="M1037" s="527"/>
      <c r="N1037" s="420">
        <f t="shared" si="57"/>
        <v>0</v>
      </c>
      <c r="O1037" s="474"/>
      <c r="P1037" s="528"/>
      <c r="Q1037" s="426" t="str">
        <f t="shared" si="53"/>
        <v/>
      </c>
      <c r="R1037" s="529"/>
      <c r="S1037" s="530"/>
      <c r="T1037" s="531" t="str">
        <f t="shared" si="54"/>
        <v/>
      </c>
      <c r="U1037" s="426">
        <f t="shared" si="55"/>
        <v>0</v>
      </c>
      <c r="V1037" s="426"/>
      <c r="W1037" s="426"/>
      <c r="AJ1037" s="55"/>
      <c r="AK1037" s="55"/>
      <c r="AL1037" s="55"/>
      <c r="AM1037" s="55"/>
    </row>
    <row r="1038" ht="22.5" customHeight="1">
      <c r="A1038" s="457"/>
      <c r="B1038" s="25" t="b">
        <v>0</v>
      </c>
      <c r="C1038" s="417"/>
      <c r="D1038" s="474"/>
      <c r="E1038" s="472"/>
      <c r="F1038" s="464"/>
      <c r="G1038" s="417"/>
      <c r="H1038" s="472"/>
      <c r="I1038" s="438"/>
      <c r="J1038" s="472"/>
      <c r="K1038" s="464"/>
      <c r="L1038" s="464"/>
      <c r="M1038" s="527"/>
      <c r="N1038" s="420">
        <f t="shared" si="57"/>
        <v>0</v>
      </c>
      <c r="O1038" s="474"/>
      <c r="P1038" s="528"/>
      <c r="Q1038" s="426" t="str">
        <f t="shared" si="53"/>
        <v/>
      </c>
      <c r="R1038" s="529"/>
      <c r="S1038" s="530"/>
      <c r="T1038" s="531" t="str">
        <f t="shared" si="54"/>
        <v/>
      </c>
      <c r="U1038" s="426">
        <f t="shared" si="55"/>
        <v>0</v>
      </c>
      <c r="V1038" s="426"/>
      <c r="W1038" s="426"/>
      <c r="AJ1038" s="55"/>
      <c r="AK1038" s="55"/>
      <c r="AL1038" s="55"/>
      <c r="AM1038" s="55"/>
    </row>
    <row r="1039" ht="22.5" customHeight="1">
      <c r="A1039" s="457"/>
      <c r="B1039" s="25" t="b">
        <v>0</v>
      </c>
      <c r="C1039" s="417"/>
      <c r="D1039" s="474"/>
      <c r="E1039" s="472"/>
      <c r="F1039" s="464"/>
      <c r="G1039" s="417"/>
      <c r="H1039" s="472"/>
      <c r="I1039" s="438"/>
      <c r="J1039" s="472"/>
      <c r="K1039" s="464"/>
      <c r="L1039" s="464"/>
      <c r="M1039" s="527"/>
      <c r="N1039" s="420">
        <f t="shared" si="57"/>
        <v>0</v>
      </c>
      <c r="O1039" s="474"/>
      <c r="P1039" s="528"/>
      <c r="Q1039" s="426" t="str">
        <f t="shared" si="53"/>
        <v/>
      </c>
      <c r="R1039" s="529"/>
      <c r="S1039" s="530"/>
      <c r="T1039" s="531" t="str">
        <f t="shared" si="54"/>
        <v/>
      </c>
      <c r="U1039" s="426">
        <f t="shared" si="55"/>
        <v>0</v>
      </c>
      <c r="V1039" s="426"/>
      <c r="W1039" s="426"/>
      <c r="AJ1039" s="55"/>
      <c r="AK1039" s="55"/>
      <c r="AL1039" s="55"/>
      <c r="AM1039" s="55"/>
    </row>
    <row r="1040" ht="22.5" customHeight="1">
      <c r="A1040" s="457"/>
      <c r="B1040" s="25" t="b">
        <v>0</v>
      </c>
      <c r="C1040" s="417"/>
      <c r="D1040" s="474"/>
      <c r="E1040" s="472"/>
      <c r="F1040" s="464"/>
      <c r="G1040" s="417"/>
      <c r="H1040" s="472"/>
      <c r="I1040" s="438"/>
      <c r="J1040" s="472"/>
      <c r="K1040" s="464"/>
      <c r="L1040" s="464"/>
      <c r="M1040" s="527"/>
      <c r="N1040" s="420">
        <f t="shared" si="57"/>
        <v>0</v>
      </c>
      <c r="O1040" s="474"/>
      <c r="P1040" s="528"/>
      <c r="Q1040" s="426" t="str">
        <f t="shared" si="53"/>
        <v/>
      </c>
      <c r="R1040" s="529"/>
      <c r="S1040" s="530"/>
      <c r="T1040" s="531" t="str">
        <f t="shared" si="54"/>
        <v/>
      </c>
      <c r="U1040" s="426">
        <f t="shared" si="55"/>
        <v>0</v>
      </c>
      <c r="V1040" s="426"/>
      <c r="W1040" s="426"/>
      <c r="AJ1040" s="55"/>
      <c r="AK1040" s="55"/>
      <c r="AL1040" s="55"/>
      <c r="AM1040" s="55"/>
    </row>
    <row r="1041" ht="22.5" customHeight="1">
      <c r="A1041" s="457"/>
      <c r="B1041" s="25" t="b">
        <v>0</v>
      </c>
      <c r="C1041" s="417"/>
      <c r="D1041" s="474"/>
      <c r="E1041" s="472"/>
      <c r="F1041" s="464"/>
      <c r="G1041" s="417"/>
      <c r="H1041" s="472"/>
      <c r="I1041" s="438"/>
      <c r="J1041" s="472"/>
      <c r="K1041" s="464"/>
      <c r="L1041" s="464"/>
      <c r="M1041" s="527"/>
      <c r="N1041" s="420">
        <f t="shared" si="57"/>
        <v>0</v>
      </c>
      <c r="O1041" s="474"/>
      <c r="P1041" s="528"/>
      <c r="Q1041" s="426" t="str">
        <f t="shared" si="53"/>
        <v/>
      </c>
      <c r="R1041" s="529"/>
      <c r="S1041" s="530"/>
      <c r="T1041" s="531" t="str">
        <f t="shared" si="54"/>
        <v/>
      </c>
      <c r="U1041" s="426">
        <f t="shared" si="55"/>
        <v>0</v>
      </c>
      <c r="V1041" s="426"/>
      <c r="W1041" s="426"/>
      <c r="AJ1041" s="55"/>
      <c r="AK1041" s="55"/>
      <c r="AL1041" s="55"/>
      <c r="AM1041" s="55"/>
    </row>
    <row r="1042" ht="22.5" customHeight="1">
      <c r="A1042" s="457"/>
      <c r="B1042" s="25" t="b">
        <v>0</v>
      </c>
      <c r="C1042" s="417"/>
      <c r="D1042" s="474"/>
      <c r="E1042" s="472"/>
      <c r="F1042" s="464"/>
      <c r="G1042" s="417"/>
      <c r="H1042" s="472"/>
      <c r="I1042" s="438"/>
      <c r="J1042" s="472"/>
      <c r="K1042" s="464"/>
      <c r="L1042" s="464"/>
      <c r="M1042" s="527"/>
      <c r="N1042" s="420">
        <f t="shared" si="57"/>
        <v>0</v>
      </c>
      <c r="O1042" s="474"/>
      <c r="P1042" s="528"/>
      <c r="Q1042" s="426" t="str">
        <f t="shared" si="53"/>
        <v/>
      </c>
      <c r="R1042" s="529"/>
      <c r="S1042" s="530"/>
      <c r="T1042" s="531" t="str">
        <f t="shared" si="54"/>
        <v/>
      </c>
      <c r="U1042" s="426">
        <f t="shared" si="55"/>
        <v>0</v>
      </c>
      <c r="V1042" s="426"/>
      <c r="W1042" s="426"/>
      <c r="AJ1042" s="55"/>
      <c r="AK1042" s="55"/>
      <c r="AL1042" s="55"/>
      <c r="AM1042" s="55"/>
    </row>
    <row r="1043" ht="22.5" customHeight="1">
      <c r="A1043" s="457"/>
      <c r="B1043" s="25" t="b">
        <v>0</v>
      </c>
      <c r="C1043" s="417"/>
      <c r="D1043" s="474"/>
      <c r="E1043" s="472"/>
      <c r="F1043" s="464"/>
      <c r="G1043" s="417"/>
      <c r="H1043" s="472"/>
      <c r="I1043" s="438"/>
      <c r="J1043" s="472"/>
      <c r="K1043" s="464"/>
      <c r="L1043" s="464"/>
      <c r="M1043" s="527"/>
      <c r="N1043" s="420">
        <f t="shared" si="57"/>
        <v>0</v>
      </c>
      <c r="O1043" s="474"/>
      <c r="P1043" s="528"/>
      <c r="Q1043" s="426" t="str">
        <f t="shared" si="53"/>
        <v/>
      </c>
      <c r="R1043" s="529"/>
      <c r="S1043" s="530"/>
      <c r="T1043" s="531" t="str">
        <f t="shared" si="54"/>
        <v/>
      </c>
      <c r="U1043" s="426">
        <f t="shared" si="55"/>
        <v>0</v>
      </c>
      <c r="V1043" s="426"/>
      <c r="W1043" s="426"/>
      <c r="AJ1043" s="55"/>
      <c r="AK1043" s="55"/>
      <c r="AL1043" s="55"/>
      <c r="AM1043" s="55"/>
    </row>
    <row r="1044" ht="22.5" customHeight="1">
      <c r="A1044" s="457"/>
      <c r="B1044" s="25" t="b">
        <v>0</v>
      </c>
      <c r="C1044" s="417"/>
      <c r="D1044" s="474"/>
      <c r="E1044" s="472"/>
      <c r="F1044" s="464"/>
      <c r="G1044" s="417"/>
      <c r="H1044" s="472"/>
      <c r="I1044" s="438"/>
      <c r="J1044" s="472"/>
      <c r="K1044" s="464"/>
      <c r="L1044" s="464"/>
      <c r="M1044" s="527"/>
      <c r="N1044" s="420">
        <f t="shared" si="57"/>
        <v>0</v>
      </c>
      <c r="O1044" s="474"/>
      <c r="P1044" s="528"/>
      <c r="Q1044" s="426" t="str">
        <f t="shared" si="53"/>
        <v/>
      </c>
      <c r="R1044" s="529"/>
      <c r="S1044" s="530"/>
      <c r="T1044" s="531" t="str">
        <f t="shared" si="54"/>
        <v/>
      </c>
      <c r="U1044" s="426">
        <f t="shared" si="55"/>
        <v>0</v>
      </c>
      <c r="V1044" s="426"/>
      <c r="W1044" s="426"/>
      <c r="AJ1044" s="55"/>
      <c r="AK1044" s="55"/>
      <c r="AL1044" s="55"/>
      <c r="AM1044" s="55"/>
    </row>
    <row r="1045" ht="22.5" customHeight="1">
      <c r="A1045" s="457"/>
      <c r="B1045" s="25" t="b">
        <v>0</v>
      </c>
      <c r="C1045" s="417"/>
      <c r="D1045" s="474"/>
      <c r="E1045" s="472"/>
      <c r="F1045" s="464"/>
      <c r="G1045" s="417"/>
      <c r="H1045" s="472"/>
      <c r="I1045" s="438"/>
      <c r="J1045" s="472"/>
      <c r="K1045" s="464"/>
      <c r="L1045" s="464"/>
      <c r="M1045" s="527"/>
      <c r="N1045" s="420">
        <f t="shared" si="57"/>
        <v>0</v>
      </c>
      <c r="O1045" s="474"/>
      <c r="P1045" s="528"/>
      <c r="Q1045" s="426" t="str">
        <f t="shared" si="53"/>
        <v/>
      </c>
      <c r="R1045" s="529"/>
      <c r="S1045" s="530"/>
      <c r="T1045" s="531" t="str">
        <f t="shared" si="54"/>
        <v/>
      </c>
      <c r="U1045" s="426">
        <f t="shared" si="55"/>
        <v>0</v>
      </c>
      <c r="V1045" s="426"/>
      <c r="W1045" s="426"/>
      <c r="AJ1045" s="55"/>
      <c r="AK1045" s="55"/>
      <c r="AL1045" s="55"/>
      <c r="AM1045" s="55"/>
    </row>
    <row r="1046" ht="22.5" customHeight="1">
      <c r="A1046" s="457"/>
      <c r="B1046" s="25" t="b">
        <v>0</v>
      </c>
      <c r="C1046" s="417"/>
      <c r="D1046" s="474"/>
      <c r="E1046" s="472"/>
      <c r="F1046" s="464"/>
      <c r="G1046" s="417"/>
      <c r="H1046" s="472"/>
      <c r="I1046" s="438"/>
      <c r="J1046" s="472"/>
      <c r="K1046" s="464"/>
      <c r="L1046" s="464"/>
      <c r="M1046" s="527"/>
      <c r="N1046" s="420">
        <f t="shared" si="57"/>
        <v>0</v>
      </c>
      <c r="O1046" s="474"/>
      <c r="P1046" s="528"/>
      <c r="Q1046" s="426" t="str">
        <f t="shared" si="53"/>
        <v/>
      </c>
      <c r="R1046" s="529"/>
      <c r="S1046" s="530"/>
      <c r="T1046" s="531" t="str">
        <f t="shared" si="54"/>
        <v/>
      </c>
      <c r="U1046" s="426">
        <f t="shared" si="55"/>
        <v>0</v>
      </c>
      <c r="V1046" s="426"/>
      <c r="W1046" s="426"/>
      <c r="AJ1046" s="55"/>
      <c r="AK1046" s="55"/>
      <c r="AL1046" s="55"/>
      <c r="AM1046" s="55"/>
    </row>
    <row r="1047" ht="22.5" customHeight="1">
      <c r="A1047" s="457"/>
      <c r="B1047" s="25" t="b">
        <v>0</v>
      </c>
      <c r="C1047" s="417"/>
      <c r="D1047" s="474"/>
      <c r="E1047" s="472"/>
      <c r="F1047" s="464"/>
      <c r="G1047" s="417"/>
      <c r="H1047" s="472"/>
      <c r="I1047" s="438"/>
      <c r="J1047" s="472"/>
      <c r="K1047" s="464"/>
      <c r="L1047" s="464"/>
      <c r="M1047" s="527"/>
      <c r="N1047" s="420">
        <f t="shared" si="57"/>
        <v>0</v>
      </c>
      <c r="O1047" s="474"/>
      <c r="P1047" s="528"/>
      <c r="Q1047" s="426" t="str">
        <f t="shared" si="53"/>
        <v/>
      </c>
      <c r="R1047" s="529"/>
      <c r="S1047" s="530"/>
      <c r="T1047" s="531" t="str">
        <f t="shared" si="54"/>
        <v/>
      </c>
      <c r="U1047" s="426">
        <f t="shared" si="55"/>
        <v>0</v>
      </c>
      <c r="V1047" s="426"/>
      <c r="W1047" s="426"/>
      <c r="AJ1047" s="55"/>
      <c r="AK1047" s="55"/>
      <c r="AL1047" s="55"/>
      <c r="AM1047" s="55"/>
    </row>
    <row r="1048" ht="22.5" customHeight="1">
      <c r="A1048" s="457"/>
      <c r="B1048" s="25" t="b">
        <v>0</v>
      </c>
      <c r="C1048" s="417"/>
      <c r="D1048" s="474"/>
      <c r="E1048" s="472"/>
      <c r="F1048" s="464"/>
      <c r="G1048" s="417"/>
      <c r="H1048" s="472"/>
      <c r="I1048" s="438"/>
      <c r="J1048" s="472"/>
      <c r="K1048" s="464"/>
      <c r="L1048" s="464"/>
      <c r="M1048" s="527"/>
      <c r="N1048" s="420">
        <f t="shared" si="57"/>
        <v>0</v>
      </c>
      <c r="O1048" s="474"/>
      <c r="P1048" s="528"/>
      <c r="Q1048" s="426" t="str">
        <f t="shared" si="53"/>
        <v/>
      </c>
      <c r="R1048" s="529"/>
      <c r="S1048" s="530"/>
      <c r="T1048" s="531" t="str">
        <f t="shared" si="54"/>
        <v/>
      </c>
      <c r="U1048" s="426">
        <f t="shared" si="55"/>
        <v>0</v>
      </c>
      <c r="V1048" s="426"/>
      <c r="W1048" s="426"/>
      <c r="AJ1048" s="55"/>
      <c r="AK1048" s="55"/>
      <c r="AL1048" s="55"/>
      <c r="AM1048" s="55"/>
    </row>
    <row r="1049" ht="22.5" customHeight="1">
      <c r="A1049" s="457"/>
      <c r="B1049" s="25" t="b">
        <v>0</v>
      </c>
      <c r="C1049" s="417"/>
      <c r="D1049" s="474"/>
      <c r="E1049" s="472"/>
      <c r="F1049" s="464"/>
      <c r="G1049" s="417"/>
      <c r="H1049" s="472"/>
      <c r="I1049" s="438"/>
      <c r="J1049" s="472"/>
      <c r="K1049" s="464"/>
      <c r="L1049" s="464"/>
      <c r="M1049" s="527"/>
      <c r="N1049" s="420">
        <f t="shared" si="57"/>
        <v>0</v>
      </c>
      <c r="O1049" s="474"/>
      <c r="P1049" s="528"/>
      <c r="Q1049" s="426" t="str">
        <f t="shared" si="53"/>
        <v/>
      </c>
      <c r="R1049" s="529"/>
      <c r="S1049" s="530"/>
      <c r="T1049" s="531" t="str">
        <f t="shared" si="54"/>
        <v/>
      </c>
      <c r="U1049" s="426">
        <f t="shared" si="55"/>
        <v>0</v>
      </c>
      <c r="V1049" s="426"/>
      <c r="W1049" s="426"/>
      <c r="AJ1049" s="55"/>
      <c r="AK1049" s="55"/>
      <c r="AL1049" s="55"/>
      <c r="AM1049" s="55"/>
    </row>
    <row r="1050" ht="22.5" customHeight="1">
      <c r="A1050" s="457"/>
      <c r="B1050" s="25" t="b">
        <v>0</v>
      </c>
      <c r="C1050" s="417"/>
      <c r="D1050" s="474"/>
      <c r="E1050" s="472"/>
      <c r="F1050" s="464"/>
      <c r="G1050" s="417"/>
      <c r="H1050" s="472"/>
      <c r="I1050" s="438"/>
      <c r="J1050" s="472"/>
      <c r="K1050" s="464"/>
      <c r="L1050" s="464"/>
      <c r="M1050" s="527"/>
      <c r="N1050" s="420">
        <f t="shared" si="57"/>
        <v>0</v>
      </c>
      <c r="O1050" s="474"/>
      <c r="P1050" s="528"/>
      <c r="Q1050" s="426" t="str">
        <f t="shared" si="53"/>
        <v/>
      </c>
      <c r="R1050" s="529"/>
      <c r="S1050" s="530"/>
      <c r="T1050" s="531" t="str">
        <f t="shared" si="54"/>
        <v/>
      </c>
      <c r="U1050" s="426">
        <f t="shared" si="55"/>
        <v>0</v>
      </c>
      <c r="V1050" s="426"/>
      <c r="W1050" s="426"/>
      <c r="AJ1050" s="55"/>
      <c r="AK1050" s="55"/>
      <c r="AL1050" s="55"/>
      <c r="AM1050" s="55"/>
    </row>
    <row r="1051" ht="22.5" customHeight="1">
      <c r="A1051" s="457"/>
      <c r="B1051" s="25" t="b">
        <v>0</v>
      </c>
      <c r="C1051" s="417"/>
      <c r="D1051" s="474"/>
      <c r="E1051" s="472"/>
      <c r="F1051" s="464"/>
      <c r="G1051" s="417"/>
      <c r="H1051" s="472"/>
      <c r="I1051" s="438"/>
      <c r="J1051" s="472"/>
      <c r="K1051" s="464"/>
      <c r="L1051" s="464"/>
      <c r="M1051" s="527"/>
      <c r="N1051" s="420">
        <f t="shared" si="57"/>
        <v>0</v>
      </c>
      <c r="O1051" s="474"/>
      <c r="P1051" s="528"/>
      <c r="Q1051" s="426" t="str">
        <f t="shared" si="53"/>
        <v/>
      </c>
      <c r="R1051" s="529"/>
      <c r="S1051" s="530"/>
      <c r="T1051" s="531" t="str">
        <f t="shared" si="54"/>
        <v/>
      </c>
      <c r="U1051" s="426">
        <f t="shared" si="55"/>
        <v>0</v>
      </c>
      <c r="V1051" s="426"/>
      <c r="W1051" s="426"/>
      <c r="AJ1051" s="55"/>
      <c r="AK1051" s="55"/>
      <c r="AL1051" s="55"/>
      <c r="AM1051" s="55"/>
    </row>
    <row r="1052" ht="22.5" customHeight="1">
      <c r="A1052" s="457"/>
      <c r="B1052" s="25" t="b">
        <v>0</v>
      </c>
      <c r="C1052" s="417"/>
      <c r="D1052" s="474"/>
      <c r="E1052" s="472"/>
      <c r="F1052" s="464"/>
      <c r="G1052" s="417"/>
      <c r="H1052" s="472"/>
      <c r="I1052" s="438"/>
      <c r="J1052" s="472"/>
      <c r="K1052" s="464"/>
      <c r="L1052" s="464"/>
      <c r="M1052" s="527"/>
      <c r="N1052" s="420">
        <f t="shared" si="57"/>
        <v>0</v>
      </c>
      <c r="O1052" s="474"/>
      <c r="P1052" s="528"/>
      <c r="Q1052" s="426" t="str">
        <f t="shared" si="53"/>
        <v/>
      </c>
      <c r="R1052" s="529"/>
      <c r="S1052" s="530"/>
      <c r="T1052" s="531" t="str">
        <f t="shared" si="54"/>
        <v/>
      </c>
      <c r="U1052" s="426">
        <f t="shared" si="55"/>
        <v>0</v>
      </c>
      <c r="V1052" s="426"/>
      <c r="W1052" s="426"/>
      <c r="AJ1052" s="55"/>
      <c r="AK1052" s="55"/>
      <c r="AL1052" s="55"/>
      <c r="AM1052" s="55"/>
    </row>
    <row r="1053" ht="22.5" customHeight="1">
      <c r="A1053" s="457"/>
      <c r="B1053" s="25" t="b">
        <v>0</v>
      </c>
      <c r="C1053" s="417"/>
      <c r="D1053" s="474"/>
      <c r="E1053" s="472"/>
      <c r="F1053" s="464"/>
      <c r="G1053" s="417"/>
      <c r="H1053" s="472"/>
      <c r="I1053" s="438"/>
      <c r="J1053" s="472"/>
      <c r="K1053" s="464"/>
      <c r="L1053" s="464"/>
      <c r="M1053" s="527"/>
      <c r="N1053" s="420">
        <f t="shared" si="57"/>
        <v>0</v>
      </c>
      <c r="O1053" s="474"/>
      <c r="P1053" s="528"/>
      <c r="Q1053" s="426" t="str">
        <f t="shared" si="53"/>
        <v/>
      </c>
      <c r="R1053" s="529"/>
      <c r="S1053" s="530"/>
      <c r="T1053" s="531" t="str">
        <f t="shared" si="54"/>
        <v/>
      </c>
      <c r="U1053" s="426">
        <f t="shared" si="55"/>
        <v>0</v>
      </c>
      <c r="V1053" s="426"/>
      <c r="W1053" s="426"/>
      <c r="AJ1053" s="55"/>
      <c r="AK1053" s="55"/>
      <c r="AL1053" s="55"/>
      <c r="AM1053" s="55"/>
    </row>
    <row r="1054" ht="22.5" customHeight="1">
      <c r="A1054" s="457"/>
      <c r="B1054" s="25" t="b">
        <v>0</v>
      </c>
      <c r="C1054" s="417"/>
      <c r="D1054" s="474"/>
      <c r="E1054" s="472"/>
      <c r="F1054" s="464"/>
      <c r="G1054" s="417"/>
      <c r="H1054" s="472"/>
      <c r="I1054" s="438"/>
      <c r="J1054" s="472"/>
      <c r="K1054" s="464"/>
      <c r="L1054" s="464"/>
      <c r="M1054" s="527"/>
      <c r="N1054" s="420">
        <f t="shared" si="57"/>
        <v>0</v>
      </c>
      <c r="O1054" s="474"/>
      <c r="P1054" s="528"/>
      <c r="Q1054" s="426" t="str">
        <f t="shared" si="53"/>
        <v/>
      </c>
      <c r="R1054" s="529"/>
      <c r="S1054" s="530"/>
      <c r="T1054" s="531" t="str">
        <f t="shared" si="54"/>
        <v/>
      </c>
      <c r="U1054" s="426">
        <f t="shared" si="55"/>
        <v>0</v>
      </c>
      <c r="V1054" s="426"/>
      <c r="W1054" s="426"/>
      <c r="AJ1054" s="55"/>
      <c r="AK1054" s="55"/>
      <c r="AL1054" s="55"/>
      <c r="AM1054" s="55"/>
    </row>
    <row r="1055" ht="22.5" customHeight="1">
      <c r="A1055" s="457"/>
      <c r="B1055" s="25" t="b">
        <v>0</v>
      </c>
      <c r="C1055" s="417"/>
      <c r="D1055" s="474"/>
      <c r="E1055" s="472"/>
      <c r="F1055" s="464"/>
      <c r="G1055" s="417"/>
      <c r="H1055" s="472"/>
      <c r="I1055" s="438"/>
      <c r="J1055" s="472"/>
      <c r="K1055" s="464"/>
      <c r="L1055" s="464"/>
      <c r="M1055" s="527"/>
      <c r="N1055" s="420">
        <f t="shared" si="57"/>
        <v>0</v>
      </c>
      <c r="O1055" s="474"/>
      <c r="P1055" s="528"/>
      <c r="Q1055" s="426" t="str">
        <f t="shared" si="53"/>
        <v/>
      </c>
      <c r="R1055" s="529"/>
      <c r="S1055" s="530"/>
      <c r="T1055" s="531" t="str">
        <f t="shared" si="54"/>
        <v/>
      </c>
      <c r="U1055" s="426">
        <f t="shared" si="55"/>
        <v>0</v>
      </c>
      <c r="V1055" s="426"/>
      <c r="W1055" s="426"/>
      <c r="AJ1055" s="55"/>
      <c r="AK1055" s="55"/>
      <c r="AL1055" s="55"/>
      <c r="AM1055" s="55"/>
    </row>
    <row r="1056" ht="22.5" customHeight="1">
      <c r="A1056" s="457"/>
      <c r="B1056" s="25" t="b">
        <v>0</v>
      </c>
      <c r="C1056" s="417"/>
      <c r="D1056" s="474"/>
      <c r="E1056" s="472"/>
      <c r="F1056" s="464"/>
      <c r="G1056" s="417"/>
      <c r="H1056" s="472"/>
      <c r="I1056" s="438"/>
      <c r="J1056" s="472"/>
      <c r="K1056" s="464"/>
      <c r="L1056" s="464"/>
      <c r="M1056" s="527"/>
      <c r="N1056" s="420">
        <f t="shared" si="57"/>
        <v>0</v>
      </c>
      <c r="O1056" s="474"/>
      <c r="P1056" s="528"/>
      <c r="Q1056" s="426" t="str">
        <f t="shared" si="53"/>
        <v/>
      </c>
      <c r="R1056" s="529"/>
      <c r="S1056" s="530"/>
      <c r="T1056" s="531" t="str">
        <f t="shared" si="54"/>
        <v/>
      </c>
      <c r="U1056" s="426">
        <f t="shared" si="55"/>
        <v>0</v>
      </c>
      <c r="V1056" s="426"/>
      <c r="W1056" s="426"/>
      <c r="AJ1056" s="55"/>
      <c r="AK1056" s="55"/>
      <c r="AL1056" s="55"/>
      <c r="AM1056" s="55"/>
    </row>
    <row r="1057" ht="22.5" customHeight="1">
      <c r="A1057" s="457"/>
      <c r="B1057" s="25" t="b">
        <v>0</v>
      </c>
      <c r="C1057" s="417"/>
      <c r="D1057" s="474"/>
      <c r="E1057" s="472"/>
      <c r="F1057" s="464"/>
      <c r="G1057" s="417"/>
      <c r="H1057" s="472"/>
      <c r="I1057" s="438"/>
      <c r="J1057" s="472"/>
      <c r="K1057" s="464"/>
      <c r="L1057" s="464"/>
      <c r="M1057" s="527"/>
      <c r="N1057" s="420">
        <f t="shared" si="57"/>
        <v>0</v>
      </c>
      <c r="O1057" s="474"/>
      <c r="P1057" s="528"/>
      <c r="Q1057" s="426" t="str">
        <f t="shared" si="53"/>
        <v/>
      </c>
      <c r="R1057" s="529"/>
      <c r="S1057" s="530"/>
      <c r="T1057" s="531" t="str">
        <f t="shared" si="54"/>
        <v/>
      </c>
      <c r="U1057" s="426">
        <f t="shared" si="55"/>
        <v>0</v>
      </c>
      <c r="V1057" s="426"/>
      <c r="W1057" s="426"/>
      <c r="AJ1057" s="55"/>
      <c r="AK1057" s="55"/>
      <c r="AL1057" s="55"/>
      <c r="AM1057" s="55"/>
    </row>
    <row r="1058" ht="22.5" customHeight="1">
      <c r="A1058" s="457"/>
      <c r="B1058" s="25" t="b">
        <v>0</v>
      </c>
      <c r="C1058" s="417"/>
      <c r="D1058" s="474"/>
      <c r="E1058" s="472"/>
      <c r="F1058" s="464"/>
      <c r="G1058" s="417"/>
      <c r="H1058" s="472"/>
      <c r="I1058" s="438"/>
      <c r="J1058" s="472"/>
      <c r="K1058" s="464"/>
      <c r="L1058" s="464"/>
      <c r="M1058" s="527"/>
      <c r="N1058" s="420">
        <f t="shared" si="57"/>
        <v>0</v>
      </c>
      <c r="O1058" s="474"/>
      <c r="P1058" s="528"/>
      <c r="Q1058" s="426" t="str">
        <f t="shared" si="53"/>
        <v/>
      </c>
      <c r="R1058" s="529"/>
      <c r="S1058" s="530"/>
      <c r="T1058" s="531" t="str">
        <f t="shared" si="54"/>
        <v/>
      </c>
      <c r="U1058" s="426">
        <f t="shared" si="55"/>
        <v>0</v>
      </c>
      <c r="V1058" s="426"/>
      <c r="W1058" s="426"/>
      <c r="AJ1058" s="55"/>
      <c r="AK1058" s="55"/>
      <c r="AL1058" s="55"/>
      <c r="AM1058" s="55"/>
    </row>
    <row r="1059" ht="22.5" customHeight="1">
      <c r="A1059" s="457"/>
      <c r="B1059" s="25" t="b">
        <v>0</v>
      </c>
      <c r="C1059" s="417"/>
      <c r="D1059" s="474"/>
      <c r="E1059" s="472"/>
      <c r="F1059" s="464"/>
      <c r="G1059" s="417"/>
      <c r="H1059" s="472"/>
      <c r="I1059" s="438"/>
      <c r="J1059" s="472"/>
      <c r="K1059" s="464"/>
      <c r="L1059" s="464"/>
      <c r="M1059" s="527"/>
      <c r="N1059" s="420">
        <f t="shared" si="57"/>
        <v>0</v>
      </c>
      <c r="O1059" s="474"/>
      <c r="P1059" s="528"/>
      <c r="Q1059" s="426" t="str">
        <f t="shared" si="53"/>
        <v/>
      </c>
      <c r="R1059" s="529"/>
      <c r="S1059" s="530"/>
      <c r="T1059" s="531" t="str">
        <f t="shared" si="54"/>
        <v/>
      </c>
      <c r="U1059" s="426">
        <f t="shared" si="55"/>
        <v>0</v>
      </c>
      <c r="V1059" s="426"/>
      <c r="W1059" s="426"/>
      <c r="AJ1059" s="55"/>
      <c r="AK1059" s="55"/>
      <c r="AL1059" s="55"/>
      <c r="AM1059" s="55"/>
    </row>
    <row r="1060" ht="22.5" customHeight="1">
      <c r="A1060" s="457"/>
      <c r="B1060" s="25" t="b">
        <v>0</v>
      </c>
      <c r="C1060" s="417"/>
      <c r="D1060" s="474"/>
      <c r="E1060" s="472"/>
      <c r="F1060" s="464"/>
      <c r="G1060" s="417"/>
      <c r="H1060" s="472"/>
      <c r="I1060" s="438"/>
      <c r="J1060" s="472"/>
      <c r="K1060" s="464"/>
      <c r="L1060" s="464"/>
      <c r="M1060" s="527"/>
      <c r="N1060" s="420">
        <f t="shared" si="57"/>
        <v>0</v>
      </c>
      <c r="O1060" s="474"/>
      <c r="P1060" s="528"/>
      <c r="Q1060" s="426" t="str">
        <f t="shared" si="53"/>
        <v/>
      </c>
      <c r="R1060" s="529"/>
      <c r="S1060" s="530"/>
      <c r="T1060" s="531" t="str">
        <f t="shared" si="54"/>
        <v/>
      </c>
      <c r="U1060" s="426">
        <f t="shared" si="55"/>
        <v>0</v>
      </c>
      <c r="V1060" s="426"/>
      <c r="W1060" s="426"/>
      <c r="AJ1060" s="55"/>
      <c r="AK1060" s="55"/>
      <c r="AL1060" s="55"/>
      <c r="AM1060" s="55"/>
    </row>
    <row r="1061" ht="22.5" customHeight="1">
      <c r="A1061" s="457"/>
      <c r="B1061" s="25" t="b">
        <v>0</v>
      </c>
      <c r="C1061" s="417"/>
      <c r="D1061" s="474"/>
      <c r="E1061" s="472"/>
      <c r="F1061" s="464"/>
      <c r="G1061" s="417"/>
      <c r="H1061" s="472"/>
      <c r="I1061" s="438"/>
      <c r="J1061" s="472"/>
      <c r="K1061" s="464"/>
      <c r="L1061" s="464"/>
      <c r="M1061" s="527"/>
      <c r="N1061" s="420">
        <f t="shared" si="57"/>
        <v>0</v>
      </c>
      <c r="O1061" s="474"/>
      <c r="P1061" s="528"/>
      <c r="Q1061" s="426" t="str">
        <f t="shared" si="53"/>
        <v/>
      </c>
      <c r="R1061" s="529"/>
      <c r="S1061" s="530"/>
      <c r="T1061" s="531" t="str">
        <f t="shared" si="54"/>
        <v/>
      </c>
      <c r="U1061" s="426">
        <f t="shared" si="55"/>
        <v>0</v>
      </c>
      <c r="V1061" s="426"/>
      <c r="W1061" s="426"/>
      <c r="AJ1061" s="55"/>
      <c r="AK1061" s="55"/>
      <c r="AL1061" s="55"/>
      <c r="AM1061" s="55"/>
    </row>
    <row r="1062" ht="22.5" customHeight="1">
      <c r="A1062" s="457"/>
      <c r="B1062" s="25" t="b">
        <v>0</v>
      </c>
      <c r="C1062" s="417"/>
      <c r="D1062" s="474"/>
      <c r="E1062" s="472"/>
      <c r="F1062" s="464"/>
      <c r="G1062" s="417"/>
      <c r="H1062" s="472"/>
      <c r="I1062" s="438"/>
      <c r="J1062" s="472"/>
      <c r="K1062" s="464"/>
      <c r="L1062" s="464"/>
      <c r="M1062" s="527"/>
      <c r="N1062" s="420">
        <f t="shared" si="57"/>
        <v>0</v>
      </c>
      <c r="O1062" s="474"/>
      <c r="P1062" s="528"/>
      <c r="Q1062" s="426" t="str">
        <f t="shared" si="53"/>
        <v/>
      </c>
      <c r="R1062" s="529"/>
      <c r="S1062" s="530"/>
      <c r="T1062" s="531" t="str">
        <f t="shared" si="54"/>
        <v/>
      </c>
      <c r="U1062" s="426">
        <f t="shared" si="55"/>
        <v>0</v>
      </c>
      <c r="V1062" s="426"/>
      <c r="W1062" s="426"/>
      <c r="AJ1062" s="55"/>
      <c r="AK1062" s="55"/>
      <c r="AL1062" s="55"/>
      <c r="AM1062" s="55"/>
    </row>
    <row r="1063" ht="22.5" customHeight="1">
      <c r="A1063" s="457"/>
      <c r="B1063" s="25" t="b">
        <v>0</v>
      </c>
      <c r="C1063" s="417"/>
      <c r="D1063" s="474"/>
      <c r="E1063" s="472"/>
      <c r="F1063" s="464"/>
      <c r="G1063" s="417"/>
      <c r="H1063" s="472"/>
      <c r="I1063" s="438"/>
      <c r="J1063" s="472"/>
      <c r="K1063" s="464"/>
      <c r="L1063" s="464"/>
      <c r="M1063" s="527"/>
      <c r="N1063" s="420">
        <f t="shared" si="57"/>
        <v>0</v>
      </c>
      <c r="O1063" s="474"/>
      <c r="P1063" s="528"/>
      <c r="Q1063" s="426" t="str">
        <f t="shared" si="53"/>
        <v/>
      </c>
      <c r="R1063" s="529"/>
      <c r="S1063" s="530"/>
      <c r="T1063" s="531" t="str">
        <f t="shared" si="54"/>
        <v/>
      </c>
      <c r="U1063" s="426">
        <f t="shared" si="55"/>
        <v>0</v>
      </c>
      <c r="V1063" s="426"/>
      <c r="W1063" s="426"/>
      <c r="AJ1063" s="55"/>
      <c r="AK1063" s="55"/>
      <c r="AL1063" s="55"/>
      <c r="AM1063" s="55"/>
    </row>
    <row r="1064" ht="22.5" customHeight="1">
      <c r="A1064" s="457"/>
      <c r="B1064" s="25" t="b">
        <v>0</v>
      </c>
      <c r="C1064" s="417"/>
      <c r="D1064" s="474"/>
      <c r="E1064" s="472"/>
      <c r="F1064" s="464"/>
      <c r="G1064" s="417"/>
      <c r="H1064" s="472"/>
      <c r="I1064" s="438"/>
      <c r="J1064" s="472"/>
      <c r="K1064" s="464"/>
      <c r="L1064" s="464"/>
      <c r="M1064" s="527"/>
      <c r="N1064" s="420">
        <f t="shared" si="57"/>
        <v>0</v>
      </c>
      <c r="O1064" s="474"/>
      <c r="P1064" s="528"/>
      <c r="Q1064" s="426" t="str">
        <f t="shared" si="53"/>
        <v/>
      </c>
      <c r="R1064" s="529"/>
      <c r="S1064" s="530"/>
      <c r="T1064" s="531" t="str">
        <f t="shared" si="54"/>
        <v/>
      </c>
      <c r="U1064" s="426">
        <f t="shared" si="55"/>
        <v>0</v>
      </c>
      <c r="V1064" s="426"/>
      <c r="W1064" s="426"/>
      <c r="AJ1064" s="55"/>
      <c r="AK1064" s="55"/>
      <c r="AL1064" s="55"/>
      <c r="AM1064" s="55"/>
    </row>
    <row r="1065" ht="22.5" customHeight="1">
      <c r="A1065" s="457"/>
      <c r="B1065" s="25" t="b">
        <v>0</v>
      </c>
      <c r="C1065" s="417"/>
      <c r="D1065" s="474"/>
      <c r="E1065" s="472"/>
      <c r="F1065" s="464"/>
      <c r="G1065" s="417"/>
      <c r="H1065" s="472"/>
      <c r="I1065" s="438"/>
      <c r="J1065" s="472"/>
      <c r="K1065" s="464"/>
      <c r="L1065" s="464"/>
      <c r="M1065" s="527"/>
      <c r="N1065" s="420">
        <f t="shared" si="57"/>
        <v>0</v>
      </c>
      <c r="O1065" s="474"/>
      <c r="P1065" s="528"/>
      <c r="Q1065" s="426" t="str">
        <f t="shared" si="53"/>
        <v/>
      </c>
      <c r="R1065" s="529"/>
      <c r="S1065" s="530"/>
      <c r="T1065" s="531" t="str">
        <f t="shared" si="54"/>
        <v/>
      </c>
      <c r="U1065" s="426">
        <f t="shared" si="55"/>
        <v>0</v>
      </c>
      <c r="V1065" s="426"/>
      <c r="W1065" s="426"/>
      <c r="AJ1065" s="55"/>
      <c r="AK1065" s="55"/>
      <c r="AL1065" s="55"/>
      <c r="AM1065" s="55"/>
    </row>
    <row r="1066" ht="22.5" customHeight="1">
      <c r="A1066" s="457"/>
      <c r="B1066" s="25" t="b">
        <v>0</v>
      </c>
      <c r="C1066" s="417"/>
      <c r="D1066" s="474"/>
      <c r="E1066" s="472"/>
      <c r="F1066" s="464"/>
      <c r="G1066" s="417"/>
      <c r="H1066" s="472"/>
      <c r="I1066" s="438"/>
      <c r="J1066" s="472"/>
      <c r="K1066" s="464"/>
      <c r="L1066" s="464"/>
      <c r="M1066" s="527"/>
      <c r="N1066" s="420">
        <f t="shared" si="57"/>
        <v>0</v>
      </c>
      <c r="O1066" s="474"/>
      <c r="P1066" s="528"/>
      <c r="Q1066" s="426" t="str">
        <f t="shared" si="53"/>
        <v/>
      </c>
      <c r="R1066" s="529"/>
      <c r="S1066" s="530"/>
      <c r="T1066" s="531" t="str">
        <f t="shared" si="54"/>
        <v/>
      </c>
      <c r="U1066" s="426">
        <f t="shared" si="55"/>
        <v>0</v>
      </c>
      <c r="V1066" s="426"/>
      <c r="W1066" s="426"/>
      <c r="AJ1066" s="55"/>
      <c r="AK1066" s="55"/>
      <c r="AL1066" s="55"/>
      <c r="AM1066" s="55"/>
    </row>
    <row r="1067" ht="22.5" customHeight="1">
      <c r="A1067" s="457"/>
      <c r="B1067" s="25" t="b">
        <v>0</v>
      </c>
      <c r="C1067" s="417"/>
      <c r="D1067" s="474"/>
      <c r="E1067" s="472"/>
      <c r="F1067" s="464"/>
      <c r="G1067" s="417"/>
      <c r="H1067" s="472"/>
      <c r="I1067" s="438"/>
      <c r="J1067" s="472"/>
      <c r="K1067" s="464"/>
      <c r="L1067" s="464"/>
      <c r="M1067" s="527"/>
      <c r="N1067" s="420">
        <f t="shared" si="57"/>
        <v>0</v>
      </c>
      <c r="O1067" s="474"/>
      <c r="P1067" s="528"/>
      <c r="Q1067" s="426" t="str">
        <f t="shared" si="53"/>
        <v/>
      </c>
      <c r="R1067" s="529"/>
      <c r="S1067" s="530"/>
      <c r="T1067" s="531" t="str">
        <f t="shared" si="54"/>
        <v/>
      </c>
      <c r="U1067" s="426">
        <f t="shared" si="55"/>
        <v>0</v>
      </c>
      <c r="V1067" s="426"/>
      <c r="W1067" s="426"/>
      <c r="AJ1067" s="55"/>
      <c r="AK1067" s="55"/>
      <c r="AL1067" s="55"/>
      <c r="AM1067" s="55"/>
    </row>
    <row r="1068" ht="22.5" customHeight="1">
      <c r="A1068" s="457"/>
      <c r="B1068" s="25" t="b">
        <v>0</v>
      </c>
      <c r="C1068" s="417"/>
      <c r="D1068" s="474"/>
      <c r="E1068" s="472"/>
      <c r="F1068" s="464"/>
      <c r="G1068" s="417"/>
      <c r="H1068" s="472"/>
      <c r="I1068" s="438"/>
      <c r="J1068" s="472"/>
      <c r="K1068" s="464"/>
      <c r="L1068" s="464"/>
      <c r="M1068" s="527"/>
      <c r="N1068" s="420">
        <f t="shared" si="57"/>
        <v>0</v>
      </c>
      <c r="O1068" s="474"/>
      <c r="P1068" s="528"/>
      <c r="Q1068" s="426" t="str">
        <f t="shared" si="53"/>
        <v/>
      </c>
      <c r="R1068" s="529"/>
      <c r="S1068" s="530"/>
      <c r="T1068" s="531" t="str">
        <f t="shared" si="54"/>
        <v/>
      </c>
      <c r="U1068" s="426">
        <f t="shared" si="55"/>
        <v>0</v>
      </c>
      <c r="V1068" s="426"/>
      <c r="W1068" s="426"/>
      <c r="AJ1068" s="55"/>
      <c r="AK1068" s="55"/>
      <c r="AL1068" s="55"/>
      <c r="AM1068" s="55"/>
    </row>
    <row r="1069" ht="22.5" customHeight="1">
      <c r="A1069" s="457"/>
      <c r="B1069" s="25" t="b">
        <v>0</v>
      </c>
      <c r="C1069" s="417"/>
      <c r="D1069" s="474"/>
      <c r="E1069" s="472"/>
      <c r="F1069" s="464"/>
      <c r="G1069" s="417"/>
      <c r="H1069" s="472"/>
      <c r="I1069" s="438"/>
      <c r="J1069" s="472"/>
      <c r="K1069" s="464"/>
      <c r="L1069" s="464"/>
      <c r="M1069" s="527"/>
      <c r="N1069" s="420">
        <f t="shared" si="57"/>
        <v>0</v>
      </c>
      <c r="O1069" s="474"/>
      <c r="P1069" s="528"/>
      <c r="Q1069" s="426" t="str">
        <f t="shared" si="53"/>
        <v/>
      </c>
      <c r="R1069" s="529"/>
      <c r="S1069" s="530"/>
      <c r="T1069" s="531" t="str">
        <f t="shared" si="54"/>
        <v/>
      </c>
      <c r="U1069" s="426">
        <f t="shared" si="55"/>
        <v>0</v>
      </c>
      <c r="V1069" s="426"/>
      <c r="W1069" s="426"/>
      <c r="AJ1069" s="55"/>
      <c r="AK1069" s="55"/>
      <c r="AL1069" s="55"/>
      <c r="AM1069" s="55"/>
    </row>
    <row r="1070" ht="22.5" customHeight="1">
      <c r="A1070" s="457"/>
      <c r="B1070" s="25" t="b">
        <v>0</v>
      </c>
      <c r="C1070" s="417"/>
      <c r="D1070" s="474"/>
      <c r="E1070" s="472"/>
      <c r="F1070" s="464"/>
      <c r="G1070" s="417"/>
      <c r="H1070" s="472"/>
      <c r="I1070" s="438"/>
      <c r="J1070" s="472"/>
      <c r="K1070" s="464"/>
      <c r="L1070" s="464"/>
      <c r="M1070" s="527"/>
      <c r="N1070" s="420">
        <f t="shared" si="57"/>
        <v>0</v>
      </c>
      <c r="O1070" s="474"/>
      <c r="P1070" s="528"/>
      <c r="Q1070" s="426" t="str">
        <f t="shared" si="53"/>
        <v/>
      </c>
      <c r="R1070" s="529"/>
      <c r="S1070" s="530"/>
      <c r="T1070" s="531" t="str">
        <f t="shared" si="54"/>
        <v/>
      </c>
      <c r="U1070" s="426">
        <f t="shared" si="55"/>
        <v>0</v>
      </c>
      <c r="V1070" s="426"/>
      <c r="W1070" s="426"/>
      <c r="AJ1070" s="55"/>
      <c r="AK1070" s="55"/>
      <c r="AL1070" s="55"/>
      <c r="AM1070" s="55"/>
    </row>
    <row r="1071" ht="22.5" customHeight="1">
      <c r="A1071" s="457"/>
      <c r="B1071" s="25" t="b">
        <v>0</v>
      </c>
      <c r="C1071" s="417"/>
      <c r="D1071" s="474"/>
      <c r="E1071" s="472"/>
      <c r="F1071" s="464"/>
      <c r="G1071" s="417"/>
      <c r="H1071" s="472"/>
      <c r="I1071" s="438"/>
      <c r="J1071" s="472"/>
      <c r="K1071" s="464"/>
      <c r="L1071" s="464"/>
      <c r="M1071" s="527"/>
      <c r="N1071" s="420">
        <f t="shared" si="57"/>
        <v>0</v>
      </c>
      <c r="O1071" s="474"/>
      <c r="P1071" s="528"/>
      <c r="Q1071" s="426" t="str">
        <f t="shared" si="53"/>
        <v/>
      </c>
      <c r="R1071" s="529"/>
      <c r="S1071" s="530"/>
      <c r="T1071" s="531" t="str">
        <f t="shared" si="54"/>
        <v/>
      </c>
      <c r="U1071" s="426">
        <f t="shared" si="55"/>
        <v>0</v>
      </c>
      <c r="V1071" s="426"/>
      <c r="W1071" s="426"/>
      <c r="AJ1071" s="55"/>
      <c r="AK1071" s="55"/>
      <c r="AL1071" s="55"/>
      <c r="AM1071" s="55"/>
    </row>
    <row r="1072" ht="22.5" customHeight="1">
      <c r="A1072" s="457"/>
      <c r="B1072" s="25" t="b">
        <v>0</v>
      </c>
      <c r="C1072" s="417"/>
      <c r="D1072" s="474"/>
      <c r="E1072" s="472"/>
      <c r="F1072" s="464"/>
      <c r="G1072" s="417"/>
      <c r="H1072" s="472"/>
      <c r="I1072" s="438"/>
      <c r="J1072" s="472"/>
      <c r="K1072" s="464"/>
      <c r="L1072" s="464"/>
      <c r="M1072" s="527"/>
      <c r="N1072" s="420">
        <f t="shared" si="57"/>
        <v>0</v>
      </c>
      <c r="O1072" s="474"/>
      <c r="P1072" s="528"/>
      <c r="Q1072" s="426" t="str">
        <f t="shared" si="53"/>
        <v/>
      </c>
      <c r="R1072" s="529"/>
      <c r="S1072" s="530"/>
      <c r="T1072" s="531" t="str">
        <f t="shared" si="54"/>
        <v/>
      </c>
      <c r="U1072" s="426">
        <f t="shared" si="55"/>
        <v>0</v>
      </c>
      <c r="V1072" s="426"/>
      <c r="W1072" s="426"/>
      <c r="AJ1072" s="55"/>
      <c r="AK1072" s="55"/>
      <c r="AL1072" s="55"/>
      <c r="AM1072" s="55"/>
    </row>
    <row r="1073" ht="22.5" customHeight="1">
      <c r="A1073" s="457"/>
      <c r="B1073" s="25" t="b">
        <v>0</v>
      </c>
      <c r="C1073" s="417"/>
      <c r="D1073" s="474"/>
      <c r="E1073" s="472"/>
      <c r="F1073" s="464"/>
      <c r="G1073" s="417"/>
      <c r="H1073" s="472"/>
      <c r="I1073" s="438"/>
      <c r="J1073" s="472"/>
      <c r="K1073" s="464"/>
      <c r="L1073" s="464"/>
      <c r="M1073" s="527"/>
      <c r="N1073" s="420">
        <f t="shared" si="57"/>
        <v>0</v>
      </c>
      <c r="O1073" s="474"/>
      <c r="P1073" s="528"/>
      <c r="Q1073" s="426" t="str">
        <f t="shared" si="53"/>
        <v/>
      </c>
      <c r="R1073" s="529"/>
      <c r="S1073" s="530"/>
      <c r="T1073" s="531" t="str">
        <f t="shared" si="54"/>
        <v/>
      </c>
      <c r="U1073" s="426">
        <f t="shared" si="55"/>
        <v>0</v>
      </c>
      <c r="V1073" s="426"/>
      <c r="W1073" s="426"/>
      <c r="AJ1073" s="55"/>
      <c r="AK1073" s="55"/>
      <c r="AL1073" s="55"/>
      <c r="AM1073" s="55"/>
    </row>
    <row r="1074" ht="22.5" customHeight="1">
      <c r="A1074" s="457"/>
      <c r="B1074" s="25" t="b">
        <v>0</v>
      </c>
      <c r="C1074" s="417"/>
      <c r="D1074" s="474"/>
      <c r="E1074" s="472"/>
      <c r="F1074" s="464"/>
      <c r="G1074" s="417"/>
      <c r="H1074" s="472"/>
      <c r="I1074" s="438"/>
      <c r="J1074" s="472"/>
      <c r="K1074" s="464"/>
      <c r="L1074" s="464"/>
      <c r="M1074" s="527"/>
      <c r="N1074" s="420">
        <f t="shared" si="57"/>
        <v>0</v>
      </c>
      <c r="O1074" s="474"/>
      <c r="P1074" s="528"/>
      <c r="Q1074" s="426" t="str">
        <f t="shared" si="53"/>
        <v/>
      </c>
      <c r="R1074" s="529"/>
      <c r="S1074" s="530"/>
      <c r="T1074" s="531" t="str">
        <f t="shared" si="54"/>
        <v/>
      </c>
      <c r="U1074" s="426">
        <f t="shared" si="55"/>
        <v>0</v>
      </c>
      <c r="V1074" s="426"/>
      <c r="W1074" s="426"/>
      <c r="AJ1074" s="55"/>
      <c r="AK1074" s="55"/>
      <c r="AL1074" s="55"/>
      <c r="AM1074" s="55"/>
    </row>
    <row r="1075" ht="22.5" customHeight="1">
      <c r="A1075" s="457"/>
      <c r="B1075" s="25" t="b">
        <v>0</v>
      </c>
      <c r="C1075" s="417"/>
      <c r="D1075" s="474"/>
      <c r="E1075" s="472"/>
      <c r="F1075" s="464"/>
      <c r="G1075" s="417"/>
      <c r="H1075" s="472"/>
      <c r="I1075" s="438"/>
      <c r="J1075" s="472"/>
      <c r="K1075" s="464"/>
      <c r="L1075" s="464"/>
      <c r="M1075" s="527"/>
      <c r="N1075" s="420">
        <f t="shared" si="57"/>
        <v>0</v>
      </c>
      <c r="O1075" s="474"/>
      <c r="P1075" s="528"/>
      <c r="Q1075" s="426" t="str">
        <f t="shared" si="53"/>
        <v/>
      </c>
      <c r="R1075" s="529"/>
      <c r="S1075" s="530"/>
      <c r="T1075" s="531" t="str">
        <f t="shared" si="54"/>
        <v/>
      </c>
      <c r="U1075" s="426">
        <f t="shared" si="55"/>
        <v>0</v>
      </c>
      <c r="V1075" s="426"/>
      <c r="W1075" s="426"/>
      <c r="AJ1075" s="55"/>
      <c r="AK1075" s="55"/>
      <c r="AL1075" s="55"/>
      <c r="AM1075" s="55"/>
    </row>
    <row r="1076" ht="22.5" customHeight="1">
      <c r="A1076" s="457"/>
      <c r="B1076" s="25" t="b">
        <v>0</v>
      </c>
      <c r="C1076" s="417"/>
      <c r="D1076" s="474"/>
      <c r="E1076" s="472"/>
      <c r="F1076" s="464"/>
      <c r="G1076" s="417"/>
      <c r="H1076" s="472"/>
      <c r="I1076" s="438"/>
      <c r="J1076" s="472"/>
      <c r="K1076" s="464"/>
      <c r="L1076" s="464"/>
      <c r="M1076" s="527"/>
      <c r="N1076" s="420">
        <f t="shared" si="57"/>
        <v>0</v>
      </c>
      <c r="O1076" s="474"/>
      <c r="P1076" s="528"/>
      <c r="Q1076" s="426" t="str">
        <f t="shared" si="53"/>
        <v/>
      </c>
      <c r="R1076" s="529"/>
      <c r="S1076" s="530"/>
      <c r="T1076" s="531" t="str">
        <f t="shared" si="54"/>
        <v/>
      </c>
      <c r="U1076" s="426">
        <f t="shared" si="55"/>
        <v>0</v>
      </c>
      <c r="V1076" s="426"/>
      <c r="W1076" s="426"/>
      <c r="AJ1076" s="55"/>
      <c r="AK1076" s="55"/>
      <c r="AL1076" s="55"/>
      <c r="AM1076" s="55"/>
    </row>
    <row r="1077" ht="22.5" customHeight="1">
      <c r="A1077" s="457"/>
      <c r="B1077" s="25" t="b">
        <v>0</v>
      </c>
      <c r="C1077" s="417"/>
      <c r="D1077" s="474"/>
      <c r="E1077" s="472"/>
      <c r="F1077" s="464"/>
      <c r="G1077" s="417"/>
      <c r="H1077" s="472"/>
      <c r="I1077" s="438"/>
      <c r="J1077" s="472"/>
      <c r="K1077" s="464"/>
      <c r="L1077" s="464"/>
      <c r="M1077" s="527"/>
      <c r="N1077" s="420">
        <f t="shared" si="57"/>
        <v>0</v>
      </c>
      <c r="O1077" s="474"/>
      <c r="P1077" s="528"/>
      <c r="Q1077" s="426" t="str">
        <f t="shared" si="53"/>
        <v/>
      </c>
      <c r="R1077" s="529"/>
      <c r="S1077" s="530"/>
      <c r="T1077" s="531" t="str">
        <f t="shared" si="54"/>
        <v/>
      </c>
      <c r="U1077" s="426">
        <f t="shared" si="55"/>
        <v>0</v>
      </c>
      <c r="V1077" s="426"/>
      <c r="W1077" s="426"/>
      <c r="AJ1077" s="55"/>
      <c r="AK1077" s="55"/>
      <c r="AL1077" s="55"/>
      <c r="AM1077" s="55"/>
    </row>
    <row r="1078" ht="22.5" customHeight="1">
      <c r="A1078" s="457"/>
      <c r="B1078" s="25" t="b">
        <v>0</v>
      </c>
      <c r="C1078" s="417"/>
      <c r="D1078" s="474"/>
      <c r="E1078" s="472"/>
      <c r="F1078" s="464"/>
      <c r="G1078" s="417"/>
      <c r="H1078" s="472"/>
      <c r="I1078" s="438"/>
      <c r="J1078" s="472"/>
      <c r="K1078" s="464"/>
      <c r="L1078" s="464"/>
      <c r="M1078" s="527"/>
      <c r="N1078" s="420">
        <f t="shared" si="57"/>
        <v>0</v>
      </c>
      <c r="O1078" s="474"/>
      <c r="P1078" s="528"/>
      <c r="Q1078" s="426" t="str">
        <f t="shared" si="53"/>
        <v/>
      </c>
      <c r="R1078" s="529"/>
      <c r="S1078" s="530"/>
      <c r="T1078" s="531" t="str">
        <f t="shared" si="54"/>
        <v/>
      </c>
      <c r="U1078" s="426">
        <f t="shared" si="55"/>
        <v>0</v>
      </c>
      <c r="V1078" s="426"/>
      <c r="W1078" s="426"/>
      <c r="AJ1078" s="55"/>
      <c r="AK1078" s="55"/>
      <c r="AL1078" s="55"/>
      <c r="AM1078" s="55"/>
    </row>
    <row r="1079" ht="22.5" customHeight="1">
      <c r="A1079" s="457"/>
      <c r="B1079" s="25" t="b">
        <v>0</v>
      </c>
      <c r="C1079" s="417"/>
      <c r="D1079" s="474"/>
      <c r="E1079" s="472"/>
      <c r="F1079" s="464"/>
      <c r="G1079" s="417"/>
      <c r="H1079" s="472"/>
      <c r="I1079" s="438"/>
      <c r="J1079" s="472"/>
      <c r="K1079" s="464"/>
      <c r="L1079" s="464"/>
      <c r="M1079" s="527"/>
      <c r="N1079" s="420">
        <f t="shared" si="57"/>
        <v>0</v>
      </c>
      <c r="O1079" s="474"/>
      <c r="P1079" s="528"/>
      <c r="Q1079" s="426" t="str">
        <f t="shared" si="53"/>
        <v/>
      </c>
      <c r="R1079" s="529"/>
      <c r="S1079" s="530"/>
      <c r="T1079" s="531" t="str">
        <f t="shared" si="54"/>
        <v/>
      </c>
      <c r="U1079" s="426">
        <f t="shared" si="55"/>
        <v>0</v>
      </c>
      <c r="V1079" s="426"/>
      <c r="W1079" s="426"/>
      <c r="AJ1079" s="55"/>
      <c r="AK1079" s="55"/>
      <c r="AL1079" s="55"/>
      <c r="AM1079" s="55"/>
    </row>
    <row r="1080" ht="22.5" customHeight="1">
      <c r="A1080" s="457"/>
      <c r="B1080" s="25" t="b">
        <v>0</v>
      </c>
      <c r="C1080" s="417"/>
      <c r="D1080" s="474"/>
      <c r="E1080" s="472"/>
      <c r="F1080" s="464"/>
      <c r="G1080" s="417"/>
      <c r="H1080" s="472"/>
      <c r="I1080" s="438"/>
      <c r="J1080" s="472"/>
      <c r="K1080" s="464"/>
      <c r="L1080" s="464"/>
      <c r="M1080" s="527"/>
      <c r="N1080" s="420">
        <f t="shared" si="57"/>
        <v>0</v>
      </c>
      <c r="O1080" s="474"/>
      <c r="P1080" s="528"/>
      <c r="Q1080" s="426" t="str">
        <f t="shared" si="53"/>
        <v/>
      </c>
      <c r="R1080" s="529"/>
      <c r="S1080" s="530"/>
      <c r="T1080" s="531" t="str">
        <f t="shared" si="54"/>
        <v/>
      </c>
      <c r="U1080" s="426">
        <f t="shared" si="55"/>
        <v>0</v>
      </c>
      <c r="V1080" s="426"/>
      <c r="W1080" s="426"/>
      <c r="AJ1080" s="55"/>
      <c r="AK1080" s="55"/>
      <c r="AL1080" s="55"/>
      <c r="AM1080" s="55"/>
    </row>
    <row r="1081" ht="22.5" customHeight="1">
      <c r="A1081" s="457"/>
      <c r="B1081" s="25" t="b">
        <v>0</v>
      </c>
      <c r="C1081" s="417"/>
      <c r="D1081" s="474"/>
      <c r="E1081" s="472"/>
      <c r="F1081" s="464"/>
      <c r="G1081" s="417"/>
      <c r="H1081" s="472"/>
      <c r="I1081" s="438"/>
      <c r="J1081" s="472"/>
      <c r="K1081" s="464"/>
      <c r="L1081" s="464"/>
      <c r="M1081" s="527"/>
      <c r="N1081" s="420">
        <f t="shared" si="57"/>
        <v>0</v>
      </c>
      <c r="O1081" s="474"/>
      <c r="P1081" s="528"/>
      <c r="Q1081" s="426" t="str">
        <f t="shared" si="53"/>
        <v/>
      </c>
      <c r="R1081" s="529"/>
      <c r="S1081" s="530"/>
      <c r="T1081" s="531" t="str">
        <f t="shared" si="54"/>
        <v/>
      </c>
      <c r="U1081" s="426">
        <f t="shared" si="55"/>
        <v>0</v>
      </c>
      <c r="V1081" s="426"/>
      <c r="W1081" s="426"/>
      <c r="AJ1081" s="55"/>
      <c r="AK1081" s="55"/>
      <c r="AL1081" s="55"/>
      <c r="AM1081" s="55"/>
    </row>
    <row r="1082" ht="22.5" customHeight="1">
      <c r="A1082" s="457"/>
      <c r="B1082" s="25" t="b">
        <v>0</v>
      </c>
      <c r="C1082" s="417"/>
      <c r="D1082" s="474"/>
      <c r="E1082" s="472"/>
      <c r="F1082" s="464"/>
      <c r="G1082" s="417"/>
      <c r="H1082" s="472"/>
      <c r="I1082" s="438"/>
      <c r="J1082" s="472"/>
      <c r="K1082" s="464"/>
      <c r="L1082" s="464"/>
      <c r="M1082" s="527"/>
      <c r="N1082" s="420">
        <f t="shared" si="57"/>
        <v>0</v>
      </c>
      <c r="O1082" s="474"/>
      <c r="P1082" s="528"/>
      <c r="Q1082" s="426" t="str">
        <f t="shared" si="53"/>
        <v/>
      </c>
      <c r="R1082" s="529"/>
      <c r="S1082" s="530"/>
      <c r="T1082" s="531" t="str">
        <f t="shared" si="54"/>
        <v/>
      </c>
      <c r="U1082" s="426">
        <f t="shared" si="55"/>
        <v>0</v>
      </c>
      <c r="V1082" s="426"/>
      <c r="W1082" s="426"/>
      <c r="AJ1082" s="55"/>
      <c r="AK1082" s="55"/>
      <c r="AL1082" s="55"/>
      <c r="AM1082" s="55"/>
    </row>
    <row r="1083" ht="22.5" customHeight="1">
      <c r="A1083" s="457"/>
      <c r="B1083" s="25" t="b">
        <v>0</v>
      </c>
      <c r="C1083" s="417"/>
      <c r="D1083" s="474"/>
      <c r="E1083" s="472"/>
      <c r="F1083" s="464"/>
      <c r="G1083" s="417"/>
      <c r="H1083" s="472"/>
      <c r="I1083" s="438"/>
      <c r="J1083" s="472"/>
      <c r="K1083" s="464"/>
      <c r="L1083" s="464"/>
      <c r="M1083" s="527"/>
      <c r="N1083" s="420">
        <f t="shared" si="57"/>
        <v>0</v>
      </c>
      <c r="O1083" s="474"/>
      <c r="P1083" s="528"/>
      <c r="Q1083" s="426" t="str">
        <f t="shared" si="53"/>
        <v/>
      </c>
      <c r="R1083" s="529"/>
      <c r="S1083" s="530"/>
      <c r="T1083" s="531" t="str">
        <f t="shared" si="54"/>
        <v/>
      </c>
      <c r="U1083" s="426">
        <f t="shared" si="55"/>
        <v>0</v>
      </c>
      <c r="V1083" s="426"/>
      <c r="W1083" s="426"/>
      <c r="AJ1083" s="55"/>
      <c r="AK1083" s="55"/>
      <c r="AL1083" s="55"/>
      <c r="AM1083" s="55"/>
    </row>
    <row r="1084" ht="22.5" customHeight="1">
      <c r="A1084" s="457"/>
      <c r="B1084" s="25" t="b">
        <v>0</v>
      </c>
      <c r="C1084" s="417"/>
      <c r="D1084" s="474"/>
      <c r="E1084" s="472"/>
      <c r="F1084" s="464"/>
      <c r="G1084" s="417"/>
      <c r="H1084" s="472"/>
      <c r="I1084" s="438"/>
      <c r="J1084" s="472"/>
      <c r="K1084" s="464"/>
      <c r="L1084" s="464"/>
      <c r="M1084" s="527"/>
      <c r="N1084" s="420">
        <f t="shared" si="57"/>
        <v>0</v>
      </c>
      <c r="O1084" s="474"/>
      <c r="P1084" s="528"/>
      <c r="Q1084" s="426" t="str">
        <f t="shared" si="53"/>
        <v/>
      </c>
      <c r="R1084" s="529"/>
      <c r="S1084" s="530"/>
      <c r="T1084" s="531" t="str">
        <f t="shared" si="54"/>
        <v/>
      </c>
      <c r="U1084" s="426">
        <f t="shared" si="55"/>
        <v>0</v>
      </c>
      <c r="V1084" s="426"/>
      <c r="W1084" s="426"/>
      <c r="AJ1084" s="55"/>
      <c r="AK1084" s="55"/>
      <c r="AL1084" s="55"/>
      <c r="AM1084" s="55"/>
    </row>
    <row r="1085" ht="22.5" customHeight="1">
      <c r="A1085" s="457"/>
      <c r="B1085" s="25" t="b">
        <v>0</v>
      </c>
      <c r="C1085" s="417"/>
      <c r="D1085" s="474"/>
      <c r="E1085" s="472"/>
      <c r="F1085" s="464"/>
      <c r="G1085" s="417"/>
      <c r="H1085" s="472"/>
      <c r="I1085" s="438"/>
      <c r="J1085" s="472"/>
      <c r="K1085" s="464"/>
      <c r="L1085" s="464"/>
      <c r="M1085" s="527"/>
      <c r="N1085" s="420">
        <f t="shared" si="57"/>
        <v>0</v>
      </c>
      <c r="O1085" s="474"/>
      <c r="P1085" s="528"/>
      <c r="Q1085" s="426" t="str">
        <f t="shared" si="53"/>
        <v/>
      </c>
      <c r="R1085" s="529"/>
      <c r="S1085" s="530"/>
      <c r="T1085" s="531" t="str">
        <f t="shared" si="54"/>
        <v/>
      </c>
      <c r="U1085" s="426">
        <f t="shared" si="55"/>
        <v>0</v>
      </c>
      <c r="V1085" s="426"/>
      <c r="W1085" s="426"/>
      <c r="AJ1085" s="55"/>
      <c r="AK1085" s="55"/>
      <c r="AL1085" s="55"/>
      <c r="AM1085" s="55"/>
    </row>
    <row r="1086" ht="22.5" customHeight="1">
      <c r="A1086" s="457"/>
      <c r="B1086" s="25" t="b">
        <v>0</v>
      </c>
      <c r="C1086" s="417"/>
      <c r="D1086" s="474"/>
      <c r="E1086" s="472"/>
      <c r="F1086" s="464"/>
      <c r="G1086" s="417"/>
      <c r="H1086" s="472"/>
      <c r="I1086" s="438"/>
      <c r="J1086" s="472"/>
      <c r="K1086" s="464"/>
      <c r="L1086" s="464"/>
      <c r="M1086" s="527"/>
      <c r="N1086" s="420">
        <f t="shared" si="57"/>
        <v>0</v>
      </c>
      <c r="O1086" s="474"/>
      <c r="P1086" s="528"/>
      <c r="Q1086" s="426" t="str">
        <f t="shared" si="53"/>
        <v/>
      </c>
      <c r="R1086" s="529"/>
      <c r="S1086" s="530"/>
      <c r="T1086" s="531" t="str">
        <f t="shared" si="54"/>
        <v/>
      </c>
      <c r="U1086" s="426">
        <f t="shared" si="55"/>
        <v>0</v>
      </c>
      <c r="V1086" s="426"/>
      <c r="W1086" s="426"/>
      <c r="AJ1086" s="55"/>
      <c r="AK1086" s="55"/>
      <c r="AL1086" s="55"/>
      <c r="AM1086" s="55"/>
    </row>
    <row r="1087" ht="22.5" customHeight="1">
      <c r="A1087" s="457"/>
      <c r="B1087" s="25" t="b">
        <v>0</v>
      </c>
      <c r="C1087" s="417"/>
      <c r="D1087" s="474"/>
      <c r="E1087" s="472"/>
      <c r="F1087" s="464"/>
      <c r="G1087" s="417"/>
      <c r="H1087" s="472"/>
      <c r="I1087" s="438"/>
      <c r="J1087" s="472"/>
      <c r="K1087" s="464"/>
      <c r="L1087" s="464"/>
      <c r="M1087" s="527"/>
      <c r="N1087" s="420">
        <f t="shared" si="57"/>
        <v>0</v>
      </c>
      <c r="O1087" s="474"/>
      <c r="P1087" s="528"/>
      <c r="Q1087" s="426" t="str">
        <f t="shared" si="53"/>
        <v/>
      </c>
      <c r="R1087" s="529"/>
      <c r="S1087" s="530"/>
      <c r="T1087" s="531" t="str">
        <f t="shared" si="54"/>
        <v/>
      </c>
      <c r="U1087" s="426">
        <f t="shared" si="55"/>
        <v>0</v>
      </c>
      <c r="V1087" s="426"/>
      <c r="W1087" s="426"/>
      <c r="AJ1087" s="55"/>
      <c r="AK1087" s="55"/>
      <c r="AL1087" s="55"/>
      <c r="AM1087" s="55"/>
    </row>
    <row r="1088" ht="22.5" customHeight="1">
      <c r="A1088" s="457"/>
      <c r="B1088" s="25" t="b">
        <v>0</v>
      </c>
      <c r="C1088" s="417"/>
      <c r="D1088" s="474"/>
      <c r="E1088" s="472"/>
      <c r="F1088" s="464"/>
      <c r="G1088" s="417"/>
      <c r="H1088" s="472"/>
      <c r="I1088" s="438"/>
      <c r="J1088" s="472"/>
      <c r="K1088" s="464"/>
      <c r="L1088" s="464"/>
      <c r="M1088" s="527"/>
      <c r="N1088" s="420">
        <f t="shared" si="57"/>
        <v>0</v>
      </c>
      <c r="O1088" s="474"/>
      <c r="P1088" s="528"/>
      <c r="Q1088" s="426" t="str">
        <f t="shared" si="53"/>
        <v/>
      </c>
      <c r="R1088" s="529"/>
      <c r="S1088" s="530"/>
      <c r="T1088" s="531" t="str">
        <f t="shared" si="54"/>
        <v/>
      </c>
      <c r="U1088" s="426">
        <f t="shared" si="55"/>
        <v>0</v>
      </c>
      <c r="V1088" s="426"/>
      <c r="W1088" s="426"/>
      <c r="AJ1088" s="55"/>
      <c r="AK1088" s="55"/>
      <c r="AL1088" s="55"/>
      <c r="AM1088" s="55"/>
    </row>
    <row r="1089" ht="22.5" customHeight="1">
      <c r="A1089" s="457"/>
      <c r="B1089" s="25" t="b">
        <v>0</v>
      </c>
      <c r="C1089" s="417"/>
      <c r="D1089" s="474"/>
      <c r="E1089" s="472"/>
      <c r="F1089" s="464"/>
      <c r="G1089" s="417"/>
      <c r="H1089" s="472"/>
      <c r="I1089" s="438"/>
      <c r="J1089" s="472"/>
      <c r="K1089" s="464"/>
      <c r="L1089" s="464"/>
      <c r="M1089" s="527"/>
      <c r="N1089" s="420">
        <f t="shared" si="57"/>
        <v>0</v>
      </c>
      <c r="O1089" s="474"/>
      <c r="P1089" s="528"/>
      <c r="Q1089" s="426" t="str">
        <f t="shared" si="53"/>
        <v/>
      </c>
      <c r="R1089" s="529"/>
      <c r="S1089" s="530"/>
      <c r="T1089" s="531" t="str">
        <f t="shared" si="54"/>
        <v/>
      </c>
      <c r="U1089" s="426">
        <f t="shared" si="55"/>
        <v>0</v>
      </c>
      <c r="V1089" s="426"/>
      <c r="W1089" s="426"/>
      <c r="AJ1089" s="55"/>
      <c r="AK1089" s="55"/>
      <c r="AL1089" s="55"/>
      <c r="AM1089" s="55"/>
    </row>
    <row r="1090" ht="22.5" customHeight="1">
      <c r="A1090" s="457"/>
      <c r="B1090" s="25" t="b">
        <v>0</v>
      </c>
      <c r="C1090" s="417"/>
      <c r="D1090" s="474"/>
      <c r="E1090" s="472"/>
      <c r="F1090" s="464"/>
      <c r="G1090" s="417"/>
      <c r="H1090" s="472"/>
      <c r="I1090" s="438"/>
      <c r="J1090" s="472"/>
      <c r="K1090" s="464"/>
      <c r="L1090" s="464"/>
      <c r="M1090" s="527"/>
      <c r="N1090" s="420">
        <f t="shared" si="57"/>
        <v>0</v>
      </c>
      <c r="O1090" s="474"/>
      <c r="P1090" s="528"/>
      <c r="Q1090" s="426" t="str">
        <f t="shared" si="53"/>
        <v/>
      </c>
      <c r="R1090" s="529"/>
      <c r="S1090" s="530"/>
      <c r="T1090" s="531" t="str">
        <f t="shared" si="54"/>
        <v/>
      </c>
      <c r="U1090" s="426">
        <f t="shared" si="55"/>
        <v>0</v>
      </c>
      <c r="V1090" s="426"/>
      <c r="W1090" s="426"/>
      <c r="AJ1090" s="55"/>
      <c r="AK1090" s="55"/>
      <c r="AL1090" s="55"/>
      <c r="AM1090" s="55"/>
    </row>
    <row r="1091" ht="22.5" customHeight="1">
      <c r="A1091" s="457"/>
      <c r="B1091" s="25" t="b">
        <v>0</v>
      </c>
      <c r="C1091" s="417"/>
      <c r="D1091" s="474"/>
      <c r="E1091" s="472"/>
      <c r="F1091" s="464"/>
      <c r="G1091" s="417"/>
      <c r="H1091" s="472"/>
      <c r="I1091" s="438"/>
      <c r="J1091" s="472"/>
      <c r="K1091" s="464"/>
      <c r="L1091" s="464"/>
      <c r="M1091" s="527"/>
      <c r="N1091" s="420">
        <f t="shared" si="57"/>
        <v>0</v>
      </c>
      <c r="O1091" s="474"/>
      <c r="P1091" s="528"/>
      <c r="Q1091" s="426" t="str">
        <f t="shared" si="53"/>
        <v/>
      </c>
      <c r="R1091" s="529"/>
      <c r="S1091" s="530"/>
      <c r="T1091" s="531" t="str">
        <f t="shared" si="54"/>
        <v/>
      </c>
      <c r="U1091" s="426">
        <f t="shared" si="55"/>
        <v>0</v>
      </c>
      <c r="V1091" s="426"/>
      <c r="W1091" s="426"/>
      <c r="AJ1091" s="55"/>
      <c r="AK1091" s="55"/>
      <c r="AL1091" s="55"/>
      <c r="AM1091" s="55"/>
    </row>
    <row r="1092" ht="22.5" customHeight="1">
      <c r="A1092" s="457"/>
      <c r="B1092" s="25" t="b">
        <v>0</v>
      </c>
      <c r="C1092" s="417"/>
      <c r="D1092" s="474"/>
      <c r="E1092" s="472"/>
      <c r="F1092" s="464"/>
      <c r="G1092" s="417"/>
      <c r="H1092" s="472"/>
      <c r="I1092" s="438"/>
      <c r="J1092" s="472"/>
      <c r="K1092" s="464"/>
      <c r="L1092" s="464"/>
      <c r="M1092" s="527"/>
      <c r="N1092" s="420">
        <f t="shared" si="57"/>
        <v>0</v>
      </c>
      <c r="O1092" s="474"/>
      <c r="P1092" s="528"/>
      <c r="Q1092" s="426" t="str">
        <f t="shared" si="53"/>
        <v/>
      </c>
      <c r="R1092" s="529"/>
      <c r="S1092" s="530"/>
      <c r="T1092" s="531" t="str">
        <f t="shared" si="54"/>
        <v/>
      </c>
      <c r="U1092" s="426">
        <f t="shared" si="55"/>
        <v>0</v>
      </c>
      <c r="V1092" s="426"/>
      <c r="W1092" s="426"/>
      <c r="AJ1092" s="55"/>
      <c r="AK1092" s="55"/>
      <c r="AL1092" s="55"/>
      <c r="AM1092" s="55"/>
    </row>
    <row r="1093" ht="22.5" customHeight="1">
      <c r="A1093" s="457"/>
      <c r="B1093" s="25" t="b">
        <v>0</v>
      </c>
      <c r="C1093" s="417"/>
      <c r="D1093" s="474"/>
      <c r="E1093" s="472"/>
      <c r="F1093" s="464"/>
      <c r="G1093" s="417"/>
      <c r="H1093" s="472"/>
      <c r="I1093" s="438"/>
      <c r="J1093" s="472"/>
      <c r="K1093" s="464"/>
      <c r="L1093" s="464"/>
      <c r="M1093" s="527"/>
      <c r="N1093" s="420">
        <f t="shared" si="57"/>
        <v>0</v>
      </c>
      <c r="O1093" s="474"/>
      <c r="P1093" s="528"/>
      <c r="Q1093" s="426" t="str">
        <f t="shared" si="53"/>
        <v/>
      </c>
      <c r="R1093" s="529"/>
      <c r="S1093" s="530"/>
      <c r="T1093" s="531" t="str">
        <f t="shared" si="54"/>
        <v/>
      </c>
      <c r="U1093" s="426">
        <f t="shared" si="55"/>
        <v>0</v>
      </c>
      <c r="V1093" s="426"/>
      <c r="W1093" s="426"/>
      <c r="AJ1093" s="55"/>
      <c r="AK1093" s="55"/>
      <c r="AL1093" s="55"/>
      <c r="AM1093" s="55"/>
    </row>
    <row r="1094" ht="22.5" customHeight="1">
      <c r="A1094" s="457"/>
      <c r="B1094" s="25" t="b">
        <v>0</v>
      </c>
      <c r="C1094" s="417"/>
      <c r="D1094" s="474"/>
      <c r="E1094" s="472"/>
      <c r="F1094" s="464"/>
      <c r="G1094" s="417"/>
      <c r="H1094" s="472"/>
      <c r="I1094" s="438"/>
      <c r="J1094" s="472"/>
      <c r="K1094" s="464"/>
      <c r="L1094" s="464"/>
      <c r="M1094" s="527"/>
      <c r="N1094" s="420">
        <f t="shared" si="57"/>
        <v>0</v>
      </c>
      <c r="O1094" s="474"/>
      <c r="P1094" s="528"/>
      <c r="Q1094" s="426" t="str">
        <f t="shared" si="53"/>
        <v/>
      </c>
      <c r="R1094" s="529"/>
      <c r="S1094" s="530"/>
      <c r="T1094" s="531" t="str">
        <f t="shared" si="54"/>
        <v/>
      </c>
      <c r="U1094" s="426">
        <f t="shared" si="55"/>
        <v>0</v>
      </c>
      <c r="V1094" s="426"/>
      <c r="W1094" s="426"/>
      <c r="AJ1094" s="55"/>
      <c r="AK1094" s="55"/>
      <c r="AL1094" s="55"/>
      <c r="AM1094" s="55"/>
    </row>
    <row r="1095" ht="22.5" customHeight="1">
      <c r="A1095" s="457"/>
      <c r="B1095" s="25" t="b">
        <v>0</v>
      </c>
      <c r="C1095" s="417"/>
      <c r="D1095" s="474"/>
      <c r="E1095" s="472"/>
      <c r="F1095" s="464"/>
      <c r="G1095" s="417"/>
      <c r="H1095" s="472"/>
      <c r="I1095" s="438"/>
      <c r="J1095" s="472"/>
      <c r="K1095" s="464"/>
      <c r="L1095" s="464"/>
      <c r="M1095" s="527"/>
      <c r="N1095" s="420">
        <f t="shared" si="57"/>
        <v>0</v>
      </c>
      <c r="O1095" s="474"/>
      <c r="P1095" s="528"/>
      <c r="Q1095" s="426" t="str">
        <f t="shared" si="53"/>
        <v/>
      </c>
      <c r="R1095" s="529"/>
      <c r="S1095" s="530"/>
      <c r="T1095" s="531" t="str">
        <f t="shared" si="54"/>
        <v/>
      </c>
      <c r="U1095" s="426">
        <f t="shared" si="55"/>
        <v>0</v>
      </c>
      <c r="V1095" s="426"/>
      <c r="W1095" s="426"/>
      <c r="AJ1095" s="55"/>
      <c r="AK1095" s="55"/>
      <c r="AL1095" s="55"/>
      <c r="AM1095" s="55"/>
    </row>
    <row r="1096" ht="22.5" customHeight="1">
      <c r="A1096" s="457"/>
      <c r="B1096" s="25" t="b">
        <v>0</v>
      </c>
      <c r="C1096" s="417"/>
      <c r="D1096" s="474"/>
      <c r="E1096" s="472"/>
      <c r="F1096" s="464"/>
      <c r="G1096" s="417"/>
      <c r="H1096" s="472"/>
      <c r="I1096" s="438"/>
      <c r="J1096" s="472"/>
      <c r="K1096" s="464"/>
      <c r="L1096" s="464"/>
      <c r="M1096" s="527"/>
      <c r="N1096" s="420">
        <f t="shared" si="57"/>
        <v>0</v>
      </c>
      <c r="O1096" s="474"/>
      <c r="P1096" s="528"/>
      <c r="Q1096" s="426" t="str">
        <f t="shared" si="53"/>
        <v/>
      </c>
      <c r="R1096" s="529"/>
      <c r="S1096" s="530"/>
      <c r="T1096" s="531" t="str">
        <f t="shared" si="54"/>
        <v/>
      </c>
      <c r="U1096" s="426">
        <f t="shared" si="55"/>
        <v>0</v>
      </c>
      <c r="V1096" s="426"/>
      <c r="W1096" s="426"/>
      <c r="AJ1096" s="55"/>
      <c r="AK1096" s="55"/>
      <c r="AL1096" s="55"/>
      <c r="AM1096" s="55"/>
    </row>
    <row r="1097" ht="22.5" customHeight="1">
      <c r="A1097" s="457"/>
      <c r="B1097" s="25" t="b">
        <v>0</v>
      </c>
      <c r="C1097" s="417"/>
      <c r="D1097" s="474"/>
      <c r="E1097" s="472"/>
      <c r="F1097" s="464"/>
      <c r="G1097" s="417"/>
      <c r="H1097" s="472"/>
      <c r="I1097" s="438"/>
      <c r="J1097" s="472"/>
      <c r="K1097" s="464"/>
      <c r="L1097" s="464"/>
      <c r="M1097" s="527"/>
      <c r="N1097" s="420">
        <f t="shared" si="57"/>
        <v>0</v>
      </c>
      <c r="O1097" s="474"/>
      <c r="P1097" s="528"/>
      <c r="Q1097" s="426" t="str">
        <f t="shared" si="53"/>
        <v/>
      </c>
      <c r="R1097" s="529"/>
      <c r="S1097" s="530"/>
      <c r="T1097" s="531" t="str">
        <f t="shared" si="54"/>
        <v/>
      </c>
      <c r="U1097" s="426">
        <f t="shared" si="55"/>
        <v>0</v>
      </c>
      <c r="V1097" s="426"/>
      <c r="W1097" s="426"/>
      <c r="AJ1097" s="55"/>
      <c r="AK1097" s="55"/>
      <c r="AL1097" s="55"/>
      <c r="AM1097" s="55"/>
    </row>
    <row r="1098" ht="22.5" customHeight="1">
      <c r="A1098" s="457"/>
      <c r="B1098" s="25" t="b">
        <v>0</v>
      </c>
      <c r="C1098" s="417"/>
      <c r="D1098" s="474"/>
      <c r="E1098" s="472"/>
      <c r="F1098" s="464"/>
      <c r="G1098" s="417"/>
      <c r="H1098" s="472"/>
      <c r="I1098" s="438"/>
      <c r="J1098" s="472"/>
      <c r="K1098" s="464"/>
      <c r="L1098" s="464"/>
      <c r="M1098" s="527"/>
      <c r="N1098" s="420">
        <f t="shared" si="57"/>
        <v>0</v>
      </c>
      <c r="O1098" s="474"/>
      <c r="P1098" s="528"/>
      <c r="Q1098" s="426" t="str">
        <f t="shared" si="53"/>
        <v/>
      </c>
      <c r="R1098" s="529"/>
      <c r="S1098" s="530"/>
      <c r="T1098" s="531" t="str">
        <f t="shared" si="54"/>
        <v/>
      </c>
      <c r="U1098" s="426">
        <f t="shared" si="55"/>
        <v>0</v>
      </c>
      <c r="V1098" s="426"/>
      <c r="W1098" s="426"/>
      <c r="AJ1098" s="55"/>
      <c r="AK1098" s="55"/>
      <c r="AL1098" s="55"/>
      <c r="AM1098" s="55"/>
    </row>
    <row r="1099" ht="22.5" customHeight="1">
      <c r="A1099" s="457"/>
      <c r="B1099" s="25" t="b">
        <v>0</v>
      </c>
      <c r="C1099" s="417"/>
      <c r="D1099" s="474"/>
      <c r="E1099" s="472"/>
      <c r="F1099" s="464"/>
      <c r="G1099" s="417"/>
      <c r="H1099" s="472"/>
      <c r="I1099" s="438"/>
      <c r="J1099" s="472"/>
      <c r="K1099" s="464"/>
      <c r="L1099" s="464"/>
      <c r="M1099" s="527"/>
      <c r="N1099" s="420">
        <f t="shared" si="57"/>
        <v>0</v>
      </c>
      <c r="O1099" s="474"/>
      <c r="P1099" s="528"/>
      <c r="Q1099" s="426" t="str">
        <f t="shared" si="53"/>
        <v/>
      </c>
      <c r="R1099" s="529"/>
      <c r="S1099" s="530"/>
      <c r="T1099" s="531" t="str">
        <f t="shared" si="54"/>
        <v/>
      </c>
      <c r="U1099" s="426">
        <f t="shared" si="55"/>
        <v>0</v>
      </c>
      <c r="V1099" s="426"/>
      <c r="W1099" s="426"/>
      <c r="AJ1099" s="55"/>
      <c r="AK1099" s="55"/>
      <c r="AL1099" s="55"/>
      <c r="AM1099" s="55"/>
    </row>
    <row r="1100" ht="22.5" customHeight="1">
      <c r="A1100" s="457"/>
      <c r="B1100" s="25" t="b">
        <v>0</v>
      </c>
      <c r="C1100" s="417"/>
      <c r="D1100" s="474"/>
      <c r="E1100" s="472"/>
      <c r="F1100" s="464"/>
      <c r="G1100" s="417"/>
      <c r="H1100" s="472"/>
      <c r="I1100" s="438"/>
      <c r="J1100" s="472"/>
      <c r="K1100" s="464"/>
      <c r="L1100" s="464"/>
      <c r="M1100" s="527"/>
      <c r="N1100" s="420">
        <f t="shared" si="57"/>
        <v>0</v>
      </c>
      <c r="O1100" s="474"/>
      <c r="P1100" s="528"/>
      <c r="Q1100" s="426" t="str">
        <f t="shared" si="53"/>
        <v/>
      </c>
      <c r="R1100" s="529"/>
      <c r="S1100" s="530"/>
      <c r="T1100" s="531" t="str">
        <f t="shared" si="54"/>
        <v/>
      </c>
      <c r="U1100" s="426">
        <f t="shared" si="55"/>
        <v>0</v>
      </c>
      <c r="V1100" s="426"/>
      <c r="W1100" s="426"/>
      <c r="AJ1100" s="55"/>
      <c r="AK1100" s="55"/>
      <c r="AL1100" s="55"/>
      <c r="AM1100" s="55"/>
    </row>
    <row r="1101" ht="22.5" customHeight="1">
      <c r="A1101" s="457"/>
      <c r="B1101" s="25" t="b">
        <v>0</v>
      </c>
      <c r="C1101" s="417"/>
      <c r="D1101" s="474"/>
      <c r="E1101" s="472"/>
      <c r="F1101" s="464"/>
      <c r="G1101" s="417"/>
      <c r="H1101" s="472"/>
      <c r="I1101" s="438"/>
      <c r="J1101" s="472"/>
      <c r="K1101" s="464"/>
      <c r="L1101" s="464"/>
      <c r="M1101" s="527"/>
      <c r="N1101" s="420">
        <f t="shared" si="57"/>
        <v>0</v>
      </c>
      <c r="O1101" s="474"/>
      <c r="P1101" s="528"/>
      <c r="Q1101" s="426" t="str">
        <f t="shared" si="53"/>
        <v/>
      </c>
      <c r="R1101" s="529"/>
      <c r="S1101" s="530"/>
      <c r="T1101" s="531" t="str">
        <f t="shared" si="54"/>
        <v/>
      </c>
      <c r="U1101" s="426">
        <f t="shared" si="55"/>
        <v>0</v>
      </c>
      <c r="V1101" s="426"/>
      <c r="W1101" s="426"/>
      <c r="AJ1101" s="55"/>
      <c r="AK1101" s="55"/>
      <c r="AL1101" s="55"/>
      <c r="AM1101" s="55"/>
    </row>
    <row r="1102" ht="22.5" customHeight="1">
      <c r="A1102" s="457"/>
      <c r="B1102" s="25" t="b">
        <v>0</v>
      </c>
      <c r="C1102" s="417"/>
      <c r="D1102" s="474"/>
      <c r="E1102" s="472"/>
      <c r="F1102" s="464"/>
      <c r="G1102" s="417"/>
      <c r="H1102" s="472"/>
      <c r="I1102" s="438"/>
      <c r="J1102" s="472"/>
      <c r="K1102" s="464"/>
      <c r="L1102" s="464"/>
      <c r="M1102" s="527"/>
      <c r="N1102" s="420">
        <f t="shared" si="57"/>
        <v>0</v>
      </c>
      <c r="O1102" s="474"/>
      <c r="P1102" s="528"/>
      <c r="Q1102" s="426" t="str">
        <f t="shared" si="53"/>
        <v/>
      </c>
      <c r="R1102" s="529"/>
      <c r="S1102" s="530"/>
      <c r="T1102" s="531" t="str">
        <f t="shared" si="54"/>
        <v/>
      </c>
      <c r="U1102" s="426">
        <f t="shared" si="55"/>
        <v>0</v>
      </c>
      <c r="V1102" s="426"/>
      <c r="W1102" s="426"/>
      <c r="AJ1102" s="55"/>
      <c r="AK1102" s="55"/>
      <c r="AL1102" s="55"/>
      <c r="AM1102" s="55"/>
    </row>
    <row r="1103" ht="22.5" customHeight="1">
      <c r="A1103" s="457"/>
      <c r="B1103" s="25" t="b">
        <v>0</v>
      </c>
      <c r="C1103" s="417"/>
      <c r="D1103" s="474"/>
      <c r="E1103" s="472"/>
      <c r="F1103" s="464"/>
      <c r="G1103" s="417"/>
      <c r="H1103" s="472"/>
      <c r="I1103" s="438"/>
      <c r="J1103" s="472"/>
      <c r="K1103" s="464"/>
      <c r="L1103" s="464"/>
      <c r="M1103" s="527"/>
      <c r="N1103" s="420">
        <f t="shared" si="57"/>
        <v>0</v>
      </c>
      <c r="O1103" s="474"/>
      <c r="P1103" s="528"/>
      <c r="Q1103" s="426" t="str">
        <f t="shared" si="53"/>
        <v/>
      </c>
      <c r="R1103" s="529"/>
      <c r="S1103" s="530"/>
      <c r="T1103" s="531" t="str">
        <f t="shared" si="54"/>
        <v/>
      </c>
      <c r="U1103" s="426">
        <f t="shared" si="55"/>
        <v>0</v>
      </c>
      <c r="V1103" s="426"/>
      <c r="W1103" s="426"/>
      <c r="AJ1103" s="55"/>
      <c r="AK1103" s="55"/>
      <c r="AL1103" s="55"/>
      <c r="AM1103" s="55"/>
    </row>
    <row r="1104" ht="22.5" customHeight="1">
      <c r="A1104" s="457"/>
      <c r="B1104" s="25" t="b">
        <v>0</v>
      </c>
      <c r="C1104" s="417"/>
      <c r="D1104" s="474"/>
      <c r="E1104" s="472"/>
      <c r="F1104" s="464"/>
      <c r="G1104" s="417"/>
      <c r="H1104" s="472"/>
      <c r="I1104" s="438"/>
      <c r="J1104" s="472"/>
      <c r="K1104" s="464"/>
      <c r="L1104" s="464"/>
      <c r="M1104" s="527"/>
      <c r="N1104" s="420">
        <f t="shared" si="57"/>
        <v>0</v>
      </c>
      <c r="O1104" s="474"/>
      <c r="P1104" s="528"/>
      <c r="Q1104" s="426" t="str">
        <f t="shared" si="53"/>
        <v/>
      </c>
      <c r="R1104" s="529"/>
      <c r="S1104" s="530"/>
      <c r="T1104" s="531" t="str">
        <f t="shared" si="54"/>
        <v/>
      </c>
      <c r="U1104" s="426">
        <f t="shared" si="55"/>
        <v>0</v>
      </c>
      <c r="V1104" s="426"/>
      <c r="W1104" s="426"/>
      <c r="AJ1104" s="55"/>
      <c r="AK1104" s="55"/>
      <c r="AL1104" s="55"/>
      <c r="AM1104" s="55"/>
    </row>
    <row r="1105" ht="22.5" customHeight="1">
      <c r="A1105" s="457"/>
      <c r="B1105" s="25" t="b">
        <v>0</v>
      </c>
      <c r="C1105" s="417"/>
      <c r="D1105" s="474"/>
      <c r="E1105" s="472"/>
      <c r="F1105" s="464"/>
      <c r="G1105" s="417"/>
      <c r="H1105" s="472"/>
      <c r="I1105" s="438"/>
      <c r="J1105" s="472"/>
      <c r="K1105" s="464"/>
      <c r="L1105" s="464"/>
      <c r="M1105" s="527"/>
      <c r="N1105" s="420">
        <f t="shared" si="57"/>
        <v>0</v>
      </c>
      <c r="O1105" s="474"/>
      <c r="P1105" s="528"/>
      <c r="Q1105" s="426" t="str">
        <f t="shared" si="53"/>
        <v/>
      </c>
      <c r="R1105" s="529"/>
      <c r="S1105" s="530"/>
      <c r="T1105" s="531" t="str">
        <f t="shared" si="54"/>
        <v/>
      </c>
      <c r="U1105" s="426">
        <f t="shared" si="55"/>
        <v>0</v>
      </c>
      <c r="V1105" s="426"/>
      <c r="W1105" s="426"/>
      <c r="AJ1105" s="55"/>
      <c r="AK1105" s="55"/>
      <c r="AL1105" s="55"/>
      <c r="AM1105" s="55"/>
    </row>
    <row r="1106" ht="22.5" customHeight="1">
      <c r="A1106" s="457"/>
      <c r="B1106" s="25" t="b">
        <v>0</v>
      </c>
      <c r="C1106" s="417"/>
      <c r="D1106" s="474"/>
      <c r="E1106" s="472"/>
      <c r="F1106" s="464"/>
      <c r="G1106" s="417"/>
      <c r="H1106" s="472"/>
      <c r="I1106" s="438"/>
      <c r="J1106" s="472"/>
      <c r="K1106" s="464"/>
      <c r="L1106" s="464"/>
      <c r="M1106" s="527"/>
      <c r="N1106" s="420">
        <f t="shared" si="57"/>
        <v>0</v>
      </c>
      <c r="O1106" s="474"/>
      <c r="P1106" s="528"/>
      <c r="Q1106" s="426" t="str">
        <f t="shared" si="53"/>
        <v/>
      </c>
      <c r="R1106" s="529"/>
      <c r="S1106" s="530"/>
      <c r="T1106" s="531" t="str">
        <f t="shared" si="54"/>
        <v/>
      </c>
      <c r="U1106" s="426">
        <f t="shared" si="55"/>
        <v>0</v>
      </c>
      <c r="V1106" s="426"/>
      <c r="W1106" s="426"/>
      <c r="AJ1106" s="55"/>
      <c r="AK1106" s="55"/>
      <c r="AL1106" s="55"/>
      <c r="AM1106" s="55"/>
    </row>
    <row r="1107" ht="22.5" customHeight="1">
      <c r="A1107" s="457"/>
      <c r="B1107" s="25" t="b">
        <v>0</v>
      </c>
      <c r="C1107" s="417"/>
      <c r="D1107" s="474"/>
      <c r="E1107" s="472"/>
      <c r="F1107" s="464"/>
      <c r="G1107" s="417"/>
      <c r="H1107" s="472"/>
      <c r="I1107" s="438"/>
      <c r="J1107" s="472"/>
      <c r="K1107" s="464"/>
      <c r="L1107" s="464"/>
      <c r="M1107" s="527"/>
      <c r="N1107" s="420">
        <f t="shared" si="57"/>
        <v>0</v>
      </c>
      <c r="O1107" s="474"/>
      <c r="P1107" s="528"/>
      <c r="Q1107" s="426" t="str">
        <f t="shared" si="53"/>
        <v/>
      </c>
      <c r="R1107" s="529"/>
      <c r="S1107" s="530"/>
      <c r="T1107" s="531" t="str">
        <f t="shared" si="54"/>
        <v/>
      </c>
      <c r="U1107" s="426">
        <f t="shared" si="55"/>
        <v>0</v>
      </c>
      <c r="V1107" s="426"/>
      <c r="W1107" s="426"/>
      <c r="AJ1107" s="55"/>
      <c r="AK1107" s="55"/>
      <c r="AL1107" s="55"/>
      <c r="AM1107" s="55"/>
    </row>
    <row r="1108" ht="22.5" customHeight="1">
      <c r="A1108" s="457"/>
      <c r="B1108" s="25" t="b">
        <v>0</v>
      </c>
      <c r="C1108" s="417"/>
      <c r="D1108" s="474"/>
      <c r="E1108" s="472"/>
      <c r="F1108" s="464"/>
      <c r="G1108" s="417"/>
      <c r="H1108" s="472"/>
      <c r="I1108" s="438"/>
      <c r="J1108" s="472"/>
      <c r="K1108" s="464"/>
      <c r="L1108" s="464"/>
      <c r="M1108" s="532"/>
      <c r="N1108" s="420">
        <f t="shared" si="57"/>
        <v>0</v>
      </c>
      <c r="O1108" s="474"/>
      <c r="P1108" s="528"/>
      <c r="Q1108" s="426" t="str">
        <f t="shared" si="53"/>
        <v/>
      </c>
      <c r="R1108" s="529"/>
      <c r="S1108" s="530"/>
      <c r="T1108" s="531" t="str">
        <f t="shared" si="54"/>
        <v/>
      </c>
      <c r="U1108" s="426">
        <f t="shared" si="55"/>
        <v>0</v>
      </c>
      <c r="V1108" s="426"/>
      <c r="W1108" s="426"/>
      <c r="AJ1108" s="55"/>
      <c r="AK1108" s="55"/>
      <c r="AL1108" s="55"/>
      <c r="AM1108" s="55"/>
    </row>
    <row r="1109" ht="22.5" customHeight="1">
      <c r="A1109" s="457"/>
      <c r="B1109" s="25" t="b">
        <v>0</v>
      </c>
      <c r="C1109" s="417"/>
      <c r="D1109" s="474"/>
      <c r="E1109" s="472"/>
      <c r="F1109" s="464"/>
      <c r="G1109" s="417"/>
      <c r="H1109" s="472"/>
      <c r="I1109" s="438"/>
      <c r="J1109" s="472"/>
      <c r="K1109" s="464"/>
      <c r="L1109" s="464"/>
      <c r="M1109" s="532"/>
      <c r="N1109" s="420">
        <f t="shared" si="57"/>
        <v>0</v>
      </c>
      <c r="O1109" s="474"/>
      <c r="P1109" s="528"/>
      <c r="Q1109" s="426" t="str">
        <f t="shared" si="53"/>
        <v/>
      </c>
      <c r="R1109" s="529"/>
      <c r="S1109" s="530"/>
      <c r="T1109" s="531" t="str">
        <f t="shared" si="54"/>
        <v/>
      </c>
      <c r="U1109" s="426">
        <f t="shared" si="55"/>
        <v>0</v>
      </c>
      <c r="V1109" s="426"/>
      <c r="W1109" s="426"/>
      <c r="AJ1109" s="55"/>
      <c r="AK1109" s="55"/>
      <c r="AL1109" s="55"/>
      <c r="AM1109" s="55"/>
    </row>
    <row r="1110" ht="22.5" customHeight="1">
      <c r="A1110" s="457"/>
      <c r="B1110" s="25" t="b">
        <v>0</v>
      </c>
      <c r="C1110" s="417"/>
      <c r="D1110" s="474"/>
      <c r="E1110" s="472"/>
      <c r="F1110" s="464"/>
      <c r="G1110" s="417"/>
      <c r="H1110" s="472"/>
      <c r="I1110" s="438"/>
      <c r="J1110" s="472"/>
      <c r="K1110" s="464"/>
      <c r="L1110" s="464"/>
      <c r="M1110" s="532"/>
      <c r="N1110" s="420">
        <f t="shared" si="57"/>
        <v>0</v>
      </c>
      <c r="O1110" s="474"/>
      <c r="P1110" s="528"/>
      <c r="Q1110" s="426" t="str">
        <f t="shared" si="53"/>
        <v/>
      </c>
      <c r="R1110" s="529"/>
      <c r="S1110" s="530"/>
      <c r="T1110" s="531" t="str">
        <f t="shared" si="54"/>
        <v/>
      </c>
      <c r="U1110" s="426">
        <f t="shared" si="55"/>
        <v>0</v>
      </c>
      <c r="V1110" s="426"/>
      <c r="W1110" s="426"/>
      <c r="AJ1110" s="55"/>
      <c r="AK1110" s="55"/>
      <c r="AL1110" s="55"/>
      <c r="AM1110" s="55"/>
    </row>
    <row r="1111" ht="22.5" customHeight="1">
      <c r="A1111" s="457"/>
      <c r="B1111" s="25" t="b">
        <v>0</v>
      </c>
      <c r="C1111" s="417"/>
      <c r="D1111" s="474"/>
      <c r="E1111" s="472"/>
      <c r="F1111" s="464"/>
      <c r="G1111" s="417"/>
      <c r="H1111" s="472"/>
      <c r="I1111" s="438"/>
      <c r="J1111" s="472"/>
      <c r="K1111" s="464"/>
      <c r="L1111" s="464"/>
      <c r="M1111" s="532"/>
      <c r="N1111" s="420">
        <f t="shared" si="57"/>
        <v>0</v>
      </c>
      <c r="O1111" s="474"/>
      <c r="P1111" s="528"/>
      <c r="Q1111" s="426" t="str">
        <f t="shared" si="53"/>
        <v/>
      </c>
      <c r="R1111" s="529"/>
      <c r="S1111" s="530"/>
      <c r="T1111" s="531" t="str">
        <f t="shared" si="54"/>
        <v/>
      </c>
      <c r="U1111" s="426">
        <f t="shared" si="55"/>
        <v>0</v>
      </c>
      <c r="V1111" s="426"/>
      <c r="W1111" s="426"/>
      <c r="AJ1111" s="55"/>
      <c r="AK1111" s="55"/>
      <c r="AL1111" s="55"/>
      <c r="AM1111" s="55"/>
    </row>
    <row r="1112" ht="22.5" customHeight="1">
      <c r="A1112" s="457"/>
      <c r="B1112" s="25" t="b">
        <v>0</v>
      </c>
      <c r="C1112" s="417"/>
      <c r="D1112" s="474"/>
      <c r="E1112" s="472"/>
      <c r="F1112" s="464"/>
      <c r="G1112" s="417"/>
      <c r="H1112" s="472"/>
      <c r="I1112" s="438"/>
      <c r="J1112" s="472"/>
      <c r="K1112" s="464"/>
      <c r="L1112" s="464"/>
      <c r="M1112" s="532"/>
      <c r="N1112" s="420">
        <f t="shared" si="57"/>
        <v>0</v>
      </c>
      <c r="O1112" s="474"/>
      <c r="P1112" s="528"/>
      <c r="Q1112" s="426" t="str">
        <f t="shared" si="53"/>
        <v/>
      </c>
      <c r="R1112" s="529"/>
      <c r="S1112" s="530"/>
      <c r="T1112" s="531" t="str">
        <f t="shared" si="54"/>
        <v/>
      </c>
      <c r="U1112" s="426">
        <f t="shared" si="55"/>
        <v>0</v>
      </c>
      <c r="V1112" s="426"/>
      <c r="W1112" s="426"/>
      <c r="AJ1112" s="55"/>
      <c r="AK1112" s="55"/>
      <c r="AL1112" s="55"/>
      <c r="AM1112" s="55"/>
    </row>
    <row r="1113" ht="22.5" customHeight="1">
      <c r="A1113" s="457"/>
      <c r="B1113" s="25" t="b">
        <v>0</v>
      </c>
      <c r="C1113" s="417"/>
      <c r="D1113" s="474"/>
      <c r="E1113" s="472"/>
      <c r="F1113" s="464"/>
      <c r="G1113" s="417"/>
      <c r="H1113" s="472"/>
      <c r="I1113" s="438"/>
      <c r="J1113" s="472"/>
      <c r="K1113" s="464"/>
      <c r="L1113" s="464"/>
      <c r="M1113" s="532"/>
      <c r="N1113" s="420">
        <f t="shared" si="57"/>
        <v>0</v>
      </c>
      <c r="O1113" s="474"/>
      <c r="P1113" s="528"/>
      <c r="Q1113" s="426" t="str">
        <f t="shared" si="53"/>
        <v/>
      </c>
      <c r="R1113" s="529"/>
      <c r="S1113" s="530"/>
      <c r="T1113" s="531" t="str">
        <f t="shared" si="54"/>
        <v/>
      </c>
      <c r="U1113" s="426">
        <f t="shared" si="55"/>
        <v>0</v>
      </c>
      <c r="V1113" s="426"/>
      <c r="W1113" s="426"/>
      <c r="AJ1113" s="55"/>
      <c r="AK1113" s="55"/>
      <c r="AL1113" s="55"/>
      <c r="AM1113" s="55"/>
    </row>
    <row r="1114" ht="22.5" customHeight="1">
      <c r="A1114" s="457"/>
      <c r="B1114" s="25" t="b">
        <v>0</v>
      </c>
      <c r="C1114" s="417"/>
      <c r="D1114" s="474"/>
      <c r="E1114" s="472"/>
      <c r="F1114" s="464"/>
      <c r="G1114" s="417"/>
      <c r="H1114" s="472"/>
      <c r="I1114" s="438"/>
      <c r="J1114" s="472"/>
      <c r="K1114" s="464"/>
      <c r="L1114" s="464"/>
      <c r="M1114" s="532"/>
      <c r="N1114" s="420">
        <f t="shared" si="57"/>
        <v>0</v>
      </c>
      <c r="O1114" s="474"/>
      <c r="P1114" s="528"/>
      <c r="Q1114" s="426" t="str">
        <f t="shared" si="53"/>
        <v/>
      </c>
      <c r="R1114" s="529"/>
      <c r="S1114" s="530"/>
      <c r="T1114" s="531" t="str">
        <f t="shared" si="54"/>
        <v/>
      </c>
      <c r="U1114" s="426">
        <f t="shared" si="55"/>
        <v>0</v>
      </c>
      <c r="V1114" s="426"/>
      <c r="W1114" s="426"/>
      <c r="AJ1114" s="55"/>
      <c r="AK1114" s="55"/>
      <c r="AL1114" s="55"/>
      <c r="AM1114" s="55"/>
    </row>
    <row r="1115" ht="22.5" customHeight="1">
      <c r="A1115" s="457"/>
      <c r="B1115" s="25" t="b">
        <v>0</v>
      </c>
      <c r="C1115" s="417"/>
      <c r="D1115" s="474"/>
      <c r="E1115" s="472"/>
      <c r="F1115" s="464"/>
      <c r="G1115" s="417"/>
      <c r="H1115" s="472"/>
      <c r="I1115" s="438"/>
      <c r="J1115" s="472"/>
      <c r="K1115" s="464"/>
      <c r="L1115" s="464"/>
      <c r="M1115" s="532"/>
      <c r="N1115" s="420">
        <f t="shared" si="57"/>
        <v>0</v>
      </c>
      <c r="O1115" s="474"/>
      <c r="P1115" s="528"/>
      <c r="Q1115" s="426" t="str">
        <f t="shared" si="53"/>
        <v/>
      </c>
      <c r="R1115" s="529"/>
      <c r="S1115" s="530"/>
      <c r="T1115" s="531" t="str">
        <f t="shared" si="54"/>
        <v/>
      </c>
      <c r="U1115" s="426">
        <f t="shared" si="55"/>
        <v>0</v>
      </c>
      <c r="V1115" s="426"/>
      <c r="W1115" s="426"/>
      <c r="AJ1115" s="55"/>
      <c r="AK1115" s="55"/>
      <c r="AL1115" s="55"/>
      <c r="AM1115" s="55"/>
    </row>
    <row r="1116" ht="22.5" customHeight="1">
      <c r="A1116" s="457"/>
      <c r="B1116" s="25" t="b">
        <v>0</v>
      </c>
      <c r="C1116" s="417"/>
      <c r="D1116" s="474"/>
      <c r="E1116" s="472"/>
      <c r="F1116" s="464"/>
      <c r="G1116" s="417"/>
      <c r="H1116" s="472"/>
      <c r="I1116" s="438"/>
      <c r="J1116" s="472"/>
      <c r="K1116" s="464"/>
      <c r="L1116" s="464"/>
      <c r="M1116" s="532"/>
      <c r="N1116" s="420">
        <f t="shared" si="57"/>
        <v>0</v>
      </c>
      <c r="O1116" s="474"/>
      <c r="P1116" s="528"/>
      <c r="Q1116" s="426" t="str">
        <f t="shared" si="53"/>
        <v/>
      </c>
      <c r="R1116" s="529"/>
      <c r="S1116" s="530"/>
      <c r="T1116" s="531" t="str">
        <f t="shared" si="54"/>
        <v/>
      </c>
      <c r="U1116" s="426">
        <f t="shared" si="55"/>
        <v>0</v>
      </c>
      <c r="V1116" s="426"/>
      <c r="W1116" s="426"/>
      <c r="AJ1116" s="55"/>
      <c r="AK1116" s="55"/>
      <c r="AL1116" s="55"/>
      <c r="AM1116" s="55"/>
    </row>
    <row r="1117" ht="22.5" customHeight="1">
      <c r="A1117" s="457"/>
      <c r="B1117" s="25" t="b">
        <v>0</v>
      </c>
      <c r="C1117" s="417"/>
      <c r="D1117" s="474"/>
      <c r="E1117" s="472"/>
      <c r="F1117" s="464"/>
      <c r="G1117" s="417"/>
      <c r="H1117" s="472"/>
      <c r="I1117" s="438"/>
      <c r="J1117" s="472"/>
      <c r="K1117" s="464"/>
      <c r="L1117" s="464"/>
      <c r="M1117" s="532"/>
      <c r="N1117" s="420">
        <f t="shared" si="57"/>
        <v>0</v>
      </c>
      <c r="O1117" s="474"/>
      <c r="P1117" s="528"/>
      <c r="Q1117" s="426" t="str">
        <f t="shared" si="53"/>
        <v/>
      </c>
      <c r="R1117" s="529"/>
      <c r="S1117" s="530"/>
      <c r="T1117" s="531" t="str">
        <f t="shared" si="54"/>
        <v/>
      </c>
      <c r="U1117" s="426">
        <f t="shared" si="55"/>
        <v>0</v>
      </c>
      <c r="V1117" s="426"/>
      <c r="W1117" s="426"/>
      <c r="AJ1117" s="55"/>
      <c r="AK1117" s="55"/>
      <c r="AL1117" s="55"/>
      <c r="AM1117" s="55"/>
    </row>
    <row r="1118" ht="22.5" customHeight="1">
      <c r="A1118" s="457"/>
      <c r="B1118" s="25" t="b">
        <v>0</v>
      </c>
      <c r="C1118" s="417"/>
      <c r="D1118" s="474"/>
      <c r="E1118" s="472"/>
      <c r="F1118" s="464"/>
      <c r="G1118" s="417"/>
      <c r="H1118" s="472"/>
      <c r="I1118" s="438"/>
      <c r="J1118" s="472"/>
      <c r="K1118" s="464"/>
      <c r="L1118" s="464"/>
      <c r="M1118" s="532"/>
      <c r="N1118" s="420">
        <f t="shared" si="57"/>
        <v>0</v>
      </c>
      <c r="O1118" s="474"/>
      <c r="P1118" s="528"/>
      <c r="Q1118" s="426" t="str">
        <f t="shared" si="53"/>
        <v/>
      </c>
      <c r="R1118" s="529"/>
      <c r="S1118" s="530"/>
      <c r="T1118" s="531" t="str">
        <f t="shared" si="54"/>
        <v/>
      </c>
      <c r="U1118" s="426">
        <f t="shared" si="55"/>
        <v>0</v>
      </c>
      <c r="V1118" s="426"/>
      <c r="W1118" s="426"/>
      <c r="AJ1118" s="55"/>
      <c r="AK1118" s="55"/>
      <c r="AL1118" s="55"/>
      <c r="AM1118" s="55"/>
    </row>
    <row r="1119" ht="22.5" customHeight="1">
      <c r="A1119" s="457"/>
      <c r="B1119" s="25" t="b">
        <v>0</v>
      </c>
      <c r="C1119" s="417"/>
      <c r="D1119" s="474"/>
      <c r="E1119" s="472"/>
      <c r="F1119" s="464"/>
      <c r="G1119" s="417"/>
      <c r="H1119" s="472"/>
      <c r="I1119" s="438"/>
      <c r="J1119" s="472"/>
      <c r="K1119" s="464"/>
      <c r="L1119" s="464"/>
      <c r="M1119" s="532"/>
      <c r="N1119" s="420">
        <f t="shared" si="57"/>
        <v>0</v>
      </c>
      <c r="O1119" s="474"/>
      <c r="P1119" s="528"/>
      <c r="Q1119" s="426" t="str">
        <f t="shared" si="53"/>
        <v/>
      </c>
      <c r="R1119" s="529"/>
      <c r="S1119" s="530"/>
      <c r="T1119" s="531" t="str">
        <f t="shared" si="54"/>
        <v/>
      </c>
      <c r="U1119" s="426">
        <f t="shared" si="55"/>
        <v>0</v>
      </c>
      <c r="V1119" s="426"/>
      <c r="W1119" s="426"/>
      <c r="AJ1119" s="55"/>
      <c r="AK1119" s="55"/>
      <c r="AL1119" s="55"/>
      <c r="AM1119" s="55"/>
    </row>
    <row r="1120" ht="22.5" customHeight="1">
      <c r="A1120" s="457"/>
      <c r="B1120" s="25" t="b">
        <v>0</v>
      </c>
      <c r="C1120" s="417"/>
      <c r="D1120" s="474"/>
      <c r="E1120" s="472"/>
      <c r="F1120" s="464"/>
      <c r="G1120" s="417"/>
      <c r="H1120" s="472"/>
      <c r="I1120" s="438"/>
      <c r="J1120" s="472"/>
      <c r="K1120" s="464"/>
      <c r="L1120" s="464"/>
      <c r="M1120" s="532"/>
      <c r="N1120" s="420">
        <f t="shared" si="57"/>
        <v>0</v>
      </c>
      <c r="O1120" s="474"/>
      <c r="P1120" s="528"/>
      <c r="Q1120" s="426" t="str">
        <f t="shared" si="53"/>
        <v/>
      </c>
      <c r="R1120" s="529"/>
      <c r="S1120" s="530"/>
      <c r="T1120" s="531" t="str">
        <f t="shared" si="54"/>
        <v/>
      </c>
      <c r="U1120" s="426">
        <f t="shared" si="55"/>
        <v>0</v>
      </c>
      <c r="V1120" s="426"/>
      <c r="W1120" s="426"/>
      <c r="AJ1120" s="55"/>
      <c r="AK1120" s="55"/>
      <c r="AL1120" s="55"/>
      <c r="AM1120" s="55"/>
    </row>
    <row r="1121" ht="22.5" customHeight="1">
      <c r="A1121" s="457"/>
      <c r="B1121" s="25" t="b">
        <v>0</v>
      </c>
      <c r="C1121" s="417"/>
      <c r="D1121" s="474"/>
      <c r="E1121" s="472"/>
      <c r="F1121" s="464"/>
      <c r="G1121" s="417"/>
      <c r="H1121" s="472"/>
      <c r="I1121" s="438"/>
      <c r="J1121" s="472"/>
      <c r="K1121" s="464"/>
      <c r="L1121" s="464"/>
      <c r="M1121" s="532"/>
      <c r="N1121" s="420">
        <f t="shared" si="57"/>
        <v>0</v>
      </c>
      <c r="O1121" s="474"/>
      <c r="P1121" s="528"/>
      <c r="Q1121" s="426" t="str">
        <f t="shared" si="53"/>
        <v/>
      </c>
      <c r="R1121" s="529"/>
      <c r="S1121" s="530"/>
      <c r="T1121" s="531" t="str">
        <f t="shared" si="54"/>
        <v/>
      </c>
      <c r="U1121" s="426">
        <f t="shared" si="55"/>
        <v>0</v>
      </c>
      <c r="V1121" s="426"/>
      <c r="W1121" s="426"/>
      <c r="AJ1121" s="55"/>
      <c r="AK1121" s="55"/>
      <c r="AL1121" s="55"/>
      <c r="AM1121" s="55"/>
    </row>
    <row r="1122" ht="22.5" customHeight="1">
      <c r="A1122" s="457"/>
      <c r="B1122" s="25" t="b">
        <v>0</v>
      </c>
      <c r="C1122" s="417"/>
      <c r="D1122" s="474"/>
      <c r="E1122" s="472"/>
      <c r="F1122" s="464"/>
      <c r="G1122" s="417"/>
      <c r="H1122" s="472"/>
      <c r="I1122" s="438"/>
      <c r="J1122" s="472"/>
      <c r="K1122" s="464"/>
      <c r="L1122" s="464"/>
      <c r="M1122" s="532"/>
      <c r="N1122" s="420">
        <f t="shared" si="57"/>
        <v>0</v>
      </c>
      <c r="O1122" s="474"/>
      <c r="P1122" s="528"/>
      <c r="Q1122" s="426" t="str">
        <f t="shared" si="53"/>
        <v/>
      </c>
      <c r="R1122" s="529"/>
      <c r="S1122" s="530"/>
      <c r="T1122" s="531" t="str">
        <f t="shared" si="54"/>
        <v/>
      </c>
      <c r="U1122" s="426">
        <f t="shared" si="55"/>
        <v>0</v>
      </c>
      <c r="V1122" s="426"/>
      <c r="W1122" s="426"/>
      <c r="AJ1122" s="55"/>
      <c r="AK1122" s="55"/>
      <c r="AL1122" s="55"/>
      <c r="AM1122" s="55"/>
    </row>
    <row r="1123" ht="22.5" customHeight="1">
      <c r="A1123" s="457"/>
      <c r="B1123" s="25" t="b">
        <v>0</v>
      </c>
      <c r="C1123" s="417"/>
      <c r="D1123" s="474"/>
      <c r="E1123" s="472"/>
      <c r="F1123" s="464"/>
      <c r="G1123" s="417"/>
      <c r="H1123" s="472"/>
      <c r="I1123" s="438"/>
      <c r="J1123" s="472"/>
      <c r="K1123" s="464"/>
      <c r="L1123" s="464"/>
      <c r="M1123" s="532"/>
      <c r="N1123" s="420">
        <f t="shared" si="57"/>
        <v>0</v>
      </c>
      <c r="O1123" s="474"/>
      <c r="P1123" s="528"/>
      <c r="Q1123" s="426" t="str">
        <f t="shared" si="53"/>
        <v/>
      </c>
      <c r="R1123" s="529"/>
      <c r="S1123" s="530"/>
      <c r="T1123" s="531" t="str">
        <f t="shared" si="54"/>
        <v/>
      </c>
      <c r="U1123" s="426">
        <f t="shared" si="55"/>
        <v>0</v>
      </c>
      <c r="V1123" s="426"/>
      <c r="W1123" s="426"/>
      <c r="AJ1123" s="55"/>
      <c r="AK1123" s="55"/>
      <c r="AL1123" s="55"/>
      <c r="AM1123" s="55"/>
    </row>
    <row r="1124" ht="22.5" customHeight="1">
      <c r="A1124" s="457"/>
      <c r="B1124" s="25" t="b">
        <v>0</v>
      </c>
      <c r="C1124" s="417"/>
      <c r="D1124" s="474"/>
      <c r="E1124" s="472"/>
      <c r="F1124" s="464"/>
      <c r="G1124" s="417"/>
      <c r="H1124" s="472"/>
      <c r="I1124" s="438"/>
      <c r="J1124" s="472"/>
      <c r="K1124" s="464"/>
      <c r="L1124" s="464"/>
      <c r="M1124" s="532"/>
      <c r="N1124" s="420">
        <f t="shared" si="57"/>
        <v>0</v>
      </c>
      <c r="O1124" s="474"/>
      <c r="P1124" s="528"/>
      <c r="Q1124" s="426" t="str">
        <f t="shared" si="53"/>
        <v/>
      </c>
      <c r="R1124" s="529"/>
      <c r="S1124" s="530"/>
      <c r="T1124" s="531" t="str">
        <f t="shared" si="54"/>
        <v/>
      </c>
      <c r="U1124" s="426">
        <f t="shared" si="55"/>
        <v>0</v>
      </c>
      <c r="V1124" s="426"/>
      <c r="W1124" s="426"/>
      <c r="AJ1124" s="55"/>
      <c r="AK1124" s="55"/>
      <c r="AL1124" s="55"/>
      <c r="AM1124" s="55"/>
    </row>
    <row r="1125" ht="22.5" customHeight="1">
      <c r="A1125" s="457"/>
      <c r="B1125" s="25" t="b">
        <v>0</v>
      </c>
      <c r="C1125" s="417"/>
      <c r="D1125" s="474"/>
      <c r="E1125" s="472"/>
      <c r="F1125" s="464"/>
      <c r="G1125" s="417"/>
      <c r="H1125" s="472"/>
      <c r="I1125" s="438"/>
      <c r="J1125" s="472"/>
      <c r="K1125" s="464"/>
      <c r="L1125" s="464"/>
      <c r="M1125" s="532"/>
      <c r="N1125" s="420">
        <f t="shared" si="57"/>
        <v>0</v>
      </c>
      <c r="O1125" s="474"/>
      <c r="P1125" s="528"/>
      <c r="Q1125" s="426" t="str">
        <f t="shared" si="53"/>
        <v/>
      </c>
      <c r="R1125" s="529"/>
      <c r="S1125" s="530"/>
      <c r="T1125" s="531" t="str">
        <f t="shared" si="54"/>
        <v/>
      </c>
      <c r="U1125" s="426">
        <f t="shared" si="55"/>
        <v>0</v>
      </c>
      <c r="V1125" s="426"/>
      <c r="W1125" s="426"/>
      <c r="AJ1125" s="55"/>
      <c r="AK1125" s="55"/>
      <c r="AL1125" s="55"/>
      <c r="AM1125" s="55"/>
    </row>
    <row r="1126" ht="22.5" customHeight="1">
      <c r="A1126" s="457"/>
      <c r="B1126" s="25" t="b">
        <v>0</v>
      </c>
      <c r="C1126" s="417"/>
      <c r="D1126" s="474"/>
      <c r="E1126" s="472"/>
      <c r="F1126" s="464"/>
      <c r="G1126" s="417"/>
      <c r="H1126" s="472"/>
      <c r="I1126" s="438"/>
      <c r="J1126" s="472"/>
      <c r="K1126" s="464"/>
      <c r="L1126" s="464"/>
      <c r="M1126" s="532"/>
      <c r="N1126" s="420">
        <f t="shared" si="57"/>
        <v>0</v>
      </c>
      <c r="O1126" s="474"/>
      <c r="P1126" s="528"/>
      <c r="Q1126" s="426" t="str">
        <f t="shared" si="53"/>
        <v/>
      </c>
      <c r="R1126" s="529"/>
      <c r="S1126" s="530"/>
      <c r="T1126" s="531" t="str">
        <f t="shared" si="54"/>
        <v/>
      </c>
      <c r="U1126" s="426">
        <f t="shared" si="55"/>
        <v>0</v>
      </c>
      <c r="V1126" s="426"/>
      <c r="W1126" s="426"/>
      <c r="AJ1126" s="55"/>
      <c r="AK1126" s="55"/>
      <c r="AL1126" s="55"/>
      <c r="AM1126" s="55"/>
    </row>
    <row r="1127" ht="22.5" customHeight="1">
      <c r="A1127" s="457"/>
      <c r="B1127" s="25" t="b">
        <v>0</v>
      </c>
      <c r="C1127" s="417"/>
      <c r="D1127" s="474"/>
      <c r="E1127" s="472"/>
      <c r="F1127" s="464"/>
      <c r="G1127" s="417"/>
      <c r="H1127" s="472"/>
      <c r="I1127" s="438"/>
      <c r="J1127" s="472"/>
      <c r="K1127" s="464"/>
      <c r="L1127" s="464"/>
      <c r="M1127" s="532"/>
      <c r="N1127" s="420">
        <f t="shared" si="57"/>
        <v>0</v>
      </c>
      <c r="O1127" s="474"/>
      <c r="P1127" s="528"/>
      <c r="Q1127" s="426" t="str">
        <f t="shared" si="53"/>
        <v/>
      </c>
      <c r="R1127" s="529"/>
      <c r="S1127" s="530"/>
      <c r="T1127" s="531" t="str">
        <f t="shared" si="54"/>
        <v/>
      </c>
      <c r="U1127" s="426">
        <f t="shared" si="55"/>
        <v>0</v>
      </c>
      <c r="V1127" s="426"/>
      <c r="W1127" s="426"/>
      <c r="AJ1127" s="55"/>
      <c r="AK1127" s="55"/>
      <c r="AL1127" s="55"/>
      <c r="AM1127" s="55"/>
    </row>
    <row r="1128" ht="22.5" customHeight="1">
      <c r="A1128" s="457"/>
      <c r="B1128" s="25" t="b">
        <v>0</v>
      </c>
      <c r="C1128" s="417"/>
      <c r="D1128" s="474"/>
      <c r="E1128" s="472"/>
      <c r="F1128" s="464"/>
      <c r="G1128" s="417"/>
      <c r="H1128" s="472"/>
      <c r="I1128" s="438"/>
      <c r="J1128" s="472"/>
      <c r="K1128" s="464"/>
      <c r="L1128" s="464"/>
      <c r="M1128" s="532"/>
      <c r="N1128" s="420">
        <f t="shared" si="57"/>
        <v>0</v>
      </c>
      <c r="O1128" s="474"/>
      <c r="P1128" s="528"/>
      <c r="Q1128" s="426" t="str">
        <f t="shared" si="53"/>
        <v/>
      </c>
      <c r="R1128" s="529"/>
      <c r="S1128" s="530"/>
      <c r="T1128" s="531" t="str">
        <f t="shared" si="54"/>
        <v/>
      </c>
      <c r="U1128" s="426">
        <f t="shared" si="55"/>
        <v>0</v>
      </c>
      <c r="V1128" s="426"/>
      <c r="W1128" s="426"/>
      <c r="AJ1128" s="55"/>
      <c r="AK1128" s="55"/>
      <c r="AL1128" s="55"/>
      <c r="AM1128" s="55"/>
    </row>
    <row r="1129" ht="22.5" customHeight="1">
      <c r="A1129" s="457"/>
      <c r="B1129" s="25" t="b">
        <v>0</v>
      </c>
      <c r="C1129" s="417"/>
      <c r="D1129" s="474"/>
      <c r="E1129" s="472"/>
      <c r="F1129" s="464"/>
      <c r="G1129" s="417"/>
      <c r="H1129" s="472"/>
      <c r="I1129" s="438"/>
      <c r="J1129" s="472"/>
      <c r="K1129" s="464"/>
      <c r="L1129" s="464"/>
      <c r="M1129" s="532"/>
      <c r="N1129" s="420">
        <f t="shared" si="57"/>
        <v>0</v>
      </c>
      <c r="O1129" s="474"/>
      <c r="P1129" s="528"/>
      <c r="Q1129" s="426" t="str">
        <f t="shared" si="53"/>
        <v/>
      </c>
      <c r="R1129" s="529"/>
      <c r="S1129" s="530"/>
      <c r="T1129" s="531" t="str">
        <f t="shared" si="54"/>
        <v/>
      </c>
      <c r="U1129" s="426">
        <f t="shared" si="55"/>
        <v>0</v>
      </c>
      <c r="V1129" s="426"/>
      <c r="W1129" s="426"/>
      <c r="AJ1129" s="55"/>
      <c r="AK1129" s="55"/>
      <c r="AL1129" s="55"/>
      <c r="AM1129" s="55"/>
    </row>
    <row r="1130" ht="22.5" customHeight="1">
      <c r="A1130" s="457"/>
      <c r="B1130" s="25" t="b">
        <v>0</v>
      </c>
      <c r="C1130" s="417"/>
      <c r="D1130" s="474"/>
      <c r="E1130" s="472"/>
      <c r="F1130" s="464"/>
      <c r="G1130" s="417"/>
      <c r="H1130" s="472"/>
      <c r="I1130" s="438"/>
      <c r="J1130" s="472"/>
      <c r="K1130" s="464"/>
      <c r="L1130" s="464"/>
      <c r="M1130" s="532"/>
      <c r="N1130" s="420">
        <f t="shared" si="57"/>
        <v>0</v>
      </c>
      <c r="O1130" s="474"/>
      <c r="P1130" s="528"/>
      <c r="Q1130" s="426" t="str">
        <f t="shared" si="53"/>
        <v/>
      </c>
      <c r="R1130" s="529"/>
      <c r="S1130" s="530"/>
      <c r="T1130" s="531" t="str">
        <f t="shared" si="54"/>
        <v/>
      </c>
      <c r="U1130" s="426">
        <f t="shared" si="55"/>
        <v>0</v>
      </c>
      <c r="V1130" s="426"/>
      <c r="W1130" s="426"/>
      <c r="AJ1130" s="55"/>
      <c r="AK1130" s="55"/>
      <c r="AL1130" s="55"/>
      <c r="AM1130" s="55"/>
    </row>
    <row r="1131" ht="22.5" customHeight="1">
      <c r="A1131" s="457"/>
      <c r="B1131" s="25" t="b">
        <v>0</v>
      </c>
      <c r="C1131" s="417"/>
      <c r="D1131" s="474"/>
      <c r="E1131" s="472"/>
      <c r="F1131" s="464"/>
      <c r="G1131" s="417"/>
      <c r="H1131" s="472"/>
      <c r="I1131" s="438"/>
      <c r="J1131" s="472"/>
      <c r="K1131" s="464"/>
      <c r="L1131" s="464"/>
      <c r="M1131" s="532"/>
      <c r="N1131" s="420">
        <f t="shared" si="57"/>
        <v>0</v>
      </c>
      <c r="O1131" s="474"/>
      <c r="P1131" s="528"/>
      <c r="Q1131" s="426" t="str">
        <f t="shared" si="53"/>
        <v/>
      </c>
      <c r="R1131" s="529"/>
      <c r="S1131" s="530"/>
      <c r="T1131" s="531" t="str">
        <f t="shared" si="54"/>
        <v/>
      </c>
      <c r="U1131" s="426">
        <f t="shared" si="55"/>
        <v>0</v>
      </c>
      <c r="V1131" s="426"/>
      <c r="W1131" s="426"/>
      <c r="AJ1131" s="55"/>
      <c r="AK1131" s="55"/>
      <c r="AL1131" s="55"/>
      <c r="AM1131" s="55"/>
    </row>
    <row r="1132" ht="22.5" customHeight="1">
      <c r="A1132" s="457"/>
      <c r="B1132" s="25" t="b">
        <v>0</v>
      </c>
      <c r="C1132" s="417"/>
      <c r="D1132" s="474"/>
      <c r="E1132" s="472"/>
      <c r="F1132" s="464"/>
      <c r="G1132" s="417"/>
      <c r="H1132" s="472"/>
      <c r="I1132" s="438"/>
      <c r="J1132" s="472"/>
      <c r="K1132" s="464"/>
      <c r="L1132" s="464"/>
      <c r="M1132" s="532"/>
      <c r="N1132" s="420">
        <f t="shared" si="57"/>
        <v>0</v>
      </c>
      <c r="O1132" s="474"/>
      <c r="P1132" s="528"/>
      <c r="Q1132" s="426" t="str">
        <f t="shared" si="53"/>
        <v/>
      </c>
      <c r="R1132" s="529"/>
      <c r="S1132" s="530"/>
      <c r="T1132" s="531" t="str">
        <f t="shared" si="54"/>
        <v/>
      </c>
      <c r="U1132" s="426">
        <f t="shared" si="55"/>
        <v>0</v>
      </c>
      <c r="V1132" s="426"/>
      <c r="W1132" s="426"/>
      <c r="AJ1132" s="55"/>
      <c r="AK1132" s="55"/>
      <c r="AL1132" s="55"/>
      <c r="AM1132" s="55"/>
    </row>
    <row r="1133" ht="22.5" customHeight="1">
      <c r="A1133" s="457"/>
      <c r="B1133" s="25" t="b">
        <v>0</v>
      </c>
      <c r="C1133" s="417"/>
      <c r="D1133" s="474"/>
      <c r="E1133" s="472"/>
      <c r="F1133" s="464"/>
      <c r="G1133" s="417"/>
      <c r="H1133" s="472"/>
      <c r="I1133" s="438"/>
      <c r="J1133" s="472"/>
      <c r="K1133" s="464"/>
      <c r="L1133" s="464"/>
      <c r="M1133" s="532"/>
      <c r="N1133" s="420">
        <f t="shared" si="57"/>
        <v>0</v>
      </c>
      <c r="O1133" s="474"/>
      <c r="P1133" s="528"/>
      <c r="Q1133" s="426" t="str">
        <f t="shared" si="53"/>
        <v/>
      </c>
      <c r="R1133" s="529"/>
      <c r="S1133" s="530"/>
      <c r="T1133" s="531" t="str">
        <f t="shared" si="54"/>
        <v/>
      </c>
      <c r="U1133" s="426">
        <f t="shared" si="55"/>
        <v>0</v>
      </c>
      <c r="V1133" s="426"/>
      <c r="W1133" s="426"/>
      <c r="AJ1133" s="55"/>
      <c r="AK1133" s="55"/>
      <c r="AL1133" s="55"/>
      <c r="AM1133" s="55"/>
    </row>
    <row r="1134" ht="22.5" customHeight="1">
      <c r="A1134" s="457"/>
      <c r="B1134" s="25" t="b">
        <v>0</v>
      </c>
      <c r="C1134" s="417"/>
      <c r="D1134" s="474"/>
      <c r="E1134" s="472"/>
      <c r="F1134" s="464"/>
      <c r="G1134" s="417"/>
      <c r="H1134" s="472"/>
      <c r="I1134" s="438"/>
      <c r="J1134" s="472"/>
      <c r="K1134" s="464"/>
      <c r="L1134" s="464"/>
      <c r="M1134" s="532"/>
      <c r="N1134" s="420">
        <f t="shared" si="57"/>
        <v>0</v>
      </c>
      <c r="O1134" s="474"/>
      <c r="P1134" s="528"/>
      <c r="Q1134" s="426" t="str">
        <f t="shared" si="53"/>
        <v/>
      </c>
      <c r="R1134" s="529"/>
      <c r="S1134" s="530"/>
      <c r="T1134" s="531" t="str">
        <f t="shared" si="54"/>
        <v/>
      </c>
      <c r="U1134" s="426">
        <f t="shared" si="55"/>
        <v>0</v>
      </c>
      <c r="V1134" s="426"/>
      <c r="W1134" s="426"/>
      <c r="AJ1134" s="55"/>
      <c r="AK1134" s="55"/>
      <c r="AL1134" s="55"/>
      <c r="AM1134" s="55"/>
    </row>
    <row r="1135" ht="22.5" customHeight="1">
      <c r="A1135" s="457"/>
      <c r="B1135" s="25" t="b">
        <v>0</v>
      </c>
      <c r="C1135" s="417"/>
      <c r="D1135" s="474"/>
      <c r="E1135" s="472"/>
      <c r="F1135" s="464"/>
      <c r="G1135" s="417"/>
      <c r="H1135" s="472"/>
      <c r="I1135" s="438"/>
      <c r="J1135" s="472"/>
      <c r="K1135" s="464"/>
      <c r="L1135" s="464"/>
      <c r="M1135" s="532"/>
      <c r="N1135" s="420">
        <f t="shared" si="57"/>
        <v>0</v>
      </c>
      <c r="O1135" s="474"/>
      <c r="P1135" s="528"/>
      <c r="Q1135" s="426" t="str">
        <f t="shared" si="53"/>
        <v/>
      </c>
      <c r="R1135" s="529"/>
      <c r="S1135" s="530"/>
      <c r="T1135" s="531" t="str">
        <f t="shared" si="54"/>
        <v/>
      </c>
      <c r="U1135" s="426">
        <f t="shared" si="55"/>
        <v>0</v>
      </c>
      <c r="V1135" s="426"/>
      <c r="W1135" s="426"/>
      <c r="AJ1135" s="55"/>
      <c r="AK1135" s="55"/>
      <c r="AL1135" s="55"/>
      <c r="AM1135" s="55"/>
    </row>
    <row r="1136" ht="22.5" customHeight="1">
      <c r="A1136" s="457"/>
      <c r="B1136" s="25" t="b">
        <v>0</v>
      </c>
      <c r="C1136" s="417"/>
      <c r="D1136" s="474"/>
      <c r="E1136" s="472"/>
      <c r="F1136" s="464"/>
      <c r="G1136" s="417"/>
      <c r="H1136" s="472"/>
      <c r="I1136" s="438"/>
      <c r="J1136" s="472"/>
      <c r="K1136" s="464"/>
      <c r="L1136" s="464"/>
      <c r="M1136" s="532"/>
      <c r="N1136" s="420">
        <f t="shared" si="57"/>
        <v>0</v>
      </c>
      <c r="O1136" s="474"/>
      <c r="P1136" s="528"/>
      <c r="Q1136" s="426" t="str">
        <f t="shared" si="53"/>
        <v/>
      </c>
      <c r="R1136" s="529"/>
      <c r="S1136" s="530"/>
      <c r="T1136" s="531" t="str">
        <f t="shared" si="54"/>
        <v/>
      </c>
      <c r="U1136" s="426">
        <f t="shared" si="55"/>
        <v>0</v>
      </c>
      <c r="V1136" s="426"/>
      <c r="W1136" s="426"/>
      <c r="AJ1136" s="55"/>
      <c r="AK1136" s="55"/>
      <c r="AL1136" s="55"/>
      <c r="AM1136" s="55"/>
    </row>
    <row r="1137" ht="22.5" customHeight="1">
      <c r="A1137" s="457"/>
      <c r="B1137" s="25" t="b">
        <v>0</v>
      </c>
      <c r="C1137" s="417"/>
      <c r="D1137" s="474"/>
      <c r="E1137" s="472"/>
      <c r="F1137" s="464"/>
      <c r="G1137" s="417"/>
      <c r="H1137" s="472"/>
      <c r="I1137" s="438"/>
      <c r="J1137" s="472"/>
      <c r="K1137" s="464"/>
      <c r="L1137" s="464"/>
      <c r="M1137" s="532"/>
      <c r="N1137" s="420">
        <f t="shared" si="57"/>
        <v>0</v>
      </c>
      <c r="O1137" s="474"/>
      <c r="P1137" s="528"/>
      <c r="Q1137" s="426" t="str">
        <f t="shared" si="53"/>
        <v/>
      </c>
      <c r="R1137" s="529"/>
      <c r="S1137" s="530"/>
      <c r="T1137" s="531" t="str">
        <f t="shared" si="54"/>
        <v/>
      </c>
      <c r="U1137" s="426">
        <f t="shared" si="55"/>
        <v>0</v>
      </c>
      <c r="V1137" s="426"/>
      <c r="W1137" s="426"/>
      <c r="AJ1137" s="55"/>
      <c r="AK1137" s="55"/>
      <c r="AL1137" s="55"/>
      <c r="AM1137" s="55"/>
    </row>
    <row r="1138" ht="22.5" customHeight="1">
      <c r="A1138" s="457"/>
      <c r="B1138" s="25" t="b">
        <v>0</v>
      </c>
      <c r="C1138" s="417"/>
      <c r="D1138" s="474"/>
      <c r="E1138" s="472"/>
      <c r="F1138" s="464"/>
      <c r="G1138" s="417"/>
      <c r="H1138" s="472"/>
      <c r="I1138" s="438"/>
      <c r="J1138" s="472"/>
      <c r="K1138" s="464"/>
      <c r="L1138" s="464"/>
      <c r="M1138" s="532"/>
      <c r="N1138" s="420">
        <f t="shared" si="57"/>
        <v>0</v>
      </c>
      <c r="O1138" s="474"/>
      <c r="P1138" s="528"/>
      <c r="Q1138" s="426" t="str">
        <f t="shared" si="53"/>
        <v/>
      </c>
      <c r="R1138" s="529"/>
      <c r="S1138" s="530"/>
      <c r="T1138" s="531" t="str">
        <f t="shared" si="54"/>
        <v/>
      </c>
      <c r="U1138" s="426">
        <f t="shared" si="55"/>
        <v>0</v>
      </c>
      <c r="V1138" s="426"/>
      <c r="W1138" s="426"/>
      <c r="AJ1138" s="55"/>
      <c r="AK1138" s="55"/>
      <c r="AL1138" s="55"/>
      <c r="AM1138" s="55"/>
    </row>
    <row r="1139" ht="22.5" customHeight="1">
      <c r="A1139" s="457"/>
      <c r="B1139" s="25" t="b">
        <v>0</v>
      </c>
      <c r="C1139" s="417"/>
      <c r="D1139" s="474"/>
      <c r="E1139" s="472"/>
      <c r="F1139" s="464"/>
      <c r="G1139" s="417"/>
      <c r="H1139" s="472"/>
      <c r="I1139" s="438"/>
      <c r="J1139" s="472"/>
      <c r="K1139" s="464"/>
      <c r="L1139" s="464"/>
      <c r="M1139" s="532"/>
      <c r="N1139" s="420">
        <f t="shared" si="57"/>
        <v>0</v>
      </c>
      <c r="O1139" s="474"/>
      <c r="P1139" s="528"/>
      <c r="Q1139" s="426" t="str">
        <f t="shared" si="53"/>
        <v/>
      </c>
      <c r="R1139" s="529"/>
      <c r="S1139" s="530"/>
      <c r="T1139" s="531" t="str">
        <f t="shared" si="54"/>
        <v/>
      </c>
      <c r="U1139" s="426">
        <f t="shared" si="55"/>
        <v>0</v>
      </c>
      <c r="V1139" s="426"/>
      <c r="W1139" s="426"/>
      <c r="AJ1139" s="55"/>
      <c r="AK1139" s="55"/>
      <c r="AL1139" s="55"/>
      <c r="AM1139" s="55"/>
    </row>
    <row r="1140" ht="22.5" customHeight="1">
      <c r="A1140" s="457"/>
      <c r="B1140" s="25" t="b">
        <v>0</v>
      </c>
      <c r="C1140" s="417"/>
      <c r="D1140" s="474"/>
      <c r="E1140" s="472"/>
      <c r="F1140" s="464"/>
      <c r="G1140" s="417"/>
      <c r="H1140" s="472"/>
      <c r="I1140" s="438"/>
      <c r="J1140" s="472"/>
      <c r="K1140" s="464"/>
      <c r="L1140" s="464"/>
      <c r="M1140" s="532"/>
      <c r="N1140" s="420">
        <f t="shared" si="57"/>
        <v>0</v>
      </c>
      <c r="O1140" s="474"/>
      <c r="P1140" s="528"/>
      <c r="Q1140" s="426" t="str">
        <f t="shared" si="53"/>
        <v/>
      </c>
      <c r="R1140" s="529"/>
      <c r="S1140" s="530"/>
      <c r="T1140" s="531" t="str">
        <f t="shared" si="54"/>
        <v/>
      </c>
      <c r="U1140" s="426">
        <f t="shared" si="55"/>
        <v>0</v>
      </c>
      <c r="V1140" s="426"/>
      <c r="W1140" s="426"/>
      <c r="AJ1140" s="55"/>
      <c r="AK1140" s="55"/>
      <c r="AL1140" s="55"/>
      <c r="AM1140" s="55"/>
    </row>
    <row r="1141" ht="22.5" customHeight="1">
      <c r="A1141" s="457"/>
      <c r="B1141" s="25" t="b">
        <v>0</v>
      </c>
      <c r="C1141" s="417"/>
      <c r="D1141" s="474"/>
      <c r="E1141" s="472"/>
      <c r="F1141" s="464"/>
      <c r="G1141" s="417"/>
      <c r="H1141" s="472"/>
      <c r="I1141" s="438"/>
      <c r="J1141" s="472"/>
      <c r="K1141" s="464"/>
      <c r="L1141" s="464"/>
      <c r="M1141" s="532"/>
      <c r="N1141" s="420">
        <f t="shared" si="57"/>
        <v>0</v>
      </c>
      <c r="O1141" s="474"/>
      <c r="P1141" s="528"/>
      <c r="Q1141" s="426" t="str">
        <f t="shared" si="53"/>
        <v/>
      </c>
      <c r="R1141" s="529"/>
      <c r="S1141" s="530"/>
      <c r="T1141" s="531" t="str">
        <f t="shared" si="54"/>
        <v/>
      </c>
      <c r="U1141" s="426">
        <f t="shared" si="55"/>
        <v>0</v>
      </c>
      <c r="V1141" s="426"/>
      <c r="W1141" s="426"/>
      <c r="AJ1141" s="55"/>
      <c r="AK1141" s="55"/>
      <c r="AL1141" s="55"/>
      <c r="AM1141" s="55"/>
    </row>
    <row r="1142" ht="22.5" customHeight="1">
      <c r="A1142" s="457"/>
      <c r="B1142" s="25" t="b">
        <v>0</v>
      </c>
      <c r="C1142" s="417"/>
      <c r="D1142" s="474"/>
      <c r="E1142" s="472"/>
      <c r="F1142" s="464"/>
      <c r="G1142" s="417"/>
      <c r="H1142" s="472"/>
      <c r="I1142" s="438"/>
      <c r="J1142" s="472"/>
      <c r="K1142" s="464"/>
      <c r="L1142" s="464"/>
      <c r="M1142" s="532"/>
      <c r="N1142" s="420">
        <f t="shared" si="57"/>
        <v>0</v>
      </c>
      <c r="O1142" s="474"/>
      <c r="P1142" s="528"/>
      <c r="Q1142" s="426" t="str">
        <f t="shared" si="53"/>
        <v/>
      </c>
      <c r="R1142" s="529"/>
      <c r="S1142" s="530"/>
      <c r="T1142" s="531" t="str">
        <f t="shared" si="54"/>
        <v/>
      </c>
      <c r="U1142" s="426">
        <f t="shared" si="55"/>
        <v>0</v>
      </c>
      <c r="V1142" s="426"/>
      <c r="W1142" s="426"/>
      <c r="AJ1142" s="55"/>
      <c r="AK1142" s="55"/>
      <c r="AL1142" s="55"/>
      <c r="AM1142" s="55"/>
    </row>
    <row r="1143" ht="22.5" customHeight="1">
      <c r="A1143" s="457"/>
      <c r="B1143" s="25" t="b">
        <v>0</v>
      </c>
      <c r="C1143" s="417"/>
      <c r="D1143" s="474"/>
      <c r="E1143" s="472"/>
      <c r="F1143" s="464"/>
      <c r="G1143" s="417"/>
      <c r="H1143" s="472"/>
      <c r="I1143" s="438"/>
      <c r="J1143" s="472"/>
      <c r="K1143" s="464"/>
      <c r="L1143" s="464"/>
      <c r="M1143" s="532"/>
      <c r="N1143" s="420">
        <f t="shared" si="57"/>
        <v>0</v>
      </c>
      <c r="O1143" s="474"/>
      <c r="P1143" s="528"/>
      <c r="Q1143" s="426" t="str">
        <f t="shared" si="53"/>
        <v/>
      </c>
      <c r="R1143" s="529"/>
      <c r="S1143" s="530"/>
      <c r="T1143" s="531" t="str">
        <f t="shared" si="54"/>
        <v/>
      </c>
      <c r="U1143" s="426">
        <f t="shared" si="55"/>
        <v>0</v>
      </c>
      <c r="V1143" s="426"/>
      <c r="W1143" s="426"/>
      <c r="AJ1143" s="55"/>
      <c r="AK1143" s="55"/>
      <c r="AL1143" s="55"/>
      <c r="AM1143" s="55"/>
    </row>
    <row r="1144" ht="22.5" customHeight="1">
      <c r="A1144" s="457"/>
      <c r="B1144" s="25" t="b">
        <v>0</v>
      </c>
      <c r="C1144" s="417"/>
      <c r="D1144" s="474"/>
      <c r="E1144" s="472"/>
      <c r="F1144" s="464"/>
      <c r="G1144" s="417"/>
      <c r="H1144" s="472"/>
      <c r="I1144" s="438"/>
      <c r="J1144" s="472"/>
      <c r="K1144" s="464"/>
      <c r="L1144" s="464"/>
      <c r="M1144" s="532"/>
      <c r="N1144" s="420">
        <f t="shared" si="57"/>
        <v>0</v>
      </c>
      <c r="O1144" s="474"/>
      <c r="P1144" s="528"/>
      <c r="Q1144" s="426" t="str">
        <f t="shared" si="53"/>
        <v/>
      </c>
      <c r="R1144" s="529"/>
      <c r="S1144" s="530"/>
      <c r="T1144" s="531" t="str">
        <f t="shared" si="54"/>
        <v/>
      </c>
      <c r="U1144" s="426">
        <f t="shared" si="55"/>
        <v>0</v>
      </c>
      <c r="V1144" s="426"/>
      <c r="W1144" s="426"/>
      <c r="AJ1144" s="55"/>
      <c r="AK1144" s="55"/>
      <c r="AL1144" s="55"/>
      <c r="AM1144" s="55"/>
    </row>
    <row r="1145" ht="22.5" customHeight="1">
      <c r="A1145" s="457"/>
      <c r="B1145" s="25" t="b">
        <v>0</v>
      </c>
      <c r="C1145" s="417"/>
      <c r="D1145" s="474"/>
      <c r="E1145" s="472"/>
      <c r="F1145" s="464"/>
      <c r="G1145" s="417"/>
      <c r="H1145" s="472"/>
      <c r="I1145" s="438"/>
      <c r="J1145" s="472"/>
      <c r="K1145" s="464"/>
      <c r="L1145" s="464"/>
      <c r="M1145" s="532"/>
      <c r="N1145" s="420">
        <f t="shared" si="57"/>
        <v>0</v>
      </c>
      <c r="O1145" s="474"/>
      <c r="P1145" s="528"/>
      <c r="Q1145" s="426" t="str">
        <f t="shared" si="53"/>
        <v/>
      </c>
      <c r="R1145" s="529"/>
      <c r="S1145" s="530"/>
      <c r="T1145" s="531" t="str">
        <f t="shared" si="54"/>
        <v/>
      </c>
      <c r="U1145" s="426">
        <f t="shared" si="55"/>
        <v>0</v>
      </c>
      <c r="V1145" s="426"/>
      <c r="W1145" s="426"/>
      <c r="AJ1145" s="55"/>
      <c r="AK1145" s="55"/>
      <c r="AL1145" s="55"/>
      <c r="AM1145" s="55"/>
    </row>
    <row r="1146" ht="22.5" customHeight="1">
      <c r="A1146" s="457"/>
      <c r="B1146" s="25" t="b">
        <v>0</v>
      </c>
      <c r="C1146" s="417"/>
      <c r="D1146" s="474"/>
      <c r="E1146" s="472"/>
      <c r="F1146" s="464"/>
      <c r="G1146" s="417"/>
      <c r="H1146" s="472"/>
      <c r="I1146" s="438"/>
      <c r="J1146" s="472"/>
      <c r="K1146" s="464"/>
      <c r="L1146" s="464"/>
      <c r="M1146" s="532"/>
      <c r="N1146" s="420">
        <f t="shared" si="57"/>
        <v>0</v>
      </c>
      <c r="O1146" s="474"/>
      <c r="P1146" s="528"/>
      <c r="Q1146" s="426" t="str">
        <f t="shared" si="53"/>
        <v/>
      </c>
      <c r="R1146" s="529"/>
      <c r="S1146" s="530"/>
      <c r="T1146" s="531" t="str">
        <f t="shared" si="54"/>
        <v/>
      </c>
      <c r="U1146" s="426">
        <f t="shared" si="55"/>
        <v>0</v>
      </c>
      <c r="V1146" s="426"/>
      <c r="W1146" s="426"/>
      <c r="AJ1146" s="55"/>
      <c r="AK1146" s="55"/>
      <c r="AL1146" s="55"/>
      <c r="AM1146" s="55"/>
    </row>
    <row r="1147" ht="22.5" customHeight="1">
      <c r="A1147" s="457"/>
      <c r="B1147" s="25" t="b">
        <v>0</v>
      </c>
      <c r="C1147" s="417"/>
      <c r="D1147" s="474"/>
      <c r="E1147" s="472"/>
      <c r="F1147" s="464"/>
      <c r="G1147" s="417"/>
      <c r="H1147" s="472"/>
      <c r="I1147" s="438"/>
      <c r="J1147" s="472"/>
      <c r="K1147" s="464"/>
      <c r="L1147" s="464"/>
      <c r="M1147" s="532"/>
      <c r="N1147" s="420">
        <f t="shared" si="57"/>
        <v>0</v>
      </c>
      <c r="O1147" s="474"/>
      <c r="P1147" s="528"/>
      <c r="Q1147" s="426" t="str">
        <f t="shared" si="53"/>
        <v/>
      </c>
      <c r="R1147" s="529"/>
      <c r="S1147" s="530"/>
      <c r="T1147" s="531" t="str">
        <f t="shared" si="54"/>
        <v/>
      </c>
      <c r="U1147" s="426">
        <f t="shared" si="55"/>
        <v>0</v>
      </c>
      <c r="V1147" s="426"/>
      <c r="W1147" s="426"/>
      <c r="AJ1147" s="55"/>
      <c r="AK1147" s="55"/>
      <c r="AL1147" s="55"/>
      <c r="AM1147" s="55"/>
    </row>
    <row r="1148" ht="22.5" customHeight="1">
      <c r="A1148" s="457"/>
      <c r="B1148" s="25" t="b">
        <v>0</v>
      </c>
      <c r="C1148" s="417"/>
      <c r="D1148" s="474"/>
      <c r="E1148" s="472"/>
      <c r="F1148" s="464"/>
      <c r="G1148" s="417"/>
      <c r="H1148" s="472"/>
      <c r="I1148" s="438"/>
      <c r="J1148" s="472"/>
      <c r="K1148" s="464"/>
      <c r="L1148" s="464"/>
      <c r="M1148" s="532"/>
      <c r="N1148" s="420">
        <f t="shared" si="57"/>
        <v>0</v>
      </c>
      <c r="O1148" s="474"/>
      <c r="P1148" s="528"/>
      <c r="Q1148" s="426" t="str">
        <f t="shared" si="53"/>
        <v/>
      </c>
      <c r="R1148" s="529"/>
      <c r="S1148" s="530"/>
      <c r="T1148" s="531" t="str">
        <f t="shared" si="54"/>
        <v/>
      </c>
      <c r="U1148" s="426">
        <f t="shared" si="55"/>
        <v>0</v>
      </c>
      <c r="V1148" s="426"/>
      <c r="W1148" s="426"/>
      <c r="AJ1148" s="55"/>
      <c r="AK1148" s="55"/>
      <c r="AL1148" s="55"/>
      <c r="AM1148" s="55"/>
    </row>
    <row r="1149" ht="22.5" customHeight="1">
      <c r="A1149" s="457"/>
      <c r="B1149" s="25" t="b">
        <v>0</v>
      </c>
      <c r="C1149" s="417"/>
      <c r="D1149" s="474"/>
      <c r="E1149" s="472"/>
      <c r="F1149" s="464"/>
      <c r="G1149" s="417"/>
      <c r="H1149" s="472"/>
      <c r="I1149" s="438"/>
      <c r="J1149" s="472"/>
      <c r="K1149" s="464"/>
      <c r="L1149" s="464"/>
      <c r="M1149" s="532"/>
      <c r="N1149" s="420">
        <f t="shared" si="57"/>
        <v>0</v>
      </c>
      <c r="O1149" s="474"/>
      <c r="P1149" s="528"/>
      <c r="Q1149" s="426" t="str">
        <f t="shared" si="53"/>
        <v/>
      </c>
      <c r="R1149" s="529"/>
      <c r="S1149" s="530"/>
      <c r="T1149" s="531" t="str">
        <f t="shared" si="54"/>
        <v/>
      </c>
      <c r="U1149" s="426">
        <f t="shared" si="55"/>
        <v>0</v>
      </c>
      <c r="V1149" s="426"/>
      <c r="W1149" s="426"/>
      <c r="AJ1149" s="55"/>
      <c r="AK1149" s="55"/>
      <c r="AL1149" s="55"/>
      <c r="AM1149" s="55"/>
    </row>
    <row r="1150" ht="22.5" customHeight="1">
      <c r="A1150" s="457"/>
      <c r="B1150" s="25" t="b">
        <v>0</v>
      </c>
      <c r="C1150" s="417"/>
      <c r="D1150" s="474"/>
      <c r="E1150" s="472"/>
      <c r="F1150" s="464"/>
      <c r="G1150" s="417"/>
      <c r="H1150" s="472"/>
      <c r="I1150" s="438"/>
      <c r="J1150" s="472"/>
      <c r="K1150" s="464"/>
      <c r="L1150" s="464"/>
      <c r="M1150" s="532"/>
      <c r="N1150" s="420">
        <f t="shared" si="57"/>
        <v>0</v>
      </c>
      <c r="O1150" s="474"/>
      <c r="P1150" s="528"/>
      <c r="Q1150" s="426" t="str">
        <f t="shared" si="53"/>
        <v/>
      </c>
      <c r="R1150" s="529"/>
      <c r="S1150" s="530"/>
      <c r="T1150" s="531" t="str">
        <f t="shared" si="54"/>
        <v/>
      </c>
      <c r="U1150" s="426">
        <f t="shared" si="55"/>
        <v>0</v>
      </c>
      <c r="V1150" s="426"/>
      <c r="W1150" s="426"/>
      <c r="AJ1150" s="55"/>
      <c r="AK1150" s="55"/>
      <c r="AL1150" s="55"/>
      <c r="AM1150" s="55"/>
    </row>
    <row r="1151" ht="22.5" customHeight="1">
      <c r="A1151" s="457"/>
      <c r="B1151" s="25" t="b">
        <v>0</v>
      </c>
      <c r="C1151" s="417"/>
      <c r="D1151" s="474"/>
      <c r="E1151" s="472"/>
      <c r="F1151" s="464"/>
      <c r="G1151" s="417"/>
      <c r="H1151" s="472"/>
      <c r="I1151" s="438"/>
      <c r="J1151" s="472"/>
      <c r="K1151" s="464"/>
      <c r="L1151" s="464"/>
      <c r="M1151" s="532"/>
      <c r="N1151" s="420">
        <f t="shared" si="57"/>
        <v>0</v>
      </c>
      <c r="O1151" s="474"/>
      <c r="P1151" s="528"/>
      <c r="Q1151" s="426" t="str">
        <f t="shared" si="53"/>
        <v/>
      </c>
      <c r="R1151" s="529"/>
      <c r="S1151" s="530"/>
      <c r="T1151" s="531" t="str">
        <f t="shared" si="54"/>
        <v/>
      </c>
      <c r="U1151" s="426">
        <f t="shared" si="55"/>
        <v>0</v>
      </c>
      <c r="V1151" s="426"/>
      <c r="W1151" s="426"/>
      <c r="AJ1151" s="55"/>
      <c r="AK1151" s="55"/>
      <c r="AL1151" s="55"/>
      <c r="AM1151" s="55"/>
    </row>
    <row r="1152" ht="22.5" customHeight="1">
      <c r="A1152" s="457"/>
      <c r="B1152" s="25" t="b">
        <v>0</v>
      </c>
      <c r="C1152" s="417"/>
      <c r="D1152" s="474"/>
      <c r="E1152" s="472"/>
      <c r="F1152" s="464"/>
      <c r="G1152" s="417"/>
      <c r="H1152" s="472"/>
      <c r="I1152" s="438"/>
      <c r="J1152" s="472"/>
      <c r="K1152" s="464"/>
      <c r="L1152" s="464"/>
      <c r="M1152" s="532"/>
      <c r="N1152" s="420">
        <f t="shared" si="57"/>
        <v>0</v>
      </c>
      <c r="O1152" s="474"/>
      <c r="P1152" s="528"/>
      <c r="Q1152" s="426" t="str">
        <f t="shared" si="53"/>
        <v/>
      </c>
      <c r="R1152" s="529"/>
      <c r="S1152" s="530"/>
      <c r="T1152" s="531" t="str">
        <f t="shared" si="54"/>
        <v/>
      </c>
      <c r="U1152" s="426">
        <f t="shared" si="55"/>
        <v>0</v>
      </c>
      <c r="V1152" s="426"/>
      <c r="W1152" s="426"/>
      <c r="AJ1152" s="55"/>
      <c r="AK1152" s="55"/>
      <c r="AL1152" s="55"/>
      <c r="AM1152" s="55"/>
    </row>
    <row r="1153" ht="22.5" customHeight="1">
      <c r="A1153" s="457"/>
      <c r="B1153" s="25" t="b">
        <v>0</v>
      </c>
      <c r="C1153" s="417"/>
      <c r="D1153" s="474"/>
      <c r="E1153" s="472"/>
      <c r="F1153" s="464"/>
      <c r="G1153" s="417"/>
      <c r="H1153" s="472"/>
      <c r="I1153" s="438"/>
      <c r="J1153" s="472"/>
      <c r="K1153" s="464"/>
      <c r="L1153" s="464"/>
      <c r="M1153" s="532"/>
      <c r="N1153" s="420">
        <f t="shared" si="57"/>
        <v>0</v>
      </c>
      <c r="O1153" s="474"/>
      <c r="P1153" s="528"/>
      <c r="Q1153" s="426" t="str">
        <f t="shared" si="53"/>
        <v/>
      </c>
      <c r="R1153" s="529"/>
      <c r="S1153" s="530"/>
      <c r="T1153" s="531" t="str">
        <f t="shared" si="54"/>
        <v/>
      </c>
      <c r="U1153" s="426">
        <f t="shared" si="55"/>
        <v>0</v>
      </c>
      <c r="V1153" s="426"/>
      <c r="W1153" s="426"/>
      <c r="AJ1153" s="55"/>
      <c r="AK1153" s="55"/>
      <c r="AL1153" s="55"/>
      <c r="AM1153" s="55"/>
    </row>
    <row r="1154" ht="22.5" customHeight="1">
      <c r="A1154" s="457"/>
      <c r="B1154" s="25" t="b">
        <v>0</v>
      </c>
      <c r="C1154" s="417"/>
      <c r="D1154" s="474"/>
      <c r="E1154" s="472"/>
      <c r="F1154" s="464"/>
      <c r="G1154" s="417"/>
      <c r="H1154" s="472"/>
      <c r="I1154" s="438"/>
      <c r="J1154" s="472"/>
      <c r="K1154" s="464"/>
      <c r="L1154" s="464"/>
      <c r="M1154" s="532"/>
      <c r="N1154" s="420">
        <f t="shared" si="57"/>
        <v>0</v>
      </c>
      <c r="O1154" s="474"/>
      <c r="P1154" s="528"/>
      <c r="Q1154" s="426" t="str">
        <f t="shared" si="53"/>
        <v/>
      </c>
      <c r="R1154" s="529"/>
      <c r="S1154" s="530"/>
      <c r="T1154" s="531" t="str">
        <f t="shared" si="54"/>
        <v/>
      </c>
      <c r="U1154" s="426">
        <f t="shared" si="55"/>
        <v>0</v>
      </c>
      <c r="V1154" s="426"/>
      <c r="W1154" s="426"/>
      <c r="AJ1154" s="55"/>
      <c r="AK1154" s="55"/>
      <c r="AL1154" s="55"/>
      <c r="AM1154" s="55"/>
    </row>
    <row r="1155" ht="22.5" customHeight="1">
      <c r="A1155" s="457"/>
      <c r="B1155" s="25" t="b">
        <v>0</v>
      </c>
      <c r="C1155" s="417"/>
      <c r="D1155" s="474"/>
      <c r="E1155" s="472"/>
      <c r="F1155" s="464"/>
      <c r="G1155" s="417"/>
      <c r="H1155" s="472"/>
      <c r="I1155" s="438"/>
      <c r="J1155" s="472"/>
      <c r="K1155" s="464"/>
      <c r="L1155" s="464"/>
      <c r="M1155" s="532"/>
      <c r="N1155" s="420">
        <f t="shared" si="57"/>
        <v>0</v>
      </c>
      <c r="O1155" s="474"/>
      <c r="P1155" s="528"/>
      <c r="Q1155" s="426" t="str">
        <f t="shared" si="53"/>
        <v/>
      </c>
      <c r="R1155" s="529"/>
      <c r="S1155" s="530"/>
      <c r="T1155" s="531" t="str">
        <f t="shared" si="54"/>
        <v/>
      </c>
      <c r="U1155" s="426">
        <f t="shared" si="55"/>
        <v>0</v>
      </c>
      <c r="V1155" s="426"/>
      <c r="W1155" s="426"/>
      <c r="AJ1155" s="55"/>
      <c r="AK1155" s="55"/>
      <c r="AL1155" s="55"/>
      <c r="AM1155" s="55"/>
    </row>
    <row r="1156" ht="22.5" customHeight="1">
      <c r="A1156" s="457"/>
      <c r="B1156" s="25" t="b">
        <v>0</v>
      </c>
      <c r="C1156" s="417"/>
      <c r="D1156" s="474"/>
      <c r="E1156" s="472"/>
      <c r="F1156" s="464"/>
      <c r="G1156" s="417"/>
      <c r="H1156" s="472"/>
      <c r="I1156" s="438"/>
      <c r="J1156" s="472"/>
      <c r="K1156" s="464"/>
      <c r="L1156" s="464"/>
      <c r="M1156" s="532"/>
      <c r="N1156" s="420">
        <f t="shared" si="57"/>
        <v>0</v>
      </c>
      <c r="O1156" s="474"/>
      <c r="P1156" s="528"/>
      <c r="Q1156" s="426" t="str">
        <f t="shared" si="53"/>
        <v/>
      </c>
      <c r="R1156" s="529"/>
      <c r="S1156" s="530"/>
      <c r="T1156" s="531" t="str">
        <f t="shared" si="54"/>
        <v/>
      </c>
      <c r="U1156" s="426">
        <f t="shared" si="55"/>
        <v>0</v>
      </c>
      <c r="V1156" s="426"/>
      <c r="W1156" s="426"/>
      <c r="AJ1156" s="55"/>
      <c r="AK1156" s="55"/>
      <c r="AL1156" s="55"/>
      <c r="AM1156" s="55"/>
    </row>
    <row r="1157" ht="22.5" customHeight="1">
      <c r="A1157" s="457"/>
      <c r="B1157" s="25" t="b">
        <v>0</v>
      </c>
      <c r="C1157" s="417"/>
      <c r="D1157" s="474"/>
      <c r="E1157" s="472"/>
      <c r="F1157" s="464"/>
      <c r="G1157" s="417"/>
      <c r="H1157" s="472"/>
      <c r="I1157" s="438"/>
      <c r="J1157" s="472"/>
      <c r="K1157" s="464"/>
      <c r="L1157" s="464"/>
      <c r="M1157" s="532"/>
      <c r="N1157" s="420">
        <f t="shared" si="57"/>
        <v>0</v>
      </c>
      <c r="O1157" s="474"/>
      <c r="P1157" s="528"/>
      <c r="Q1157" s="426" t="str">
        <f t="shared" si="53"/>
        <v/>
      </c>
      <c r="R1157" s="529"/>
      <c r="S1157" s="530"/>
      <c r="T1157" s="531" t="str">
        <f t="shared" si="54"/>
        <v/>
      </c>
      <c r="U1157" s="426">
        <f t="shared" si="55"/>
        <v>0</v>
      </c>
      <c r="V1157" s="426"/>
      <c r="W1157" s="426"/>
      <c r="AJ1157" s="55"/>
      <c r="AK1157" s="55"/>
      <c r="AL1157" s="55"/>
      <c r="AM1157" s="55"/>
    </row>
    <row r="1158" ht="22.5" customHeight="1">
      <c r="A1158" s="457"/>
      <c r="B1158" s="25" t="b">
        <v>0</v>
      </c>
      <c r="C1158" s="417"/>
      <c r="D1158" s="474"/>
      <c r="E1158" s="472"/>
      <c r="F1158" s="464"/>
      <c r="G1158" s="417"/>
      <c r="H1158" s="472"/>
      <c r="I1158" s="438"/>
      <c r="J1158" s="472"/>
      <c r="K1158" s="464"/>
      <c r="L1158" s="464"/>
      <c r="M1158" s="532"/>
      <c r="N1158" s="420">
        <f t="shared" si="57"/>
        <v>0</v>
      </c>
      <c r="O1158" s="474"/>
      <c r="P1158" s="528"/>
      <c r="Q1158" s="426" t="str">
        <f t="shared" si="53"/>
        <v/>
      </c>
      <c r="R1158" s="529"/>
      <c r="S1158" s="530"/>
      <c r="T1158" s="531" t="str">
        <f t="shared" si="54"/>
        <v/>
      </c>
      <c r="U1158" s="426">
        <f t="shared" si="55"/>
        <v>0</v>
      </c>
      <c r="V1158" s="426"/>
      <c r="W1158" s="426"/>
      <c r="AJ1158" s="55"/>
      <c r="AK1158" s="55"/>
      <c r="AL1158" s="55"/>
      <c r="AM1158" s="55"/>
    </row>
    <row r="1159" ht="22.5" customHeight="1">
      <c r="A1159" s="457"/>
      <c r="B1159" s="25" t="b">
        <v>0</v>
      </c>
      <c r="C1159" s="417"/>
      <c r="D1159" s="474"/>
      <c r="E1159" s="472"/>
      <c r="F1159" s="464"/>
      <c r="G1159" s="417"/>
      <c r="H1159" s="472"/>
      <c r="I1159" s="438"/>
      <c r="J1159" s="472"/>
      <c r="K1159" s="464"/>
      <c r="L1159" s="464"/>
      <c r="M1159" s="532"/>
      <c r="N1159" s="420">
        <f t="shared" si="57"/>
        <v>0</v>
      </c>
      <c r="O1159" s="474"/>
      <c r="P1159" s="528"/>
      <c r="Q1159" s="426" t="str">
        <f t="shared" si="53"/>
        <v/>
      </c>
      <c r="R1159" s="529"/>
      <c r="S1159" s="530"/>
      <c r="T1159" s="531" t="str">
        <f t="shared" si="54"/>
        <v/>
      </c>
      <c r="U1159" s="426">
        <f t="shared" si="55"/>
        <v>0</v>
      </c>
      <c r="V1159" s="426"/>
      <c r="W1159" s="426"/>
      <c r="AJ1159" s="55"/>
      <c r="AK1159" s="55"/>
      <c r="AL1159" s="55"/>
      <c r="AM1159" s="55"/>
    </row>
    <row r="1160" ht="22.5" customHeight="1">
      <c r="A1160" s="457"/>
      <c r="B1160" s="25" t="b">
        <v>0</v>
      </c>
      <c r="C1160" s="417"/>
      <c r="D1160" s="474"/>
      <c r="E1160" s="472"/>
      <c r="F1160" s="464"/>
      <c r="G1160" s="417"/>
      <c r="H1160" s="472"/>
      <c r="I1160" s="438"/>
      <c r="J1160" s="472"/>
      <c r="K1160" s="464"/>
      <c r="L1160" s="464"/>
      <c r="M1160" s="532"/>
      <c r="N1160" s="420">
        <f t="shared" si="57"/>
        <v>0</v>
      </c>
      <c r="O1160" s="474"/>
      <c r="P1160" s="528"/>
      <c r="Q1160" s="426" t="str">
        <f t="shared" si="53"/>
        <v/>
      </c>
      <c r="R1160" s="529"/>
      <c r="S1160" s="530"/>
      <c r="T1160" s="531" t="str">
        <f t="shared" si="54"/>
        <v/>
      </c>
      <c r="U1160" s="426">
        <f t="shared" si="55"/>
        <v>0</v>
      </c>
      <c r="V1160" s="426"/>
      <c r="W1160" s="426"/>
      <c r="AJ1160" s="55"/>
      <c r="AK1160" s="55"/>
      <c r="AL1160" s="55"/>
      <c r="AM1160" s="55"/>
    </row>
    <row r="1161" ht="22.5" customHeight="1">
      <c r="A1161" s="457"/>
      <c r="B1161" s="25" t="b">
        <v>0</v>
      </c>
      <c r="C1161" s="417"/>
      <c r="D1161" s="474"/>
      <c r="E1161" s="472"/>
      <c r="F1161" s="464"/>
      <c r="G1161" s="417"/>
      <c r="H1161" s="472"/>
      <c r="I1161" s="438"/>
      <c r="J1161" s="472"/>
      <c r="K1161" s="464"/>
      <c r="L1161" s="464"/>
      <c r="M1161" s="532"/>
      <c r="N1161" s="420">
        <f t="shared" si="57"/>
        <v>0</v>
      </c>
      <c r="O1161" s="474"/>
      <c r="P1161" s="528"/>
      <c r="Q1161" s="426" t="str">
        <f t="shared" si="53"/>
        <v/>
      </c>
      <c r="R1161" s="529"/>
      <c r="S1161" s="530"/>
      <c r="T1161" s="531" t="str">
        <f t="shared" si="54"/>
        <v/>
      </c>
      <c r="U1161" s="426">
        <f t="shared" si="55"/>
        <v>0</v>
      </c>
      <c r="V1161" s="426"/>
      <c r="W1161" s="426"/>
      <c r="AJ1161" s="55"/>
      <c r="AK1161" s="55"/>
      <c r="AL1161" s="55"/>
      <c r="AM1161" s="55"/>
    </row>
    <row r="1162" ht="22.5" customHeight="1">
      <c r="A1162" s="457"/>
      <c r="B1162" s="25" t="b">
        <v>0</v>
      </c>
      <c r="C1162" s="417"/>
      <c r="D1162" s="474"/>
      <c r="E1162" s="472"/>
      <c r="F1162" s="464"/>
      <c r="G1162" s="417"/>
      <c r="H1162" s="472"/>
      <c r="I1162" s="438"/>
      <c r="J1162" s="472"/>
      <c r="K1162" s="464"/>
      <c r="L1162" s="464"/>
      <c r="M1162" s="532"/>
      <c r="N1162" s="420">
        <f t="shared" si="57"/>
        <v>0</v>
      </c>
      <c r="O1162" s="474"/>
      <c r="P1162" s="528"/>
      <c r="Q1162" s="426" t="str">
        <f t="shared" si="53"/>
        <v/>
      </c>
      <c r="R1162" s="529"/>
      <c r="S1162" s="530"/>
      <c r="T1162" s="531" t="str">
        <f t="shared" si="54"/>
        <v/>
      </c>
      <c r="U1162" s="426">
        <f t="shared" si="55"/>
        <v>0</v>
      </c>
      <c r="V1162" s="426"/>
      <c r="W1162" s="426"/>
      <c r="AJ1162" s="55"/>
      <c r="AK1162" s="55"/>
      <c r="AL1162" s="55"/>
      <c r="AM1162" s="55"/>
    </row>
    <row r="1163" ht="22.5" customHeight="1">
      <c r="A1163" s="457"/>
      <c r="B1163" s="25" t="b">
        <v>0</v>
      </c>
      <c r="C1163" s="417"/>
      <c r="D1163" s="474"/>
      <c r="E1163" s="472"/>
      <c r="F1163" s="464"/>
      <c r="G1163" s="417"/>
      <c r="H1163" s="472"/>
      <c r="I1163" s="438"/>
      <c r="J1163" s="472"/>
      <c r="K1163" s="464"/>
      <c r="L1163" s="464"/>
      <c r="M1163" s="532"/>
      <c r="N1163" s="420">
        <f t="shared" si="57"/>
        <v>0</v>
      </c>
      <c r="O1163" s="474"/>
      <c r="P1163" s="528"/>
      <c r="Q1163" s="426" t="str">
        <f t="shared" si="53"/>
        <v/>
      </c>
      <c r="R1163" s="529"/>
      <c r="S1163" s="530"/>
      <c r="T1163" s="531" t="str">
        <f t="shared" si="54"/>
        <v/>
      </c>
      <c r="U1163" s="426">
        <f t="shared" si="55"/>
        <v>0</v>
      </c>
      <c r="V1163" s="426"/>
      <c r="W1163" s="426"/>
      <c r="AJ1163" s="55"/>
      <c r="AK1163" s="55"/>
      <c r="AL1163" s="55"/>
      <c r="AM1163" s="55"/>
    </row>
    <row r="1164" ht="22.5" customHeight="1">
      <c r="A1164" s="457"/>
      <c r="B1164" s="25" t="b">
        <v>0</v>
      </c>
      <c r="C1164" s="417"/>
      <c r="D1164" s="474"/>
      <c r="E1164" s="472"/>
      <c r="F1164" s="464"/>
      <c r="G1164" s="417"/>
      <c r="H1164" s="472"/>
      <c r="I1164" s="438"/>
      <c r="J1164" s="472"/>
      <c r="K1164" s="464"/>
      <c r="L1164" s="464"/>
      <c r="M1164" s="532"/>
      <c r="N1164" s="420">
        <f t="shared" si="57"/>
        <v>0</v>
      </c>
      <c r="O1164" s="474"/>
      <c r="P1164" s="528"/>
      <c r="Q1164" s="426" t="str">
        <f t="shared" si="53"/>
        <v/>
      </c>
      <c r="R1164" s="529"/>
      <c r="S1164" s="530"/>
      <c r="T1164" s="531" t="str">
        <f t="shared" si="54"/>
        <v/>
      </c>
      <c r="U1164" s="426">
        <f t="shared" si="55"/>
        <v>0</v>
      </c>
      <c r="V1164" s="426"/>
      <c r="W1164" s="426"/>
      <c r="AJ1164" s="55"/>
      <c r="AK1164" s="55"/>
      <c r="AL1164" s="55"/>
      <c r="AM1164" s="55"/>
    </row>
    <row r="1165" ht="22.5" customHeight="1">
      <c r="A1165" s="457"/>
      <c r="B1165" s="25" t="b">
        <v>0</v>
      </c>
      <c r="C1165" s="417"/>
      <c r="D1165" s="474"/>
      <c r="E1165" s="472"/>
      <c r="F1165" s="464"/>
      <c r="G1165" s="417"/>
      <c r="H1165" s="472"/>
      <c r="I1165" s="438"/>
      <c r="J1165" s="472"/>
      <c r="K1165" s="464"/>
      <c r="L1165" s="464"/>
      <c r="M1165" s="532"/>
      <c r="N1165" s="420">
        <f t="shared" si="57"/>
        <v>0</v>
      </c>
      <c r="O1165" s="474"/>
      <c r="P1165" s="528"/>
      <c r="Q1165" s="426" t="str">
        <f t="shared" si="53"/>
        <v/>
      </c>
      <c r="R1165" s="529"/>
      <c r="S1165" s="530"/>
      <c r="T1165" s="531" t="str">
        <f t="shared" si="54"/>
        <v/>
      </c>
      <c r="U1165" s="426">
        <f t="shared" si="55"/>
        <v>0</v>
      </c>
      <c r="V1165" s="426"/>
      <c r="W1165" s="426"/>
      <c r="AJ1165" s="55"/>
      <c r="AK1165" s="55"/>
      <c r="AL1165" s="55"/>
      <c r="AM1165" s="55"/>
    </row>
    <row r="1166" ht="22.5" customHeight="1">
      <c r="A1166" s="457"/>
      <c r="B1166" s="25" t="b">
        <v>0</v>
      </c>
      <c r="C1166" s="417"/>
      <c r="D1166" s="474"/>
      <c r="E1166" s="472"/>
      <c r="F1166" s="464"/>
      <c r="G1166" s="417"/>
      <c r="H1166" s="472"/>
      <c r="I1166" s="438"/>
      <c r="J1166" s="472"/>
      <c r="K1166" s="464"/>
      <c r="L1166" s="464"/>
      <c r="M1166" s="532"/>
      <c r="N1166" s="420">
        <f t="shared" si="57"/>
        <v>0</v>
      </c>
      <c r="O1166" s="474"/>
      <c r="P1166" s="528"/>
      <c r="Q1166" s="426" t="str">
        <f t="shared" si="53"/>
        <v/>
      </c>
      <c r="R1166" s="529"/>
      <c r="S1166" s="530"/>
      <c r="T1166" s="531" t="str">
        <f t="shared" si="54"/>
        <v/>
      </c>
      <c r="U1166" s="426">
        <f t="shared" si="55"/>
        <v>0</v>
      </c>
      <c r="V1166" s="426"/>
      <c r="W1166" s="426"/>
      <c r="AJ1166" s="55"/>
      <c r="AK1166" s="55"/>
      <c r="AL1166" s="55"/>
      <c r="AM1166" s="55"/>
    </row>
    <row r="1167" ht="22.5" customHeight="1">
      <c r="A1167" s="457"/>
      <c r="B1167" s="25" t="b">
        <v>0</v>
      </c>
      <c r="C1167" s="417"/>
      <c r="D1167" s="474"/>
      <c r="E1167" s="472"/>
      <c r="F1167" s="464"/>
      <c r="G1167" s="417"/>
      <c r="H1167" s="472"/>
      <c r="I1167" s="438"/>
      <c r="J1167" s="472"/>
      <c r="K1167" s="464"/>
      <c r="L1167" s="464"/>
      <c r="M1167" s="532"/>
      <c r="N1167" s="420">
        <f t="shared" si="57"/>
        <v>0</v>
      </c>
      <c r="O1167" s="474"/>
      <c r="P1167" s="528"/>
      <c r="Q1167" s="426" t="str">
        <f t="shared" si="53"/>
        <v/>
      </c>
      <c r="R1167" s="529"/>
      <c r="S1167" s="530"/>
      <c r="T1167" s="531" t="str">
        <f t="shared" si="54"/>
        <v/>
      </c>
      <c r="U1167" s="426">
        <f t="shared" si="55"/>
        <v>0</v>
      </c>
      <c r="V1167" s="426"/>
      <c r="W1167" s="426"/>
      <c r="AJ1167" s="55"/>
      <c r="AK1167" s="55"/>
      <c r="AL1167" s="55"/>
      <c r="AM1167" s="55"/>
    </row>
    <row r="1168" ht="22.5" customHeight="1">
      <c r="A1168" s="457"/>
      <c r="B1168" s="25" t="b">
        <v>0</v>
      </c>
      <c r="C1168" s="417"/>
      <c r="D1168" s="474"/>
      <c r="E1168" s="472"/>
      <c r="F1168" s="464"/>
      <c r="G1168" s="417"/>
      <c r="H1168" s="472"/>
      <c r="I1168" s="438"/>
      <c r="J1168" s="472"/>
      <c r="K1168" s="464"/>
      <c r="L1168" s="464"/>
      <c r="M1168" s="532"/>
      <c r="N1168" s="420">
        <f t="shared" si="57"/>
        <v>0</v>
      </c>
      <c r="O1168" s="474"/>
      <c r="P1168" s="528"/>
      <c r="Q1168" s="426" t="str">
        <f t="shared" si="53"/>
        <v/>
      </c>
      <c r="R1168" s="529"/>
      <c r="S1168" s="530"/>
      <c r="T1168" s="531" t="str">
        <f t="shared" si="54"/>
        <v/>
      </c>
      <c r="U1168" s="426">
        <f t="shared" si="55"/>
        <v>0</v>
      </c>
      <c r="V1168" s="426"/>
      <c r="W1168" s="426"/>
      <c r="AJ1168" s="55"/>
      <c r="AK1168" s="55"/>
      <c r="AL1168" s="55"/>
      <c r="AM1168" s="55"/>
    </row>
    <row r="1169" ht="22.5" customHeight="1">
      <c r="A1169" s="457"/>
      <c r="B1169" s="25" t="b">
        <v>0</v>
      </c>
      <c r="C1169" s="417"/>
      <c r="D1169" s="474"/>
      <c r="E1169" s="472"/>
      <c r="F1169" s="464"/>
      <c r="G1169" s="417"/>
      <c r="H1169" s="472"/>
      <c r="I1169" s="438"/>
      <c r="J1169" s="472"/>
      <c r="K1169" s="464"/>
      <c r="L1169" s="464"/>
      <c r="M1169" s="532"/>
      <c r="N1169" s="420">
        <f t="shared" si="57"/>
        <v>0</v>
      </c>
      <c r="O1169" s="474"/>
      <c r="P1169" s="528"/>
      <c r="Q1169" s="426" t="str">
        <f t="shared" si="53"/>
        <v/>
      </c>
      <c r="R1169" s="529"/>
      <c r="S1169" s="530"/>
      <c r="T1169" s="531" t="str">
        <f t="shared" si="54"/>
        <v/>
      </c>
      <c r="U1169" s="426">
        <f t="shared" si="55"/>
        <v>0</v>
      </c>
      <c r="V1169" s="426"/>
      <c r="W1169" s="426"/>
      <c r="AJ1169" s="55"/>
      <c r="AK1169" s="55"/>
      <c r="AL1169" s="55"/>
      <c r="AM1169" s="55"/>
    </row>
    <row r="1170" ht="22.5" customHeight="1">
      <c r="A1170" s="457"/>
      <c r="B1170" s="25" t="b">
        <v>0</v>
      </c>
      <c r="C1170" s="417"/>
      <c r="D1170" s="474"/>
      <c r="E1170" s="472"/>
      <c r="F1170" s="464"/>
      <c r="G1170" s="417"/>
      <c r="H1170" s="472"/>
      <c r="I1170" s="438"/>
      <c r="J1170" s="472"/>
      <c r="K1170" s="464"/>
      <c r="L1170" s="464"/>
      <c r="M1170" s="532"/>
      <c r="N1170" s="420">
        <f t="shared" si="57"/>
        <v>0</v>
      </c>
      <c r="O1170" s="474"/>
      <c r="P1170" s="528"/>
      <c r="Q1170" s="426" t="str">
        <f t="shared" si="53"/>
        <v/>
      </c>
      <c r="R1170" s="529"/>
      <c r="S1170" s="530"/>
      <c r="T1170" s="531" t="str">
        <f t="shared" si="54"/>
        <v/>
      </c>
      <c r="U1170" s="426">
        <f t="shared" si="55"/>
        <v>0</v>
      </c>
      <c r="V1170" s="426"/>
      <c r="W1170" s="426"/>
      <c r="AJ1170" s="55"/>
      <c r="AK1170" s="55"/>
      <c r="AL1170" s="55"/>
      <c r="AM1170" s="55"/>
    </row>
    <row r="1171" ht="22.5" customHeight="1">
      <c r="A1171" s="457"/>
      <c r="B1171" s="25" t="b">
        <v>0</v>
      </c>
      <c r="C1171" s="417"/>
      <c r="D1171" s="474"/>
      <c r="E1171" s="472"/>
      <c r="F1171" s="464"/>
      <c r="G1171" s="417"/>
      <c r="H1171" s="472"/>
      <c r="I1171" s="438"/>
      <c r="J1171" s="472"/>
      <c r="K1171" s="464"/>
      <c r="L1171" s="464"/>
      <c r="M1171" s="532"/>
      <c r="N1171" s="420">
        <f t="shared" si="57"/>
        <v>0</v>
      </c>
      <c r="O1171" s="474"/>
      <c r="P1171" s="528"/>
      <c r="Q1171" s="426" t="str">
        <f t="shared" si="53"/>
        <v/>
      </c>
      <c r="R1171" s="529"/>
      <c r="S1171" s="530"/>
      <c r="T1171" s="531" t="str">
        <f t="shared" si="54"/>
        <v/>
      </c>
      <c r="U1171" s="426">
        <f t="shared" si="55"/>
        <v>0</v>
      </c>
      <c r="V1171" s="426"/>
      <c r="W1171" s="426"/>
      <c r="AJ1171" s="55"/>
      <c r="AK1171" s="55"/>
      <c r="AL1171" s="55"/>
      <c r="AM1171" s="55"/>
    </row>
    <row r="1172" ht="22.5" customHeight="1">
      <c r="A1172" s="457"/>
      <c r="B1172" s="25" t="b">
        <v>0</v>
      </c>
      <c r="C1172" s="417"/>
      <c r="D1172" s="474"/>
      <c r="E1172" s="472"/>
      <c r="F1172" s="464"/>
      <c r="G1172" s="417"/>
      <c r="H1172" s="472"/>
      <c r="I1172" s="438"/>
      <c r="J1172" s="472"/>
      <c r="K1172" s="464"/>
      <c r="L1172" s="464"/>
      <c r="M1172" s="532"/>
      <c r="N1172" s="420">
        <f t="shared" si="57"/>
        <v>0</v>
      </c>
      <c r="O1172" s="474"/>
      <c r="P1172" s="528"/>
      <c r="Q1172" s="426" t="str">
        <f t="shared" si="53"/>
        <v/>
      </c>
      <c r="R1172" s="529"/>
      <c r="S1172" s="530"/>
      <c r="T1172" s="531" t="str">
        <f t="shared" si="54"/>
        <v/>
      </c>
      <c r="U1172" s="426">
        <f t="shared" si="55"/>
        <v>0</v>
      </c>
      <c r="V1172" s="426"/>
      <c r="W1172" s="426"/>
      <c r="AJ1172" s="55"/>
      <c r="AK1172" s="55"/>
      <c r="AL1172" s="55"/>
      <c r="AM1172" s="55"/>
    </row>
    <row r="1173" ht="22.5" customHeight="1">
      <c r="A1173" s="457"/>
      <c r="B1173" s="25" t="b">
        <v>0</v>
      </c>
      <c r="C1173" s="417"/>
      <c r="D1173" s="474"/>
      <c r="E1173" s="472"/>
      <c r="F1173" s="464"/>
      <c r="G1173" s="417"/>
      <c r="H1173" s="472"/>
      <c r="I1173" s="438"/>
      <c r="J1173" s="472"/>
      <c r="K1173" s="464"/>
      <c r="L1173" s="464"/>
      <c r="M1173" s="532"/>
      <c r="N1173" s="420">
        <f t="shared" si="57"/>
        <v>0</v>
      </c>
      <c r="O1173" s="474"/>
      <c r="P1173" s="528"/>
      <c r="Q1173" s="426" t="str">
        <f t="shared" si="53"/>
        <v/>
      </c>
      <c r="R1173" s="529"/>
      <c r="S1173" s="530"/>
      <c r="T1173" s="531" t="str">
        <f t="shared" si="54"/>
        <v/>
      </c>
      <c r="U1173" s="426">
        <f t="shared" si="55"/>
        <v>0</v>
      </c>
      <c r="V1173" s="426"/>
      <c r="W1173" s="426"/>
      <c r="AJ1173" s="55"/>
      <c r="AK1173" s="55"/>
      <c r="AL1173" s="55"/>
      <c r="AM1173" s="55"/>
    </row>
    <row r="1174" ht="22.5" customHeight="1">
      <c r="A1174" s="457"/>
      <c r="B1174" s="25" t="b">
        <v>0</v>
      </c>
      <c r="C1174" s="417"/>
      <c r="D1174" s="474"/>
      <c r="E1174" s="472"/>
      <c r="F1174" s="464"/>
      <c r="G1174" s="417"/>
      <c r="H1174" s="472"/>
      <c r="I1174" s="438"/>
      <c r="J1174" s="472"/>
      <c r="K1174" s="464"/>
      <c r="L1174" s="464"/>
      <c r="M1174" s="532"/>
      <c r="N1174" s="420">
        <f t="shared" si="57"/>
        <v>0</v>
      </c>
      <c r="O1174" s="474"/>
      <c r="P1174" s="528"/>
      <c r="Q1174" s="426" t="str">
        <f t="shared" si="53"/>
        <v/>
      </c>
      <c r="R1174" s="529"/>
      <c r="S1174" s="530"/>
      <c r="T1174" s="531" t="str">
        <f t="shared" si="54"/>
        <v/>
      </c>
      <c r="U1174" s="426">
        <f t="shared" si="55"/>
        <v>0</v>
      </c>
      <c r="V1174" s="426"/>
      <c r="W1174" s="426"/>
      <c r="AJ1174" s="55"/>
      <c r="AK1174" s="55"/>
      <c r="AL1174" s="55"/>
      <c r="AM1174" s="55"/>
    </row>
    <row r="1175" ht="22.5" customHeight="1">
      <c r="A1175" s="457"/>
      <c r="B1175" s="25" t="b">
        <v>0</v>
      </c>
      <c r="C1175" s="417"/>
      <c r="D1175" s="474"/>
      <c r="E1175" s="472"/>
      <c r="F1175" s="464"/>
      <c r="G1175" s="417"/>
      <c r="H1175" s="472"/>
      <c r="I1175" s="438"/>
      <c r="J1175" s="472"/>
      <c r="K1175" s="464"/>
      <c r="L1175" s="464"/>
      <c r="M1175" s="532"/>
      <c r="N1175" s="420">
        <f t="shared" si="57"/>
        <v>0</v>
      </c>
      <c r="O1175" s="474"/>
      <c r="P1175" s="528"/>
      <c r="Q1175" s="426" t="str">
        <f t="shared" si="53"/>
        <v/>
      </c>
      <c r="R1175" s="529"/>
      <c r="S1175" s="530"/>
      <c r="T1175" s="531" t="str">
        <f t="shared" si="54"/>
        <v/>
      </c>
      <c r="U1175" s="426">
        <f t="shared" si="55"/>
        <v>0</v>
      </c>
      <c r="V1175" s="426"/>
      <c r="W1175" s="426"/>
      <c r="AJ1175" s="55"/>
      <c r="AK1175" s="55"/>
      <c r="AL1175" s="55"/>
      <c r="AM1175" s="55"/>
    </row>
    <row r="1176" ht="22.5" customHeight="1">
      <c r="A1176" s="457"/>
      <c r="B1176" s="25" t="b">
        <v>0</v>
      </c>
      <c r="C1176" s="417"/>
      <c r="D1176" s="474"/>
      <c r="E1176" s="472"/>
      <c r="F1176" s="464"/>
      <c r="G1176" s="417"/>
      <c r="H1176" s="472"/>
      <c r="I1176" s="438"/>
      <c r="J1176" s="472"/>
      <c r="K1176" s="464"/>
      <c r="L1176" s="464"/>
      <c r="M1176" s="532"/>
      <c r="N1176" s="420">
        <f t="shared" si="57"/>
        <v>0</v>
      </c>
      <c r="O1176" s="474"/>
      <c r="P1176" s="528"/>
      <c r="Q1176" s="426" t="str">
        <f t="shared" si="53"/>
        <v/>
      </c>
      <c r="R1176" s="529"/>
      <c r="S1176" s="530"/>
      <c r="T1176" s="531" t="str">
        <f t="shared" si="54"/>
        <v/>
      </c>
      <c r="U1176" s="426">
        <f t="shared" si="55"/>
        <v>0</v>
      </c>
      <c r="V1176" s="426"/>
      <c r="W1176" s="426"/>
      <c r="AJ1176" s="55"/>
      <c r="AK1176" s="55"/>
      <c r="AL1176" s="55"/>
      <c r="AM1176" s="55"/>
    </row>
    <row r="1177" ht="22.5" customHeight="1">
      <c r="A1177" s="457"/>
      <c r="B1177" s="25" t="b">
        <v>0</v>
      </c>
      <c r="C1177" s="417"/>
      <c r="D1177" s="474"/>
      <c r="E1177" s="472"/>
      <c r="F1177" s="464"/>
      <c r="G1177" s="417"/>
      <c r="H1177" s="472"/>
      <c r="I1177" s="438"/>
      <c r="J1177" s="472"/>
      <c r="K1177" s="464"/>
      <c r="L1177" s="464"/>
      <c r="M1177" s="532"/>
      <c r="N1177" s="420">
        <f t="shared" si="57"/>
        <v>0</v>
      </c>
      <c r="O1177" s="474"/>
      <c r="P1177" s="528"/>
      <c r="Q1177" s="426" t="str">
        <f t="shared" si="53"/>
        <v/>
      </c>
      <c r="R1177" s="529"/>
      <c r="S1177" s="530"/>
      <c r="T1177" s="531" t="str">
        <f t="shared" si="54"/>
        <v/>
      </c>
      <c r="U1177" s="426">
        <f t="shared" si="55"/>
        <v>0</v>
      </c>
      <c r="V1177" s="426"/>
      <c r="W1177" s="426"/>
      <c r="AJ1177" s="55"/>
      <c r="AK1177" s="55"/>
      <c r="AL1177" s="55"/>
      <c r="AM1177" s="55"/>
    </row>
    <row r="1178" ht="22.5" customHeight="1">
      <c r="A1178" s="457"/>
      <c r="B1178" s="25" t="b">
        <v>0</v>
      </c>
      <c r="C1178" s="417"/>
      <c r="D1178" s="474"/>
      <c r="E1178" s="472"/>
      <c r="F1178" s="464"/>
      <c r="G1178" s="417"/>
      <c r="H1178" s="472"/>
      <c r="I1178" s="438"/>
      <c r="J1178" s="472"/>
      <c r="K1178" s="464"/>
      <c r="L1178" s="464"/>
      <c r="M1178" s="532"/>
      <c r="N1178" s="420">
        <f t="shared" si="57"/>
        <v>0</v>
      </c>
      <c r="O1178" s="474"/>
      <c r="P1178" s="528"/>
      <c r="Q1178" s="426" t="str">
        <f t="shared" si="53"/>
        <v/>
      </c>
      <c r="R1178" s="529"/>
      <c r="S1178" s="530"/>
      <c r="T1178" s="531" t="str">
        <f t="shared" si="54"/>
        <v/>
      </c>
      <c r="U1178" s="426">
        <f t="shared" si="55"/>
        <v>0</v>
      </c>
      <c r="V1178" s="426"/>
      <c r="W1178" s="426"/>
      <c r="AJ1178" s="55"/>
      <c r="AK1178" s="55"/>
      <c r="AL1178" s="55"/>
      <c r="AM1178" s="55"/>
    </row>
    <row r="1179" ht="22.5" customHeight="1">
      <c r="A1179" s="457"/>
      <c r="B1179" s="25" t="b">
        <v>0</v>
      </c>
      <c r="C1179" s="417"/>
      <c r="D1179" s="474"/>
      <c r="E1179" s="472"/>
      <c r="F1179" s="464"/>
      <c r="G1179" s="417"/>
      <c r="H1179" s="472"/>
      <c r="I1179" s="438"/>
      <c r="J1179" s="472"/>
      <c r="K1179" s="464"/>
      <c r="L1179" s="464"/>
      <c r="M1179" s="532"/>
      <c r="N1179" s="420">
        <f t="shared" si="57"/>
        <v>0</v>
      </c>
      <c r="O1179" s="474"/>
      <c r="P1179" s="528"/>
      <c r="Q1179" s="426" t="str">
        <f t="shared" si="53"/>
        <v/>
      </c>
      <c r="R1179" s="529"/>
      <c r="S1179" s="530"/>
      <c r="T1179" s="531" t="str">
        <f t="shared" si="54"/>
        <v/>
      </c>
      <c r="U1179" s="426">
        <f t="shared" si="55"/>
        <v>0</v>
      </c>
      <c r="V1179" s="426"/>
      <c r="W1179" s="426"/>
      <c r="AJ1179" s="55"/>
      <c r="AK1179" s="55"/>
      <c r="AL1179" s="55"/>
      <c r="AM1179" s="55"/>
    </row>
    <row r="1180" ht="22.5" customHeight="1">
      <c r="A1180" s="457"/>
      <c r="B1180" s="25" t="b">
        <v>0</v>
      </c>
      <c r="C1180" s="417"/>
      <c r="D1180" s="474"/>
      <c r="E1180" s="472"/>
      <c r="F1180" s="464"/>
      <c r="G1180" s="417"/>
      <c r="H1180" s="472"/>
      <c r="I1180" s="438"/>
      <c r="J1180" s="472"/>
      <c r="K1180" s="464"/>
      <c r="L1180" s="464"/>
      <c r="M1180" s="532"/>
      <c r="N1180" s="420">
        <f t="shared" si="57"/>
        <v>0</v>
      </c>
      <c r="O1180" s="474"/>
      <c r="P1180" s="528"/>
      <c r="Q1180" s="426" t="str">
        <f t="shared" si="53"/>
        <v/>
      </c>
      <c r="R1180" s="529"/>
      <c r="S1180" s="530"/>
      <c r="T1180" s="531" t="str">
        <f t="shared" si="54"/>
        <v/>
      </c>
      <c r="U1180" s="426">
        <f t="shared" si="55"/>
        <v>0</v>
      </c>
      <c r="V1180" s="426"/>
      <c r="W1180" s="426"/>
      <c r="AJ1180" s="55"/>
      <c r="AK1180" s="55"/>
      <c r="AL1180" s="55"/>
      <c r="AM1180" s="55"/>
    </row>
    <row r="1181" ht="22.5" customHeight="1">
      <c r="A1181" s="457"/>
      <c r="B1181" s="25" t="b">
        <v>0</v>
      </c>
      <c r="C1181" s="417"/>
      <c r="D1181" s="474"/>
      <c r="E1181" s="472"/>
      <c r="F1181" s="464"/>
      <c r="G1181" s="417"/>
      <c r="H1181" s="472"/>
      <c r="I1181" s="438"/>
      <c r="J1181" s="472"/>
      <c r="K1181" s="464"/>
      <c r="L1181" s="464"/>
      <c r="M1181" s="532"/>
      <c r="N1181" s="420">
        <f t="shared" si="57"/>
        <v>0</v>
      </c>
      <c r="O1181" s="474"/>
      <c r="P1181" s="528"/>
      <c r="Q1181" s="426" t="str">
        <f t="shared" si="53"/>
        <v/>
      </c>
      <c r="R1181" s="529"/>
      <c r="S1181" s="530"/>
      <c r="T1181" s="531" t="str">
        <f t="shared" si="54"/>
        <v/>
      </c>
      <c r="U1181" s="426">
        <f t="shared" si="55"/>
        <v>0</v>
      </c>
      <c r="V1181" s="426"/>
      <c r="W1181" s="426"/>
      <c r="AJ1181" s="55"/>
      <c r="AK1181" s="55"/>
      <c r="AL1181" s="55"/>
      <c r="AM1181" s="55"/>
    </row>
    <row r="1182" ht="22.5" customHeight="1">
      <c r="A1182" s="457"/>
      <c r="B1182" s="25" t="b">
        <v>0</v>
      </c>
      <c r="C1182" s="417"/>
      <c r="D1182" s="474"/>
      <c r="E1182" s="472"/>
      <c r="F1182" s="464"/>
      <c r="G1182" s="417"/>
      <c r="H1182" s="472"/>
      <c r="I1182" s="438"/>
      <c r="J1182" s="472"/>
      <c r="K1182" s="464"/>
      <c r="L1182" s="464"/>
      <c r="M1182" s="532"/>
      <c r="N1182" s="420">
        <f t="shared" si="57"/>
        <v>0</v>
      </c>
      <c r="O1182" s="474"/>
      <c r="P1182" s="528"/>
      <c r="Q1182" s="426" t="str">
        <f t="shared" si="53"/>
        <v/>
      </c>
      <c r="R1182" s="529"/>
      <c r="S1182" s="530"/>
      <c r="T1182" s="531" t="str">
        <f t="shared" si="54"/>
        <v/>
      </c>
      <c r="U1182" s="426">
        <f t="shared" si="55"/>
        <v>0</v>
      </c>
      <c r="V1182" s="426"/>
      <c r="W1182" s="426"/>
      <c r="AJ1182" s="55"/>
      <c r="AK1182" s="55"/>
      <c r="AL1182" s="55"/>
      <c r="AM1182" s="55"/>
    </row>
    <row r="1183" ht="22.5" customHeight="1">
      <c r="A1183" s="457"/>
      <c r="B1183" s="25" t="b">
        <v>0</v>
      </c>
      <c r="C1183" s="417"/>
      <c r="D1183" s="474"/>
      <c r="E1183" s="472"/>
      <c r="F1183" s="464"/>
      <c r="G1183" s="417"/>
      <c r="H1183" s="472"/>
      <c r="I1183" s="438"/>
      <c r="J1183" s="472"/>
      <c r="K1183" s="464"/>
      <c r="L1183" s="464"/>
      <c r="M1183" s="532"/>
      <c r="N1183" s="420">
        <f t="shared" si="57"/>
        <v>0</v>
      </c>
      <c r="O1183" s="474"/>
      <c r="P1183" s="528"/>
      <c r="Q1183" s="426" t="str">
        <f t="shared" si="53"/>
        <v/>
      </c>
      <c r="R1183" s="529"/>
      <c r="S1183" s="530"/>
      <c r="T1183" s="531" t="str">
        <f t="shared" si="54"/>
        <v/>
      </c>
      <c r="U1183" s="426">
        <f t="shared" si="55"/>
        <v>0</v>
      </c>
      <c r="V1183" s="426"/>
      <c r="W1183" s="426"/>
      <c r="AJ1183" s="55"/>
      <c r="AK1183" s="55"/>
      <c r="AL1183" s="55"/>
      <c r="AM1183" s="55"/>
    </row>
    <row r="1184" ht="22.5" customHeight="1">
      <c r="A1184" s="457"/>
      <c r="B1184" s="25" t="b">
        <v>0</v>
      </c>
      <c r="C1184" s="417"/>
      <c r="D1184" s="474"/>
      <c r="E1184" s="472"/>
      <c r="F1184" s="464"/>
      <c r="G1184" s="417"/>
      <c r="H1184" s="472"/>
      <c r="I1184" s="438"/>
      <c r="J1184" s="472"/>
      <c r="K1184" s="464"/>
      <c r="L1184" s="464"/>
      <c r="M1184" s="532"/>
      <c r="N1184" s="420">
        <f t="shared" si="57"/>
        <v>0</v>
      </c>
      <c r="O1184" s="474"/>
      <c r="P1184" s="528"/>
      <c r="Q1184" s="426" t="str">
        <f t="shared" si="53"/>
        <v/>
      </c>
      <c r="R1184" s="529"/>
      <c r="S1184" s="530"/>
      <c r="T1184" s="531" t="str">
        <f t="shared" si="54"/>
        <v/>
      </c>
      <c r="U1184" s="426">
        <f t="shared" si="55"/>
        <v>0</v>
      </c>
      <c r="V1184" s="426"/>
      <c r="W1184" s="426"/>
      <c r="AJ1184" s="55"/>
      <c r="AK1184" s="55"/>
      <c r="AL1184" s="55"/>
      <c r="AM1184" s="55"/>
    </row>
    <row r="1185" ht="22.5" customHeight="1">
      <c r="A1185" s="457"/>
      <c r="B1185" s="25" t="b">
        <v>0</v>
      </c>
      <c r="C1185" s="417"/>
      <c r="D1185" s="474"/>
      <c r="E1185" s="472"/>
      <c r="F1185" s="464"/>
      <c r="G1185" s="417"/>
      <c r="H1185" s="472"/>
      <c r="I1185" s="438"/>
      <c r="J1185" s="472"/>
      <c r="K1185" s="464"/>
      <c r="L1185" s="464"/>
      <c r="M1185" s="532"/>
      <c r="N1185" s="420">
        <f t="shared" si="57"/>
        <v>0</v>
      </c>
      <c r="O1185" s="474"/>
      <c r="P1185" s="528"/>
      <c r="Q1185" s="426" t="str">
        <f t="shared" si="53"/>
        <v/>
      </c>
      <c r="R1185" s="529"/>
      <c r="S1185" s="530"/>
      <c r="T1185" s="531" t="str">
        <f t="shared" si="54"/>
        <v/>
      </c>
      <c r="U1185" s="426">
        <f t="shared" si="55"/>
        <v>0</v>
      </c>
      <c r="V1185" s="426"/>
      <c r="W1185" s="426"/>
      <c r="AJ1185" s="55"/>
      <c r="AK1185" s="55"/>
      <c r="AL1185" s="55"/>
      <c r="AM1185" s="55"/>
    </row>
    <row r="1186" ht="22.5" customHeight="1">
      <c r="A1186" s="457"/>
      <c r="B1186" s="25" t="b">
        <v>0</v>
      </c>
      <c r="C1186" s="417"/>
      <c r="D1186" s="474"/>
      <c r="E1186" s="472"/>
      <c r="F1186" s="464"/>
      <c r="G1186" s="417"/>
      <c r="H1186" s="472"/>
      <c r="I1186" s="438"/>
      <c r="J1186" s="472"/>
      <c r="K1186" s="464"/>
      <c r="L1186" s="464"/>
      <c r="M1186" s="532"/>
      <c r="N1186" s="420">
        <f t="shared" si="57"/>
        <v>0</v>
      </c>
      <c r="O1186" s="474"/>
      <c r="P1186" s="528"/>
      <c r="Q1186" s="426" t="str">
        <f t="shared" si="53"/>
        <v/>
      </c>
      <c r="R1186" s="529"/>
      <c r="S1186" s="530"/>
      <c r="T1186" s="531" t="str">
        <f t="shared" si="54"/>
        <v/>
      </c>
      <c r="U1186" s="426">
        <f t="shared" si="55"/>
        <v>0</v>
      </c>
      <c r="V1186" s="426"/>
      <c r="W1186" s="426"/>
      <c r="AJ1186" s="55"/>
      <c r="AK1186" s="55"/>
      <c r="AL1186" s="55"/>
      <c r="AM1186" s="55"/>
    </row>
    <row r="1187" ht="22.5" customHeight="1">
      <c r="A1187" s="457"/>
      <c r="B1187" s="25" t="b">
        <v>0</v>
      </c>
      <c r="C1187" s="417"/>
      <c r="D1187" s="474"/>
      <c r="E1187" s="472"/>
      <c r="F1187" s="464"/>
      <c r="G1187" s="417"/>
      <c r="H1187" s="472"/>
      <c r="I1187" s="438"/>
      <c r="J1187" s="472"/>
      <c r="K1187" s="464"/>
      <c r="L1187" s="464"/>
      <c r="M1187" s="532"/>
      <c r="N1187" s="420">
        <f t="shared" si="57"/>
        <v>0</v>
      </c>
      <c r="O1187" s="474"/>
      <c r="P1187" s="528"/>
      <c r="Q1187" s="426" t="str">
        <f t="shared" si="53"/>
        <v/>
      </c>
      <c r="R1187" s="529"/>
      <c r="S1187" s="530"/>
      <c r="T1187" s="531" t="str">
        <f t="shared" si="54"/>
        <v/>
      </c>
      <c r="U1187" s="426">
        <f t="shared" si="55"/>
        <v>0</v>
      </c>
      <c r="V1187" s="426"/>
      <c r="W1187" s="426"/>
      <c r="AJ1187" s="55"/>
      <c r="AK1187" s="55"/>
      <c r="AL1187" s="55"/>
      <c r="AM1187" s="55"/>
    </row>
    <row r="1188" ht="22.5" customHeight="1">
      <c r="A1188" s="457"/>
      <c r="B1188" s="25" t="b">
        <v>0</v>
      </c>
      <c r="C1188" s="417"/>
      <c r="D1188" s="474"/>
      <c r="E1188" s="472"/>
      <c r="F1188" s="464"/>
      <c r="G1188" s="417"/>
      <c r="H1188" s="472"/>
      <c r="I1188" s="438"/>
      <c r="J1188" s="472"/>
      <c r="K1188" s="464"/>
      <c r="L1188" s="464"/>
      <c r="M1188" s="532"/>
      <c r="N1188" s="420">
        <f t="shared" si="57"/>
        <v>0</v>
      </c>
      <c r="O1188" s="474"/>
      <c r="P1188" s="528"/>
      <c r="Q1188" s="426" t="str">
        <f t="shared" si="53"/>
        <v/>
      </c>
      <c r="R1188" s="529"/>
      <c r="S1188" s="530"/>
      <c r="T1188" s="531" t="str">
        <f t="shared" si="54"/>
        <v/>
      </c>
      <c r="U1188" s="426">
        <f t="shared" si="55"/>
        <v>0</v>
      </c>
      <c r="V1188" s="426"/>
      <c r="W1188" s="426"/>
      <c r="AJ1188" s="55"/>
      <c r="AK1188" s="55"/>
      <c r="AL1188" s="55"/>
      <c r="AM1188" s="55"/>
    </row>
    <row r="1189" ht="22.5" customHeight="1">
      <c r="A1189" s="457"/>
      <c r="B1189" s="25" t="b">
        <v>0</v>
      </c>
      <c r="C1189" s="417"/>
      <c r="D1189" s="474"/>
      <c r="E1189" s="472"/>
      <c r="F1189" s="464"/>
      <c r="G1189" s="417"/>
      <c r="H1189" s="472"/>
      <c r="I1189" s="438"/>
      <c r="J1189" s="472"/>
      <c r="K1189" s="464"/>
      <c r="L1189" s="464"/>
      <c r="M1189" s="532"/>
      <c r="N1189" s="420">
        <f t="shared" si="57"/>
        <v>0</v>
      </c>
      <c r="O1189" s="474"/>
      <c r="P1189" s="528"/>
      <c r="Q1189" s="426" t="str">
        <f t="shared" si="53"/>
        <v/>
      </c>
      <c r="R1189" s="529"/>
      <c r="S1189" s="530"/>
      <c r="T1189" s="531" t="str">
        <f t="shared" si="54"/>
        <v/>
      </c>
      <c r="U1189" s="426">
        <f t="shared" si="55"/>
        <v>0</v>
      </c>
      <c r="V1189" s="426"/>
      <c r="W1189" s="426"/>
      <c r="AJ1189" s="55"/>
      <c r="AK1189" s="55"/>
      <c r="AL1189" s="55"/>
      <c r="AM1189" s="55"/>
    </row>
    <row r="1190" ht="22.5" customHeight="1">
      <c r="A1190" s="457"/>
      <c r="B1190" s="25" t="b">
        <v>0</v>
      </c>
      <c r="C1190" s="417"/>
      <c r="D1190" s="474"/>
      <c r="E1190" s="472"/>
      <c r="F1190" s="464"/>
      <c r="G1190" s="417"/>
      <c r="H1190" s="472"/>
      <c r="I1190" s="438"/>
      <c r="J1190" s="472"/>
      <c r="K1190" s="464"/>
      <c r="L1190" s="464"/>
      <c r="M1190" s="532"/>
      <c r="N1190" s="420">
        <f t="shared" si="57"/>
        <v>0</v>
      </c>
      <c r="O1190" s="474"/>
      <c r="P1190" s="528"/>
      <c r="Q1190" s="426" t="str">
        <f t="shared" si="53"/>
        <v/>
      </c>
      <c r="R1190" s="529"/>
      <c r="S1190" s="530"/>
      <c r="T1190" s="531" t="str">
        <f t="shared" si="54"/>
        <v/>
      </c>
      <c r="U1190" s="426">
        <f t="shared" si="55"/>
        <v>0</v>
      </c>
      <c r="V1190" s="426"/>
      <c r="W1190" s="426"/>
      <c r="AJ1190" s="55"/>
      <c r="AK1190" s="55"/>
      <c r="AL1190" s="55"/>
      <c r="AM1190" s="55"/>
    </row>
    <row r="1191" ht="22.5" customHeight="1">
      <c r="A1191" s="457"/>
      <c r="B1191" s="25" t="b">
        <v>0</v>
      </c>
      <c r="C1191" s="417"/>
      <c r="D1191" s="474"/>
      <c r="E1191" s="472"/>
      <c r="F1191" s="464"/>
      <c r="G1191" s="417"/>
      <c r="H1191" s="472"/>
      <c r="I1191" s="438"/>
      <c r="J1191" s="472"/>
      <c r="K1191" s="464"/>
      <c r="L1191" s="464"/>
      <c r="M1191" s="532"/>
      <c r="N1191" s="420">
        <f t="shared" si="57"/>
        <v>0</v>
      </c>
      <c r="O1191" s="474"/>
      <c r="P1191" s="528"/>
      <c r="Q1191" s="426" t="str">
        <f t="shared" si="53"/>
        <v/>
      </c>
      <c r="R1191" s="529"/>
      <c r="S1191" s="530"/>
      <c r="T1191" s="531" t="str">
        <f t="shared" si="54"/>
        <v/>
      </c>
      <c r="U1191" s="426">
        <f t="shared" si="55"/>
        <v>0</v>
      </c>
      <c r="V1191" s="426"/>
      <c r="W1191" s="426"/>
      <c r="AJ1191" s="55"/>
      <c r="AK1191" s="55"/>
      <c r="AL1191" s="55"/>
      <c r="AM1191" s="55"/>
    </row>
    <row r="1192" ht="22.5" customHeight="1">
      <c r="A1192" s="457"/>
      <c r="B1192" s="25" t="b">
        <v>0</v>
      </c>
      <c r="C1192" s="417"/>
      <c r="D1192" s="474"/>
      <c r="E1192" s="472"/>
      <c r="F1192" s="464"/>
      <c r="G1192" s="417"/>
      <c r="H1192" s="472"/>
      <c r="I1192" s="438"/>
      <c r="J1192" s="472"/>
      <c r="K1192" s="464"/>
      <c r="L1192" s="464"/>
      <c r="M1192" s="532"/>
      <c r="N1192" s="420">
        <f t="shared" si="57"/>
        <v>0</v>
      </c>
      <c r="O1192" s="474"/>
      <c r="P1192" s="528"/>
      <c r="Q1192" s="426" t="str">
        <f t="shared" si="53"/>
        <v/>
      </c>
      <c r="R1192" s="529"/>
      <c r="S1192" s="530"/>
      <c r="T1192" s="531" t="str">
        <f t="shared" si="54"/>
        <v/>
      </c>
      <c r="U1192" s="426">
        <f t="shared" si="55"/>
        <v>0</v>
      </c>
      <c r="V1192" s="426"/>
      <c r="W1192" s="426"/>
      <c r="AJ1192" s="55"/>
      <c r="AK1192" s="55"/>
      <c r="AL1192" s="55"/>
      <c r="AM1192" s="55"/>
    </row>
    <row r="1193" ht="22.5" customHeight="1">
      <c r="A1193" s="457"/>
      <c r="B1193" s="25" t="b">
        <v>0</v>
      </c>
      <c r="C1193" s="417"/>
      <c r="D1193" s="474"/>
      <c r="E1193" s="472"/>
      <c r="F1193" s="464"/>
      <c r="G1193" s="417"/>
      <c r="H1193" s="472"/>
      <c r="I1193" s="438"/>
      <c r="J1193" s="472"/>
      <c r="K1193" s="464"/>
      <c r="L1193" s="464"/>
      <c r="M1193" s="532"/>
      <c r="N1193" s="420">
        <f t="shared" si="57"/>
        <v>0</v>
      </c>
      <c r="O1193" s="474"/>
      <c r="P1193" s="528"/>
      <c r="Q1193" s="426" t="str">
        <f t="shared" si="53"/>
        <v/>
      </c>
      <c r="R1193" s="529"/>
      <c r="S1193" s="530"/>
      <c r="T1193" s="531" t="str">
        <f t="shared" si="54"/>
        <v/>
      </c>
      <c r="U1193" s="426">
        <f t="shared" si="55"/>
        <v>0</v>
      </c>
      <c r="V1193" s="426"/>
      <c r="W1193" s="426"/>
      <c r="AJ1193" s="55"/>
      <c r="AK1193" s="55"/>
      <c r="AL1193" s="55"/>
      <c r="AM1193" s="55"/>
    </row>
    <row r="1194" ht="22.5" customHeight="1">
      <c r="A1194" s="457"/>
      <c r="B1194" s="25" t="b">
        <v>0</v>
      </c>
      <c r="C1194" s="417"/>
      <c r="D1194" s="474"/>
      <c r="E1194" s="472"/>
      <c r="F1194" s="464"/>
      <c r="G1194" s="417"/>
      <c r="H1194" s="472"/>
      <c r="I1194" s="438"/>
      <c r="J1194" s="472"/>
      <c r="K1194" s="464"/>
      <c r="L1194" s="464"/>
      <c r="M1194" s="532"/>
      <c r="N1194" s="420">
        <f t="shared" si="57"/>
        <v>0</v>
      </c>
      <c r="O1194" s="474"/>
      <c r="P1194" s="528"/>
      <c r="Q1194" s="426" t="str">
        <f t="shared" si="53"/>
        <v/>
      </c>
      <c r="R1194" s="529"/>
      <c r="S1194" s="530"/>
      <c r="T1194" s="531" t="str">
        <f t="shared" si="54"/>
        <v/>
      </c>
      <c r="U1194" s="426">
        <f t="shared" si="55"/>
        <v>0</v>
      </c>
      <c r="V1194" s="426"/>
      <c r="W1194" s="426"/>
      <c r="AJ1194" s="55"/>
      <c r="AK1194" s="55"/>
      <c r="AL1194" s="55"/>
      <c r="AM1194" s="55"/>
    </row>
    <row r="1195" ht="22.5" customHeight="1">
      <c r="A1195" s="457"/>
      <c r="B1195" s="25" t="b">
        <v>0</v>
      </c>
      <c r="C1195" s="417"/>
      <c r="D1195" s="474"/>
      <c r="E1195" s="472"/>
      <c r="F1195" s="464"/>
      <c r="G1195" s="417"/>
      <c r="H1195" s="472"/>
      <c r="I1195" s="438"/>
      <c r="J1195" s="472"/>
      <c r="K1195" s="464"/>
      <c r="L1195" s="464"/>
      <c r="M1195" s="532"/>
      <c r="N1195" s="420">
        <f t="shared" si="57"/>
        <v>0</v>
      </c>
      <c r="O1195" s="474"/>
      <c r="P1195" s="528"/>
      <c r="Q1195" s="426" t="str">
        <f t="shared" si="53"/>
        <v/>
      </c>
      <c r="R1195" s="529"/>
      <c r="S1195" s="530"/>
      <c r="T1195" s="531" t="str">
        <f t="shared" si="54"/>
        <v/>
      </c>
      <c r="U1195" s="426">
        <f t="shared" si="55"/>
        <v>0</v>
      </c>
      <c r="V1195" s="426"/>
      <c r="W1195" s="426"/>
      <c r="AJ1195" s="55"/>
      <c r="AK1195" s="55"/>
      <c r="AL1195" s="55"/>
      <c r="AM1195" s="55"/>
    </row>
    <row r="1196" ht="22.5" customHeight="1">
      <c r="A1196" s="457"/>
      <c r="B1196" s="25" t="b">
        <v>0</v>
      </c>
      <c r="C1196" s="417"/>
      <c r="D1196" s="474"/>
      <c r="E1196" s="472"/>
      <c r="F1196" s="464"/>
      <c r="G1196" s="417"/>
      <c r="H1196" s="472"/>
      <c r="I1196" s="438"/>
      <c r="J1196" s="472"/>
      <c r="K1196" s="464"/>
      <c r="L1196" s="464"/>
      <c r="M1196" s="532"/>
      <c r="N1196" s="420">
        <f t="shared" si="57"/>
        <v>0</v>
      </c>
      <c r="O1196" s="474"/>
      <c r="P1196" s="528"/>
      <c r="Q1196" s="426" t="str">
        <f t="shared" si="53"/>
        <v/>
      </c>
      <c r="R1196" s="529"/>
      <c r="S1196" s="530"/>
      <c r="T1196" s="531" t="str">
        <f t="shared" si="54"/>
        <v/>
      </c>
      <c r="U1196" s="426">
        <f t="shared" si="55"/>
        <v>0</v>
      </c>
      <c r="V1196" s="426"/>
      <c r="W1196" s="426"/>
      <c r="AJ1196" s="55"/>
      <c r="AK1196" s="55"/>
      <c r="AL1196" s="55"/>
      <c r="AM1196" s="55"/>
    </row>
    <row r="1197" ht="22.5" customHeight="1">
      <c r="A1197" s="457"/>
      <c r="B1197" s="25" t="b">
        <v>0</v>
      </c>
      <c r="C1197" s="417"/>
      <c r="D1197" s="474"/>
      <c r="E1197" s="472"/>
      <c r="F1197" s="464"/>
      <c r="G1197" s="417"/>
      <c r="H1197" s="472"/>
      <c r="I1197" s="438"/>
      <c r="J1197" s="472"/>
      <c r="K1197" s="464"/>
      <c r="L1197" s="464"/>
      <c r="M1197" s="532"/>
      <c r="N1197" s="420">
        <f t="shared" si="57"/>
        <v>0</v>
      </c>
      <c r="O1197" s="474"/>
      <c r="P1197" s="528"/>
      <c r="Q1197" s="426" t="str">
        <f t="shared" si="53"/>
        <v/>
      </c>
      <c r="R1197" s="529"/>
      <c r="S1197" s="530"/>
      <c r="T1197" s="531" t="str">
        <f t="shared" si="54"/>
        <v/>
      </c>
      <c r="U1197" s="426">
        <f t="shared" si="55"/>
        <v>0</v>
      </c>
      <c r="V1197" s="426"/>
      <c r="W1197" s="426"/>
      <c r="AJ1197" s="55"/>
      <c r="AK1197" s="55"/>
      <c r="AL1197" s="55"/>
      <c r="AM1197" s="55"/>
    </row>
    <row r="1198" ht="22.5" customHeight="1">
      <c r="A1198" s="457"/>
      <c r="B1198" s="25" t="b">
        <v>0</v>
      </c>
      <c r="C1198" s="417"/>
      <c r="D1198" s="474"/>
      <c r="E1198" s="472"/>
      <c r="F1198" s="464"/>
      <c r="G1198" s="417"/>
      <c r="H1198" s="472"/>
      <c r="I1198" s="438"/>
      <c r="J1198" s="472"/>
      <c r="K1198" s="464"/>
      <c r="L1198" s="464"/>
      <c r="M1198" s="532"/>
      <c r="N1198" s="420">
        <f t="shared" si="57"/>
        <v>0</v>
      </c>
      <c r="O1198" s="474"/>
      <c r="P1198" s="528"/>
      <c r="Q1198" s="426" t="str">
        <f t="shared" si="53"/>
        <v/>
      </c>
      <c r="R1198" s="529"/>
      <c r="S1198" s="530"/>
      <c r="T1198" s="531" t="str">
        <f t="shared" si="54"/>
        <v/>
      </c>
      <c r="U1198" s="426">
        <f t="shared" si="55"/>
        <v>0</v>
      </c>
      <c r="V1198" s="426"/>
      <c r="W1198" s="426"/>
      <c r="AJ1198" s="55"/>
      <c r="AK1198" s="55"/>
      <c r="AL1198" s="55"/>
      <c r="AM1198" s="55"/>
    </row>
    <row r="1199" ht="22.5" customHeight="1">
      <c r="A1199" s="457"/>
      <c r="B1199" s="25" t="b">
        <v>0</v>
      </c>
      <c r="C1199" s="417"/>
      <c r="D1199" s="474"/>
      <c r="E1199" s="472"/>
      <c r="F1199" s="464"/>
      <c r="G1199" s="417"/>
      <c r="H1199" s="472"/>
      <c r="I1199" s="438"/>
      <c r="J1199" s="472"/>
      <c r="K1199" s="464"/>
      <c r="L1199" s="464"/>
      <c r="M1199" s="532"/>
      <c r="N1199" s="420">
        <f t="shared" si="57"/>
        <v>0</v>
      </c>
      <c r="O1199" s="474"/>
      <c r="P1199" s="528"/>
      <c r="Q1199" s="426" t="str">
        <f t="shared" si="53"/>
        <v/>
      </c>
      <c r="R1199" s="529"/>
      <c r="S1199" s="530"/>
      <c r="T1199" s="531" t="str">
        <f t="shared" si="54"/>
        <v/>
      </c>
      <c r="U1199" s="426">
        <f t="shared" si="55"/>
        <v>0</v>
      </c>
      <c r="V1199" s="426"/>
      <c r="W1199" s="426"/>
      <c r="AJ1199" s="55"/>
      <c r="AK1199" s="55"/>
      <c r="AL1199" s="55"/>
      <c r="AM1199" s="55"/>
    </row>
    <row r="1200" ht="22.5" customHeight="1">
      <c r="A1200" s="457"/>
      <c r="B1200" s="25" t="b">
        <v>0</v>
      </c>
      <c r="C1200" s="417"/>
      <c r="D1200" s="474"/>
      <c r="E1200" s="472"/>
      <c r="F1200" s="464"/>
      <c r="G1200" s="417"/>
      <c r="H1200" s="472"/>
      <c r="I1200" s="438"/>
      <c r="J1200" s="472"/>
      <c r="K1200" s="464"/>
      <c r="L1200" s="464"/>
      <c r="M1200" s="532"/>
      <c r="N1200" s="420">
        <f t="shared" si="57"/>
        <v>0</v>
      </c>
      <c r="O1200" s="474"/>
      <c r="P1200" s="528"/>
      <c r="Q1200" s="426" t="str">
        <f t="shared" si="53"/>
        <v/>
      </c>
      <c r="R1200" s="529"/>
      <c r="S1200" s="530"/>
      <c r="T1200" s="531" t="str">
        <f t="shared" si="54"/>
        <v/>
      </c>
      <c r="U1200" s="426">
        <f t="shared" si="55"/>
        <v>0</v>
      </c>
      <c r="V1200" s="426"/>
      <c r="W1200" s="426"/>
      <c r="AJ1200" s="55"/>
      <c r="AK1200" s="55"/>
      <c r="AL1200" s="55"/>
      <c r="AM1200" s="55"/>
    </row>
    <row r="1201" ht="22.5" customHeight="1">
      <c r="A1201" s="457"/>
      <c r="B1201" s="25" t="b">
        <v>0</v>
      </c>
      <c r="C1201" s="417"/>
      <c r="D1201" s="474"/>
      <c r="E1201" s="472"/>
      <c r="F1201" s="464"/>
      <c r="G1201" s="417"/>
      <c r="H1201" s="472"/>
      <c r="I1201" s="438"/>
      <c r="J1201" s="472"/>
      <c r="K1201" s="464"/>
      <c r="L1201" s="464"/>
      <c r="M1201" s="532"/>
      <c r="N1201" s="420">
        <f t="shared" si="57"/>
        <v>0</v>
      </c>
      <c r="O1201" s="474"/>
      <c r="P1201" s="528"/>
      <c r="Q1201" s="426" t="str">
        <f t="shared" si="53"/>
        <v/>
      </c>
      <c r="R1201" s="529"/>
      <c r="S1201" s="530"/>
      <c r="T1201" s="531" t="str">
        <f t="shared" si="54"/>
        <v/>
      </c>
      <c r="U1201" s="426">
        <f t="shared" si="55"/>
        <v>0</v>
      </c>
      <c r="V1201" s="426"/>
      <c r="W1201" s="426"/>
      <c r="AJ1201" s="55"/>
      <c r="AK1201" s="55"/>
      <c r="AL1201" s="55"/>
      <c r="AM1201" s="55"/>
    </row>
    <row r="1202" ht="22.5" customHeight="1">
      <c r="A1202" s="457"/>
      <c r="B1202" s="25" t="b">
        <v>0</v>
      </c>
      <c r="C1202" s="417"/>
      <c r="D1202" s="474"/>
      <c r="E1202" s="472"/>
      <c r="F1202" s="464"/>
      <c r="G1202" s="417"/>
      <c r="H1202" s="472"/>
      <c r="I1202" s="438"/>
      <c r="J1202" s="472"/>
      <c r="K1202" s="464"/>
      <c r="L1202" s="464"/>
      <c r="M1202" s="532"/>
      <c r="N1202" s="420">
        <f t="shared" si="57"/>
        <v>0</v>
      </c>
      <c r="O1202" s="474"/>
      <c r="P1202" s="528"/>
      <c r="Q1202" s="426" t="str">
        <f t="shared" si="53"/>
        <v/>
      </c>
      <c r="R1202" s="529"/>
      <c r="S1202" s="530"/>
      <c r="T1202" s="531" t="str">
        <f t="shared" si="54"/>
        <v/>
      </c>
      <c r="U1202" s="426">
        <f t="shared" si="55"/>
        <v>0</v>
      </c>
      <c r="V1202" s="426"/>
      <c r="W1202" s="426"/>
      <c r="AJ1202" s="55"/>
      <c r="AK1202" s="55"/>
      <c r="AL1202" s="55"/>
      <c r="AM1202" s="55"/>
    </row>
    <row r="1203" ht="22.5" customHeight="1">
      <c r="A1203" s="457"/>
      <c r="B1203" s="25" t="b">
        <v>0</v>
      </c>
      <c r="C1203" s="417"/>
      <c r="D1203" s="474"/>
      <c r="E1203" s="472"/>
      <c r="F1203" s="464"/>
      <c r="G1203" s="417"/>
      <c r="H1203" s="472"/>
      <c r="I1203" s="438"/>
      <c r="J1203" s="472"/>
      <c r="K1203" s="464"/>
      <c r="L1203" s="464"/>
      <c r="M1203" s="532"/>
      <c r="N1203" s="420">
        <f t="shared" si="57"/>
        <v>0</v>
      </c>
      <c r="O1203" s="474"/>
      <c r="P1203" s="528"/>
      <c r="Q1203" s="426" t="str">
        <f t="shared" si="53"/>
        <v/>
      </c>
      <c r="R1203" s="529"/>
      <c r="S1203" s="530"/>
      <c r="T1203" s="531" t="str">
        <f t="shared" si="54"/>
        <v/>
      </c>
      <c r="U1203" s="426">
        <f t="shared" si="55"/>
        <v>0</v>
      </c>
      <c r="V1203" s="426"/>
      <c r="W1203" s="426"/>
      <c r="AJ1203" s="55"/>
      <c r="AK1203" s="55"/>
      <c r="AL1203" s="55"/>
      <c r="AM1203" s="55"/>
    </row>
    <row r="1204" ht="22.5" customHeight="1">
      <c r="A1204" s="457"/>
      <c r="B1204" s="25" t="b">
        <v>0</v>
      </c>
      <c r="C1204" s="417"/>
      <c r="D1204" s="474"/>
      <c r="E1204" s="472"/>
      <c r="F1204" s="464"/>
      <c r="G1204" s="417"/>
      <c r="H1204" s="472"/>
      <c r="I1204" s="438"/>
      <c r="J1204" s="472"/>
      <c r="K1204" s="464"/>
      <c r="L1204" s="464"/>
      <c r="M1204" s="532"/>
      <c r="N1204" s="420">
        <f t="shared" si="57"/>
        <v>0</v>
      </c>
      <c r="O1204" s="474"/>
      <c r="P1204" s="528"/>
      <c r="Q1204" s="426" t="str">
        <f t="shared" si="53"/>
        <v/>
      </c>
      <c r="R1204" s="529"/>
      <c r="S1204" s="530"/>
      <c r="T1204" s="531" t="str">
        <f t="shared" si="54"/>
        <v/>
      </c>
      <c r="U1204" s="426">
        <f t="shared" si="55"/>
        <v>0</v>
      </c>
      <c r="V1204" s="426"/>
      <c r="W1204" s="426"/>
      <c r="AJ1204" s="55"/>
      <c r="AK1204" s="55"/>
      <c r="AL1204" s="55"/>
      <c r="AM1204" s="55"/>
    </row>
    <row r="1205" ht="22.5" customHeight="1">
      <c r="A1205" s="457"/>
      <c r="B1205" s="25" t="b">
        <v>0</v>
      </c>
      <c r="C1205" s="417"/>
      <c r="D1205" s="474"/>
      <c r="E1205" s="472"/>
      <c r="F1205" s="464"/>
      <c r="G1205" s="417"/>
      <c r="H1205" s="472"/>
      <c r="I1205" s="438"/>
      <c r="J1205" s="472"/>
      <c r="K1205" s="464"/>
      <c r="L1205" s="464"/>
      <c r="M1205" s="532"/>
      <c r="N1205" s="420">
        <f t="shared" si="57"/>
        <v>0</v>
      </c>
      <c r="O1205" s="474"/>
      <c r="P1205" s="528"/>
      <c r="Q1205" s="426" t="str">
        <f t="shared" si="53"/>
        <v/>
      </c>
      <c r="R1205" s="529"/>
      <c r="S1205" s="530"/>
      <c r="T1205" s="531" t="str">
        <f t="shared" si="54"/>
        <v/>
      </c>
      <c r="U1205" s="426">
        <f t="shared" si="55"/>
        <v>0</v>
      </c>
      <c r="V1205" s="426"/>
      <c r="W1205" s="426"/>
      <c r="AJ1205" s="55"/>
      <c r="AK1205" s="55"/>
      <c r="AL1205" s="55"/>
      <c r="AM1205" s="55"/>
    </row>
    <row r="1206" ht="22.5" customHeight="1">
      <c r="A1206" s="457"/>
      <c r="B1206" s="25" t="b">
        <v>0</v>
      </c>
      <c r="C1206" s="417"/>
      <c r="D1206" s="474"/>
      <c r="E1206" s="472"/>
      <c r="F1206" s="464"/>
      <c r="G1206" s="417"/>
      <c r="H1206" s="472"/>
      <c r="I1206" s="438"/>
      <c r="J1206" s="472"/>
      <c r="K1206" s="464"/>
      <c r="L1206" s="464"/>
      <c r="M1206" s="532"/>
      <c r="N1206" s="420">
        <f t="shared" si="57"/>
        <v>0</v>
      </c>
      <c r="O1206" s="474"/>
      <c r="P1206" s="528"/>
      <c r="Q1206" s="426" t="str">
        <f t="shared" si="53"/>
        <v/>
      </c>
      <c r="R1206" s="529"/>
      <c r="S1206" s="530"/>
      <c r="T1206" s="531" t="str">
        <f t="shared" si="54"/>
        <v/>
      </c>
      <c r="U1206" s="426">
        <f t="shared" si="55"/>
        <v>0</v>
      </c>
      <c r="V1206" s="426"/>
      <c r="W1206" s="426"/>
      <c r="AJ1206" s="55"/>
      <c r="AK1206" s="55"/>
      <c r="AL1206" s="55"/>
      <c r="AM1206" s="55"/>
    </row>
    <row r="1207" ht="22.5" customHeight="1">
      <c r="A1207" s="457"/>
      <c r="B1207" s="25" t="b">
        <v>0</v>
      </c>
      <c r="C1207" s="417"/>
      <c r="D1207" s="474"/>
      <c r="E1207" s="472"/>
      <c r="F1207" s="464"/>
      <c r="G1207" s="417"/>
      <c r="H1207" s="472"/>
      <c r="I1207" s="438"/>
      <c r="J1207" s="472"/>
      <c r="K1207" s="464"/>
      <c r="L1207" s="464"/>
      <c r="M1207" s="532"/>
      <c r="N1207" s="420">
        <f t="shared" si="57"/>
        <v>0</v>
      </c>
      <c r="O1207" s="474"/>
      <c r="P1207" s="528"/>
      <c r="Q1207" s="426" t="str">
        <f t="shared" si="53"/>
        <v/>
      </c>
      <c r="R1207" s="529"/>
      <c r="S1207" s="530"/>
      <c r="T1207" s="531" t="str">
        <f t="shared" si="54"/>
        <v/>
      </c>
      <c r="U1207" s="426">
        <f t="shared" si="55"/>
        <v>0</v>
      </c>
      <c r="V1207" s="426"/>
      <c r="W1207" s="426"/>
      <c r="AJ1207" s="55"/>
      <c r="AK1207" s="55"/>
      <c r="AL1207" s="55"/>
      <c r="AM1207" s="55"/>
    </row>
    <row r="1208" ht="22.5" customHeight="1">
      <c r="A1208" s="457"/>
      <c r="B1208" s="25" t="b">
        <v>0</v>
      </c>
      <c r="C1208" s="417"/>
      <c r="D1208" s="474"/>
      <c r="E1208" s="472"/>
      <c r="F1208" s="464"/>
      <c r="G1208" s="417"/>
      <c r="H1208" s="472"/>
      <c r="I1208" s="438"/>
      <c r="J1208" s="472"/>
      <c r="K1208" s="464"/>
      <c r="L1208" s="464"/>
      <c r="M1208" s="532"/>
      <c r="N1208" s="420">
        <f t="shared" si="57"/>
        <v>0</v>
      </c>
      <c r="O1208" s="474"/>
      <c r="P1208" s="528"/>
      <c r="Q1208" s="426" t="str">
        <f t="shared" si="53"/>
        <v/>
      </c>
      <c r="R1208" s="529"/>
      <c r="S1208" s="530"/>
      <c r="T1208" s="531" t="str">
        <f t="shared" si="54"/>
        <v/>
      </c>
      <c r="U1208" s="426">
        <f t="shared" si="55"/>
        <v>0</v>
      </c>
      <c r="V1208" s="426"/>
      <c r="W1208" s="426"/>
      <c r="AJ1208" s="55"/>
      <c r="AK1208" s="55"/>
      <c r="AL1208" s="55"/>
      <c r="AM1208" s="55"/>
    </row>
    <row r="1209" ht="22.5" customHeight="1">
      <c r="A1209" s="457"/>
      <c r="B1209" s="25" t="b">
        <v>0</v>
      </c>
      <c r="C1209" s="417"/>
      <c r="D1209" s="474"/>
      <c r="E1209" s="472"/>
      <c r="F1209" s="464"/>
      <c r="G1209" s="417"/>
      <c r="H1209" s="472"/>
      <c r="I1209" s="438"/>
      <c r="J1209" s="472"/>
      <c r="K1209" s="464"/>
      <c r="L1209" s="464"/>
      <c r="M1209" s="532"/>
      <c r="N1209" s="420">
        <f t="shared" si="57"/>
        <v>0</v>
      </c>
      <c r="O1209" s="474"/>
      <c r="P1209" s="528"/>
      <c r="Q1209" s="426" t="str">
        <f t="shared" si="53"/>
        <v/>
      </c>
      <c r="R1209" s="529"/>
      <c r="S1209" s="530"/>
      <c r="T1209" s="531" t="str">
        <f t="shared" si="54"/>
        <v/>
      </c>
      <c r="U1209" s="426">
        <f t="shared" si="55"/>
        <v>0</v>
      </c>
      <c r="V1209" s="426"/>
      <c r="W1209" s="426"/>
      <c r="AJ1209" s="55"/>
      <c r="AK1209" s="55"/>
      <c r="AL1209" s="55"/>
      <c r="AM1209" s="55"/>
    </row>
    <row r="1210" ht="22.5" customHeight="1">
      <c r="A1210" s="457"/>
      <c r="B1210" s="25" t="b">
        <v>0</v>
      </c>
      <c r="C1210" s="417"/>
      <c r="D1210" s="474"/>
      <c r="E1210" s="472"/>
      <c r="F1210" s="464"/>
      <c r="G1210" s="417"/>
      <c r="H1210" s="472"/>
      <c r="I1210" s="438"/>
      <c r="J1210" s="472"/>
      <c r="K1210" s="464"/>
      <c r="L1210" s="464"/>
      <c r="M1210" s="532"/>
      <c r="N1210" s="420">
        <f t="shared" si="57"/>
        <v>0</v>
      </c>
      <c r="O1210" s="474"/>
      <c r="P1210" s="528"/>
      <c r="Q1210" s="426" t="str">
        <f t="shared" si="53"/>
        <v/>
      </c>
      <c r="R1210" s="529"/>
      <c r="S1210" s="530"/>
      <c r="T1210" s="531" t="str">
        <f t="shared" si="54"/>
        <v/>
      </c>
      <c r="U1210" s="426">
        <f t="shared" si="55"/>
        <v>0</v>
      </c>
      <c r="V1210" s="426"/>
      <c r="W1210" s="426"/>
      <c r="AJ1210" s="55"/>
      <c r="AK1210" s="55"/>
      <c r="AL1210" s="55"/>
      <c r="AM1210" s="55"/>
    </row>
    <row r="1211" ht="22.5" customHeight="1">
      <c r="A1211" s="457"/>
      <c r="B1211" s="25" t="b">
        <v>0</v>
      </c>
      <c r="C1211" s="417"/>
      <c r="D1211" s="474"/>
      <c r="E1211" s="472"/>
      <c r="F1211" s="464"/>
      <c r="G1211" s="417"/>
      <c r="H1211" s="472"/>
      <c r="I1211" s="438"/>
      <c r="J1211" s="472"/>
      <c r="K1211" s="464"/>
      <c r="L1211" s="464"/>
      <c r="M1211" s="532"/>
      <c r="N1211" s="420">
        <f t="shared" si="57"/>
        <v>0</v>
      </c>
      <c r="O1211" s="474"/>
      <c r="P1211" s="528"/>
      <c r="Q1211" s="426" t="str">
        <f t="shared" si="53"/>
        <v/>
      </c>
      <c r="R1211" s="529"/>
      <c r="S1211" s="530"/>
      <c r="T1211" s="531" t="str">
        <f t="shared" si="54"/>
        <v/>
      </c>
      <c r="U1211" s="426">
        <f t="shared" si="55"/>
        <v>0</v>
      </c>
      <c r="V1211" s="426"/>
      <c r="W1211" s="426"/>
      <c r="AJ1211" s="55"/>
      <c r="AK1211" s="55"/>
      <c r="AL1211" s="55"/>
      <c r="AM1211" s="55"/>
    </row>
    <row r="1212" ht="22.5" customHeight="1">
      <c r="A1212" s="457"/>
      <c r="B1212" s="25" t="b">
        <v>0</v>
      </c>
      <c r="C1212" s="417"/>
      <c r="D1212" s="474"/>
      <c r="E1212" s="472"/>
      <c r="F1212" s="464"/>
      <c r="G1212" s="417"/>
      <c r="H1212" s="472"/>
      <c r="I1212" s="438"/>
      <c r="J1212" s="472"/>
      <c r="K1212" s="464"/>
      <c r="L1212" s="464"/>
      <c r="M1212" s="532"/>
      <c r="N1212" s="420">
        <f t="shared" si="57"/>
        <v>0</v>
      </c>
      <c r="O1212" s="474"/>
      <c r="P1212" s="528"/>
      <c r="Q1212" s="426" t="str">
        <f t="shared" si="53"/>
        <v/>
      </c>
      <c r="R1212" s="529"/>
      <c r="S1212" s="530"/>
      <c r="T1212" s="531" t="str">
        <f t="shared" si="54"/>
        <v/>
      </c>
      <c r="U1212" s="426">
        <f t="shared" si="55"/>
        <v>0</v>
      </c>
      <c r="V1212" s="426"/>
      <c r="W1212" s="426"/>
      <c r="AJ1212" s="55"/>
      <c r="AK1212" s="55"/>
      <c r="AL1212" s="55"/>
      <c r="AM1212" s="55"/>
    </row>
    <row r="1213" ht="22.5" customHeight="1">
      <c r="A1213" s="457"/>
      <c r="B1213" s="25" t="b">
        <v>0</v>
      </c>
      <c r="C1213" s="417"/>
      <c r="D1213" s="474"/>
      <c r="E1213" s="472"/>
      <c r="F1213" s="464"/>
      <c r="G1213" s="417"/>
      <c r="H1213" s="472"/>
      <c r="I1213" s="438"/>
      <c r="J1213" s="472"/>
      <c r="K1213" s="464"/>
      <c r="L1213" s="464"/>
      <c r="M1213" s="532"/>
      <c r="N1213" s="420">
        <f t="shared" si="57"/>
        <v>0</v>
      </c>
      <c r="O1213" s="474"/>
      <c r="P1213" s="528"/>
      <c r="Q1213" s="426" t="str">
        <f t="shared" si="53"/>
        <v/>
      </c>
      <c r="R1213" s="529"/>
      <c r="S1213" s="530"/>
      <c r="T1213" s="531" t="str">
        <f t="shared" si="54"/>
        <v/>
      </c>
      <c r="U1213" s="426">
        <f t="shared" si="55"/>
        <v>0</v>
      </c>
      <c r="V1213" s="426"/>
      <c r="W1213" s="426"/>
      <c r="AJ1213" s="55"/>
      <c r="AK1213" s="55"/>
      <c r="AL1213" s="55"/>
      <c r="AM1213" s="55"/>
    </row>
    <row r="1214" ht="22.5" customHeight="1">
      <c r="A1214" s="457"/>
      <c r="B1214" s="25" t="b">
        <v>0</v>
      </c>
      <c r="C1214" s="417"/>
      <c r="D1214" s="474"/>
      <c r="E1214" s="472"/>
      <c r="F1214" s="464"/>
      <c r="G1214" s="417"/>
      <c r="H1214" s="472"/>
      <c r="I1214" s="438"/>
      <c r="J1214" s="472"/>
      <c r="K1214" s="464"/>
      <c r="L1214" s="464"/>
      <c r="M1214" s="532"/>
      <c r="N1214" s="420">
        <f t="shared" si="57"/>
        <v>0</v>
      </c>
      <c r="O1214" s="474"/>
      <c r="P1214" s="528"/>
      <c r="Q1214" s="426" t="str">
        <f t="shared" si="53"/>
        <v/>
      </c>
      <c r="R1214" s="529"/>
      <c r="S1214" s="530"/>
      <c r="T1214" s="531" t="str">
        <f t="shared" si="54"/>
        <v/>
      </c>
      <c r="U1214" s="426">
        <f t="shared" si="55"/>
        <v>0</v>
      </c>
      <c r="V1214" s="426"/>
      <c r="W1214" s="426"/>
      <c r="AJ1214" s="55"/>
      <c r="AK1214" s="55"/>
      <c r="AL1214" s="55"/>
      <c r="AM1214" s="55"/>
    </row>
    <row r="1215" ht="22.5" customHeight="1">
      <c r="A1215" s="457"/>
      <c r="B1215" s="25" t="b">
        <v>0</v>
      </c>
      <c r="C1215" s="417"/>
      <c r="D1215" s="474"/>
      <c r="E1215" s="472"/>
      <c r="F1215" s="464"/>
      <c r="G1215" s="417"/>
      <c r="H1215" s="472"/>
      <c r="I1215" s="438"/>
      <c r="J1215" s="472"/>
      <c r="K1215" s="464"/>
      <c r="L1215" s="464"/>
      <c r="M1215" s="532"/>
      <c r="N1215" s="420">
        <f t="shared" si="57"/>
        <v>0</v>
      </c>
      <c r="O1215" s="474"/>
      <c r="P1215" s="528"/>
      <c r="Q1215" s="426" t="str">
        <f t="shared" si="53"/>
        <v/>
      </c>
      <c r="R1215" s="529"/>
      <c r="S1215" s="530"/>
      <c r="T1215" s="531" t="str">
        <f t="shared" si="54"/>
        <v/>
      </c>
      <c r="U1215" s="426">
        <f t="shared" si="55"/>
        <v>0</v>
      </c>
      <c r="V1215" s="426"/>
      <c r="W1215" s="426"/>
      <c r="AJ1215" s="55"/>
      <c r="AK1215" s="55"/>
      <c r="AL1215" s="55"/>
      <c r="AM1215" s="55"/>
    </row>
    <row r="1216" ht="22.5" customHeight="1">
      <c r="A1216" s="457"/>
      <c r="B1216" s="25" t="b">
        <v>0</v>
      </c>
      <c r="C1216" s="417"/>
      <c r="D1216" s="474"/>
      <c r="E1216" s="472"/>
      <c r="F1216" s="464"/>
      <c r="G1216" s="417"/>
      <c r="H1216" s="472"/>
      <c r="I1216" s="438"/>
      <c r="J1216" s="472"/>
      <c r="K1216" s="464"/>
      <c r="L1216" s="464"/>
      <c r="M1216" s="532"/>
      <c r="N1216" s="420">
        <f t="shared" si="57"/>
        <v>0</v>
      </c>
      <c r="O1216" s="474"/>
      <c r="P1216" s="528"/>
      <c r="Q1216" s="426" t="str">
        <f t="shared" si="53"/>
        <v/>
      </c>
      <c r="R1216" s="529"/>
      <c r="S1216" s="530"/>
      <c r="T1216" s="531" t="str">
        <f t="shared" si="54"/>
        <v/>
      </c>
      <c r="U1216" s="426">
        <f t="shared" si="55"/>
        <v>0</v>
      </c>
      <c r="V1216" s="426"/>
      <c r="W1216" s="426"/>
      <c r="AJ1216" s="55"/>
      <c r="AK1216" s="55"/>
      <c r="AL1216" s="55"/>
      <c r="AM1216" s="55"/>
    </row>
    <row r="1217" ht="22.5" customHeight="1">
      <c r="A1217" s="457"/>
      <c r="B1217" s="25" t="b">
        <v>0</v>
      </c>
      <c r="C1217" s="417"/>
      <c r="D1217" s="474"/>
      <c r="E1217" s="472"/>
      <c r="F1217" s="464"/>
      <c r="G1217" s="417"/>
      <c r="H1217" s="472"/>
      <c r="I1217" s="438"/>
      <c r="J1217" s="472"/>
      <c r="K1217" s="464"/>
      <c r="L1217" s="464"/>
      <c r="M1217" s="532"/>
      <c r="N1217" s="420">
        <f t="shared" si="57"/>
        <v>0</v>
      </c>
      <c r="O1217" s="474"/>
      <c r="P1217" s="528"/>
      <c r="Q1217" s="426" t="str">
        <f t="shared" si="53"/>
        <v/>
      </c>
      <c r="R1217" s="529"/>
      <c r="S1217" s="530"/>
      <c r="T1217" s="531" t="str">
        <f t="shared" si="54"/>
        <v/>
      </c>
      <c r="U1217" s="426">
        <f t="shared" si="55"/>
        <v>0</v>
      </c>
      <c r="V1217" s="426"/>
      <c r="W1217" s="426"/>
      <c r="AJ1217" s="55"/>
      <c r="AK1217" s="55"/>
      <c r="AL1217" s="55"/>
      <c r="AM1217" s="55"/>
    </row>
    <row r="1218" ht="22.5" customHeight="1">
      <c r="A1218" s="457"/>
      <c r="B1218" s="25" t="b">
        <v>0</v>
      </c>
      <c r="C1218" s="417"/>
      <c r="D1218" s="474"/>
      <c r="E1218" s="472"/>
      <c r="F1218" s="464"/>
      <c r="G1218" s="417"/>
      <c r="H1218" s="472"/>
      <c r="I1218" s="438"/>
      <c r="J1218" s="472"/>
      <c r="K1218" s="464"/>
      <c r="L1218" s="464"/>
      <c r="M1218" s="532"/>
      <c r="N1218" s="420">
        <f t="shared" si="57"/>
        <v>0</v>
      </c>
      <c r="O1218" s="474"/>
      <c r="P1218" s="528"/>
      <c r="Q1218" s="426" t="str">
        <f t="shared" si="53"/>
        <v/>
      </c>
      <c r="R1218" s="529"/>
      <c r="S1218" s="530"/>
      <c r="T1218" s="531" t="str">
        <f t="shared" si="54"/>
        <v/>
      </c>
      <c r="U1218" s="426">
        <f t="shared" si="55"/>
        <v>0</v>
      </c>
      <c r="V1218" s="426"/>
      <c r="W1218" s="426"/>
      <c r="AJ1218" s="55"/>
      <c r="AK1218" s="55"/>
      <c r="AL1218" s="55"/>
      <c r="AM1218" s="55"/>
    </row>
    <row r="1219" ht="22.5" customHeight="1">
      <c r="A1219" s="457"/>
      <c r="B1219" s="25" t="b">
        <v>0</v>
      </c>
      <c r="C1219" s="417"/>
      <c r="D1219" s="474"/>
      <c r="E1219" s="472"/>
      <c r="F1219" s="464"/>
      <c r="G1219" s="417"/>
      <c r="H1219" s="472"/>
      <c r="I1219" s="438"/>
      <c r="J1219" s="472"/>
      <c r="K1219" s="464"/>
      <c r="L1219" s="464"/>
      <c r="M1219" s="532"/>
      <c r="N1219" s="420">
        <f t="shared" si="57"/>
        <v>0</v>
      </c>
      <c r="O1219" s="474"/>
      <c r="P1219" s="528"/>
      <c r="Q1219" s="426" t="str">
        <f t="shared" si="53"/>
        <v/>
      </c>
      <c r="R1219" s="529"/>
      <c r="S1219" s="530"/>
      <c r="T1219" s="531" t="str">
        <f t="shared" si="54"/>
        <v/>
      </c>
      <c r="U1219" s="426">
        <f t="shared" si="55"/>
        <v>0</v>
      </c>
      <c r="V1219" s="426"/>
      <c r="W1219" s="426"/>
      <c r="AJ1219" s="55"/>
      <c r="AK1219" s="55"/>
      <c r="AL1219" s="55"/>
      <c r="AM1219" s="55"/>
    </row>
    <row r="1220" ht="22.5" customHeight="1">
      <c r="A1220" s="457"/>
      <c r="B1220" s="25" t="b">
        <v>0</v>
      </c>
      <c r="C1220" s="417"/>
      <c r="D1220" s="474"/>
      <c r="E1220" s="472"/>
      <c r="F1220" s="464"/>
      <c r="G1220" s="417"/>
      <c r="H1220" s="472"/>
      <c r="I1220" s="438"/>
      <c r="J1220" s="472"/>
      <c r="K1220" s="464"/>
      <c r="L1220" s="464"/>
      <c r="M1220" s="532"/>
      <c r="N1220" s="420">
        <f t="shared" si="57"/>
        <v>0</v>
      </c>
      <c r="O1220" s="474"/>
      <c r="P1220" s="528"/>
      <c r="Q1220" s="426" t="str">
        <f t="shared" si="53"/>
        <v/>
      </c>
      <c r="R1220" s="529"/>
      <c r="S1220" s="530"/>
      <c r="T1220" s="531" t="str">
        <f t="shared" si="54"/>
        <v/>
      </c>
      <c r="U1220" s="426">
        <f t="shared" si="55"/>
        <v>0</v>
      </c>
      <c r="V1220" s="426"/>
      <c r="W1220" s="426"/>
      <c r="AJ1220" s="55"/>
      <c r="AK1220" s="55"/>
      <c r="AL1220" s="55"/>
      <c r="AM1220" s="55"/>
    </row>
    <row r="1221" ht="22.5" customHeight="1">
      <c r="A1221" s="457"/>
      <c r="B1221" s="25" t="b">
        <v>0</v>
      </c>
      <c r="C1221" s="417"/>
      <c r="D1221" s="474"/>
      <c r="E1221" s="472"/>
      <c r="F1221" s="464"/>
      <c r="G1221" s="417"/>
      <c r="H1221" s="472"/>
      <c r="I1221" s="438"/>
      <c r="J1221" s="472"/>
      <c r="K1221" s="464"/>
      <c r="L1221" s="464"/>
      <c r="M1221" s="532"/>
      <c r="N1221" s="420">
        <f t="shared" si="57"/>
        <v>0</v>
      </c>
      <c r="O1221" s="474"/>
      <c r="P1221" s="528"/>
      <c r="Q1221" s="426" t="str">
        <f t="shared" si="53"/>
        <v/>
      </c>
      <c r="R1221" s="529"/>
      <c r="S1221" s="530"/>
      <c r="T1221" s="531" t="str">
        <f t="shared" si="54"/>
        <v/>
      </c>
      <c r="U1221" s="426">
        <f t="shared" si="55"/>
        <v>0</v>
      </c>
      <c r="V1221" s="426"/>
      <c r="W1221" s="426"/>
      <c r="AJ1221" s="55"/>
      <c r="AK1221" s="55"/>
      <c r="AL1221" s="55"/>
      <c r="AM1221" s="55"/>
    </row>
    <row r="1222" ht="22.5" customHeight="1">
      <c r="A1222" s="457"/>
      <c r="B1222" s="25" t="b">
        <v>0</v>
      </c>
      <c r="C1222" s="417"/>
      <c r="D1222" s="474"/>
      <c r="E1222" s="472"/>
      <c r="F1222" s="464"/>
      <c r="G1222" s="417"/>
      <c r="H1222" s="472"/>
      <c r="I1222" s="438"/>
      <c r="J1222" s="472"/>
      <c r="K1222" s="464"/>
      <c r="L1222" s="464"/>
      <c r="M1222" s="532"/>
      <c r="N1222" s="420">
        <f t="shared" si="57"/>
        <v>0</v>
      </c>
      <c r="O1222" s="474"/>
      <c r="P1222" s="528"/>
      <c r="Q1222" s="426" t="str">
        <f t="shared" si="53"/>
        <v/>
      </c>
      <c r="R1222" s="529"/>
      <c r="S1222" s="530"/>
      <c r="T1222" s="531" t="str">
        <f t="shared" si="54"/>
        <v/>
      </c>
      <c r="U1222" s="426">
        <f t="shared" si="55"/>
        <v>0</v>
      </c>
      <c r="V1222" s="426"/>
      <c r="W1222" s="426"/>
      <c r="AJ1222" s="55"/>
      <c r="AK1222" s="55"/>
      <c r="AL1222" s="55"/>
      <c r="AM1222" s="55"/>
    </row>
    <row r="1223" ht="22.5" customHeight="1">
      <c r="A1223" s="457"/>
      <c r="B1223" s="25" t="b">
        <v>0</v>
      </c>
      <c r="C1223" s="417"/>
      <c r="D1223" s="474"/>
      <c r="E1223" s="472"/>
      <c r="F1223" s="464"/>
      <c r="G1223" s="417"/>
      <c r="H1223" s="472"/>
      <c r="I1223" s="438"/>
      <c r="J1223" s="472"/>
      <c r="K1223" s="464"/>
      <c r="L1223" s="464"/>
      <c r="M1223" s="532"/>
      <c r="N1223" s="420">
        <f t="shared" si="57"/>
        <v>0</v>
      </c>
      <c r="O1223" s="474"/>
      <c r="P1223" s="528"/>
      <c r="Q1223" s="426" t="str">
        <f t="shared" si="53"/>
        <v/>
      </c>
      <c r="R1223" s="529"/>
      <c r="S1223" s="530"/>
      <c r="T1223" s="531" t="str">
        <f t="shared" si="54"/>
        <v/>
      </c>
      <c r="U1223" s="426">
        <f t="shared" si="55"/>
        <v>0</v>
      </c>
      <c r="V1223" s="426"/>
      <c r="W1223" s="426"/>
      <c r="AJ1223" s="55"/>
      <c r="AK1223" s="55"/>
      <c r="AL1223" s="55"/>
      <c r="AM1223" s="55"/>
    </row>
    <row r="1224" ht="22.5" customHeight="1">
      <c r="A1224" s="457"/>
      <c r="B1224" s="25" t="b">
        <v>0</v>
      </c>
      <c r="C1224" s="417"/>
      <c r="D1224" s="474"/>
      <c r="E1224" s="472"/>
      <c r="F1224" s="464"/>
      <c r="G1224" s="417"/>
      <c r="H1224" s="472"/>
      <c r="I1224" s="438"/>
      <c r="J1224" s="472"/>
      <c r="K1224" s="464"/>
      <c r="L1224" s="464"/>
      <c r="M1224" s="532"/>
      <c r="N1224" s="420">
        <f t="shared" si="57"/>
        <v>0</v>
      </c>
      <c r="O1224" s="474"/>
      <c r="P1224" s="528"/>
      <c r="Q1224" s="426" t="str">
        <f t="shared" si="53"/>
        <v/>
      </c>
      <c r="R1224" s="529"/>
      <c r="S1224" s="530"/>
      <c r="T1224" s="531" t="str">
        <f t="shared" si="54"/>
        <v/>
      </c>
      <c r="U1224" s="426">
        <f t="shared" si="55"/>
        <v>0</v>
      </c>
      <c r="V1224" s="426"/>
      <c r="W1224" s="426"/>
      <c r="AJ1224" s="55"/>
      <c r="AK1224" s="55"/>
      <c r="AL1224" s="55"/>
      <c r="AM1224" s="55"/>
    </row>
    <row r="1225" ht="22.5" customHeight="1">
      <c r="A1225" s="457"/>
      <c r="B1225" s="25" t="b">
        <v>0</v>
      </c>
      <c r="C1225" s="417"/>
      <c r="D1225" s="474"/>
      <c r="E1225" s="472"/>
      <c r="F1225" s="464"/>
      <c r="G1225" s="417"/>
      <c r="H1225" s="472"/>
      <c r="I1225" s="438"/>
      <c r="J1225" s="472"/>
      <c r="K1225" s="464"/>
      <c r="L1225" s="464"/>
      <c r="M1225" s="532"/>
      <c r="N1225" s="420">
        <f t="shared" si="57"/>
        <v>0</v>
      </c>
      <c r="O1225" s="474"/>
      <c r="P1225" s="528"/>
      <c r="Q1225" s="426" t="str">
        <f t="shared" si="53"/>
        <v/>
      </c>
      <c r="R1225" s="529"/>
      <c r="S1225" s="530"/>
      <c r="T1225" s="531" t="str">
        <f t="shared" si="54"/>
        <v/>
      </c>
      <c r="U1225" s="426">
        <f t="shared" si="55"/>
        <v>0</v>
      </c>
      <c r="V1225" s="426"/>
      <c r="W1225" s="426"/>
      <c r="AJ1225" s="55"/>
      <c r="AK1225" s="55"/>
      <c r="AL1225" s="55"/>
      <c r="AM1225" s="55"/>
    </row>
    <row r="1226" ht="22.5" customHeight="1">
      <c r="A1226" s="457"/>
      <c r="B1226" s="25" t="b">
        <v>0</v>
      </c>
      <c r="C1226" s="417"/>
      <c r="D1226" s="474"/>
      <c r="E1226" s="472"/>
      <c r="F1226" s="464"/>
      <c r="G1226" s="417"/>
      <c r="H1226" s="472"/>
      <c r="I1226" s="438"/>
      <c r="J1226" s="472"/>
      <c r="K1226" s="464"/>
      <c r="L1226" s="464"/>
      <c r="M1226" s="532"/>
      <c r="N1226" s="420">
        <f t="shared" si="57"/>
        <v>0</v>
      </c>
      <c r="O1226" s="474"/>
      <c r="P1226" s="528"/>
      <c r="Q1226" s="426" t="str">
        <f t="shared" si="53"/>
        <v/>
      </c>
      <c r="R1226" s="529"/>
      <c r="S1226" s="530"/>
      <c r="T1226" s="531" t="str">
        <f t="shared" si="54"/>
        <v/>
      </c>
      <c r="U1226" s="426">
        <f t="shared" si="55"/>
        <v>0</v>
      </c>
      <c r="V1226" s="426"/>
      <c r="W1226" s="426"/>
      <c r="AJ1226" s="55"/>
      <c r="AK1226" s="55"/>
      <c r="AL1226" s="55"/>
      <c r="AM1226" s="55"/>
    </row>
    <row r="1227" ht="22.5" customHeight="1">
      <c r="A1227" s="457"/>
      <c r="B1227" s="25" t="b">
        <v>0</v>
      </c>
      <c r="C1227" s="417"/>
      <c r="D1227" s="474"/>
      <c r="E1227" s="472"/>
      <c r="F1227" s="464"/>
      <c r="G1227" s="417"/>
      <c r="H1227" s="472"/>
      <c r="I1227" s="438"/>
      <c r="J1227" s="472"/>
      <c r="K1227" s="464"/>
      <c r="L1227" s="464"/>
      <c r="M1227" s="532"/>
      <c r="N1227" s="420">
        <f t="shared" si="57"/>
        <v>0</v>
      </c>
      <c r="O1227" s="474"/>
      <c r="P1227" s="528"/>
      <c r="Q1227" s="426" t="str">
        <f t="shared" si="53"/>
        <v/>
      </c>
      <c r="R1227" s="529"/>
      <c r="S1227" s="530"/>
      <c r="T1227" s="531" t="str">
        <f t="shared" si="54"/>
        <v/>
      </c>
      <c r="U1227" s="426">
        <f t="shared" si="55"/>
        <v>0</v>
      </c>
      <c r="V1227" s="426"/>
      <c r="W1227" s="426"/>
      <c r="AJ1227" s="55"/>
      <c r="AK1227" s="55"/>
      <c r="AL1227" s="55"/>
      <c r="AM1227" s="55"/>
    </row>
    <row r="1228" ht="22.5" customHeight="1">
      <c r="A1228" s="457"/>
      <c r="B1228" s="25" t="b">
        <v>0</v>
      </c>
      <c r="C1228" s="417"/>
      <c r="D1228" s="474"/>
      <c r="E1228" s="472"/>
      <c r="F1228" s="464"/>
      <c r="G1228" s="417"/>
      <c r="H1228" s="472"/>
      <c r="I1228" s="438"/>
      <c r="J1228" s="472"/>
      <c r="K1228" s="464"/>
      <c r="L1228" s="464"/>
      <c r="M1228" s="532"/>
      <c r="N1228" s="420">
        <f t="shared" si="57"/>
        <v>0</v>
      </c>
      <c r="O1228" s="474"/>
      <c r="P1228" s="528"/>
      <c r="Q1228" s="426" t="str">
        <f t="shared" si="53"/>
        <v/>
      </c>
      <c r="R1228" s="529"/>
      <c r="S1228" s="530"/>
      <c r="T1228" s="531" t="str">
        <f t="shared" si="54"/>
        <v/>
      </c>
      <c r="U1228" s="426">
        <f t="shared" si="55"/>
        <v>0</v>
      </c>
      <c r="V1228" s="426"/>
      <c r="W1228" s="426"/>
      <c r="AJ1228" s="55"/>
      <c r="AK1228" s="55"/>
      <c r="AL1228" s="55"/>
      <c r="AM1228" s="55"/>
    </row>
    <row r="1229" ht="22.5" customHeight="1">
      <c r="A1229" s="457"/>
      <c r="B1229" s="25" t="b">
        <v>0</v>
      </c>
      <c r="C1229" s="417"/>
      <c r="D1229" s="474"/>
      <c r="E1229" s="472"/>
      <c r="F1229" s="464"/>
      <c r="G1229" s="417"/>
      <c r="H1229" s="472"/>
      <c r="I1229" s="438"/>
      <c r="J1229" s="472"/>
      <c r="K1229" s="464"/>
      <c r="L1229" s="464"/>
      <c r="M1229" s="532"/>
      <c r="N1229" s="420">
        <f t="shared" si="57"/>
        <v>0</v>
      </c>
      <c r="O1229" s="474"/>
      <c r="P1229" s="528"/>
      <c r="Q1229" s="426" t="str">
        <f t="shared" si="53"/>
        <v/>
      </c>
      <c r="R1229" s="529"/>
      <c r="S1229" s="530"/>
      <c r="T1229" s="531" t="str">
        <f t="shared" si="54"/>
        <v/>
      </c>
      <c r="U1229" s="426">
        <f t="shared" si="55"/>
        <v>0</v>
      </c>
      <c r="V1229" s="426"/>
      <c r="W1229" s="426"/>
      <c r="AJ1229" s="55"/>
      <c r="AK1229" s="55"/>
      <c r="AL1229" s="55"/>
      <c r="AM1229" s="55"/>
    </row>
    <row r="1230" ht="22.5" customHeight="1">
      <c r="A1230" s="457"/>
      <c r="B1230" s="25" t="b">
        <v>0</v>
      </c>
      <c r="C1230" s="417"/>
      <c r="D1230" s="474"/>
      <c r="E1230" s="472"/>
      <c r="F1230" s="464"/>
      <c r="G1230" s="417"/>
      <c r="H1230" s="472"/>
      <c r="I1230" s="438"/>
      <c r="J1230" s="472"/>
      <c r="K1230" s="464"/>
      <c r="L1230" s="464"/>
      <c r="M1230" s="532"/>
      <c r="N1230" s="420">
        <f t="shared" si="57"/>
        <v>0</v>
      </c>
      <c r="O1230" s="474"/>
      <c r="P1230" s="528"/>
      <c r="Q1230" s="426" t="str">
        <f t="shared" si="53"/>
        <v/>
      </c>
      <c r="R1230" s="529"/>
      <c r="S1230" s="530"/>
      <c r="T1230" s="531" t="str">
        <f t="shared" si="54"/>
        <v/>
      </c>
      <c r="U1230" s="426">
        <f t="shared" si="55"/>
        <v>0</v>
      </c>
      <c r="V1230" s="426"/>
      <c r="W1230" s="426"/>
      <c r="AJ1230" s="55"/>
      <c r="AK1230" s="55"/>
      <c r="AL1230" s="55"/>
      <c r="AM1230" s="55"/>
    </row>
    <row r="1231" ht="22.5" customHeight="1">
      <c r="A1231" s="457"/>
      <c r="B1231" s="25" t="b">
        <v>0</v>
      </c>
      <c r="C1231" s="417"/>
      <c r="D1231" s="474"/>
      <c r="E1231" s="472"/>
      <c r="F1231" s="464"/>
      <c r="G1231" s="417"/>
      <c r="H1231" s="472"/>
      <c r="I1231" s="438"/>
      <c r="J1231" s="472"/>
      <c r="K1231" s="464"/>
      <c r="L1231" s="464"/>
      <c r="M1231" s="532"/>
      <c r="N1231" s="420">
        <f t="shared" si="57"/>
        <v>0</v>
      </c>
      <c r="O1231" s="474"/>
      <c r="P1231" s="528"/>
      <c r="Q1231" s="426" t="str">
        <f t="shared" si="53"/>
        <v/>
      </c>
      <c r="R1231" s="529"/>
      <c r="S1231" s="530"/>
      <c r="T1231" s="531" t="str">
        <f t="shared" si="54"/>
        <v/>
      </c>
      <c r="U1231" s="426">
        <f t="shared" si="55"/>
        <v>0</v>
      </c>
      <c r="V1231" s="426"/>
      <c r="W1231" s="426"/>
      <c r="AJ1231" s="55"/>
      <c r="AK1231" s="55"/>
      <c r="AL1231" s="55"/>
      <c r="AM1231" s="55"/>
    </row>
    <row r="1232" ht="22.5" customHeight="1">
      <c r="A1232" s="457"/>
      <c r="B1232" s="25" t="b">
        <v>0</v>
      </c>
      <c r="C1232" s="417"/>
      <c r="D1232" s="474"/>
      <c r="E1232" s="472"/>
      <c r="F1232" s="464"/>
      <c r="G1232" s="417"/>
      <c r="H1232" s="472"/>
      <c r="I1232" s="438"/>
      <c r="J1232" s="472"/>
      <c r="K1232" s="464"/>
      <c r="L1232" s="464"/>
      <c r="M1232" s="532"/>
      <c r="N1232" s="420">
        <f t="shared" si="57"/>
        <v>0</v>
      </c>
      <c r="O1232" s="474"/>
      <c r="P1232" s="528"/>
      <c r="Q1232" s="426" t="str">
        <f t="shared" si="53"/>
        <v/>
      </c>
      <c r="R1232" s="529"/>
      <c r="S1232" s="530"/>
      <c r="T1232" s="531" t="str">
        <f t="shared" si="54"/>
        <v/>
      </c>
      <c r="U1232" s="426">
        <f t="shared" si="55"/>
        <v>0</v>
      </c>
      <c r="V1232" s="426"/>
      <c r="W1232" s="426"/>
      <c r="AJ1232" s="55"/>
      <c r="AK1232" s="55"/>
      <c r="AL1232" s="55"/>
      <c r="AM1232" s="55"/>
    </row>
    <row r="1233" ht="22.5" customHeight="1">
      <c r="A1233" s="457"/>
      <c r="B1233" s="25" t="b">
        <v>0</v>
      </c>
      <c r="C1233" s="417"/>
      <c r="D1233" s="474"/>
      <c r="E1233" s="472"/>
      <c r="F1233" s="464"/>
      <c r="G1233" s="417"/>
      <c r="H1233" s="472"/>
      <c r="I1233" s="438"/>
      <c r="J1233" s="472"/>
      <c r="K1233" s="464"/>
      <c r="L1233" s="464"/>
      <c r="M1233" s="532"/>
      <c r="N1233" s="420">
        <f t="shared" si="57"/>
        <v>0</v>
      </c>
      <c r="O1233" s="474"/>
      <c r="P1233" s="528"/>
      <c r="Q1233" s="426" t="str">
        <f t="shared" si="53"/>
        <v/>
      </c>
      <c r="R1233" s="529"/>
      <c r="S1233" s="530"/>
      <c r="T1233" s="531" t="str">
        <f t="shared" si="54"/>
        <v/>
      </c>
      <c r="U1233" s="426">
        <f t="shared" si="55"/>
        <v>0</v>
      </c>
      <c r="V1233" s="426"/>
      <c r="W1233" s="426"/>
      <c r="AJ1233" s="55"/>
      <c r="AK1233" s="55"/>
      <c r="AL1233" s="55"/>
      <c r="AM1233" s="55"/>
    </row>
    <row r="1234" ht="22.5" customHeight="1">
      <c r="A1234" s="457"/>
      <c r="B1234" s="25" t="b">
        <v>0</v>
      </c>
      <c r="C1234" s="417"/>
      <c r="D1234" s="474"/>
      <c r="E1234" s="472"/>
      <c r="F1234" s="464"/>
      <c r="G1234" s="417"/>
      <c r="H1234" s="472"/>
      <c r="I1234" s="438"/>
      <c r="J1234" s="472"/>
      <c r="K1234" s="464"/>
      <c r="L1234" s="464"/>
      <c r="M1234" s="532"/>
      <c r="N1234" s="420">
        <f t="shared" si="57"/>
        <v>0</v>
      </c>
      <c r="O1234" s="474"/>
      <c r="P1234" s="528"/>
      <c r="Q1234" s="426" t="str">
        <f t="shared" si="53"/>
        <v/>
      </c>
      <c r="R1234" s="529"/>
      <c r="S1234" s="530"/>
      <c r="T1234" s="531" t="str">
        <f t="shared" si="54"/>
        <v/>
      </c>
      <c r="U1234" s="426">
        <f t="shared" si="55"/>
        <v>0</v>
      </c>
      <c r="V1234" s="426"/>
      <c r="W1234" s="426"/>
      <c r="AJ1234" s="55"/>
      <c r="AK1234" s="55"/>
      <c r="AL1234" s="55"/>
      <c r="AM1234" s="55"/>
    </row>
    <row r="1235" ht="22.5" customHeight="1">
      <c r="A1235" s="457"/>
      <c r="B1235" s="25" t="b">
        <v>0</v>
      </c>
      <c r="C1235" s="417"/>
      <c r="D1235" s="474"/>
      <c r="E1235" s="472"/>
      <c r="F1235" s="464"/>
      <c r="G1235" s="417"/>
      <c r="H1235" s="472"/>
      <c r="I1235" s="438"/>
      <c r="J1235" s="472"/>
      <c r="K1235" s="464"/>
      <c r="L1235" s="464"/>
      <c r="M1235" s="532"/>
      <c r="N1235" s="420">
        <f t="shared" si="57"/>
        <v>0</v>
      </c>
      <c r="O1235" s="474"/>
      <c r="P1235" s="528"/>
      <c r="Q1235" s="426" t="str">
        <f t="shared" si="53"/>
        <v/>
      </c>
      <c r="R1235" s="529"/>
      <c r="S1235" s="530"/>
      <c r="T1235" s="531" t="str">
        <f t="shared" si="54"/>
        <v/>
      </c>
      <c r="U1235" s="426">
        <f t="shared" si="55"/>
        <v>0</v>
      </c>
      <c r="V1235" s="426"/>
      <c r="W1235" s="426"/>
      <c r="AJ1235" s="55"/>
      <c r="AK1235" s="55"/>
      <c r="AL1235" s="55"/>
      <c r="AM1235" s="55"/>
    </row>
    <row r="1236" ht="22.5" customHeight="1">
      <c r="A1236" s="457"/>
      <c r="B1236" s="25" t="b">
        <v>0</v>
      </c>
      <c r="C1236" s="417"/>
      <c r="D1236" s="474"/>
      <c r="E1236" s="472"/>
      <c r="F1236" s="464"/>
      <c r="G1236" s="417"/>
      <c r="H1236" s="472"/>
      <c r="I1236" s="438"/>
      <c r="J1236" s="472"/>
      <c r="K1236" s="464"/>
      <c r="L1236" s="464"/>
      <c r="M1236" s="532"/>
      <c r="N1236" s="420">
        <f t="shared" si="57"/>
        <v>0</v>
      </c>
      <c r="O1236" s="474"/>
      <c r="P1236" s="528"/>
      <c r="Q1236" s="426" t="str">
        <f t="shared" si="53"/>
        <v/>
      </c>
      <c r="R1236" s="529"/>
      <c r="S1236" s="530"/>
      <c r="T1236" s="531" t="str">
        <f t="shared" si="54"/>
        <v/>
      </c>
      <c r="U1236" s="426">
        <f t="shared" si="55"/>
        <v>0</v>
      </c>
      <c r="V1236" s="426"/>
      <c r="W1236" s="426"/>
      <c r="AJ1236" s="55"/>
      <c r="AK1236" s="55"/>
      <c r="AL1236" s="55"/>
      <c r="AM1236" s="55"/>
    </row>
    <row r="1237" ht="22.5" customHeight="1">
      <c r="A1237" s="457"/>
      <c r="B1237" s="25" t="b">
        <v>0</v>
      </c>
      <c r="C1237" s="417"/>
      <c r="D1237" s="474"/>
      <c r="E1237" s="472"/>
      <c r="F1237" s="464"/>
      <c r="G1237" s="417"/>
      <c r="H1237" s="472"/>
      <c r="I1237" s="438"/>
      <c r="J1237" s="472"/>
      <c r="K1237" s="464"/>
      <c r="L1237" s="464"/>
      <c r="M1237" s="532"/>
      <c r="N1237" s="420">
        <f t="shared" si="57"/>
        <v>0</v>
      </c>
      <c r="O1237" s="474"/>
      <c r="P1237" s="528"/>
      <c r="Q1237" s="426" t="str">
        <f t="shared" si="53"/>
        <v/>
      </c>
      <c r="R1237" s="529"/>
      <c r="S1237" s="530"/>
      <c r="T1237" s="531" t="str">
        <f t="shared" si="54"/>
        <v/>
      </c>
      <c r="U1237" s="426">
        <f t="shared" si="55"/>
        <v>0</v>
      </c>
      <c r="V1237" s="426"/>
      <c r="W1237" s="426"/>
      <c r="AJ1237" s="55"/>
      <c r="AK1237" s="55"/>
      <c r="AL1237" s="55"/>
      <c r="AM1237" s="55"/>
    </row>
    <row r="1238" ht="22.5" customHeight="1">
      <c r="A1238" s="457"/>
      <c r="B1238" s="25" t="b">
        <v>0</v>
      </c>
      <c r="C1238" s="417"/>
      <c r="D1238" s="474"/>
      <c r="E1238" s="472"/>
      <c r="F1238" s="464"/>
      <c r="G1238" s="417"/>
      <c r="H1238" s="472"/>
      <c r="I1238" s="438"/>
      <c r="J1238" s="472"/>
      <c r="K1238" s="464"/>
      <c r="L1238" s="464"/>
      <c r="M1238" s="532"/>
      <c r="N1238" s="420">
        <f t="shared" si="57"/>
        <v>0</v>
      </c>
      <c r="O1238" s="474"/>
      <c r="P1238" s="528"/>
      <c r="Q1238" s="426" t="str">
        <f t="shared" si="53"/>
        <v/>
      </c>
      <c r="R1238" s="529"/>
      <c r="S1238" s="530"/>
      <c r="T1238" s="531" t="str">
        <f t="shared" si="54"/>
        <v/>
      </c>
      <c r="U1238" s="426">
        <f t="shared" si="55"/>
        <v>0</v>
      </c>
      <c r="V1238" s="426"/>
      <c r="W1238" s="426"/>
      <c r="AJ1238" s="55"/>
      <c r="AK1238" s="55"/>
      <c r="AL1238" s="55"/>
      <c r="AM1238" s="55"/>
    </row>
    <row r="1239" ht="22.5" customHeight="1">
      <c r="A1239" s="457"/>
      <c r="B1239" s="25" t="b">
        <v>0</v>
      </c>
      <c r="C1239" s="417"/>
      <c r="D1239" s="474"/>
      <c r="E1239" s="472"/>
      <c r="F1239" s="464"/>
      <c r="G1239" s="417"/>
      <c r="H1239" s="472"/>
      <c r="I1239" s="438"/>
      <c r="J1239" s="472"/>
      <c r="K1239" s="464"/>
      <c r="L1239" s="464"/>
      <c r="M1239" s="532"/>
      <c r="N1239" s="420">
        <f t="shared" si="57"/>
        <v>0</v>
      </c>
      <c r="O1239" s="474"/>
      <c r="P1239" s="528"/>
      <c r="Q1239" s="426" t="str">
        <f t="shared" si="53"/>
        <v/>
      </c>
      <c r="R1239" s="529"/>
      <c r="S1239" s="530"/>
      <c r="T1239" s="531" t="str">
        <f t="shared" si="54"/>
        <v/>
      </c>
      <c r="U1239" s="426">
        <f t="shared" si="55"/>
        <v>0</v>
      </c>
      <c r="V1239" s="426"/>
      <c r="W1239" s="426"/>
      <c r="AJ1239" s="55"/>
      <c r="AK1239" s="55"/>
      <c r="AL1239" s="55"/>
      <c r="AM1239" s="55"/>
    </row>
    <row r="1240" ht="22.5" customHeight="1">
      <c r="A1240" s="457"/>
      <c r="B1240" s="25" t="b">
        <v>0</v>
      </c>
      <c r="C1240" s="417"/>
      <c r="D1240" s="474"/>
      <c r="E1240" s="472"/>
      <c r="F1240" s="464"/>
      <c r="G1240" s="417"/>
      <c r="H1240" s="472"/>
      <c r="I1240" s="438"/>
      <c r="J1240" s="472"/>
      <c r="K1240" s="464"/>
      <c r="L1240" s="464"/>
      <c r="M1240" s="532"/>
      <c r="N1240" s="420">
        <f t="shared" si="57"/>
        <v>0</v>
      </c>
      <c r="O1240" s="474"/>
      <c r="P1240" s="528"/>
      <c r="Q1240" s="426" t="str">
        <f t="shared" si="53"/>
        <v/>
      </c>
      <c r="R1240" s="529"/>
      <c r="S1240" s="530"/>
      <c r="T1240" s="531" t="str">
        <f t="shared" si="54"/>
        <v/>
      </c>
      <c r="U1240" s="426">
        <f t="shared" si="55"/>
        <v>0</v>
      </c>
      <c r="V1240" s="426"/>
      <c r="W1240" s="426"/>
      <c r="AJ1240" s="55"/>
      <c r="AK1240" s="55"/>
      <c r="AL1240" s="55"/>
      <c r="AM1240" s="55"/>
    </row>
    <row r="1241" ht="22.5" customHeight="1">
      <c r="A1241" s="457"/>
      <c r="B1241" s="25" t="b">
        <v>0</v>
      </c>
      <c r="C1241" s="417"/>
      <c r="D1241" s="474"/>
      <c r="E1241" s="472"/>
      <c r="F1241" s="464"/>
      <c r="G1241" s="417"/>
      <c r="H1241" s="472"/>
      <c r="I1241" s="438"/>
      <c r="J1241" s="472"/>
      <c r="K1241" s="464"/>
      <c r="L1241" s="464"/>
      <c r="M1241" s="532"/>
      <c r="N1241" s="420">
        <f t="shared" si="57"/>
        <v>0</v>
      </c>
      <c r="O1241" s="474"/>
      <c r="P1241" s="528"/>
      <c r="Q1241" s="426" t="str">
        <f t="shared" si="53"/>
        <v/>
      </c>
      <c r="R1241" s="529"/>
      <c r="S1241" s="530"/>
      <c r="T1241" s="531" t="str">
        <f t="shared" si="54"/>
        <v/>
      </c>
      <c r="U1241" s="426">
        <f t="shared" si="55"/>
        <v>0</v>
      </c>
      <c r="V1241" s="426"/>
      <c r="W1241" s="426"/>
      <c r="AJ1241" s="55"/>
      <c r="AK1241" s="55"/>
      <c r="AL1241" s="55"/>
      <c r="AM1241" s="55"/>
    </row>
    <row r="1242" ht="22.5" customHeight="1">
      <c r="A1242" s="457"/>
      <c r="B1242" s="25" t="b">
        <v>0</v>
      </c>
      <c r="C1242" s="417"/>
      <c r="D1242" s="474"/>
      <c r="E1242" s="472"/>
      <c r="F1242" s="464"/>
      <c r="G1242" s="417"/>
      <c r="H1242" s="472"/>
      <c r="I1242" s="438"/>
      <c r="J1242" s="472"/>
      <c r="K1242" s="464"/>
      <c r="L1242" s="464"/>
      <c r="M1242" s="532"/>
      <c r="N1242" s="420">
        <f t="shared" si="57"/>
        <v>0</v>
      </c>
      <c r="O1242" s="474"/>
      <c r="P1242" s="528"/>
      <c r="Q1242" s="426" t="str">
        <f t="shared" si="53"/>
        <v/>
      </c>
      <c r="R1242" s="529"/>
      <c r="S1242" s="530"/>
      <c r="T1242" s="531" t="str">
        <f t="shared" si="54"/>
        <v/>
      </c>
      <c r="U1242" s="426">
        <f t="shared" si="55"/>
        <v>0</v>
      </c>
      <c r="V1242" s="426"/>
      <c r="W1242" s="426"/>
      <c r="AJ1242" s="55"/>
      <c r="AK1242" s="55"/>
      <c r="AL1242" s="55"/>
      <c r="AM1242" s="55"/>
    </row>
    <row r="1243" ht="22.5" customHeight="1">
      <c r="A1243" s="457"/>
      <c r="B1243" s="25" t="b">
        <v>0</v>
      </c>
      <c r="C1243" s="417"/>
      <c r="D1243" s="474"/>
      <c r="E1243" s="472"/>
      <c r="F1243" s="464"/>
      <c r="G1243" s="417"/>
      <c r="H1243" s="472"/>
      <c r="I1243" s="438"/>
      <c r="J1243" s="472"/>
      <c r="K1243" s="464"/>
      <c r="L1243" s="464"/>
      <c r="M1243" s="532"/>
      <c r="N1243" s="420">
        <f t="shared" si="57"/>
        <v>0</v>
      </c>
      <c r="O1243" s="474"/>
      <c r="P1243" s="528"/>
      <c r="Q1243" s="426" t="str">
        <f t="shared" si="53"/>
        <v/>
      </c>
      <c r="R1243" s="529"/>
      <c r="S1243" s="530"/>
      <c r="T1243" s="531" t="str">
        <f t="shared" si="54"/>
        <v/>
      </c>
      <c r="U1243" s="426">
        <f t="shared" si="55"/>
        <v>0</v>
      </c>
      <c r="V1243" s="426"/>
      <c r="W1243" s="426"/>
      <c r="AJ1243" s="55"/>
      <c r="AK1243" s="55"/>
      <c r="AL1243" s="55"/>
      <c r="AM1243" s="55"/>
    </row>
    <row r="1244" ht="22.5" customHeight="1">
      <c r="A1244" s="457"/>
      <c r="B1244" s="25" t="b">
        <v>0</v>
      </c>
      <c r="C1244" s="417"/>
      <c r="D1244" s="474"/>
      <c r="E1244" s="472"/>
      <c r="F1244" s="464"/>
      <c r="G1244" s="417"/>
      <c r="H1244" s="472"/>
      <c r="I1244" s="438"/>
      <c r="J1244" s="472"/>
      <c r="K1244" s="464"/>
      <c r="L1244" s="464"/>
      <c r="M1244" s="532"/>
      <c r="N1244" s="420">
        <f t="shared" si="57"/>
        <v>0</v>
      </c>
      <c r="O1244" s="474"/>
      <c r="P1244" s="528"/>
      <c r="Q1244" s="426" t="str">
        <f t="shared" si="53"/>
        <v/>
      </c>
      <c r="R1244" s="529"/>
      <c r="S1244" s="530"/>
      <c r="T1244" s="531" t="str">
        <f t="shared" si="54"/>
        <v/>
      </c>
      <c r="U1244" s="426">
        <f t="shared" si="55"/>
        <v>0</v>
      </c>
      <c r="V1244" s="426"/>
      <c r="W1244" s="426"/>
      <c r="AJ1244" s="55"/>
      <c r="AK1244" s="55"/>
      <c r="AL1244" s="55"/>
      <c r="AM1244" s="55"/>
    </row>
    <row r="1245" ht="22.5" customHeight="1">
      <c r="A1245" s="457"/>
      <c r="B1245" s="25" t="b">
        <v>0</v>
      </c>
      <c r="C1245" s="417"/>
      <c r="D1245" s="474"/>
      <c r="E1245" s="472"/>
      <c r="F1245" s="464"/>
      <c r="G1245" s="417"/>
      <c r="H1245" s="472"/>
      <c r="I1245" s="438"/>
      <c r="J1245" s="472"/>
      <c r="K1245" s="464"/>
      <c r="L1245" s="464"/>
      <c r="M1245" s="532"/>
      <c r="N1245" s="420">
        <f t="shared" si="57"/>
        <v>0</v>
      </c>
      <c r="O1245" s="474"/>
      <c r="P1245" s="528"/>
      <c r="Q1245" s="426" t="str">
        <f t="shared" si="53"/>
        <v/>
      </c>
      <c r="R1245" s="529"/>
      <c r="S1245" s="530"/>
      <c r="T1245" s="531" t="str">
        <f t="shared" si="54"/>
        <v/>
      </c>
      <c r="U1245" s="426">
        <f t="shared" si="55"/>
        <v>0</v>
      </c>
      <c r="V1245" s="426"/>
      <c r="W1245" s="426"/>
      <c r="AJ1245" s="55"/>
      <c r="AK1245" s="55"/>
      <c r="AL1245" s="55"/>
      <c r="AM1245" s="55"/>
    </row>
    <row r="1246" ht="22.5" customHeight="1">
      <c r="A1246" s="457"/>
      <c r="B1246" s="25" t="b">
        <v>0</v>
      </c>
      <c r="C1246" s="417"/>
      <c r="D1246" s="474"/>
      <c r="E1246" s="472"/>
      <c r="F1246" s="464"/>
      <c r="G1246" s="417"/>
      <c r="H1246" s="472"/>
      <c r="I1246" s="438"/>
      <c r="J1246" s="472"/>
      <c r="K1246" s="464"/>
      <c r="L1246" s="464"/>
      <c r="M1246" s="532"/>
      <c r="N1246" s="420">
        <f t="shared" si="57"/>
        <v>0</v>
      </c>
      <c r="O1246" s="474"/>
      <c r="P1246" s="528"/>
      <c r="Q1246" s="426" t="str">
        <f t="shared" si="53"/>
        <v/>
      </c>
      <c r="R1246" s="529"/>
      <c r="S1246" s="530"/>
      <c r="T1246" s="531" t="str">
        <f t="shared" si="54"/>
        <v/>
      </c>
      <c r="U1246" s="426">
        <f t="shared" si="55"/>
        <v>0</v>
      </c>
      <c r="V1246" s="426"/>
      <c r="W1246" s="426"/>
      <c r="AJ1246" s="55"/>
      <c r="AK1246" s="55"/>
      <c r="AL1246" s="55"/>
      <c r="AM1246" s="55"/>
    </row>
    <row r="1247" ht="22.5" customHeight="1">
      <c r="A1247" s="457"/>
      <c r="B1247" s="25" t="b">
        <v>0</v>
      </c>
      <c r="C1247" s="417"/>
      <c r="D1247" s="474"/>
      <c r="E1247" s="472"/>
      <c r="F1247" s="464"/>
      <c r="G1247" s="417"/>
      <c r="H1247" s="472"/>
      <c r="I1247" s="438"/>
      <c r="J1247" s="472"/>
      <c r="K1247" s="464"/>
      <c r="L1247" s="464"/>
      <c r="M1247" s="532"/>
      <c r="N1247" s="420">
        <f t="shared" si="57"/>
        <v>0</v>
      </c>
      <c r="O1247" s="474"/>
      <c r="P1247" s="528"/>
      <c r="Q1247" s="426" t="str">
        <f t="shared" si="53"/>
        <v/>
      </c>
      <c r="R1247" s="529"/>
      <c r="S1247" s="530"/>
      <c r="T1247" s="531" t="str">
        <f t="shared" si="54"/>
        <v/>
      </c>
      <c r="U1247" s="426">
        <f t="shared" si="55"/>
        <v>0</v>
      </c>
      <c r="V1247" s="426"/>
      <c r="W1247" s="426"/>
      <c r="AJ1247" s="55"/>
      <c r="AK1247" s="55"/>
      <c r="AL1247" s="55"/>
      <c r="AM1247" s="55"/>
    </row>
    <row r="1248" ht="22.5" customHeight="1">
      <c r="A1248" s="457"/>
      <c r="B1248" s="25" t="b">
        <v>0</v>
      </c>
      <c r="C1248" s="417"/>
      <c r="D1248" s="474"/>
      <c r="E1248" s="472"/>
      <c r="F1248" s="464"/>
      <c r="G1248" s="417"/>
      <c r="H1248" s="472"/>
      <c r="I1248" s="438"/>
      <c r="J1248" s="472"/>
      <c r="K1248" s="464"/>
      <c r="L1248" s="464"/>
      <c r="M1248" s="532"/>
      <c r="N1248" s="420">
        <f t="shared" si="57"/>
        <v>0</v>
      </c>
      <c r="O1248" s="474"/>
      <c r="P1248" s="528"/>
      <c r="Q1248" s="426" t="str">
        <f t="shared" si="53"/>
        <v/>
      </c>
      <c r="R1248" s="529"/>
      <c r="S1248" s="530"/>
      <c r="T1248" s="531" t="str">
        <f t="shared" si="54"/>
        <v/>
      </c>
      <c r="U1248" s="426">
        <f t="shared" si="55"/>
        <v>0</v>
      </c>
      <c r="V1248" s="426"/>
      <c r="W1248" s="426"/>
      <c r="AJ1248" s="55"/>
      <c r="AK1248" s="55"/>
      <c r="AL1248" s="55"/>
      <c r="AM1248" s="55"/>
    </row>
    <row r="1249" ht="22.5" customHeight="1">
      <c r="A1249" s="457"/>
      <c r="B1249" s="25" t="b">
        <v>0</v>
      </c>
      <c r="C1249" s="417"/>
      <c r="D1249" s="474"/>
      <c r="E1249" s="472"/>
      <c r="F1249" s="464"/>
      <c r="G1249" s="417"/>
      <c r="H1249" s="472"/>
      <c r="I1249" s="438"/>
      <c r="J1249" s="472"/>
      <c r="K1249" s="464"/>
      <c r="L1249" s="464"/>
      <c r="M1249" s="532"/>
      <c r="N1249" s="420">
        <f t="shared" si="57"/>
        <v>0</v>
      </c>
      <c r="O1249" s="474"/>
      <c r="P1249" s="528"/>
      <c r="Q1249" s="426" t="str">
        <f t="shared" si="53"/>
        <v/>
      </c>
      <c r="R1249" s="529"/>
      <c r="S1249" s="530"/>
      <c r="T1249" s="531" t="str">
        <f t="shared" si="54"/>
        <v/>
      </c>
      <c r="U1249" s="426">
        <f t="shared" si="55"/>
        <v>0</v>
      </c>
      <c r="V1249" s="426"/>
      <c r="W1249" s="426"/>
      <c r="AJ1249" s="55"/>
      <c r="AK1249" s="55"/>
      <c r="AL1249" s="55"/>
      <c r="AM1249" s="55"/>
    </row>
    <row r="1250" ht="22.5" customHeight="1">
      <c r="A1250" s="457"/>
      <c r="B1250" s="25" t="b">
        <v>0</v>
      </c>
      <c r="C1250" s="417"/>
      <c r="D1250" s="474"/>
      <c r="E1250" s="472"/>
      <c r="F1250" s="464"/>
      <c r="G1250" s="417"/>
      <c r="H1250" s="472"/>
      <c r="I1250" s="438"/>
      <c r="J1250" s="472"/>
      <c r="K1250" s="464"/>
      <c r="L1250" s="464"/>
      <c r="M1250" s="532"/>
      <c r="N1250" s="420">
        <f t="shared" si="57"/>
        <v>0</v>
      </c>
      <c r="O1250" s="474"/>
      <c r="P1250" s="528"/>
      <c r="Q1250" s="426" t="str">
        <f t="shared" si="53"/>
        <v/>
      </c>
      <c r="R1250" s="529"/>
      <c r="S1250" s="530"/>
      <c r="T1250" s="531" t="str">
        <f t="shared" si="54"/>
        <v/>
      </c>
      <c r="U1250" s="426">
        <f t="shared" si="55"/>
        <v>0</v>
      </c>
      <c r="V1250" s="426"/>
      <c r="W1250" s="426"/>
      <c r="AJ1250" s="55"/>
      <c r="AK1250" s="55"/>
      <c r="AL1250" s="55"/>
      <c r="AM1250" s="55"/>
    </row>
    <row r="1251" ht="22.5" customHeight="1">
      <c r="A1251" s="457"/>
      <c r="B1251" s="25" t="b">
        <v>0</v>
      </c>
      <c r="C1251" s="417"/>
      <c r="D1251" s="474"/>
      <c r="E1251" s="472"/>
      <c r="F1251" s="464"/>
      <c r="G1251" s="417"/>
      <c r="H1251" s="472"/>
      <c r="I1251" s="438"/>
      <c r="J1251" s="472"/>
      <c r="K1251" s="464"/>
      <c r="L1251" s="464"/>
      <c r="M1251" s="532"/>
      <c r="N1251" s="420">
        <f t="shared" si="57"/>
        <v>0</v>
      </c>
      <c r="O1251" s="474"/>
      <c r="P1251" s="528"/>
      <c r="Q1251" s="426" t="str">
        <f t="shared" si="53"/>
        <v/>
      </c>
      <c r="R1251" s="529"/>
      <c r="S1251" s="530"/>
      <c r="T1251" s="531" t="str">
        <f t="shared" si="54"/>
        <v/>
      </c>
      <c r="U1251" s="426">
        <f t="shared" si="55"/>
        <v>0</v>
      </c>
      <c r="V1251" s="426"/>
      <c r="W1251" s="426"/>
      <c r="AJ1251" s="55"/>
      <c r="AK1251" s="55"/>
      <c r="AL1251" s="55"/>
      <c r="AM1251" s="55"/>
    </row>
    <row r="1252" ht="22.5" customHeight="1">
      <c r="A1252" s="457"/>
      <c r="B1252" s="25" t="b">
        <v>0</v>
      </c>
      <c r="C1252" s="417"/>
      <c r="D1252" s="474"/>
      <c r="E1252" s="472"/>
      <c r="F1252" s="464"/>
      <c r="G1252" s="417"/>
      <c r="H1252" s="472"/>
      <c r="I1252" s="438"/>
      <c r="J1252" s="472"/>
      <c r="K1252" s="464"/>
      <c r="L1252" s="464"/>
      <c r="M1252" s="532"/>
      <c r="N1252" s="420">
        <f t="shared" si="57"/>
        <v>0</v>
      </c>
      <c r="O1252" s="474"/>
      <c r="P1252" s="528"/>
      <c r="Q1252" s="426" t="str">
        <f t="shared" si="53"/>
        <v/>
      </c>
      <c r="R1252" s="529"/>
      <c r="S1252" s="530"/>
      <c r="T1252" s="531" t="str">
        <f t="shared" si="54"/>
        <v/>
      </c>
      <c r="U1252" s="426">
        <f t="shared" si="55"/>
        <v>0</v>
      </c>
      <c r="V1252" s="426"/>
      <c r="W1252" s="426"/>
      <c r="AJ1252" s="55"/>
      <c r="AK1252" s="55"/>
      <c r="AL1252" s="55"/>
      <c r="AM1252" s="55"/>
    </row>
    <row r="1253" ht="22.5" customHeight="1">
      <c r="A1253" s="457"/>
      <c r="B1253" s="25" t="b">
        <v>0</v>
      </c>
      <c r="C1253" s="417"/>
      <c r="D1253" s="474"/>
      <c r="E1253" s="472"/>
      <c r="F1253" s="464"/>
      <c r="G1253" s="417"/>
      <c r="H1253" s="472"/>
      <c r="I1253" s="438"/>
      <c r="J1253" s="472"/>
      <c r="K1253" s="464"/>
      <c r="L1253" s="464"/>
      <c r="M1253" s="532"/>
      <c r="N1253" s="420">
        <f t="shared" si="57"/>
        <v>0</v>
      </c>
      <c r="O1253" s="474"/>
      <c r="P1253" s="528"/>
      <c r="Q1253" s="426" t="str">
        <f t="shared" si="53"/>
        <v/>
      </c>
      <c r="R1253" s="529"/>
      <c r="S1253" s="530"/>
      <c r="T1253" s="531" t="str">
        <f t="shared" si="54"/>
        <v/>
      </c>
      <c r="U1253" s="426">
        <f t="shared" si="55"/>
        <v>0</v>
      </c>
      <c r="V1253" s="426"/>
      <c r="W1253" s="426"/>
      <c r="AJ1253" s="55"/>
      <c r="AK1253" s="55"/>
      <c r="AL1253" s="55"/>
      <c r="AM1253" s="55"/>
    </row>
    <row r="1254" ht="22.5" customHeight="1">
      <c r="A1254" s="457"/>
      <c r="B1254" s="25" t="b">
        <v>0</v>
      </c>
      <c r="C1254" s="417"/>
      <c r="D1254" s="474"/>
      <c r="E1254" s="472"/>
      <c r="F1254" s="464"/>
      <c r="G1254" s="417"/>
      <c r="H1254" s="472"/>
      <c r="I1254" s="438"/>
      <c r="J1254" s="472"/>
      <c r="K1254" s="464"/>
      <c r="L1254" s="464"/>
      <c r="M1254" s="532"/>
      <c r="N1254" s="420">
        <f t="shared" si="57"/>
        <v>0</v>
      </c>
      <c r="O1254" s="474"/>
      <c r="P1254" s="528"/>
      <c r="Q1254" s="426" t="str">
        <f t="shared" si="53"/>
        <v/>
      </c>
      <c r="R1254" s="529"/>
      <c r="S1254" s="530"/>
      <c r="T1254" s="531" t="str">
        <f t="shared" si="54"/>
        <v/>
      </c>
      <c r="U1254" s="426">
        <f t="shared" si="55"/>
        <v>0</v>
      </c>
      <c r="V1254" s="426"/>
      <c r="W1254" s="426"/>
      <c r="AJ1254" s="55"/>
      <c r="AK1254" s="55"/>
      <c r="AL1254" s="55"/>
      <c r="AM1254" s="55"/>
    </row>
    <row r="1255" ht="22.5" customHeight="1">
      <c r="A1255" s="457"/>
      <c r="B1255" s="25" t="b">
        <v>0</v>
      </c>
      <c r="C1255" s="417"/>
      <c r="D1255" s="474"/>
      <c r="E1255" s="472"/>
      <c r="F1255" s="464"/>
      <c r="G1255" s="417"/>
      <c r="H1255" s="472"/>
      <c r="I1255" s="438"/>
      <c r="J1255" s="472"/>
      <c r="K1255" s="464"/>
      <c r="L1255" s="464"/>
      <c r="M1255" s="532"/>
      <c r="N1255" s="420">
        <f t="shared" si="57"/>
        <v>0</v>
      </c>
      <c r="O1255" s="474"/>
      <c r="P1255" s="528"/>
      <c r="Q1255" s="426" t="str">
        <f t="shared" si="53"/>
        <v/>
      </c>
      <c r="R1255" s="529"/>
      <c r="S1255" s="530"/>
      <c r="T1255" s="531" t="str">
        <f t="shared" si="54"/>
        <v/>
      </c>
      <c r="U1255" s="426">
        <f t="shared" si="55"/>
        <v>0</v>
      </c>
      <c r="V1255" s="426"/>
      <c r="W1255" s="426"/>
      <c r="AJ1255" s="55"/>
      <c r="AK1255" s="55"/>
      <c r="AL1255" s="55"/>
      <c r="AM1255" s="55"/>
    </row>
    <row r="1256" ht="22.5" customHeight="1">
      <c r="A1256" s="457"/>
      <c r="B1256" s="25" t="b">
        <v>0</v>
      </c>
      <c r="C1256" s="417"/>
      <c r="D1256" s="474"/>
      <c r="E1256" s="472"/>
      <c r="F1256" s="464"/>
      <c r="G1256" s="417"/>
      <c r="H1256" s="472"/>
      <c r="I1256" s="438"/>
      <c r="J1256" s="472"/>
      <c r="K1256" s="464"/>
      <c r="L1256" s="464"/>
      <c r="M1256" s="532"/>
      <c r="N1256" s="420">
        <f t="shared" si="57"/>
        <v>0</v>
      </c>
      <c r="O1256" s="474"/>
      <c r="P1256" s="528"/>
      <c r="Q1256" s="426" t="str">
        <f t="shared" si="53"/>
        <v/>
      </c>
      <c r="R1256" s="529"/>
      <c r="S1256" s="530"/>
      <c r="T1256" s="531" t="str">
        <f t="shared" si="54"/>
        <v/>
      </c>
      <c r="U1256" s="426">
        <f t="shared" si="55"/>
        <v>0</v>
      </c>
      <c r="V1256" s="426"/>
      <c r="W1256" s="426"/>
      <c r="AJ1256" s="55"/>
      <c r="AK1256" s="55"/>
      <c r="AL1256" s="55"/>
      <c r="AM1256" s="55"/>
    </row>
    <row r="1257" ht="22.5" customHeight="1">
      <c r="A1257" s="457"/>
      <c r="B1257" s="25" t="b">
        <v>0</v>
      </c>
      <c r="C1257" s="417"/>
      <c r="D1257" s="474"/>
      <c r="E1257" s="472"/>
      <c r="F1257" s="464"/>
      <c r="G1257" s="417"/>
      <c r="H1257" s="472"/>
      <c r="I1257" s="438"/>
      <c r="J1257" s="472"/>
      <c r="K1257" s="464"/>
      <c r="L1257" s="464"/>
      <c r="M1257" s="532"/>
      <c r="N1257" s="420">
        <f t="shared" si="57"/>
        <v>0</v>
      </c>
      <c r="O1257" s="474"/>
      <c r="P1257" s="528"/>
      <c r="Q1257" s="426" t="str">
        <f t="shared" si="53"/>
        <v/>
      </c>
      <c r="R1257" s="529"/>
      <c r="S1257" s="530"/>
      <c r="T1257" s="531" t="str">
        <f t="shared" si="54"/>
        <v/>
      </c>
      <c r="U1257" s="426">
        <f t="shared" si="55"/>
        <v>0</v>
      </c>
      <c r="V1257" s="426"/>
      <c r="W1257" s="426"/>
      <c r="AJ1257" s="55"/>
      <c r="AK1257" s="55"/>
      <c r="AL1257" s="55"/>
      <c r="AM1257" s="55"/>
    </row>
    <row r="1258" ht="22.5" customHeight="1">
      <c r="A1258" s="457"/>
      <c r="B1258" s="25" t="b">
        <v>0</v>
      </c>
      <c r="C1258" s="417"/>
      <c r="D1258" s="474"/>
      <c r="E1258" s="472"/>
      <c r="F1258" s="464"/>
      <c r="G1258" s="417"/>
      <c r="H1258" s="472"/>
      <c r="I1258" s="438"/>
      <c r="J1258" s="472"/>
      <c r="K1258" s="464"/>
      <c r="L1258" s="464"/>
      <c r="M1258" s="532"/>
      <c r="N1258" s="420">
        <f t="shared" si="57"/>
        <v>0</v>
      </c>
      <c r="O1258" s="474"/>
      <c r="P1258" s="528"/>
      <c r="Q1258" s="426" t="str">
        <f t="shared" si="53"/>
        <v/>
      </c>
      <c r="R1258" s="529"/>
      <c r="S1258" s="530"/>
      <c r="T1258" s="531" t="str">
        <f t="shared" si="54"/>
        <v/>
      </c>
      <c r="U1258" s="426">
        <f t="shared" si="55"/>
        <v>0</v>
      </c>
      <c r="V1258" s="426"/>
      <c r="W1258" s="426"/>
      <c r="AJ1258" s="55"/>
      <c r="AK1258" s="55"/>
      <c r="AL1258" s="55"/>
      <c r="AM1258" s="55"/>
    </row>
    <row r="1259" ht="22.5" customHeight="1">
      <c r="A1259" s="457"/>
      <c r="B1259" s="25" t="b">
        <v>0</v>
      </c>
      <c r="C1259" s="417"/>
      <c r="D1259" s="474"/>
      <c r="E1259" s="472"/>
      <c r="F1259" s="464"/>
      <c r="G1259" s="417"/>
      <c r="H1259" s="472"/>
      <c r="I1259" s="438"/>
      <c r="J1259" s="472"/>
      <c r="K1259" s="464"/>
      <c r="L1259" s="464"/>
      <c r="M1259" s="532"/>
      <c r="N1259" s="420">
        <f t="shared" si="57"/>
        <v>0</v>
      </c>
      <c r="O1259" s="474"/>
      <c r="P1259" s="528"/>
      <c r="Q1259" s="426" t="str">
        <f t="shared" si="53"/>
        <v/>
      </c>
      <c r="R1259" s="529"/>
      <c r="S1259" s="530"/>
      <c r="T1259" s="531" t="str">
        <f t="shared" si="54"/>
        <v/>
      </c>
      <c r="U1259" s="426">
        <f t="shared" si="55"/>
        <v>0</v>
      </c>
      <c r="V1259" s="426"/>
      <c r="W1259" s="426"/>
      <c r="AJ1259" s="55"/>
      <c r="AK1259" s="55"/>
      <c r="AL1259" s="55"/>
      <c r="AM1259" s="55"/>
    </row>
    <row r="1260" ht="22.5" customHeight="1">
      <c r="A1260" s="457"/>
      <c r="B1260" s="25" t="b">
        <v>0</v>
      </c>
      <c r="C1260" s="417"/>
      <c r="D1260" s="474"/>
      <c r="E1260" s="472"/>
      <c r="F1260" s="464"/>
      <c r="G1260" s="417"/>
      <c r="H1260" s="472"/>
      <c r="I1260" s="438"/>
      <c r="J1260" s="472"/>
      <c r="K1260" s="464"/>
      <c r="L1260" s="464"/>
      <c r="M1260" s="532"/>
      <c r="N1260" s="420">
        <f t="shared" si="57"/>
        <v>0</v>
      </c>
      <c r="O1260" s="474"/>
      <c r="P1260" s="528"/>
      <c r="Q1260" s="426" t="str">
        <f t="shared" si="53"/>
        <v/>
      </c>
      <c r="R1260" s="529"/>
      <c r="S1260" s="530"/>
      <c r="T1260" s="531" t="str">
        <f t="shared" si="54"/>
        <v/>
      </c>
      <c r="U1260" s="426">
        <f t="shared" si="55"/>
        <v>0</v>
      </c>
      <c r="V1260" s="426"/>
      <c r="W1260" s="426"/>
      <c r="AJ1260" s="55"/>
      <c r="AK1260" s="55"/>
      <c r="AL1260" s="55"/>
      <c r="AM1260" s="55"/>
    </row>
    <row r="1261" ht="22.5" customHeight="1">
      <c r="A1261" s="457"/>
      <c r="B1261" s="25" t="b">
        <v>0</v>
      </c>
      <c r="C1261" s="417"/>
      <c r="D1261" s="474"/>
      <c r="E1261" s="472"/>
      <c r="F1261" s="464"/>
      <c r="G1261" s="417"/>
      <c r="H1261" s="472"/>
      <c r="I1261" s="438"/>
      <c r="J1261" s="472"/>
      <c r="K1261" s="464"/>
      <c r="L1261" s="464"/>
      <c r="M1261" s="532"/>
      <c r="N1261" s="420">
        <f t="shared" si="57"/>
        <v>0</v>
      </c>
      <c r="O1261" s="474"/>
      <c r="P1261" s="528"/>
      <c r="Q1261" s="426" t="str">
        <f t="shared" si="53"/>
        <v/>
      </c>
      <c r="R1261" s="529"/>
      <c r="S1261" s="530"/>
      <c r="T1261" s="531" t="str">
        <f t="shared" si="54"/>
        <v/>
      </c>
      <c r="U1261" s="426">
        <f t="shared" si="55"/>
        <v>0</v>
      </c>
      <c r="V1261" s="426"/>
      <c r="W1261" s="426"/>
      <c r="AJ1261" s="55"/>
      <c r="AK1261" s="55"/>
      <c r="AL1261" s="55"/>
      <c r="AM1261" s="55"/>
    </row>
    <row r="1262" ht="22.5" customHeight="1">
      <c r="A1262" s="457"/>
      <c r="B1262" s="25" t="b">
        <v>0</v>
      </c>
      <c r="C1262" s="417"/>
      <c r="D1262" s="474"/>
      <c r="E1262" s="472"/>
      <c r="F1262" s="464"/>
      <c r="G1262" s="417"/>
      <c r="H1262" s="472"/>
      <c r="I1262" s="438"/>
      <c r="J1262" s="472"/>
      <c r="K1262" s="464"/>
      <c r="L1262" s="464"/>
      <c r="M1262" s="532"/>
      <c r="N1262" s="420">
        <f t="shared" si="57"/>
        <v>0</v>
      </c>
      <c r="O1262" s="474"/>
      <c r="P1262" s="528"/>
      <c r="Q1262" s="426" t="str">
        <f t="shared" si="53"/>
        <v/>
      </c>
      <c r="R1262" s="529"/>
      <c r="S1262" s="530"/>
      <c r="T1262" s="531" t="str">
        <f t="shared" si="54"/>
        <v/>
      </c>
      <c r="U1262" s="426">
        <f t="shared" si="55"/>
        <v>0</v>
      </c>
      <c r="V1262" s="426"/>
      <c r="W1262" s="426"/>
      <c r="AJ1262" s="55"/>
      <c r="AK1262" s="55"/>
      <c r="AL1262" s="55"/>
      <c r="AM1262" s="55"/>
    </row>
    <row r="1263" ht="22.5" customHeight="1">
      <c r="A1263" s="457"/>
      <c r="B1263" s="25" t="b">
        <v>0</v>
      </c>
      <c r="C1263" s="417"/>
      <c r="D1263" s="474"/>
      <c r="E1263" s="472"/>
      <c r="F1263" s="464"/>
      <c r="G1263" s="417"/>
      <c r="H1263" s="472"/>
      <c r="I1263" s="438"/>
      <c r="J1263" s="472"/>
      <c r="K1263" s="464"/>
      <c r="L1263" s="464"/>
      <c r="M1263" s="532"/>
      <c r="N1263" s="420">
        <f t="shared" si="57"/>
        <v>0</v>
      </c>
      <c r="O1263" s="474"/>
      <c r="P1263" s="528"/>
      <c r="Q1263" s="426" t="str">
        <f t="shared" si="53"/>
        <v/>
      </c>
      <c r="R1263" s="529"/>
      <c r="S1263" s="530"/>
      <c r="T1263" s="531" t="str">
        <f t="shared" si="54"/>
        <v/>
      </c>
      <c r="U1263" s="426">
        <f t="shared" si="55"/>
        <v>0</v>
      </c>
      <c r="V1263" s="426"/>
      <c r="W1263" s="426"/>
      <c r="AJ1263" s="55"/>
      <c r="AK1263" s="55"/>
      <c r="AL1263" s="55"/>
      <c r="AM1263" s="55"/>
    </row>
    <row r="1264" ht="22.5" customHeight="1">
      <c r="A1264" s="457"/>
      <c r="B1264" s="25" t="b">
        <v>0</v>
      </c>
      <c r="C1264" s="417"/>
      <c r="D1264" s="474"/>
      <c r="E1264" s="472"/>
      <c r="F1264" s="464"/>
      <c r="G1264" s="417"/>
      <c r="H1264" s="472"/>
      <c r="I1264" s="438"/>
      <c r="J1264" s="472"/>
      <c r="K1264" s="464"/>
      <c r="L1264" s="464"/>
      <c r="M1264" s="532"/>
      <c r="N1264" s="420">
        <f t="shared" si="57"/>
        <v>0</v>
      </c>
      <c r="O1264" s="474"/>
      <c r="P1264" s="528"/>
      <c r="Q1264" s="426" t="str">
        <f t="shared" si="53"/>
        <v/>
      </c>
      <c r="R1264" s="529"/>
      <c r="S1264" s="530"/>
      <c r="T1264" s="531" t="str">
        <f t="shared" si="54"/>
        <v/>
      </c>
      <c r="U1264" s="426">
        <f t="shared" si="55"/>
        <v>0</v>
      </c>
      <c r="V1264" s="426"/>
      <c r="W1264" s="426"/>
      <c r="AJ1264" s="55"/>
      <c r="AK1264" s="55"/>
      <c r="AL1264" s="55"/>
      <c r="AM1264" s="55"/>
    </row>
    <row r="1265" ht="22.5" customHeight="1">
      <c r="A1265" s="457"/>
      <c r="B1265" s="25" t="b">
        <v>0</v>
      </c>
      <c r="C1265" s="417"/>
      <c r="D1265" s="474"/>
      <c r="E1265" s="472"/>
      <c r="F1265" s="464"/>
      <c r="G1265" s="417"/>
      <c r="H1265" s="472"/>
      <c r="I1265" s="438"/>
      <c r="J1265" s="472"/>
      <c r="K1265" s="464"/>
      <c r="L1265" s="464"/>
      <c r="M1265" s="532"/>
      <c r="N1265" s="420">
        <f t="shared" si="57"/>
        <v>0</v>
      </c>
      <c r="O1265" s="474"/>
      <c r="P1265" s="528"/>
      <c r="Q1265" s="426" t="str">
        <f t="shared" si="53"/>
        <v/>
      </c>
      <c r="R1265" s="529"/>
      <c r="S1265" s="530"/>
      <c r="T1265" s="531" t="str">
        <f t="shared" si="54"/>
        <v/>
      </c>
      <c r="U1265" s="426">
        <f t="shared" si="55"/>
        <v>0</v>
      </c>
      <c r="V1265" s="426"/>
      <c r="W1265" s="426"/>
      <c r="AJ1265" s="55"/>
      <c r="AK1265" s="55"/>
      <c r="AL1265" s="55"/>
      <c r="AM1265" s="55"/>
    </row>
    <row r="1266" ht="22.5" customHeight="1">
      <c r="A1266" s="457"/>
      <c r="B1266" s="25" t="b">
        <v>0</v>
      </c>
      <c r="C1266" s="417"/>
      <c r="D1266" s="474"/>
      <c r="E1266" s="472"/>
      <c r="F1266" s="464"/>
      <c r="G1266" s="417"/>
      <c r="H1266" s="472"/>
      <c r="I1266" s="438"/>
      <c r="J1266" s="472"/>
      <c r="K1266" s="464"/>
      <c r="L1266" s="464"/>
      <c r="M1266" s="532"/>
      <c r="N1266" s="420">
        <f t="shared" si="57"/>
        <v>0</v>
      </c>
      <c r="O1266" s="474"/>
      <c r="P1266" s="528"/>
      <c r="Q1266" s="426" t="str">
        <f t="shared" si="53"/>
        <v/>
      </c>
      <c r="R1266" s="529"/>
      <c r="S1266" s="530"/>
      <c r="T1266" s="531" t="str">
        <f t="shared" si="54"/>
        <v/>
      </c>
      <c r="U1266" s="426">
        <f t="shared" si="55"/>
        <v>0</v>
      </c>
      <c r="V1266" s="426"/>
      <c r="W1266" s="426"/>
      <c r="AJ1266" s="55"/>
      <c r="AK1266" s="55"/>
      <c r="AL1266" s="55"/>
      <c r="AM1266" s="55"/>
    </row>
    <row r="1267" ht="22.5" customHeight="1">
      <c r="A1267" s="457"/>
      <c r="B1267" s="25" t="b">
        <v>0</v>
      </c>
      <c r="C1267" s="417"/>
      <c r="D1267" s="474"/>
      <c r="E1267" s="472"/>
      <c r="F1267" s="464"/>
      <c r="G1267" s="417"/>
      <c r="H1267" s="472"/>
      <c r="I1267" s="438"/>
      <c r="J1267" s="472"/>
      <c r="K1267" s="464"/>
      <c r="L1267" s="464"/>
      <c r="M1267" s="532"/>
      <c r="N1267" s="420">
        <f t="shared" si="57"/>
        <v>0</v>
      </c>
      <c r="O1267" s="474"/>
      <c r="P1267" s="528"/>
      <c r="Q1267" s="426" t="str">
        <f t="shared" si="53"/>
        <v/>
      </c>
      <c r="R1267" s="529"/>
      <c r="S1267" s="530"/>
      <c r="T1267" s="531" t="str">
        <f t="shared" si="54"/>
        <v/>
      </c>
      <c r="U1267" s="426">
        <f t="shared" si="55"/>
        <v>0</v>
      </c>
      <c r="V1267" s="426"/>
      <c r="W1267" s="426"/>
      <c r="AJ1267" s="55"/>
      <c r="AK1267" s="55"/>
      <c r="AL1267" s="55"/>
      <c r="AM1267" s="55"/>
    </row>
    <row r="1268" ht="22.5" customHeight="1">
      <c r="A1268" s="457"/>
      <c r="B1268" s="25" t="b">
        <v>0</v>
      </c>
      <c r="C1268" s="417"/>
      <c r="D1268" s="474"/>
      <c r="E1268" s="472"/>
      <c r="F1268" s="464"/>
      <c r="G1268" s="417"/>
      <c r="H1268" s="472"/>
      <c r="I1268" s="438"/>
      <c r="J1268" s="472"/>
      <c r="K1268" s="464"/>
      <c r="L1268" s="464"/>
      <c r="M1268" s="532"/>
      <c r="N1268" s="420">
        <f t="shared" si="57"/>
        <v>0</v>
      </c>
      <c r="O1268" s="474"/>
      <c r="P1268" s="528"/>
      <c r="Q1268" s="426" t="str">
        <f t="shared" si="53"/>
        <v/>
      </c>
      <c r="R1268" s="529"/>
      <c r="S1268" s="530"/>
      <c r="T1268" s="531" t="str">
        <f t="shared" si="54"/>
        <v/>
      </c>
      <c r="U1268" s="426">
        <f t="shared" si="55"/>
        <v>0</v>
      </c>
      <c r="V1268" s="426"/>
      <c r="W1268" s="426"/>
      <c r="AJ1268" s="55"/>
      <c r="AK1268" s="55"/>
      <c r="AL1268" s="55"/>
      <c r="AM1268" s="55"/>
    </row>
    <row r="1269" ht="22.5" customHeight="1">
      <c r="A1269" s="457"/>
      <c r="B1269" s="25" t="b">
        <v>0</v>
      </c>
      <c r="C1269" s="417"/>
      <c r="D1269" s="474"/>
      <c r="E1269" s="472"/>
      <c r="F1269" s="464"/>
      <c r="G1269" s="417"/>
      <c r="H1269" s="472"/>
      <c r="I1269" s="438"/>
      <c r="J1269" s="472"/>
      <c r="K1269" s="464"/>
      <c r="L1269" s="464"/>
      <c r="M1269" s="532"/>
      <c r="N1269" s="420">
        <f t="shared" si="57"/>
        <v>0</v>
      </c>
      <c r="O1269" s="474"/>
      <c r="P1269" s="528"/>
      <c r="Q1269" s="426" t="str">
        <f t="shared" si="53"/>
        <v/>
      </c>
      <c r="R1269" s="529"/>
      <c r="S1269" s="530"/>
      <c r="T1269" s="531" t="str">
        <f t="shared" si="54"/>
        <v/>
      </c>
      <c r="U1269" s="426">
        <f t="shared" si="55"/>
        <v>0</v>
      </c>
      <c r="V1269" s="426"/>
      <c r="W1269" s="426"/>
      <c r="AJ1269" s="55"/>
      <c r="AK1269" s="55"/>
      <c r="AL1269" s="55"/>
      <c r="AM1269" s="55"/>
    </row>
    <row r="1270" ht="22.5" customHeight="1">
      <c r="A1270" s="457"/>
      <c r="B1270" s="25" t="b">
        <v>0</v>
      </c>
      <c r="C1270" s="417"/>
      <c r="D1270" s="474"/>
      <c r="E1270" s="472"/>
      <c r="F1270" s="464"/>
      <c r="G1270" s="417"/>
      <c r="H1270" s="472"/>
      <c r="I1270" s="438"/>
      <c r="J1270" s="472"/>
      <c r="K1270" s="464"/>
      <c r="L1270" s="464"/>
      <c r="M1270" s="532"/>
      <c r="N1270" s="420">
        <f t="shared" si="57"/>
        <v>0</v>
      </c>
      <c r="O1270" s="474"/>
      <c r="P1270" s="528"/>
      <c r="Q1270" s="426" t="str">
        <f t="shared" si="53"/>
        <v/>
      </c>
      <c r="R1270" s="529"/>
      <c r="S1270" s="530"/>
      <c r="T1270" s="531" t="str">
        <f t="shared" si="54"/>
        <v/>
      </c>
      <c r="U1270" s="426">
        <f t="shared" si="55"/>
        <v>0</v>
      </c>
      <c r="V1270" s="426"/>
      <c r="W1270" s="426"/>
      <c r="AJ1270" s="55"/>
      <c r="AK1270" s="55"/>
      <c r="AL1270" s="55"/>
      <c r="AM1270" s="55"/>
    </row>
    <row r="1271" ht="22.5" customHeight="1">
      <c r="A1271" s="457"/>
      <c r="B1271" s="25" t="b">
        <v>0</v>
      </c>
      <c r="C1271" s="417"/>
      <c r="D1271" s="474"/>
      <c r="E1271" s="472"/>
      <c r="F1271" s="464"/>
      <c r="G1271" s="417"/>
      <c r="H1271" s="472"/>
      <c r="I1271" s="438"/>
      <c r="J1271" s="472"/>
      <c r="K1271" s="464"/>
      <c r="L1271" s="464"/>
      <c r="M1271" s="532"/>
      <c r="N1271" s="420">
        <f t="shared" si="57"/>
        <v>0</v>
      </c>
      <c r="O1271" s="474"/>
      <c r="P1271" s="528"/>
      <c r="Q1271" s="426" t="str">
        <f t="shared" si="53"/>
        <v/>
      </c>
      <c r="R1271" s="529"/>
      <c r="S1271" s="530"/>
      <c r="T1271" s="531" t="str">
        <f t="shared" si="54"/>
        <v/>
      </c>
      <c r="U1271" s="426">
        <f t="shared" si="55"/>
        <v>0</v>
      </c>
      <c r="V1271" s="426"/>
      <c r="W1271" s="426"/>
      <c r="AJ1271" s="55"/>
      <c r="AK1271" s="55"/>
      <c r="AL1271" s="55"/>
      <c r="AM1271" s="55"/>
    </row>
    <row r="1272" ht="22.5" customHeight="1">
      <c r="A1272" s="457"/>
      <c r="B1272" s="25" t="b">
        <v>0</v>
      </c>
      <c r="C1272" s="417"/>
      <c r="D1272" s="474"/>
      <c r="E1272" s="472"/>
      <c r="F1272" s="464"/>
      <c r="G1272" s="417"/>
      <c r="H1272" s="472"/>
      <c r="I1272" s="438"/>
      <c r="J1272" s="472"/>
      <c r="K1272" s="464"/>
      <c r="L1272" s="464"/>
      <c r="M1272" s="532"/>
      <c r="N1272" s="420">
        <f t="shared" si="57"/>
        <v>0</v>
      </c>
      <c r="O1272" s="474"/>
      <c r="P1272" s="528"/>
      <c r="Q1272" s="426" t="str">
        <f t="shared" si="53"/>
        <v/>
      </c>
      <c r="R1272" s="529"/>
      <c r="S1272" s="530"/>
      <c r="T1272" s="531" t="str">
        <f t="shared" si="54"/>
        <v/>
      </c>
      <c r="U1272" s="426">
        <f t="shared" si="55"/>
        <v>0</v>
      </c>
      <c r="V1272" s="426"/>
      <c r="W1272" s="426"/>
      <c r="AJ1272" s="55"/>
      <c r="AK1272" s="55"/>
      <c r="AL1272" s="55"/>
      <c r="AM1272" s="55"/>
    </row>
    <row r="1273" ht="22.5" customHeight="1">
      <c r="A1273" s="457"/>
      <c r="B1273" s="25" t="b">
        <v>0</v>
      </c>
      <c r="C1273" s="417"/>
      <c r="D1273" s="474"/>
      <c r="E1273" s="472"/>
      <c r="F1273" s="464"/>
      <c r="G1273" s="417"/>
      <c r="H1273" s="472"/>
      <c r="I1273" s="438"/>
      <c r="J1273" s="472"/>
      <c r="K1273" s="464"/>
      <c r="L1273" s="464"/>
      <c r="M1273" s="532"/>
      <c r="N1273" s="420">
        <f t="shared" si="57"/>
        <v>0</v>
      </c>
      <c r="O1273" s="474"/>
      <c r="P1273" s="528"/>
      <c r="Q1273" s="426" t="str">
        <f t="shared" si="53"/>
        <v/>
      </c>
      <c r="R1273" s="529"/>
      <c r="S1273" s="530"/>
      <c r="T1273" s="531" t="str">
        <f t="shared" si="54"/>
        <v/>
      </c>
      <c r="U1273" s="426">
        <f t="shared" si="55"/>
        <v>0</v>
      </c>
      <c r="V1273" s="426"/>
      <c r="W1273" s="426"/>
      <c r="AJ1273" s="55"/>
      <c r="AK1273" s="55"/>
      <c r="AL1273" s="55"/>
      <c r="AM1273" s="55"/>
    </row>
    <row r="1274" ht="22.5" customHeight="1">
      <c r="A1274" s="457"/>
      <c r="B1274" s="25" t="b">
        <v>0</v>
      </c>
      <c r="C1274" s="417"/>
      <c r="D1274" s="474"/>
      <c r="E1274" s="472"/>
      <c r="F1274" s="464"/>
      <c r="G1274" s="417"/>
      <c r="H1274" s="472"/>
      <c r="I1274" s="438"/>
      <c r="J1274" s="472"/>
      <c r="K1274" s="464"/>
      <c r="L1274" s="464"/>
      <c r="M1274" s="532"/>
      <c r="N1274" s="420">
        <f t="shared" si="57"/>
        <v>0</v>
      </c>
      <c r="O1274" s="474"/>
      <c r="P1274" s="528"/>
      <c r="Q1274" s="426" t="str">
        <f t="shared" si="53"/>
        <v/>
      </c>
      <c r="R1274" s="529"/>
      <c r="S1274" s="530"/>
      <c r="T1274" s="531" t="str">
        <f t="shared" si="54"/>
        <v/>
      </c>
      <c r="U1274" s="426">
        <f t="shared" si="55"/>
        <v>0</v>
      </c>
      <c r="V1274" s="426"/>
      <c r="W1274" s="426"/>
      <c r="AJ1274" s="55"/>
      <c r="AK1274" s="55"/>
      <c r="AL1274" s="55"/>
      <c r="AM1274" s="55"/>
    </row>
    <row r="1275" ht="22.5" customHeight="1">
      <c r="A1275" s="457"/>
      <c r="B1275" s="25" t="b">
        <v>0</v>
      </c>
      <c r="C1275" s="417"/>
      <c r="D1275" s="474"/>
      <c r="E1275" s="472"/>
      <c r="F1275" s="464"/>
      <c r="G1275" s="417"/>
      <c r="H1275" s="472"/>
      <c r="I1275" s="438"/>
      <c r="J1275" s="472"/>
      <c r="K1275" s="464"/>
      <c r="L1275" s="464"/>
      <c r="M1275" s="532"/>
      <c r="N1275" s="420">
        <f t="shared" si="57"/>
        <v>0</v>
      </c>
      <c r="O1275" s="474"/>
      <c r="P1275" s="528"/>
      <c r="Q1275" s="426" t="str">
        <f t="shared" si="53"/>
        <v/>
      </c>
      <c r="R1275" s="529"/>
      <c r="S1275" s="530"/>
      <c r="T1275" s="531" t="str">
        <f t="shared" si="54"/>
        <v/>
      </c>
      <c r="U1275" s="426">
        <f t="shared" si="55"/>
        <v>0</v>
      </c>
      <c r="V1275" s="426"/>
      <c r="W1275" s="426"/>
      <c r="AJ1275" s="55"/>
      <c r="AK1275" s="55"/>
      <c r="AL1275" s="55"/>
      <c r="AM1275" s="55"/>
    </row>
    <row r="1276" ht="22.5" customHeight="1">
      <c r="A1276" s="457"/>
      <c r="B1276" s="25" t="b">
        <v>0</v>
      </c>
      <c r="C1276" s="417"/>
      <c r="D1276" s="474"/>
      <c r="E1276" s="472"/>
      <c r="F1276" s="464"/>
      <c r="G1276" s="417"/>
      <c r="H1276" s="472"/>
      <c r="I1276" s="438"/>
      <c r="J1276" s="472"/>
      <c r="K1276" s="464"/>
      <c r="L1276" s="464"/>
      <c r="M1276" s="532"/>
      <c r="N1276" s="420">
        <f t="shared" si="57"/>
        <v>0</v>
      </c>
      <c r="O1276" s="474"/>
      <c r="P1276" s="528"/>
      <c r="Q1276" s="426" t="str">
        <f t="shared" si="53"/>
        <v/>
      </c>
      <c r="R1276" s="529"/>
      <c r="S1276" s="530"/>
      <c r="T1276" s="531" t="str">
        <f t="shared" si="54"/>
        <v/>
      </c>
      <c r="U1276" s="426">
        <f t="shared" si="55"/>
        <v>0</v>
      </c>
      <c r="V1276" s="426"/>
      <c r="W1276" s="426"/>
      <c r="AJ1276" s="55"/>
      <c r="AK1276" s="55"/>
      <c r="AL1276" s="55"/>
      <c r="AM1276" s="55"/>
    </row>
    <row r="1277" ht="22.5" customHeight="1">
      <c r="A1277" s="457"/>
      <c r="B1277" s="25" t="b">
        <v>0</v>
      </c>
      <c r="C1277" s="417"/>
      <c r="D1277" s="474"/>
      <c r="E1277" s="472"/>
      <c r="F1277" s="464"/>
      <c r="G1277" s="417"/>
      <c r="H1277" s="472"/>
      <c r="I1277" s="438"/>
      <c r="J1277" s="472"/>
      <c r="K1277" s="464"/>
      <c r="L1277" s="464"/>
      <c r="M1277" s="532"/>
      <c r="N1277" s="420">
        <f t="shared" si="57"/>
        <v>0</v>
      </c>
      <c r="O1277" s="474"/>
      <c r="P1277" s="528"/>
      <c r="Q1277" s="426" t="str">
        <f t="shared" si="53"/>
        <v/>
      </c>
      <c r="R1277" s="529"/>
      <c r="S1277" s="530"/>
      <c r="T1277" s="531" t="str">
        <f t="shared" si="54"/>
        <v/>
      </c>
      <c r="U1277" s="426">
        <f t="shared" si="55"/>
        <v>0</v>
      </c>
      <c r="V1277" s="426"/>
      <c r="W1277" s="426"/>
      <c r="AJ1277" s="55"/>
      <c r="AK1277" s="55"/>
      <c r="AL1277" s="55"/>
      <c r="AM1277" s="55"/>
    </row>
    <row r="1278" ht="22.5" customHeight="1">
      <c r="A1278" s="457"/>
      <c r="B1278" s="25" t="b">
        <v>0</v>
      </c>
      <c r="C1278" s="417"/>
      <c r="D1278" s="474"/>
      <c r="E1278" s="472"/>
      <c r="F1278" s="464"/>
      <c r="G1278" s="417"/>
      <c r="H1278" s="472"/>
      <c r="I1278" s="438"/>
      <c r="J1278" s="472"/>
      <c r="K1278" s="464"/>
      <c r="L1278" s="464"/>
      <c r="M1278" s="532"/>
      <c r="N1278" s="420">
        <f t="shared" si="57"/>
        <v>0</v>
      </c>
      <c r="O1278" s="474"/>
      <c r="P1278" s="528"/>
      <c r="Q1278" s="426" t="str">
        <f t="shared" si="53"/>
        <v/>
      </c>
      <c r="R1278" s="529"/>
      <c r="S1278" s="530"/>
      <c r="T1278" s="531" t="str">
        <f t="shared" si="54"/>
        <v/>
      </c>
      <c r="U1278" s="426">
        <f t="shared" si="55"/>
        <v>0</v>
      </c>
      <c r="V1278" s="426"/>
      <c r="W1278" s="426"/>
      <c r="AJ1278" s="55"/>
      <c r="AK1278" s="55"/>
      <c r="AL1278" s="55"/>
      <c r="AM1278" s="55"/>
    </row>
    <row r="1279" ht="22.5" customHeight="1">
      <c r="A1279" s="457"/>
      <c r="B1279" s="25" t="b">
        <v>0</v>
      </c>
      <c r="C1279" s="417"/>
      <c r="D1279" s="474"/>
      <c r="E1279" s="472"/>
      <c r="F1279" s="464"/>
      <c r="G1279" s="417"/>
      <c r="H1279" s="472"/>
      <c r="I1279" s="438"/>
      <c r="J1279" s="472"/>
      <c r="K1279" s="464"/>
      <c r="L1279" s="464"/>
      <c r="M1279" s="532"/>
      <c r="N1279" s="420">
        <f t="shared" si="57"/>
        <v>0</v>
      </c>
      <c r="O1279" s="474"/>
      <c r="P1279" s="528"/>
      <c r="Q1279" s="426" t="str">
        <f t="shared" si="53"/>
        <v/>
      </c>
      <c r="R1279" s="529"/>
      <c r="S1279" s="530"/>
      <c r="T1279" s="531" t="str">
        <f t="shared" si="54"/>
        <v/>
      </c>
      <c r="U1279" s="426">
        <f t="shared" si="55"/>
        <v>0</v>
      </c>
      <c r="V1279" s="426"/>
      <c r="W1279" s="426"/>
      <c r="AJ1279" s="55"/>
      <c r="AK1279" s="55"/>
      <c r="AL1279" s="55"/>
      <c r="AM1279" s="55"/>
    </row>
    <row r="1280" ht="22.5" customHeight="1">
      <c r="A1280" s="457"/>
      <c r="B1280" s="25" t="b">
        <v>0</v>
      </c>
      <c r="C1280" s="417"/>
      <c r="D1280" s="474"/>
      <c r="E1280" s="472"/>
      <c r="F1280" s="464"/>
      <c r="G1280" s="417"/>
      <c r="H1280" s="472"/>
      <c r="I1280" s="438"/>
      <c r="J1280" s="472"/>
      <c r="K1280" s="464"/>
      <c r="L1280" s="464"/>
      <c r="M1280" s="532"/>
      <c r="N1280" s="420">
        <f t="shared" si="57"/>
        <v>0</v>
      </c>
      <c r="O1280" s="474"/>
      <c r="P1280" s="528"/>
      <c r="Q1280" s="426" t="str">
        <f t="shared" si="53"/>
        <v/>
      </c>
      <c r="R1280" s="529"/>
      <c r="S1280" s="530"/>
      <c r="T1280" s="531" t="str">
        <f t="shared" si="54"/>
        <v/>
      </c>
      <c r="U1280" s="426">
        <f t="shared" si="55"/>
        <v>0</v>
      </c>
      <c r="V1280" s="426"/>
      <c r="W1280" s="426"/>
      <c r="AJ1280" s="55"/>
      <c r="AK1280" s="55"/>
      <c r="AL1280" s="55"/>
      <c r="AM1280" s="55"/>
    </row>
    <row r="1281" ht="22.5" customHeight="1">
      <c r="A1281" s="457"/>
      <c r="B1281" s="25" t="b">
        <v>0</v>
      </c>
      <c r="C1281" s="417"/>
      <c r="D1281" s="474"/>
      <c r="E1281" s="472"/>
      <c r="F1281" s="464"/>
      <c r="G1281" s="417"/>
      <c r="H1281" s="472"/>
      <c r="I1281" s="438"/>
      <c r="J1281" s="472"/>
      <c r="K1281" s="464"/>
      <c r="L1281" s="464"/>
      <c r="M1281" s="532"/>
      <c r="N1281" s="420">
        <f t="shared" si="57"/>
        <v>0</v>
      </c>
      <c r="O1281" s="474"/>
      <c r="P1281" s="528"/>
      <c r="Q1281" s="426" t="str">
        <f t="shared" si="53"/>
        <v/>
      </c>
      <c r="R1281" s="529"/>
      <c r="S1281" s="530"/>
      <c r="T1281" s="531" t="str">
        <f t="shared" si="54"/>
        <v/>
      </c>
      <c r="U1281" s="426">
        <f t="shared" si="55"/>
        <v>0</v>
      </c>
      <c r="V1281" s="426"/>
      <c r="W1281" s="426"/>
      <c r="AJ1281" s="55"/>
      <c r="AK1281" s="55"/>
      <c r="AL1281" s="55"/>
      <c r="AM1281" s="55"/>
    </row>
    <row r="1282" ht="22.5" customHeight="1">
      <c r="A1282" s="457"/>
      <c r="B1282" s="25" t="b">
        <v>0</v>
      </c>
      <c r="C1282" s="417"/>
      <c r="D1282" s="474"/>
      <c r="E1282" s="472"/>
      <c r="F1282" s="464"/>
      <c r="G1282" s="417"/>
      <c r="H1282" s="472"/>
      <c r="I1282" s="438"/>
      <c r="J1282" s="472"/>
      <c r="K1282" s="464"/>
      <c r="L1282" s="464"/>
      <c r="M1282" s="532"/>
      <c r="N1282" s="420">
        <f t="shared" si="57"/>
        <v>0</v>
      </c>
      <c r="O1282" s="474"/>
      <c r="P1282" s="528"/>
      <c r="Q1282" s="426" t="str">
        <f t="shared" si="53"/>
        <v/>
      </c>
      <c r="R1282" s="529"/>
      <c r="S1282" s="530"/>
      <c r="T1282" s="531" t="str">
        <f t="shared" si="54"/>
        <v/>
      </c>
      <c r="U1282" s="426">
        <f t="shared" si="55"/>
        <v>0</v>
      </c>
      <c r="V1282" s="426"/>
      <c r="W1282" s="426"/>
      <c r="AJ1282" s="55"/>
      <c r="AK1282" s="55"/>
      <c r="AL1282" s="55"/>
      <c r="AM1282" s="55"/>
    </row>
    <row r="1283" ht="22.5" customHeight="1">
      <c r="A1283" s="457"/>
      <c r="B1283" s="25" t="b">
        <v>0</v>
      </c>
      <c r="C1283" s="417"/>
      <c r="D1283" s="474"/>
      <c r="E1283" s="472"/>
      <c r="F1283" s="464"/>
      <c r="G1283" s="417"/>
      <c r="H1283" s="472"/>
      <c r="I1283" s="438"/>
      <c r="J1283" s="472"/>
      <c r="K1283" s="464"/>
      <c r="L1283" s="464"/>
      <c r="M1283" s="532"/>
      <c r="N1283" s="420">
        <f t="shared" si="57"/>
        <v>0</v>
      </c>
      <c r="O1283" s="474"/>
      <c r="P1283" s="528"/>
      <c r="Q1283" s="426" t="str">
        <f t="shared" si="53"/>
        <v/>
      </c>
      <c r="R1283" s="529"/>
      <c r="S1283" s="530"/>
      <c r="T1283" s="531" t="str">
        <f t="shared" si="54"/>
        <v/>
      </c>
      <c r="U1283" s="426">
        <f t="shared" si="55"/>
        <v>0</v>
      </c>
      <c r="V1283" s="426"/>
      <c r="W1283" s="426"/>
      <c r="AJ1283" s="55"/>
      <c r="AK1283" s="55"/>
      <c r="AL1283" s="55"/>
      <c r="AM1283" s="55"/>
    </row>
    <row r="1284" ht="22.5" customHeight="1">
      <c r="A1284" s="457"/>
      <c r="B1284" s="25" t="b">
        <v>0</v>
      </c>
      <c r="C1284" s="417"/>
      <c r="D1284" s="474"/>
      <c r="E1284" s="472"/>
      <c r="F1284" s="464"/>
      <c r="G1284" s="417"/>
      <c r="H1284" s="472"/>
      <c r="I1284" s="438"/>
      <c r="J1284" s="472"/>
      <c r="K1284" s="464"/>
      <c r="L1284" s="464"/>
      <c r="M1284" s="532"/>
      <c r="N1284" s="420">
        <f t="shared" si="57"/>
        <v>0</v>
      </c>
      <c r="O1284" s="474"/>
      <c r="P1284" s="528"/>
      <c r="Q1284" s="426" t="str">
        <f t="shared" si="53"/>
        <v/>
      </c>
      <c r="R1284" s="529"/>
      <c r="S1284" s="530"/>
      <c r="T1284" s="531" t="str">
        <f t="shared" si="54"/>
        <v/>
      </c>
      <c r="U1284" s="426">
        <f t="shared" si="55"/>
        <v>0</v>
      </c>
      <c r="V1284" s="426"/>
      <c r="W1284" s="426"/>
      <c r="AJ1284" s="55"/>
      <c r="AK1284" s="55"/>
      <c r="AL1284" s="55"/>
      <c r="AM1284" s="55"/>
    </row>
    <row r="1285" ht="22.5" customHeight="1">
      <c r="A1285" s="457"/>
      <c r="B1285" s="25" t="b">
        <v>0</v>
      </c>
      <c r="C1285" s="417"/>
      <c r="D1285" s="474"/>
      <c r="E1285" s="472"/>
      <c r="F1285" s="464"/>
      <c r="G1285" s="417"/>
      <c r="H1285" s="472"/>
      <c r="I1285" s="438"/>
      <c r="J1285" s="472"/>
      <c r="K1285" s="464"/>
      <c r="L1285" s="464"/>
      <c r="M1285" s="532"/>
      <c r="N1285" s="420">
        <f t="shared" si="57"/>
        <v>0</v>
      </c>
      <c r="O1285" s="474"/>
      <c r="P1285" s="528"/>
      <c r="Q1285" s="426" t="str">
        <f t="shared" si="53"/>
        <v/>
      </c>
      <c r="R1285" s="529"/>
      <c r="S1285" s="530"/>
      <c r="T1285" s="531" t="str">
        <f t="shared" si="54"/>
        <v/>
      </c>
      <c r="U1285" s="426">
        <f t="shared" si="55"/>
        <v>0</v>
      </c>
      <c r="V1285" s="426"/>
      <c r="W1285" s="426"/>
      <c r="AJ1285" s="55"/>
      <c r="AK1285" s="55"/>
      <c r="AL1285" s="55"/>
      <c r="AM1285" s="55"/>
    </row>
    <row r="1286" ht="22.5" customHeight="1">
      <c r="A1286" s="457"/>
      <c r="B1286" s="25" t="b">
        <v>0</v>
      </c>
      <c r="C1286" s="417"/>
      <c r="D1286" s="474"/>
      <c r="E1286" s="472"/>
      <c r="F1286" s="464"/>
      <c r="G1286" s="417"/>
      <c r="H1286" s="472"/>
      <c r="I1286" s="438"/>
      <c r="J1286" s="472"/>
      <c r="K1286" s="464"/>
      <c r="L1286" s="464"/>
      <c r="M1286" s="532"/>
      <c r="N1286" s="420">
        <f t="shared" si="57"/>
        <v>0</v>
      </c>
      <c r="O1286" s="474"/>
      <c r="P1286" s="528"/>
      <c r="Q1286" s="426" t="str">
        <f t="shared" si="53"/>
        <v/>
      </c>
      <c r="R1286" s="529"/>
      <c r="S1286" s="530"/>
      <c r="T1286" s="531" t="str">
        <f t="shared" si="54"/>
        <v/>
      </c>
      <c r="U1286" s="426">
        <f t="shared" si="55"/>
        <v>0</v>
      </c>
      <c r="V1286" s="426"/>
      <c r="W1286" s="426"/>
      <c r="X1286" s="97"/>
      <c r="AJ1286" s="55"/>
      <c r="AK1286" s="55"/>
      <c r="AL1286" s="55"/>
      <c r="AM1286" s="55"/>
    </row>
    <row r="1287" ht="22.5" customHeight="1">
      <c r="A1287" s="457"/>
      <c r="B1287" s="25" t="b">
        <v>0</v>
      </c>
      <c r="C1287" s="417"/>
      <c r="D1287" s="474"/>
      <c r="E1287" s="472"/>
      <c r="F1287" s="464"/>
      <c r="G1287" s="417"/>
      <c r="H1287" s="472"/>
      <c r="I1287" s="438"/>
      <c r="J1287" s="472"/>
      <c r="K1287" s="464"/>
      <c r="L1287" s="464"/>
      <c r="M1287" s="532"/>
      <c r="N1287" s="420">
        <f t="shared" si="57"/>
        <v>0</v>
      </c>
      <c r="O1287" s="474"/>
      <c r="P1287" s="528"/>
      <c r="Q1287" s="426" t="str">
        <f t="shared" si="53"/>
        <v/>
      </c>
      <c r="R1287" s="529"/>
      <c r="S1287" s="530"/>
      <c r="T1287" s="531" t="str">
        <f t="shared" si="54"/>
        <v/>
      </c>
      <c r="U1287" s="426">
        <f t="shared" si="55"/>
        <v>0</v>
      </c>
      <c r="V1287" s="426"/>
      <c r="W1287" s="426"/>
      <c r="AJ1287" s="55"/>
      <c r="AK1287" s="55"/>
      <c r="AL1287" s="55"/>
      <c r="AM1287" s="55"/>
    </row>
    <row r="1288" ht="22.5" customHeight="1">
      <c r="A1288" s="457"/>
      <c r="B1288" s="25" t="b">
        <v>0</v>
      </c>
      <c r="C1288" s="417"/>
      <c r="D1288" s="474"/>
      <c r="E1288" s="472"/>
      <c r="F1288" s="464"/>
      <c r="G1288" s="417"/>
      <c r="H1288" s="472"/>
      <c r="I1288" s="438"/>
      <c r="J1288" s="472"/>
      <c r="K1288" s="464"/>
      <c r="L1288" s="464"/>
      <c r="M1288" s="532"/>
      <c r="N1288" s="420">
        <f t="shared" si="57"/>
        <v>0</v>
      </c>
      <c r="O1288" s="474"/>
      <c r="P1288" s="528"/>
      <c r="Q1288" s="426" t="str">
        <f t="shared" si="53"/>
        <v/>
      </c>
      <c r="R1288" s="529"/>
      <c r="S1288" s="530"/>
      <c r="T1288" s="531" t="str">
        <f t="shared" si="54"/>
        <v/>
      </c>
      <c r="U1288" s="426">
        <f t="shared" si="55"/>
        <v>0</v>
      </c>
      <c r="V1288" s="426"/>
      <c r="W1288" s="426"/>
      <c r="AJ1288" s="55"/>
      <c r="AK1288" s="55"/>
      <c r="AL1288" s="55"/>
      <c r="AM1288" s="55"/>
    </row>
    <row r="1289" ht="22.5" customHeight="1">
      <c r="A1289" s="457"/>
      <c r="B1289" s="25" t="b">
        <v>0</v>
      </c>
      <c r="C1289" s="417"/>
      <c r="D1289" s="474"/>
      <c r="E1289" s="472"/>
      <c r="F1289" s="464"/>
      <c r="G1289" s="417"/>
      <c r="H1289" s="472"/>
      <c r="I1289" s="438"/>
      <c r="J1289" s="472"/>
      <c r="K1289" s="464"/>
      <c r="L1289" s="464"/>
      <c r="M1289" s="532"/>
      <c r="N1289" s="420">
        <f t="shared" si="57"/>
        <v>0</v>
      </c>
      <c r="O1289" s="474"/>
      <c r="P1289" s="528"/>
      <c r="Q1289" s="426" t="str">
        <f t="shared" si="53"/>
        <v/>
      </c>
      <c r="R1289" s="529"/>
      <c r="S1289" s="530"/>
      <c r="T1289" s="531" t="str">
        <f t="shared" si="54"/>
        <v/>
      </c>
      <c r="U1289" s="426">
        <f t="shared" si="55"/>
        <v>0</v>
      </c>
      <c r="V1289" s="426"/>
      <c r="W1289" s="426"/>
      <c r="AJ1289" s="55"/>
      <c r="AK1289" s="55"/>
      <c r="AL1289" s="55"/>
      <c r="AM1289" s="55"/>
    </row>
    <row r="1290" ht="22.5" customHeight="1">
      <c r="A1290" s="457"/>
      <c r="B1290" s="25" t="b">
        <v>0</v>
      </c>
      <c r="C1290" s="417"/>
      <c r="D1290" s="474"/>
      <c r="E1290" s="472"/>
      <c r="F1290" s="464"/>
      <c r="G1290" s="417"/>
      <c r="H1290" s="472"/>
      <c r="I1290" s="438"/>
      <c r="J1290" s="472"/>
      <c r="K1290" s="464"/>
      <c r="L1290" s="464"/>
      <c r="M1290" s="532"/>
      <c r="N1290" s="420">
        <f t="shared" si="57"/>
        <v>0</v>
      </c>
      <c r="O1290" s="474"/>
      <c r="P1290" s="528"/>
      <c r="Q1290" s="426" t="str">
        <f t="shared" si="53"/>
        <v/>
      </c>
      <c r="R1290" s="529"/>
      <c r="S1290" s="530"/>
      <c r="T1290" s="531" t="str">
        <f t="shared" si="54"/>
        <v/>
      </c>
      <c r="U1290" s="426">
        <f t="shared" si="55"/>
        <v>0</v>
      </c>
      <c r="V1290" s="426"/>
      <c r="W1290" s="426"/>
      <c r="AJ1290" s="55"/>
      <c r="AK1290" s="55"/>
      <c r="AL1290" s="55"/>
      <c r="AM1290" s="55"/>
    </row>
    <row r="1291" ht="22.5" customHeight="1">
      <c r="A1291" s="457"/>
      <c r="B1291" s="25" t="b">
        <v>0</v>
      </c>
      <c r="C1291" s="417"/>
      <c r="D1291" s="474"/>
      <c r="E1291" s="472"/>
      <c r="F1291" s="464"/>
      <c r="G1291" s="417"/>
      <c r="H1291" s="472"/>
      <c r="I1291" s="438"/>
      <c r="J1291" s="472"/>
      <c r="K1291" s="464"/>
      <c r="L1291" s="464"/>
      <c r="M1291" s="532"/>
      <c r="N1291" s="420">
        <f t="shared" si="57"/>
        <v>0</v>
      </c>
      <c r="O1291" s="474"/>
      <c r="P1291" s="528"/>
      <c r="Q1291" s="426" t="str">
        <f t="shared" si="53"/>
        <v/>
      </c>
      <c r="R1291" s="529"/>
      <c r="S1291" s="530"/>
      <c r="T1291" s="531" t="str">
        <f t="shared" si="54"/>
        <v/>
      </c>
      <c r="U1291" s="426">
        <f t="shared" si="55"/>
        <v>0</v>
      </c>
      <c r="V1291" s="426"/>
      <c r="W1291" s="426"/>
      <c r="AJ1291" s="55"/>
      <c r="AK1291" s="55"/>
      <c r="AL1291" s="55"/>
      <c r="AM1291" s="55"/>
    </row>
    <row r="1292" ht="22.5" customHeight="1">
      <c r="A1292" s="457"/>
      <c r="B1292" s="25" t="b">
        <v>0</v>
      </c>
      <c r="C1292" s="417"/>
      <c r="D1292" s="474"/>
      <c r="E1292" s="472"/>
      <c r="F1292" s="464"/>
      <c r="G1292" s="417"/>
      <c r="H1292" s="472"/>
      <c r="I1292" s="438"/>
      <c r="J1292" s="472"/>
      <c r="K1292" s="464"/>
      <c r="L1292" s="464"/>
      <c r="M1292" s="532"/>
      <c r="N1292" s="420">
        <f t="shared" si="57"/>
        <v>0</v>
      </c>
      <c r="O1292" s="474"/>
      <c r="P1292" s="528"/>
      <c r="Q1292" s="426" t="str">
        <f t="shared" si="53"/>
        <v/>
      </c>
      <c r="R1292" s="529"/>
      <c r="S1292" s="530"/>
      <c r="T1292" s="531" t="str">
        <f t="shared" si="54"/>
        <v/>
      </c>
      <c r="U1292" s="426">
        <f t="shared" si="55"/>
        <v>0</v>
      </c>
      <c r="V1292" s="426"/>
      <c r="W1292" s="426"/>
      <c r="AJ1292" s="55"/>
      <c r="AK1292" s="55"/>
      <c r="AL1292" s="55"/>
      <c r="AM1292" s="55"/>
    </row>
    <row r="1293" ht="22.5" customHeight="1">
      <c r="A1293" s="457"/>
      <c r="B1293" s="25" t="b">
        <v>0</v>
      </c>
      <c r="C1293" s="417"/>
      <c r="D1293" s="474"/>
      <c r="E1293" s="472"/>
      <c r="F1293" s="464"/>
      <c r="G1293" s="417"/>
      <c r="H1293" s="472"/>
      <c r="I1293" s="438"/>
      <c r="J1293" s="472"/>
      <c r="K1293" s="464"/>
      <c r="L1293" s="464"/>
      <c r="M1293" s="532"/>
      <c r="N1293" s="420">
        <f t="shared" si="57"/>
        <v>0</v>
      </c>
      <c r="O1293" s="474"/>
      <c r="P1293" s="528"/>
      <c r="Q1293" s="426" t="str">
        <f t="shared" si="53"/>
        <v/>
      </c>
      <c r="R1293" s="529"/>
      <c r="S1293" s="530"/>
      <c r="T1293" s="531" t="str">
        <f t="shared" si="54"/>
        <v/>
      </c>
      <c r="U1293" s="426">
        <f t="shared" si="55"/>
        <v>0</v>
      </c>
      <c r="V1293" s="426"/>
      <c r="W1293" s="426"/>
      <c r="AJ1293" s="55"/>
      <c r="AK1293" s="55"/>
      <c r="AL1293" s="55"/>
      <c r="AM1293" s="55"/>
    </row>
    <row r="1294" ht="22.5" customHeight="1">
      <c r="A1294" s="457"/>
      <c r="B1294" s="25" t="b">
        <v>0</v>
      </c>
      <c r="C1294" s="417"/>
      <c r="D1294" s="474"/>
      <c r="E1294" s="472"/>
      <c r="F1294" s="464"/>
      <c r="G1294" s="417"/>
      <c r="H1294" s="472"/>
      <c r="I1294" s="438"/>
      <c r="J1294" s="472"/>
      <c r="K1294" s="464"/>
      <c r="L1294" s="464"/>
      <c r="M1294" s="532"/>
      <c r="N1294" s="420">
        <f t="shared" si="57"/>
        <v>0</v>
      </c>
      <c r="O1294" s="474"/>
      <c r="P1294" s="528"/>
      <c r="Q1294" s="426" t="str">
        <f t="shared" si="53"/>
        <v/>
      </c>
      <c r="R1294" s="529"/>
      <c r="S1294" s="530"/>
      <c r="T1294" s="531" t="str">
        <f t="shared" si="54"/>
        <v/>
      </c>
      <c r="U1294" s="426">
        <f t="shared" si="55"/>
        <v>0</v>
      </c>
      <c r="V1294" s="426"/>
      <c r="W1294" s="426"/>
      <c r="AJ1294" s="55"/>
      <c r="AK1294" s="55"/>
      <c r="AL1294" s="55"/>
      <c r="AM1294" s="55"/>
    </row>
    <row r="1295" ht="22.5" customHeight="1">
      <c r="A1295" s="457"/>
      <c r="B1295" s="25" t="b">
        <v>0</v>
      </c>
      <c r="C1295" s="417"/>
      <c r="D1295" s="474"/>
      <c r="E1295" s="472"/>
      <c r="F1295" s="464"/>
      <c r="G1295" s="417"/>
      <c r="H1295" s="472"/>
      <c r="I1295" s="438"/>
      <c r="J1295" s="472"/>
      <c r="K1295" s="464"/>
      <c r="L1295" s="464"/>
      <c r="M1295" s="532"/>
      <c r="N1295" s="420">
        <f t="shared" si="57"/>
        <v>0</v>
      </c>
      <c r="O1295" s="474"/>
      <c r="P1295" s="528"/>
      <c r="Q1295" s="426" t="str">
        <f t="shared" si="53"/>
        <v/>
      </c>
      <c r="R1295" s="529"/>
      <c r="S1295" s="530"/>
      <c r="T1295" s="531" t="str">
        <f t="shared" si="54"/>
        <v/>
      </c>
      <c r="U1295" s="426">
        <f t="shared" si="55"/>
        <v>0</v>
      </c>
      <c r="V1295" s="426"/>
      <c r="W1295" s="426"/>
      <c r="AJ1295" s="55"/>
      <c r="AK1295" s="55"/>
      <c r="AL1295" s="55"/>
      <c r="AM1295" s="55"/>
    </row>
    <row r="1296" ht="22.5" customHeight="1">
      <c r="A1296" s="457"/>
      <c r="B1296" s="25" t="b">
        <v>0</v>
      </c>
      <c r="C1296" s="417"/>
      <c r="D1296" s="474"/>
      <c r="E1296" s="472"/>
      <c r="F1296" s="464"/>
      <c r="G1296" s="417"/>
      <c r="H1296" s="472"/>
      <c r="I1296" s="438"/>
      <c r="J1296" s="472"/>
      <c r="K1296" s="464"/>
      <c r="L1296" s="464"/>
      <c r="M1296" s="532"/>
      <c r="N1296" s="420">
        <f t="shared" si="57"/>
        <v>0</v>
      </c>
      <c r="O1296" s="474"/>
      <c r="P1296" s="528"/>
      <c r="Q1296" s="426" t="str">
        <f t="shared" si="53"/>
        <v/>
      </c>
      <c r="R1296" s="529"/>
      <c r="S1296" s="530"/>
      <c r="T1296" s="531" t="str">
        <f t="shared" si="54"/>
        <v/>
      </c>
      <c r="U1296" s="426">
        <f t="shared" si="55"/>
        <v>0</v>
      </c>
      <c r="V1296" s="426"/>
      <c r="W1296" s="426"/>
      <c r="AJ1296" s="55"/>
      <c r="AK1296" s="55"/>
      <c r="AL1296" s="55"/>
      <c r="AM1296" s="55"/>
    </row>
    <row r="1297" ht="22.5" customHeight="1">
      <c r="A1297" s="457"/>
      <c r="B1297" s="25" t="b">
        <v>0</v>
      </c>
      <c r="C1297" s="417"/>
      <c r="D1297" s="474"/>
      <c r="E1297" s="472"/>
      <c r="F1297" s="464"/>
      <c r="G1297" s="417"/>
      <c r="H1297" s="472"/>
      <c r="I1297" s="438"/>
      <c r="J1297" s="472"/>
      <c r="K1297" s="464"/>
      <c r="L1297" s="464"/>
      <c r="M1297" s="532"/>
      <c r="N1297" s="420">
        <f t="shared" si="57"/>
        <v>0</v>
      </c>
      <c r="O1297" s="474"/>
      <c r="P1297" s="528"/>
      <c r="Q1297" s="426" t="str">
        <f t="shared" si="53"/>
        <v/>
      </c>
      <c r="R1297" s="529"/>
      <c r="S1297" s="530"/>
      <c r="T1297" s="531" t="str">
        <f t="shared" si="54"/>
        <v/>
      </c>
      <c r="U1297" s="426">
        <f t="shared" si="55"/>
        <v>0</v>
      </c>
      <c r="V1297" s="426"/>
      <c r="W1297" s="426"/>
      <c r="AJ1297" s="55"/>
      <c r="AK1297" s="55"/>
      <c r="AL1297" s="55"/>
      <c r="AM1297" s="55"/>
    </row>
    <row r="1298" ht="22.5" customHeight="1">
      <c r="A1298" s="457"/>
      <c r="B1298" s="25" t="b">
        <v>0</v>
      </c>
      <c r="C1298" s="417"/>
      <c r="D1298" s="474"/>
      <c r="E1298" s="472"/>
      <c r="F1298" s="464"/>
      <c r="G1298" s="417"/>
      <c r="H1298" s="472"/>
      <c r="I1298" s="438"/>
      <c r="J1298" s="472"/>
      <c r="K1298" s="464"/>
      <c r="L1298" s="464"/>
      <c r="M1298" s="532"/>
      <c r="N1298" s="420">
        <f t="shared" si="57"/>
        <v>0</v>
      </c>
      <c r="O1298" s="474"/>
      <c r="P1298" s="528"/>
      <c r="Q1298" s="426" t="str">
        <f t="shared" si="53"/>
        <v/>
      </c>
      <c r="R1298" s="529"/>
      <c r="S1298" s="530"/>
      <c r="T1298" s="531" t="str">
        <f t="shared" si="54"/>
        <v/>
      </c>
      <c r="U1298" s="426">
        <f t="shared" si="55"/>
        <v>0</v>
      </c>
      <c r="V1298" s="426"/>
      <c r="W1298" s="426"/>
      <c r="AJ1298" s="55"/>
      <c r="AK1298" s="55"/>
      <c r="AL1298" s="55"/>
      <c r="AM1298" s="55"/>
    </row>
    <row r="1299" ht="22.5" customHeight="1">
      <c r="A1299" s="457"/>
      <c r="B1299" s="25" t="b">
        <v>0</v>
      </c>
      <c r="C1299" s="533"/>
      <c r="D1299" s="534"/>
      <c r="E1299" s="424"/>
      <c r="F1299" s="423"/>
      <c r="G1299" s="533"/>
      <c r="H1299" s="424"/>
      <c r="I1299" s="24"/>
      <c r="J1299" s="424"/>
      <c r="K1299" s="423"/>
      <c r="L1299" s="423"/>
      <c r="M1299" s="535"/>
      <c r="N1299" s="536">
        <f t="shared" si="57"/>
        <v>0</v>
      </c>
      <c r="O1299" s="534"/>
      <c r="P1299" s="528"/>
      <c r="Q1299" s="426" t="str">
        <f t="shared" si="53"/>
        <v/>
      </c>
      <c r="R1299" s="529"/>
      <c r="S1299" s="530"/>
      <c r="T1299" s="531" t="str">
        <f t="shared" si="54"/>
        <v/>
      </c>
      <c r="U1299" s="426">
        <f t="shared" si="55"/>
        <v>0</v>
      </c>
      <c r="V1299" s="426"/>
      <c r="W1299" s="426"/>
      <c r="AJ1299" s="55"/>
      <c r="AK1299" s="55"/>
      <c r="AL1299" s="55"/>
      <c r="AM1299" s="55"/>
    </row>
    <row r="1300" ht="22.5" customHeight="1">
      <c r="A1300" s="457"/>
      <c r="B1300" s="25" t="b">
        <v>0</v>
      </c>
      <c r="C1300" s="533"/>
      <c r="D1300" s="534"/>
      <c r="E1300" s="424"/>
      <c r="F1300" s="423"/>
      <c r="G1300" s="533"/>
      <c r="H1300" s="424"/>
      <c r="I1300" s="24"/>
      <c r="J1300" s="424"/>
      <c r="K1300" s="423"/>
      <c r="L1300" s="423"/>
      <c r="M1300" s="535"/>
      <c r="N1300" s="536">
        <f t="shared" si="57"/>
        <v>0</v>
      </c>
      <c r="O1300" s="534"/>
      <c r="P1300" s="528"/>
      <c r="Q1300" s="426" t="str">
        <f t="shared" si="53"/>
        <v/>
      </c>
      <c r="R1300" s="529"/>
      <c r="S1300" s="530"/>
      <c r="T1300" s="531" t="str">
        <f t="shared" si="54"/>
        <v/>
      </c>
      <c r="U1300" s="426">
        <f t="shared" si="55"/>
        <v>0</v>
      </c>
      <c r="V1300" s="426"/>
      <c r="W1300" s="426"/>
      <c r="AJ1300" s="55"/>
      <c r="AK1300" s="55"/>
      <c r="AL1300" s="55"/>
      <c r="AM1300" s="55"/>
    </row>
    <row r="1301" ht="22.5" customHeight="1">
      <c r="A1301" s="457"/>
      <c r="B1301" s="25" t="b">
        <v>0</v>
      </c>
      <c r="C1301" s="533"/>
      <c r="D1301" s="534"/>
      <c r="E1301" s="424"/>
      <c r="F1301" s="423"/>
      <c r="G1301" s="533"/>
      <c r="H1301" s="424"/>
      <c r="I1301" s="24"/>
      <c r="J1301" s="424"/>
      <c r="K1301" s="423"/>
      <c r="L1301" s="423"/>
      <c r="M1301" s="535"/>
      <c r="N1301" s="536">
        <f t="shared" si="57"/>
        <v>0</v>
      </c>
      <c r="O1301" s="534"/>
      <c r="P1301" s="528"/>
      <c r="Q1301" s="426" t="str">
        <f t="shared" si="53"/>
        <v/>
      </c>
      <c r="R1301" s="529"/>
      <c r="S1301" s="530"/>
      <c r="T1301" s="531" t="str">
        <f t="shared" si="54"/>
        <v/>
      </c>
      <c r="U1301" s="426">
        <f t="shared" si="55"/>
        <v>0</v>
      </c>
      <c r="V1301" s="426"/>
      <c r="W1301" s="426"/>
      <c r="AJ1301" s="55"/>
      <c r="AK1301" s="55"/>
      <c r="AL1301" s="55"/>
      <c r="AM1301" s="55"/>
    </row>
    <row r="1302" ht="22.5" customHeight="1">
      <c r="A1302" s="457"/>
      <c r="B1302" s="25" t="b">
        <v>0</v>
      </c>
      <c r="C1302" s="533"/>
      <c r="D1302" s="534"/>
      <c r="E1302" s="424"/>
      <c r="F1302" s="423"/>
      <c r="G1302" s="533"/>
      <c r="H1302" s="424"/>
      <c r="I1302" s="24"/>
      <c r="J1302" s="424"/>
      <c r="K1302" s="423"/>
      <c r="L1302" s="423"/>
      <c r="M1302" s="535"/>
      <c r="N1302" s="536">
        <f t="shared" si="57"/>
        <v>0</v>
      </c>
      <c r="O1302" s="534"/>
      <c r="P1302" s="528"/>
      <c r="Q1302" s="426" t="str">
        <f t="shared" si="53"/>
        <v/>
      </c>
      <c r="R1302" s="529"/>
      <c r="S1302" s="530"/>
      <c r="T1302" s="531" t="str">
        <f t="shared" si="54"/>
        <v/>
      </c>
      <c r="U1302" s="426">
        <f t="shared" si="55"/>
        <v>0</v>
      </c>
      <c r="V1302" s="426"/>
      <c r="W1302" s="426"/>
      <c r="AJ1302" s="55"/>
      <c r="AK1302" s="55"/>
      <c r="AL1302" s="55"/>
      <c r="AM1302" s="55"/>
    </row>
    <row r="1303" ht="22.5" customHeight="1">
      <c r="A1303" s="457"/>
      <c r="B1303" s="25" t="b">
        <v>0</v>
      </c>
      <c r="C1303" s="533"/>
      <c r="D1303" s="534"/>
      <c r="E1303" s="424"/>
      <c r="F1303" s="423"/>
      <c r="G1303" s="533"/>
      <c r="H1303" s="424"/>
      <c r="I1303" s="24"/>
      <c r="J1303" s="424"/>
      <c r="K1303" s="423"/>
      <c r="L1303" s="423"/>
      <c r="M1303" s="535"/>
      <c r="N1303" s="536">
        <f t="shared" si="57"/>
        <v>0</v>
      </c>
      <c r="O1303" s="534"/>
      <c r="P1303" s="528"/>
      <c r="Q1303" s="426" t="str">
        <f t="shared" si="53"/>
        <v/>
      </c>
      <c r="R1303" s="529"/>
      <c r="S1303" s="530"/>
      <c r="T1303" s="531" t="str">
        <f t="shared" si="54"/>
        <v/>
      </c>
      <c r="U1303" s="426">
        <f t="shared" si="55"/>
        <v>0</v>
      </c>
      <c r="V1303" s="426"/>
      <c r="W1303" s="426"/>
      <c r="AJ1303" s="55"/>
      <c r="AK1303" s="55"/>
      <c r="AL1303" s="55"/>
      <c r="AM1303" s="55"/>
    </row>
    <row r="1304" ht="22.5" customHeight="1">
      <c r="A1304" s="457"/>
      <c r="B1304" s="25" t="b">
        <v>0</v>
      </c>
      <c r="C1304" s="533"/>
      <c r="D1304" s="534"/>
      <c r="E1304" s="424"/>
      <c r="F1304" s="423"/>
      <c r="G1304" s="533"/>
      <c r="H1304" s="424"/>
      <c r="I1304" s="24"/>
      <c r="J1304" s="424"/>
      <c r="K1304" s="423"/>
      <c r="L1304" s="423"/>
      <c r="M1304" s="535"/>
      <c r="N1304" s="536">
        <f t="shared" si="57"/>
        <v>0</v>
      </c>
      <c r="O1304" s="534"/>
      <c r="P1304" s="528"/>
      <c r="Q1304" s="426" t="str">
        <f t="shared" si="53"/>
        <v/>
      </c>
      <c r="R1304" s="529"/>
      <c r="S1304" s="530"/>
      <c r="T1304" s="531" t="str">
        <f t="shared" si="54"/>
        <v/>
      </c>
      <c r="U1304" s="426">
        <f t="shared" si="55"/>
        <v>0</v>
      </c>
      <c r="V1304" s="426"/>
      <c r="W1304" s="426"/>
      <c r="AJ1304" s="55"/>
      <c r="AK1304" s="55"/>
      <c r="AL1304" s="55"/>
      <c r="AM1304" s="55"/>
    </row>
    <row r="1305" ht="22.5" customHeight="1">
      <c r="A1305" s="457"/>
      <c r="B1305" s="25" t="b">
        <v>0</v>
      </c>
      <c r="C1305" s="533"/>
      <c r="D1305" s="534"/>
      <c r="E1305" s="424"/>
      <c r="F1305" s="423"/>
      <c r="G1305" s="533"/>
      <c r="H1305" s="424"/>
      <c r="I1305" s="24"/>
      <c r="J1305" s="424"/>
      <c r="K1305" s="423"/>
      <c r="L1305" s="423"/>
      <c r="M1305" s="535"/>
      <c r="N1305" s="536">
        <f t="shared" si="57"/>
        <v>0</v>
      </c>
      <c r="O1305" s="534"/>
      <c r="P1305" s="528"/>
      <c r="Q1305" s="426" t="str">
        <f t="shared" si="53"/>
        <v/>
      </c>
      <c r="R1305" s="529"/>
      <c r="S1305" s="530"/>
      <c r="T1305" s="531" t="str">
        <f t="shared" si="54"/>
        <v/>
      </c>
      <c r="U1305" s="426">
        <f t="shared" si="55"/>
        <v>0</v>
      </c>
      <c r="V1305" s="426"/>
      <c r="W1305" s="426"/>
      <c r="AJ1305" s="55"/>
      <c r="AK1305" s="55"/>
      <c r="AL1305" s="55"/>
      <c r="AM1305" s="55"/>
    </row>
    <row r="1306" ht="22.5" customHeight="1">
      <c r="A1306" s="457"/>
      <c r="B1306" s="25" t="b">
        <v>0</v>
      </c>
      <c r="C1306" s="533"/>
      <c r="D1306" s="534"/>
      <c r="E1306" s="424"/>
      <c r="F1306" s="423"/>
      <c r="G1306" s="533"/>
      <c r="H1306" s="424"/>
      <c r="I1306" s="24"/>
      <c r="J1306" s="424"/>
      <c r="K1306" s="423"/>
      <c r="L1306" s="423"/>
      <c r="M1306" s="535"/>
      <c r="N1306" s="536">
        <f t="shared" si="57"/>
        <v>0</v>
      </c>
      <c r="O1306" s="534"/>
      <c r="P1306" s="528"/>
      <c r="Q1306" s="426" t="str">
        <f t="shared" si="53"/>
        <v/>
      </c>
      <c r="R1306" s="529"/>
      <c r="S1306" s="530"/>
      <c r="T1306" s="531" t="str">
        <f t="shared" si="54"/>
        <v/>
      </c>
      <c r="U1306" s="426">
        <f t="shared" si="55"/>
        <v>0</v>
      </c>
      <c r="V1306" s="426"/>
      <c r="W1306" s="426"/>
      <c r="AJ1306" s="55"/>
      <c r="AK1306" s="55"/>
      <c r="AL1306" s="55"/>
      <c r="AM1306" s="55"/>
    </row>
    <row r="1307" ht="22.5" customHeight="1">
      <c r="A1307" s="457"/>
      <c r="B1307" s="25" t="b">
        <v>0</v>
      </c>
      <c r="C1307" s="533"/>
      <c r="D1307" s="534"/>
      <c r="E1307" s="424"/>
      <c r="F1307" s="423"/>
      <c r="G1307" s="533"/>
      <c r="H1307" s="424"/>
      <c r="I1307" s="24"/>
      <c r="J1307" s="424"/>
      <c r="K1307" s="423"/>
      <c r="L1307" s="423"/>
      <c r="M1307" s="535"/>
      <c r="N1307" s="536">
        <f t="shared" si="57"/>
        <v>0</v>
      </c>
      <c r="O1307" s="534"/>
      <c r="P1307" s="528"/>
      <c r="Q1307" s="426" t="str">
        <f t="shared" si="53"/>
        <v/>
      </c>
      <c r="R1307" s="529"/>
      <c r="S1307" s="530"/>
      <c r="T1307" s="531" t="str">
        <f t="shared" si="54"/>
        <v/>
      </c>
      <c r="U1307" s="426">
        <f t="shared" si="55"/>
        <v>0</v>
      </c>
      <c r="V1307" s="426"/>
      <c r="W1307" s="426"/>
      <c r="AJ1307" s="55"/>
      <c r="AK1307" s="55"/>
      <c r="AL1307" s="55"/>
      <c r="AM1307" s="55"/>
    </row>
    <row r="1308" ht="22.5" customHeight="1">
      <c r="A1308" s="457"/>
      <c r="B1308" s="25" t="b">
        <v>0</v>
      </c>
      <c r="C1308" s="533"/>
      <c r="D1308" s="534"/>
      <c r="E1308" s="424"/>
      <c r="F1308" s="423"/>
      <c r="G1308" s="533"/>
      <c r="H1308" s="424"/>
      <c r="I1308" s="24"/>
      <c r="J1308" s="424"/>
      <c r="K1308" s="423"/>
      <c r="L1308" s="423"/>
      <c r="M1308" s="535"/>
      <c r="N1308" s="536">
        <f t="shared" si="57"/>
        <v>0</v>
      </c>
      <c r="O1308" s="534"/>
      <c r="P1308" s="528"/>
      <c r="Q1308" s="426" t="str">
        <f t="shared" si="53"/>
        <v/>
      </c>
      <c r="R1308" s="529"/>
      <c r="S1308" s="530"/>
      <c r="T1308" s="531" t="str">
        <f t="shared" si="54"/>
        <v/>
      </c>
      <c r="U1308" s="426">
        <f t="shared" si="55"/>
        <v>0</v>
      </c>
      <c r="V1308" s="426"/>
      <c r="W1308" s="426"/>
      <c r="AJ1308" s="55"/>
      <c r="AK1308" s="55"/>
      <c r="AL1308" s="55"/>
      <c r="AM1308" s="55"/>
    </row>
    <row r="1309" ht="22.5" customHeight="1">
      <c r="A1309" s="457"/>
      <c r="B1309" s="25" t="b">
        <v>0</v>
      </c>
      <c r="C1309" s="533"/>
      <c r="D1309" s="534"/>
      <c r="E1309" s="424"/>
      <c r="F1309" s="423"/>
      <c r="G1309" s="533"/>
      <c r="H1309" s="424"/>
      <c r="I1309" s="24"/>
      <c r="J1309" s="424"/>
      <c r="K1309" s="423"/>
      <c r="L1309" s="423"/>
      <c r="M1309" s="535"/>
      <c r="N1309" s="536">
        <f t="shared" si="57"/>
        <v>0</v>
      </c>
      <c r="O1309" s="534"/>
      <c r="P1309" s="528"/>
      <c r="Q1309" s="426" t="str">
        <f t="shared" si="53"/>
        <v/>
      </c>
      <c r="R1309" s="529"/>
      <c r="S1309" s="530"/>
      <c r="T1309" s="531" t="str">
        <f t="shared" si="54"/>
        <v/>
      </c>
      <c r="U1309" s="426">
        <f t="shared" si="55"/>
        <v>0</v>
      </c>
      <c r="V1309" s="426"/>
      <c r="W1309" s="426"/>
      <c r="AJ1309" s="55"/>
      <c r="AK1309" s="55"/>
      <c r="AL1309" s="55"/>
      <c r="AM1309" s="55"/>
    </row>
    <row r="1310" ht="22.5" customHeight="1">
      <c r="A1310" s="457"/>
      <c r="B1310" s="25" t="b">
        <v>0</v>
      </c>
      <c r="C1310" s="533"/>
      <c r="D1310" s="534"/>
      <c r="E1310" s="424"/>
      <c r="F1310" s="423"/>
      <c r="G1310" s="533"/>
      <c r="H1310" s="424"/>
      <c r="I1310" s="24"/>
      <c r="J1310" s="424"/>
      <c r="K1310" s="423"/>
      <c r="L1310" s="423"/>
      <c r="M1310" s="535"/>
      <c r="N1310" s="536">
        <f t="shared" si="57"/>
        <v>0</v>
      </c>
      <c r="O1310" s="534"/>
      <c r="P1310" s="528"/>
      <c r="Q1310" s="426" t="str">
        <f t="shared" si="53"/>
        <v/>
      </c>
      <c r="R1310" s="529"/>
      <c r="S1310" s="530"/>
      <c r="T1310" s="531" t="str">
        <f t="shared" si="54"/>
        <v/>
      </c>
      <c r="U1310" s="426">
        <f t="shared" si="55"/>
        <v>0</v>
      </c>
      <c r="V1310" s="426"/>
      <c r="W1310" s="426"/>
      <c r="AJ1310" s="55"/>
      <c r="AK1310" s="55"/>
      <c r="AL1310" s="55"/>
      <c r="AM1310" s="55"/>
    </row>
    <row r="1311" ht="22.5" customHeight="1">
      <c r="A1311" s="457"/>
      <c r="B1311" s="25" t="b">
        <v>0</v>
      </c>
      <c r="C1311" s="533"/>
      <c r="D1311" s="534"/>
      <c r="E1311" s="424"/>
      <c r="F1311" s="423"/>
      <c r="G1311" s="533"/>
      <c r="H1311" s="424"/>
      <c r="I1311" s="24"/>
      <c r="J1311" s="424"/>
      <c r="K1311" s="423"/>
      <c r="L1311" s="423"/>
      <c r="M1311" s="535"/>
      <c r="N1311" s="536">
        <f t="shared" si="57"/>
        <v>0</v>
      </c>
      <c r="O1311" s="534"/>
      <c r="P1311" s="528"/>
      <c r="Q1311" s="426" t="str">
        <f t="shared" si="53"/>
        <v/>
      </c>
      <c r="R1311" s="529"/>
      <c r="S1311" s="530"/>
      <c r="T1311" s="531" t="str">
        <f t="shared" si="54"/>
        <v/>
      </c>
      <c r="U1311" s="426">
        <f t="shared" si="55"/>
        <v>0</v>
      </c>
      <c r="V1311" s="426"/>
      <c r="W1311" s="426"/>
      <c r="AJ1311" s="55"/>
      <c r="AK1311" s="55"/>
      <c r="AL1311" s="55"/>
      <c r="AM1311" s="55"/>
    </row>
    <row r="1312" ht="22.5" customHeight="1">
      <c r="A1312" s="457"/>
      <c r="B1312" s="25" t="b">
        <v>0</v>
      </c>
      <c r="C1312" s="533"/>
      <c r="D1312" s="534"/>
      <c r="E1312" s="424"/>
      <c r="F1312" s="423"/>
      <c r="G1312" s="533"/>
      <c r="H1312" s="424"/>
      <c r="I1312" s="24"/>
      <c r="J1312" s="424"/>
      <c r="K1312" s="423"/>
      <c r="L1312" s="423"/>
      <c r="M1312" s="535"/>
      <c r="N1312" s="536">
        <f t="shared" si="57"/>
        <v>0</v>
      </c>
      <c r="O1312" s="534"/>
      <c r="P1312" s="528"/>
      <c r="Q1312" s="426" t="str">
        <f t="shared" si="53"/>
        <v/>
      </c>
      <c r="R1312" s="529"/>
      <c r="S1312" s="530"/>
      <c r="T1312" s="531" t="str">
        <f t="shared" si="54"/>
        <v/>
      </c>
      <c r="U1312" s="426">
        <f t="shared" si="55"/>
        <v>0</v>
      </c>
      <c r="V1312" s="426"/>
      <c r="W1312" s="426"/>
      <c r="AJ1312" s="55"/>
      <c r="AK1312" s="55"/>
      <c r="AL1312" s="55"/>
      <c r="AM1312" s="55"/>
    </row>
    <row r="1313" ht="22.5" customHeight="1">
      <c r="A1313" s="457"/>
      <c r="B1313" s="25" t="b">
        <v>0</v>
      </c>
      <c r="C1313" s="533"/>
      <c r="D1313" s="534"/>
      <c r="E1313" s="424"/>
      <c r="F1313" s="423"/>
      <c r="G1313" s="533"/>
      <c r="H1313" s="424"/>
      <c r="I1313" s="24"/>
      <c r="J1313" s="424"/>
      <c r="K1313" s="423"/>
      <c r="L1313" s="423"/>
      <c r="M1313" s="535"/>
      <c r="N1313" s="536">
        <f t="shared" si="57"/>
        <v>0</v>
      </c>
      <c r="O1313" s="534"/>
      <c r="P1313" s="528"/>
      <c r="Q1313" s="426" t="str">
        <f t="shared" si="53"/>
        <v/>
      </c>
      <c r="R1313" s="529"/>
      <c r="S1313" s="530"/>
      <c r="T1313" s="531" t="str">
        <f t="shared" si="54"/>
        <v/>
      </c>
      <c r="U1313" s="426">
        <f t="shared" si="55"/>
        <v>0</v>
      </c>
      <c r="V1313" s="426"/>
      <c r="W1313" s="426"/>
      <c r="AJ1313" s="55"/>
      <c r="AK1313" s="55"/>
      <c r="AL1313" s="55"/>
      <c r="AM1313" s="55"/>
    </row>
    <row r="1314" ht="22.5" customHeight="1">
      <c r="A1314" s="457"/>
      <c r="B1314" s="25" t="b">
        <v>0</v>
      </c>
      <c r="C1314" s="533"/>
      <c r="D1314" s="534"/>
      <c r="E1314" s="424"/>
      <c r="F1314" s="423"/>
      <c r="G1314" s="533"/>
      <c r="H1314" s="424"/>
      <c r="I1314" s="24"/>
      <c r="J1314" s="424"/>
      <c r="K1314" s="423"/>
      <c r="L1314" s="423"/>
      <c r="M1314" s="535"/>
      <c r="N1314" s="536">
        <f t="shared" si="57"/>
        <v>0</v>
      </c>
      <c r="O1314" s="534"/>
      <c r="P1314" s="528"/>
      <c r="Q1314" s="426" t="str">
        <f t="shared" si="53"/>
        <v/>
      </c>
      <c r="R1314" s="529"/>
      <c r="S1314" s="530"/>
      <c r="T1314" s="531" t="str">
        <f t="shared" si="54"/>
        <v/>
      </c>
      <c r="U1314" s="426">
        <f t="shared" si="55"/>
        <v>0</v>
      </c>
      <c r="V1314" s="426"/>
      <c r="W1314" s="426"/>
      <c r="AJ1314" s="55"/>
      <c r="AK1314" s="55"/>
      <c r="AL1314" s="55"/>
      <c r="AM1314" s="55"/>
    </row>
    <row r="1315" ht="22.5" customHeight="1">
      <c r="A1315" s="457"/>
      <c r="B1315" s="25" t="b">
        <v>0</v>
      </c>
      <c r="C1315" s="533"/>
      <c r="D1315" s="534"/>
      <c r="E1315" s="424"/>
      <c r="F1315" s="423"/>
      <c r="G1315" s="533"/>
      <c r="H1315" s="424"/>
      <c r="I1315" s="24"/>
      <c r="J1315" s="424"/>
      <c r="K1315" s="423"/>
      <c r="L1315" s="423"/>
      <c r="M1315" s="535"/>
      <c r="N1315" s="536">
        <f t="shared" si="57"/>
        <v>0</v>
      </c>
      <c r="O1315" s="534"/>
      <c r="P1315" s="528"/>
      <c r="Q1315" s="426" t="str">
        <f t="shared" si="53"/>
        <v/>
      </c>
      <c r="R1315" s="529"/>
      <c r="S1315" s="530"/>
      <c r="T1315" s="531" t="str">
        <f t="shared" si="54"/>
        <v/>
      </c>
      <c r="U1315" s="426">
        <f t="shared" si="55"/>
        <v>0</v>
      </c>
      <c r="V1315" s="426"/>
      <c r="W1315" s="426"/>
      <c r="AJ1315" s="55"/>
      <c r="AK1315" s="55"/>
      <c r="AL1315" s="55"/>
      <c r="AM1315" s="55"/>
    </row>
    <row r="1316" ht="22.5" customHeight="1">
      <c r="A1316" s="457"/>
      <c r="B1316" s="25" t="b">
        <v>0</v>
      </c>
      <c r="C1316" s="533"/>
      <c r="D1316" s="534"/>
      <c r="E1316" s="424"/>
      <c r="F1316" s="423"/>
      <c r="G1316" s="533"/>
      <c r="H1316" s="424"/>
      <c r="I1316" s="24"/>
      <c r="J1316" s="424"/>
      <c r="K1316" s="423"/>
      <c r="L1316" s="423"/>
      <c r="M1316" s="535"/>
      <c r="N1316" s="536">
        <f t="shared" si="57"/>
        <v>0</v>
      </c>
      <c r="O1316" s="534"/>
      <c r="P1316" s="528"/>
      <c r="Q1316" s="426" t="str">
        <f t="shared" si="53"/>
        <v/>
      </c>
      <c r="R1316" s="529"/>
      <c r="S1316" s="530"/>
      <c r="T1316" s="531" t="str">
        <f t="shared" si="54"/>
        <v/>
      </c>
      <c r="U1316" s="426">
        <f t="shared" si="55"/>
        <v>0</v>
      </c>
      <c r="V1316" s="426"/>
      <c r="W1316" s="426"/>
      <c r="AJ1316" s="55"/>
      <c r="AK1316" s="55"/>
      <c r="AL1316" s="55"/>
      <c r="AM1316" s="55"/>
    </row>
    <row r="1317" ht="22.5" customHeight="1">
      <c r="A1317" s="457"/>
      <c r="B1317" s="25" t="b">
        <v>0</v>
      </c>
      <c r="C1317" s="533"/>
      <c r="D1317" s="534"/>
      <c r="E1317" s="424"/>
      <c r="F1317" s="423"/>
      <c r="G1317" s="533"/>
      <c r="H1317" s="424"/>
      <c r="I1317" s="24"/>
      <c r="J1317" s="424"/>
      <c r="K1317" s="423"/>
      <c r="L1317" s="423"/>
      <c r="M1317" s="535"/>
      <c r="N1317" s="536">
        <f t="shared" si="57"/>
        <v>0</v>
      </c>
      <c r="O1317" s="534"/>
      <c r="P1317" s="528"/>
      <c r="Q1317" s="426" t="str">
        <f t="shared" si="53"/>
        <v/>
      </c>
      <c r="R1317" s="529"/>
      <c r="S1317" s="530"/>
      <c r="T1317" s="531" t="str">
        <f t="shared" si="54"/>
        <v/>
      </c>
      <c r="U1317" s="426">
        <f t="shared" si="55"/>
        <v>0</v>
      </c>
      <c r="V1317" s="426"/>
      <c r="W1317" s="426"/>
      <c r="AJ1317" s="55"/>
      <c r="AK1317" s="55"/>
      <c r="AL1317" s="55"/>
      <c r="AM1317" s="55"/>
    </row>
    <row r="1318" ht="22.5" customHeight="1">
      <c r="A1318" s="457"/>
      <c r="B1318" s="25" t="b">
        <v>0</v>
      </c>
      <c r="C1318" s="533"/>
      <c r="D1318" s="534"/>
      <c r="E1318" s="424"/>
      <c r="F1318" s="423"/>
      <c r="G1318" s="533"/>
      <c r="H1318" s="424"/>
      <c r="I1318" s="24"/>
      <c r="J1318" s="424"/>
      <c r="K1318" s="423"/>
      <c r="L1318" s="423"/>
      <c r="M1318" s="535"/>
      <c r="N1318" s="536">
        <f t="shared" si="57"/>
        <v>0</v>
      </c>
      <c r="O1318" s="534"/>
      <c r="P1318" s="528"/>
      <c r="Q1318" s="426" t="str">
        <f t="shared" si="53"/>
        <v/>
      </c>
      <c r="R1318" s="529"/>
      <c r="S1318" s="530"/>
      <c r="T1318" s="531" t="str">
        <f t="shared" si="54"/>
        <v/>
      </c>
      <c r="U1318" s="426">
        <f t="shared" si="55"/>
        <v>0</v>
      </c>
      <c r="V1318" s="426"/>
      <c r="W1318" s="426"/>
      <c r="AJ1318" s="55"/>
      <c r="AK1318" s="55"/>
      <c r="AL1318" s="55"/>
      <c r="AM1318" s="55"/>
    </row>
    <row r="1319" ht="22.5" customHeight="1">
      <c r="A1319" s="457"/>
      <c r="B1319" s="25" t="b">
        <v>0</v>
      </c>
      <c r="C1319" s="533"/>
      <c r="D1319" s="534"/>
      <c r="E1319" s="424"/>
      <c r="F1319" s="423"/>
      <c r="G1319" s="533"/>
      <c r="H1319" s="424"/>
      <c r="I1319" s="24"/>
      <c r="J1319" s="424"/>
      <c r="K1319" s="423"/>
      <c r="L1319" s="423"/>
      <c r="M1319" s="535"/>
      <c r="N1319" s="536">
        <f t="shared" si="57"/>
        <v>0</v>
      </c>
      <c r="O1319" s="534"/>
      <c r="P1319" s="528"/>
      <c r="Q1319" s="426" t="str">
        <f t="shared" si="53"/>
        <v/>
      </c>
      <c r="R1319" s="529"/>
      <c r="S1319" s="530"/>
      <c r="T1319" s="531" t="str">
        <f t="shared" si="54"/>
        <v/>
      </c>
      <c r="U1319" s="426">
        <f t="shared" si="55"/>
        <v>0</v>
      </c>
      <c r="V1319" s="426"/>
      <c r="W1319" s="426"/>
      <c r="AJ1319" s="55"/>
      <c r="AK1319" s="55"/>
      <c r="AL1319" s="55"/>
      <c r="AM1319" s="55"/>
    </row>
    <row r="1320" ht="22.5" customHeight="1">
      <c r="A1320" s="457"/>
      <c r="B1320" s="25" t="b">
        <v>0</v>
      </c>
      <c r="C1320" s="533"/>
      <c r="D1320" s="534"/>
      <c r="E1320" s="424"/>
      <c r="F1320" s="423"/>
      <c r="G1320" s="533"/>
      <c r="H1320" s="424"/>
      <c r="I1320" s="24"/>
      <c r="J1320" s="424"/>
      <c r="K1320" s="423"/>
      <c r="L1320" s="423"/>
      <c r="M1320" s="535"/>
      <c r="N1320" s="536">
        <f t="shared" si="57"/>
        <v>0</v>
      </c>
      <c r="O1320" s="534"/>
      <c r="P1320" s="528"/>
      <c r="Q1320" s="426" t="str">
        <f t="shared" si="53"/>
        <v/>
      </c>
      <c r="R1320" s="529"/>
      <c r="S1320" s="530"/>
      <c r="T1320" s="531" t="str">
        <f t="shared" si="54"/>
        <v/>
      </c>
      <c r="U1320" s="426">
        <f t="shared" si="55"/>
        <v>0</v>
      </c>
      <c r="V1320" s="426"/>
      <c r="W1320" s="426"/>
      <c r="AJ1320" s="55"/>
      <c r="AK1320" s="55"/>
      <c r="AL1320" s="55"/>
      <c r="AM1320" s="55"/>
    </row>
    <row r="1321" ht="22.5" customHeight="1">
      <c r="A1321" s="457"/>
      <c r="B1321" s="25" t="b">
        <v>0</v>
      </c>
      <c r="C1321" s="533"/>
      <c r="D1321" s="534"/>
      <c r="E1321" s="424"/>
      <c r="F1321" s="423"/>
      <c r="G1321" s="533"/>
      <c r="H1321" s="424"/>
      <c r="I1321" s="24"/>
      <c r="J1321" s="424"/>
      <c r="K1321" s="423"/>
      <c r="L1321" s="423"/>
      <c r="M1321" s="535"/>
      <c r="N1321" s="536">
        <f t="shared" si="57"/>
        <v>0</v>
      </c>
      <c r="O1321" s="534"/>
      <c r="P1321" s="528"/>
      <c r="Q1321" s="426" t="str">
        <f t="shared" si="53"/>
        <v/>
      </c>
      <c r="R1321" s="529"/>
      <c r="S1321" s="530"/>
      <c r="T1321" s="531" t="str">
        <f t="shared" si="54"/>
        <v/>
      </c>
      <c r="U1321" s="426">
        <f t="shared" si="55"/>
        <v>0</v>
      </c>
      <c r="V1321" s="426"/>
      <c r="W1321" s="426"/>
      <c r="AJ1321" s="55"/>
      <c r="AK1321" s="55"/>
      <c r="AL1321" s="55"/>
      <c r="AM1321" s="55"/>
    </row>
    <row r="1322" ht="22.5" customHeight="1">
      <c r="A1322" s="457"/>
      <c r="B1322" s="25" t="b">
        <v>0</v>
      </c>
      <c r="C1322" s="533"/>
      <c r="D1322" s="534"/>
      <c r="E1322" s="424"/>
      <c r="F1322" s="423"/>
      <c r="G1322" s="533"/>
      <c r="H1322" s="424"/>
      <c r="I1322" s="24"/>
      <c r="J1322" s="424"/>
      <c r="K1322" s="423"/>
      <c r="L1322" s="423"/>
      <c r="M1322" s="535"/>
      <c r="N1322" s="536">
        <f t="shared" si="57"/>
        <v>0</v>
      </c>
      <c r="O1322" s="534"/>
      <c r="P1322" s="528"/>
      <c r="Q1322" s="426" t="str">
        <f t="shared" si="53"/>
        <v/>
      </c>
      <c r="R1322" s="529"/>
      <c r="S1322" s="530"/>
      <c r="T1322" s="531" t="str">
        <f t="shared" si="54"/>
        <v/>
      </c>
      <c r="U1322" s="426">
        <f t="shared" si="55"/>
        <v>0</v>
      </c>
      <c r="V1322" s="426"/>
      <c r="W1322" s="426"/>
      <c r="AJ1322" s="55"/>
      <c r="AK1322" s="55"/>
      <c r="AL1322" s="55"/>
      <c r="AM1322" s="55"/>
    </row>
    <row r="1323" ht="22.5" customHeight="1">
      <c r="A1323" s="457"/>
      <c r="B1323" s="25" t="b">
        <v>0</v>
      </c>
      <c r="C1323" s="533"/>
      <c r="D1323" s="534"/>
      <c r="E1323" s="424"/>
      <c r="F1323" s="423"/>
      <c r="G1323" s="533"/>
      <c r="H1323" s="424"/>
      <c r="I1323" s="24"/>
      <c r="J1323" s="424"/>
      <c r="K1323" s="423"/>
      <c r="L1323" s="423"/>
      <c r="M1323" s="535"/>
      <c r="N1323" s="536">
        <f t="shared" si="57"/>
        <v>0</v>
      </c>
      <c r="O1323" s="534"/>
      <c r="P1323" s="528"/>
      <c r="Q1323" s="426" t="str">
        <f t="shared" si="53"/>
        <v/>
      </c>
      <c r="R1323" s="529"/>
      <c r="S1323" s="530"/>
      <c r="T1323" s="531" t="str">
        <f t="shared" si="54"/>
        <v/>
      </c>
      <c r="U1323" s="426">
        <f t="shared" si="55"/>
        <v>0</v>
      </c>
      <c r="V1323" s="426"/>
      <c r="W1323" s="426"/>
      <c r="AJ1323" s="55"/>
      <c r="AK1323" s="55"/>
      <c r="AL1323" s="55"/>
      <c r="AM1323" s="55"/>
    </row>
    <row r="1324" ht="22.5" customHeight="1">
      <c r="A1324" s="457"/>
      <c r="B1324" s="25" t="b">
        <v>0</v>
      </c>
      <c r="C1324" s="533"/>
      <c r="D1324" s="534"/>
      <c r="E1324" s="424"/>
      <c r="F1324" s="423"/>
      <c r="G1324" s="533"/>
      <c r="H1324" s="424"/>
      <c r="I1324" s="24"/>
      <c r="J1324" s="424"/>
      <c r="K1324" s="423"/>
      <c r="L1324" s="423"/>
      <c r="M1324" s="535"/>
      <c r="N1324" s="536">
        <f t="shared" si="57"/>
        <v>0</v>
      </c>
      <c r="O1324" s="534"/>
      <c r="P1324" s="528"/>
      <c r="Q1324" s="426" t="str">
        <f t="shared" si="53"/>
        <v/>
      </c>
      <c r="R1324" s="529"/>
      <c r="S1324" s="530"/>
      <c r="T1324" s="531" t="str">
        <f t="shared" si="54"/>
        <v/>
      </c>
      <c r="U1324" s="426">
        <f t="shared" si="55"/>
        <v>0</v>
      </c>
      <c r="V1324" s="426"/>
      <c r="W1324" s="426"/>
      <c r="AJ1324" s="55"/>
      <c r="AK1324" s="55"/>
      <c r="AL1324" s="55"/>
      <c r="AM1324" s="55"/>
    </row>
    <row r="1325" ht="22.5" customHeight="1">
      <c r="A1325" s="457"/>
      <c r="B1325" s="25" t="b">
        <v>0</v>
      </c>
      <c r="C1325" s="533"/>
      <c r="D1325" s="534"/>
      <c r="E1325" s="424"/>
      <c r="F1325" s="423"/>
      <c r="G1325" s="533"/>
      <c r="H1325" s="424"/>
      <c r="I1325" s="24"/>
      <c r="J1325" s="424"/>
      <c r="K1325" s="423"/>
      <c r="L1325" s="423"/>
      <c r="M1325" s="535"/>
      <c r="N1325" s="536">
        <f t="shared" si="57"/>
        <v>0</v>
      </c>
      <c r="O1325" s="534"/>
      <c r="P1325" s="528"/>
      <c r="Q1325" s="426" t="str">
        <f t="shared" si="53"/>
        <v/>
      </c>
      <c r="R1325" s="529"/>
      <c r="S1325" s="530"/>
      <c r="T1325" s="531" t="str">
        <f t="shared" si="54"/>
        <v/>
      </c>
      <c r="U1325" s="426">
        <f t="shared" si="55"/>
        <v>0</v>
      </c>
      <c r="V1325" s="426"/>
      <c r="W1325" s="426"/>
      <c r="AJ1325" s="55"/>
      <c r="AK1325" s="55"/>
      <c r="AL1325" s="55"/>
      <c r="AM1325" s="55"/>
    </row>
    <row r="1326" ht="22.5" customHeight="1">
      <c r="A1326" s="457"/>
      <c r="B1326" s="25" t="b">
        <v>0</v>
      </c>
      <c r="C1326" s="533"/>
      <c r="D1326" s="534"/>
      <c r="E1326" s="424"/>
      <c r="F1326" s="423"/>
      <c r="G1326" s="533"/>
      <c r="H1326" s="424"/>
      <c r="I1326" s="24"/>
      <c r="J1326" s="424"/>
      <c r="K1326" s="423"/>
      <c r="L1326" s="423"/>
      <c r="M1326" s="535"/>
      <c r="N1326" s="536">
        <f t="shared" si="57"/>
        <v>0</v>
      </c>
      <c r="O1326" s="534"/>
      <c r="P1326" s="528"/>
      <c r="Q1326" s="426" t="str">
        <f t="shared" si="53"/>
        <v/>
      </c>
      <c r="R1326" s="529"/>
      <c r="S1326" s="530"/>
      <c r="T1326" s="531" t="str">
        <f t="shared" si="54"/>
        <v/>
      </c>
      <c r="U1326" s="426">
        <f t="shared" si="55"/>
        <v>0</v>
      </c>
      <c r="V1326" s="426"/>
      <c r="W1326" s="426"/>
      <c r="AJ1326" s="55"/>
      <c r="AK1326" s="55"/>
      <c r="AL1326" s="55"/>
      <c r="AM1326" s="55"/>
    </row>
    <row r="1327" ht="22.5" customHeight="1">
      <c r="A1327" s="457"/>
      <c r="B1327" s="25" t="b">
        <v>0</v>
      </c>
      <c r="C1327" s="533"/>
      <c r="D1327" s="534"/>
      <c r="E1327" s="424"/>
      <c r="F1327" s="423"/>
      <c r="G1327" s="533"/>
      <c r="H1327" s="424"/>
      <c r="I1327" s="24"/>
      <c r="J1327" s="424"/>
      <c r="K1327" s="423"/>
      <c r="L1327" s="423"/>
      <c r="M1327" s="535"/>
      <c r="N1327" s="536">
        <f t="shared" si="57"/>
        <v>0</v>
      </c>
      <c r="O1327" s="534"/>
      <c r="P1327" s="528"/>
      <c r="Q1327" s="426" t="str">
        <f t="shared" si="53"/>
        <v/>
      </c>
      <c r="R1327" s="529"/>
      <c r="S1327" s="530"/>
      <c r="T1327" s="531" t="str">
        <f t="shared" si="54"/>
        <v/>
      </c>
      <c r="U1327" s="426">
        <f t="shared" si="55"/>
        <v>0</v>
      </c>
      <c r="V1327" s="426"/>
      <c r="W1327" s="426"/>
      <c r="AJ1327" s="55"/>
      <c r="AK1327" s="55"/>
      <c r="AL1327" s="55"/>
      <c r="AM1327" s="55"/>
    </row>
    <row r="1328" ht="22.5" customHeight="1">
      <c r="A1328" s="457"/>
      <c r="B1328" s="25" t="b">
        <v>0</v>
      </c>
      <c r="C1328" s="533"/>
      <c r="D1328" s="534"/>
      <c r="E1328" s="424"/>
      <c r="F1328" s="423"/>
      <c r="G1328" s="533"/>
      <c r="H1328" s="424"/>
      <c r="I1328" s="24"/>
      <c r="J1328" s="424"/>
      <c r="K1328" s="423"/>
      <c r="L1328" s="423"/>
      <c r="M1328" s="535"/>
      <c r="N1328" s="536">
        <f t="shared" si="57"/>
        <v>0</v>
      </c>
      <c r="O1328" s="534"/>
      <c r="P1328" s="528"/>
      <c r="Q1328" s="426" t="str">
        <f t="shared" si="53"/>
        <v/>
      </c>
      <c r="R1328" s="529"/>
      <c r="S1328" s="530"/>
      <c r="T1328" s="531" t="str">
        <f t="shared" si="54"/>
        <v/>
      </c>
      <c r="U1328" s="426">
        <f t="shared" si="55"/>
        <v>0</v>
      </c>
      <c r="V1328" s="426"/>
      <c r="W1328" s="426"/>
      <c r="AJ1328" s="55"/>
      <c r="AK1328" s="55"/>
      <c r="AL1328" s="55"/>
      <c r="AM1328" s="55"/>
    </row>
    <row r="1329" ht="22.5" customHeight="1">
      <c r="A1329" s="457"/>
      <c r="B1329" s="25" t="b">
        <v>0</v>
      </c>
      <c r="C1329" s="533"/>
      <c r="D1329" s="534"/>
      <c r="E1329" s="424"/>
      <c r="F1329" s="423"/>
      <c r="G1329" s="533"/>
      <c r="H1329" s="424"/>
      <c r="I1329" s="24"/>
      <c r="J1329" s="424"/>
      <c r="K1329" s="423"/>
      <c r="L1329" s="423"/>
      <c r="M1329" s="535"/>
      <c r="N1329" s="536">
        <f t="shared" si="57"/>
        <v>0</v>
      </c>
      <c r="O1329" s="534"/>
      <c r="P1329" s="528"/>
      <c r="Q1329" s="426" t="str">
        <f t="shared" si="53"/>
        <v/>
      </c>
      <c r="R1329" s="529"/>
      <c r="S1329" s="530"/>
      <c r="T1329" s="531" t="str">
        <f t="shared" si="54"/>
        <v/>
      </c>
      <c r="U1329" s="426">
        <f t="shared" si="55"/>
        <v>0</v>
      </c>
      <c r="V1329" s="426"/>
      <c r="W1329" s="426"/>
      <c r="AJ1329" s="55"/>
      <c r="AK1329" s="55"/>
      <c r="AL1329" s="55"/>
      <c r="AM1329" s="55"/>
    </row>
    <row r="1330" ht="22.5" customHeight="1">
      <c r="A1330" s="457"/>
      <c r="B1330" s="25" t="b">
        <v>0</v>
      </c>
      <c r="C1330" s="533"/>
      <c r="D1330" s="534"/>
      <c r="E1330" s="424"/>
      <c r="F1330" s="423"/>
      <c r="G1330" s="533"/>
      <c r="H1330" s="424"/>
      <c r="I1330" s="24"/>
      <c r="J1330" s="424"/>
      <c r="K1330" s="423"/>
      <c r="L1330" s="423"/>
      <c r="M1330" s="535"/>
      <c r="N1330" s="536">
        <f t="shared" si="57"/>
        <v>0</v>
      </c>
      <c r="O1330" s="534"/>
      <c r="P1330" s="528"/>
      <c r="Q1330" s="426" t="str">
        <f t="shared" si="53"/>
        <v/>
      </c>
      <c r="R1330" s="529"/>
      <c r="S1330" s="530"/>
      <c r="T1330" s="531" t="str">
        <f t="shared" si="54"/>
        <v/>
      </c>
      <c r="U1330" s="426">
        <f t="shared" si="55"/>
        <v>0</v>
      </c>
      <c r="V1330" s="426"/>
      <c r="W1330" s="426"/>
      <c r="AJ1330" s="55"/>
      <c r="AK1330" s="55"/>
      <c r="AL1330" s="55"/>
      <c r="AM1330" s="55"/>
    </row>
    <row r="1331" ht="22.5" customHeight="1">
      <c r="A1331" s="457"/>
      <c r="B1331" s="25" t="b">
        <v>0</v>
      </c>
      <c r="C1331" s="533"/>
      <c r="D1331" s="534"/>
      <c r="E1331" s="424"/>
      <c r="F1331" s="423"/>
      <c r="G1331" s="533"/>
      <c r="H1331" s="424"/>
      <c r="I1331" s="24"/>
      <c r="J1331" s="424"/>
      <c r="K1331" s="423"/>
      <c r="L1331" s="423"/>
      <c r="M1331" s="535"/>
      <c r="N1331" s="536">
        <f t="shared" si="57"/>
        <v>0</v>
      </c>
      <c r="O1331" s="534"/>
      <c r="P1331" s="528"/>
      <c r="Q1331" s="426" t="str">
        <f t="shared" si="53"/>
        <v/>
      </c>
      <c r="R1331" s="529"/>
      <c r="S1331" s="530"/>
      <c r="T1331" s="531" t="str">
        <f t="shared" si="54"/>
        <v/>
      </c>
      <c r="U1331" s="426">
        <f t="shared" si="55"/>
        <v>0</v>
      </c>
      <c r="V1331" s="426"/>
      <c r="W1331" s="426"/>
      <c r="AJ1331" s="55"/>
      <c r="AK1331" s="55"/>
      <c r="AL1331" s="55"/>
      <c r="AM1331" s="55"/>
    </row>
    <row r="1332" ht="22.5" customHeight="1">
      <c r="A1332" s="457"/>
      <c r="B1332" s="25" t="b">
        <v>0</v>
      </c>
      <c r="C1332" s="533"/>
      <c r="D1332" s="534"/>
      <c r="E1332" s="424"/>
      <c r="F1332" s="423"/>
      <c r="G1332" s="533"/>
      <c r="H1332" s="424"/>
      <c r="I1332" s="24"/>
      <c r="J1332" s="424"/>
      <c r="K1332" s="423"/>
      <c r="L1332" s="423"/>
      <c r="M1332" s="535"/>
      <c r="N1332" s="536">
        <f t="shared" si="57"/>
        <v>0</v>
      </c>
      <c r="O1332" s="534"/>
      <c r="P1332" s="528"/>
      <c r="Q1332" s="426" t="str">
        <f t="shared" si="53"/>
        <v/>
      </c>
      <c r="R1332" s="529"/>
      <c r="S1332" s="530"/>
      <c r="T1332" s="531" t="str">
        <f t="shared" si="54"/>
        <v/>
      </c>
      <c r="U1332" s="426">
        <f t="shared" si="55"/>
        <v>0</v>
      </c>
      <c r="V1332" s="426"/>
      <c r="W1332" s="426"/>
      <c r="AJ1332" s="55"/>
      <c r="AK1332" s="55"/>
      <c r="AL1332" s="55"/>
      <c r="AM1332" s="55"/>
    </row>
    <row r="1333" ht="22.5" customHeight="1">
      <c r="A1333" s="457"/>
      <c r="B1333" s="25" t="b">
        <v>0</v>
      </c>
      <c r="C1333" s="533"/>
      <c r="D1333" s="534"/>
      <c r="E1333" s="424"/>
      <c r="F1333" s="423"/>
      <c r="G1333" s="533"/>
      <c r="H1333" s="424"/>
      <c r="I1333" s="24"/>
      <c r="J1333" s="424"/>
      <c r="K1333" s="423"/>
      <c r="L1333" s="423"/>
      <c r="M1333" s="535"/>
      <c r="N1333" s="536">
        <f t="shared" si="57"/>
        <v>0</v>
      </c>
      <c r="O1333" s="534"/>
      <c r="P1333" s="528"/>
      <c r="Q1333" s="426" t="str">
        <f t="shared" si="53"/>
        <v/>
      </c>
      <c r="R1333" s="529"/>
      <c r="S1333" s="530"/>
      <c r="T1333" s="531" t="str">
        <f t="shared" si="54"/>
        <v/>
      </c>
      <c r="U1333" s="426">
        <f t="shared" si="55"/>
        <v>0</v>
      </c>
      <c r="V1333" s="426"/>
      <c r="W1333" s="426"/>
      <c r="AJ1333" s="55"/>
      <c r="AK1333" s="55"/>
      <c r="AL1333" s="55"/>
      <c r="AM1333" s="55"/>
    </row>
    <row r="1334" ht="22.5" customHeight="1">
      <c r="A1334" s="457"/>
      <c r="B1334" s="25" t="b">
        <v>0</v>
      </c>
      <c r="C1334" s="533"/>
      <c r="D1334" s="534"/>
      <c r="E1334" s="424"/>
      <c r="F1334" s="423"/>
      <c r="G1334" s="533"/>
      <c r="H1334" s="424"/>
      <c r="I1334" s="24"/>
      <c r="J1334" s="424"/>
      <c r="K1334" s="423"/>
      <c r="L1334" s="423"/>
      <c r="M1334" s="535"/>
      <c r="N1334" s="536">
        <f t="shared" si="57"/>
        <v>0</v>
      </c>
      <c r="O1334" s="534"/>
      <c r="P1334" s="528"/>
      <c r="Q1334" s="426" t="str">
        <f t="shared" si="53"/>
        <v/>
      </c>
      <c r="R1334" s="529"/>
      <c r="S1334" s="530"/>
      <c r="T1334" s="531" t="str">
        <f t="shared" si="54"/>
        <v/>
      </c>
      <c r="U1334" s="426">
        <f t="shared" si="55"/>
        <v>0</v>
      </c>
      <c r="V1334" s="426"/>
      <c r="W1334" s="426"/>
      <c r="AJ1334" s="55"/>
      <c r="AK1334" s="55"/>
      <c r="AL1334" s="55"/>
      <c r="AM1334" s="55"/>
    </row>
    <row r="1335" ht="22.5" customHeight="1">
      <c r="A1335" s="457"/>
      <c r="B1335" s="25" t="b">
        <v>0</v>
      </c>
      <c r="C1335" s="533"/>
      <c r="D1335" s="534"/>
      <c r="E1335" s="424"/>
      <c r="F1335" s="423"/>
      <c r="G1335" s="533"/>
      <c r="H1335" s="424"/>
      <c r="I1335" s="24"/>
      <c r="J1335" s="424"/>
      <c r="K1335" s="423"/>
      <c r="L1335" s="423"/>
      <c r="M1335" s="535"/>
      <c r="N1335" s="536">
        <f t="shared" si="57"/>
        <v>0</v>
      </c>
      <c r="O1335" s="534"/>
      <c r="P1335" s="528"/>
      <c r="Q1335" s="426" t="str">
        <f t="shared" si="53"/>
        <v/>
      </c>
      <c r="R1335" s="529"/>
      <c r="S1335" s="530"/>
      <c r="T1335" s="531" t="str">
        <f t="shared" si="54"/>
        <v/>
      </c>
      <c r="U1335" s="426">
        <f t="shared" si="55"/>
        <v>0</v>
      </c>
      <c r="V1335" s="426"/>
      <c r="W1335" s="426"/>
      <c r="AJ1335" s="55"/>
      <c r="AK1335" s="55"/>
      <c r="AL1335" s="55"/>
      <c r="AM1335" s="55"/>
    </row>
    <row r="1336" ht="22.5" customHeight="1">
      <c r="A1336" s="457"/>
      <c r="B1336" s="25" t="b">
        <v>0</v>
      </c>
      <c r="C1336" s="533"/>
      <c r="D1336" s="534"/>
      <c r="E1336" s="424"/>
      <c r="F1336" s="423"/>
      <c r="G1336" s="533"/>
      <c r="H1336" s="424"/>
      <c r="I1336" s="24"/>
      <c r="J1336" s="424"/>
      <c r="K1336" s="423"/>
      <c r="L1336" s="423"/>
      <c r="M1336" s="535"/>
      <c r="N1336" s="536">
        <f t="shared" si="57"/>
        <v>0</v>
      </c>
      <c r="O1336" s="534"/>
      <c r="P1336" s="528"/>
      <c r="Q1336" s="426" t="str">
        <f t="shared" si="53"/>
        <v/>
      </c>
      <c r="R1336" s="529"/>
      <c r="S1336" s="530"/>
      <c r="T1336" s="531" t="str">
        <f t="shared" si="54"/>
        <v/>
      </c>
      <c r="U1336" s="426">
        <f t="shared" si="55"/>
        <v>0</v>
      </c>
      <c r="V1336" s="426"/>
      <c r="W1336" s="426"/>
      <c r="AJ1336" s="55"/>
      <c r="AK1336" s="55"/>
      <c r="AL1336" s="55"/>
      <c r="AM1336" s="55"/>
    </row>
    <row r="1337" ht="22.5" customHeight="1">
      <c r="A1337" s="457"/>
      <c r="B1337" s="25" t="b">
        <v>0</v>
      </c>
      <c r="C1337" s="533"/>
      <c r="D1337" s="534"/>
      <c r="E1337" s="424"/>
      <c r="F1337" s="423"/>
      <c r="G1337" s="533"/>
      <c r="H1337" s="424"/>
      <c r="I1337" s="24"/>
      <c r="J1337" s="424"/>
      <c r="K1337" s="423"/>
      <c r="L1337" s="423"/>
      <c r="M1337" s="535"/>
      <c r="N1337" s="536">
        <f t="shared" si="57"/>
        <v>0</v>
      </c>
      <c r="O1337" s="534"/>
      <c r="P1337" s="528"/>
      <c r="Q1337" s="426" t="str">
        <f t="shared" si="53"/>
        <v/>
      </c>
      <c r="R1337" s="529"/>
      <c r="S1337" s="530"/>
      <c r="T1337" s="531" t="str">
        <f t="shared" si="54"/>
        <v/>
      </c>
      <c r="U1337" s="426">
        <f t="shared" si="55"/>
        <v>0</v>
      </c>
      <c r="V1337" s="426"/>
      <c r="W1337" s="426"/>
      <c r="AJ1337" s="55"/>
      <c r="AK1337" s="55"/>
      <c r="AL1337" s="55"/>
      <c r="AM1337" s="55"/>
    </row>
    <row r="1338" ht="22.5" customHeight="1">
      <c r="A1338" s="457"/>
      <c r="B1338" s="25" t="b">
        <v>0</v>
      </c>
      <c r="C1338" s="533"/>
      <c r="D1338" s="534"/>
      <c r="E1338" s="424"/>
      <c r="F1338" s="423"/>
      <c r="G1338" s="533"/>
      <c r="H1338" s="424"/>
      <c r="I1338" s="24"/>
      <c r="J1338" s="424"/>
      <c r="K1338" s="423"/>
      <c r="L1338" s="423"/>
      <c r="M1338" s="535"/>
      <c r="N1338" s="536">
        <f t="shared" si="57"/>
        <v>0</v>
      </c>
      <c r="O1338" s="534"/>
      <c r="P1338" s="528"/>
      <c r="Q1338" s="426" t="str">
        <f t="shared" si="53"/>
        <v/>
      </c>
      <c r="R1338" s="529"/>
      <c r="S1338" s="530"/>
      <c r="T1338" s="531" t="str">
        <f t="shared" si="54"/>
        <v/>
      </c>
      <c r="U1338" s="426">
        <f t="shared" si="55"/>
        <v>0</v>
      </c>
      <c r="V1338" s="426"/>
      <c r="W1338" s="426"/>
      <c r="AJ1338" s="55"/>
      <c r="AK1338" s="55"/>
      <c r="AL1338" s="55"/>
      <c r="AM1338" s="55"/>
    </row>
    <row r="1339" ht="22.5" customHeight="1">
      <c r="A1339" s="457"/>
      <c r="B1339" s="25" t="b">
        <v>0</v>
      </c>
      <c r="C1339" s="533"/>
      <c r="D1339" s="534"/>
      <c r="E1339" s="424"/>
      <c r="F1339" s="423"/>
      <c r="G1339" s="533"/>
      <c r="H1339" s="424"/>
      <c r="I1339" s="24"/>
      <c r="J1339" s="424"/>
      <c r="K1339" s="423"/>
      <c r="L1339" s="423"/>
      <c r="M1339" s="535"/>
      <c r="N1339" s="536">
        <f t="shared" si="57"/>
        <v>0</v>
      </c>
      <c r="O1339" s="534"/>
      <c r="P1339" s="528"/>
      <c r="Q1339" s="426" t="str">
        <f t="shared" si="53"/>
        <v/>
      </c>
      <c r="R1339" s="529"/>
      <c r="S1339" s="530"/>
      <c r="T1339" s="531" t="str">
        <f t="shared" si="54"/>
        <v/>
      </c>
      <c r="U1339" s="426">
        <f t="shared" si="55"/>
        <v>0</v>
      </c>
      <c r="V1339" s="426"/>
      <c r="W1339" s="426"/>
      <c r="AJ1339" s="55"/>
      <c r="AK1339" s="55"/>
      <c r="AL1339" s="55"/>
      <c r="AM1339" s="55"/>
    </row>
    <row r="1340" ht="22.5" customHeight="1">
      <c r="A1340" s="457"/>
      <c r="B1340" s="25" t="b">
        <v>0</v>
      </c>
      <c r="C1340" s="533"/>
      <c r="D1340" s="534"/>
      <c r="E1340" s="424"/>
      <c r="F1340" s="423"/>
      <c r="G1340" s="533"/>
      <c r="H1340" s="424"/>
      <c r="I1340" s="24"/>
      <c r="J1340" s="424"/>
      <c r="K1340" s="423"/>
      <c r="L1340" s="423"/>
      <c r="M1340" s="535"/>
      <c r="N1340" s="536">
        <f t="shared" si="57"/>
        <v>0</v>
      </c>
      <c r="O1340" s="534"/>
      <c r="P1340" s="528"/>
      <c r="Q1340" s="426" t="str">
        <f t="shared" si="53"/>
        <v/>
      </c>
      <c r="R1340" s="529"/>
      <c r="S1340" s="530"/>
      <c r="T1340" s="531" t="str">
        <f t="shared" si="54"/>
        <v/>
      </c>
      <c r="U1340" s="426">
        <f t="shared" si="55"/>
        <v>0</v>
      </c>
      <c r="V1340" s="426"/>
      <c r="W1340" s="426"/>
      <c r="AJ1340" s="55"/>
      <c r="AK1340" s="55"/>
      <c r="AL1340" s="55"/>
      <c r="AM1340" s="55"/>
    </row>
    <row r="1341" ht="22.5" customHeight="1">
      <c r="A1341" s="457"/>
      <c r="B1341" s="25" t="b">
        <v>0</v>
      </c>
      <c r="C1341" s="533"/>
      <c r="D1341" s="534"/>
      <c r="E1341" s="424"/>
      <c r="F1341" s="423"/>
      <c r="G1341" s="533"/>
      <c r="H1341" s="424"/>
      <c r="I1341" s="24"/>
      <c r="J1341" s="424"/>
      <c r="K1341" s="423"/>
      <c r="L1341" s="423"/>
      <c r="M1341" s="535"/>
      <c r="N1341" s="536">
        <f t="shared" si="57"/>
        <v>0</v>
      </c>
      <c r="O1341" s="534"/>
      <c r="P1341" s="528"/>
      <c r="Q1341" s="426" t="str">
        <f t="shared" si="53"/>
        <v/>
      </c>
      <c r="R1341" s="529"/>
      <c r="S1341" s="530"/>
      <c r="T1341" s="531" t="str">
        <f t="shared" si="54"/>
        <v/>
      </c>
      <c r="U1341" s="426">
        <f t="shared" si="55"/>
        <v>0</v>
      </c>
      <c r="V1341" s="426"/>
      <c r="W1341" s="426"/>
      <c r="AJ1341" s="55"/>
      <c r="AK1341" s="55"/>
      <c r="AL1341" s="55"/>
      <c r="AM1341" s="55"/>
    </row>
    <row r="1342" ht="22.5" customHeight="1">
      <c r="A1342" s="457"/>
      <c r="B1342" s="25" t="b">
        <v>0</v>
      </c>
      <c r="C1342" s="533"/>
      <c r="D1342" s="534"/>
      <c r="E1342" s="424"/>
      <c r="F1342" s="423"/>
      <c r="G1342" s="533"/>
      <c r="H1342" s="424"/>
      <c r="I1342" s="24"/>
      <c r="J1342" s="424"/>
      <c r="K1342" s="423"/>
      <c r="L1342" s="423"/>
      <c r="M1342" s="535"/>
      <c r="N1342" s="536">
        <f t="shared" si="57"/>
        <v>0</v>
      </c>
      <c r="O1342" s="534"/>
      <c r="P1342" s="528"/>
      <c r="Q1342" s="426" t="str">
        <f t="shared" si="53"/>
        <v/>
      </c>
      <c r="R1342" s="529"/>
      <c r="S1342" s="530"/>
      <c r="T1342" s="531" t="str">
        <f t="shared" si="54"/>
        <v/>
      </c>
      <c r="U1342" s="426">
        <f t="shared" si="55"/>
        <v>0</v>
      </c>
      <c r="V1342" s="426"/>
      <c r="W1342" s="426"/>
      <c r="AJ1342" s="55"/>
      <c r="AK1342" s="55"/>
      <c r="AL1342" s="55"/>
      <c r="AM1342" s="55"/>
    </row>
    <row r="1343" ht="22.5" customHeight="1">
      <c r="A1343" s="457"/>
      <c r="B1343" s="25" t="b">
        <v>0</v>
      </c>
      <c r="C1343" s="533"/>
      <c r="D1343" s="534"/>
      <c r="E1343" s="424"/>
      <c r="F1343" s="423"/>
      <c r="G1343" s="533"/>
      <c r="H1343" s="424"/>
      <c r="I1343" s="24"/>
      <c r="J1343" s="424"/>
      <c r="K1343" s="423"/>
      <c r="L1343" s="423"/>
      <c r="M1343" s="535"/>
      <c r="N1343" s="536">
        <f t="shared" si="57"/>
        <v>0</v>
      </c>
      <c r="O1343" s="534"/>
      <c r="P1343" s="528"/>
      <c r="Q1343" s="426" t="str">
        <f t="shared" si="53"/>
        <v/>
      </c>
      <c r="R1343" s="529"/>
      <c r="S1343" s="530"/>
      <c r="T1343" s="531" t="str">
        <f t="shared" si="54"/>
        <v/>
      </c>
      <c r="U1343" s="426">
        <f t="shared" si="55"/>
        <v>0</v>
      </c>
      <c r="V1343" s="426"/>
      <c r="W1343" s="426"/>
      <c r="AJ1343" s="55"/>
      <c r="AK1343" s="55"/>
      <c r="AL1343" s="55"/>
      <c r="AM1343" s="55"/>
    </row>
    <row r="1344" ht="22.5" customHeight="1">
      <c r="A1344" s="457"/>
      <c r="B1344" s="25" t="b">
        <v>0</v>
      </c>
      <c r="C1344" s="533"/>
      <c r="D1344" s="534"/>
      <c r="E1344" s="424"/>
      <c r="F1344" s="423"/>
      <c r="G1344" s="533"/>
      <c r="H1344" s="424"/>
      <c r="I1344" s="24"/>
      <c r="J1344" s="424"/>
      <c r="K1344" s="423"/>
      <c r="L1344" s="423"/>
      <c r="M1344" s="535"/>
      <c r="N1344" s="536">
        <f t="shared" si="57"/>
        <v>0</v>
      </c>
      <c r="O1344" s="534"/>
      <c r="P1344" s="528"/>
      <c r="Q1344" s="426" t="str">
        <f t="shared" si="53"/>
        <v/>
      </c>
      <c r="R1344" s="529"/>
      <c r="S1344" s="530"/>
      <c r="T1344" s="531" t="str">
        <f t="shared" si="54"/>
        <v/>
      </c>
      <c r="U1344" s="426">
        <f t="shared" si="55"/>
        <v>0</v>
      </c>
      <c r="V1344" s="426"/>
      <c r="W1344" s="426"/>
      <c r="AJ1344" s="55"/>
      <c r="AK1344" s="55"/>
      <c r="AL1344" s="55"/>
      <c r="AM1344" s="55"/>
    </row>
    <row r="1345" ht="22.5" customHeight="1">
      <c r="A1345" s="457"/>
      <c r="B1345" s="25" t="b">
        <v>0</v>
      </c>
      <c r="C1345" s="533"/>
      <c r="D1345" s="534"/>
      <c r="E1345" s="424"/>
      <c r="F1345" s="423"/>
      <c r="G1345" s="533"/>
      <c r="H1345" s="424"/>
      <c r="I1345" s="24"/>
      <c r="J1345" s="424"/>
      <c r="K1345" s="423"/>
      <c r="L1345" s="423"/>
      <c r="M1345" s="535"/>
      <c r="N1345" s="536">
        <f t="shared" si="57"/>
        <v>0</v>
      </c>
      <c r="O1345" s="534"/>
      <c r="P1345" s="528"/>
      <c r="Q1345" s="426" t="str">
        <f t="shared" si="53"/>
        <v/>
      </c>
      <c r="R1345" s="529"/>
      <c r="S1345" s="530"/>
      <c r="T1345" s="531" t="str">
        <f t="shared" si="54"/>
        <v/>
      </c>
      <c r="U1345" s="426">
        <f t="shared" si="55"/>
        <v>0</v>
      </c>
      <c r="V1345" s="426"/>
      <c r="W1345" s="426"/>
      <c r="AJ1345" s="55"/>
      <c r="AK1345" s="55"/>
      <c r="AL1345" s="55"/>
      <c r="AM1345" s="55"/>
    </row>
    <row r="1346" ht="22.5" customHeight="1">
      <c r="A1346" s="457"/>
      <c r="B1346" s="25" t="b">
        <v>0</v>
      </c>
      <c r="C1346" s="533"/>
      <c r="D1346" s="534"/>
      <c r="E1346" s="424"/>
      <c r="F1346" s="423"/>
      <c r="G1346" s="533"/>
      <c r="H1346" s="424"/>
      <c r="I1346" s="24"/>
      <c r="J1346" s="424"/>
      <c r="K1346" s="423"/>
      <c r="L1346" s="423"/>
      <c r="M1346" s="535"/>
      <c r="N1346" s="536">
        <f t="shared" si="57"/>
        <v>0</v>
      </c>
      <c r="O1346" s="534"/>
      <c r="P1346" s="528"/>
      <c r="Q1346" s="426" t="str">
        <f t="shared" si="53"/>
        <v/>
      </c>
      <c r="R1346" s="529"/>
      <c r="S1346" s="530"/>
      <c r="T1346" s="531" t="str">
        <f t="shared" si="54"/>
        <v/>
      </c>
      <c r="U1346" s="426">
        <f t="shared" si="55"/>
        <v>0</v>
      </c>
      <c r="V1346" s="426"/>
      <c r="W1346" s="426"/>
      <c r="AJ1346" s="55"/>
      <c r="AK1346" s="55"/>
      <c r="AL1346" s="55"/>
      <c r="AM1346" s="55"/>
    </row>
    <row r="1347" ht="22.5" customHeight="1">
      <c r="A1347" s="457"/>
      <c r="B1347" s="25" t="b">
        <v>0</v>
      </c>
      <c r="C1347" s="533"/>
      <c r="D1347" s="534"/>
      <c r="E1347" s="424"/>
      <c r="F1347" s="423"/>
      <c r="G1347" s="533"/>
      <c r="H1347" s="424"/>
      <c r="I1347" s="24"/>
      <c r="J1347" s="424"/>
      <c r="K1347" s="423"/>
      <c r="L1347" s="423"/>
      <c r="M1347" s="535"/>
      <c r="N1347" s="536">
        <f t="shared" si="57"/>
        <v>0</v>
      </c>
      <c r="O1347" s="534"/>
      <c r="P1347" s="528"/>
      <c r="Q1347" s="426" t="str">
        <f t="shared" si="53"/>
        <v/>
      </c>
      <c r="R1347" s="529"/>
      <c r="S1347" s="530"/>
      <c r="T1347" s="531" t="str">
        <f t="shared" si="54"/>
        <v/>
      </c>
      <c r="U1347" s="426">
        <f t="shared" si="55"/>
        <v>0</v>
      </c>
      <c r="V1347" s="426"/>
      <c r="W1347" s="426"/>
      <c r="AJ1347" s="55"/>
      <c r="AK1347" s="55"/>
      <c r="AL1347" s="55"/>
      <c r="AM1347" s="55"/>
    </row>
    <row r="1348" ht="22.5" customHeight="1">
      <c r="A1348" s="457"/>
      <c r="B1348" s="25" t="b">
        <v>0</v>
      </c>
      <c r="C1348" s="533"/>
      <c r="D1348" s="534"/>
      <c r="E1348" s="424"/>
      <c r="F1348" s="423"/>
      <c r="G1348" s="533"/>
      <c r="H1348" s="424"/>
      <c r="I1348" s="24"/>
      <c r="J1348" s="424"/>
      <c r="K1348" s="423"/>
      <c r="L1348" s="423"/>
      <c r="M1348" s="535"/>
      <c r="N1348" s="536">
        <f t="shared" si="57"/>
        <v>0</v>
      </c>
      <c r="O1348" s="534"/>
      <c r="P1348" s="528"/>
      <c r="Q1348" s="426" t="str">
        <f t="shared" si="53"/>
        <v/>
      </c>
      <c r="R1348" s="529"/>
      <c r="S1348" s="530"/>
      <c r="T1348" s="531" t="str">
        <f t="shared" si="54"/>
        <v/>
      </c>
      <c r="U1348" s="426">
        <f t="shared" si="55"/>
        <v>0</v>
      </c>
      <c r="V1348" s="426"/>
      <c r="W1348" s="426"/>
      <c r="AJ1348" s="55"/>
      <c r="AK1348" s="55"/>
      <c r="AL1348" s="55"/>
      <c r="AM1348" s="55"/>
    </row>
    <row r="1349" ht="22.5" customHeight="1">
      <c r="A1349" s="457"/>
      <c r="B1349" s="25" t="b">
        <v>0</v>
      </c>
      <c r="C1349" s="533"/>
      <c r="D1349" s="534"/>
      <c r="E1349" s="424"/>
      <c r="F1349" s="423"/>
      <c r="G1349" s="533"/>
      <c r="H1349" s="424"/>
      <c r="I1349" s="24"/>
      <c r="J1349" s="424"/>
      <c r="K1349" s="423"/>
      <c r="L1349" s="423"/>
      <c r="M1349" s="535"/>
      <c r="N1349" s="536">
        <f t="shared" si="57"/>
        <v>0</v>
      </c>
      <c r="O1349" s="534"/>
      <c r="P1349" s="528"/>
      <c r="Q1349" s="426" t="str">
        <f t="shared" si="53"/>
        <v/>
      </c>
      <c r="R1349" s="529"/>
      <c r="S1349" s="530"/>
      <c r="T1349" s="531" t="str">
        <f t="shared" si="54"/>
        <v/>
      </c>
      <c r="U1349" s="426">
        <f t="shared" si="55"/>
        <v>0</v>
      </c>
      <c r="V1349" s="426"/>
      <c r="W1349" s="426"/>
      <c r="AJ1349" s="55"/>
      <c r="AK1349" s="55"/>
      <c r="AL1349" s="55"/>
      <c r="AM1349" s="55"/>
    </row>
    <row r="1350" ht="22.5" customHeight="1">
      <c r="A1350" s="457"/>
      <c r="B1350" s="25" t="b">
        <v>0</v>
      </c>
      <c r="C1350" s="533"/>
      <c r="D1350" s="534"/>
      <c r="E1350" s="424"/>
      <c r="F1350" s="423"/>
      <c r="G1350" s="533"/>
      <c r="H1350" s="424"/>
      <c r="I1350" s="24"/>
      <c r="J1350" s="424"/>
      <c r="K1350" s="423"/>
      <c r="L1350" s="423"/>
      <c r="M1350" s="535"/>
      <c r="N1350" s="536">
        <f t="shared" si="57"/>
        <v>0</v>
      </c>
      <c r="O1350" s="534"/>
      <c r="P1350" s="528"/>
      <c r="Q1350" s="426" t="str">
        <f t="shared" si="53"/>
        <v/>
      </c>
      <c r="R1350" s="529"/>
      <c r="S1350" s="530"/>
      <c r="T1350" s="531" t="str">
        <f t="shared" si="54"/>
        <v/>
      </c>
      <c r="U1350" s="426">
        <f t="shared" si="55"/>
        <v>0</v>
      </c>
      <c r="V1350" s="426"/>
      <c r="W1350" s="426"/>
      <c r="AJ1350" s="55"/>
      <c r="AK1350" s="55"/>
      <c r="AL1350" s="55"/>
      <c r="AM1350" s="55"/>
    </row>
    <row r="1351" ht="22.5" customHeight="1">
      <c r="A1351" s="457"/>
      <c r="B1351" s="25" t="b">
        <v>0</v>
      </c>
      <c r="C1351" s="533"/>
      <c r="D1351" s="534"/>
      <c r="E1351" s="424"/>
      <c r="F1351" s="423"/>
      <c r="G1351" s="533"/>
      <c r="H1351" s="424"/>
      <c r="I1351" s="24"/>
      <c r="J1351" s="424"/>
      <c r="K1351" s="423"/>
      <c r="L1351" s="423"/>
      <c r="M1351" s="535"/>
      <c r="N1351" s="536">
        <f t="shared" si="57"/>
        <v>0</v>
      </c>
      <c r="O1351" s="534"/>
      <c r="P1351" s="528"/>
      <c r="Q1351" s="426" t="str">
        <f t="shared" si="53"/>
        <v/>
      </c>
      <c r="R1351" s="529"/>
      <c r="S1351" s="530"/>
      <c r="T1351" s="531" t="str">
        <f t="shared" si="54"/>
        <v/>
      </c>
      <c r="U1351" s="426">
        <f t="shared" si="55"/>
        <v>0</v>
      </c>
      <c r="V1351" s="426"/>
      <c r="W1351" s="426"/>
      <c r="AJ1351" s="55"/>
      <c r="AK1351" s="55"/>
      <c r="AL1351" s="55"/>
      <c r="AM1351" s="55"/>
    </row>
    <row r="1352" ht="22.5" customHeight="1">
      <c r="A1352" s="457"/>
      <c r="B1352" s="25" t="b">
        <v>0</v>
      </c>
      <c r="C1352" s="533"/>
      <c r="D1352" s="534"/>
      <c r="E1352" s="424"/>
      <c r="F1352" s="423"/>
      <c r="G1352" s="533"/>
      <c r="H1352" s="424"/>
      <c r="I1352" s="24"/>
      <c r="J1352" s="424"/>
      <c r="K1352" s="423"/>
      <c r="L1352" s="423"/>
      <c r="M1352" s="535"/>
      <c r="N1352" s="536">
        <f t="shared" si="57"/>
        <v>0</v>
      </c>
      <c r="O1352" s="534"/>
      <c r="P1352" s="528"/>
      <c r="Q1352" s="426" t="str">
        <f t="shared" si="53"/>
        <v/>
      </c>
      <c r="R1352" s="529"/>
      <c r="S1352" s="530"/>
      <c r="T1352" s="531" t="str">
        <f t="shared" si="54"/>
        <v/>
      </c>
      <c r="U1352" s="426">
        <f t="shared" si="55"/>
        <v>0</v>
      </c>
      <c r="V1352" s="426"/>
      <c r="W1352" s="426"/>
      <c r="AJ1352" s="55"/>
      <c r="AK1352" s="55"/>
      <c r="AL1352" s="55"/>
      <c r="AM1352" s="55"/>
    </row>
    <row r="1353" ht="22.5" customHeight="1">
      <c r="A1353" s="457"/>
      <c r="B1353" s="25" t="b">
        <v>0</v>
      </c>
      <c r="C1353" s="533"/>
      <c r="D1353" s="534"/>
      <c r="E1353" s="424"/>
      <c r="F1353" s="423"/>
      <c r="G1353" s="533"/>
      <c r="H1353" s="424"/>
      <c r="I1353" s="24"/>
      <c r="J1353" s="424"/>
      <c r="K1353" s="423"/>
      <c r="L1353" s="423"/>
      <c r="M1353" s="535"/>
      <c r="N1353" s="536">
        <f t="shared" si="57"/>
        <v>0</v>
      </c>
      <c r="O1353" s="534"/>
      <c r="P1353" s="528"/>
      <c r="Q1353" s="426" t="str">
        <f t="shared" si="53"/>
        <v/>
      </c>
      <c r="R1353" s="529"/>
      <c r="S1353" s="530"/>
      <c r="T1353" s="531" t="str">
        <f t="shared" si="54"/>
        <v/>
      </c>
      <c r="U1353" s="426">
        <f t="shared" si="55"/>
        <v>0</v>
      </c>
      <c r="V1353" s="426"/>
      <c r="W1353" s="426"/>
      <c r="AJ1353" s="55"/>
      <c r="AK1353" s="55"/>
      <c r="AL1353" s="55"/>
      <c r="AM1353" s="55"/>
    </row>
    <row r="1354" ht="22.5" customHeight="1">
      <c r="A1354" s="457"/>
      <c r="B1354" s="25" t="b">
        <v>0</v>
      </c>
      <c r="C1354" s="533"/>
      <c r="D1354" s="534"/>
      <c r="E1354" s="424"/>
      <c r="F1354" s="423"/>
      <c r="G1354" s="533"/>
      <c r="H1354" s="424"/>
      <c r="I1354" s="24"/>
      <c r="J1354" s="424"/>
      <c r="K1354" s="423"/>
      <c r="L1354" s="423"/>
      <c r="M1354" s="535"/>
      <c r="N1354" s="536">
        <f t="shared" si="57"/>
        <v>0</v>
      </c>
      <c r="O1354" s="534"/>
      <c r="P1354" s="528"/>
      <c r="Q1354" s="426" t="str">
        <f t="shared" si="53"/>
        <v/>
      </c>
      <c r="R1354" s="529"/>
      <c r="S1354" s="530"/>
      <c r="T1354" s="531" t="str">
        <f t="shared" si="54"/>
        <v/>
      </c>
      <c r="U1354" s="426">
        <f t="shared" si="55"/>
        <v>0</v>
      </c>
      <c r="V1354" s="426"/>
      <c r="W1354" s="426"/>
      <c r="AJ1354" s="55"/>
      <c r="AK1354" s="55"/>
      <c r="AL1354" s="55"/>
      <c r="AM1354" s="55"/>
    </row>
    <row r="1355" ht="22.5" customHeight="1">
      <c r="A1355" s="457"/>
      <c r="B1355" s="25" t="b">
        <v>0</v>
      </c>
      <c r="C1355" s="533"/>
      <c r="D1355" s="534"/>
      <c r="E1355" s="424"/>
      <c r="F1355" s="423"/>
      <c r="G1355" s="533"/>
      <c r="H1355" s="424"/>
      <c r="I1355" s="24"/>
      <c r="J1355" s="424"/>
      <c r="K1355" s="423"/>
      <c r="L1355" s="423"/>
      <c r="M1355" s="535"/>
      <c r="N1355" s="536">
        <f t="shared" si="57"/>
        <v>0</v>
      </c>
      <c r="O1355" s="534"/>
      <c r="P1355" s="528"/>
      <c r="Q1355" s="426" t="str">
        <f t="shared" si="53"/>
        <v/>
      </c>
      <c r="R1355" s="529"/>
      <c r="S1355" s="530"/>
      <c r="T1355" s="531" t="str">
        <f t="shared" si="54"/>
        <v/>
      </c>
      <c r="U1355" s="426">
        <f t="shared" si="55"/>
        <v>0</v>
      </c>
      <c r="V1355" s="426"/>
      <c r="W1355" s="426"/>
      <c r="AJ1355" s="55"/>
      <c r="AK1355" s="55"/>
      <c r="AL1355" s="55"/>
      <c r="AM1355" s="55"/>
    </row>
    <row r="1356" ht="22.5" customHeight="1">
      <c r="A1356" s="457"/>
      <c r="B1356" s="25" t="b">
        <v>0</v>
      </c>
      <c r="C1356" s="533"/>
      <c r="D1356" s="534"/>
      <c r="E1356" s="424"/>
      <c r="F1356" s="423"/>
      <c r="G1356" s="533"/>
      <c r="H1356" s="424"/>
      <c r="I1356" s="24"/>
      <c r="J1356" s="424"/>
      <c r="K1356" s="423"/>
      <c r="L1356" s="423"/>
      <c r="M1356" s="535"/>
      <c r="N1356" s="536">
        <f t="shared" si="57"/>
        <v>0</v>
      </c>
      <c r="O1356" s="534"/>
      <c r="P1356" s="528"/>
      <c r="Q1356" s="426" t="str">
        <f t="shared" si="53"/>
        <v/>
      </c>
      <c r="R1356" s="529"/>
      <c r="S1356" s="530"/>
      <c r="T1356" s="531" t="str">
        <f t="shared" si="54"/>
        <v/>
      </c>
      <c r="U1356" s="426">
        <f t="shared" si="55"/>
        <v>0</v>
      </c>
      <c r="V1356" s="426"/>
      <c r="W1356" s="426"/>
      <c r="AJ1356" s="55"/>
      <c r="AK1356" s="55"/>
      <c r="AL1356" s="55"/>
      <c r="AM1356" s="55"/>
    </row>
    <row r="1357" ht="22.5" customHeight="1">
      <c r="A1357" s="457"/>
      <c r="B1357" s="25" t="b">
        <v>0</v>
      </c>
      <c r="C1357" s="533"/>
      <c r="D1357" s="534"/>
      <c r="E1357" s="424"/>
      <c r="F1357" s="423"/>
      <c r="G1357" s="533"/>
      <c r="H1357" s="424"/>
      <c r="I1357" s="24"/>
      <c r="J1357" s="424"/>
      <c r="K1357" s="423"/>
      <c r="L1357" s="423"/>
      <c r="M1357" s="535"/>
      <c r="N1357" s="536">
        <f t="shared" si="57"/>
        <v>0</v>
      </c>
      <c r="O1357" s="534"/>
      <c r="P1357" s="528"/>
      <c r="Q1357" s="426" t="str">
        <f t="shared" si="53"/>
        <v/>
      </c>
      <c r="R1357" s="529"/>
      <c r="S1357" s="530"/>
      <c r="T1357" s="531" t="str">
        <f t="shared" si="54"/>
        <v/>
      </c>
      <c r="U1357" s="426">
        <f t="shared" si="55"/>
        <v>0</v>
      </c>
      <c r="V1357" s="426"/>
      <c r="W1357" s="426"/>
      <c r="AJ1357" s="55"/>
      <c r="AK1357" s="55"/>
      <c r="AL1357" s="55"/>
      <c r="AM1357" s="55"/>
    </row>
    <row r="1358" ht="22.5" customHeight="1">
      <c r="A1358" s="457"/>
      <c r="B1358" s="25" t="b">
        <v>0</v>
      </c>
      <c r="C1358" s="533"/>
      <c r="D1358" s="534"/>
      <c r="E1358" s="424"/>
      <c r="F1358" s="423"/>
      <c r="G1358" s="533"/>
      <c r="H1358" s="424"/>
      <c r="I1358" s="24"/>
      <c r="J1358" s="424"/>
      <c r="K1358" s="423"/>
      <c r="L1358" s="423"/>
      <c r="M1358" s="535"/>
      <c r="N1358" s="536">
        <f t="shared" si="57"/>
        <v>0</v>
      </c>
      <c r="O1358" s="534"/>
      <c r="P1358" s="528"/>
      <c r="Q1358" s="426" t="str">
        <f t="shared" si="53"/>
        <v/>
      </c>
      <c r="R1358" s="529"/>
      <c r="S1358" s="530"/>
      <c r="T1358" s="531" t="str">
        <f t="shared" si="54"/>
        <v/>
      </c>
      <c r="U1358" s="426">
        <f t="shared" si="55"/>
        <v>0</v>
      </c>
      <c r="V1358" s="426"/>
      <c r="W1358" s="426"/>
      <c r="AJ1358" s="55"/>
      <c r="AK1358" s="55"/>
      <c r="AL1358" s="55"/>
      <c r="AM1358" s="55"/>
    </row>
    <row r="1359" ht="22.5" customHeight="1">
      <c r="A1359" s="457"/>
      <c r="B1359" s="25" t="b">
        <v>0</v>
      </c>
      <c r="C1359" s="533"/>
      <c r="D1359" s="534"/>
      <c r="E1359" s="424"/>
      <c r="F1359" s="423"/>
      <c r="G1359" s="533"/>
      <c r="H1359" s="424"/>
      <c r="I1359" s="24"/>
      <c r="J1359" s="424"/>
      <c r="K1359" s="423"/>
      <c r="L1359" s="423"/>
      <c r="M1359" s="535"/>
      <c r="N1359" s="536">
        <f t="shared" si="57"/>
        <v>0</v>
      </c>
      <c r="O1359" s="534"/>
      <c r="P1359" s="528"/>
      <c r="Q1359" s="426" t="str">
        <f t="shared" si="53"/>
        <v/>
      </c>
      <c r="R1359" s="529"/>
      <c r="S1359" s="530"/>
      <c r="T1359" s="531" t="str">
        <f t="shared" si="54"/>
        <v/>
      </c>
      <c r="U1359" s="426">
        <f t="shared" si="55"/>
        <v>0</v>
      </c>
      <c r="V1359" s="426"/>
      <c r="W1359" s="426"/>
      <c r="AJ1359" s="55"/>
      <c r="AK1359" s="55"/>
      <c r="AL1359" s="55"/>
      <c r="AM1359" s="55"/>
    </row>
    <row r="1360" ht="22.5" customHeight="1">
      <c r="A1360" s="457"/>
      <c r="B1360" s="25" t="b">
        <v>0</v>
      </c>
      <c r="C1360" s="533"/>
      <c r="D1360" s="534"/>
      <c r="E1360" s="424"/>
      <c r="F1360" s="423"/>
      <c r="G1360" s="533"/>
      <c r="H1360" s="424"/>
      <c r="I1360" s="24"/>
      <c r="J1360" s="424"/>
      <c r="K1360" s="423"/>
      <c r="L1360" s="423"/>
      <c r="M1360" s="535"/>
      <c r="N1360" s="536">
        <f t="shared" si="57"/>
        <v>0</v>
      </c>
      <c r="O1360" s="534"/>
      <c r="P1360" s="528"/>
      <c r="Q1360" s="426" t="str">
        <f t="shared" si="53"/>
        <v/>
      </c>
      <c r="R1360" s="529"/>
      <c r="S1360" s="530"/>
      <c r="T1360" s="531" t="str">
        <f t="shared" si="54"/>
        <v/>
      </c>
      <c r="U1360" s="426">
        <f t="shared" si="55"/>
        <v>0</v>
      </c>
      <c r="V1360" s="426"/>
      <c r="W1360" s="426"/>
      <c r="AJ1360" s="55"/>
      <c r="AK1360" s="55"/>
      <c r="AL1360" s="55"/>
      <c r="AM1360" s="55"/>
    </row>
    <row r="1361" ht="22.5" customHeight="1">
      <c r="A1361" s="457"/>
      <c r="B1361" s="25" t="b">
        <v>0</v>
      </c>
      <c r="C1361" s="533"/>
      <c r="D1361" s="534"/>
      <c r="E1361" s="424"/>
      <c r="F1361" s="423"/>
      <c r="G1361" s="533"/>
      <c r="H1361" s="424"/>
      <c r="I1361" s="24"/>
      <c r="J1361" s="424"/>
      <c r="K1361" s="423"/>
      <c r="L1361" s="423"/>
      <c r="M1361" s="535"/>
      <c r="N1361" s="536">
        <f t="shared" si="57"/>
        <v>0</v>
      </c>
      <c r="O1361" s="534"/>
      <c r="P1361" s="528"/>
      <c r="Q1361" s="426" t="str">
        <f t="shared" si="53"/>
        <v/>
      </c>
      <c r="R1361" s="529"/>
      <c r="S1361" s="530"/>
      <c r="T1361" s="531" t="str">
        <f t="shared" si="54"/>
        <v/>
      </c>
      <c r="U1361" s="426">
        <f t="shared" si="55"/>
        <v>0</v>
      </c>
      <c r="V1361" s="426"/>
      <c r="W1361" s="426"/>
      <c r="AJ1361" s="55"/>
      <c r="AK1361" s="55"/>
      <c r="AL1361" s="55"/>
      <c r="AM1361" s="55"/>
    </row>
    <row r="1362" ht="22.5" customHeight="1">
      <c r="A1362" s="457"/>
      <c r="B1362" s="25" t="b">
        <v>0</v>
      </c>
      <c r="C1362" s="533"/>
      <c r="D1362" s="534"/>
      <c r="E1362" s="424"/>
      <c r="F1362" s="423"/>
      <c r="G1362" s="533"/>
      <c r="H1362" s="424"/>
      <c r="I1362" s="24"/>
      <c r="J1362" s="424"/>
      <c r="K1362" s="423"/>
      <c r="L1362" s="423"/>
      <c r="M1362" s="535"/>
      <c r="N1362" s="536">
        <f t="shared" si="57"/>
        <v>0</v>
      </c>
      <c r="O1362" s="534"/>
      <c r="P1362" s="528"/>
      <c r="Q1362" s="426" t="str">
        <f t="shared" si="53"/>
        <v/>
      </c>
      <c r="R1362" s="529"/>
      <c r="S1362" s="530"/>
      <c r="T1362" s="531" t="str">
        <f t="shared" si="54"/>
        <v/>
      </c>
      <c r="U1362" s="426">
        <f t="shared" si="55"/>
        <v>0</v>
      </c>
      <c r="V1362" s="426"/>
      <c r="W1362" s="426"/>
      <c r="AJ1362" s="55"/>
      <c r="AK1362" s="55"/>
      <c r="AL1362" s="55"/>
      <c r="AM1362" s="55"/>
    </row>
    <row r="1363" ht="22.5" customHeight="1">
      <c r="A1363" s="457"/>
      <c r="B1363" s="25" t="b">
        <v>0</v>
      </c>
      <c r="C1363" s="533"/>
      <c r="D1363" s="534"/>
      <c r="E1363" s="424"/>
      <c r="F1363" s="423"/>
      <c r="G1363" s="533"/>
      <c r="H1363" s="424"/>
      <c r="I1363" s="24"/>
      <c r="J1363" s="424"/>
      <c r="K1363" s="423"/>
      <c r="L1363" s="423"/>
      <c r="M1363" s="535"/>
      <c r="N1363" s="536">
        <f t="shared" si="57"/>
        <v>0</v>
      </c>
      <c r="O1363" s="534"/>
      <c r="P1363" s="528"/>
      <c r="Q1363" s="426" t="str">
        <f t="shared" si="53"/>
        <v/>
      </c>
      <c r="R1363" s="529"/>
      <c r="S1363" s="530"/>
      <c r="T1363" s="531" t="str">
        <f t="shared" si="54"/>
        <v/>
      </c>
      <c r="U1363" s="426">
        <f t="shared" si="55"/>
        <v>0</v>
      </c>
      <c r="V1363" s="426"/>
      <c r="W1363" s="426"/>
      <c r="AJ1363" s="55"/>
      <c r="AK1363" s="55"/>
      <c r="AL1363" s="55"/>
      <c r="AM1363" s="55"/>
    </row>
    <row r="1364" ht="22.5" customHeight="1">
      <c r="A1364" s="457"/>
      <c r="B1364" s="25" t="b">
        <v>0</v>
      </c>
      <c r="C1364" s="533"/>
      <c r="D1364" s="534"/>
      <c r="E1364" s="424"/>
      <c r="F1364" s="423"/>
      <c r="G1364" s="533"/>
      <c r="H1364" s="424"/>
      <c r="I1364" s="24"/>
      <c r="J1364" s="424"/>
      <c r="K1364" s="423"/>
      <c r="L1364" s="423"/>
      <c r="M1364" s="535"/>
      <c r="N1364" s="536">
        <f t="shared" si="57"/>
        <v>0</v>
      </c>
      <c r="O1364" s="534"/>
      <c r="P1364" s="528"/>
      <c r="Q1364" s="426" t="str">
        <f t="shared" si="53"/>
        <v/>
      </c>
      <c r="R1364" s="529"/>
      <c r="S1364" s="530"/>
      <c r="T1364" s="531" t="str">
        <f t="shared" si="54"/>
        <v/>
      </c>
      <c r="U1364" s="426">
        <f t="shared" si="55"/>
        <v>0</v>
      </c>
      <c r="V1364" s="426"/>
      <c r="W1364" s="426"/>
      <c r="AJ1364" s="55"/>
      <c r="AK1364" s="55"/>
      <c r="AL1364" s="55"/>
      <c r="AM1364" s="55"/>
    </row>
    <row r="1365" ht="22.5" customHeight="1">
      <c r="A1365" s="457"/>
      <c r="B1365" s="25" t="b">
        <v>0</v>
      </c>
      <c r="C1365" s="533"/>
      <c r="D1365" s="534"/>
      <c r="E1365" s="424"/>
      <c r="F1365" s="423"/>
      <c r="G1365" s="533"/>
      <c r="H1365" s="424"/>
      <c r="I1365" s="24"/>
      <c r="J1365" s="424"/>
      <c r="K1365" s="423"/>
      <c r="L1365" s="423"/>
      <c r="M1365" s="535"/>
      <c r="N1365" s="536">
        <f t="shared" si="57"/>
        <v>0</v>
      </c>
      <c r="O1365" s="534"/>
      <c r="P1365" s="528"/>
      <c r="Q1365" s="426" t="str">
        <f t="shared" si="53"/>
        <v/>
      </c>
      <c r="R1365" s="529"/>
      <c r="S1365" s="530"/>
      <c r="T1365" s="531" t="str">
        <f t="shared" si="54"/>
        <v/>
      </c>
      <c r="U1365" s="426">
        <f t="shared" si="55"/>
        <v>0</v>
      </c>
      <c r="V1365" s="426"/>
      <c r="W1365" s="426"/>
      <c r="AJ1365" s="55"/>
      <c r="AK1365" s="55"/>
      <c r="AL1365" s="55"/>
      <c r="AM1365" s="55"/>
    </row>
    <row r="1366" ht="22.5" customHeight="1">
      <c r="A1366" s="457"/>
      <c r="B1366" s="25" t="b">
        <v>0</v>
      </c>
      <c r="C1366" s="533"/>
      <c r="D1366" s="534"/>
      <c r="E1366" s="424"/>
      <c r="F1366" s="423"/>
      <c r="G1366" s="533"/>
      <c r="H1366" s="424"/>
      <c r="I1366" s="24"/>
      <c r="J1366" s="424"/>
      <c r="K1366" s="423"/>
      <c r="L1366" s="423"/>
      <c r="M1366" s="535"/>
      <c r="N1366" s="536">
        <f t="shared" si="57"/>
        <v>0</v>
      </c>
      <c r="O1366" s="534"/>
      <c r="P1366" s="528"/>
      <c r="Q1366" s="426" t="str">
        <f t="shared" si="53"/>
        <v/>
      </c>
      <c r="R1366" s="529"/>
      <c r="S1366" s="530"/>
      <c r="T1366" s="531" t="str">
        <f t="shared" si="54"/>
        <v/>
      </c>
      <c r="U1366" s="426">
        <f t="shared" si="55"/>
        <v>0</v>
      </c>
      <c r="V1366" s="426"/>
      <c r="W1366" s="426"/>
      <c r="AJ1366" s="55"/>
      <c r="AK1366" s="55"/>
      <c r="AL1366" s="55"/>
      <c r="AM1366" s="55"/>
    </row>
    <row r="1367" ht="22.5" customHeight="1">
      <c r="A1367" s="457"/>
      <c r="B1367" s="25" t="b">
        <v>0</v>
      </c>
      <c r="C1367" s="533"/>
      <c r="D1367" s="534"/>
      <c r="E1367" s="424"/>
      <c r="F1367" s="423"/>
      <c r="G1367" s="533"/>
      <c r="H1367" s="424"/>
      <c r="I1367" s="24"/>
      <c r="J1367" s="424"/>
      <c r="K1367" s="423"/>
      <c r="L1367" s="423"/>
      <c r="M1367" s="535"/>
      <c r="N1367" s="536">
        <f t="shared" si="57"/>
        <v>0</v>
      </c>
      <c r="O1367" s="534"/>
      <c r="P1367" s="528"/>
      <c r="Q1367" s="426" t="str">
        <f t="shared" si="53"/>
        <v/>
      </c>
      <c r="R1367" s="529"/>
      <c r="S1367" s="530"/>
      <c r="T1367" s="531" t="str">
        <f t="shared" si="54"/>
        <v/>
      </c>
      <c r="U1367" s="426">
        <f t="shared" si="55"/>
        <v>0</v>
      </c>
      <c r="V1367" s="426"/>
      <c r="W1367" s="426"/>
      <c r="AJ1367" s="55"/>
      <c r="AK1367" s="55"/>
      <c r="AL1367" s="55"/>
      <c r="AM1367" s="55"/>
    </row>
    <row r="1368" ht="22.5" customHeight="1">
      <c r="A1368" s="457"/>
      <c r="B1368" s="25" t="b">
        <v>0</v>
      </c>
      <c r="C1368" s="533"/>
      <c r="D1368" s="534"/>
      <c r="E1368" s="424"/>
      <c r="F1368" s="423"/>
      <c r="G1368" s="533"/>
      <c r="H1368" s="424"/>
      <c r="I1368" s="24"/>
      <c r="J1368" s="424"/>
      <c r="K1368" s="423"/>
      <c r="L1368" s="423"/>
      <c r="M1368" s="535"/>
      <c r="N1368" s="536">
        <f t="shared" si="57"/>
        <v>0</v>
      </c>
      <c r="O1368" s="534"/>
      <c r="P1368" s="528"/>
      <c r="Q1368" s="426" t="str">
        <f t="shared" si="53"/>
        <v/>
      </c>
      <c r="R1368" s="529"/>
      <c r="S1368" s="530"/>
      <c r="T1368" s="531" t="str">
        <f t="shared" si="54"/>
        <v/>
      </c>
      <c r="U1368" s="426">
        <f t="shared" si="55"/>
        <v>0</v>
      </c>
      <c r="V1368" s="426"/>
      <c r="W1368" s="426"/>
      <c r="AJ1368" s="55"/>
      <c r="AK1368" s="55"/>
      <c r="AL1368" s="55"/>
      <c r="AM1368" s="55"/>
    </row>
    <row r="1369" ht="22.5" customHeight="1">
      <c r="A1369" s="457"/>
      <c r="B1369" s="25" t="b">
        <v>0</v>
      </c>
      <c r="C1369" s="533"/>
      <c r="D1369" s="534"/>
      <c r="E1369" s="424"/>
      <c r="F1369" s="423"/>
      <c r="G1369" s="533"/>
      <c r="H1369" s="424"/>
      <c r="I1369" s="24"/>
      <c r="J1369" s="424"/>
      <c r="K1369" s="423"/>
      <c r="L1369" s="423"/>
      <c r="M1369" s="535"/>
      <c r="N1369" s="536">
        <f t="shared" si="57"/>
        <v>0</v>
      </c>
      <c r="O1369" s="534"/>
      <c r="P1369" s="528"/>
      <c r="Q1369" s="426" t="str">
        <f t="shared" si="53"/>
        <v/>
      </c>
      <c r="R1369" s="529"/>
      <c r="S1369" s="530"/>
      <c r="T1369" s="531" t="str">
        <f t="shared" si="54"/>
        <v/>
      </c>
      <c r="U1369" s="426">
        <f t="shared" si="55"/>
        <v>0</v>
      </c>
      <c r="V1369" s="426"/>
      <c r="W1369" s="426"/>
      <c r="AJ1369" s="55"/>
      <c r="AK1369" s="55"/>
      <c r="AL1369" s="55"/>
      <c r="AM1369" s="55"/>
    </row>
    <row r="1370" ht="22.5" customHeight="1">
      <c r="A1370" s="457"/>
      <c r="B1370" s="25" t="b">
        <v>0</v>
      </c>
      <c r="C1370" s="533"/>
      <c r="D1370" s="534"/>
      <c r="E1370" s="424"/>
      <c r="F1370" s="423"/>
      <c r="G1370" s="533"/>
      <c r="H1370" s="424"/>
      <c r="I1370" s="24"/>
      <c r="J1370" s="424"/>
      <c r="K1370" s="423"/>
      <c r="L1370" s="423"/>
      <c r="M1370" s="535"/>
      <c r="N1370" s="536">
        <f t="shared" si="57"/>
        <v>0</v>
      </c>
      <c r="O1370" s="534"/>
      <c r="P1370" s="528"/>
      <c r="Q1370" s="426" t="str">
        <f t="shared" si="53"/>
        <v/>
      </c>
      <c r="R1370" s="529"/>
      <c r="S1370" s="530"/>
      <c r="T1370" s="531" t="str">
        <f t="shared" si="54"/>
        <v/>
      </c>
      <c r="U1370" s="426">
        <f t="shared" si="55"/>
        <v>0</v>
      </c>
      <c r="V1370" s="426"/>
      <c r="W1370" s="426"/>
      <c r="AJ1370" s="55"/>
      <c r="AK1370" s="55"/>
      <c r="AL1370" s="55"/>
      <c r="AM1370" s="55"/>
    </row>
    <row r="1371" ht="22.5" customHeight="1">
      <c r="A1371" s="457"/>
      <c r="B1371" s="25" t="b">
        <v>0</v>
      </c>
      <c r="C1371" s="533"/>
      <c r="D1371" s="534"/>
      <c r="E1371" s="424"/>
      <c r="F1371" s="423"/>
      <c r="G1371" s="533"/>
      <c r="H1371" s="424"/>
      <c r="I1371" s="24"/>
      <c r="J1371" s="424"/>
      <c r="K1371" s="423"/>
      <c r="L1371" s="423"/>
      <c r="M1371" s="535"/>
      <c r="N1371" s="536">
        <f t="shared" si="57"/>
        <v>0</v>
      </c>
      <c r="O1371" s="534"/>
      <c r="P1371" s="528"/>
      <c r="Q1371" s="426" t="str">
        <f t="shared" si="53"/>
        <v/>
      </c>
      <c r="R1371" s="529"/>
      <c r="S1371" s="530"/>
      <c r="T1371" s="531" t="str">
        <f t="shared" si="54"/>
        <v/>
      </c>
      <c r="U1371" s="426">
        <f t="shared" si="55"/>
        <v>0</v>
      </c>
      <c r="V1371" s="426"/>
      <c r="W1371" s="426"/>
      <c r="AJ1371" s="55"/>
      <c r="AK1371" s="55"/>
      <c r="AL1371" s="55"/>
      <c r="AM1371" s="55"/>
    </row>
    <row r="1372" ht="22.5" customHeight="1">
      <c r="A1372" s="457"/>
      <c r="B1372" s="25" t="b">
        <v>0</v>
      </c>
      <c r="C1372" s="533"/>
      <c r="D1372" s="534"/>
      <c r="E1372" s="424"/>
      <c r="F1372" s="423"/>
      <c r="G1372" s="533"/>
      <c r="H1372" s="424"/>
      <c r="I1372" s="24"/>
      <c r="J1372" s="424"/>
      <c r="K1372" s="423"/>
      <c r="L1372" s="423"/>
      <c r="M1372" s="535"/>
      <c r="N1372" s="536">
        <f t="shared" si="57"/>
        <v>0</v>
      </c>
      <c r="O1372" s="534"/>
      <c r="P1372" s="528"/>
      <c r="Q1372" s="426" t="str">
        <f t="shared" si="53"/>
        <v/>
      </c>
      <c r="R1372" s="529"/>
      <c r="S1372" s="530"/>
      <c r="T1372" s="531" t="str">
        <f t="shared" si="54"/>
        <v/>
      </c>
      <c r="U1372" s="426">
        <f t="shared" si="55"/>
        <v>0</v>
      </c>
      <c r="V1372" s="426"/>
      <c r="W1372" s="426"/>
      <c r="AJ1372" s="55"/>
      <c r="AK1372" s="55"/>
      <c r="AL1372" s="55"/>
      <c r="AM1372" s="55"/>
    </row>
    <row r="1373" ht="22.5" customHeight="1">
      <c r="A1373" s="457"/>
      <c r="B1373" s="25" t="b">
        <v>0</v>
      </c>
      <c r="C1373" s="533"/>
      <c r="D1373" s="534"/>
      <c r="E1373" s="424"/>
      <c r="F1373" s="423"/>
      <c r="G1373" s="533"/>
      <c r="H1373" s="424"/>
      <c r="I1373" s="24"/>
      <c r="J1373" s="424"/>
      <c r="K1373" s="423"/>
      <c r="L1373" s="423"/>
      <c r="M1373" s="535"/>
      <c r="N1373" s="536">
        <f t="shared" si="57"/>
        <v>0</v>
      </c>
      <c r="O1373" s="534"/>
      <c r="P1373" s="528"/>
      <c r="Q1373" s="426" t="str">
        <f t="shared" si="53"/>
        <v/>
      </c>
      <c r="R1373" s="529"/>
      <c r="S1373" s="530"/>
      <c r="T1373" s="531" t="str">
        <f t="shared" si="54"/>
        <v/>
      </c>
      <c r="U1373" s="426">
        <f t="shared" si="55"/>
        <v>0</v>
      </c>
      <c r="V1373" s="426"/>
      <c r="W1373" s="426"/>
      <c r="AJ1373" s="55"/>
      <c r="AK1373" s="55"/>
      <c r="AL1373" s="55"/>
      <c r="AM1373" s="55"/>
    </row>
    <row r="1374" ht="22.5" customHeight="1">
      <c r="A1374" s="457"/>
      <c r="B1374" s="25" t="b">
        <v>0</v>
      </c>
      <c r="C1374" s="533"/>
      <c r="D1374" s="534"/>
      <c r="E1374" s="424"/>
      <c r="F1374" s="423"/>
      <c r="G1374" s="533"/>
      <c r="H1374" s="424"/>
      <c r="I1374" s="24"/>
      <c r="J1374" s="424"/>
      <c r="K1374" s="423"/>
      <c r="L1374" s="423"/>
      <c r="M1374" s="535"/>
      <c r="N1374" s="536">
        <f t="shared" si="57"/>
        <v>0</v>
      </c>
      <c r="O1374" s="534"/>
      <c r="P1374" s="528"/>
      <c r="Q1374" s="426" t="str">
        <f t="shared" si="53"/>
        <v/>
      </c>
      <c r="R1374" s="529"/>
      <c r="S1374" s="530"/>
      <c r="T1374" s="531" t="str">
        <f t="shared" si="54"/>
        <v/>
      </c>
      <c r="U1374" s="426">
        <f t="shared" si="55"/>
        <v>0</v>
      </c>
      <c r="V1374" s="426"/>
      <c r="W1374" s="426"/>
      <c r="AJ1374" s="55"/>
      <c r="AK1374" s="55"/>
      <c r="AL1374" s="55"/>
      <c r="AM1374" s="55"/>
    </row>
    <row r="1375" ht="22.5" customHeight="1">
      <c r="A1375" s="457"/>
      <c r="B1375" s="25" t="b">
        <v>0</v>
      </c>
      <c r="C1375" s="533"/>
      <c r="D1375" s="534"/>
      <c r="E1375" s="424"/>
      <c r="F1375" s="423"/>
      <c r="G1375" s="533"/>
      <c r="H1375" s="424"/>
      <c r="I1375" s="24"/>
      <c r="J1375" s="424"/>
      <c r="K1375" s="423"/>
      <c r="L1375" s="423"/>
      <c r="M1375" s="535"/>
      <c r="N1375" s="536">
        <f t="shared" si="57"/>
        <v>0</v>
      </c>
      <c r="O1375" s="534"/>
      <c r="P1375" s="528"/>
      <c r="Q1375" s="426" t="str">
        <f t="shared" si="53"/>
        <v/>
      </c>
      <c r="R1375" s="529"/>
      <c r="S1375" s="530"/>
      <c r="T1375" s="531" t="str">
        <f t="shared" si="54"/>
        <v/>
      </c>
      <c r="U1375" s="426">
        <f t="shared" si="55"/>
        <v>0</v>
      </c>
      <c r="V1375" s="426"/>
      <c r="W1375" s="426"/>
      <c r="AJ1375" s="55"/>
      <c r="AK1375" s="55"/>
      <c r="AL1375" s="55"/>
      <c r="AM1375" s="55"/>
    </row>
    <row r="1376" ht="22.5" customHeight="1">
      <c r="A1376" s="457"/>
      <c r="B1376" s="25" t="b">
        <v>0</v>
      </c>
      <c r="C1376" s="533"/>
      <c r="D1376" s="534"/>
      <c r="E1376" s="424"/>
      <c r="F1376" s="423"/>
      <c r="G1376" s="533"/>
      <c r="H1376" s="424"/>
      <c r="I1376" s="24"/>
      <c r="J1376" s="424"/>
      <c r="K1376" s="423"/>
      <c r="L1376" s="423"/>
      <c r="M1376" s="535"/>
      <c r="N1376" s="536">
        <f t="shared" si="57"/>
        <v>0</v>
      </c>
      <c r="O1376" s="534"/>
      <c r="P1376" s="528"/>
      <c r="Q1376" s="426" t="str">
        <f t="shared" si="53"/>
        <v/>
      </c>
      <c r="R1376" s="529"/>
      <c r="S1376" s="530"/>
      <c r="T1376" s="531" t="str">
        <f t="shared" si="54"/>
        <v/>
      </c>
      <c r="U1376" s="426">
        <f t="shared" si="55"/>
        <v>0</v>
      </c>
      <c r="V1376" s="426"/>
      <c r="W1376" s="426"/>
      <c r="AJ1376" s="55"/>
      <c r="AK1376" s="55"/>
      <c r="AL1376" s="55"/>
      <c r="AM1376" s="55"/>
    </row>
    <row r="1377" ht="22.5" customHeight="1">
      <c r="A1377" s="457"/>
      <c r="B1377" s="25" t="b">
        <v>0</v>
      </c>
      <c r="C1377" s="533"/>
      <c r="D1377" s="534"/>
      <c r="E1377" s="424"/>
      <c r="F1377" s="423"/>
      <c r="G1377" s="533"/>
      <c r="H1377" s="424"/>
      <c r="I1377" s="24"/>
      <c r="J1377" s="424"/>
      <c r="K1377" s="423"/>
      <c r="L1377" s="423"/>
      <c r="M1377" s="535"/>
      <c r="N1377" s="536">
        <f t="shared" si="57"/>
        <v>0</v>
      </c>
      <c r="O1377" s="534"/>
      <c r="P1377" s="528"/>
      <c r="Q1377" s="426" t="str">
        <f t="shared" si="53"/>
        <v/>
      </c>
      <c r="R1377" s="529"/>
      <c r="S1377" s="530"/>
      <c r="T1377" s="531" t="str">
        <f t="shared" si="54"/>
        <v/>
      </c>
      <c r="U1377" s="426">
        <f t="shared" si="55"/>
        <v>0</v>
      </c>
      <c r="V1377" s="426"/>
      <c r="W1377" s="426"/>
      <c r="AJ1377" s="55"/>
      <c r="AK1377" s="55"/>
      <c r="AL1377" s="55"/>
      <c r="AM1377" s="55"/>
    </row>
    <row r="1378" ht="22.5" customHeight="1">
      <c r="A1378" s="457"/>
      <c r="B1378" s="25" t="b">
        <v>0</v>
      </c>
      <c r="C1378" s="533"/>
      <c r="D1378" s="534"/>
      <c r="E1378" s="424"/>
      <c r="F1378" s="423"/>
      <c r="G1378" s="533"/>
      <c r="H1378" s="424"/>
      <c r="I1378" s="24"/>
      <c r="J1378" s="424"/>
      <c r="K1378" s="423"/>
      <c r="L1378" s="423"/>
      <c r="M1378" s="535"/>
      <c r="N1378" s="536">
        <f t="shared" si="57"/>
        <v>0</v>
      </c>
      <c r="O1378" s="534"/>
      <c r="P1378" s="528"/>
      <c r="Q1378" s="426" t="str">
        <f t="shared" si="53"/>
        <v/>
      </c>
      <c r="R1378" s="529"/>
      <c r="S1378" s="530"/>
      <c r="T1378" s="531" t="str">
        <f t="shared" si="54"/>
        <v/>
      </c>
      <c r="U1378" s="426">
        <f t="shared" si="55"/>
        <v>0</v>
      </c>
      <c r="V1378" s="426"/>
      <c r="W1378" s="426"/>
      <c r="AJ1378" s="55"/>
      <c r="AK1378" s="55"/>
      <c r="AL1378" s="55"/>
      <c r="AM1378" s="55"/>
    </row>
    <row r="1379" ht="22.5" customHeight="1">
      <c r="A1379" s="457"/>
      <c r="B1379" s="25" t="b">
        <v>0</v>
      </c>
      <c r="C1379" s="533"/>
      <c r="D1379" s="534"/>
      <c r="E1379" s="424"/>
      <c r="F1379" s="423"/>
      <c r="G1379" s="533"/>
      <c r="H1379" s="424"/>
      <c r="I1379" s="24"/>
      <c r="J1379" s="424"/>
      <c r="K1379" s="423"/>
      <c r="L1379" s="423"/>
      <c r="M1379" s="535"/>
      <c r="N1379" s="536">
        <f t="shared" si="57"/>
        <v>0</v>
      </c>
      <c r="O1379" s="534"/>
      <c r="P1379" s="528"/>
      <c r="Q1379" s="426" t="str">
        <f t="shared" si="53"/>
        <v/>
      </c>
      <c r="R1379" s="529"/>
      <c r="S1379" s="530"/>
      <c r="T1379" s="531" t="str">
        <f t="shared" si="54"/>
        <v/>
      </c>
      <c r="U1379" s="426">
        <f t="shared" si="55"/>
        <v>0</v>
      </c>
      <c r="V1379" s="426"/>
      <c r="W1379" s="426"/>
      <c r="AJ1379" s="55"/>
      <c r="AK1379" s="55"/>
      <c r="AL1379" s="55"/>
      <c r="AM1379" s="55"/>
    </row>
    <row r="1380" ht="22.5" customHeight="1">
      <c r="A1380" s="457"/>
      <c r="B1380" s="25" t="b">
        <v>0</v>
      </c>
      <c r="C1380" s="533"/>
      <c r="D1380" s="534"/>
      <c r="E1380" s="424"/>
      <c r="F1380" s="423"/>
      <c r="G1380" s="533"/>
      <c r="H1380" s="424"/>
      <c r="I1380" s="24"/>
      <c r="J1380" s="424"/>
      <c r="K1380" s="423"/>
      <c r="L1380" s="423"/>
      <c r="M1380" s="535"/>
      <c r="N1380" s="536">
        <f t="shared" si="57"/>
        <v>0</v>
      </c>
      <c r="O1380" s="534"/>
      <c r="P1380" s="528"/>
      <c r="Q1380" s="426" t="str">
        <f t="shared" si="53"/>
        <v/>
      </c>
      <c r="R1380" s="529"/>
      <c r="S1380" s="530"/>
      <c r="T1380" s="531" t="str">
        <f t="shared" si="54"/>
        <v/>
      </c>
      <c r="U1380" s="426">
        <f t="shared" si="55"/>
        <v>0</v>
      </c>
      <c r="V1380" s="426"/>
      <c r="W1380" s="426"/>
      <c r="AJ1380" s="55"/>
      <c r="AK1380" s="55"/>
      <c r="AL1380" s="55"/>
      <c r="AM1380" s="55"/>
    </row>
    <row r="1381" ht="22.5" customHeight="1">
      <c r="A1381" s="457"/>
      <c r="B1381" s="25" t="b">
        <v>0</v>
      </c>
      <c r="C1381" s="533"/>
      <c r="D1381" s="534"/>
      <c r="E1381" s="424"/>
      <c r="F1381" s="423"/>
      <c r="G1381" s="533"/>
      <c r="H1381" s="424"/>
      <c r="I1381" s="24"/>
      <c r="J1381" s="424"/>
      <c r="K1381" s="423"/>
      <c r="L1381" s="423"/>
      <c r="M1381" s="535"/>
      <c r="N1381" s="536">
        <f t="shared" si="57"/>
        <v>0</v>
      </c>
      <c r="O1381" s="534"/>
      <c r="P1381" s="528"/>
      <c r="Q1381" s="426" t="str">
        <f t="shared" si="53"/>
        <v/>
      </c>
      <c r="R1381" s="529"/>
      <c r="S1381" s="530"/>
      <c r="T1381" s="531" t="str">
        <f t="shared" si="54"/>
        <v/>
      </c>
      <c r="U1381" s="426">
        <f t="shared" si="55"/>
        <v>0</v>
      </c>
      <c r="V1381" s="426"/>
      <c r="W1381" s="426"/>
      <c r="AJ1381" s="55"/>
      <c r="AK1381" s="55"/>
      <c r="AL1381" s="55"/>
      <c r="AM1381" s="55"/>
    </row>
    <row r="1382" ht="22.5" customHeight="1">
      <c r="A1382" s="457"/>
      <c r="B1382" s="25" t="b">
        <v>0</v>
      </c>
      <c r="C1382" s="533"/>
      <c r="D1382" s="534"/>
      <c r="E1382" s="424"/>
      <c r="F1382" s="423"/>
      <c r="G1382" s="533"/>
      <c r="H1382" s="424"/>
      <c r="I1382" s="24"/>
      <c r="J1382" s="424"/>
      <c r="K1382" s="423"/>
      <c r="L1382" s="423"/>
      <c r="M1382" s="535"/>
      <c r="N1382" s="536">
        <f t="shared" si="57"/>
        <v>0</v>
      </c>
      <c r="O1382" s="534"/>
      <c r="P1382" s="528"/>
      <c r="Q1382" s="426" t="str">
        <f t="shared" si="53"/>
        <v/>
      </c>
      <c r="R1382" s="529"/>
      <c r="S1382" s="530"/>
      <c r="T1382" s="531" t="str">
        <f t="shared" si="54"/>
        <v/>
      </c>
      <c r="U1382" s="426">
        <f t="shared" si="55"/>
        <v>0</v>
      </c>
      <c r="V1382" s="426"/>
      <c r="W1382" s="426"/>
      <c r="AJ1382" s="55"/>
      <c r="AK1382" s="55"/>
      <c r="AL1382" s="55"/>
      <c r="AM1382" s="55"/>
    </row>
    <row r="1383" ht="22.5" customHeight="1">
      <c r="A1383" s="457"/>
      <c r="B1383" s="25" t="b">
        <v>0</v>
      </c>
      <c r="C1383" s="533"/>
      <c r="D1383" s="534"/>
      <c r="E1383" s="424"/>
      <c r="F1383" s="423"/>
      <c r="G1383" s="533"/>
      <c r="H1383" s="424"/>
      <c r="I1383" s="24"/>
      <c r="J1383" s="424"/>
      <c r="K1383" s="423"/>
      <c r="L1383" s="423"/>
      <c r="M1383" s="535"/>
      <c r="N1383" s="536">
        <f t="shared" si="57"/>
        <v>0</v>
      </c>
      <c r="O1383" s="534"/>
      <c r="P1383" s="528"/>
      <c r="Q1383" s="426" t="str">
        <f t="shared" si="53"/>
        <v/>
      </c>
      <c r="R1383" s="529"/>
      <c r="S1383" s="530"/>
      <c r="T1383" s="531" t="str">
        <f t="shared" si="54"/>
        <v/>
      </c>
      <c r="U1383" s="426">
        <f t="shared" si="55"/>
        <v>0</v>
      </c>
      <c r="V1383" s="426"/>
      <c r="W1383" s="426"/>
      <c r="AJ1383" s="55"/>
      <c r="AK1383" s="55"/>
      <c r="AL1383" s="55"/>
      <c r="AM1383" s="55"/>
    </row>
    <row r="1384" ht="22.5" customHeight="1">
      <c r="A1384" s="457"/>
      <c r="B1384" s="25" t="b">
        <v>0</v>
      </c>
      <c r="C1384" s="533"/>
      <c r="D1384" s="534"/>
      <c r="E1384" s="424"/>
      <c r="F1384" s="423"/>
      <c r="G1384" s="533"/>
      <c r="H1384" s="424"/>
      <c r="I1384" s="24"/>
      <c r="J1384" s="424"/>
      <c r="K1384" s="423"/>
      <c r="L1384" s="423"/>
      <c r="M1384" s="535"/>
      <c r="N1384" s="536">
        <f t="shared" si="57"/>
        <v>0</v>
      </c>
      <c r="O1384" s="534"/>
      <c r="P1384" s="528"/>
      <c r="Q1384" s="426" t="str">
        <f t="shared" si="53"/>
        <v/>
      </c>
      <c r="R1384" s="529"/>
      <c r="S1384" s="530"/>
      <c r="T1384" s="531" t="str">
        <f t="shared" si="54"/>
        <v/>
      </c>
      <c r="U1384" s="426">
        <f t="shared" si="55"/>
        <v>0</v>
      </c>
      <c r="V1384" s="426"/>
      <c r="W1384" s="426"/>
      <c r="AJ1384" s="55"/>
      <c r="AK1384" s="55"/>
      <c r="AL1384" s="55"/>
      <c r="AM1384" s="55"/>
    </row>
    <row r="1385" ht="22.5" customHeight="1">
      <c r="A1385" s="457"/>
      <c r="B1385" s="25" t="b">
        <v>0</v>
      </c>
      <c r="C1385" s="533"/>
      <c r="D1385" s="534"/>
      <c r="E1385" s="424"/>
      <c r="F1385" s="423"/>
      <c r="G1385" s="533"/>
      <c r="H1385" s="424"/>
      <c r="I1385" s="24"/>
      <c r="J1385" s="424"/>
      <c r="K1385" s="423"/>
      <c r="L1385" s="423"/>
      <c r="M1385" s="535"/>
      <c r="N1385" s="536">
        <f t="shared" si="57"/>
        <v>0</v>
      </c>
      <c r="O1385" s="534"/>
      <c r="P1385" s="528"/>
      <c r="Q1385" s="426" t="str">
        <f t="shared" si="53"/>
        <v/>
      </c>
      <c r="R1385" s="529"/>
      <c r="S1385" s="530"/>
      <c r="T1385" s="531" t="str">
        <f t="shared" si="54"/>
        <v/>
      </c>
      <c r="U1385" s="426">
        <f t="shared" si="55"/>
        <v>0</v>
      </c>
      <c r="V1385" s="426"/>
      <c r="W1385" s="426"/>
      <c r="AJ1385" s="55"/>
      <c r="AK1385" s="55"/>
      <c r="AL1385" s="55"/>
      <c r="AM1385" s="55"/>
    </row>
    <row r="1386" ht="22.5" customHeight="1">
      <c r="A1386" s="457"/>
      <c r="B1386" s="25" t="b">
        <v>0</v>
      </c>
      <c r="C1386" s="533"/>
      <c r="D1386" s="534"/>
      <c r="E1386" s="424"/>
      <c r="F1386" s="423"/>
      <c r="G1386" s="533"/>
      <c r="H1386" s="424"/>
      <c r="I1386" s="24"/>
      <c r="J1386" s="424"/>
      <c r="K1386" s="423"/>
      <c r="L1386" s="423"/>
      <c r="M1386" s="535"/>
      <c r="N1386" s="536">
        <f t="shared" si="57"/>
        <v>0</v>
      </c>
      <c r="O1386" s="534"/>
      <c r="P1386" s="528"/>
      <c r="Q1386" s="426" t="str">
        <f t="shared" si="53"/>
        <v/>
      </c>
      <c r="R1386" s="529"/>
      <c r="S1386" s="530"/>
      <c r="T1386" s="531" t="str">
        <f t="shared" si="54"/>
        <v/>
      </c>
      <c r="U1386" s="426">
        <f t="shared" si="55"/>
        <v>0</v>
      </c>
      <c r="V1386" s="426"/>
      <c r="W1386" s="426"/>
      <c r="AJ1386" s="55"/>
      <c r="AK1386" s="55"/>
      <c r="AL1386" s="55"/>
      <c r="AM1386" s="55"/>
    </row>
    <row r="1387" ht="22.5" customHeight="1">
      <c r="A1387" s="457"/>
      <c r="B1387" s="25" t="b">
        <v>0</v>
      </c>
      <c r="C1387" s="533"/>
      <c r="D1387" s="534"/>
      <c r="E1387" s="424"/>
      <c r="F1387" s="423"/>
      <c r="G1387" s="533"/>
      <c r="H1387" s="424"/>
      <c r="I1387" s="24"/>
      <c r="J1387" s="424"/>
      <c r="K1387" s="423"/>
      <c r="L1387" s="423"/>
      <c r="M1387" s="535"/>
      <c r="N1387" s="536">
        <f t="shared" si="57"/>
        <v>0</v>
      </c>
      <c r="O1387" s="534"/>
      <c r="P1387" s="528"/>
      <c r="Q1387" s="426" t="str">
        <f t="shared" si="53"/>
        <v/>
      </c>
      <c r="R1387" s="529"/>
      <c r="S1387" s="530"/>
      <c r="T1387" s="531" t="str">
        <f t="shared" si="54"/>
        <v/>
      </c>
      <c r="U1387" s="426">
        <f t="shared" si="55"/>
        <v>0</v>
      </c>
      <c r="V1387" s="426"/>
      <c r="W1387" s="426"/>
      <c r="AJ1387" s="55"/>
      <c r="AK1387" s="55"/>
      <c r="AL1387" s="55"/>
      <c r="AM1387" s="55"/>
    </row>
    <row r="1388" ht="22.5" customHeight="1">
      <c r="A1388" s="457"/>
      <c r="B1388" s="25" t="b">
        <v>0</v>
      </c>
      <c r="C1388" s="533"/>
      <c r="D1388" s="534"/>
      <c r="E1388" s="424"/>
      <c r="F1388" s="423"/>
      <c r="G1388" s="533"/>
      <c r="H1388" s="424"/>
      <c r="I1388" s="24"/>
      <c r="J1388" s="424"/>
      <c r="K1388" s="423"/>
      <c r="L1388" s="423"/>
      <c r="M1388" s="535"/>
      <c r="N1388" s="536">
        <f t="shared" si="57"/>
        <v>0</v>
      </c>
      <c r="O1388" s="534"/>
      <c r="P1388" s="528"/>
      <c r="Q1388" s="426" t="str">
        <f t="shared" si="53"/>
        <v/>
      </c>
      <c r="R1388" s="529"/>
      <c r="S1388" s="530"/>
      <c r="T1388" s="531" t="str">
        <f t="shared" si="54"/>
        <v/>
      </c>
      <c r="U1388" s="426">
        <f t="shared" si="55"/>
        <v>0</v>
      </c>
      <c r="V1388" s="426"/>
      <c r="W1388" s="426"/>
      <c r="AJ1388" s="55"/>
      <c r="AK1388" s="55"/>
      <c r="AL1388" s="55"/>
      <c r="AM1388" s="55"/>
    </row>
    <row r="1389" ht="22.5" customHeight="1">
      <c r="A1389" s="457"/>
      <c r="B1389" s="25" t="b">
        <v>0</v>
      </c>
      <c r="C1389" s="533"/>
      <c r="D1389" s="534"/>
      <c r="E1389" s="424"/>
      <c r="F1389" s="423"/>
      <c r="G1389" s="533"/>
      <c r="H1389" s="424"/>
      <c r="I1389" s="24"/>
      <c r="J1389" s="424"/>
      <c r="K1389" s="423"/>
      <c r="L1389" s="423"/>
      <c r="M1389" s="535"/>
      <c r="N1389" s="536">
        <f t="shared" si="57"/>
        <v>0</v>
      </c>
      <c r="O1389" s="534"/>
      <c r="P1389" s="528"/>
      <c r="Q1389" s="426" t="str">
        <f t="shared" si="53"/>
        <v/>
      </c>
      <c r="R1389" s="529"/>
      <c r="S1389" s="530"/>
      <c r="T1389" s="531" t="str">
        <f t="shared" si="54"/>
        <v/>
      </c>
      <c r="U1389" s="426">
        <f t="shared" si="55"/>
        <v>0</v>
      </c>
      <c r="V1389" s="426"/>
      <c r="W1389" s="426"/>
      <c r="AJ1389" s="55"/>
      <c r="AK1389" s="55"/>
      <c r="AL1389" s="55"/>
      <c r="AM1389" s="55"/>
    </row>
    <row r="1390" ht="22.5" customHeight="1">
      <c r="A1390" s="457"/>
      <c r="B1390" s="25" t="b">
        <v>0</v>
      </c>
      <c r="C1390" s="533"/>
      <c r="D1390" s="534"/>
      <c r="E1390" s="424"/>
      <c r="F1390" s="423"/>
      <c r="G1390" s="533"/>
      <c r="H1390" s="424"/>
      <c r="I1390" s="24"/>
      <c r="J1390" s="424"/>
      <c r="K1390" s="423"/>
      <c r="L1390" s="423"/>
      <c r="M1390" s="535"/>
      <c r="N1390" s="536">
        <f t="shared" si="57"/>
        <v>0</v>
      </c>
      <c r="O1390" s="534"/>
      <c r="P1390" s="528"/>
      <c r="Q1390" s="426" t="str">
        <f t="shared" si="53"/>
        <v/>
      </c>
      <c r="R1390" s="529"/>
      <c r="S1390" s="530"/>
      <c r="T1390" s="531" t="str">
        <f t="shared" si="54"/>
        <v/>
      </c>
      <c r="U1390" s="426">
        <f t="shared" si="55"/>
        <v>0</v>
      </c>
      <c r="V1390" s="426"/>
      <c r="W1390" s="426"/>
      <c r="AJ1390" s="55"/>
      <c r="AK1390" s="55"/>
      <c r="AL1390" s="55"/>
      <c r="AM1390" s="55"/>
    </row>
    <row r="1391" ht="22.5" customHeight="1">
      <c r="A1391" s="457"/>
      <c r="B1391" s="25" t="b">
        <v>0</v>
      </c>
      <c r="C1391" s="533"/>
      <c r="D1391" s="534"/>
      <c r="E1391" s="424"/>
      <c r="F1391" s="423"/>
      <c r="G1391" s="533"/>
      <c r="H1391" s="424"/>
      <c r="I1391" s="24"/>
      <c r="J1391" s="424"/>
      <c r="K1391" s="423"/>
      <c r="L1391" s="423"/>
      <c r="M1391" s="535"/>
      <c r="N1391" s="536">
        <f t="shared" si="57"/>
        <v>0</v>
      </c>
      <c r="O1391" s="534"/>
      <c r="P1391" s="528"/>
      <c r="Q1391" s="426" t="str">
        <f t="shared" si="53"/>
        <v/>
      </c>
      <c r="R1391" s="529"/>
      <c r="S1391" s="530"/>
      <c r="T1391" s="531" t="str">
        <f t="shared" si="54"/>
        <v/>
      </c>
      <c r="U1391" s="426">
        <f t="shared" si="55"/>
        <v>0</v>
      </c>
      <c r="V1391" s="426"/>
      <c r="W1391" s="426"/>
      <c r="AJ1391" s="55"/>
      <c r="AK1391" s="55"/>
      <c r="AL1391" s="55"/>
      <c r="AM1391" s="55"/>
    </row>
    <row r="1392" ht="22.5" customHeight="1">
      <c r="A1392" s="457"/>
      <c r="B1392" s="25" t="b">
        <v>0</v>
      </c>
      <c r="C1392" s="533"/>
      <c r="D1392" s="534"/>
      <c r="E1392" s="424"/>
      <c r="F1392" s="423"/>
      <c r="G1392" s="533"/>
      <c r="H1392" s="424"/>
      <c r="I1392" s="24"/>
      <c r="J1392" s="424"/>
      <c r="K1392" s="423"/>
      <c r="L1392" s="423"/>
      <c r="M1392" s="535"/>
      <c r="N1392" s="536">
        <f t="shared" si="57"/>
        <v>0</v>
      </c>
      <c r="O1392" s="534"/>
      <c r="P1392" s="528"/>
      <c r="Q1392" s="426" t="str">
        <f t="shared" si="53"/>
        <v/>
      </c>
      <c r="R1392" s="529"/>
      <c r="S1392" s="530"/>
      <c r="T1392" s="531" t="str">
        <f t="shared" si="54"/>
        <v/>
      </c>
      <c r="U1392" s="426">
        <f t="shared" si="55"/>
        <v>0</v>
      </c>
      <c r="V1392" s="426"/>
      <c r="W1392" s="426"/>
      <c r="AJ1392" s="55"/>
      <c r="AK1392" s="55"/>
      <c r="AL1392" s="55"/>
      <c r="AM1392" s="55"/>
    </row>
    <row r="1393" ht="22.5" customHeight="1">
      <c r="A1393" s="457"/>
      <c r="B1393" s="25" t="b">
        <v>0</v>
      </c>
      <c r="C1393" s="533"/>
      <c r="D1393" s="534"/>
      <c r="E1393" s="424"/>
      <c r="F1393" s="423"/>
      <c r="G1393" s="533"/>
      <c r="H1393" s="424"/>
      <c r="I1393" s="24"/>
      <c r="J1393" s="424"/>
      <c r="K1393" s="423"/>
      <c r="L1393" s="423"/>
      <c r="M1393" s="535"/>
      <c r="N1393" s="536">
        <f t="shared" si="57"/>
        <v>0</v>
      </c>
      <c r="O1393" s="534"/>
      <c r="P1393" s="528"/>
      <c r="Q1393" s="426" t="str">
        <f t="shared" si="53"/>
        <v/>
      </c>
      <c r="R1393" s="529"/>
      <c r="S1393" s="530"/>
      <c r="T1393" s="531" t="str">
        <f t="shared" si="54"/>
        <v/>
      </c>
      <c r="U1393" s="426">
        <f t="shared" si="55"/>
        <v>0</v>
      </c>
      <c r="V1393" s="426"/>
      <c r="W1393" s="426"/>
      <c r="AJ1393" s="55"/>
      <c r="AK1393" s="55"/>
      <c r="AL1393" s="55"/>
      <c r="AM1393" s="55"/>
    </row>
    <row r="1394" ht="22.5" customHeight="1">
      <c r="A1394" s="457"/>
      <c r="B1394" s="25" t="b">
        <v>0</v>
      </c>
      <c r="C1394" s="533"/>
      <c r="D1394" s="534"/>
      <c r="E1394" s="424"/>
      <c r="F1394" s="423"/>
      <c r="G1394" s="533"/>
      <c r="H1394" s="424"/>
      <c r="I1394" s="24"/>
      <c r="J1394" s="424"/>
      <c r="K1394" s="423"/>
      <c r="L1394" s="423"/>
      <c r="M1394" s="535"/>
      <c r="N1394" s="536">
        <f t="shared" si="57"/>
        <v>0</v>
      </c>
      <c r="O1394" s="534"/>
      <c r="P1394" s="528"/>
      <c r="Q1394" s="426" t="str">
        <f t="shared" si="53"/>
        <v/>
      </c>
      <c r="R1394" s="529"/>
      <c r="S1394" s="530"/>
      <c r="T1394" s="531" t="str">
        <f t="shared" si="54"/>
        <v/>
      </c>
      <c r="U1394" s="426">
        <f t="shared" si="55"/>
        <v>0</v>
      </c>
      <c r="V1394" s="426"/>
      <c r="W1394" s="426"/>
      <c r="AJ1394" s="55"/>
      <c r="AK1394" s="55"/>
      <c r="AL1394" s="55"/>
      <c r="AM1394" s="55"/>
    </row>
    <row r="1395" ht="22.5" customHeight="1">
      <c r="A1395" s="457"/>
      <c r="B1395" s="25" t="b">
        <v>0</v>
      </c>
      <c r="C1395" s="533"/>
      <c r="D1395" s="534"/>
      <c r="E1395" s="424"/>
      <c r="F1395" s="423"/>
      <c r="G1395" s="533"/>
      <c r="H1395" s="424"/>
      <c r="I1395" s="24"/>
      <c r="J1395" s="424"/>
      <c r="K1395" s="423"/>
      <c r="L1395" s="423"/>
      <c r="M1395" s="535"/>
      <c r="N1395" s="536">
        <f t="shared" si="57"/>
        <v>0</v>
      </c>
      <c r="O1395" s="534"/>
      <c r="P1395" s="528"/>
      <c r="Q1395" s="426" t="str">
        <f t="shared" si="53"/>
        <v/>
      </c>
      <c r="R1395" s="529"/>
      <c r="S1395" s="530"/>
      <c r="T1395" s="531" t="str">
        <f t="shared" si="54"/>
        <v/>
      </c>
      <c r="U1395" s="426">
        <f t="shared" si="55"/>
        <v>0</v>
      </c>
      <c r="V1395" s="426"/>
      <c r="W1395" s="426"/>
      <c r="AJ1395" s="55"/>
      <c r="AK1395" s="55"/>
      <c r="AL1395" s="55"/>
      <c r="AM1395" s="55"/>
    </row>
    <row r="1396" ht="22.5" customHeight="1">
      <c r="A1396" s="457"/>
      <c r="B1396" s="25" t="b">
        <v>0</v>
      </c>
      <c r="C1396" s="533"/>
      <c r="D1396" s="534"/>
      <c r="E1396" s="424"/>
      <c r="F1396" s="423"/>
      <c r="G1396" s="533"/>
      <c r="H1396" s="424"/>
      <c r="I1396" s="24"/>
      <c r="J1396" s="424"/>
      <c r="K1396" s="423"/>
      <c r="L1396" s="423"/>
      <c r="M1396" s="535"/>
      <c r="N1396" s="536">
        <f t="shared" si="57"/>
        <v>0</v>
      </c>
      <c r="O1396" s="534"/>
      <c r="P1396" s="528"/>
      <c r="Q1396" s="426" t="str">
        <f t="shared" si="53"/>
        <v/>
      </c>
      <c r="R1396" s="529"/>
      <c r="S1396" s="530"/>
      <c r="T1396" s="531" t="str">
        <f t="shared" si="54"/>
        <v/>
      </c>
      <c r="U1396" s="426">
        <f t="shared" si="55"/>
        <v>0</v>
      </c>
      <c r="V1396" s="426"/>
      <c r="W1396" s="426"/>
      <c r="AJ1396" s="55"/>
      <c r="AK1396" s="55"/>
      <c r="AL1396" s="55"/>
      <c r="AM1396" s="55"/>
    </row>
    <row r="1397" ht="22.5" customHeight="1">
      <c r="A1397" s="457"/>
      <c r="B1397" s="25" t="b">
        <v>0</v>
      </c>
      <c r="C1397" s="533"/>
      <c r="D1397" s="534"/>
      <c r="E1397" s="424"/>
      <c r="F1397" s="423"/>
      <c r="G1397" s="533"/>
      <c r="H1397" s="424"/>
      <c r="I1397" s="24"/>
      <c r="J1397" s="424"/>
      <c r="K1397" s="423"/>
      <c r="L1397" s="423"/>
      <c r="M1397" s="535"/>
      <c r="N1397" s="536">
        <f t="shared" si="57"/>
        <v>0</v>
      </c>
      <c r="O1397" s="534"/>
      <c r="P1397" s="528"/>
      <c r="Q1397" s="426" t="str">
        <f t="shared" si="53"/>
        <v/>
      </c>
      <c r="R1397" s="529"/>
      <c r="S1397" s="530"/>
      <c r="T1397" s="531" t="str">
        <f t="shared" si="54"/>
        <v/>
      </c>
      <c r="U1397" s="426">
        <f t="shared" si="55"/>
        <v>0</v>
      </c>
      <c r="V1397" s="426"/>
      <c r="W1397" s="426"/>
      <c r="AJ1397" s="55"/>
      <c r="AK1397" s="55"/>
      <c r="AL1397" s="55"/>
      <c r="AM1397" s="55"/>
    </row>
    <row r="1398" ht="22.5" customHeight="1">
      <c r="A1398" s="457"/>
      <c r="B1398" s="25" t="b">
        <v>0</v>
      </c>
      <c r="C1398" s="533"/>
      <c r="D1398" s="534"/>
      <c r="E1398" s="424"/>
      <c r="F1398" s="423"/>
      <c r="G1398" s="533"/>
      <c r="H1398" s="424"/>
      <c r="I1398" s="24"/>
      <c r="J1398" s="424"/>
      <c r="K1398" s="423"/>
      <c r="L1398" s="423"/>
      <c r="M1398" s="535"/>
      <c r="N1398" s="536">
        <f t="shared" si="57"/>
        <v>0</v>
      </c>
      <c r="O1398" s="534"/>
      <c r="P1398" s="528"/>
      <c r="Q1398" s="426" t="str">
        <f t="shared" si="53"/>
        <v/>
      </c>
      <c r="R1398" s="529"/>
      <c r="S1398" s="530"/>
      <c r="T1398" s="531" t="str">
        <f t="shared" si="54"/>
        <v/>
      </c>
      <c r="U1398" s="426">
        <f t="shared" si="55"/>
        <v>0</v>
      </c>
      <c r="V1398" s="426"/>
      <c r="W1398" s="426"/>
      <c r="AJ1398" s="55"/>
      <c r="AK1398" s="55"/>
      <c r="AL1398" s="55"/>
      <c r="AM1398" s="55"/>
    </row>
    <row r="1399" ht="22.5" customHeight="1">
      <c r="A1399" s="457"/>
      <c r="B1399" s="25" t="b">
        <v>0</v>
      </c>
      <c r="C1399" s="533"/>
      <c r="D1399" s="534"/>
      <c r="E1399" s="424"/>
      <c r="F1399" s="423"/>
      <c r="G1399" s="533"/>
      <c r="H1399" s="424"/>
      <c r="I1399" s="24"/>
      <c r="J1399" s="424"/>
      <c r="K1399" s="423"/>
      <c r="L1399" s="423"/>
      <c r="M1399" s="535"/>
      <c r="N1399" s="536">
        <f t="shared" si="57"/>
        <v>0</v>
      </c>
      <c r="O1399" s="534"/>
      <c r="P1399" s="528"/>
      <c r="Q1399" s="426" t="str">
        <f t="shared" si="53"/>
        <v/>
      </c>
      <c r="R1399" s="529"/>
      <c r="S1399" s="530"/>
      <c r="T1399" s="531" t="str">
        <f t="shared" si="54"/>
        <v/>
      </c>
      <c r="U1399" s="426">
        <f t="shared" si="55"/>
        <v>0</v>
      </c>
      <c r="V1399" s="426"/>
      <c r="W1399" s="426"/>
      <c r="AJ1399" s="55"/>
      <c r="AK1399" s="55"/>
      <c r="AL1399" s="55"/>
      <c r="AM1399" s="55"/>
    </row>
    <row r="1400" ht="22.5" customHeight="1">
      <c r="A1400" s="457"/>
      <c r="B1400" s="25" t="b">
        <v>0</v>
      </c>
      <c r="C1400" s="533"/>
      <c r="D1400" s="534"/>
      <c r="E1400" s="424"/>
      <c r="F1400" s="423"/>
      <c r="G1400" s="533"/>
      <c r="H1400" s="424"/>
      <c r="I1400" s="24"/>
      <c r="J1400" s="424"/>
      <c r="K1400" s="423"/>
      <c r="L1400" s="423"/>
      <c r="M1400" s="535"/>
      <c r="N1400" s="536">
        <f t="shared" si="57"/>
        <v>0</v>
      </c>
      <c r="O1400" s="534"/>
      <c r="P1400" s="528"/>
      <c r="Q1400" s="426" t="str">
        <f t="shared" si="53"/>
        <v/>
      </c>
      <c r="R1400" s="529"/>
      <c r="S1400" s="530"/>
      <c r="T1400" s="531" t="str">
        <f t="shared" si="54"/>
        <v/>
      </c>
      <c r="U1400" s="426">
        <f t="shared" si="55"/>
        <v>0</v>
      </c>
      <c r="V1400" s="426"/>
      <c r="W1400" s="426"/>
      <c r="AJ1400" s="55"/>
      <c r="AK1400" s="55"/>
      <c r="AL1400" s="55"/>
      <c r="AM1400" s="55"/>
    </row>
    <row r="1401" ht="22.5" customHeight="1">
      <c r="A1401" s="457"/>
      <c r="B1401" s="25" t="b">
        <v>0</v>
      </c>
      <c r="C1401" s="533"/>
      <c r="D1401" s="534"/>
      <c r="E1401" s="424"/>
      <c r="F1401" s="423"/>
      <c r="G1401" s="533"/>
      <c r="H1401" s="424"/>
      <c r="I1401" s="24"/>
      <c r="J1401" s="424"/>
      <c r="K1401" s="423"/>
      <c r="L1401" s="423"/>
      <c r="M1401" s="535"/>
      <c r="N1401" s="536">
        <f t="shared" si="57"/>
        <v>0</v>
      </c>
      <c r="O1401" s="534"/>
      <c r="P1401" s="528"/>
      <c r="Q1401" s="426" t="str">
        <f t="shared" si="53"/>
        <v/>
      </c>
      <c r="R1401" s="529"/>
      <c r="S1401" s="530"/>
      <c r="T1401" s="531" t="str">
        <f t="shared" si="54"/>
        <v/>
      </c>
      <c r="U1401" s="426">
        <f t="shared" si="55"/>
        <v>0</v>
      </c>
      <c r="V1401" s="426"/>
      <c r="W1401" s="426"/>
      <c r="AJ1401" s="55"/>
      <c r="AK1401" s="55"/>
      <c r="AL1401" s="55"/>
      <c r="AM1401" s="55"/>
    </row>
    <row r="1402" ht="22.5" customHeight="1">
      <c r="A1402" s="457"/>
      <c r="B1402" s="25" t="b">
        <v>0</v>
      </c>
      <c r="C1402" s="533"/>
      <c r="D1402" s="534"/>
      <c r="E1402" s="424"/>
      <c r="F1402" s="423"/>
      <c r="G1402" s="533"/>
      <c r="H1402" s="424"/>
      <c r="I1402" s="24"/>
      <c r="J1402" s="424"/>
      <c r="K1402" s="423"/>
      <c r="L1402" s="423"/>
      <c r="M1402" s="535"/>
      <c r="N1402" s="536">
        <f t="shared" si="57"/>
        <v>0</v>
      </c>
      <c r="O1402" s="534"/>
      <c r="P1402" s="528"/>
      <c r="Q1402" s="426" t="str">
        <f t="shared" si="53"/>
        <v/>
      </c>
      <c r="R1402" s="529"/>
      <c r="S1402" s="530"/>
      <c r="T1402" s="531" t="str">
        <f t="shared" si="54"/>
        <v/>
      </c>
      <c r="U1402" s="426">
        <f t="shared" si="55"/>
        <v>0</v>
      </c>
      <c r="V1402" s="426"/>
      <c r="W1402" s="426"/>
      <c r="AJ1402" s="55"/>
      <c r="AK1402" s="55"/>
      <c r="AL1402" s="55"/>
      <c r="AM1402" s="55"/>
    </row>
    <row r="1403" ht="22.5" customHeight="1">
      <c r="A1403" s="457"/>
      <c r="B1403" s="25" t="b">
        <v>0</v>
      </c>
      <c r="C1403" s="533"/>
      <c r="D1403" s="534"/>
      <c r="E1403" s="424"/>
      <c r="F1403" s="423"/>
      <c r="G1403" s="533"/>
      <c r="H1403" s="424"/>
      <c r="I1403" s="24"/>
      <c r="J1403" s="424"/>
      <c r="K1403" s="423"/>
      <c r="L1403" s="423"/>
      <c r="M1403" s="535"/>
      <c r="N1403" s="536">
        <f t="shared" si="57"/>
        <v>0</v>
      </c>
      <c r="O1403" s="534"/>
      <c r="P1403" s="528"/>
      <c r="Q1403" s="426" t="str">
        <f t="shared" si="53"/>
        <v/>
      </c>
      <c r="R1403" s="529"/>
      <c r="S1403" s="530"/>
      <c r="T1403" s="531" t="str">
        <f t="shared" si="54"/>
        <v/>
      </c>
      <c r="U1403" s="426">
        <f t="shared" si="55"/>
        <v>0</v>
      </c>
      <c r="V1403" s="426"/>
      <c r="W1403" s="426"/>
      <c r="AJ1403" s="55"/>
      <c r="AK1403" s="55"/>
      <c r="AL1403" s="55"/>
      <c r="AM1403" s="55"/>
    </row>
    <row r="1404" ht="22.5" customHeight="1">
      <c r="A1404" s="457"/>
      <c r="B1404" s="25" t="b">
        <v>0</v>
      </c>
      <c r="C1404" s="533"/>
      <c r="D1404" s="534"/>
      <c r="E1404" s="424"/>
      <c r="F1404" s="423"/>
      <c r="G1404" s="533"/>
      <c r="H1404" s="424"/>
      <c r="I1404" s="24"/>
      <c r="J1404" s="424"/>
      <c r="K1404" s="423"/>
      <c r="L1404" s="423"/>
      <c r="M1404" s="535"/>
      <c r="N1404" s="536">
        <f t="shared" si="57"/>
        <v>0</v>
      </c>
      <c r="O1404" s="534"/>
      <c r="P1404" s="528"/>
      <c r="Q1404" s="426" t="str">
        <f t="shared" si="53"/>
        <v/>
      </c>
      <c r="R1404" s="529"/>
      <c r="S1404" s="530"/>
      <c r="T1404" s="531" t="str">
        <f t="shared" si="54"/>
        <v/>
      </c>
      <c r="U1404" s="426">
        <f t="shared" si="55"/>
        <v>0</v>
      </c>
      <c r="V1404" s="426"/>
      <c r="W1404" s="426"/>
      <c r="AJ1404" s="55"/>
      <c r="AK1404" s="55"/>
      <c r="AL1404" s="55"/>
      <c r="AM1404" s="55"/>
    </row>
    <row r="1405" ht="22.5" customHeight="1">
      <c r="A1405" s="457"/>
      <c r="B1405" s="25" t="b">
        <v>0</v>
      </c>
      <c r="C1405" s="533"/>
      <c r="D1405" s="534"/>
      <c r="E1405" s="424"/>
      <c r="F1405" s="423"/>
      <c r="G1405" s="533"/>
      <c r="H1405" s="424"/>
      <c r="I1405" s="24"/>
      <c r="J1405" s="424"/>
      <c r="K1405" s="423"/>
      <c r="L1405" s="423"/>
      <c r="M1405" s="535"/>
      <c r="N1405" s="536">
        <f t="shared" si="57"/>
        <v>0</v>
      </c>
      <c r="O1405" s="534"/>
      <c r="P1405" s="528"/>
      <c r="Q1405" s="426" t="str">
        <f t="shared" si="53"/>
        <v/>
      </c>
      <c r="R1405" s="529"/>
      <c r="S1405" s="530"/>
      <c r="T1405" s="531" t="str">
        <f t="shared" si="54"/>
        <v/>
      </c>
      <c r="U1405" s="426">
        <f t="shared" si="55"/>
        <v>0</v>
      </c>
      <c r="V1405" s="426"/>
      <c r="W1405" s="426"/>
      <c r="AJ1405" s="55"/>
      <c r="AK1405" s="55"/>
      <c r="AL1405" s="55"/>
      <c r="AM1405" s="55"/>
    </row>
    <row r="1406" ht="22.5" customHeight="1">
      <c r="A1406" s="457"/>
      <c r="B1406" s="25" t="b">
        <v>0</v>
      </c>
      <c r="C1406" s="533"/>
      <c r="D1406" s="534"/>
      <c r="E1406" s="424"/>
      <c r="F1406" s="423"/>
      <c r="G1406" s="533"/>
      <c r="H1406" s="424"/>
      <c r="I1406" s="24"/>
      <c r="J1406" s="424"/>
      <c r="K1406" s="423"/>
      <c r="L1406" s="423"/>
      <c r="M1406" s="535"/>
      <c r="N1406" s="536">
        <f t="shared" si="57"/>
        <v>0</v>
      </c>
      <c r="O1406" s="534"/>
      <c r="P1406" s="528"/>
      <c r="Q1406" s="426" t="str">
        <f t="shared" si="53"/>
        <v/>
      </c>
      <c r="R1406" s="529"/>
      <c r="S1406" s="530"/>
      <c r="T1406" s="531" t="str">
        <f t="shared" si="54"/>
        <v/>
      </c>
      <c r="U1406" s="426">
        <f t="shared" si="55"/>
        <v>0</v>
      </c>
      <c r="V1406" s="426"/>
      <c r="W1406" s="426"/>
      <c r="AJ1406" s="55"/>
      <c r="AK1406" s="55"/>
      <c r="AL1406" s="55"/>
      <c r="AM1406" s="55"/>
    </row>
    <row r="1407" ht="22.5" customHeight="1">
      <c r="A1407" s="457"/>
      <c r="B1407" s="25" t="b">
        <v>0</v>
      </c>
      <c r="C1407" s="533"/>
      <c r="D1407" s="534"/>
      <c r="E1407" s="424"/>
      <c r="F1407" s="423"/>
      <c r="G1407" s="533"/>
      <c r="H1407" s="424"/>
      <c r="I1407" s="24"/>
      <c r="J1407" s="424"/>
      <c r="K1407" s="423"/>
      <c r="L1407" s="423"/>
      <c r="M1407" s="535"/>
      <c r="N1407" s="536">
        <f t="shared" si="57"/>
        <v>0</v>
      </c>
      <c r="O1407" s="534"/>
      <c r="P1407" s="528"/>
      <c r="Q1407" s="426" t="str">
        <f t="shared" si="53"/>
        <v/>
      </c>
      <c r="R1407" s="529"/>
      <c r="S1407" s="530"/>
      <c r="T1407" s="531" t="str">
        <f t="shared" si="54"/>
        <v/>
      </c>
      <c r="U1407" s="426">
        <f t="shared" si="55"/>
        <v>0</v>
      </c>
      <c r="V1407" s="426"/>
      <c r="W1407" s="426"/>
      <c r="AJ1407" s="55"/>
      <c r="AK1407" s="55"/>
      <c r="AL1407" s="55"/>
      <c r="AM1407" s="55"/>
    </row>
    <row r="1408" ht="22.5" customHeight="1">
      <c r="A1408" s="457"/>
      <c r="B1408" s="25" t="b">
        <v>0</v>
      </c>
      <c r="C1408" s="533"/>
      <c r="D1408" s="534"/>
      <c r="E1408" s="424"/>
      <c r="F1408" s="423"/>
      <c r="G1408" s="533"/>
      <c r="H1408" s="424"/>
      <c r="I1408" s="24"/>
      <c r="J1408" s="424"/>
      <c r="K1408" s="423"/>
      <c r="L1408" s="423"/>
      <c r="M1408" s="535"/>
      <c r="N1408" s="536">
        <f t="shared" si="57"/>
        <v>0</v>
      </c>
      <c r="O1408" s="534"/>
      <c r="P1408" s="528"/>
      <c r="Q1408" s="426" t="str">
        <f t="shared" si="53"/>
        <v/>
      </c>
      <c r="R1408" s="529"/>
      <c r="S1408" s="530"/>
      <c r="T1408" s="531" t="str">
        <f t="shared" si="54"/>
        <v/>
      </c>
      <c r="U1408" s="426">
        <f t="shared" si="55"/>
        <v>0</v>
      </c>
      <c r="V1408" s="426"/>
      <c r="W1408" s="426"/>
      <c r="AJ1408" s="55"/>
      <c r="AK1408" s="55"/>
      <c r="AL1408" s="55"/>
      <c r="AM1408" s="55"/>
    </row>
    <row r="1409" ht="22.5" customHeight="1">
      <c r="A1409" s="457"/>
      <c r="B1409" s="25" t="b">
        <v>0</v>
      </c>
      <c r="C1409" s="533"/>
      <c r="D1409" s="534"/>
      <c r="E1409" s="424"/>
      <c r="F1409" s="423"/>
      <c r="G1409" s="533"/>
      <c r="H1409" s="424"/>
      <c r="I1409" s="24"/>
      <c r="J1409" s="424"/>
      <c r="K1409" s="423"/>
      <c r="L1409" s="423"/>
      <c r="M1409" s="535"/>
      <c r="N1409" s="536">
        <f t="shared" si="57"/>
        <v>0</v>
      </c>
      <c r="O1409" s="534"/>
      <c r="P1409" s="528"/>
      <c r="Q1409" s="426" t="str">
        <f t="shared" si="53"/>
        <v/>
      </c>
      <c r="R1409" s="529"/>
      <c r="S1409" s="530"/>
      <c r="T1409" s="531" t="str">
        <f t="shared" si="54"/>
        <v/>
      </c>
      <c r="U1409" s="426">
        <f t="shared" si="55"/>
        <v>0</v>
      </c>
      <c r="V1409" s="426"/>
      <c r="W1409" s="426"/>
      <c r="AJ1409" s="55"/>
      <c r="AK1409" s="55"/>
      <c r="AL1409" s="55"/>
      <c r="AM1409" s="55"/>
    </row>
    <row r="1410" ht="22.5" customHeight="1">
      <c r="A1410" s="457"/>
      <c r="B1410" s="25" t="b">
        <v>0</v>
      </c>
      <c r="C1410" s="533"/>
      <c r="D1410" s="534"/>
      <c r="E1410" s="424"/>
      <c r="F1410" s="423"/>
      <c r="G1410" s="533"/>
      <c r="H1410" s="424"/>
      <c r="I1410" s="24"/>
      <c r="J1410" s="424"/>
      <c r="K1410" s="423"/>
      <c r="L1410" s="423"/>
      <c r="M1410" s="535"/>
      <c r="N1410" s="536">
        <f t="shared" si="57"/>
        <v>0</v>
      </c>
      <c r="O1410" s="534"/>
      <c r="P1410" s="528"/>
      <c r="Q1410" s="426" t="str">
        <f t="shared" si="53"/>
        <v/>
      </c>
      <c r="R1410" s="529"/>
      <c r="S1410" s="530"/>
      <c r="T1410" s="531" t="str">
        <f t="shared" si="54"/>
        <v/>
      </c>
      <c r="U1410" s="426">
        <f t="shared" si="55"/>
        <v>0</v>
      </c>
      <c r="V1410" s="426"/>
      <c r="W1410" s="426"/>
      <c r="AJ1410" s="55"/>
      <c r="AK1410" s="55"/>
      <c r="AL1410" s="55"/>
      <c r="AM1410" s="55"/>
    </row>
    <row r="1411" ht="22.5" customHeight="1">
      <c r="A1411" s="457"/>
      <c r="B1411" s="25" t="b">
        <v>0</v>
      </c>
      <c r="C1411" s="533"/>
      <c r="D1411" s="534"/>
      <c r="E1411" s="424"/>
      <c r="F1411" s="423"/>
      <c r="G1411" s="533"/>
      <c r="H1411" s="424"/>
      <c r="I1411" s="24"/>
      <c r="J1411" s="424"/>
      <c r="K1411" s="423"/>
      <c r="L1411" s="423"/>
      <c r="M1411" s="535"/>
      <c r="N1411" s="536">
        <f t="shared" si="57"/>
        <v>0</v>
      </c>
      <c r="O1411" s="534"/>
      <c r="P1411" s="528"/>
      <c r="Q1411" s="426" t="str">
        <f t="shared" si="53"/>
        <v/>
      </c>
      <c r="R1411" s="529"/>
      <c r="S1411" s="530"/>
      <c r="T1411" s="531" t="str">
        <f t="shared" si="54"/>
        <v/>
      </c>
      <c r="U1411" s="426">
        <f t="shared" si="55"/>
        <v>0</v>
      </c>
      <c r="V1411" s="426"/>
      <c r="W1411" s="426"/>
      <c r="AJ1411" s="55"/>
      <c r="AK1411" s="55"/>
      <c r="AL1411" s="55"/>
      <c r="AM1411" s="55"/>
    </row>
    <row r="1412" ht="22.5" customHeight="1">
      <c r="A1412" s="457"/>
      <c r="B1412" s="25" t="b">
        <v>0</v>
      </c>
      <c r="C1412" s="533"/>
      <c r="D1412" s="534"/>
      <c r="E1412" s="424"/>
      <c r="F1412" s="423"/>
      <c r="G1412" s="533"/>
      <c r="H1412" s="424"/>
      <c r="I1412" s="24"/>
      <c r="J1412" s="424"/>
      <c r="K1412" s="423"/>
      <c r="L1412" s="423"/>
      <c r="M1412" s="535"/>
      <c r="N1412" s="536">
        <f t="shared" si="57"/>
        <v>0</v>
      </c>
      <c r="O1412" s="534"/>
      <c r="P1412" s="528"/>
      <c r="Q1412" s="426" t="str">
        <f t="shared" si="53"/>
        <v/>
      </c>
      <c r="R1412" s="529"/>
      <c r="S1412" s="530"/>
      <c r="T1412" s="531" t="str">
        <f t="shared" si="54"/>
        <v/>
      </c>
      <c r="U1412" s="426">
        <f t="shared" si="55"/>
        <v>0</v>
      </c>
      <c r="V1412" s="426"/>
      <c r="W1412" s="426"/>
      <c r="AJ1412" s="55"/>
      <c r="AK1412" s="55"/>
      <c r="AL1412" s="55"/>
      <c r="AM1412" s="55"/>
    </row>
    <row r="1413" ht="22.5" customHeight="1">
      <c r="A1413" s="457"/>
      <c r="B1413" s="25" t="b">
        <v>0</v>
      </c>
      <c r="C1413" s="533"/>
      <c r="D1413" s="534"/>
      <c r="E1413" s="424"/>
      <c r="F1413" s="423"/>
      <c r="G1413" s="533"/>
      <c r="H1413" s="424"/>
      <c r="I1413" s="24"/>
      <c r="J1413" s="424"/>
      <c r="K1413" s="423"/>
      <c r="L1413" s="423"/>
      <c r="M1413" s="535"/>
      <c r="N1413" s="536">
        <f t="shared" si="57"/>
        <v>0</v>
      </c>
      <c r="O1413" s="534"/>
      <c r="P1413" s="528"/>
      <c r="Q1413" s="426" t="str">
        <f t="shared" si="53"/>
        <v/>
      </c>
      <c r="R1413" s="529"/>
      <c r="S1413" s="530"/>
      <c r="T1413" s="531" t="str">
        <f t="shared" si="54"/>
        <v/>
      </c>
      <c r="U1413" s="426">
        <f t="shared" si="55"/>
        <v>0</v>
      </c>
      <c r="V1413" s="426"/>
      <c r="W1413" s="426"/>
      <c r="AJ1413" s="55"/>
      <c r="AK1413" s="55"/>
      <c r="AL1413" s="55"/>
      <c r="AM1413" s="55"/>
    </row>
    <row r="1414" ht="22.5" customHeight="1">
      <c r="A1414" s="457"/>
      <c r="B1414" s="25" t="b">
        <v>0</v>
      </c>
      <c r="C1414" s="533"/>
      <c r="D1414" s="534"/>
      <c r="E1414" s="424"/>
      <c r="F1414" s="423"/>
      <c r="G1414" s="533"/>
      <c r="H1414" s="424"/>
      <c r="I1414" s="24"/>
      <c r="J1414" s="424"/>
      <c r="K1414" s="423"/>
      <c r="L1414" s="423"/>
      <c r="M1414" s="535"/>
      <c r="N1414" s="536">
        <f t="shared" si="57"/>
        <v>0</v>
      </c>
      <c r="O1414" s="534"/>
      <c r="P1414" s="528"/>
      <c r="Q1414" s="426" t="str">
        <f t="shared" si="53"/>
        <v/>
      </c>
      <c r="R1414" s="529"/>
      <c r="S1414" s="530"/>
      <c r="T1414" s="531" t="str">
        <f t="shared" si="54"/>
        <v/>
      </c>
      <c r="U1414" s="426">
        <f t="shared" si="55"/>
        <v>0</v>
      </c>
      <c r="V1414" s="426"/>
      <c r="W1414" s="426"/>
      <c r="AJ1414" s="55"/>
      <c r="AK1414" s="55"/>
      <c r="AL1414" s="55"/>
      <c r="AM1414" s="55"/>
    </row>
    <row r="1415" ht="22.5" customHeight="1">
      <c r="A1415" s="457"/>
      <c r="B1415" s="25" t="b">
        <v>0</v>
      </c>
      <c r="C1415" s="533"/>
      <c r="D1415" s="534"/>
      <c r="E1415" s="424"/>
      <c r="F1415" s="423"/>
      <c r="G1415" s="533"/>
      <c r="H1415" s="424"/>
      <c r="I1415" s="24"/>
      <c r="J1415" s="424"/>
      <c r="K1415" s="423"/>
      <c r="L1415" s="423"/>
      <c r="M1415" s="535"/>
      <c r="N1415" s="536">
        <f t="shared" si="57"/>
        <v>0</v>
      </c>
      <c r="O1415" s="534"/>
      <c r="P1415" s="528"/>
      <c r="Q1415" s="426" t="str">
        <f t="shared" si="53"/>
        <v/>
      </c>
      <c r="R1415" s="529"/>
      <c r="S1415" s="530"/>
      <c r="T1415" s="531" t="str">
        <f t="shared" si="54"/>
        <v/>
      </c>
      <c r="U1415" s="426">
        <f t="shared" si="55"/>
        <v>0</v>
      </c>
      <c r="V1415" s="426"/>
      <c r="W1415" s="426"/>
      <c r="AJ1415" s="55"/>
      <c r="AK1415" s="55"/>
      <c r="AL1415" s="55"/>
      <c r="AM1415" s="55"/>
    </row>
    <row r="1416" ht="22.5" customHeight="1">
      <c r="A1416" s="457"/>
      <c r="B1416" s="25" t="b">
        <v>0</v>
      </c>
      <c r="C1416" s="533"/>
      <c r="D1416" s="534"/>
      <c r="E1416" s="424"/>
      <c r="F1416" s="423"/>
      <c r="G1416" s="533"/>
      <c r="H1416" s="424"/>
      <c r="I1416" s="24"/>
      <c r="J1416" s="424"/>
      <c r="K1416" s="423"/>
      <c r="L1416" s="423"/>
      <c r="M1416" s="535"/>
      <c r="N1416" s="536">
        <f t="shared" si="57"/>
        <v>0</v>
      </c>
      <c r="O1416" s="534"/>
      <c r="P1416" s="528"/>
      <c r="Q1416" s="426" t="str">
        <f t="shared" si="53"/>
        <v/>
      </c>
      <c r="R1416" s="529"/>
      <c r="S1416" s="530"/>
      <c r="T1416" s="531" t="str">
        <f t="shared" si="54"/>
        <v/>
      </c>
      <c r="U1416" s="426">
        <f t="shared" si="55"/>
        <v>0</v>
      </c>
      <c r="V1416" s="426"/>
      <c r="W1416" s="426"/>
      <c r="AJ1416" s="55"/>
      <c r="AK1416" s="55"/>
      <c r="AL1416" s="55"/>
      <c r="AM1416" s="55"/>
    </row>
    <row r="1417" ht="22.5" customHeight="1">
      <c r="A1417" s="457"/>
      <c r="B1417" s="25" t="b">
        <v>0</v>
      </c>
      <c r="C1417" s="533"/>
      <c r="D1417" s="534"/>
      <c r="E1417" s="424"/>
      <c r="F1417" s="423"/>
      <c r="G1417" s="533"/>
      <c r="H1417" s="424"/>
      <c r="I1417" s="24"/>
      <c r="J1417" s="424"/>
      <c r="K1417" s="423"/>
      <c r="L1417" s="423"/>
      <c r="M1417" s="535"/>
      <c r="N1417" s="536">
        <f t="shared" si="57"/>
        <v>0</v>
      </c>
      <c r="O1417" s="534"/>
      <c r="P1417" s="528"/>
      <c r="Q1417" s="426" t="str">
        <f t="shared" si="53"/>
        <v/>
      </c>
      <c r="R1417" s="529"/>
      <c r="S1417" s="530"/>
      <c r="T1417" s="531" t="str">
        <f t="shared" si="54"/>
        <v/>
      </c>
      <c r="U1417" s="426">
        <f t="shared" si="55"/>
        <v>0</v>
      </c>
      <c r="V1417" s="426"/>
      <c r="W1417" s="426"/>
      <c r="AJ1417" s="55"/>
      <c r="AK1417" s="55"/>
      <c r="AL1417" s="55"/>
      <c r="AM1417" s="55"/>
    </row>
    <row r="1418" ht="22.5" customHeight="1">
      <c r="A1418" s="457"/>
      <c r="B1418" s="25" t="b">
        <v>0</v>
      </c>
      <c r="C1418" s="533"/>
      <c r="D1418" s="534"/>
      <c r="E1418" s="424"/>
      <c r="F1418" s="423"/>
      <c r="G1418" s="533"/>
      <c r="H1418" s="424"/>
      <c r="I1418" s="24"/>
      <c r="J1418" s="424"/>
      <c r="K1418" s="423"/>
      <c r="L1418" s="423"/>
      <c r="M1418" s="535"/>
      <c r="N1418" s="536">
        <f t="shared" si="57"/>
        <v>0</v>
      </c>
      <c r="O1418" s="534"/>
      <c r="P1418" s="528"/>
      <c r="Q1418" s="426" t="str">
        <f t="shared" si="53"/>
        <v/>
      </c>
      <c r="R1418" s="529"/>
      <c r="S1418" s="530"/>
      <c r="T1418" s="531" t="str">
        <f t="shared" si="54"/>
        <v/>
      </c>
      <c r="U1418" s="426">
        <f t="shared" si="55"/>
        <v>0</v>
      </c>
      <c r="V1418" s="426"/>
      <c r="W1418" s="426"/>
      <c r="AJ1418" s="55"/>
      <c r="AK1418" s="55"/>
      <c r="AL1418" s="55"/>
      <c r="AM1418" s="55"/>
    </row>
    <row r="1419" ht="22.5" customHeight="1">
      <c r="A1419" s="457"/>
      <c r="B1419" s="25" t="b">
        <v>0</v>
      </c>
      <c r="C1419" s="533"/>
      <c r="D1419" s="534"/>
      <c r="E1419" s="424"/>
      <c r="F1419" s="423"/>
      <c r="G1419" s="533"/>
      <c r="H1419" s="424"/>
      <c r="I1419" s="24"/>
      <c r="J1419" s="424"/>
      <c r="K1419" s="423"/>
      <c r="L1419" s="423"/>
      <c r="M1419" s="535"/>
      <c r="N1419" s="536">
        <f t="shared" si="57"/>
        <v>0</v>
      </c>
      <c r="O1419" s="534"/>
      <c r="P1419" s="528"/>
      <c r="Q1419" s="426" t="str">
        <f t="shared" si="53"/>
        <v/>
      </c>
      <c r="R1419" s="529"/>
      <c r="S1419" s="530"/>
      <c r="T1419" s="531" t="str">
        <f t="shared" si="54"/>
        <v/>
      </c>
      <c r="U1419" s="426">
        <f t="shared" si="55"/>
        <v>0</v>
      </c>
      <c r="V1419" s="426"/>
      <c r="W1419" s="426"/>
      <c r="AJ1419" s="55"/>
      <c r="AK1419" s="55"/>
      <c r="AL1419" s="55"/>
      <c r="AM1419" s="55"/>
    </row>
    <row r="1420" ht="22.5" customHeight="1">
      <c r="A1420" s="457"/>
      <c r="B1420" s="25" t="b">
        <v>0</v>
      </c>
      <c r="C1420" s="533"/>
      <c r="D1420" s="534"/>
      <c r="E1420" s="424"/>
      <c r="F1420" s="423"/>
      <c r="G1420" s="533"/>
      <c r="H1420" s="424"/>
      <c r="I1420" s="24"/>
      <c r="J1420" s="424"/>
      <c r="K1420" s="423"/>
      <c r="L1420" s="423"/>
      <c r="M1420" s="535"/>
      <c r="N1420" s="536">
        <f t="shared" si="57"/>
        <v>0</v>
      </c>
      <c r="O1420" s="534"/>
      <c r="P1420" s="528"/>
      <c r="Q1420" s="426" t="str">
        <f t="shared" si="53"/>
        <v/>
      </c>
      <c r="R1420" s="529"/>
      <c r="S1420" s="530"/>
      <c r="T1420" s="531" t="str">
        <f t="shared" si="54"/>
        <v/>
      </c>
      <c r="U1420" s="426">
        <f t="shared" si="55"/>
        <v>0</v>
      </c>
      <c r="V1420" s="426"/>
      <c r="W1420" s="426"/>
      <c r="AJ1420" s="55"/>
      <c r="AK1420" s="55"/>
      <c r="AL1420" s="55"/>
      <c r="AM1420" s="55"/>
    </row>
    <row r="1421" ht="22.5" customHeight="1">
      <c r="A1421" s="457"/>
      <c r="B1421" s="25" t="b">
        <v>0</v>
      </c>
      <c r="C1421" s="533"/>
      <c r="D1421" s="534"/>
      <c r="E1421" s="424"/>
      <c r="F1421" s="423"/>
      <c r="G1421" s="533"/>
      <c r="H1421" s="424"/>
      <c r="I1421" s="24"/>
      <c r="J1421" s="424"/>
      <c r="K1421" s="423"/>
      <c r="L1421" s="423"/>
      <c r="M1421" s="535"/>
      <c r="N1421" s="536">
        <f t="shared" si="57"/>
        <v>0</v>
      </c>
      <c r="O1421" s="534"/>
      <c r="P1421" s="528"/>
      <c r="Q1421" s="426" t="str">
        <f t="shared" si="53"/>
        <v/>
      </c>
      <c r="R1421" s="529"/>
      <c r="S1421" s="530"/>
      <c r="T1421" s="531" t="str">
        <f t="shared" si="54"/>
        <v/>
      </c>
      <c r="U1421" s="426">
        <f t="shared" si="55"/>
        <v>0</v>
      </c>
      <c r="V1421" s="426"/>
      <c r="W1421" s="426"/>
      <c r="AJ1421" s="55"/>
      <c r="AK1421" s="55"/>
      <c r="AL1421" s="55"/>
      <c r="AM1421" s="55"/>
    </row>
    <row r="1422" ht="22.5" customHeight="1">
      <c r="A1422" s="457"/>
      <c r="B1422" s="25" t="b">
        <v>0</v>
      </c>
      <c r="C1422" s="533"/>
      <c r="D1422" s="534"/>
      <c r="E1422" s="424"/>
      <c r="F1422" s="423"/>
      <c r="G1422" s="533"/>
      <c r="H1422" s="424"/>
      <c r="I1422" s="24"/>
      <c r="J1422" s="424"/>
      <c r="K1422" s="423"/>
      <c r="L1422" s="423"/>
      <c r="M1422" s="535"/>
      <c r="N1422" s="536">
        <f t="shared" si="57"/>
        <v>0</v>
      </c>
      <c r="O1422" s="534"/>
      <c r="P1422" s="528"/>
      <c r="Q1422" s="426" t="str">
        <f t="shared" si="53"/>
        <v/>
      </c>
      <c r="R1422" s="529"/>
      <c r="S1422" s="530"/>
      <c r="T1422" s="531" t="str">
        <f t="shared" si="54"/>
        <v/>
      </c>
      <c r="U1422" s="426">
        <f t="shared" si="55"/>
        <v>0</v>
      </c>
      <c r="V1422" s="426"/>
      <c r="W1422" s="426"/>
      <c r="AJ1422" s="55"/>
      <c r="AK1422" s="55"/>
      <c r="AL1422" s="55"/>
      <c r="AM1422" s="55"/>
    </row>
    <row r="1423" ht="22.5" customHeight="1">
      <c r="A1423" s="457"/>
      <c r="B1423" s="25" t="b">
        <v>0</v>
      </c>
      <c r="C1423" s="533"/>
      <c r="D1423" s="534"/>
      <c r="E1423" s="424"/>
      <c r="F1423" s="423"/>
      <c r="G1423" s="533"/>
      <c r="H1423" s="424"/>
      <c r="I1423" s="24"/>
      <c r="J1423" s="424"/>
      <c r="K1423" s="423"/>
      <c r="L1423" s="423"/>
      <c r="M1423" s="535"/>
      <c r="N1423" s="536">
        <f t="shared" si="57"/>
        <v>0</v>
      </c>
      <c r="O1423" s="534"/>
      <c r="P1423" s="528"/>
      <c r="Q1423" s="426" t="str">
        <f t="shared" si="53"/>
        <v/>
      </c>
      <c r="R1423" s="529"/>
      <c r="S1423" s="530"/>
      <c r="T1423" s="531" t="str">
        <f t="shared" si="54"/>
        <v/>
      </c>
      <c r="U1423" s="426">
        <f t="shared" si="55"/>
        <v>0</v>
      </c>
      <c r="V1423" s="426"/>
      <c r="W1423" s="426"/>
      <c r="AJ1423" s="55"/>
      <c r="AK1423" s="55"/>
      <c r="AL1423" s="55"/>
      <c r="AM1423" s="55"/>
    </row>
    <row r="1424" ht="22.5" customHeight="1">
      <c r="A1424" s="457"/>
      <c r="B1424" s="25" t="b">
        <v>0</v>
      </c>
      <c r="C1424" s="533"/>
      <c r="D1424" s="534"/>
      <c r="E1424" s="424"/>
      <c r="F1424" s="423"/>
      <c r="G1424" s="533"/>
      <c r="H1424" s="424"/>
      <c r="I1424" s="24"/>
      <c r="J1424" s="424"/>
      <c r="K1424" s="423"/>
      <c r="L1424" s="423"/>
      <c r="M1424" s="535"/>
      <c r="N1424" s="536">
        <f t="shared" si="57"/>
        <v>0</v>
      </c>
      <c r="O1424" s="534"/>
      <c r="P1424" s="528"/>
      <c r="Q1424" s="426" t="str">
        <f t="shared" si="53"/>
        <v/>
      </c>
      <c r="R1424" s="529"/>
      <c r="S1424" s="530"/>
      <c r="T1424" s="531" t="str">
        <f t="shared" si="54"/>
        <v/>
      </c>
      <c r="U1424" s="426">
        <f t="shared" si="55"/>
        <v>0</v>
      </c>
      <c r="V1424" s="426"/>
      <c r="W1424" s="426"/>
      <c r="AJ1424" s="55"/>
      <c r="AK1424" s="55"/>
      <c r="AL1424" s="55"/>
      <c r="AM1424" s="55"/>
    </row>
    <row r="1425" ht="22.5" customHeight="1">
      <c r="A1425" s="457"/>
      <c r="B1425" s="25" t="b">
        <v>0</v>
      </c>
      <c r="C1425" s="533"/>
      <c r="D1425" s="534"/>
      <c r="E1425" s="424"/>
      <c r="F1425" s="423"/>
      <c r="G1425" s="533"/>
      <c r="H1425" s="424"/>
      <c r="I1425" s="24"/>
      <c r="J1425" s="424"/>
      <c r="K1425" s="423"/>
      <c r="L1425" s="423"/>
      <c r="M1425" s="535"/>
      <c r="N1425" s="536">
        <f t="shared" si="57"/>
        <v>0</v>
      </c>
      <c r="O1425" s="534"/>
      <c r="P1425" s="528"/>
      <c r="Q1425" s="426" t="str">
        <f t="shared" si="53"/>
        <v/>
      </c>
      <c r="R1425" s="529"/>
      <c r="S1425" s="530"/>
      <c r="T1425" s="531" t="str">
        <f t="shared" si="54"/>
        <v/>
      </c>
      <c r="U1425" s="426">
        <f t="shared" si="55"/>
        <v>0</v>
      </c>
      <c r="V1425" s="426"/>
      <c r="W1425" s="426"/>
      <c r="AJ1425" s="55"/>
      <c r="AK1425" s="55"/>
      <c r="AL1425" s="55"/>
      <c r="AM1425" s="55"/>
    </row>
    <row r="1426" ht="22.5" customHeight="1">
      <c r="A1426" s="457"/>
      <c r="B1426" s="25" t="b">
        <v>0</v>
      </c>
      <c r="C1426" s="533"/>
      <c r="D1426" s="534"/>
      <c r="E1426" s="424"/>
      <c r="F1426" s="423"/>
      <c r="G1426" s="533"/>
      <c r="H1426" s="424"/>
      <c r="I1426" s="24"/>
      <c r="J1426" s="424"/>
      <c r="K1426" s="423"/>
      <c r="L1426" s="423"/>
      <c r="M1426" s="535"/>
      <c r="N1426" s="536">
        <f t="shared" si="57"/>
        <v>0</v>
      </c>
      <c r="O1426" s="534"/>
      <c r="P1426" s="528"/>
      <c r="Q1426" s="426" t="str">
        <f t="shared" si="53"/>
        <v/>
      </c>
      <c r="R1426" s="529"/>
      <c r="S1426" s="530"/>
      <c r="T1426" s="531" t="str">
        <f t="shared" si="54"/>
        <v/>
      </c>
      <c r="U1426" s="426">
        <f t="shared" si="55"/>
        <v>0</v>
      </c>
      <c r="V1426" s="426"/>
      <c r="W1426" s="426"/>
      <c r="AJ1426" s="55"/>
      <c r="AK1426" s="55"/>
      <c r="AL1426" s="55"/>
      <c r="AM1426" s="55"/>
    </row>
    <row r="1427" ht="22.5" customHeight="1">
      <c r="A1427" s="457"/>
      <c r="B1427" s="25" t="b">
        <v>0</v>
      </c>
      <c r="C1427" s="533"/>
      <c r="D1427" s="534"/>
      <c r="E1427" s="424"/>
      <c r="F1427" s="423"/>
      <c r="G1427" s="533"/>
      <c r="H1427" s="424"/>
      <c r="I1427" s="24"/>
      <c r="J1427" s="424"/>
      <c r="K1427" s="423"/>
      <c r="L1427" s="423"/>
      <c r="M1427" s="535"/>
      <c r="N1427" s="536">
        <f t="shared" si="57"/>
        <v>0</v>
      </c>
      <c r="O1427" s="534"/>
      <c r="P1427" s="528"/>
      <c r="Q1427" s="426" t="str">
        <f t="shared" si="53"/>
        <v/>
      </c>
      <c r="R1427" s="529"/>
      <c r="S1427" s="530"/>
      <c r="T1427" s="531" t="str">
        <f t="shared" si="54"/>
        <v/>
      </c>
      <c r="U1427" s="426">
        <f t="shared" si="55"/>
        <v>0</v>
      </c>
      <c r="V1427" s="426"/>
      <c r="W1427" s="426"/>
      <c r="AJ1427" s="55"/>
      <c r="AK1427" s="55"/>
      <c r="AL1427" s="55"/>
      <c r="AM1427" s="55"/>
    </row>
    <row r="1428" ht="22.5" customHeight="1">
      <c r="A1428" s="457"/>
      <c r="B1428" s="25" t="b">
        <v>0</v>
      </c>
      <c r="C1428" s="533"/>
      <c r="D1428" s="534"/>
      <c r="E1428" s="424"/>
      <c r="F1428" s="423"/>
      <c r="G1428" s="533"/>
      <c r="H1428" s="424"/>
      <c r="I1428" s="24"/>
      <c r="J1428" s="424"/>
      <c r="K1428" s="423"/>
      <c r="L1428" s="423"/>
      <c r="M1428" s="535"/>
      <c r="N1428" s="536">
        <f t="shared" si="57"/>
        <v>0</v>
      </c>
      <c r="O1428" s="534"/>
      <c r="P1428" s="528"/>
      <c r="Q1428" s="426" t="str">
        <f t="shared" si="53"/>
        <v/>
      </c>
      <c r="R1428" s="529"/>
      <c r="S1428" s="530"/>
      <c r="T1428" s="531" t="str">
        <f t="shared" si="54"/>
        <v/>
      </c>
      <c r="U1428" s="426">
        <f t="shared" si="55"/>
        <v>0</v>
      </c>
      <c r="V1428" s="426"/>
      <c r="W1428" s="426"/>
      <c r="AJ1428" s="55"/>
      <c r="AK1428" s="55"/>
      <c r="AL1428" s="55"/>
      <c r="AM1428" s="55"/>
    </row>
    <row r="1429" ht="22.5" customHeight="1">
      <c r="A1429" s="457"/>
      <c r="B1429" s="25" t="b">
        <v>0</v>
      </c>
      <c r="C1429" s="533"/>
      <c r="D1429" s="534"/>
      <c r="E1429" s="424"/>
      <c r="F1429" s="423"/>
      <c r="G1429" s="533"/>
      <c r="H1429" s="424"/>
      <c r="I1429" s="24"/>
      <c r="J1429" s="424"/>
      <c r="K1429" s="423"/>
      <c r="L1429" s="423"/>
      <c r="M1429" s="535"/>
      <c r="N1429" s="536">
        <f t="shared" si="57"/>
        <v>0</v>
      </c>
      <c r="O1429" s="534"/>
      <c r="P1429" s="528"/>
      <c r="Q1429" s="426" t="str">
        <f t="shared" si="53"/>
        <v/>
      </c>
      <c r="R1429" s="529"/>
      <c r="S1429" s="530"/>
      <c r="T1429" s="531" t="str">
        <f t="shared" si="54"/>
        <v/>
      </c>
      <c r="U1429" s="426">
        <f t="shared" si="55"/>
        <v>0</v>
      </c>
      <c r="V1429" s="426"/>
      <c r="W1429" s="426"/>
      <c r="AJ1429" s="55"/>
      <c r="AK1429" s="55"/>
      <c r="AL1429" s="55"/>
      <c r="AM1429" s="55"/>
    </row>
    <row r="1430" ht="22.5" customHeight="1">
      <c r="A1430" s="457"/>
      <c r="B1430" s="25" t="b">
        <v>0</v>
      </c>
      <c r="C1430" s="533"/>
      <c r="D1430" s="534"/>
      <c r="E1430" s="424"/>
      <c r="F1430" s="423"/>
      <c r="G1430" s="533"/>
      <c r="H1430" s="424"/>
      <c r="I1430" s="24"/>
      <c r="J1430" s="424"/>
      <c r="K1430" s="423"/>
      <c r="L1430" s="423"/>
      <c r="M1430" s="535"/>
      <c r="N1430" s="536">
        <f t="shared" si="57"/>
        <v>0</v>
      </c>
      <c r="O1430" s="534"/>
      <c r="P1430" s="528"/>
      <c r="Q1430" s="426" t="str">
        <f t="shared" si="53"/>
        <v/>
      </c>
      <c r="R1430" s="529"/>
      <c r="S1430" s="530"/>
      <c r="T1430" s="531" t="str">
        <f t="shared" si="54"/>
        <v/>
      </c>
      <c r="U1430" s="426">
        <f t="shared" si="55"/>
        <v>0</v>
      </c>
      <c r="V1430" s="426"/>
      <c r="W1430" s="426"/>
      <c r="AJ1430" s="55"/>
      <c r="AK1430" s="55"/>
      <c r="AL1430" s="55"/>
      <c r="AM1430" s="55"/>
    </row>
    <row r="1431" ht="22.5" customHeight="1">
      <c r="A1431" s="457"/>
      <c r="B1431" s="25" t="b">
        <v>0</v>
      </c>
      <c r="C1431" s="533"/>
      <c r="D1431" s="534"/>
      <c r="E1431" s="424"/>
      <c r="F1431" s="423"/>
      <c r="G1431" s="533"/>
      <c r="H1431" s="424"/>
      <c r="I1431" s="24"/>
      <c r="J1431" s="424"/>
      <c r="K1431" s="423"/>
      <c r="L1431" s="423"/>
      <c r="M1431" s="535"/>
      <c r="N1431" s="536">
        <f t="shared" si="57"/>
        <v>0</v>
      </c>
      <c r="O1431" s="534"/>
      <c r="P1431" s="528"/>
      <c r="Q1431" s="426" t="str">
        <f t="shared" si="53"/>
        <v/>
      </c>
      <c r="R1431" s="529"/>
      <c r="S1431" s="530"/>
      <c r="T1431" s="531" t="str">
        <f t="shared" si="54"/>
        <v/>
      </c>
      <c r="U1431" s="426">
        <f t="shared" si="55"/>
        <v>0</v>
      </c>
      <c r="V1431" s="426"/>
      <c r="W1431" s="426"/>
      <c r="AJ1431" s="55"/>
      <c r="AK1431" s="55"/>
      <c r="AL1431" s="55"/>
      <c r="AM1431" s="55"/>
    </row>
    <row r="1432" ht="22.5" customHeight="1">
      <c r="A1432" s="457"/>
      <c r="B1432" s="25" t="b">
        <v>0</v>
      </c>
      <c r="C1432" s="533"/>
      <c r="D1432" s="534"/>
      <c r="E1432" s="424"/>
      <c r="F1432" s="423"/>
      <c r="G1432" s="533"/>
      <c r="H1432" s="424"/>
      <c r="I1432" s="24"/>
      <c r="J1432" s="424"/>
      <c r="K1432" s="423"/>
      <c r="L1432" s="423"/>
      <c r="M1432" s="535"/>
      <c r="N1432" s="536">
        <f t="shared" si="57"/>
        <v>0</v>
      </c>
      <c r="O1432" s="534"/>
      <c r="P1432" s="528"/>
      <c r="Q1432" s="426" t="str">
        <f t="shared" si="53"/>
        <v/>
      </c>
      <c r="R1432" s="529"/>
      <c r="S1432" s="530"/>
      <c r="T1432" s="531" t="str">
        <f t="shared" si="54"/>
        <v/>
      </c>
      <c r="U1432" s="426">
        <f t="shared" si="55"/>
        <v>0</v>
      </c>
      <c r="V1432" s="426"/>
      <c r="W1432" s="426"/>
      <c r="AJ1432" s="55"/>
      <c r="AK1432" s="55"/>
      <c r="AL1432" s="55"/>
      <c r="AM1432" s="55"/>
    </row>
    <row r="1433" ht="22.5" customHeight="1">
      <c r="A1433" s="457"/>
      <c r="B1433" s="25" t="b">
        <v>0</v>
      </c>
      <c r="C1433" s="533"/>
      <c r="D1433" s="534"/>
      <c r="E1433" s="424"/>
      <c r="F1433" s="423"/>
      <c r="G1433" s="533"/>
      <c r="H1433" s="424"/>
      <c r="I1433" s="24"/>
      <c r="J1433" s="424"/>
      <c r="K1433" s="423"/>
      <c r="L1433" s="423"/>
      <c r="M1433" s="535"/>
      <c r="N1433" s="536">
        <f t="shared" si="57"/>
        <v>0</v>
      </c>
      <c r="O1433" s="534"/>
      <c r="P1433" s="528"/>
      <c r="Q1433" s="426" t="str">
        <f t="shared" si="53"/>
        <v/>
      </c>
      <c r="R1433" s="529"/>
      <c r="S1433" s="530"/>
      <c r="T1433" s="531" t="str">
        <f t="shared" si="54"/>
        <v/>
      </c>
      <c r="U1433" s="426">
        <f t="shared" si="55"/>
        <v>0</v>
      </c>
      <c r="V1433" s="426"/>
      <c r="W1433" s="426"/>
      <c r="AJ1433" s="55"/>
      <c r="AK1433" s="55"/>
      <c r="AL1433" s="55"/>
      <c r="AM1433" s="55"/>
    </row>
    <row r="1434" ht="22.5" customHeight="1">
      <c r="A1434" s="457"/>
      <c r="B1434" s="25" t="b">
        <v>0</v>
      </c>
      <c r="C1434" s="533"/>
      <c r="D1434" s="534"/>
      <c r="E1434" s="424"/>
      <c r="F1434" s="423"/>
      <c r="G1434" s="533"/>
      <c r="H1434" s="424"/>
      <c r="I1434" s="24"/>
      <c r="J1434" s="424"/>
      <c r="K1434" s="423"/>
      <c r="L1434" s="423"/>
      <c r="M1434" s="535"/>
      <c r="N1434" s="536">
        <f t="shared" si="57"/>
        <v>0</v>
      </c>
      <c r="O1434" s="534"/>
      <c r="P1434" s="528"/>
      <c r="Q1434" s="426" t="str">
        <f t="shared" si="53"/>
        <v/>
      </c>
      <c r="R1434" s="529"/>
      <c r="S1434" s="530"/>
      <c r="T1434" s="531" t="str">
        <f t="shared" si="54"/>
        <v/>
      </c>
      <c r="U1434" s="426">
        <f t="shared" si="55"/>
        <v>0</v>
      </c>
      <c r="V1434" s="426"/>
      <c r="W1434" s="426"/>
      <c r="AJ1434" s="55"/>
      <c r="AK1434" s="55"/>
      <c r="AL1434" s="55"/>
      <c r="AM1434" s="55"/>
    </row>
    <row r="1435" ht="22.5" customHeight="1">
      <c r="A1435" s="457"/>
      <c r="B1435" s="25" t="b">
        <v>0</v>
      </c>
      <c r="C1435" s="533"/>
      <c r="D1435" s="534"/>
      <c r="E1435" s="424"/>
      <c r="F1435" s="423"/>
      <c r="G1435" s="533"/>
      <c r="H1435" s="424"/>
      <c r="I1435" s="24"/>
      <c r="J1435" s="424"/>
      <c r="K1435" s="423"/>
      <c r="L1435" s="423"/>
      <c r="M1435" s="535"/>
      <c r="N1435" s="536">
        <f t="shared" si="57"/>
        <v>0</v>
      </c>
      <c r="O1435" s="534"/>
      <c r="P1435" s="528"/>
      <c r="Q1435" s="426" t="str">
        <f t="shared" si="53"/>
        <v/>
      </c>
      <c r="R1435" s="529"/>
      <c r="S1435" s="530"/>
      <c r="T1435" s="531" t="str">
        <f t="shared" si="54"/>
        <v/>
      </c>
      <c r="U1435" s="426">
        <f t="shared" si="55"/>
        <v>0</v>
      </c>
      <c r="V1435" s="426"/>
      <c r="W1435" s="426"/>
      <c r="AJ1435" s="55"/>
      <c r="AK1435" s="55"/>
      <c r="AL1435" s="55"/>
      <c r="AM1435" s="55"/>
    </row>
    <row r="1436" ht="22.5" customHeight="1">
      <c r="A1436" s="457"/>
      <c r="B1436" s="25" t="b">
        <v>0</v>
      </c>
      <c r="C1436" s="533"/>
      <c r="D1436" s="534"/>
      <c r="E1436" s="424"/>
      <c r="F1436" s="423"/>
      <c r="G1436" s="533"/>
      <c r="H1436" s="424"/>
      <c r="I1436" s="24"/>
      <c r="J1436" s="424"/>
      <c r="K1436" s="423"/>
      <c r="L1436" s="423"/>
      <c r="M1436" s="535"/>
      <c r="N1436" s="536">
        <f t="shared" si="57"/>
        <v>0</v>
      </c>
      <c r="O1436" s="534"/>
      <c r="P1436" s="528"/>
      <c r="Q1436" s="426" t="str">
        <f t="shared" si="53"/>
        <v/>
      </c>
      <c r="R1436" s="529"/>
      <c r="S1436" s="530"/>
      <c r="T1436" s="531" t="str">
        <f t="shared" si="54"/>
        <v/>
      </c>
      <c r="U1436" s="426">
        <f t="shared" si="55"/>
        <v>0</v>
      </c>
      <c r="V1436" s="426"/>
      <c r="W1436" s="426"/>
      <c r="AJ1436" s="55"/>
      <c r="AK1436" s="55"/>
      <c r="AL1436" s="55"/>
      <c r="AM1436" s="55"/>
    </row>
    <row r="1437" ht="22.5" customHeight="1">
      <c r="A1437" s="457"/>
      <c r="B1437" s="25" t="b">
        <v>0</v>
      </c>
      <c r="C1437" s="533"/>
      <c r="D1437" s="534"/>
      <c r="E1437" s="424"/>
      <c r="F1437" s="423"/>
      <c r="G1437" s="533"/>
      <c r="H1437" s="424"/>
      <c r="I1437" s="24"/>
      <c r="J1437" s="424"/>
      <c r="K1437" s="423"/>
      <c r="L1437" s="423"/>
      <c r="M1437" s="535"/>
      <c r="N1437" s="536">
        <f t="shared" si="57"/>
        <v>0</v>
      </c>
      <c r="O1437" s="534"/>
      <c r="P1437" s="528"/>
      <c r="Q1437" s="426" t="str">
        <f t="shared" si="53"/>
        <v/>
      </c>
      <c r="R1437" s="529"/>
      <c r="S1437" s="530"/>
      <c r="T1437" s="531" t="str">
        <f t="shared" si="54"/>
        <v/>
      </c>
      <c r="U1437" s="426">
        <f t="shared" si="55"/>
        <v>0</v>
      </c>
      <c r="V1437" s="426"/>
      <c r="W1437" s="426"/>
      <c r="AJ1437" s="55"/>
      <c r="AK1437" s="55"/>
      <c r="AL1437" s="55"/>
      <c r="AM1437" s="55"/>
    </row>
    <row r="1438" ht="22.5" customHeight="1">
      <c r="A1438" s="457"/>
      <c r="B1438" s="25" t="b">
        <v>0</v>
      </c>
      <c r="C1438" s="533"/>
      <c r="D1438" s="534"/>
      <c r="E1438" s="424"/>
      <c r="F1438" s="423"/>
      <c r="G1438" s="533"/>
      <c r="H1438" s="424"/>
      <c r="I1438" s="24"/>
      <c r="J1438" s="424"/>
      <c r="K1438" s="423"/>
      <c r="L1438" s="423"/>
      <c r="M1438" s="535"/>
      <c r="N1438" s="536">
        <f t="shared" si="57"/>
        <v>0</v>
      </c>
      <c r="O1438" s="534"/>
      <c r="P1438" s="528"/>
      <c r="Q1438" s="426" t="str">
        <f t="shared" si="53"/>
        <v/>
      </c>
      <c r="R1438" s="529"/>
      <c r="S1438" s="530"/>
      <c r="T1438" s="531" t="str">
        <f t="shared" si="54"/>
        <v/>
      </c>
      <c r="U1438" s="426">
        <f t="shared" si="55"/>
        <v>0</v>
      </c>
      <c r="V1438" s="426"/>
      <c r="W1438" s="426"/>
      <c r="AJ1438" s="55"/>
      <c r="AK1438" s="55"/>
      <c r="AL1438" s="55"/>
      <c r="AM1438" s="55"/>
    </row>
    <row r="1439" ht="22.5" customHeight="1">
      <c r="A1439" s="457"/>
      <c r="B1439" s="25" t="b">
        <v>0</v>
      </c>
      <c r="C1439" s="533"/>
      <c r="D1439" s="534"/>
      <c r="E1439" s="424"/>
      <c r="F1439" s="423"/>
      <c r="G1439" s="533"/>
      <c r="H1439" s="424"/>
      <c r="I1439" s="24"/>
      <c r="J1439" s="424"/>
      <c r="K1439" s="423"/>
      <c r="L1439" s="423"/>
      <c r="M1439" s="535"/>
      <c r="N1439" s="536">
        <f t="shared" si="57"/>
        <v>0</v>
      </c>
      <c r="O1439" s="534"/>
      <c r="P1439" s="528"/>
      <c r="Q1439" s="426" t="str">
        <f t="shared" si="53"/>
        <v/>
      </c>
      <c r="R1439" s="529"/>
      <c r="S1439" s="530"/>
      <c r="T1439" s="531" t="str">
        <f t="shared" si="54"/>
        <v/>
      </c>
      <c r="U1439" s="426">
        <f t="shared" si="55"/>
        <v>0</v>
      </c>
      <c r="V1439" s="426"/>
      <c r="W1439" s="426"/>
      <c r="AJ1439" s="55"/>
      <c r="AK1439" s="55"/>
      <c r="AL1439" s="55"/>
      <c r="AM1439" s="55"/>
    </row>
    <row r="1440" ht="22.5" customHeight="1">
      <c r="A1440" s="457"/>
      <c r="B1440" s="25" t="b">
        <v>0</v>
      </c>
      <c r="C1440" s="533"/>
      <c r="D1440" s="534"/>
      <c r="E1440" s="424"/>
      <c r="F1440" s="423"/>
      <c r="G1440" s="533"/>
      <c r="H1440" s="424"/>
      <c r="I1440" s="24"/>
      <c r="J1440" s="424"/>
      <c r="K1440" s="423"/>
      <c r="L1440" s="423"/>
      <c r="M1440" s="535"/>
      <c r="N1440" s="536">
        <f t="shared" si="57"/>
        <v>0</v>
      </c>
      <c r="O1440" s="534"/>
      <c r="P1440" s="528"/>
      <c r="Q1440" s="426" t="str">
        <f t="shared" si="53"/>
        <v/>
      </c>
      <c r="R1440" s="529"/>
      <c r="S1440" s="530"/>
      <c r="T1440" s="531" t="str">
        <f t="shared" si="54"/>
        <v/>
      </c>
      <c r="U1440" s="426">
        <f t="shared" si="55"/>
        <v>0</v>
      </c>
      <c r="V1440" s="426"/>
      <c r="W1440" s="426"/>
      <c r="AJ1440" s="55"/>
      <c r="AK1440" s="55"/>
      <c r="AL1440" s="55"/>
      <c r="AM1440" s="55"/>
    </row>
    <row r="1441" ht="22.5" customHeight="1">
      <c r="A1441" s="457"/>
      <c r="B1441" s="25" t="b">
        <v>0</v>
      </c>
      <c r="C1441" s="533"/>
      <c r="D1441" s="534"/>
      <c r="E1441" s="424"/>
      <c r="F1441" s="423"/>
      <c r="G1441" s="533"/>
      <c r="H1441" s="424"/>
      <c r="I1441" s="24"/>
      <c r="J1441" s="424"/>
      <c r="K1441" s="423"/>
      <c r="L1441" s="423"/>
      <c r="M1441" s="535"/>
      <c r="N1441" s="536">
        <f t="shared" si="57"/>
        <v>0</v>
      </c>
      <c r="O1441" s="534"/>
      <c r="P1441" s="528"/>
      <c r="Q1441" s="426" t="str">
        <f t="shared" si="53"/>
        <v/>
      </c>
      <c r="R1441" s="529"/>
      <c r="S1441" s="530"/>
      <c r="T1441" s="531" t="str">
        <f t="shared" si="54"/>
        <v/>
      </c>
      <c r="U1441" s="426">
        <f t="shared" si="55"/>
        <v>0</v>
      </c>
      <c r="V1441" s="426"/>
      <c r="W1441" s="426"/>
      <c r="AJ1441" s="55"/>
      <c r="AK1441" s="55"/>
      <c r="AL1441" s="55"/>
      <c r="AM1441" s="55"/>
    </row>
    <row r="1442" ht="22.5" customHeight="1">
      <c r="A1442" s="457"/>
      <c r="B1442" s="25" t="b">
        <v>0</v>
      </c>
      <c r="C1442" s="533"/>
      <c r="D1442" s="534"/>
      <c r="E1442" s="424"/>
      <c r="F1442" s="423"/>
      <c r="G1442" s="533"/>
      <c r="H1442" s="424"/>
      <c r="I1442" s="24"/>
      <c r="J1442" s="424"/>
      <c r="K1442" s="423"/>
      <c r="L1442" s="423"/>
      <c r="M1442" s="535"/>
      <c r="N1442" s="536">
        <f t="shared" si="57"/>
        <v>0</v>
      </c>
      <c r="O1442" s="534"/>
      <c r="P1442" s="528"/>
      <c r="Q1442" s="426" t="str">
        <f t="shared" si="53"/>
        <v/>
      </c>
      <c r="R1442" s="529"/>
      <c r="S1442" s="530"/>
      <c r="T1442" s="531" t="str">
        <f t="shared" si="54"/>
        <v/>
      </c>
      <c r="U1442" s="426">
        <f t="shared" si="55"/>
        <v>0</v>
      </c>
      <c r="V1442" s="426"/>
      <c r="W1442" s="426"/>
      <c r="AJ1442" s="55"/>
      <c r="AK1442" s="55"/>
      <c r="AL1442" s="55"/>
      <c r="AM1442" s="55"/>
    </row>
    <row r="1443" ht="22.5" customHeight="1">
      <c r="A1443" s="457"/>
      <c r="B1443" s="25" t="b">
        <v>0</v>
      </c>
      <c r="C1443" s="533"/>
      <c r="D1443" s="534"/>
      <c r="E1443" s="424"/>
      <c r="F1443" s="423"/>
      <c r="G1443" s="533"/>
      <c r="H1443" s="424"/>
      <c r="I1443" s="24"/>
      <c r="J1443" s="424"/>
      <c r="K1443" s="423"/>
      <c r="L1443" s="423"/>
      <c r="M1443" s="535"/>
      <c r="N1443" s="536">
        <f t="shared" si="57"/>
        <v>0</v>
      </c>
      <c r="O1443" s="534"/>
      <c r="P1443" s="528"/>
      <c r="Q1443" s="426" t="str">
        <f t="shared" si="53"/>
        <v/>
      </c>
      <c r="R1443" s="529"/>
      <c r="S1443" s="530"/>
      <c r="T1443" s="531" t="str">
        <f t="shared" si="54"/>
        <v/>
      </c>
      <c r="U1443" s="426">
        <f t="shared" si="55"/>
        <v>0</v>
      </c>
      <c r="V1443" s="426"/>
      <c r="W1443" s="426"/>
      <c r="AJ1443" s="55"/>
      <c r="AK1443" s="55"/>
      <c r="AL1443" s="55"/>
      <c r="AM1443" s="55"/>
    </row>
    <row r="1444" ht="22.5" customHeight="1">
      <c r="A1444" s="457"/>
      <c r="B1444" s="25" t="b">
        <v>0</v>
      </c>
      <c r="C1444" s="533"/>
      <c r="D1444" s="534"/>
      <c r="E1444" s="424"/>
      <c r="F1444" s="423"/>
      <c r="G1444" s="533"/>
      <c r="H1444" s="424"/>
      <c r="I1444" s="24"/>
      <c r="J1444" s="424"/>
      <c r="K1444" s="423"/>
      <c r="L1444" s="423"/>
      <c r="M1444" s="535"/>
      <c r="N1444" s="536">
        <f t="shared" si="57"/>
        <v>0</v>
      </c>
      <c r="O1444" s="534"/>
      <c r="P1444" s="528"/>
      <c r="Q1444" s="426" t="str">
        <f t="shared" si="53"/>
        <v/>
      </c>
      <c r="R1444" s="529"/>
      <c r="S1444" s="530"/>
      <c r="T1444" s="531" t="str">
        <f t="shared" si="54"/>
        <v/>
      </c>
      <c r="U1444" s="426">
        <f t="shared" si="55"/>
        <v>0</v>
      </c>
      <c r="V1444" s="426"/>
      <c r="W1444" s="426"/>
      <c r="AJ1444" s="55"/>
      <c r="AK1444" s="55"/>
      <c r="AL1444" s="55"/>
      <c r="AM1444" s="55"/>
    </row>
    <row r="1445" ht="22.5" customHeight="1">
      <c r="A1445" s="457"/>
      <c r="B1445" s="25" t="b">
        <v>0</v>
      </c>
      <c r="C1445" s="533"/>
      <c r="D1445" s="534"/>
      <c r="E1445" s="424"/>
      <c r="F1445" s="423"/>
      <c r="G1445" s="533"/>
      <c r="H1445" s="424"/>
      <c r="I1445" s="24"/>
      <c r="J1445" s="424"/>
      <c r="K1445" s="423"/>
      <c r="L1445" s="423"/>
      <c r="M1445" s="535"/>
      <c r="N1445" s="536">
        <f t="shared" si="57"/>
        <v>0</v>
      </c>
      <c r="O1445" s="534"/>
      <c r="P1445" s="528"/>
      <c r="Q1445" s="426" t="str">
        <f t="shared" si="53"/>
        <v/>
      </c>
      <c r="R1445" s="529"/>
      <c r="S1445" s="530"/>
      <c r="T1445" s="531" t="str">
        <f t="shared" si="54"/>
        <v/>
      </c>
      <c r="U1445" s="426">
        <f t="shared" si="55"/>
        <v>0</v>
      </c>
      <c r="V1445" s="426"/>
      <c r="W1445" s="426"/>
      <c r="AJ1445" s="55"/>
      <c r="AK1445" s="55"/>
      <c r="AL1445" s="55"/>
      <c r="AM1445" s="55"/>
    </row>
    <row r="1446" ht="22.5" customHeight="1">
      <c r="A1446" s="457"/>
      <c r="B1446" s="25" t="b">
        <v>0</v>
      </c>
      <c r="C1446" s="533"/>
      <c r="D1446" s="534"/>
      <c r="E1446" s="424"/>
      <c r="F1446" s="423"/>
      <c r="G1446" s="533"/>
      <c r="H1446" s="424"/>
      <c r="I1446" s="24"/>
      <c r="J1446" s="424"/>
      <c r="K1446" s="423"/>
      <c r="L1446" s="423"/>
      <c r="M1446" s="535"/>
      <c r="N1446" s="536">
        <f t="shared" si="57"/>
        <v>0</v>
      </c>
      <c r="O1446" s="534"/>
      <c r="P1446" s="528"/>
      <c r="Q1446" s="426" t="str">
        <f t="shared" si="53"/>
        <v/>
      </c>
      <c r="R1446" s="529"/>
      <c r="S1446" s="530"/>
      <c r="T1446" s="531" t="str">
        <f t="shared" si="54"/>
        <v/>
      </c>
      <c r="U1446" s="426">
        <f t="shared" si="55"/>
        <v>0</v>
      </c>
      <c r="V1446" s="426"/>
      <c r="W1446" s="426"/>
      <c r="AJ1446" s="55"/>
      <c r="AK1446" s="55"/>
      <c r="AL1446" s="55"/>
      <c r="AM1446" s="55"/>
    </row>
    <row r="1447" ht="22.5" customHeight="1">
      <c r="A1447" s="457"/>
      <c r="B1447" s="25" t="b">
        <v>0</v>
      </c>
      <c r="C1447" s="533"/>
      <c r="D1447" s="534"/>
      <c r="E1447" s="424"/>
      <c r="F1447" s="423"/>
      <c r="G1447" s="533"/>
      <c r="H1447" s="424"/>
      <c r="I1447" s="24"/>
      <c r="J1447" s="424"/>
      <c r="K1447" s="423"/>
      <c r="L1447" s="423"/>
      <c r="M1447" s="535"/>
      <c r="N1447" s="536">
        <f t="shared" si="57"/>
        <v>0</v>
      </c>
      <c r="O1447" s="534"/>
      <c r="P1447" s="528"/>
      <c r="Q1447" s="426" t="str">
        <f t="shared" si="53"/>
        <v/>
      </c>
      <c r="R1447" s="529"/>
      <c r="S1447" s="530"/>
      <c r="T1447" s="531" t="str">
        <f t="shared" si="54"/>
        <v/>
      </c>
      <c r="U1447" s="426">
        <f t="shared" si="55"/>
        <v>0</v>
      </c>
      <c r="V1447" s="426"/>
      <c r="W1447" s="426"/>
      <c r="AJ1447" s="55"/>
      <c r="AK1447" s="55"/>
      <c r="AL1447" s="55"/>
      <c r="AM1447" s="55"/>
    </row>
    <row r="1448" ht="22.5" customHeight="1">
      <c r="A1448" s="457"/>
      <c r="B1448" s="25" t="b">
        <v>0</v>
      </c>
      <c r="C1448" s="533"/>
      <c r="D1448" s="534"/>
      <c r="E1448" s="424"/>
      <c r="F1448" s="423"/>
      <c r="G1448" s="533"/>
      <c r="H1448" s="424"/>
      <c r="I1448" s="24"/>
      <c r="J1448" s="424"/>
      <c r="K1448" s="423"/>
      <c r="L1448" s="423"/>
      <c r="M1448" s="535"/>
      <c r="N1448" s="536">
        <f t="shared" si="57"/>
        <v>0</v>
      </c>
      <c r="O1448" s="534"/>
      <c r="P1448" s="528"/>
      <c r="Q1448" s="426" t="str">
        <f t="shared" si="53"/>
        <v/>
      </c>
      <c r="R1448" s="529"/>
      <c r="S1448" s="530"/>
      <c r="T1448" s="531" t="str">
        <f t="shared" si="54"/>
        <v/>
      </c>
      <c r="U1448" s="426">
        <f t="shared" si="55"/>
        <v>0</v>
      </c>
      <c r="V1448" s="426"/>
      <c r="W1448" s="426"/>
      <c r="AJ1448" s="55"/>
      <c r="AK1448" s="55"/>
      <c r="AL1448" s="55"/>
      <c r="AM1448" s="55"/>
    </row>
    <row r="1449" ht="22.5" customHeight="1">
      <c r="A1449" s="457"/>
      <c r="B1449" s="25" t="b">
        <v>0</v>
      </c>
      <c r="C1449" s="533"/>
      <c r="D1449" s="534"/>
      <c r="E1449" s="424"/>
      <c r="F1449" s="423"/>
      <c r="G1449" s="533"/>
      <c r="H1449" s="424"/>
      <c r="I1449" s="24"/>
      <c r="J1449" s="424"/>
      <c r="K1449" s="423"/>
      <c r="L1449" s="423"/>
      <c r="M1449" s="535"/>
      <c r="N1449" s="536">
        <f t="shared" si="57"/>
        <v>0</v>
      </c>
      <c r="O1449" s="534"/>
      <c r="P1449" s="528"/>
      <c r="Q1449" s="426" t="str">
        <f t="shared" si="53"/>
        <v/>
      </c>
      <c r="R1449" s="529"/>
      <c r="S1449" s="530"/>
      <c r="T1449" s="531" t="str">
        <f t="shared" si="54"/>
        <v/>
      </c>
      <c r="U1449" s="426">
        <f t="shared" si="55"/>
        <v>0</v>
      </c>
      <c r="V1449" s="426"/>
      <c r="W1449" s="426"/>
      <c r="AJ1449" s="55"/>
      <c r="AK1449" s="55"/>
      <c r="AL1449" s="55"/>
      <c r="AM1449" s="55"/>
    </row>
    <row r="1450" ht="22.5" customHeight="1">
      <c r="A1450" s="457"/>
      <c r="B1450" s="25" t="b">
        <v>0</v>
      </c>
      <c r="C1450" s="533"/>
      <c r="D1450" s="534"/>
      <c r="E1450" s="424"/>
      <c r="F1450" s="423"/>
      <c r="G1450" s="533"/>
      <c r="H1450" s="424"/>
      <c r="I1450" s="24"/>
      <c r="J1450" s="424"/>
      <c r="K1450" s="423"/>
      <c r="L1450" s="423"/>
      <c r="M1450" s="535"/>
      <c r="N1450" s="536">
        <f t="shared" si="57"/>
        <v>0</v>
      </c>
      <c r="O1450" s="534"/>
      <c r="P1450" s="528"/>
      <c r="Q1450" s="426" t="str">
        <f t="shared" si="53"/>
        <v/>
      </c>
      <c r="R1450" s="529"/>
      <c r="S1450" s="530"/>
      <c r="T1450" s="531" t="str">
        <f t="shared" si="54"/>
        <v/>
      </c>
      <c r="U1450" s="426">
        <f t="shared" si="55"/>
        <v>0</v>
      </c>
      <c r="V1450" s="426"/>
      <c r="W1450" s="426"/>
      <c r="AJ1450" s="55"/>
      <c r="AK1450" s="55"/>
      <c r="AL1450" s="55"/>
      <c r="AM1450" s="55"/>
    </row>
    <row r="1451" ht="22.5" customHeight="1">
      <c r="A1451" s="457"/>
      <c r="B1451" s="25" t="b">
        <v>0</v>
      </c>
      <c r="C1451" s="533"/>
      <c r="D1451" s="534"/>
      <c r="E1451" s="424"/>
      <c r="F1451" s="423"/>
      <c r="G1451" s="533"/>
      <c r="H1451" s="424"/>
      <c r="I1451" s="24"/>
      <c r="J1451" s="424"/>
      <c r="K1451" s="423"/>
      <c r="L1451" s="423"/>
      <c r="M1451" s="535"/>
      <c r="N1451" s="536">
        <f t="shared" si="57"/>
        <v>0</v>
      </c>
      <c r="O1451" s="534"/>
      <c r="P1451" s="528"/>
      <c r="Q1451" s="426" t="str">
        <f t="shared" si="53"/>
        <v/>
      </c>
      <c r="R1451" s="529"/>
      <c r="S1451" s="530"/>
      <c r="T1451" s="531" t="str">
        <f t="shared" si="54"/>
        <v/>
      </c>
      <c r="U1451" s="426">
        <f t="shared" si="55"/>
        <v>0</v>
      </c>
      <c r="V1451" s="426"/>
      <c r="W1451" s="426"/>
      <c r="AJ1451" s="55"/>
      <c r="AK1451" s="55"/>
      <c r="AL1451" s="55"/>
      <c r="AM1451" s="55"/>
    </row>
    <row r="1452" ht="22.5" customHeight="1">
      <c r="A1452" s="457"/>
      <c r="B1452" s="25" t="b">
        <v>0</v>
      </c>
      <c r="C1452" s="533"/>
      <c r="D1452" s="534"/>
      <c r="E1452" s="424"/>
      <c r="F1452" s="423"/>
      <c r="G1452" s="533"/>
      <c r="H1452" s="424"/>
      <c r="I1452" s="24"/>
      <c r="J1452" s="424"/>
      <c r="K1452" s="423"/>
      <c r="L1452" s="423"/>
      <c r="M1452" s="535"/>
      <c r="N1452" s="536">
        <f t="shared" si="57"/>
        <v>0</v>
      </c>
      <c r="O1452" s="534"/>
      <c r="P1452" s="528"/>
      <c r="Q1452" s="426" t="str">
        <f t="shared" si="53"/>
        <v/>
      </c>
      <c r="R1452" s="529"/>
      <c r="S1452" s="530"/>
      <c r="T1452" s="531" t="str">
        <f t="shared" si="54"/>
        <v/>
      </c>
      <c r="U1452" s="426">
        <f t="shared" si="55"/>
        <v>0</v>
      </c>
      <c r="V1452" s="426"/>
      <c r="W1452" s="426"/>
      <c r="AJ1452" s="55"/>
      <c r="AK1452" s="55"/>
      <c r="AL1452" s="55"/>
      <c r="AM1452" s="55"/>
    </row>
    <row r="1453" ht="22.5" customHeight="1">
      <c r="A1453" s="457"/>
      <c r="B1453" s="25" t="b">
        <v>0</v>
      </c>
      <c r="C1453" s="533"/>
      <c r="D1453" s="534"/>
      <c r="E1453" s="424"/>
      <c r="F1453" s="423"/>
      <c r="G1453" s="533"/>
      <c r="H1453" s="424"/>
      <c r="I1453" s="24"/>
      <c r="J1453" s="424"/>
      <c r="K1453" s="423"/>
      <c r="L1453" s="423"/>
      <c r="M1453" s="535"/>
      <c r="N1453" s="536">
        <f t="shared" si="57"/>
        <v>0</v>
      </c>
      <c r="O1453" s="534"/>
      <c r="P1453" s="528"/>
      <c r="Q1453" s="426" t="str">
        <f t="shared" si="53"/>
        <v/>
      </c>
      <c r="R1453" s="529"/>
      <c r="S1453" s="530"/>
      <c r="T1453" s="531" t="str">
        <f t="shared" si="54"/>
        <v/>
      </c>
      <c r="U1453" s="426">
        <f t="shared" si="55"/>
        <v>0</v>
      </c>
      <c r="V1453" s="426"/>
      <c r="W1453" s="426"/>
      <c r="AJ1453" s="55"/>
      <c r="AK1453" s="55"/>
      <c r="AL1453" s="55"/>
      <c r="AM1453" s="55"/>
    </row>
    <row r="1454" ht="22.5" customHeight="1">
      <c r="A1454" s="457"/>
      <c r="B1454" s="25" t="b">
        <v>0</v>
      </c>
      <c r="C1454" s="533"/>
      <c r="D1454" s="534"/>
      <c r="E1454" s="424"/>
      <c r="F1454" s="423"/>
      <c r="G1454" s="533"/>
      <c r="H1454" s="424"/>
      <c r="I1454" s="24"/>
      <c r="J1454" s="424"/>
      <c r="K1454" s="423"/>
      <c r="L1454" s="423"/>
      <c r="M1454" s="535"/>
      <c r="N1454" s="536">
        <f t="shared" si="57"/>
        <v>0</v>
      </c>
      <c r="O1454" s="534"/>
      <c r="P1454" s="528"/>
      <c r="Q1454" s="426" t="str">
        <f t="shared" si="53"/>
        <v/>
      </c>
      <c r="R1454" s="529"/>
      <c r="S1454" s="530"/>
      <c r="T1454" s="531" t="str">
        <f t="shared" si="54"/>
        <v/>
      </c>
      <c r="U1454" s="426">
        <f t="shared" si="55"/>
        <v>0</v>
      </c>
      <c r="V1454" s="426"/>
      <c r="W1454" s="426"/>
      <c r="AJ1454" s="55"/>
      <c r="AK1454" s="55"/>
      <c r="AL1454" s="55"/>
      <c r="AM1454" s="55"/>
    </row>
    <row r="1455" ht="22.5" customHeight="1">
      <c r="A1455" s="457"/>
      <c r="B1455" s="25" t="b">
        <v>0</v>
      </c>
      <c r="C1455" s="533"/>
      <c r="D1455" s="534"/>
      <c r="E1455" s="424"/>
      <c r="F1455" s="423"/>
      <c r="G1455" s="533"/>
      <c r="H1455" s="424"/>
      <c r="I1455" s="24"/>
      <c r="J1455" s="424"/>
      <c r="K1455" s="423"/>
      <c r="L1455" s="423"/>
      <c r="M1455" s="535"/>
      <c r="N1455" s="536">
        <f t="shared" si="57"/>
        <v>0</v>
      </c>
      <c r="O1455" s="534"/>
      <c r="P1455" s="528"/>
      <c r="Q1455" s="426" t="str">
        <f t="shared" si="53"/>
        <v/>
      </c>
      <c r="R1455" s="529"/>
      <c r="S1455" s="530"/>
      <c r="T1455" s="531" t="str">
        <f t="shared" si="54"/>
        <v/>
      </c>
      <c r="U1455" s="426">
        <f t="shared" si="55"/>
        <v>0</v>
      </c>
      <c r="V1455" s="426"/>
      <c r="W1455" s="426"/>
      <c r="AJ1455" s="55"/>
      <c r="AK1455" s="55"/>
      <c r="AL1455" s="55"/>
      <c r="AM1455" s="55"/>
    </row>
    <row r="1456" ht="22.5" customHeight="1">
      <c r="A1456" s="457"/>
      <c r="B1456" s="25" t="b">
        <v>0</v>
      </c>
      <c r="C1456" s="533"/>
      <c r="D1456" s="534"/>
      <c r="E1456" s="424"/>
      <c r="F1456" s="423"/>
      <c r="G1456" s="533"/>
      <c r="H1456" s="424"/>
      <c r="I1456" s="24"/>
      <c r="J1456" s="424"/>
      <c r="K1456" s="423"/>
      <c r="L1456" s="423"/>
      <c r="M1456" s="535"/>
      <c r="N1456" s="536">
        <f t="shared" si="57"/>
        <v>0</v>
      </c>
      <c r="O1456" s="534"/>
      <c r="P1456" s="528"/>
      <c r="Q1456" s="426" t="str">
        <f t="shared" si="53"/>
        <v/>
      </c>
      <c r="R1456" s="529"/>
      <c r="S1456" s="530"/>
      <c r="T1456" s="531" t="str">
        <f t="shared" si="54"/>
        <v/>
      </c>
      <c r="U1456" s="426">
        <f t="shared" si="55"/>
        <v>0</v>
      </c>
      <c r="V1456" s="426"/>
      <c r="W1456" s="426"/>
      <c r="AJ1456" s="55"/>
      <c r="AK1456" s="55"/>
      <c r="AL1456" s="55"/>
      <c r="AM1456" s="55"/>
    </row>
    <row r="1457" ht="22.5" customHeight="1">
      <c r="A1457" s="457"/>
      <c r="B1457" s="25" t="b">
        <v>0</v>
      </c>
      <c r="C1457" s="533"/>
      <c r="D1457" s="534"/>
      <c r="E1457" s="424"/>
      <c r="F1457" s="423"/>
      <c r="G1457" s="533"/>
      <c r="H1457" s="424"/>
      <c r="I1457" s="24"/>
      <c r="J1457" s="424"/>
      <c r="K1457" s="423"/>
      <c r="L1457" s="423"/>
      <c r="M1457" s="535"/>
      <c r="N1457" s="536">
        <f t="shared" si="57"/>
        <v>0</v>
      </c>
      <c r="O1457" s="534"/>
      <c r="P1457" s="528"/>
      <c r="Q1457" s="426" t="str">
        <f t="shared" si="53"/>
        <v/>
      </c>
      <c r="R1457" s="529"/>
      <c r="S1457" s="530"/>
      <c r="T1457" s="531" t="str">
        <f t="shared" si="54"/>
        <v/>
      </c>
      <c r="U1457" s="426">
        <f t="shared" si="55"/>
        <v>0</v>
      </c>
      <c r="V1457" s="426"/>
      <c r="W1457" s="426"/>
      <c r="AJ1457" s="55"/>
      <c r="AK1457" s="55"/>
      <c r="AL1457" s="55"/>
      <c r="AM1457" s="55"/>
    </row>
    <row r="1458" ht="22.5" customHeight="1">
      <c r="A1458" s="457"/>
      <c r="B1458" s="25" t="b">
        <v>0</v>
      </c>
      <c r="C1458" s="533"/>
      <c r="D1458" s="534"/>
      <c r="E1458" s="424"/>
      <c r="F1458" s="423"/>
      <c r="G1458" s="533"/>
      <c r="H1458" s="424"/>
      <c r="I1458" s="24"/>
      <c r="J1458" s="424"/>
      <c r="K1458" s="423"/>
      <c r="L1458" s="423"/>
      <c r="M1458" s="535"/>
      <c r="N1458" s="536">
        <f t="shared" si="57"/>
        <v>0</v>
      </c>
      <c r="O1458" s="534"/>
      <c r="P1458" s="528"/>
      <c r="Q1458" s="426" t="str">
        <f t="shared" si="53"/>
        <v/>
      </c>
      <c r="R1458" s="529"/>
      <c r="S1458" s="530"/>
      <c r="T1458" s="531" t="str">
        <f t="shared" si="54"/>
        <v/>
      </c>
      <c r="U1458" s="426">
        <f t="shared" si="55"/>
        <v>0</v>
      </c>
      <c r="V1458" s="426"/>
      <c r="W1458" s="426"/>
      <c r="AJ1458" s="55"/>
      <c r="AK1458" s="55"/>
      <c r="AL1458" s="55"/>
      <c r="AM1458" s="55"/>
    </row>
    <row r="1459" ht="22.5" customHeight="1">
      <c r="A1459" s="457"/>
      <c r="B1459" s="25" t="b">
        <v>0</v>
      </c>
      <c r="C1459" s="533"/>
      <c r="D1459" s="534"/>
      <c r="E1459" s="424"/>
      <c r="F1459" s="423"/>
      <c r="G1459" s="533"/>
      <c r="H1459" s="424"/>
      <c r="I1459" s="24"/>
      <c r="J1459" s="424"/>
      <c r="K1459" s="423"/>
      <c r="L1459" s="423"/>
      <c r="M1459" s="535"/>
      <c r="N1459" s="536">
        <f t="shared" si="57"/>
        <v>0</v>
      </c>
      <c r="O1459" s="534"/>
      <c r="P1459" s="528"/>
      <c r="Q1459" s="426" t="str">
        <f t="shared" si="53"/>
        <v/>
      </c>
      <c r="R1459" s="529"/>
      <c r="S1459" s="530"/>
      <c r="T1459" s="531" t="str">
        <f t="shared" si="54"/>
        <v/>
      </c>
      <c r="U1459" s="426">
        <f t="shared" si="55"/>
        <v>0</v>
      </c>
      <c r="V1459" s="426"/>
      <c r="W1459" s="426"/>
      <c r="AJ1459" s="55"/>
      <c r="AK1459" s="55"/>
      <c r="AL1459" s="55"/>
      <c r="AM1459" s="55"/>
    </row>
    <row r="1460" ht="22.5" customHeight="1">
      <c r="A1460" s="457"/>
      <c r="B1460" s="25" t="b">
        <v>0</v>
      </c>
      <c r="C1460" s="533"/>
      <c r="D1460" s="534"/>
      <c r="E1460" s="424"/>
      <c r="F1460" s="423"/>
      <c r="G1460" s="533"/>
      <c r="H1460" s="424"/>
      <c r="I1460" s="24"/>
      <c r="J1460" s="424"/>
      <c r="K1460" s="423"/>
      <c r="L1460" s="423"/>
      <c r="M1460" s="535"/>
      <c r="N1460" s="536">
        <f t="shared" si="57"/>
        <v>0</v>
      </c>
      <c r="O1460" s="534"/>
      <c r="P1460" s="528"/>
      <c r="Q1460" s="426" t="str">
        <f t="shared" si="53"/>
        <v/>
      </c>
      <c r="R1460" s="529"/>
      <c r="S1460" s="530"/>
      <c r="T1460" s="531" t="str">
        <f t="shared" si="54"/>
        <v/>
      </c>
      <c r="U1460" s="426">
        <f t="shared" si="55"/>
        <v>0</v>
      </c>
      <c r="V1460" s="426"/>
      <c r="W1460" s="426"/>
      <c r="AJ1460" s="55"/>
      <c r="AK1460" s="55"/>
      <c r="AL1460" s="55"/>
      <c r="AM1460" s="55"/>
    </row>
    <row r="1461" ht="22.5" customHeight="1">
      <c r="A1461" s="457"/>
      <c r="B1461" s="25" t="b">
        <v>0</v>
      </c>
      <c r="C1461" s="533"/>
      <c r="D1461" s="534"/>
      <c r="E1461" s="424"/>
      <c r="F1461" s="423"/>
      <c r="G1461" s="533"/>
      <c r="H1461" s="424"/>
      <c r="I1461" s="24"/>
      <c r="J1461" s="424"/>
      <c r="K1461" s="423"/>
      <c r="L1461" s="423"/>
      <c r="M1461" s="535"/>
      <c r="N1461" s="536">
        <f t="shared" si="57"/>
        <v>0</v>
      </c>
      <c r="O1461" s="534"/>
      <c r="P1461" s="528"/>
      <c r="Q1461" s="426" t="str">
        <f t="shared" si="53"/>
        <v/>
      </c>
      <c r="R1461" s="529"/>
      <c r="S1461" s="530"/>
      <c r="T1461" s="531" t="str">
        <f t="shared" si="54"/>
        <v/>
      </c>
      <c r="U1461" s="426">
        <f t="shared" si="55"/>
        <v>0</v>
      </c>
      <c r="V1461" s="426"/>
      <c r="W1461" s="426"/>
      <c r="AJ1461" s="55"/>
      <c r="AK1461" s="55"/>
      <c r="AL1461" s="55"/>
      <c r="AM1461" s="55"/>
    </row>
    <row r="1462" ht="22.5" customHeight="1">
      <c r="A1462" s="457"/>
      <c r="B1462" s="25" t="b">
        <v>0</v>
      </c>
      <c r="C1462" s="533"/>
      <c r="D1462" s="534"/>
      <c r="E1462" s="424"/>
      <c r="F1462" s="423"/>
      <c r="G1462" s="533"/>
      <c r="H1462" s="424"/>
      <c r="I1462" s="24"/>
      <c r="J1462" s="424"/>
      <c r="K1462" s="423"/>
      <c r="L1462" s="423"/>
      <c r="M1462" s="535"/>
      <c r="N1462" s="536">
        <f t="shared" si="57"/>
        <v>0</v>
      </c>
      <c r="O1462" s="534"/>
      <c r="P1462" s="528"/>
      <c r="Q1462" s="426" t="str">
        <f t="shared" si="53"/>
        <v/>
      </c>
      <c r="R1462" s="529"/>
      <c r="S1462" s="530"/>
      <c r="T1462" s="531" t="str">
        <f t="shared" si="54"/>
        <v/>
      </c>
      <c r="U1462" s="426">
        <f t="shared" si="55"/>
        <v>0</v>
      </c>
      <c r="V1462" s="426"/>
      <c r="W1462" s="426"/>
      <c r="AJ1462" s="55"/>
      <c r="AK1462" s="55"/>
      <c r="AL1462" s="55"/>
      <c r="AM1462" s="55"/>
    </row>
    <row r="1463" ht="22.5" customHeight="1">
      <c r="A1463" s="457"/>
      <c r="B1463" s="25" t="b">
        <v>0</v>
      </c>
      <c r="C1463" s="533"/>
      <c r="D1463" s="534"/>
      <c r="E1463" s="424"/>
      <c r="F1463" s="423"/>
      <c r="G1463" s="533"/>
      <c r="H1463" s="424"/>
      <c r="I1463" s="24"/>
      <c r="J1463" s="424"/>
      <c r="K1463" s="423"/>
      <c r="L1463" s="423"/>
      <c r="M1463" s="535"/>
      <c r="N1463" s="536">
        <f t="shared" si="57"/>
        <v>0</v>
      </c>
      <c r="O1463" s="534"/>
      <c r="P1463" s="528"/>
      <c r="Q1463" s="426" t="str">
        <f t="shared" si="53"/>
        <v/>
      </c>
      <c r="R1463" s="529"/>
      <c r="S1463" s="530"/>
      <c r="T1463" s="531" t="str">
        <f t="shared" si="54"/>
        <v/>
      </c>
      <c r="U1463" s="426">
        <f t="shared" si="55"/>
        <v>0</v>
      </c>
      <c r="V1463" s="426"/>
      <c r="W1463" s="426"/>
      <c r="AJ1463" s="55"/>
      <c r="AK1463" s="55"/>
      <c r="AL1463" s="55"/>
      <c r="AM1463" s="55"/>
    </row>
    <row r="1464" ht="22.5" customHeight="1">
      <c r="A1464" s="457"/>
      <c r="B1464" s="25" t="b">
        <v>0</v>
      </c>
      <c r="C1464" s="533"/>
      <c r="D1464" s="534"/>
      <c r="E1464" s="424"/>
      <c r="F1464" s="423"/>
      <c r="G1464" s="533"/>
      <c r="H1464" s="424"/>
      <c r="I1464" s="24"/>
      <c r="J1464" s="424"/>
      <c r="K1464" s="423"/>
      <c r="L1464" s="423"/>
      <c r="M1464" s="535"/>
      <c r="N1464" s="536">
        <f t="shared" si="57"/>
        <v>0</v>
      </c>
      <c r="O1464" s="534"/>
      <c r="P1464" s="528"/>
      <c r="Q1464" s="426" t="str">
        <f t="shared" si="53"/>
        <v/>
      </c>
      <c r="R1464" s="529"/>
      <c r="S1464" s="530"/>
      <c r="T1464" s="531" t="str">
        <f t="shared" si="54"/>
        <v/>
      </c>
      <c r="U1464" s="426">
        <f t="shared" si="55"/>
        <v>0</v>
      </c>
      <c r="V1464" s="426"/>
      <c r="W1464" s="426"/>
      <c r="AJ1464" s="55"/>
      <c r="AK1464" s="55"/>
      <c r="AL1464" s="55"/>
      <c r="AM1464" s="55"/>
    </row>
    <row r="1465" ht="22.5" customHeight="1">
      <c r="A1465" s="457"/>
      <c r="B1465" s="25" t="b">
        <v>0</v>
      </c>
      <c r="C1465" s="533"/>
      <c r="D1465" s="534"/>
      <c r="E1465" s="424"/>
      <c r="F1465" s="423"/>
      <c r="G1465" s="533"/>
      <c r="H1465" s="424"/>
      <c r="I1465" s="24"/>
      <c r="J1465" s="424"/>
      <c r="K1465" s="423"/>
      <c r="L1465" s="423"/>
      <c r="M1465" s="535"/>
      <c r="N1465" s="536">
        <f t="shared" si="57"/>
        <v>0</v>
      </c>
      <c r="O1465" s="534"/>
      <c r="P1465" s="528"/>
      <c r="Q1465" s="426" t="str">
        <f t="shared" si="53"/>
        <v/>
      </c>
      <c r="R1465" s="529"/>
      <c r="S1465" s="530"/>
      <c r="T1465" s="531" t="str">
        <f t="shared" si="54"/>
        <v/>
      </c>
      <c r="U1465" s="426">
        <f t="shared" si="55"/>
        <v>0</v>
      </c>
      <c r="V1465" s="426"/>
      <c r="W1465" s="426"/>
      <c r="AJ1465" s="55"/>
      <c r="AK1465" s="55"/>
      <c r="AL1465" s="55"/>
      <c r="AM1465" s="55"/>
    </row>
    <row r="1466" ht="22.5" customHeight="1">
      <c r="A1466" s="457"/>
      <c r="B1466" s="25" t="b">
        <v>0</v>
      </c>
      <c r="C1466" s="533"/>
      <c r="D1466" s="534"/>
      <c r="E1466" s="424"/>
      <c r="F1466" s="423"/>
      <c r="G1466" s="533"/>
      <c r="H1466" s="424"/>
      <c r="I1466" s="24"/>
      <c r="J1466" s="424"/>
      <c r="K1466" s="423"/>
      <c r="L1466" s="423"/>
      <c r="M1466" s="535"/>
      <c r="N1466" s="536">
        <f t="shared" si="57"/>
        <v>0</v>
      </c>
      <c r="O1466" s="534"/>
      <c r="P1466" s="528"/>
      <c r="Q1466" s="426" t="str">
        <f t="shared" si="53"/>
        <v/>
      </c>
      <c r="R1466" s="529"/>
      <c r="S1466" s="530"/>
      <c r="T1466" s="531" t="str">
        <f t="shared" si="54"/>
        <v/>
      </c>
      <c r="U1466" s="426">
        <f t="shared" si="55"/>
        <v>0</v>
      </c>
      <c r="V1466" s="426"/>
      <c r="W1466" s="426"/>
      <c r="AJ1466" s="55"/>
      <c r="AK1466" s="55"/>
      <c r="AL1466" s="55"/>
      <c r="AM1466" s="55"/>
    </row>
    <row r="1467" ht="22.5" customHeight="1">
      <c r="A1467" s="457"/>
      <c r="B1467" s="25" t="b">
        <v>0</v>
      </c>
      <c r="C1467" s="533"/>
      <c r="D1467" s="534"/>
      <c r="E1467" s="424"/>
      <c r="F1467" s="423"/>
      <c r="G1467" s="533"/>
      <c r="H1467" s="424"/>
      <c r="I1467" s="24"/>
      <c r="J1467" s="424"/>
      <c r="K1467" s="423"/>
      <c r="L1467" s="423"/>
      <c r="M1467" s="535"/>
      <c r="N1467" s="536">
        <f t="shared" si="57"/>
        <v>0</v>
      </c>
      <c r="O1467" s="534"/>
      <c r="P1467" s="528"/>
      <c r="Q1467" s="426" t="str">
        <f t="shared" si="53"/>
        <v/>
      </c>
      <c r="R1467" s="529"/>
      <c r="S1467" s="530"/>
      <c r="T1467" s="531" t="str">
        <f t="shared" si="54"/>
        <v/>
      </c>
      <c r="U1467" s="426">
        <f t="shared" si="55"/>
        <v>0</v>
      </c>
      <c r="V1467" s="426"/>
      <c r="W1467" s="426"/>
      <c r="AJ1467" s="55"/>
      <c r="AK1467" s="55"/>
      <c r="AL1467" s="55"/>
      <c r="AM1467" s="55"/>
    </row>
    <row r="1468" ht="22.5" customHeight="1">
      <c r="A1468" s="457"/>
      <c r="B1468" s="25" t="b">
        <v>0</v>
      </c>
      <c r="C1468" s="533"/>
      <c r="D1468" s="534"/>
      <c r="E1468" s="424"/>
      <c r="F1468" s="423"/>
      <c r="G1468" s="533"/>
      <c r="H1468" s="424"/>
      <c r="I1468" s="24"/>
      <c r="J1468" s="424"/>
      <c r="K1468" s="423"/>
      <c r="L1468" s="423"/>
      <c r="M1468" s="535"/>
      <c r="N1468" s="536">
        <f t="shared" si="57"/>
        <v>0</v>
      </c>
      <c r="O1468" s="534"/>
      <c r="P1468" s="528"/>
      <c r="Q1468" s="426" t="str">
        <f t="shared" si="53"/>
        <v/>
      </c>
      <c r="R1468" s="529"/>
      <c r="S1468" s="530"/>
      <c r="T1468" s="531" t="str">
        <f t="shared" si="54"/>
        <v/>
      </c>
      <c r="U1468" s="426">
        <f t="shared" si="55"/>
        <v>0</v>
      </c>
      <c r="V1468" s="426"/>
      <c r="W1468" s="426"/>
      <c r="AJ1468" s="55"/>
      <c r="AK1468" s="55"/>
      <c r="AL1468" s="55"/>
      <c r="AM1468" s="55"/>
    </row>
    <row r="1469" ht="22.5" customHeight="1">
      <c r="A1469" s="457"/>
      <c r="B1469" s="25" t="b">
        <v>0</v>
      </c>
      <c r="C1469" s="533"/>
      <c r="D1469" s="534"/>
      <c r="E1469" s="424"/>
      <c r="F1469" s="423"/>
      <c r="G1469" s="533"/>
      <c r="H1469" s="424"/>
      <c r="I1469" s="24"/>
      <c r="J1469" s="424"/>
      <c r="K1469" s="423"/>
      <c r="L1469" s="423"/>
      <c r="M1469" s="535"/>
      <c r="N1469" s="536">
        <f t="shared" si="57"/>
        <v>0</v>
      </c>
      <c r="O1469" s="534"/>
      <c r="P1469" s="528"/>
      <c r="Q1469" s="426" t="str">
        <f t="shared" si="53"/>
        <v/>
      </c>
      <c r="R1469" s="529"/>
      <c r="S1469" s="530"/>
      <c r="T1469" s="531" t="str">
        <f t="shared" si="54"/>
        <v/>
      </c>
      <c r="U1469" s="426">
        <f t="shared" si="55"/>
        <v>0</v>
      </c>
      <c r="V1469" s="426"/>
      <c r="W1469" s="426"/>
      <c r="AJ1469" s="55"/>
      <c r="AK1469" s="55"/>
      <c r="AL1469" s="55"/>
      <c r="AM1469" s="55"/>
    </row>
    <row r="1470" ht="22.5" customHeight="1">
      <c r="A1470" s="457"/>
      <c r="B1470" s="25" t="b">
        <v>0</v>
      </c>
      <c r="C1470" s="533"/>
      <c r="D1470" s="534"/>
      <c r="E1470" s="424"/>
      <c r="F1470" s="423"/>
      <c r="G1470" s="533"/>
      <c r="H1470" s="424"/>
      <c r="I1470" s="24"/>
      <c r="J1470" s="424"/>
      <c r="K1470" s="423"/>
      <c r="L1470" s="423"/>
      <c r="M1470" s="535"/>
      <c r="N1470" s="536">
        <f t="shared" si="57"/>
        <v>0</v>
      </c>
      <c r="O1470" s="534"/>
      <c r="P1470" s="528"/>
      <c r="Q1470" s="426" t="str">
        <f t="shared" si="53"/>
        <v/>
      </c>
      <c r="R1470" s="529"/>
      <c r="S1470" s="530"/>
      <c r="T1470" s="531" t="str">
        <f t="shared" si="54"/>
        <v/>
      </c>
      <c r="U1470" s="426">
        <f t="shared" si="55"/>
        <v>0</v>
      </c>
      <c r="V1470" s="426"/>
      <c r="W1470" s="426"/>
      <c r="AJ1470" s="55"/>
      <c r="AK1470" s="55"/>
      <c r="AL1470" s="55"/>
      <c r="AM1470" s="55"/>
    </row>
    <row r="1471" ht="22.5" customHeight="1">
      <c r="A1471" s="457"/>
      <c r="B1471" s="25" t="b">
        <v>0</v>
      </c>
      <c r="C1471" s="533"/>
      <c r="D1471" s="534"/>
      <c r="E1471" s="424"/>
      <c r="F1471" s="423"/>
      <c r="G1471" s="533"/>
      <c r="H1471" s="424"/>
      <c r="I1471" s="24"/>
      <c r="J1471" s="424"/>
      <c r="K1471" s="423"/>
      <c r="L1471" s="423"/>
      <c r="M1471" s="535"/>
      <c r="N1471" s="536">
        <f t="shared" si="57"/>
        <v>0</v>
      </c>
      <c r="O1471" s="534"/>
      <c r="P1471" s="528"/>
      <c r="Q1471" s="426" t="str">
        <f t="shared" si="53"/>
        <v/>
      </c>
      <c r="R1471" s="529"/>
      <c r="S1471" s="530"/>
      <c r="T1471" s="531" t="str">
        <f t="shared" si="54"/>
        <v/>
      </c>
      <c r="U1471" s="426">
        <f t="shared" si="55"/>
        <v>0</v>
      </c>
      <c r="V1471" s="426"/>
      <c r="W1471" s="426"/>
      <c r="AJ1471" s="55"/>
      <c r="AK1471" s="55"/>
      <c r="AL1471" s="55"/>
      <c r="AM1471" s="55"/>
    </row>
    <row r="1472" ht="22.5" customHeight="1">
      <c r="A1472" s="457"/>
      <c r="B1472" s="25" t="b">
        <v>0</v>
      </c>
      <c r="C1472" s="533"/>
      <c r="D1472" s="534"/>
      <c r="E1472" s="424"/>
      <c r="F1472" s="423"/>
      <c r="G1472" s="533"/>
      <c r="H1472" s="424"/>
      <c r="I1472" s="24"/>
      <c r="J1472" s="424"/>
      <c r="K1472" s="423"/>
      <c r="L1472" s="423"/>
      <c r="M1472" s="535"/>
      <c r="N1472" s="536">
        <f t="shared" si="57"/>
        <v>0</v>
      </c>
      <c r="O1472" s="534"/>
      <c r="P1472" s="528"/>
      <c r="Q1472" s="426" t="str">
        <f t="shared" si="53"/>
        <v/>
      </c>
      <c r="R1472" s="529"/>
      <c r="S1472" s="530"/>
      <c r="T1472" s="531" t="str">
        <f t="shared" si="54"/>
        <v/>
      </c>
      <c r="U1472" s="426">
        <f t="shared" si="55"/>
        <v>0</v>
      </c>
      <c r="V1472" s="426"/>
      <c r="W1472" s="426"/>
      <c r="AJ1472" s="55"/>
      <c r="AK1472" s="55"/>
      <c r="AL1472" s="55"/>
      <c r="AM1472" s="55"/>
    </row>
    <row r="1473" ht="22.5" customHeight="1">
      <c r="A1473" s="457"/>
      <c r="B1473" s="25" t="b">
        <v>0</v>
      </c>
      <c r="C1473" s="533"/>
      <c r="D1473" s="534"/>
      <c r="E1473" s="424"/>
      <c r="F1473" s="423"/>
      <c r="G1473" s="533"/>
      <c r="H1473" s="424"/>
      <c r="I1473" s="24"/>
      <c r="J1473" s="424"/>
      <c r="K1473" s="423"/>
      <c r="L1473" s="423"/>
      <c r="M1473" s="535"/>
      <c r="N1473" s="536">
        <f t="shared" si="57"/>
        <v>0</v>
      </c>
      <c r="O1473" s="534"/>
      <c r="P1473" s="528"/>
      <c r="Q1473" s="426" t="str">
        <f t="shared" si="53"/>
        <v/>
      </c>
      <c r="R1473" s="529"/>
      <c r="S1473" s="530"/>
      <c r="T1473" s="531" t="str">
        <f t="shared" si="54"/>
        <v/>
      </c>
      <c r="U1473" s="426">
        <f t="shared" si="55"/>
        <v>0</v>
      </c>
      <c r="V1473" s="426"/>
      <c r="W1473" s="426"/>
      <c r="AJ1473" s="55"/>
      <c r="AK1473" s="55"/>
      <c r="AL1473" s="55"/>
      <c r="AM1473" s="55"/>
    </row>
    <row r="1474" ht="22.5" customHeight="1">
      <c r="A1474" s="457"/>
      <c r="B1474" s="25" t="b">
        <v>0</v>
      </c>
      <c r="C1474" s="533"/>
      <c r="D1474" s="534"/>
      <c r="E1474" s="424"/>
      <c r="F1474" s="423"/>
      <c r="G1474" s="533"/>
      <c r="H1474" s="424"/>
      <c r="I1474" s="24"/>
      <c r="J1474" s="424"/>
      <c r="K1474" s="423"/>
      <c r="L1474" s="423"/>
      <c r="M1474" s="535"/>
      <c r="N1474" s="536">
        <f t="shared" si="57"/>
        <v>0</v>
      </c>
      <c r="O1474" s="534"/>
      <c r="P1474" s="528"/>
      <c r="Q1474" s="426" t="str">
        <f t="shared" si="53"/>
        <v/>
      </c>
      <c r="R1474" s="529"/>
      <c r="S1474" s="530"/>
      <c r="T1474" s="531" t="str">
        <f t="shared" si="54"/>
        <v/>
      </c>
      <c r="U1474" s="426">
        <f t="shared" si="55"/>
        <v>0</v>
      </c>
      <c r="V1474" s="426"/>
      <c r="W1474" s="426"/>
      <c r="AJ1474" s="55"/>
      <c r="AK1474" s="55"/>
      <c r="AL1474" s="55"/>
      <c r="AM1474" s="55"/>
    </row>
    <row r="1475" ht="22.5" customHeight="1">
      <c r="A1475" s="457"/>
      <c r="B1475" s="25" t="b">
        <v>0</v>
      </c>
      <c r="C1475" s="533"/>
      <c r="D1475" s="534"/>
      <c r="E1475" s="424"/>
      <c r="F1475" s="423"/>
      <c r="G1475" s="533"/>
      <c r="H1475" s="424"/>
      <c r="I1475" s="24"/>
      <c r="J1475" s="424"/>
      <c r="K1475" s="423"/>
      <c r="L1475" s="423"/>
      <c r="M1475" s="535"/>
      <c r="N1475" s="536">
        <f t="shared" si="57"/>
        <v>0</v>
      </c>
      <c r="O1475" s="534"/>
      <c r="P1475" s="528"/>
      <c r="Q1475" s="426" t="str">
        <f t="shared" si="53"/>
        <v/>
      </c>
      <c r="R1475" s="529"/>
      <c r="S1475" s="530"/>
      <c r="T1475" s="531" t="str">
        <f t="shared" si="54"/>
        <v/>
      </c>
      <c r="U1475" s="426">
        <f t="shared" si="55"/>
        <v>0</v>
      </c>
      <c r="V1475" s="426"/>
      <c r="W1475" s="426"/>
      <c r="AJ1475" s="55"/>
      <c r="AK1475" s="55"/>
      <c r="AL1475" s="55"/>
      <c r="AM1475" s="55"/>
    </row>
    <row r="1476" ht="22.5" customHeight="1">
      <c r="A1476" s="457"/>
      <c r="B1476" s="25" t="b">
        <v>0</v>
      </c>
      <c r="C1476" s="533"/>
      <c r="D1476" s="534"/>
      <c r="E1476" s="424"/>
      <c r="F1476" s="423"/>
      <c r="G1476" s="533"/>
      <c r="H1476" s="424"/>
      <c r="I1476" s="24"/>
      <c r="J1476" s="424"/>
      <c r="K1476" s="423"/>
      <c r="L1476" s="423"/>
      <c r="M1476" s="535"/>
      <c r="N1476" s="536">
        <f t="shared" si="57"/>
        <v>0</v>
      </c>
      <c r="O1476" s="534"/>
      <c r="P1476" s="528"/>
      <c r="Q1476" s="426" t="str">
        <f t="shared" si="53"/>
        <v/>
      </c>
      <c r="R1476" s="529"/>
      <c r="S1476" s="530"/>
      <c r="T1476" s="531" t="str">
        <f t="shared" si="54"/>
        <v/>
      </c>
      <c r="U1476" s="426">
        <f t="shared" si="55"/>
        <v>0</v>
      </c>
      <c r="V1476" s="426"/>
      <c r="W1476" s="426"/>
      <c r="AJ1476" s="55"/>
      <c r="AK1476" s="55"/>
      <c r="AL1476" s="55"/>
      <c r="AM1476" s="55"/>
    </row>
    <row r="1477" ht="22.5" customHeight="1">
      <c r="A1477" s="457"/>
      <c r="B1477" s="25" t="b">
        <v>0</v>
      </c>
      <c r="C1477" s="533"/>
      <c r="D1477" s="534"/>
      <c r="E1477" s="424"/>
      <c r="F1477" s="423"/>
      <c r="G1477" s="533"/>
      <c r="H1477" s="424"/>
      <c r="I1477" s="24"/>
      <c r="J1477" s="424"/>
      <c r="K1477" s="423"/>
      <c r="L1477" s="423"/>
      <c r="M1477" s="535"/>
      <c r="N1477" s="536">
        <f t="shared" si="57"/>
        <v>0</v>
      </c>
      <c r="O1477" s="534"/>
      <c r="P1477" s="528"/>
      <c r="Q1477" s="426" t="str">
        <f t="shared" si="53"/>
        <v/>
      </c>
      <c r="R1477" s="529"/>
      <c r="S1477" s="530"/>
      <c r="T1477" s="531" t="str">
        <f t="shared" si="54"/>
        <v/>
      </c>
      <c r="U1477" s="426">
        <f t="shared" si="55"/>
        <v>0</v>
      </c>
      <c r="V1477" s="426"/>
      <c r="W1477" s="426"/>
      <c r="AJ1477" s="55"/>
      <c r="AK1477" s="55"/>
      <c r="AL1477" s="55"/>
      <c r="AM1477" s="55"/>
    </row>
    <row r="1478" ht="22.5" customHeight="1">
      <c r="A1478" s="457"/>
      <c r="B1478" s="25" t="b">
        <v>0</v>
      </c>
      <c r="C1478" s="533"/>
      <c r="D1478" s="534"/>
      <c r="E1478" s="424"/>
      <c r="F1478" s="423"/>
      <c r="G1478" s="533"/>
      <c r="H1478" s="424"/>
      <c r="I1478" s="24"/>
      <c r="J1478" s="424"/>
      <c r="K1478" s="423"/>
      <c r="L1478" s="423"/>
      <c r="M1478" s="535"/>
      <c r="N1478" s="536">
        <f t="shared" si="57"/>
        <v>0</v>
      </c>
      <c r="O1478" s="534"/>
      <c r="P1478" s="528"/>
      <c r="Q1478" s="426" t="str">
        <f t="shared" si="53"/>
        <v/>
      </c>
      <c r="R1478" s="529"/>
      <c r="S1478" s="530"/>
      <c r="T1478" s="531" t="str">
        <f t="shared" si="54"/>
        <v/>
      </c>
      <c r="U1478" s="426">
        <f t="shared" si="55"/>
        <v>0</v>
      </c>
      <c r="V1478" s="426"/>
      <c r="W1478" s="426"/>
      <c r="AJ1478" s="55"/>
      <c r="AK1478" s="55"/>
      <c r="AL1478" s="55"/>
      <c r="AM1478" s="55"/>
    </row>
    <row r="1479" ht="22.5" customHeight="1">
      <c r="A1479" s="457"/>
      <c r="B1479" s="25" t="b">
        <v>0</v>
      </c>
      <c r="C1479" s="533"/>
      <c r="D1479" s="534"/>
      <c r="E1479" s="424"/>
      <c r="F1479" s="423"/>
      <c r="G1479" s="533"/>
      <c r="H1479" s="424"/>
      <c r="I1479" s="24"/>
      <c r="J1479" s="424"/>
      <c r="K1479" s="423"/>
      <c r="L1479" s="423"/>
      <c r="M1479" s="535"/>
      <c r="N1479" s="536">
        <f t="shared" si="57"/>
        <v>0</v>
      </c>
      <c r="O1479" s="534"/>
      <c r="P1479" s="528"/>
      <c r="Q1479" s="426" t="str">
        <f t="shared" si="53"/>
        <v/>
      </c>
      <c r="R1479" s="529"/>
      <c r="S1479" s="530"/>
      <c r="T1479" s="531" t="str">
        <f t="shared" si="54"/>
        <v/>
      </c>
      <c r="U1479" s="426">
        <f t="shared" si="55"/>
        <v>0</v>
      </c>
      <c r="V1479" s="426"/>
      <c r="W1479" s="426"/>
      <c r="AJ1479" s="55"/>
      <c r="AK1479" s="55"/>
      <c r="AL1479" s="55"/>
      <c r="AM1479" s="55"/>
    </row>
    <row r="1480" ht="22.5" customHeight="1">
      <c r="A1480" s="457"/>
      <c r="B1480" s="25" t="b">
        <v>0</v>
      </c>
      <c r="C1480" s="533"/>
      <c r="D1480" s="534"/>
      <c r="E1480" s="424"/>
      <c r="F1480" s="423"/>
      <c r="G1480" s="533"/>
      <c r="H1480" s="424"/>
      <c r="I1480" s="24"/>
      <c r="J1480" s="424"/>
      <c r="K1480" s="423"/>
      <c r="L1480" s="423"/>
      <c r="M1480" s="535"/>
      <c r="N1480" s="536">
        <f t="shared" si="57"/>
        <v>0</v>
      </c>
      <c r="O1480" s="534"/>
      <c r="P1480" s="528"/>
      <c r="Q1480" s="426" t="str">
        <f t="shared" si="53"/>
        <v/>
      </c>
      <c r="R1480" s="529"/>
      <c r="S1480" s="530"/>
      <c r="T1480" s="531" t="str">
        <f t="shared" si="54"/>
        <v/>
      </c>
      <c r="U1480" s="426">
        <f t="shared" si="55"/>
        <v>0</v>
      </c>
      <c r="V1480" s="426"/>
      <c r="W1480" s="426"/>
      <c r="AJ1480" s="55"/>
      <c r="AK1480" s="55"/>
      <c r="AL1480" s="55"/>
      <c r="AM1480" s="55"/>
    </row>
    <row r="1481" ht="22.5" customHeight="1">
      <c r="A1481" s="457"/>
      <c r="B1481" s="25" t="b">
        <v>0</v>
      </c>
      <c r="C1481" s="533"/>
      <c r="D1481" s="534"/>
      <c r="E1481" s="424"/>
      <c r="F1481" s="423"/>
      <c r="G1481" s="533"/>
      <c r="H1481" s="424"/>
      <c r="I1481" s="24"/>
      <c r="J1481" s="424"/>
      <c r="K1481" s="423"/>
      <c r="L1481" s="423"/>
      <c r="M1481" s="535"/>
      <c r="N1481" s="536">
        <f t="shared" si="57"/>
        <v>0</v>
      </c>
      <c r="O1481" s="534"/>
      <c r="P1481" s="528"/>
      <c r="Q1481" s="426" t="str">
        <f t="shared" si="53"/>
        <v/>
      </c>
      <c r="R1481" s="529"/>
      <c r="S1481" s="530"/>
      <c r="T1481" s="531" t="str">
        <f t="shared" si="54"/>
        <v/>
      </c>
      <c r="U1481" s="426">
        <f t="shared" si="55"/>
        <v>0</v>
      </c>
      <c r="V1481" s="426"/>
      <c r="W1481" s="426"/>
      <c r="AJ1481" s="55"/>
      <c r="AK1481" s="55"/>
      <c r="AL1481" s="55"/>
      <c r="AM1481" s="55"/>
    </row>
    <row r="1482" ht="22.5" customHeight="1">
      <c r="A1482" s="457"/>
      <c r="B1482" s="25" t="b">
        <v>0</v>
      </c>
      <c r="C1482" s="533"/>
      <c r="D1482" s="534"/>
      <c r="E1482" s="424"/>
      <c r="F1482" s="423"/>
      <c r="G1482" s="533"/>
      <c r="H1482" s="424"/>
      <c r="I1482" s="24"/>
      <c r="J1482" s="424"/>
      <c r="K1482" s="423"/>
      <c r="L1482" s="423"/>
      <c r="M1482" s="535"/>
      <c r="N1482" s="536">
        <f t="shared" si="57"/>
        <v>0</v>
      </c>
      <c r="O1482" s="534"/>
      <c r="P1482" s="528"/>
      <c r="Q1482" s="426" t="str">
        <f t="shared" si="53"/>
        <v/>
      </c>
      <c r="R1482" s="529"/>
      <c r="S1482" s="530"/>
      <c r="T1482" s="531" t="str">
        <f t="shared" si="54"/>
        <v/>
      </c>
      <c r="U1482" s="426">
        <f t="shared" si="55"/>
        <v>0</v>
      </c>
      <c r="V1482" s="426"/>
      <c r="W1482" s="426"/>
      <c r="AJ1482" s="55"/>
      <c r="AK1482" s="55"/>
      <c r="AL1482" s="55"/>
      <c r="AM1482" s="55"/>
    </row>
    <row r="1483" ht="22.5" customHeight="1">
      <c r="A1483" s="457"/>
      <c r="B1483" s="25" t="b">
        <v>0</v>
      </c>
      <c r="C1483" s="533"/>
      <c r="D1483" s="534"/>
      <c r="E1483" s="424"/>
      <c r="F1483" s="423"/>
      <c r="G1483" s="533"/>
      <c r="H1483" s="424"/>
      <c r="I1483" s="24"/>
      <c r="J1483" s="424"/>
      <c r="K1483" s="423"/>
      <c r="L1483" s="423"/>
      <c r="M1483" s="535"/>
      <c r="N1483" s="536">
        <f t="shared" si="57"/>
        <v>0</v>
      </c>
      <c r="O1483" s="534"/>
      <c r="P1483" s="528"/>
      <c r="Q1483" s="426" t="str">
        <f t="shared" si="53"/>
        <v/>
      </c>
      <c r="R1483" s="529"/>
      <c r="S1483" s="530"/>
      <c r="T1483" s="531" t="str">
        <f t="shared" si="54"/>
        <v/>
      </c>
      <c r="U1483" s="426">
        <f t="shared" si="55"/>
        <v>0</v>
      </c>
      <c r="V1483" s="426"/>
      <c r="W1483" s="426"/>
      <c r="AJ1483" s="55"/>
      <c r="AK1483" s="55"/>
      <c r="AL1483" s="55"/>
      <c r="AM1483" s="55"/>
    </row>
    <row r="1484" ht="22.5" customHeight="1">
      <c r="A1484" s="457"/>
      <c r="B1484" s="25" t="b">
        <v>0</v>
      </c>
      <c r="C1484" s="533"/>
      <c r="D1484" s="534"/>
      <c r="E1484" s="424"/>
      <c r="F1484" s="423"/>
      <c r="G1484" s="533"/>
      <c r="H1484" s="424"/>
      <c r="I1484" s="24"/>
      <c r="J1484" s="424"/>
      <c r="K1484" s="423"/>
      <c r="L1484" s="423"/>
      <c r="M1484" s="535"/>
      <c r="N1484" s="536">
        <f t="shared" si="57"/>
        <v>0</v>
      </c>
      <c r="O1484" s="534"/>
      <c r="P1484" s="528"/>
      <c r="Q1484" s="426" t="str">
        <f t="shared" si="53"/>
        <v/>
      </c>
      <c r="R1484" s="529"/>
      <c r="S1484" s="530"/>
      <c r="T1484" s="531" t="str">
        <f t="shared" si="54"/>
        <v/>
      </c>
      <c r="U1484" s="426">
        <f t="shared" si="55"/>
        <v>0</v>
      </c>
      <c r="V1484" s="426"/>
      <c r="W1484" s="426"/>
      <c r="AJ1484" s="55"/>
      <c r="AK1484" s="55"/>
      <c r="AL1484" s="55"/>
      <c r="AM1484" s="55"/>
    </row>
    <row r="1485" ht="22.5" customHeight="1">
      <c r="A1485" s="457"/>
      <c r="B1485" s="25" t="b">
        <v>0</v>
      </c>
      <c r="C1485" s="533"/>
      <c r="D1485" s="534"/>
      <c r="E1485" s="424"/>
      <c r="F1485" s="423"/>
      <c r="G1485" s="533"/>
      <c r="H1485" s="424"/>
      <c r="I1485" s="24"/>
      <c r="J1485" s="424"/>
      <c r="K1485" s="423"/>
      <c r="L1485" s="423"/>
      <c r="M1485" s="535"/>
      <c r="N1485" s="536">
        <f t="shared" si="57"/>
        <v>0</v>
      </c>
      <c r="O1485" s="534"/>
      <c r="P1485" s="528"/>
      <c r="Q1485" s="426" t="str">
        <f t="shared" si="53"/>
        <v/>
      </c>
      <c r="R1485" s="529"/>
      <c r="S1485" s="530"/>
      <c r="T1485" s="531" t="str">
        <f t="shared" si="54"/>
        <v/>
      </c>
      <c r="U1485" s="426">
        <f t="shared" si="55"/>
        <v>0</v>
      </c>
      <c r="V1485" s="426"/>
      <c r="W1485" s="426"/>
      <c r="AJ1485" s="55"/>
      <c r="AK1485" s="55"/>
      <c r="AL1485" s="55"/>
      <c r="AM1485" s="55"/>
    </row>
    <row r="1486" ht="22.5" customHeight="1">
      <c r="A1486" s="457"/>
      <c r="B1486" s="25" t="b">
        <v>0</v>
      </c>
      <c r="C1486" s="533"/>
      <c r="D1486" s="534"/>
      <c r="E1486" s="424"/>
      <c r="F1486" s="423"/>
      <c r="G1486" s="533"/>
      <c r="H1486" s="424"/>
      <c r="I1486" s="24"/>
      <c r="J1486" s="424"/>
      <c r="K1486" s="423"/>
      <c r="L1486" s="423"/>
      <c r="M1486" s="535"/>
      <c r="N1486" s="536">
        <f t="shared" si="57"/>
        <v>0</v>
      </c>
      <c r="O1486" s="534"/>
      <c r="P1486" s="528"/>
      <c r="Q1486" s="426" t="str">
        <f t="shared" si="53"/>
        <v/>
      </c>
      <c r="R1486" s="529"/>
      <c r="S1486" s="530"/>
      <c r="T1486" s="531" t="str">
        <f t="shared" si="54"/>
        <v/>
      </c>
      <c r="U1486" s="426">
        <f t="shared" si="55"/>
        <v>0</v>
      </c>
      <c r="V1486" s="426"/>
      <c r="W1486" s="426"/>
      <c r="AJ1486" s="55"/>
      <c r="AK1486" s="55"/>
      <c r="AL1486" s="55"/>
      <c r="AM1486" s="55"/>
    </row>
    <row r="1487" ht="22.5" customHeight="1">
      <c r="A1487" s="457"/>
      <c r="B1487" s="25" t="b">
        <v>0</v>
      </c>
      <c r="C1487" s="533"/>
      <c r="D1487" s="534"/>
      <c r="E1487" s="424"/>
      <c r="F1487" s="423"/>
      <c r="G1487" s="533"/>
      <c r="H1487" s="424"/>
      <c r="I1487" s="24"/>
      <c r="J1487" s="424"/>
      <c r="K1487" s="423"/>
      <c r="L1487" s="423"/>
      <c r="M1487" s="535"/>
      <c r="N1487" s="536">
        <f t="shared" si="57"/>
        <v>0</v>
      </c>
      <c r="O1487" s="534"/>
      <c r="P1487" s="528"/>
      <c r="Q1487" s="426" t="str">
        <f t="shared" si="53"/>
        <v/>
      </c>
      <c r="R1487" s="529"/>
      <c r="S1487" s="530"/>
      <c r="T1487" s="531" t="str">
        <f t="shared" si="54"/>
        <v/>
      </c>
      <c r="U1487" s="426">
        <f t="shared" si="55"/>
        <v>0</v>
      </c>
      <c r="V1487" s="426"/>
      <c r="W1487" s="426"/>
      <c r="AJ1487" s="55"/>
      <c r="AK1487" s="55"/>
      <c r="AL1487" s="55"/>
      <c r="AM1487" s="55"/>
    </row>
    <row r="1488" ht="22.5" customHeight="1">
      <c r="A1488" s="457"/>
      <c r="B1488" s="25" t="b">
        <v>0</v>
      </c>
      <c r="C1488" s="533"/>
      <c r="D1488" s="534"/>
      <c r="E1488" s="424"/>
      <c r="F1488" s="423"/>
      <c r="G1488" s="533"/>
      <c r="H1488" s="424"/>
      <c r="I1488" s="24"/>
      <c r="J1488" s="424"/>
      <c r="K1488" s="423"/>
      <c r="L1488" s="423"/>
      <c r="M1488" s="535"/>
      <c r="N1488" s="536">
        <f t="shared" si="57"/>
        <v>0</v>
      </c>
      <c r="O1488" s="534"/>
      <c r="P1488" s="528"/>
      <c r="Q1488" s="426" t="str">
        <f t="shared" si="53"/>
        <v/>
      </c>
      <c r="R1488" s="529"/>
      <c r="S1488" s="530"/>
      <c r="T1488" s="531" t="str">
        <f t="shared" si="54"/>
        <v/>
      </c>
      <c r="U1488" s="426">
        <f t="shared" si="55"/>
        <v>0</v>
      </c>
      <c r="V1488" s="426"/>
      <c r="W1488" s="426"/>
      <c r="AJ1488" s="55"/>
      <c r="AK1488" s="55"/>
      <c r="AL1488" s="55"/>
      <c r="AM1488" s="55"/>
    </row>
    <row r="1489" ht="22.5" customHeight="1">
      <c r="A1489" s="457"/>
      <c r="B1489" s="25" t="b">
        <v>0</v>
      </c>
      <c r="C1489" s="533"/>
      <c r="D1489" s="534"/>
      <c r="E1489" s="424"/>
      <c r="F1489" s="423"/>
      <c r="G1489" s="533"/>
      <c r="H1489" s="424"/>
      <c r="I1489" s="24"/>
      <c r="J1489" s="424"/>
      <c r="K1489" s="423"/>
      <c r="L1489" s="423"/>
      <c r="M1489" s="535"/>
      <c r="N1489" s="536">
        <f t="shared" si="57"/>
        <v>0</v>
      </c>
      <c r="O1489" s="534"/>
      <c r="P1489" s="528"/>
      <c r="Q1489" s="426" t="str">
        <f t="shared" si="53"/>
        <v/>
      </c>
      <c r="R1489" s="529"/>
      <c r="S1489" s="530"/>
      <c r="T1489" s="531" t="str">
        <f t="shared" si="54"/>
        <v/>
      </c>
      <c r="U1489" s="426">
        <f t="shared" si="55"/>
        <v>0</v>
      </c>
      <c r="V1489" s="426"/>
      <c r="W1489" s="426"/>
      <c r="AJ1489" s="55"/>
      <c r="AK1489" s="55"/>
      <c r="AL1489" s="55"/>
      <c r="AM1489" s="55"/>
    </row>
    <row r="1490" ht="22.5" customHeight="1">
      <c r="A1490" s="457"/>
      <c r="B1490" s="25" t="b">
        <v>0</v>
      </c>
      <c r="C1490" s="533"/>
      <c r="D1490" s="534"/>
      <c r="E1490" s="424"/>
      <c r="F1490" s="423"/>
      <c r="G1490" s="533"/>
      <c r="H1490" s="424"/>
      <c r="I1490" s="24"/>
      <c r="J1490" s="424"/>
      <c r="K1490" s="423"/>
      <c r="L1490" s="423"/>
      <c r="M1490" s="535"/>
      <c r="N1490" s="536">
        <f t="shared" si="57"/>
        <v>0</v>
      </c>
      <c r="O1490" s="534"/>
      <c r="P1490" s="528"/>
      <c r="Q1490" s="426" t="str">
        <f t="shared" si="53"/>
        <v/>
      </c>
      <c r="R1490" s="529"/>
      <c r="S1490" s="530"/>
      <c r="T1490" s="531" t="str">
        <f t="shared" si="54"/>
        <v/>
      </c>
      <c r="U1490" s="426">
        <f t="shared" si="55"/>
        <v>0</v>
      </c>
      <c r="V1490" s="426"/>
      <c r="W1490" s="426"/>
      <c r="AJ1490" s="55"/>
      <c r="AK1490" s="55"/>
      <c r="AL1490" s="55"/>
      <c r="AM1490" s="55"/>
    </row>
    <row r="1491" ht="22.5" customHeight="1">
      <c r="A1491" s="457"/>
      <c r="B1491" s="25" t="b">
        <v>0</v>
      </c>
      <c r="C1491" s="533"/>
      <c r="D1491" s="534"/>
      <c r="E1491" s="424"/>
      <c r="F1491" s="423"/>
      <c r="G1491" s="533"/>
      <c r="H1491" s="424"/>
      <c r="I1491" s="24"/>
      <c r="J1491" s="424"/>
      <c r="K1491" s="423"/>
      <c r="L1491" s="423"/>
      <c r="M1491" s="535"/>
      <c r="N1491" s="536">
        <f t="shared" si="57"/>
        <v>0</v>
      </c>
      <c r="O1491" s="534"/>
      <c r="P1491" s="528"/>
      <c r="Q1491" s="426" t="str">
        <f t="shared" si="53"/>
        <v/>
      </c>
      <c r="R1491" s="529"/>
      <c r="S1491" s="530"/>
      <c r="T1491" s="531" t="str">
        <f t="shared" si="54"/>
        <v/>
      </c>
      <c r="U1491" s="426">
        <f t="shared" si="55"/>
        <v>0</v>
      </c>
      <c r="V1491" s="426"/>
      <c r="W1491" s="426"/>
      <c r="AJ1491" s="55"/>
      <c r="AK1491" s="55"/>
      <c r="AL1491" s="55"/>
      <c r="AM1491" s="55"/>
    </row>
    <row r="1492" ht="22.5" customHeight="1">
      <c r="A1492" s="457"/>
      <c r="B1492" s="25" t="b">
        <v>0</v>
      </c>
      <c r="C1492" s="533"/>
      <c r="D1492" s="534"/>
      <c r="E1492" s="424"/>
      <c r="F1492" s="423"/>
      <c r="G1492" s="533"/>
      <c r="H1492" s="424"/>
      <c r="I1492" s="24"/>
      <c r="J1492" s="424"/>
      <c r="K1492" s="423"/>
      <c r="L1492" s="423"/>
      <c r="M1492" s="535"/>
      <c r="N1492" s="536">
        <f t="shared" si="57"/>
        <v>0</v>
      </c>
      <c r="O1492" s="534"/>
      <c r="P1492" s="528"/>
      <c r="Q1492" s="426" t="str">
        <f t="shared" si="53"/>
        <v/>
      </c>
      <c r="R1492" s="529"/>
      <c r="S1492" s="530"/>
      <c r="T1492" s="531" t="str">
        <f t="shared" si="54"/>
        <v/>
      </c>
      <c r="U1492" s="426">
        <f t="shared" si="55"/>
        <v>0</v>
      </c>
      <c r="V1492" s="426"/>
      <c r="W1492" s="426"/>
      <c r="AJ1492" s="55"/>
      <c r="AK1492" s="55"/>
      <c r="AL1492" s="55"/>
      <c r="AM1492" s="55"/>
    </row>
    <row r="1493" ht="22.5" customHeight="1">
      <c r="A1493" s="457"/>
      <c r="B1493" s="25" t="b">
        <v>0</v>
      </c>
      <c r="C1493" s="533"/>
      <c r="D1493" s="534"/>
      <c r="E1493" s="424"/>
      <c r="F1493" s="423"/>
      <c r="G1493" s="533"/>
      <c r="H1493" s="424"/>
      <c r="I1493" s="24"/>
      <c r="J1493" s="424"/>
      <c r="K1493" s="423"/>
      <c r="L1493" s="423"/>
      <c r="M1493" s="535"/>
      <c r="N1493" s="536">
        <f t="shared" si="57"/>
        <v>0</v>
      </c>
      <c r="O1493" s="534"/>
      <c r="P1493" s="528"/>
      <c r="Q1493" s="426" t="str">
        <f t="shared" si="53"/>
        <v/>
      </c>
      <c r="R1493" s="529"/>
      <c r="S1493" s="530"/>
      <c r="T1493" s="531" t="str">
        <f t="shared" si="54"/>
        <v/>
      </c>
      <c r="U1493" s="426">
        <f t="shared" si="55"/>
        <v>0</v>
      </c>
      <c r="V1493" s="426"/>
      <c r="W1493" s="426"/>
      <c r="AJ1493" s="55"/>
      <c r="AK1493" s="55"/>
      <c r="AL1493" s="55"/>
      <c r="AM1493" s="55"/>
    </row>
    <row r="1494" ht="22.5" customHeight="1">
      <c r="A1494" s="457"/>
      <c r="B1494" s="25" t="b">
        <v>0</v>
      </c>
      <c r="C1494" s="533"/>
      <c r="D1494" s="534"/>
      <c r="E1494" s="424"/>
      <c r="F1494" s="423"/>
      <c r="G1494" s="533"/>
      <c r="H1494" s="424"/>
      <c r="I1494" s="24"/>
      <c r="J1494" s="424"/>
      <c r="K1494" s="423"/>
      <c r="L1494" s="423"/>
      <c r="M1494" s="535"/>
      <c r="N1494" s="536">
        <f t="shared" si="57"/>
        <v>0</v>
      </c>
      <c r="O1494" s="534"/>
      <c r="P1494" s="528"/>
      <c r="Q1494" s="426" t="str">
        <f t="shared" si="53"/>
        <v/>
      </c>
      <c r="R1494" s="529"/>
      <c r="S1494" s="530"/>
      <c r="T1494" s="531" t="str">
        <f t="shared" si="54"/>
        <v/>
      </c>
      <c r="U1494" s="426">
        <f t="shared" si="55"/>
        <v>0</v>
      </c>
      <c r="V1494" s="426"/>
      <c r="W1494" s="426"/>
      <c r="AJ1494" s="55"/>
      <c r="AK1494" s="55"/>
      <c r="AL1494" s="55"/>
      <c r="AM1494" s="55"/>
    </row>
    <row r="1495" ht="22.5" customHeight="1">
      <c r="A1495" s="457"/>
      <c r="B1495" s="25" t="b">
        <v>0</v>
      </c>
      <c r="C1495" s="533"/>
      <c r="D1495" s="534"/>
      <c r="E1495" s="424"/>
      <c r="F1495" s="423"/>
      <c r="G1495" s="533"/>
      <c r="H1495" s="424"/>
      <c r="I1495" s="24"/>
      <c r="J1495" s="424"/>
      <c r="K1495" s="423"/>
      <c r="L1495" s="423"/>
      <c r="M1495" s="535"/>
      <c r="N1495" s="536">
        <f t="shared" si="57"/>
        <v>0</v>
      </c>
      <c r="O1495" s="534"/>
      <c r="P1495" s="528"/>
      <c r="Q1495" s="426" t="str">
        <f t="shared" si="53"/>
        <v/>
      </c>
      <c r="R1495" s="529"/>
      <c r="S1495" s="530"/>
      <c r="T1495" s="531" t="str">
        <f t="shared" si="54"/>
        <v/>
      </c>
      <c r="U1495" s="426">
        <f t="shared" si="55"/>
        <v>0</v>
      </c>
      <c r="V1495" s="426"/>
      <c r="W1495" s="426"/>
      <c r="AJ1495" s="55"/>
      <c r="AK1495" s="55"/>
      <c r="AL1495" s="55"/>
      <c r="AM1495" s="55"/>
    </row>
    <row r="1496" ht="22.5" customHeight="1">
      <c r="A1496" s="457"/>
      <c r="B1496" s="25" t="b">
        <v>0</v>
      </c>
      <c r="C1496" s="533"/>
      <c r="D1496" s="534"/>
      <c r="E1496" s="424"/>
      <c r="F1496" s="423"/>
      <c r="G1496" s="533"/>
      <c r="H1496" s="424"/>
      <c r="I1496" s="24"/>
      <c r="J1496" s="424"/>
      <c r="K1496" s="423"/>
      <c r="L1496" s="423"/>
      <c r="M1496" s="535"/>
      <c r="N1496" s="536">
        <f t="shared" si="57"/>
        <v>0</v>
      </c>
      <c r="O1496" s="534"/>
      <c r="P1496" s="528"/>
      <c r="Q1496" s="426" t="str">
        <f t="shared" si="53"/>
        <v/>
      </c>
      <c r="R1496" s="529"/>
      <c r="S1496" s="530"/>
      <c r="T1496" s="531" t="str">
        <f t="shared" si="54"/>
        <v/>
      </c>
      <c r="U1496" s="426">
        <f t="shared" si="55"/>
        <v>0</v>
      </c>
      <c r="V1496" s="426"/>
      <c r="W1496" s="426"/>
      <c r="AJ1496" s="55"/>
      <c r="AK1496" s="55"/>
      <c r="AL1496" s="55"/>
      <c r="AM1496" s="55"/>
    </row>
    <row r="1497" ht="22.5" customHeight="1">
      <c r="A1497" s="457"/>
      <c r="B1497" s="25" t="b">
        <v>0</v>
      </c>
      <c r="C1497" s="533"/>
      <c r="D1497" s="534"/>
      <c r="E1497" s="424"/>
      <c r="F1497" s="423"/>
      <c r="G1497" s="533"/>
      <c r="H1497" s="424"/>
      <c r="I1497" s="24"/>
      <c r="J1497" s="424"/>
      <c r="K1497" s="423"/>
      <c r="L1497" s="423"/>
      <c r="M1497" s="535"/>
      <c r="N1497" s="536">
        <f t="shared" si="57"/>
        <v>0</v>
      </c>
      <c r="O1497" s="534"/>
      <c r="P1497" s="528"/>
      <c r="Q1497" s="426" t="str">
        <f t="shared" si="53"/>
        <v/>
      </c>
      <c r="R1497" s="529"/>
      <c r="S1497" s="530"/>
      <c r="T1497" s="531" t="str">
        <f t="shared" si="54"/>
        <v/>
      </c>
      <c r="U1497" s="426">
        <f t="shared" si="55"/>
        <v>0</v>
      </c>
      <c r="V1497" s="426"/>
      <c r="W1497" s="426"/>
      <c r="AJ1497" s="55"/>
      <c r="AK1497" s="55"/>
      <c r="AL1497" s="55"/>
      <c r="AM1497" s="55"/>
    </row>
    <row r="1498" ht="22.5" customHeight="1">
      <c r="A1498" s="457"/>
      <c r="B1498" s="25" t="b">
        <v>0</v>
      </c>
      <c r="C1498" s="533"/>
      <c r="D1498" s="534"/>
      <c r="E1498" s="424"/>
      <c r="F1498" s="423"/>
      <c r="G1498" s="533"/>
      <c r="H1498" s="424"/>
      <c r="I1498" s="24"/>
      <c r="J1498" s="424"/>
      <c r="K1498" s="423"/>
      <c r="L1498" s="423"/>
      <c r="M1498" s="535"/>
      <c r="N1498" s="536">
        <f t="shared" si="57"/>
        <v>0</v>
      </c>
      <c r="O1498" s="534"/>
      <c r="P1498" s="528"/>
      <c r="Q1498" s="426" t="str">
        <f t="shared" si="53"/>
        <v/>
      </c>
      <c r="R1498" s="529"/>
      <c r="S1498" s="530"/>
      <c r="T1498" s="531" t="str">
        <f t="shared" si="54"/>
        <v/>
      </c>
      <c r="U1498" s="426">
        <f t="shared" si="55"/>
        <v>0</v>
      </c>
      <c r="V1498" s="426"/>
      <c r="W1498" s="426"/>
      <c r="AJ1498" s="55"/>
      <c r="AK1498" s="55"/>
      <c r="AL1498" s="55"/>
      <c r="AM1498" s="55"/>
    </row>
    <row r="1499" ht="22.5" customHeight="1">
      <c r="A1499" s="457"/>
      <c r="B1499" s="25" t="b">
        <v>0</v>
      </c>
      <c r="C1499" s="533"/>
      <c r="D1499" s="534"/>
      <c r="E1499" s="424"/>
      <c r="F1499" s="423"/>
      <c r="G1499" s="533"/>
      <c r="H1499" s="424"/>
      <c r="I1499" s="24"/>
      <c r="J1499" s="424"/>
      <c r="K1499" s="423"/>
      <c r="L1499" s="423"/>
      <c r="M1499" s="535"/>
      <c r="N1499" s="536">
        <f t="shared" si="57"/>
        <v>0</v>
      </c>
      <c r="O1499" s="534"/>
      <c r="P1499" s="528"/>
      <c r="Q1499" s="426" t="str">
        <f t="shared" si="53"/>
        <v/>
      </c>
      <c r="R1499" s="529"/>
      <c r="S1499" s="530"/>
      <c r="T1499" s="531" t="str">
        <f t="shared" si="54"/>
        <v/>
      </c>
      <c r="U1499" s="426">
        <f t="shared" si="55"/>
        <v>0</v>
      </c>
      <c r="V1499" s="426"/>
      <c r="W1499" s="426"/>
      <c r="AJ1499" s="55"/>
      <c r="AK1499" s="55"/>
      <c r="AL1499" s="55"/>
      <c r="AM1499" s="55"/>
    </row>
    <row r="1500" ht="22.5" customHeight="1">
      <c r="A1500" s="457"/>
      <c r="B1500" s="25" t="b">
        <v>0</v>
      </c>
      <c r="C1500" s="533"/>
      <c r="D1500" s="534"/>
      <c r="E1500" s="424"/>
      <c r="F1500" s="423"/>
      <c r="G1500" s="533"/>
      <c r="H1500" s="424"/>
      <c r="I1500" s="24"/>
      <c r="J1500" s="424"/>
      <c r="K1500" s="423"/>
      <c r="L1500" s="423"/>
      <c r="M1500" s="535"/>
      <c r="N1500" s="536">
        <f t="shared" si="57"/>
        <v>0</v>
      </c>
      <c r="O1500" s="534"/>
      <c r="P1500" s="528"/>
      <c r="Q1500" s="426" t="str">
        <f t="shared" si="53"/>
        <v/>
      </c>
      <c r="R1500" s="529"/>
      <c r="S1500" s="530"/>
      <c r="T1500" s="531" t="str">
        <f t="shared" si="54"/>
        <v/>
      </c>
      <c r="U1500" s="426">
        <f t="shared" si="55"/>
        <v>0</v>
      </c>
      <c r="V1500" s="426"/>
      <c r="W1500" s="426"/>
      <c r="AJ1500" s="55"/>
      <c r="AK1500" s="55"/>
      <c r="AL1500" s="55"/>
      <c r="AM1500" s="55"/>
    </row>
    <row r="1501" ht="22.5" customHeight="1">
      <c r="A1501" s="457"/>
      <c r="B1501" s="25" t="b">
        <v>0</v>
      </c>
      <c r="C1501" s="533"/>
      <c r="D1501" s="534"/>
      <c r="E1501" s="424"/>
      <c r="F1501" s="423"/>
      <c r="G1501" s="533"/>
      <c r="H1501" s="424"/>
      <c r="I1501" s="24"/>
      <c r="J1501" s="424"/>
      <c r="K1501" s="423"/>
      <c r="L1501" s="423"/>
      <c r="M1501" s="535"/>
      <c r="N1501" s="536">
        <f t="shared" si="57"/>
        <v>0</v>
      </c>
      <c r="O1501" s="534"/>
      <c r="P1501" s="528"/>
      <c r="Q1501" s="426" t="str">
        <f t="shared" si="53"/>
        <v/>
      </c>
      <c r="R1501" s="529"/>
      <c r="S1501" s="530"/>
      <c r="T1501" s="531" t="str">
        <f t="shared" si="54"/>
        <v/>
      </c>
      <c r="U1501" s="426">
        <f t="shared" si="55"/>
        <v>0</v>
      </c>
      <c r="V1501" s="426"/>
      <c r="W1501" s="426"/>
      <c r="AJ1501" s="55"/>
      <c r="AK1501" s="55"/>
      <c r="AL1501" s="55"/>
      <c r="AM1501" s="55"/>
    </row>
    <row r="1502" ht="22.5" customHeight="1">
      <c r="A1502" s="457"/>
      <c r="B1502" s="25" t="b">
        <v>0</v>
      </c>
      <c r="C1502" s="533"/>
      <c r="D1502" s="534"/>
      <c r="E1502" s="424"/>
      <c r="F1502" s="423"/>
      <c r="G1502" s="533"/>
      <c r="H1502" s="424"/>
      <c r="I1502" s="24"/>
      <c r="J1502" s="424"/>
      <c r="K1502" s="423"/>
      <c r="L1502" s="423"/>
      <c r="M1502" s="535"/>
      <c r="N1502" s="536">
        <f t="shared" si="57"/>
        <v>0</v>
      </c>
      <c r="O1502" s="534"/>
      <c r="P1502" s="528"/>
      <c r="Q1502" s="426" t="str">
        <f t="shared" si="53"/>
        <v/>
      </c>
      <c r="R1502" s="529"/>
      <c r="S1502" s="530"/>
      <c r="T1502" s="531" t="str">
        <f t="shared" si="54"/>
        <v/>
      </c>
      <c r="U1502" s="426">
        <f t="shared" si="55"/>
        <v>0</v>
      </c>
      <c r="V1502" s="426"/>
      <c r="W1502" s="426"/>
      <c r="AJ1502" s="55"/>
      <c r="AK1502" s="55"/>
      <c r="AL1502" s="55"/>
      <c r="AM1502" s="55"/>
    </row>
    <row r="1503" ht="22.5" customHeight="1">
      <c r="A1503" s="457"/>
      <c r="B1503" s="25" t="b">
        <v>0</v>
      </c>
      <c r="C1503" s="533"/>
      <c r="D1503" s="534"/>
      <c r="E1503" s="424"/>
      <c r="F1503" s="423"/>
      <c r="G1503" s="533"/>
      <c r="H1503" s="424"/>
      <c r="I1503" s="24"/>
      <c r="J1503" s="424"/>
      <c r="K1503" s="423"/>
      <c r="L1503" s="423"/>
      <c r="M1503" s="535"/>
      <c r="N1503" s="536">
        <f t="shared" si="57"/>
        <v>0</v>
      </c>
      <c r="O1503" s="534"/>
      <c r="P1503" s="528"/>
      <c r="Q1503" s="426" t="str">
        <f t="shared" si="53"/>
        <v/>
      </c>
      <c r="R1503" s="529"/>
      <c r="S1503" s="530"/>
      <c r="T1503" s="531" t="str">
        <f t="shared" si="54"/>
        <v/>
      </c>
      <c r="U1503" s="426">
        <f t="shared" si="55"/>
        <v>0</v>
      </c>
      <c r="V1503" s="426"/>
      <c r="W1503" s="426"/>
      <c r="AJ1503" s="55"/>
      <c r="AK1503" s="55"/>
      <c r="AL1503" s="55"/>
      <c r="AM1503" s="55"/>
    </row>
    <row r="1504" ht="22.5" customHeight="1">
      <c r="A1504" s="457"/>
      <c r="B1504" s="25" t="b">
        <v>0</v>
      </c>
      <c r="C1504" s="533"/>
      <c r="D1504" s="534"/>
      <c r="E1504" s="424"/>
      <c r="F1504" s="423"/>
      <c r="G1504" s="533"/>
      <c r="H1504" s="424"/>
      <c r="I1504" s="24"/>
      <c r="J1504" s="424"/>
      <c r="K1504" s="423"/>
      <c r="L1504" s="423"/>
      <c r="M1504" s="535"/>
      <c r="N1504" s="536">
        <f t="shared" si="57"/>
        <v>0</v>
      </c>
      <c r="O1504" s="534"/>
      <c r="P1504" s="528"/>
      <c r="Q1504" s="426" t="str">
        <f t="shared" si="53"/>
        <v/>
      </c>
      <c r="R1504" s="529"/>
      <c r="S1504" s="530"/>
      <c r="T1504" s="531" t="str">
        <f t="shared" si="54"/>
        <v/>
      </c>
      <c r="U1504" s="426">
        <f t="shared" si="55"/>
        <v>0</v>
      </c>
      <c r="V1504" s="426"/>
      <c r="W1504" s="426"/>
      <c r="AJ1504" s="55"/>
      <c r="AK1504" s="55"/>
      <c r="AL1504" s="55"/>
      <c r="AM1504" s="55"/>
    </row>
    <row r="1505" ht="22.5" customHeight="1">
      <c r="A1505" s="457"/>
      <c r="B1505" s="25" t="b">
        <v>0</v>
      </c>
      <c r="C1505" s="533"/>
      <c r="D1505" s="534"/>
      <c r="E1505" s="424"/>
      <c r="F1505" s="423"/>
      <c r="G1505" s="533"/>
      <c r="H1505" s="424"/>
      <c r="I1505" s="24"/>
      <c r="J1505" s="424"/>
      <c r="K1505" s="423"/>
      <c r="L1505" s="423"/>
      <c r="M1505" s="535"/>
      <c r="N1505" s="536">
        <f t="shared" si="57"/>
        <v>0</v>
      </c>
      <c r="O1505" s="534"/>
      <c r="P1505" s="528"/>
      <c r="Q1505" s="426" t="str">
        <f t="shared" si="53"/>
        <v/>
      </c>
      <c r="R1505" s="529"/>
      <c r="S1505" s="530"/>
      <c r="T1505" s="531" t="str">
        <f t="shared" si="54"/>
        <v/>
      </c>
      <c r="U1505" s="426">
        <f t="shared" si="55"/>
        <v>0</v>
      </c>
      <c r="V1505" s="426"/>
      <c r="W1505" s="426"/>
      <c r="AJ1505" s="55"/>
      <c r="AK1505" s="55"/>
      <c r="AL1505" s="55"/>
      <c r="AM1505" s="55"/>
    </row>
    <row r="1506" ht="22.5" customHeight="1">
      <c r="A1506" s="457"/>
      <c r="B1506" s="25" t="b">
        <v>0</v>
      </c>
      <c r="C1506" s="533"/>
      <c r="D1506" s="534"/>
      <c r="E1506" s="424"/>
      <c r="F1506" s="423"/>
      <c r="G1506" s="533"/>
      <c r="H1506" s="424"/>
      <c r="I1506" s="24"/>
      <c r="J1506" s="424"/>
      <c r="K1506" s="423"/>
      <c r="L1506" s="423"/>
      <c r="M1506" s="535"/>
      <c r="N1506" s="536">
        <f t="shared" si="57"/>
        <v>0</v>
      </c>
      <c r="O1506" s="534"/>
      <c r="P1506" s="528"/>
      <c r="Q1506" s="426" t="str">
        <f t="shared" si="53"/>
        <v/>
      </c>
      <c r="R1506" s="529"/>
      <c r="S1506" s="530"/>
      <c r="T1506" s="531" t="str">
        <f t="shared" si="54"/>
        <v/>
      </c>
      <c r="U1506" s="426">
        <f t="shared" si="55"/>
        <v>0</v>
      </c>
      <c r="V1506" s="426"/>
      <c r="W1506" s="426"/>
      <c r="AJ1506" s="55"/>
      <c r="AK1506" s="55"/>
      <c r="AL1506" s="55"/>
      <c r="AM1506" s="55"/>
    </row>
    <row r="1507" ht="22.5" customHeight="1">
      <c r="A1507" s="457"/>
      <c r="B1507" s="25" t="b">
        <v>0</v>
      </c>
      <c r="C1507" s="533"/>
      <c r="D1507" s="534"/>
      <c r="E1507" s="424"/>
      <c r="F1507" s="423"/>
      <c r="G1507" s="533"/>
      <c r="H1507" s="424"/>
      <c r="I1507" s="24"/>
      <c r="J1507" s="424"/>
      <c r="K1507" s="423"/>
      <c r="L1507" s="423"/>
      <c r="M1507" s="535"/>
      <c r="N1507" s="536">
        <f t="shared" si="57"/>
        <v>0</v>
      </c>
      <c r="O1507" s="534"/>
      <c r="P1507" s="528"/>
      <c r="Q1507" s="426" t="str">
        <f t="shared" si="53"/>
        <v/>
      </c>
      <c r="R1507" s="529"/>
      <c r="S1507" s="530"/>
      <c r="T1507" s="531" t="str">
        <f t="shared" si="54"/>
        <v/>
      </c>
      <c r="U1507" s="426">
        <f t="shared" si="55"/>
        <v>0</v>
      </c>
      <c r="V1507" s="426"/>
      <c r="W1507" s="426"/>
      <c r="AJ1507" s="55"/>
      <c r="AK1507" s="55"/>
      <c r="AL1507" s="55"/>
      <c r="AM1507" s="55"/>
    </row>
    <row r="1508" ht="22.5" customHeight="1">
      <c r="A1508" s="457"/>
      <c r="B1508" s="25" t="b">
        <v>0</v>
      </c>
      <c r="C1508" s="533"/>
      <c r="D1508" s="534"/>
      <c r="E1508" s="424"/>
      <c r="F1508" s="423"/>
      <c r="G1508" s="533"/>
      <c r="H1508" s="424"/>
      <c r="I1508" s="24"/>
      <c r="J1508" s="424"/>
      <c r="K1508" s="423"/>
      <c r="L1508" s="423"/>
      <c r="M1508" s="535"/>
      <c r="N1508" s="536">
        <f t="shared" si="57"/>
        <v>0</v>
      </c>
      <c r="O1508" s="534"/>
      <c r="P1508" s="528"/>
      <c r="Q1508" s="426" t="str">
        <f t="shared" si="53"/>
        <v/>
      </c>
      <c r="R1508" s="529"/>
      <c r="S1508" s="530"/>
      <c r="T1508" s="531" t="str">
        <f t="shared" si="54"/>
        <v/>
      </c>
      <c r="U1508" s="426">
        <f t="shared" si="55"/>
        <v>0</v>
      </c>
      <c r="V1508" s="426"/>
      <c r="W1508" s="426"/>
      <c r="AJ1508" s="55"/>
      <c r="AK1508" s="55"/>
      <c r="AL1508" s="55"/>
      <c r="AM1508" s="55"/>
    </row>
    <row r="1509" ht="22.5" customHeight="1">
      <c r="A1509" s="457"/>
      <c r="B1509" s="25" t="b">
        <v>0</v>
      </c>
      <c r="C1509" s="533"/>
      <c r="D1509" s="534"/>
      <c r="E1509" s="424"/>
      <c r="F1509" s="423"/>
      <c r="G1509" s="533"/>
      <c r="H1509" s="424"/>
      <c r="I1509" s="24"/>
      <c r="J1509" s="424"/>
      <c r="K1509" s="423"/>
      <c r="L1509" s="423"/>
      <c r="M1509" s="535"/>
      <c r="N1509" s="536">
        <f t="shared" si="57"/>
        <v>0</v>
      </c>
      <c r="O1509" s="534"/>
      <c r="P1509" s="528"/>
      <c r="Q1509" s="426" t="str">
        <f t="shared" si="53"/>
        <v/>
      </c>
      <c r="R1509" s="529"/>
      <c r="S1509" s="530"/>
      <c r="T1509" s="531" t="str">
        <f t="shared" si="54"/>
        <v/>
      </c>
      <c r="U1509" s="426">
        <f t="shared" si="55"/>
        <v>0</v>
      </c>
      <c r="V1509" s="426"/>
      <c r="W1509" s="426"/>
      <c r="AJ1509" s="55"/>
      <c r="AK1509" s="55"/>
      <c r="AL1509" s="55"/>
      <c r="AM1509" s="55"/>
    </row>
    <row r="1510" ht="22.5" customHeight="1">
      <c r="A1510" s="457"/>
      <c r="B1510" s="25" t="b">
        <v>0</v>
      </c>
      <c r="C1510" s="533"/>
      <c r="D1510" s="534"/>
      <c r="E1510" s="424"/>
      <c r="F1510" s="423"/>
      <c r="G1510" s="533"/>
      <c r="H1510" s="424"/>
      <c r="I1510" s="24"/>
      <c r="J1510" s="424"/>
      <c r="K1510" s="423"/>
      <c r="L1510" s="423"/>
      <c r="M1510" s="535"/>
      <c r="N1510" s="536">
        <f t="shared" si="57"/>
        <v>0</v>
      </c>
      <c r="O1510" s="534"/>
      <c r="P1510" s="528"/>
      <c r="Q1510" s="426" t="str">
        <f t="shared" si="53"/>
        <v/>
      </c>
      <c r="R1510" s="529"/>
      <c r="S1510" s="530"/>
      <c r="T1510" s="531" t="str">
        <f t="shared" si="54"/>
        <v/>
      </c>
      <c r="U1510" s="426">
        <f t="shared" si="55"/>
        <v>0</v>
      </c>
      <c r="V1510" s="426"/>
      <c r="W1510" s="426"/>
      <c r="AJ1510" s="55"/>
      <c r="AK1510" s="55"/>
      <c r="AL1510" s="55"/>
      <c r="AM1510" s="55"/>
    </row>
    <row r="1511" ht="22.5" customHeight="1">
      <c r="A1511" s="457"/>
      <c r="B1511" s="25" t="b">
        <v>0</v>
      </c>
      <c r="C1511" s="533"/>
      <c r="D1511" s="534"/>
      <c r="E1511" s="424"/>
      <c r="F1511" s="423"/>
      <c r="G1511" s="533"/>
      <c r="H1511" s="424"/>
      <c r="I1511" s="24"/>
      <c r="J1511" s="424"/>
      <c r="K1511" s="423"/>
      <c r="L1511" s="423"/>
      <c r="M1511" s="535"/>
      <c r="N1511" s="536">
        <f t="shared" si="57"/>
        <v>0</v>
      </c>
      <c r="O1511" s="534"/>
      <c r="P1511" s="528"/>
      <c r="Q1511" s="426" t="str">
        <f t="shared" si="53"/>
        <v/>
      </c>
      <c r="R1511" s="529"/>
      <c r="S1511" s="530"/>
      <c r="T1511" s="531" t="str">
        <f t="shared" si="54"/>
        <v/>
      </c>
      <c r="U1511" s="426">
        <f t="shared" si="55"/>
        <v>0</v>
      </c>
      <c r="V1511" s="426"/>
      <c r="W1511" s="426"/>
      <c r="AJ1511" s="55"/>
      <c r="AK1511" s="55"/>
      <c r="AL1511" s="55"/>
      <c r="AM1511" s="55"/>
    </row>
    <row r="1512" ht="22.5" customHeight="1">
      <c r="A1512" s="457"/>
      <c r="B1512" s="25" t="b">
        <v>0</v>
      </c>
      <c r="C1512" s="533"/>
      <c r="D1512" s="534"/>
      <c r="E1512" s="424"/>
      <c r="F1512" s="423"/>
      <c r="G1512" s="533"/>
      <c r="H1512" s="424"/>
      <c r="I1512" s="24"/>
      <c r="J1512" s="424"/>
      <c r="K1512" s="423"/>
      <c r="L1512" s="423"/>
      <c r="M1512" s="535"/>
      <c r="N1512" s="536">
        <f t="shared" si="57"/>
        <v>0</v>
      </c>
      <c r="O1512" s="534"/>
      <c r="P1512" s="528"/>
      <c r="Q1512" s="426" t="str">
        <f t="shared" si="53"/>
        <v/>
      </c>
      <c r="R1512" s="529"/>
      <c r="S1512" s="530"/>
      <c r="T1512" s="531" t="str">
        <f t="shared" si="54"/>
        <v/>
      </c>
      <c r="U1512" s="426">
        <f t="shared" si="55"/>
        <v>0</v>
      </c>
      <c r="V1512" s="426"/>
      <c r="W1512" s="426"/>
      <c r="AJ1512" s="55"/>
      <c r="AK1512" s="55"/>
      <c r="AL1512" s="55"/>
      <c r="AM1512" s="55"/>
    </row>
    <row r="1513" ht="22.5" customHeight="1">
      <c r="A1513" s="457"/>
      <c r="B1513" s="25" t="b">
        <v>0</v>
      </c>
      <c r="C1513" s="533"/>
      <c r="D1513" s="534"/>
      <c r="E1513" s="424"/>
      <c r="F1513" s="423"/>
      <c r="G1513" s="533"/>
      <c r="H1513" s="424"/>
      <c r="I1513" s="24"/>
      <c r="J1513" s="424"/>
      <c r="K1513" s="423"/>
      <c r="L1513" s="423"/>
      <c r="M1513" s="535"/>
      <c r="N1513" s="536">
        <f t="shared" si="57"/>
        <v>0</v>
      </c>
      <c r="O1513" s="534"/>
      <c r="P1513" s="528"/>
      <c r="Q1513" s="426" t="str">
        <f t="shared" si="53"/>
        <v/>
      </c>
      <c r="R1513" s="529"/>
      <c r="S1513" s="530"/>
      <c r="T1513" s="531" t="str">
        <f t="shared" si="54"/>
        <v/>
      </c>
      <c r="U1513" s="426">
        <f t="shared" si="55"/>
        <v>0</v>
      </c>
      <c r="V1513" s="426"/>
      <c r="W1513" s="426"/>
      <c r="AJ1513" s="55"/>
      <c r="AK1513" s="55"/>
      <c r="AL1513" s="55"/>
      <c r="AM1513" s="55"/>
    </row>
    <row r="1514" ht="22.5" customHeight="1">
      <c r="A1514" s="457"/>
      <c r="B1514" s="25" t="b">
        <v>0</v>
      </c>
      <c r="C1514" s="533"/>
      <c r="D1514" s="534"/>
      <c r="E1514" s="424"/>
      <c r="F1514" s="423"/>
      <c r="G1514" s="533"/>
      <c r="H1514" s="424"/>
      <c r="I1514" s="24"/>
      <c r="J1514" s="424"/>
      <c r="K1514" s="423"/>
      <c r="L1514" s="423"/>
      <c r="M1514" s="535"/>
      <c r="N1514" s="536">
        <f t="shared" si="57"/>
        <v>0</v>
      </c>
      <c r="O1514" s="534"/>
      <c r="P1514" s="528"/>
      <c r="Q1514" s="426" t="str">
        <f t="shared" si="53"/>
        <v/>
      </c>
      <c r="R1514" s="529"/>
      <c r="S1514" s="530"/>
      <c r="T1514" s="531" t="str">
        <f t="shared" si="54"/>
        <v/>
      </c>
      <c r="U1514" s="426">
        <f t="shared" si="55"/>
        <v>0</v>
      </c>
      <c r="V1514" s="426"/>
      <c r="W1514" s="426"/>
      <c r="AJ1514" s="55"/>
      <c r="AK1514" s="55"/>
      <c r="AL1514" s="55"/>
      <c r="AM1514" s="55"/>
    </row>
    <row r="1515" ht="22.5" customHeight="1">
      <c r="A1515" s="457"/>
      <c r="B1515" s="25" t="b">
        <v>0</v>
      </c>
      <c r="C1515" s="533"/>
      <c r="D1515" s="534"/>
      <c r="E1515" s="424"/>
      <c r="F1515" s="423"/>
      <c r="G1515" s="533"/>
      <c r="H1515" s="424"/>
      <c r="I1515" s="24"/>
      <c r="J1515" s="424"/>
      <c r="K1515" s="423"/>
      <c r="L1515" s="423"/>
      <c r="M1515" s="535"/>
      <c r="N1515" s="536">
        <f t="shared" si="57"/>
        <v>0</v>
      </c>
      <c r="O1515" s="534"/>
      <c r="P1515" s="528"/>
      <c r="Q1515" s="426" t="str">
        <f t="shared" si="53"/>
        <v/>
      </c>
      <c r="R1515" s="529"/>
      <c r="S1515" s="530"/>
      <c r="T1515" s="531" t="str">
        <f t="shared" si="54"/>
        <v/>
      </c>
      <c r="U1515" s="426">
        <f t="shared" si="55"/>
        <v>0</v>
      </c>
      <c r="V1515" s="426"/>
      <c r="W1515" s="426"/>
      <c r="AJ1515" s="55"/>
      <c r="AK1515" s="55"/>
      <c r="AL1515" s="55"/>
      <c r="AM1515" s="55"/>
    </row>
    <row r="1516" ht="22.5" customHeight="1">
      <c r="A1516" s="457"/>
      <c r="B1516" s="25" t="b">
        <v>0</v>
      </c>
      <c r="C1516" s="533"/>
      <c r="D1516" s="534"/>
      <c r="E1516" s="424"/>
      <c r="F1516" s="423"/>
      <c r="G1516" s="533"/>
      <c r="H1516" s="424"/>
      <c r="I1516" s="24"/>
      <c r="J1516" s="424"/>
      <c r="K1516" s="423"/>
      <c r="L1516" s="423"/>
      <c r="M1516" s="535"/>
      <c r="N1516" s="536">
        <f t="shared" si="57"/>
        <v>0</v>
      </c>
      <c r="O1516" s="534"/>
      <c r="P1516" s="528"/>
      <c r="Q1516" s="426" t="str">
        <f t="shared" si="53"/>
        <v/>
      </c>
      <c r="R1516" s="529"/>
      <c r="S1516" s="530"/>
      <c r="T1516" s="531" t="str">
        <f t="shared" si="54"/>
        <v/>
      </c>
      <c r="U1516" s="426">
        <f t="shared" si="55"/>
        <v>0</v>
      </c>
      <c r="V1516" s="426"/>
      <c r="W1516" s="426"/>
      <c r="AJ1516" s="55"/>
      <c r="AK1516" s="55"/>
      <c r="AL1516" s="55"/>
      <c r="AM1516" s="55"/>
    </row>
    <row r="1517" ht="22.5" customHeight="1">
      <c r="A1517" s="457"/>
      <c r="B1517" s="25" t="b">
        <v>0</v>
      </c>
      <c r="C1517" s="533"/>
      <c r="D1517" s="534"/>
      <c r="E1517" s="424"/>
      <c r="F1517" s="423"/>
      <c r="G1517" s="533"/>
      <c r="H1517" s="424"/>
      <c r="I1517" s="24"/>
      <c r="J1517" s="424"/>
      <c r="K1517" s="423"/>
      <c r="L1517" s="423"/>
      <c r="M1517" s="535"/>
      <c r="N1517" s="536">
        <f t="shared" si="57"/>
        <v>0</v>
      </c>
      <c r="O1517" s="534"/>
      <c r="P1517" s="528"/>
      <c r="Q1517" s="426" t="str">
        <f t="shared" si="53"/>
        <v/>
      </c>
      <c r="R1517" s="529"/>
      <c r="S1517" s="530"/>
      <c r="T1517" s="531" t="str">
        <f t="shared" si="54"/>
        <v/>
      </c>
      <c r="U1517" s="426">
        <f t="shared" si="55"/>
        <v>0</v>
      </c>
      <c r="V1517" s="426"/>
      <c r="W1517" s="426"/>
      <c r="AJ1517" s="55"/>
      <c r="AK1517" s="55"/>
      <c r="AL1517" s="55"/>
      <c r="AM1517" s="55"/>
    </row>
    <row r="1518" ht="22.5" customHeight="1">
      <c r="A1518" s="457"/>
      <c r="B1518" s="25" t="b">
        <v>0</v>
      </c>
      <c r="C1518" s="533"/>
      <c r="D1518" s="534"/>
      <c r="E1518" s="424"/>
      <c r="F1518" s="423"/>
      <c r="G1518" s="533"/>
      <c r="H1518" s="424"/>
      <c r="I1518" s="24"/>
      <c r="J1518" s="424"/>
      <c r="K1518" s="423"/>
      <c r="L1518" s="423"/>
      <c r="M1518" s="535"/>
      <c r="N1518" s="536">
        <f t="shared" si="57"/>
        <v>0</v>
      </c>
      <c r="O1518" s="534"/>
      <c r="P1518" s="528"/>
      <c r="Q1518" s="426" t="str">
        <f t="shared" si="53"/>
        <v/>
      </c>
      <c r="R1518" s="529"/>
      <c r="S1518" s="530"/>
      <c r="T1518" s="531" t="str">
        <f t="shared" si="54"/>
        <v/>
      </c>
      <c r="U1518" s="426">
        <f t="shared" si="55"/>
        <v>0</v>
      </c>
      <c r="V1518" s="426"/>
      <c r="W1518" s="426"/>
      <c r="AJ1518" s="55"/>
      <c r="AK1518" s="55"/>
      <c r="AL1518" s="55"/>
      <c r="AM1518" s="55"/>
    </row>
    <row r="1519" ht="22.5" customHeight="1">
      <c r="A1519" s="457"/>
      <c r="B1519" s="25" t="b">
        <v>0</v>
      </c>
      <c r="C1519" s="533"/>
      <c r="D1519" s="534"/>
      <c r="E1519" s="424"/>
      <c r="F1519" s="423"/>
      <c r="G1519" s="533"/>
      <c r="H1519" s="424"/>
      <c r="I1519" s="24"/>
      <c r="J1519" s="424"/>
      <c r="K1519" s="423"/>
      <c r="L1519" s="423"/>
      <c r="M1519" s="535"/>
      <c r="N1519" s="536">
        <f t="shared" si="57"/>
        <v>0</v>
      </c>
      <c r="O1519" s="534"/>
      <c r="P1519" s="528"/>
      <c r="Q1519" s="426" t="str">
        <f t="shared" si="53"/>
        <v/>
      </c>
      <c r="R1519" s="529"/>
      <c r="S1519" s="530"/>
      <c r="T1519" s="531" t="str">
        <f t="shared" si="54"/>
        <v/>
      </c>
      <c r="U1519" s="426">
        <f t="shared" si="55"/>
        <v>0</v>
      </c>
      <c r="V1519" s="426"/>
      <c r="W1519" s="426"/>
      <c r="AJ1519" s="55"/>
      <c r="AK1519" s="55"/>
      <c r="AL1519" s="55"/>
      <c r="AM1519" s="55"/>
    </row>
    <row r="1520" ht="22.5" customHeight="1">
      <c r="A1520" s="457"/>
      <c r="B1520" s="25" t="b">
        <v>0</v>
      </c>
      <c r="C1520" s="533"/>
      <c r="D1520" s="534"/>
      <c r="E1520" s="424"/>
      <c r="F1520" s="423"/>
      <c r="G1520" s="533"/>
      <c r="H1520" s="424"/>
      <c r="I1520" s="24"/>
      <c r="J1520" s="424"/>
      <c r="K1520" s="423"/>
      <c r="L1520" s="423"/>
      <c r="M1520" s="535"/>
      <c r="N1520" s="536">
        <f t="shared" si="57"/>
        <v>0</v>
      </c>
      <c r="O1520" s="534"/>
      <c r="P1520" s="528"/>
      <c r="Q1520" s="426" t="str">
        <f t="shared" si="53"/>
        <v/>
      </c>
      <c r="R1520" s="529"/>
      <c r="S1520" s="530"/>
      <c r="T1520" s="531" t="str">
        <f t="shared" si="54"/>
        <v/>
      </c>
      <c r="U1520" s="426">
        <f t="shared" si="55"/>
        <v>0</v>
      </c>
      <c r="V1520" s="426"/>
      <c r="W1520" s="426"/>
      <c r="AJ1520" s="55"/>
      <c r="AK1520" s="55"/>
      <c r="AL1520" s="55"/>
      <c r="AM1520" s="55"/>
    </row>
    <row r="1521" ht="22.5" customHeight="1">
      <c r="A1521" s="457"/>
      <c r="B1521" s="25" t="b">
        <v>0</v>
      </c>
      <c r="C1521" s="533"/>
      <c r="D1521" s="534"/>
      <c r="E1521" s="424"/>
      <c r="F1521" s="423"/>
      <c r="G1521" s="533"/>
      <c r="H1521" s="424"/>
      <c r="I1521" s="24"/>
      <c r="J1521" s="424"/>
      <c r="K1521" s="423"/>
      <c r="L1521" s="423"/>
      <c r="M1521" s="535"/>
      <c r="N1521" s="536">
        <f t="shared" si="57"/>
        <v>0</v>
      </c>
      <c r="O1521" s="534"/>
      <c r="P1521" s="528"/>
      <c r="Q1521" s="426" t="str">
        <f t="shared" si="53"/>
        <v/>
      </c>
      <c r="R1521" s="529"/>
      <c r="S1521" s="530"/>
      <c r="T1521" s="531" t="str">
        <f t="shared" si="54"/>
        <v/>
      </c>
      <c r="U1521" s="426">
        <f t="shared" si="55"/>
        <v>0</v>
      </c>
      <c r="V1521" s="426"/>
      <c r="W1521" s="426"/>
      <c r="AJ1521" s="55"/>
      <c r="AK1521" s="55"/>
      <c r="AL1521" s="55"/>
      <c r="AM1521" s="55"/>
    </row>
    <row r="1522" ht="22.5" customHeight="1">
      <c r="A1522" s="457"/>
      <c r="B1522" s="25" t="b">
        <v>0</v>
      </c>
      <c r="C1522" s="533"/>
      <c r="D1522" s="534"/>
      <c r="E1522" s="424"/>
      <c r="F1522" s="423"/>
      <c r="G1522" s="533"/>
      <c r="H1522" s="424"/>
      <c r="I1522" s="24"/>
      <c r="J1522" s="424"/>
      <c r="K1522" s="423"/>
      <c r="L1522" s="423"/>
      <c r="M1522" s="535"/>
      <c r="N1522" s="536">
        <f t="shared" si="57"/>
        <v>0</v>
      </c>
      <c r="O1522" s="534"/>
      <c r="P1522" s="528"/>
      <c r="Q1522" s="426" t="str">
        <f t="shared" si="53"/>
        <v/>
      </c>
      <c r="R1522" s="529"/>
      <c r="S1522" s="530"/>
      <c r="T1522" s="531" t="str">
        <f t="shared" si="54"/>
        <v/>
      </c>
      <c r="U1522" s="426">
        <f t="shared" si="55"/>
        <v>0</v>
      </c>
      <c r="V1522" s="426"/>
      <c r="W1522" s="426"/>
      <c r="AJ1522" s="55"/>
      <c r="AK1522" s="55"/>
      <c r="AL1522" s="55"/>
      <c r="AM1522" s="55"/>
    </row>
    <row r="1523" ht="22.5" customHeight="1">
      <c r="A1523" s="457"/>
      <c r="B1523" s="25" t="b">
        <v>0</v>
      </c>
      <c r="C1523" s="533"/>
      <c r="D1523" s="534"/>
      <c r="E1523" s="424"/>
      <c r="F1523" s="423"/>
      <c r="G1523" s="533"/>
      <c r="H1523" s="424"/>
      <c r="I1523" s="24"/>
      <c r="J1523" s="424"/>
      <c r="K1523" s="423"/>
      <c r="L1523" s="423"/>
      <c r="M1523" s="535"/>
      <c r="N1523" s="536">
        <f t="shared" si="57"/>
        <v>0</v>
      </c>
      <c r="O1523" s="534"/>
      <c r="P1523" s="528"/>
      <c r="Q1523" s="426" t="str">
        <f t="shared" si="53"/>
        <v/>
      </c>
      <c r="R1523" s="529"/>
      <c r="S1523" s="530"/>
      <c r="T1523" s="531" t="str">
        <f t="shared" si="54"/>
        <v/>
      </c>
      <c r="U1523" s="426">
        <f t="shared" si="55"/>
        <v>0</v>
      </c>
      <c r="V1523" s="426"/>
      <c r="W1523" s="426"/>
      <c r="AJ1523" s="55"/>
      <c r="AK1523" s="55"/>
      <c r="AL1523" s="55"/>
      <c r="AM1523" s="55"/>
    </row>
    <row r="1524" ht="22.5" customHeight="1">
      <c r="A1524" s="457"/>
      <c r="B1524" s="25" t="b">
        <v>0</v>
      </c>
      <c r="C1524" s="533"/>
      <c r="D1524" s="534"/>
      <c r="E1524" s="424"/>
      <c r="F1524" s="423"/>
      <c r="G1524" s="533"/>
      <c r="H1524" s="424"/>
      <c r="I1524" s="24"/>
      <c r="J1524" s="424"/>
      <c r="K1524" s="423"/>
      <c r="L1524" s="423"/>
      <c r="M1524" s="535"/>
      <c r="N1524" s="536">
        <f t="shared" si="57"/>
        <v>0</v>
      </c>
      <c r="O1524" s="534"/>
      <c r="P1524" s="528"/>
      <c r="Q1524" s="426" t="str">
        <f t="shared" si="53"/>
        <v/>
      </c>
      <c r="R1524" s="529"/>
      <c r="S1524" s="530"/>
      <c r="T1524" s="531" t="str">
        <f t="shared" si="54"/>
        <v/>
      </c>
      <c r="U1524" s="426">
        <f t="shared" si="55"/>
        <v>0</v>
      </c>
      <c r="V1524" s="426"/>
      <c r="W1524" s="426"/>
      <c r="AJ1524" s="55"/>
      <c r="AK1524" s="55"/>
      <c r="AL1524" s="55"/>
      <c r="AM1524" s="55"/>
    </row>
    <row r="1525" ht="22.5" customHeight="1">
      <c r="A1525" s="457"/>
      <c r="B1525" s="25" t="b">
        <v>0</v>
      </c>
      <c r="C1525" s="533"/>
      <c r="D1525" s="534"/>
      <c r="E1525" s="424"/>
      <c r="F1525" s="423"/>
      <c r="G1525" s="533"/>
      <c r="H1525" s="424"/>
      <c r="I1525" s="24"/>
      <c r="J1525" s="424"/>
      <c r="K1525" s="423"/>
      <c r="L1525" s="423"/>
      <c r="M1525" s="535"/>
      <c r="N1525" s="536">
        <f t="shared" si="57"/>
        <v>0</v>
      </c>
      <c r="O1525" s="534"/>
      <c r="P1525" s="528"/>
      <c r="Q1525" s="426" t="str">
        <f t="shared" si="53"/>
        <v/>
      </c>
      <c r="R1525" s="529"/>
      <c r="S1525" s="530"/>
      <c r="T1525" s="531" t="str">
        <f t="shared" si="54"/>
        <v/>
      </c>
      <c r="U1525" s="426">
        <f t="shared" si="55"/>
        <v>0</v>
      </c>
      <c r="V1525" s="426"/>
      <c r="W1525" s="426"/>
      <c r="AJ1525" s="55"/>
      <c r="AK1525" s="55"/>
      <c r="AL1525" s="55"/>
      <c r="AM1525" s="55"/>
    </row>
    <row r="1526" ht="22.5" customHeight="1">
      <c r="A1526" s="457"/>
      <c r="B1526" s="25" t="b">
        <v>0</v>
      </c>
      <c r="C1526" s="533"/>
      <c r="D1526" s="534"/>
      <c r="E1526" s="424"/>
      <c r="F1526" s="423"/>
      <c r="G1526" s="533"/>
      <c r="H1526" s="424"/>
      <c r="I1526" s="24"/>
      <c r="J1526" s="424"/>
      <c r="K1526" s="423"/>
      <c r="L1526" s="423"/>
      <c r="M1526" s="535"/>
      <c r="N1526" s="536">
        <f t="shared" si="57"/>
        <v>0</v>
      </c>
      <c r="O1526" s="534"/>
      <c r="P1526" s="528"/>
      <c r="Q1526" s="426" t="str">
        <f t="shared" si="53"/>
        <v/>
      </c>
      <c r="R1526" s="529"/>
      <c r="S1526" s="530"/>
      <c r="T1526" s="531" t="str">
        <f t="shared" si="54"/>
        <v/>
      </c>
      <c r="U1526" s="426">
        <f t="shared" si="55"/>
        <v>0</v>
      </c>
      <c r="V1526" s="426"/>
      <c r="W1526" s="426"/>
      <c r="AJ1526" s="55"/>
      <c r="AK1526" s="55"/>
      <c r="AL1526" s="55"/>
      <c r="AM1526" s="55"/>
    </row>
    <row r="1527" ht="22.5" customHeight="1">
      <c r="A1527" s="457"/>
      <c r="B1527" s="25" t="b">
        <v>0</v>
      </c>
      <c r="C1527" s="533"/>
      <c r="D1527" s="534"/>
      <c r="E1527" s="424"/>
      <c r="F1527" s="423"/>
      <c r="G1527" s="533"/>
      <c r="H1527" s="424"/>
      <c r="I1527" s="24"/>
      <c r="J1527" s="424"/>
      <c r="K1527" s="423"/>
      <c r="L1527" s="423"/>
      <c r="M1527" s="535"/>
      <c r="N1527" s="536">
        <f t="shared" si="57"/>
        <v>0</v>
      </c>
      <c r="O1527" s="534"/>
      <c r="P1527" s="528"/>
      <c r="Q1527" s="426" t="str">
        <f t="shared" si="53"/>
        <v/>
      </c>
      <c r="R1527" s="529"/>
      <c r="S1527" s="530"/>
      <c r="T1527" s="531" t="str">
        <f t="shared" si="54"/>
        <v/>
      </c>
      <c r="U1527" s="426">
        <f t="shared" si="55"/>
        <v>0</v>
      </c>
      <c r="V1527" s="426"/>
      <c r="W1527" s="426"/>
      <c r="AJ1527" s="55"/>
      <c r="AK1527" s="55"/>
      <c r="AL1527" s="55"/>
      <c r="AM1527" s="55"/>
    </row>
    <row r="1528" ht="22.5" customHeight="1">
      <c r="A1528" s="457"/>
      <c r="B1528" s="25" t="b">
        <v>0</v>
      </c>
      <c r="C1528" s="533"/>
      <c r="D1528" s="534"/>
      <c r="E1528" s="424"/>
      <c r="F1528" s="423"/>
      <c r="G1528" s="533"/>
      <c r="H1528" s="424"/>
      <c r="I1528" s="24"/>
      <c r="J1528" s="424"/>
      <c r="K1528" s="423"/>
      <c r="L1528" s="423"/>
      <c r="M1528" s="535"/>
      <c r="N1528" s="536">
        <f t="shared" si="57"/>
        <v>0</v>
      </c>
      <c r="O1528" s="534"/>
      <c r="P1528" s="528"/>
      <c r="Q1528" s="426" t="str">
        <f t="shared" si="53"/>
        <v/>
      </c>
      <c r="R1528" s="529"/>
      <c r="S1528" s="530"/>
      <c r="T1528" s="531" t="str">
        <f t="shared" si="54"/>
        <v/>
      </c>
      <c r="U1528" s="426">
        <f t="shared" si="55"/>
        <v>0</v>
      </c>
      <c r="V1528" s="426"/>
      <c r="W1528" s="426"/>
      <c r="AJ1528" s="55"/>
      <c r="AK1528" s="55"/>
      <c r="AL1528" s="55"/>
      <c r="AM1528" s="55"/>
    </row>
    <row r="1529" ht="22.5" customHeight="1">
      <c r="A1529" s="457"/>
      <c r="B1529" s="25" t="b">
        <v>0</v>
      </c>
      <c r="C1529" s="533"/>
      <c r="D1529" s="534"/>
      <c r="E1529" s="424"/>
      <c r="F1529" s="423"/>
      <c r="G1529" s="533"/>
      <c r="H1529" s="424"/>
      <c r="I1529" s="24"/>
      <c r="J1529" s="424"/>
      <c r="K1529" s="423"/>
      <c r="L1529" s="423"/>
      <c r="M1529" s="535"/>
      <c r="N1529" s="536">
        <f t="shared" si="57"/>
        <v>0</v>
      </c>
      <c r="O1529" s="534"/>
      <c r="P1529" s="528"/>
      <c r="Q1529" s="426" t="str">
        <f t="shared" si="53"/>
        <v/>
      </c>
      <c r="R1529" s="529"/>
      <c r="S1529" s="530"/>
      <c r="T1529" s="531" t="str">
        <f t="shared" si="54"/>
        <v/>
      </c>
      <c r="U1529" s="426">
        <f t="shared" si="55"/>
        <v>0</v>
      </c>
      <c r="V1529" s="426"/>
      <c r="W1529" s="426"/>
      <c r="AJ1529" s="55"/>
      <c r="AK1529" s="55"/>
      <c r="AL1529" s="55"/>
      <c r="AM1529" s="55"/>
    </row>
    <row r="1530" ht="22.5" customHeight="1">
      <c r="A1530" s="457"/>
      <c r="B1530" s="25" t="b">
        <v>0</v>
      </c>
      <c r="C1530" s="533"/>
      <c r="D1530" s="534"/>
      <c r="E1530" s="424"/>
      <c r="F1530" s="423"/>
      <c r="G1530" s="533"/>
      <c r="H1530" s="424"/>
      <c r="I1530" s="24"/>
      <c r="J1530" s="424"/>
      <c r="K1530" s="423"/>
      <c r="L1530" s="423"/>
      <c r="M1530" s="535"/>
      <c r="N1530" s="536">
        <f t="shared" si="57"/>
        <v>0</v>
      </c>
      <c r="O1530" s="534"/>
      <c r="P1530" s="528"/>
      <c r="Q1530" s="426" t="str">
        <f t="shared" si="53"/>
        <v/>
      </c>
      <c r="R1530" s="529"/>
      <c r="S1530" s="530"/>
      <c r="T1530" s="531" t="str">
        <f t="shared" si="54"/>
        <v/>
      </c>
      <c r="U1530" s="426">
        <f t="shared" si="55"/>
        <v>0</v>
      </c>
      <c r="V1530" s="426"/>
      <c r="W1530" s="426"/>
      <c r="AJ1530" s="55"/>
      <c r="AK1530" s="55"/>
      <c r="AL1530" s="55"/>
      <c r="AM1530" s="55"/>
    </row>
    <row r="1531" ht="22.5" customHeight="1">
      <c r="A1531" s="457"/>
      <c r="B1531" s="25" t="b">
        <v>0</v>
      </c>
      <c r="C1531" s="533"/>
      <c r="D1531" s="534"/>
      <c r="E1531" s="424"/>
      <c r="F1531" s="423"/>
      <c r="G1531" s="533"/>
      <c r="H1531" s="424"/>
      <c r="I1531" s="24"/>
      <c r="J1531" s="424"/>
      <c r="K1531" s="423"/>
      <c r="L1531" s="423"/>
      <c r="M1531" s="535"/>
      <c r="N1531" s="536">
        <f t="shared" si="57"/>
        <v>0</v>
      </c>
      <c r="O1531" s="534"/>
      <c r="P1531" s="528"/>
      <c r="Q1531" s="426" t="str">
        <f t="shared" si="53"/>
        <v/>
      </c>
      <c r="R1531" s="529"/>
      <c r="S1531" s="530"/>
      <c r="T1531" s="531" t="str">
        <f t="shared" si="54"/>
        <v/>
      </c>
      <c r="U1531" s="426">
        <f t="shared" si="55"/>
        <v>0</v>
      </c>
      <c r="V1531" s="426"/>
      <c r="W1531" s="426"/>
      <c r="AJ1531" s="55"/>
      <c r="AK1531" s="55"/>
      <c r="AL1531" s="55"/>
      <c r="AM1531" s="55"/>
    </row>
    <row r="1532" ht="22.5" customHeight="1">
      <c r="A1532" s="457"/>
      <c r="B1532" s="25" t="b">
        <v>0</v>
      </c>
      <c r="C1532" s="533"/>
      <c r="D1532" s="534"/>
      <c r="E1532" s="424"/>
      <c r="F1532" s="423"/>
      <c r="G1532" s="533"/>
      <c r="H1532" s="424"/>
      <c r="I1532" s="24"/>
      <c r="J1532" s="424"/>
      <c r="K1532" s="423"/>
      <c r="L1532" s="423"/>
      <c r="M1532" s="535"/>
      <c r="N1532" s="536">
        <f t="shared" si="57"/>
        <v>0</v>
      </c>
      <c r="O1532" s="534"/>
      <c r="P1532" s="528"/>
      <c r="Q1532" s="426" t="str">
        <f t="shared" si="53"/>
        <v/>
      </c>
      <c r="R1532" s="529"/>
      <c r="S1532" s="530"/>
      <c r="T1532" s="531" t="str">
        <f t="shared" si="54"/>
        <v/>
      </c>
      <c r="U1532" s="426">
        <f t="shared" si="55"/>
        <v>0</v>
      </c>
      <c r="V1532" s="426"/>
      <c r="W1532" s="426"/>
      <c r="AJ1532" s="55"/>
      <c r="AK1532" s="55"/>
      <c r="AL1532" s="55"/>
      <c r="AM1532" s="55"/>
    </row>
    <row r="1533" ht="22.5" customHeight="1">
      <c r="A1533" s="457"/>
      <c r="B1533" s="25" t="b">
        <v>0</v>
      </c>
      <c r="C1533" s="533"/>
      <c r="D1533" s="534"/>
      <c r="E1533" s="424"/>
      <c r="F1533" s="423"/>
      <c r="G1533" s="533"/>
      <c r="H1533" s="424"/>
      <c r="I1533" s="24"/>
      <c r="J1533" s="424"/>
      <c r="K1533" s="423"/>
      <c r="L1533" s="423"/>
      <c r="M1533" s="535"/>
      <c r="N1533" s="536">
        <f t="shared" si="57"/>
        <v>0</v>
      </c>
      <c r="O1533" s="534"/>
      <c r="P1533" s="528"/>
      <c r="Q1533" s="426" t="str">
        <f t="shared" si="53"/>
        <v/>
      </c>
      <c r="R1533" s="529"/>
      <c r="S1533" s="530"/>
      <c r="T1533" s="531" t="str">
        <f t="shared" si="54"/>
        <v/>
      </c>
      <c r="U1533" s="426">
        <f t="shared" si="55"/>
        <v>0</v>
      </c>
      <c r="V1533" s="426"/>
      <c r="W1533" s="426"/>
      <c r="AJ1533" s="55"/>
      <c r="AK1533" s="55"/>
      <c r="AL1533" s="55"/>
      <c r="AM1533" s="55"/>
    </row>
    <row r="1534" ht="22.5" customHeight="1">
      <c r="A1534" s="457"/>
      <c r="B1534" s="25" t="b">
        <v>0</v>
      </c>
      <c r="C1534" s="533"/>
      <c r="D1534" s="534"/>
      <c r="E1534" s="424"/>
      <c r="F1534" s="423"/>
      <c r="G1534" s="533"/>
      <c r="H1534" s="424"/>
      <c r="I1534" s="24"/>
      <c r="J1534" s="424"/>
      <c r="K1534" s="423"/>
      <c r="L1534" s="423"/>
      <c r="M1534" s="535"/>
      <c r="N1534" s="536">
        <f t="shared" si="57"/>
        <v>0</v>
      </c>
      <c r="O1534" s="534"/>
      <c r="P1534" s="528"/>
      <c r="Q1534" s="426" t="str">
        <f t="shared" si="53"/>
        <v/>
      </c>
      <c r="R1534" s="529"/>
      <c r="S1534" s="530"/>
      <c r="T1534" s="531" t="str">
        <f t="shared" si="54"/>
        <v/>
      </c>
      <c r="U1534" s="426">
        <f t="shared" si="55"/>
        <v>0</v>
      </c>
      <c r="V1534" s="426"/>
      <c r="W1534" s="426"/>
      <c r="AJ1534" s="55"/>
      <c r="AK1534" s="55"/>
      <c r="AL1534" s="55"/>
      <c r="AM1534" s="55"/>
    </row>
    <row r="1535" ht="22.5" customHeight="1">
      <c r="A1535" s="457"/>
      <c r="B1535" s="25" t="b">
        <v>0</v>
      </c>
      <c r="C1535" s="533"/>
      <c r="D1535" s="534"/>
      <c r="E1535" s="424"/>
      <c r="F1535" s="423"/>
      <c r="G1535" s="533"/>
      <c r="H1535" s="424"/>
      <c r="I1535" s="24"/>
      <c r="J1535" s="424"/>
      <c r="K1535" s="423"/>
      <c r="L1535" s="423"/>
      <c r="M1535" s="535"/>
      <c r="N1535" s="536">
        <f t="shared" si="57"/>
        <v>0</v>
      </c>
      <c r="O1535" s="534"/>
      <c r="P1535" s="528"/>
      <c r="Q1535" s="426" t="str">
        <f t="shared" si="53"/>
        <v/>
      </c>
      <c r="R1535" s="529"/>
      <c r="S1535" s="530"/>
      <c r="T1535" s="531" t="str">
        <f t="shared" si="54"/>
        <v/>
      </c>
      <c r="U1535" s="426">
        <f t="shared" si="55"/>
        <v>0</v>
      </c>
      <c r="V1535" s="426"/>
      <c r="W1535" s="426"/>
      <c r="AJ1535" s="55"/>
      <c r="AK1535" s="55"/>
      <c r="AL1535" s="55"/>
      <c r="AM1535" s="55"/>
    </row>
    <row r="1536" ht="22.5" customHeight="1">
      <c r="A1536" s="457"/>
      <c r="B1536" s="25" t="b">
        <v>0</v>
      </c>
      <c r="C1536" s="533"/>
      <c r="D1536" s="534"/>
      <c r="E1536" s="424"/>
      <c r="F1536" s="423"/>
      <c r="G1536" s="533"/>
      <c r="H1536" s="424"/>
      <c r="I1536" s="24"/>
      <c r="J1536" s="424"/>
      <c r="K1536" s="423"/>
      <c r="L1536" s="423"/>
      <c r="M1536" s="535"/>
      <c r="N1536" s="536">
        <f t="shared" si="57"/>
        <v>0</v>
      </c>
      <c r="O1536" s="534"/>
      <c r="P1536" s="528"/>
      <c r="Q1536" s="426" t="str">
        <f t="shared" si="53"/>
        <v/>
      </c>
      <c r="R1536" s="529"/>
      <c r="S1536" s="530"/>
      <c r="T1536" s="531" t="str">
        <f t="shared" si="54"/>
        <v/>
      </c>
      <c r="U1536" s="426">
        <f t="shared" si="55"/>
        <v>0</v>
      </c>
      <c r="V1536" s="426"/>
      <c r="W1536" s="426"/>
      <c r="AJ1536" s="55"/>
      <c r="AK1536" s="55"/>
      <c r="AL1536" s="55"/>
      <c r="AM1536" s="55"/>
    </row>
    <row r="1537" ht="22.5" customHeight="1">
      <c r="A1537" s="457"/>
      <c r="B1537" s="25" t="b">
        <v>0</v>
      </c>
      <c r="C1537" s="533"/>
      <c r="D1537" s="534"/>
      <c r="E1537" s="424"/>
      <c r="F1537" s="423"/>
      <c r="G1537" s="533"/>
      <c r="H1537" s="424"/>
      <c r="I1537" s="24"/>
      <c r="J1537" s="424"/>
      <c r="K1537" s="423"/>
      <c r="L1537" s="423"/>
      <c r="M1537" s="535"/>
      <c r="N1537" s="536">
        <f t="shared" si="57"/>
        <v>0</v>
      </c>
      <c r="O1537" s="534"/>
      <c r="P1537" s="528"/>
      <c r="Q1537" s="426" t="str">
        <f t="shared" si="53"/>
        <v/>
      </c>
      <c r="R1537" s="529"/>
      <c r="S1537" s="530"/>
      <c r="T1537" s="531" t="str">
        <f t="shared" si="54"/>
        <v/>
      </c>
      <c r="U1537" s="426">
        <f t="shared" si="55"/>
        <v>0</v>
      </c>
      <c r="V1537" s="426"/>
      <c r="W1537" s="426"/>
      <c r="AJ1537" s="55"/>
      <c r="AK1537" s="55"/>
      <c r="AL1537" s="55"/>
      <c r="AM1537" s="55"/>
    </row>
    <row r="1538" ht="22.5" customHeight="1">
      <c r="A1538" s="457"/>
      <c r="B1538" s="25" t="b">
        <v>0</v>
      </c>
      <c r="C1538" s="533"/>
      <c r="D1538" s="534"/>
      <c r="E1538" s="424"/>
      <c r="F1538" s="423"/>
      <c r="G1538" s="533"/>
      <c r="H1538" s="424"/>
      <c r="I1538" s="24"/>
      <c r="J1538" s="424"/>
      <c r="K1538" s="423"/>
      <c r="L1538" s="423"/>
      <c r="M1538" s="535"/>
      <c r="N1538" s="536">
        <f t="shared" si="57"/>
        <v>0</v>
      </c>
      <c r="O1538" s="534"/>
      <c r="P1538" s="528"/>
      <c r="Q1538" s="426" t="str">
        <f t="shared" si="53"/>
        <v/>
      </c>
      <c r="R1538" s="529"/>
      <c r="S1538" s="530"/>
      <c r="T1538" s="531" t="str">
        <f t="shared" si="54"/>
        <v/>
      </c>
      <c r="U1538" s="426">
        <f t="shared" si="55"/>
        <v>0</v>
      </c>
      <c r="V1538" s="426"/>
      <c r="W1538" s="426"/>
      <c r="AJ1538" s="55"/>
      <c r="AK1538" s="55"/>
      <c r="AL1538" s="55"/>
      <c r="AM1538" s="55"/>
    </row>
    <row r="1539" ht="22.5" customHeight="1">
      <c r="A1539" s="457"/>
      <c r="B1539" s="25" t="b">
        <v>0</v>
      </c>
      <c r="C1539" s="533"/>
      <c r="D1539" s="534"/>
      <c r="E1539" s="424"/>
      <c r="F1539" s="423"/>
      <c r="G1539" s="533"/>
      <c r="H1539" s="424"/>
      <c r="I1539" s="24"/>
      <c r="J1539" s="424"/>
      <c r="K1539" s="423"/>
      <c r="L1539" s="423"/>
      <c r="M1539" s="535"/>
      <c r="N1539" s="536">
        <f t="shared" si="57"/>
        <v>0</v>
      </c>
      <c r="O1539" s="534"/>
      <c r="P1539" s="528"/>
      <c r="Q1539" s="426" t="str">
        <f t="shared" si="53"/>
        <v/>
      </c>
      <c r="R1539" s="529"/>
      <c r="S1539" s="530"/>
      <c r="T1539" s="531" t="str">
        <f t="shared" si="54"/>
        <v/>
      </c>
      <c r="U1539" s="426">
        <f t="shared" si="55"/>
        <v>0</v>
      </c>
      <c r="V1539" s="426"/>
      <c r="W1539" s="426"/>
      <c r="AJ1539" s="55"/>
      <c r="AK1539" s="55"/>
      <c r="AL1539" s="55"/>
      <c r="AM1539" s="55"/>
    </row>
    <row r="1540" ht="22.5" customHeight="1">
      <c r="A1540" s="457"/>
      <c r="B1540" s="25" t="b">
        <v>0</v>
      </c>
      <c r="C1540" s="533"/>
      <c r="D1540" s="534"/>
      <c r="E1540" s="424"/>
      <c r="F1540" s="423"/>
      <c r="G1540" s="533"/>
      <c r="H1540" s="424"/>
      <c r="I1540" s="24"/>
      <c r="J1540" s="424"/>
      <c r="K1540" s="423"/>
      <c r="L1540" s="423"/>
      <c r="M1540" s="535"/>
      <c r="N1540" s="536">
        <f t="shared" si="57"/>
        <v>0</v>
      </c>
      <c r="O1540" s="534"/>
      <c r="P1540" s="528"/>
      <c r="Q1540" s="426" t="str">
        <f t="shared" si="53"/>
        <v/>
      </c>
      <c r="R1540" s="529"/>
      <c r="S1540" s="530"/>
      <c r="T1540" s="531" t="str">
        <f t="shared" si="54"/>
        <v/>
      </c>
      <c r="U1540" s="426">
        <f t="shared" si="55"/>
        <v>0</v>
      </c>
      <c r="V1540" s="426"/>
      <c r="W1540" s="426"/>
      <c r="AJ1540" s="55"/>
      <c r="AK1540" s="55"/>
      <c r="AL1540" s="55"/>
      <c r="AM1540" s="55"/>
    </row>
    <row r="1541" ht="22.5" customHeight="1">
      <c r="A1541" s="457"/>
      <c r="B1541" s="25" t="b">
        <v>0</v>
      </c>
      <c r="C1541" s="533"/>
      <c r="D1541" s="534"/>
      <c r="E1541" s="424"/>
      <c r="F1541" s="423"/>
      <c r="G1541" s="533"/>
      <c r="H1541" s="424"/>
      <c r="I1541" s="24"/>
      <c r="J1541" s="424"/>
      <c r="K1541" s="423"/>
      <c r="L1541" s="423"/>
      <c r="M1541" s="535"/>
      <c r="N1541" s="536">
        <f t="shared" si="57"/>
        <v>0</v>
      </c>
      <c r="O1541" s="534"/>
      <c r="P1541" s="528"/>
      <c r="Q1541" s="426" t="str">
        <f t="shared" si="53"/>
        <v/>
      </c>
      <c r="R1541" s="529"/>
      <c r="S1541" s="530"/>
      <c r="T1541" s="531" t="str">
        <f t="shared" si="54"/>
        <v/>
      </c>
      <c r="U1541" s="426">
        <f t="shared" si="55"/>
        <v>0</v>
      </c>
      <c r="V1541" s="426"/>
      <c r="W1541" s="426"/>
      <c r="AJ1541" s="55"/>
      <c r="AK1541" s="55"/>
      <c r="AL1541" s="55"/>
      <c r="AM1541" s="55"/>
    </row>
    <row r="1542" ht="22.5" customHeight="1">
      <c r="A1542" s="457"/>
      <c r="B1542" s="25" t="b">
        <v>0</v>
      </c>
      <c r="C1542" s="533"/>
      <c r="D1542" s="534"/>
      <c r="E1542" s="424"/>
      <c r="F1542" s="423"/>
      <c r="G1542" s="533"/>
      <c r="H1542" s="424"/>
      <c r="I1542" s="24"/>
      <c r="J1542" s="424"/>
      <c r="K1542" s="423"/>
      <c r="L1542" s="423"/>
      <c r="M1542" s="535"/>
      <c r="N1542" s="536">
        <f t="shared" si="57"/>
        <v>0</v>
      </c>
      <c r="O1542" s="534"/>
      <c r="P1542" s="528"/>
      <c r="Q1542" s="426" t="str">
        <f t="shared" si="53"/>
        <v/>
      </c>
      <c r="R1542" s="529"/>
      <c r="S1542" s="530"/>
      <c r="T1542" s="531" t="str">
        <f t="shared" si="54"/>
        <v/>
      </c>
      <c r="U1542" s="426">
        <f t="shared" si="55"/>
        <v>0</v>
      </c>
      <c r="V1542" s="426"/>
      <c r="W1542" s="426"/>
      <c r="AJ1542" s="55"/>
      <c r="AK1542" s="55"/>
      <c r="AL1542" s="55"/>
      <c r="AM1542" s="55"/>
    </row>
    <row r="1543" ht="22.5" customHeight="1">
      <c r="A1543" s="457"/>
      <c r="B1543" s="25" t="b">
        <v>0</v>
      </c>
      <c r="C1543" s="533"/>
      <c r="D1543" s="534"/>
      <c r="E1543" s="424"/>
      <c r="F1543" s="423"/>
      <c r="G1543" s="533"/>
      <c r="H1543" s="424"/>
      <c r="I1543" s="24"/>
      <c r="J1543" s="424"/>
      <c r="K1543" s="423"/>
      <c r="L1543" s="423"/>
      <c r="M1543" s="535"/>
      <c r="N1543" s="536">
        <f t="shared" si="57"/>
        <v>0</v>
      </c>
      <c r="O1543" s="534"/>
      <c r="P1543" s="528"/>
      <c r="Q1543" s="426" t="str">
        <f t="shared" si="53"/>
        <v/>
      </c>
      <c r="R1543" s="529"/>
      <c r="S1543" s="530"/>
      <c r="T1543" s="531" t="str">
        <f t="shared" si="54"/>
        <v/>
      </c>
      <c r="U1543" s="426">
        <f t="shared" si="55"/>
        <v>0</v>
      </c>
      <c r="V1543" s="426"/>
      <c r="W1543" s="426"/>
      <c r="AJ1543" s="55"/>
      <c r="AK1543" s="55"/>
      <c r="AL1543" s="55"/>
      <c r="AM1543" s="55"/>
    </row>
    <row r="1544" ht="22.5" customHeight="1">
      <c r="A1544" s="457"/>
      <c r="B1544" s="25" t="b">
        <v>0</v>
      </c>
      <c r="C1544" s="533"/>
      <c r="D1544" s="534"/>
      <c r="E1544" s="424"/>
      <c r="F1544" s="423"/>
      <c r="G1544" s="533"/>
      <c r="H1544" s="424"/>
      <c r="I1544" s="24"/>
      <c r="J1544" s="424"/>
      <c r="K1544" s="423"/>
      <c r="L1544" s="423"/>
      <c r="M1544" s="535"/>
      <c r="N1544" s="536">
        <f t="shared" si="57"/>
        <v>0</v>
      </c>
      <c r="O1544" s="534"/>
      <c r="P1544" s="528"/>
      <c r="Q1544" s="426" t="str">
        <f t="shared" si="53"/>
        <v/>
      </c>
      <c r="R1544" s="529"/>
      <c r="S1544" s="530"/>
      <c r="T1544" s="531" t="str">
        <f t="shared" si="54"/>
        <v/>
      </c>
      <c r="U1544" s="426">
        <f t="shared" si="55"/>
        <v>0</v>
      </c>
      <c r="V1544" s="426"/>
      <c r="W1544" s="426"/>
      <c r="AJ1544" s="55"/>
      <c r="AK1544" s="55"/>
      <c r="AL1544" s="55"/>
      <c r="AM1544" s="55"/>
    </row>
    <row r="1545" ht="22.5" customHeight="1">
      <c r="A1545" s="457"/>
      <c r="B1545" s="25" t="b">
        <v>0</v>
      </c>
      <c r="C1545" s="533"/>
      <c r="D1545" s="534"/>
      <c r="E1545" s="424"/>
      <c r="F1545" s="423"/>
      <c r="G1545" s="533"/>
      <c r="H1545" s="424"/>
      <c r="I1545" s="24"/>
      <c r="J1545" s="424"/>
      <c r="K1545" s="423"/>
      <c r="L1545" s="423"/>
      <c r="M1545" s="535"/>
      <c r="N1545" s="536">
        <f t="shared" si="57"/>
        <v>0</v>
      </c>
      <c r="O1545" s="534"/>
      <c r="P1545" s="528"/>
      <c r="Q1545" s="426" t="str">
        <f t="shared" si="53"/>
        <v/>
      </c>
      <c r="R1545" s="529"/>
      <c r="S1545" s="530"/>
      <c r="T1545" s="531" t="str">
        <f t="shared" si="54"/>
        <v/>
      </c>
      <c r="U1545" s="426">
        <f t="shared" si="55"/>
        <v>0</v>
      </c>
      <c r="V1545" s="426"/>
      <c r="W1545" s="426"/>
      <c r="AJ1545" s="55"/>
      <c r="AK1545" s="55"/>
      <c r="AL1545" s="55"/>
      <c r="AM1545" s="55"/>
    </row>
    <row r="1546" ht="22.5" customHeight="1">
      <c r="A1546" s="457"/>
      <c r="B1546" s="25" t="b">
        <v>0</v>
      </c>
      <c r="C1546" s="533"/>
      <c r="D1546" s="534"/>
      <c r="E1546" s="424"/>
      <c r="F1546" s="423"/>
      <c r="G1546" s="533"/>
      <c r="H1546" s="424"/>
      <c r="I1546" s="24"/>
      <c r="J1546" s="424"/>
      <c r="K1546" s="423"/>
      <c r="L1546" s="423"/>
      <c r="M1546" s="535"/>
      <c r="N1546" s="536">
        <f t="shared" si="57"/>
        <v>0</v>
      </c>
      <c r="O1546" s="534"/>
      <c r="P1546" s="528"/>
      <c r="Q1546" s="426" t="str">
        <f t="shared" si="53"/>
        <v/>
      </c>
      <c r="R1546" s="529"/>
      <c r="S1546" s="530"/>
      <c r="T1546" s="531" t="str">
        <f t="shared" si="54"/>
        <v/>
      </c>
      <c r="U1546" s="426">
        <f t="shared" si="55"/>
        <v>0</v>
      </c>
      <c r="V1546" s="426"/>
      <c r="W1546" s="426"/>
      <c r="AJ1546" s="55"/>
      <c r="AK1546" s="55"/>
      <c r="AL1546" s="55"/>
      <c r="AM1546" s="55"/>
    </row>
    <row r="1547" ht="22.5" customHeight="1">
      <c r="A1547" s="457"/>
      <c r="B1547" s="25" t="b">
        <v>0</v>
      </c>
      <c r="C1547" s="533"/>
      <c r="D1547" s="534"/>
      <c r="E1547" s="424"/>
      <c r="F1547" s="423"/>
      <c r="G1547" s="533"/>
      <c r="H1547" s="424"/>
      <c r="I1547" s="24"/>
      <c r="J1547" s="424"/>
      <c r="K1547" s="423"/>
      <c r="L1547" s="423"/>
      <c r="M1547" s="535"/>
      <c r="N1547" s="536">
        <f t="shared" si="57"/>
        <v>0</v>
      </c>
      <c r="O1547" s="534"/>
      <c r="P1547" s="528"/>
      <c r="Q1547" s="426" t="str">
        <f t="shared" si="53"/>
        <v/>
      </c>
      <c r="R1547" s="529"/>
      <c r="S1547" s="530"/>
      <c r="T1547" s="531" t="str">
        <f t="shared" si="54"/>
        <v/>
      </c>
      <c r="U1547" s="426">
        <f t="shared" si="55"/>
        <v>0</v>
      </c>
      <c r="V1547" s="426"/>
      <c r="W1547" s="426"/>
      <c r="AJ1547" s="55"/>
      <c r="AK1547" s="55"/>
      <c r="AL1547" s="55"/>
      <c r="AM1547" s="55"/>
    </row>
    <row r="1548" ht="22.5" customHeight="1">
      <c r="A1548" s="457"/>
      <c r="B1548" s="25" t="b">
        <v>0</v>
      </c>
      <c r="C1548" s="533"/>
      <c r="D1548" s="534"/>
      <c r="E1548" s="424"/>
      <c r="F1548" s="423"/>
      <c r="G1548" s="533"/>
      <c r="H1548" s="424"/>
      <c r="I1548" s="24"/>
      <c r="J1548" s="424"/>
      <c r="K1548" s="423"/>
      <c r="L1548" s="423"/>
      <c r="M1548" s="535"/>
      <c r="N1548" s="536">
        <f t="shared" si="57"/>
        <v>0</v>
      </c>
      <c r="O1548" s="534"/>
      <c r="P1548" s="528"/>
      <c r="Q1548" s="426" t="str">
        <f t="shared" si="53"/>
        <v/>
      </c>
      <c r="R1548" s="529"/>
      <c r="S1548" s="530"/>
      <c r="T1548" s="531" t="str">
        <f t="shared" si="54"/>
        <v/>
      </c>
      <c r="U1548" s="426">
        <f t="shared" si="55"/>
        <v>0</v>
      </c>
      <c r="V1548" s="426"/>
      <c r="W1548" s="426"/>
      <c r="AJ1548" s="55"/>
      <c r="AK1548" s="55"/>
      <c r="AL1548" s="55"/>
      <c r="AM1548" s="55"/>
    </row>
    <row r="1549" ht="22.5" customHeight="1">
      <c r="A1549" s="457"/>
      <c r="B1549" s="25" t="b">
        <v>0</v>
      </c>
      <c r="C1549" s="533"/>
      <c r="D1549" s="534"/>
      <c r="E1549" s="424"/>
      <c r="F1549" s="423"/>
      <c r="G1549" s="533"/>
      <c r="H1549" s="424"/>
      <c r="I1549" s="24"/>
      <c r="J1549" s="424"/>
      <c r="K1549" s="423"/>
      <c r="L1549" s="423"/>
      <c r="M1549" s="535"/>
      <c r="N1549" s="536">
        <f t="shared" si="57"/>
        <v>0</v>
      </c>
      <c r="O1549" s="534"/>
      <c r="P1549" s="528"/>
      <c r="Q1549" s="426" t="str">
        <f t="shared" si="53"/>
        <v/>
      </c>
      <c r="R1549" s="529"/>
      <c r="S1549" s="530"/>
      <c r="T1549" s="531" t="str">
        <f t="shared" si="54"/>
        <v/>
      </c>
      <c r="U1549" s="426">
        <f t="shared" si="55"/>
        <v>0</v>
      </c>
      <c r="V1549" s="426"/>
      <c r="W1549" s="426"/>
      <c r="AJ1549" s="55"/>
      <c r="AK1549" s="55"/>
      <c r="AL1549" s="55"/>
      <c r="AM1549" s="55"/>
    </row>
    <row r="1550" ht="22.5" customHeight="1">
      <c r="A1550" s="457"/>
      <c r="B1550" s="25" t="b">
        <v>0</v>
      </c>
      <c r="C1550" s="533"/>
      <c r="D1550" s="534"/>
      <c r="E1550" s="424"/>
      <c r="F1550" s="423"/>
      <c r="G1550" s="533"/>
      <c r="H1550" s="424"/>
      <c r="I1550" s="24"/>
      <c r="J1550" s="424"/>
      <c r="K1550" s="423"/>
      <c r="L1550" s="423"/>
      <c r="M1550" s="535"/>
      <c r="N1550" s="536">
        <f t="shared" si="57"/>
        <v>0</v>
      </c>
      <c r="O1550" s="534"/>
      <c r="P1550" s="528"/>
      <c r="Q1550" s="426" t="str">
        <f t="shared" si="53"/>
        <v/>
      </c>
      <c r="R1550" s="529"/>
      <c r="S1550" s="530"/>
      <c r="T1550" s="531" t="str">
        <f t="shared" si="54"/>
        <v/>
      </c>
      <c r="U1550" s="426">
        <f t="shared" si="55"/>
        <v>0</v>
      </c>
      <c r="V1550" s="426"/>
      <c r="W1550" s="426"/>
      <c r="AJ1550" s="55"/>
      <c r="AK1550" s="55"/>
      <c r="AL1550" s="55"/>
      <c r="AM1550" s="55"/>
    </row>
    <row r="1551" ht="22.5" customHeight="1">
      <c r="A1551" s="457"/>
      <c r="B1551" s="25" t="b">
        <v>0</v>
      </c>
      <c r="C1551" s="533"/>
      <c r="D1551" s="534"/>
      <c r="E1551" s="424"/>
      <c r="F1551" s="423"/>
      <c r="G1551" s="533"/>
      <c r="H1551" s="424"/>
      <c r="I1551" s="24"/>
      <c r="J1551" s="424"/>
      <c r="K1551" s="423"/>
      <c r="L1551" s="423"/>
      <c r="M1551" s="535"/>
      <c r="N1551" s="536">
        <f t="shared" si="57"/>
        <v>0</v>
      </c>
      <c r="O1551" s="534"/>
      <c r="P1551" s="528"/>
      <c r="Q1551" s="426" t="str">
        <f t="shared" si="53"/>
        <v/>
      </c>
      <c r="R1551" s="529"/>
      <c r="S1551" s="530"/>
      <c r="T1551" s="531" t="str">
        <f t="shared" si="54"/>
        <v/>
      </c>
      <c r="U1551" s="426">
        <f t="shared" si="55"/>
        <v>0</v>
      </c>
      <c r="V1551" s="426"/>
      <c r="W1551" s="426"/>
      <c r="AJ1551" s="55"/>
      <c r="AK1551" s="55"/>
      <c r="AL1551" s="55"/>
      <c r="AM1551" s="55"/>
    </row>
    <row r="1552" ht="22.5" customHeight="1">
      <c r="A1552" s="457"/>
      <c r="B1552" s="25" t="b">
        <v>0</v>
      </c>
      <c r="C1552" s="533"/>
      <c r="D1552" s="534"/>
      <c r="E1552" s="424"/>
      <c r="F1552" s="423"/>
      <c r="G1552" s="533"/>
      <c r="H1552" s="424"/>
      <c r="I1552" s="24"/>
      <c r="J1552" s="424"/>
      <c r="K1552" s="423"/>
      <c r="L1552" s="423"/>
      <c r="M1552" s="535"/>
      <c r="N1552" s="536">
        <f t="shared" si="57"/>
        <v>0</v>
      </c>
      <c r="O1552" s="534"/>
      <c r="P1552" s="528"/>
      <c r="Q1552" s="426" t="str">
        <f t="shared" si="53"/>
        <v/>
      </c>
      <c r="R1552" s="529"/>
      <c r="S1552" s="530"/>
      <c r="T1552" s="531" t="str">
        <f t="shared" si="54"/>
        <v/>
      </c>
      <c r="U1552" s="426">
        <f t="shared" si="55"/>
        <v>0</v>
      </c>
      <c r="V1552" s="426"/>
      <c r="W1552" s="426"/>
      <c r="AJ1552" s="55"/>
      <c r="AK1552" s="55"/>
      <c r="AL1552" s="55"/>
      <c r="AM1552" s="55"/>
    </row>
    <row r="1553" ht="22.5" customHeight="1">
      <c r="A1553" s="457"/>
      <c r="B1553" s="25" t="b">
        <v>0</v>
      </c>
      <c r="C1553" s="533"/>
      <c r="D1553" s="534"/>
      <c r="E1553" s="424"/>
      <c r="F1553" s="423"/>
      <c r="G1553" s="533"/>
      <c r="H1553" s="424"/>
      <c r="I1553" s="24"/>
      <c r="J1553" s="424"/>
      <c r="K1553" s="423"/>
      <c r="L1553" s="423"/>
      <c r="M1553" s="535"/>
      <c r="N1553" s="536">
        <f t="shared" si="57"/>
        <v>0</v>
      </c>
      <c r="O1553" s="534"/>
      <c r="P1553" s="528"/>
      <c r="Q1553" s="426" t="str">
        <f t="shared" si="53"/>
        <v/>
      </c>
      <c r="R1553" s="529"/>
      <c r="S1553" s="530"/>
      <c r="T1553" s="531" t="str">
        <f t="shared" si="54"/>
        <v/>
      </c>
      <c r="U1553" s="426">
        <f t="shared" si="55"/>
        <v>0</v>
      </c>
      <c r="V1553" s="426"/>
      <c r="W1553" s="426"/>
      <c r="AJ1553" s="55"/>
      <c r="AK1553" s="55"/>
      <c r="AL1553" s="55"/>
      <c r="AM1553" s="55"/>
    </row>
    <row r="1554" ht="22.5" customHeight="1">
      <c r="A1554" s="457"/>
      <c r="B1554" s="25" t="b">
        <v>0</v>
      </c>
      <c r="C1554" s="533"/>
      <c r="D1554" s="534"/>
      <c r="E1554" s="424"/>
      <c r="F1554" s="423"/>
      <c r="G1554" s="533"/>
      <c r="H1554" s="424"/>
      <c r="I1554" s="24"/>
      <c r="J1554" s="424"/>
      <c r="K1554" s="423"/>
      <c r="L1554" s="423"/>
      <c r="M1554" s="535"/>
      <c r="N1554" s="536">
        <f t="shared" si="57"/>
        <v>0</v>
      </c>
      <c r="O1554" s="534"/>
      <c r="P1554" s="528"/>
      <c r="Q1554" s="426" t="str">
        <f t="shared" si="53"/>
        <v/>
      </c>
      <c r="R1554" s="529"/>
      <c r="S1554" s="530"/>
      <c r="T1554" s="531" t="str">
        <f t="shared" si="54"/>
        <v/>
      </c>
      <c r="U1554" s="426">
        <f t="shared" si="55"/>
        <v>0</v>
      </c>
      <c r="V1554" s="426"/>
      <c r="W1554" s="426"/>
      <c r="AJ1554" s="55"/>
      <c r="AK1554" s="55"/>
      <c r="AL1554" s="55"/>
      <c r="AM1554" s="55"/>
    </row>
    <row r="1555" ht="22.5" customHeight="1">
      <c r="A1555" s="457"/>
      <c r="B1555" s="25" t="b">
        <v>0</v>
      </c>
      <c r="C1555" s="533"/>
      <c r="D1555" s="534"/>
      <c r="E1555" s="424"/>
      <c r="F1555" s="423"/>
      <c r="G1555" s="533"/>
      <c r="H1555" s="424"/>
      <c r="I1555" s="24"/>
      <c r="J1555" s="424"/>
      <c r="K1555" s="423"/>
      <c r="L1555" s="423"/>
      <c r="M1555" s="535"/>
      <c r="N1555" s="536">
        <f t="shared" si="57"/>
        <v>0</v>
      </c>
      <c r="O1555" s="534"/>
      <c r="P1555" s="528"/>
      <c r="Q1555" s="426" t="str">
        <f t="shared" si="53"/>
        <v/>
      </c>
      <c r="R1555" s="529"/>
      <c r="S1555" s="530"/>
      <c r="T1555" s="531" t="str">
        <f t="shared" si="54"/>
        <v/>
      </c>
      <c r="U1555" s="426">
        <f t="shared" si="55"/>
        <v>0</v>
      </c>
      <c r="V1555" s="426"/>
      <c r="W1555" s="426"/>
      <c r="AJ1555" s="55"/>
      <c r="AK1555" s="55"/>
      <c r="AL1555" s="55"/>
      <c r="AM1555" s="55"/>
    </row>
    <row r="1556" ht="22.5" customHeight="1">
      <c r="A1556" s="457"/>
      <c r="B1556" s="25" t="b">
        <v>0</v>
      </c>
      <c r="C1556" s="533"/>
      <c r="D1556" s="534"/>
      <c r="E1556" s="424"/>
      <c r="F1556" s="423"/>
      <c r="G1556" s="533"/>
      <c r="H1556" s="424"/>
      <c r="I1556" s="24"/>
      <c r="J1556" s="424"/>
      <c r="K1556" s="423"/>
      <c r="L1556" s="423"/>
      <c r="M1556" s="535"/>
      <c r="N1556" s="536">
        <f t="shared" si="57"/>
        <v>0</v>
      </c>
      <c r="O1556" s="534"/>
      <c r="P1556" s="528"/>
      <c r="Q1556" s="426" t="str">
        <f t="shared" si="53"/>
        <v/>
      </c>
      <c r="R1556" s="529"/>
      <c r="S1556" s="530"/>
      <c r="T1556" s="531" t="str">
        <f t="shared" si="54"/>
        <v/>
      </c>
      <c r="U1556" s="426">
        <f t="shared" si="55"/>
        <v>0</v>
      </c>
      <c r="V1556" s="426"/>
      <c r="W1556" s="426"/>
      <c r="AJ1556" s="55"/>
      <c r="AK1556" s="55"/>
      <c r="AL1556" s="55"/>
      <c r="AM1556" s="55"/>
    </row>
    <row r="1557" ht="22.5" customHeight="1">
      <c r="A1557" s="457"/>
      <c r="B1557" s="25" t="b">
        <v>0</v>
      </c>
      <c r="C1557" s="533"/>
      <c r="D1557" s="534"/>
      <c r="E1557" s="424"/>
      <c r="F1557" s="423"/>
      <c r="G1557" s="533"/>
      <c r="H1557" s="424"/>
      <c r="I1557" s="24"/>
      <c r="J1557" s="424"/>
      <c r="K1557" s="423"/>
      <c r="L1557" s="423"/>
      <c r="M1557" s="535"/>
      <c r="N1557" s="536">
        <f t="shared" si="57"/>
        <v>0</v>
      </c>
      <c r="O1557" s="534"/>
      <c r="P1557" s="528"/>
      <c r="Q1557" s="426" t="str">
        <f t="shared" si="53"/>
        <v/>
      </c>
      <c r="R1557" s="529"/>
      <c r="S1557" s="530"/>
      <c r="T1557" s="531" t="str">
        <f t="shared" si="54"/>
        <v/>
      </c>
      <c r="U1557" s="426">
        <f t="shared" si="55"/>
        <v>0</v>
      </c>
      <c r="V1557" s="426"/>
      <c r="W1557" s="426"/>
      <c r="AJ1557" s="55"/>
      <c r="AK1557" s="55"/>
      <c r="AL1557" s="55"/>
      <c r="AM1557" s="55"/>
    </row>
    <row r="1558" ht="22.5" customHeight="1">
      <c r="A1558" s="457"/>
      <c r="B1558" s="25" t="b">
        <v>0</v>
      </c>
      <c r="C1558" s="533"/>
      <c r="D1558" s="534"/>
      <c r="E1558" s="424"/>
      <c r="F1558" s="423"/>
      <c r="G1558" s="533"/>
      <c r="H1558" s="424"/>
      <c r="I1558" s="24"/>
      <c r="J1558" s="424"/>
      <c r="K1558" s="423"/>
      <c r="L1558" s="423"/>
      <c r="M1558" s="535"/>
      <c r="N1558" s="536">
        <f t="shared" si="57"/>
        <v>0</v>
      </c>
      <c r="O1558" s="534"/>
      <c r="P1558" s="528"/>
      <c r="Q1558" s="426" t="str">
        <f t="shared" si="53"/>
        <v/>
      </c>
      <c r="R1558" s="529"/>
      <c r="S1558" s="530"/>
      <c r="T1558" s="531" t="str">
        <f t="shared" si="54"/>
        <v/>
      </c>
      <c r="U1558" s="426">
        <f t="shared" si="55"/>
        <v>0</v>
      </c>
      <c r="V1558" s="426"/>
      <c r="W1558" s="426"/>
      <c r="AJ1558" s="55"/>
      <c r="AK1558" s="55"/>
      <c r="AL1558" s="55"/>
      <c r="AM1558" s="55"/>
    </row>
    <row r="1559" ht="22.5" customHeight="1">
      <c r="A1559" s="457"/>
      <c r="B1559" s="25" t="b">
        <v>0</v>
      </c>
      <c r="C1559" s="533"/>
      <c r="D1559" s="534"/>
      <c r="E1559" s="424"/>
      <c r="F1559" s="423"/>
      <c r="G1559" s="533"/>
      <c r="H1559" s="424"/>
      <c r="I1559" s="24"/>
      <c r="J1559" s="424"/>
      <c r="K1559" s="423"/>
      <c r="L1559" s="423"/>
      <c r="M1559" s="535"/>
      <c r="N1559" s="536">
        <f t="shared" si="57"/>
        <v>0</v>
      </c>
      <c r="O1559" s="534"/>
      <c r="P1559" s="528"/>
      <c r="Q1559" s="426" t="str">
        <f t="shared" si="53"/>
        <v/>
      </c>
      <c r="R1559" s="529"/>
      <c r="S1559" s="530"/>
      <c r="T1559" s="531" t="str">
        <f t="shared" si="54"/>
        <v/>
      </c>
      <c r="U1559" s="426">
        <f t="shared" si="55"/>
        <v>0</v>
      </c>
      <c r="V1559" s="426"/>
      <c r="W1559" s="426"/>
      <c r="AJ1559" s="55"/>
      <c r="AK1559" s="55"/>
      <c r="AL1559" s="55"/>
      <c r="AM1559" s="55"/>
    </row>
    <row r="1560" ht="22.5" customHeight="1">
      <c r="A1560" s="457"/>
      <c r="B1560" s="25" t="b">
        <v>0</v>
      </c>
      <c r="C1560" s="533"/>
      <c r="D1560" s="534"/>
      <c r="E1560" s="424"/>
      <c r="F1560" s="423"/>
      <c r="G1560" s="533"/>
      <c r="H1560" s="424"/>
      <c r="I1560" s="24"/>
      <c r="J1560" s="424"/>
      <c r="K1560" s="423"/>
      <c r="L1560" s="423"/>
      <c r="M1560" s="535"/>
      <c r="N1560" s="536">
        <f t="shared" si="57"/>
        <v>0</v>
      </c>
      <c r="O1560" s="534"/>
      <c r="P1560" s="528"/>
      <c r="Q1560" s="426" t="str">
        <f t="shared" si="53"/>
        <v/>
      </c>
      <c r="R1560" s="529"/>
      <c r="S1560" s="530"/>
      <c r="T1560" s="531" t="str">
        <f t="shared" si="54"/>
        <v/>
      </c>
      <c r="U1560" s="426">
        <f t="shared" si="55"/>
        <v>0</v>
      </c>
      <c r="V1560" s="426"/>
      <c r="W1560" s="426"/>
      <c r="AJ1560" s="55"/>
      <c r="AK1560" s="55"/>
      <c r="AL1560" s="55"/>
      <c r="AM1560" s="55"/>
    </row>
    <row r="1561" ht="22.5" customHeight="1">
      <c r="A1561" s="457"/>
      <c r="B1561" s="25" t="b">
        <v>0</v>
      </c>
      <c r="C1561" s="533"/>
      <c r="D1561" s="534"/>
      <c r="E1561" s="424"/>
      <c r="F1561" s="423"/>
      <c r="G1561" s="533"/>
      <c r="H1561" s="424"/>
      <c r="I1561" s="24"/>
      <c r="J1561" s="424"/>
      <c r="K1561" s="423"/>
      <c r="L1561" s="423"/>
      <c r="M1561" s="535"/>
      <c r="N1561" s="536">
        <f t="shared" si="57"/>
        <v>0</v>
      </c>
      <c r="O1561" s="534"/>
      <c r="P1561" s="528"/>
      <c r="Q1561" s="426" t="str">
        <f t="shared" si="53"/>
        <v/>
      </c>
      <c r="R1561" s="529"/>
      <c r="S1561" s="530"/>
      <c r="T1561" s="531" t="str">
        <f t="shared" si="54"/>
        <v/>
      </c>
      <c r="U1561" s="426">
        <f t="shared" si="55"/>
        <v>0</v>
      </c>
      <c r="V1561" s="426"/>
      <c r="W1561" s="426"/>
      <c r="AJ1561" s="55"/>
      <c r="AK1561" s="55"/>
      <c r="AL1561" s="55"/>
      <c r="AM1561" s="55"/>
    </row>
    <row r="1562" ht="22.5" customHeight="1">
      <c r="A1562" s="457"/>
      <c r="B1562" s="25" t="b">
        <v>0</v>
      </c>
      <c r="C1562" s="533"/>
      <c r="D1562" s="534"/>
      <c r="E1562" s="424"/>
      <c r="F1562" s="423"/>
      <c r="G1562" s="533"/>
      <c r="H1562" s="424"/>
      <c r="I1562" s="24"/>
      <c r="J1562" s="424"/>
      <c r="K1562" s="423"/>
      <c r="L1562" s="423"/>
      <c r="M1562" s="535"/>
      <c r="N1562" s="536">
        <f t="shared" si="57"/>
        <v>0</v>
      </c>
      <c r="O1562" s="534"/>
      <c r="P1562" s="528"/>
      <c r="Q1562" s="426" t="str">
        <f t="shared" si="53"/>
        <v/>
      </c>
      <c r="R1562" s="529"/>
      <c r="S1562" s="530"/>
      <c r="T1562" s="531" t="str">
        <f t="shared" si="54"/>
        <v/>
      </c>
      <c r="U1562" s="426">
        <f t="shared" si="55"/>
        <v>0</v>
      </c>
      <c r="V1562" s="426"/>
      <c r="W1562" s="426"/>
      <c r="AJ1562" s="55"/>
      <c r="AK1562" s="55"/>
      <c r="AL1562" s="55"/>
      <c r="AM1562" s="55"/>
    </row>
    <row r="1563" ht="22.5" customHeight="1">
      <c r="A1563" s="457"/>
      <c r="B1563" s="25" t="b">
        <v>0</v>
      </c>
      <c r="C1563" s="533"/>
      <c r="D1563" s="534"/>
      <c r="E1563" s="424"/>
      <c r="F1563" s="423"/>
      <c r="G1563" s="533"/>
      <c r="H1563" s="424"/>
      <c r="I1563" s="24"/>
      <c r="J1563" s="424"/>
      <c r="K1563" s="423"/>
      <c r="L1563" s="423"/>
      <c r="M1563" s="535"/>
      <c r="N1563" s="536">
        <f t="shared" si="57"/>
        <v>0</v>
      </c>
      <c r="O1563" s="534"/>
      <c r="P1563" s="528"/>
      <c r="Q1563" s="426" t="str">
        <f t="shared" si="53"/>
        <v/>
      </c>
      <c r="R1563" s="529"/>
      <c r="S1563" s="530"/>
      <c r="T1563" s="531" t="str">
        <f t="shared" si="54"/>
        <v/>
      </c>
      <c r="U1563" s="426">
        <f t="shared" si="55"/>
        <v>0</v>
      </c>
      <c r="V1563" s="426"/>
      <c r="W1563" s="426"/>
      <c r="AJ1563" s="55"/>
      <c r="AK1563" s="55"/>
      <c r="AL1563" s="55"/>
      <c r="AM1563" s="55"/>
    </row>
    <row r="1564" ht="22.5" customHeight="1">
      <c r="A1564" s="457"/>
      <c r="B1564" s="25" t="b">
        <v>0</v>
      </c>
      <c r="C1564" s="533"/>
      <c r="D1564" s="534"/>
      <c r="E1564" s="424"/>
      <c r="F1564" s="423"/>
      <c r="G1564" s="533"/>
      <c r="H1564" s="424"/>
      <c r="I1564" s="24"/>
      <c r="J1564" s="424"/>
      <c r="K1564" s="423"/>
      <c r="L1564" s="423"/>
      <c r="M1564" s="535"/>
      <c r="N1564" s="536">
        <f t="shared" si="57"/>
        <v>0</v>
      </c>
      <c r="O1564" s="534"/>
      <c r="P1564" s="528"/>
      <c r="Q1564" s="426" t="str">
        <f t="shared" si="53"/>
        <v/>
      </c>
      <c r="R1564" s="529"/>
      <c r="S1564" s="530"/>
      <c r="T1564" s="531" t="str">
        <f t="shared" si="54"/>
        <v/>
      </c>
      <c r="U1564" s="426">
        <f t="shared" si="55"/>
        <v>0</v>
      </c>
      <c r="V1564" s="426"/>
      <c r="W1564" s="426"/>
      <c r="AJ1564" s="55"/>
      <c r="AK1564" s="55"/>
      <c r="AL1564" s="55"/>
      <c r="AM1564" s="55"/>
    </row>
    <row r="1565" ht="22.5" customHeight="1">
      <c r="A1565" s="457"/>
      <c r="B1565" s="25" t="b">
        <v>0</v>
      </c>
      <c r="C1565" s="533"/>
      <c r="D1565" s="534"/>
      <c r="E1565" s="424"/>
      <c r="F1565" s="423"/>
      <c r="G1565" s="533"/>
      <c r="H1565" s="424"/>
      <c r="I1565" s="24"/>
      <c r="J1565" s="424"/>
      <c r="K1565" s="423"/>
      <c r="L1565" s="423"/>
      <c r="M1565" s="535"/>
      <c r="N1565" s="536">
        <f t="shared" si="57"/>
        <v>0</v>
      </c>
      <c r="O1565" s="534"/>
      <c r="P1565" s="528"/>
      <c r="Q1565" s="426" t="str">
        <f t="shared" si="53"/>
        <v/>
      </c>
      <c r="R1565" s="529"/>
      <c r="S1565" s="530"/>
      <c r="T1565" s="531" t="str">
        <f t="shared" si="54"/>
        <v/>
      </c>
      <c r="U1565" s="426">
        <f t="shared" si="55"/>
        <v>0</v>
      </c>
      <c r="V1565" s="426"/>
      <c r="W1565" s="426"/>
      <c r="AJ1565" s="55"/>
      <c r="AK1565" s="55"/>
      <c r="AL1565" s="55"/>
      <c r="AM1565" s="55"/>
    </row>
    <row r="1566" ht="22.5" customHeight="1">
      <c r="A1566" s="457"/>
      <c r="B1566" s="25" t="b">
        <v>0</v>
      </c>
      <c r="C1566" s="533"/>
      <c r="D1566" s="534"/>
      <c r="E1566" s="424"/>
      <c r="F1566" s="423"/>
      <c r="G1566" s="533"/>
      <c r="H1566" s="424"/>
      <c r="I1566" s="24"/>
      <c r="J1566" s="424"/>
      <c r="K1566" s="423"/>
      <c r="L1566" s="423"/>
      <c r="M1566" s="535"/>
      <c r="N1566" s="536">
        <f t="shared" si="57"/>
        <v>0</v>
      </c>
      <c r="O1566" s="534"/>
      <c r="P1566" s="528"/>
      <c r="Q1566" s="426" t="str">
        <f t="shared" si="53"/>
        <v/>
      </c>
      <c r="R1566" s="529"/>
      <c r="S1566" s="530"/>
      <c r="T1566" s="531" t="str">
        <f t="shared" si="54"/>
        <v/>
      </c>
      <c r="U1566" s="426">
        <f t="shared" si="55"/>
        <v>0</v>
      </c>
      <c r="V1566" s="426"/>
      <c r="W1566" s="426"/>
      <c r="AJ1566" s="55"/>
      <c r="AK1566" s="55"/>
      <c r="AL1566" s="55"/>
      <c r="AM1566" s="55"/>
    </row>
    <row r="1567" ht="22.5" customHeight="1">
      <c r="A1567" s="457"/>
      <c r="B1567" s="25" t="b">
        <v>0</v>
      </c>
      <c r="C1567" s="533"/>
      <c r="D1567" s="534"/>
      <c r="E1567" s="424"/>
      <c r="F1567" s="423"/>
      <c r="G1567" s="533"/>
      <c r="H1567" s="424"/>
      <c r="I1567" s="24"/>
      <c r="J1567" s="424"/>
      <c r="K1567" s="423"/>
      <c r="L1567" s="423"/>
      <c r="M1567" s="535"/>
      <c r="N1567" s="536">
        <f t="shared" si="57"/>
        <v>0</v>
      </c>
      <c r="O1567" s="534"/>
      <c r="P1567" s="528"/>
      <c r="Q1567" s="426" t="str">
        <f t="shared" si="53"/>
        <v/>
      </c>
      <c r="R1567" s="529"/>
      <c r="S1567" s="530"/>
      <c r="T1567" s="531" t="str">
        <f t="shared" si="54"/>
        <v/>
      </c>
      <c r="U1567" s="426">
        <f t="shared" si="55"/>
        <v>0</v>
      </c>
      <c r="V1567" s="426"/>
      <c r="W1567" s="426"/>
      <c r="AJ1567" s="55"/>
      <c r="AK1567" s="55"/>
      <c r="AL1567" s="55"/>
      <c r="AM1567" s="55"/>
    </row>
    <row r="1568" ht="22.5" customHeight="1">
      <c r="A1568" s="457"/>
      <c r="B1568" s="25" t="b">
        <v>0</v>
      </c>
      <c r="C1568" s="533"/>
      <c r="D1568" s="534"/>
      <c r="E1568" s="424"/>
      <c r="F1568" s="423"/>
      <c r="G1568" s="533"/>
      <c r="H1568" s="424"/>
      <c r="I1568" s="24"/>
      <c r="J1568" s="424"/>
      <c r="K1568" s="423"/>
      <c r="L1568" s="423"/>
      <c r="M1568" s="535"/>
      <c r="N1568" s="536">
        <f t="shared" si="57"/>
        <v>0</v>
      </c>
      <c r="O1568" s="534"/>
      <c r="P1568" s="528"/>
      <c r="Q1568" s="426" t="str">
        <f t="shared" si="53"/>
        <v/>
      </c>
      <c r="R1568" s="529"/>
      <c r="S1568" s="530"/>
      <c r="T1568" s="531" t="str">
        <f t="shared" si="54"/>
        <v/>
      </c>
      <c r="U1568" s="426">
        <f t="shared" si="55"/>
        <v>0</v>
      </c>
      <c r="V1568" s="426"/>
      <c r="W1568" s="426"/>
      <c r="AJ1568" s="55"/>
      <c r="AK1568" s="55"/>
      <c r="AL1568" s="55"/>
      <c r="AM1568" s="55"/>
    </row>
    <row r="1569" ht="22.5" customHeight="1">
      <c r="A1569" s="457"/>
      <c r="B1569" s="25" t="b">
        <v>0</v>
      </c>
      <c r="C1569" s="533"/>
      <c r="D1569" s="534"/>
      <c r="E1569" s="424"/>
      <c r="F1569" s="423"/>
      <c r="G1569" s="533"/>
      <c r="H1569" s="424"/>
      <c r="I1569" s="24"/>
      <c r="J1569" s="424"/>
      <c r="K1569" s="423"/>
      <c r="L1569" s="423"/>
      <c r="M1569" s="535"/>
      <c r="N1569" s="536">
        <f t="shared" si="57"/>
        <v>0</v>
      </c>
      <c r="O1569" s="534"/>
      <c r="P1569" s="528"/>
      <c r="Q1569" s="426" t="str">
        <f t="shared" si="53"/>
        <v/>
      </c>
      <c r="R1569" s="529"/>
      <c r="S1569" s="530"/>
      <c r="T1569" s="531" t="str">
        <f t="shared" si="54"/>
        <v/>
      </c>
      <c r="U1569" s="426">
        <f t="shared" si="55"/>
        <v>0</v>
      </c>
      <c r="V1569" s="426"/>
      <c r="W1569" s="426"/>
      <c r="AJ1569" s="55"/>
      <c r="AK1569" s="55"/>
      <c r="AL1569" s="55"/>
      <c r="AM1569" s="55"/>
    </row>
    <row r="1570" ht="22.5" customHeight="1">
      <c r="A1570" s="457"/>
      <c r="B1570" s="25" t="b">
        <v>0</v>
      </c>
      <c r="C1570" s="533"/>
      <c r="D1570" s="534"/>
      <c r="E1570" s="424"/>
      <c r="F1570" s="423"/>
      <c r="G1570" s="533"/>
      <c r="H1570" s="424"/>
      <c r="I1570" s="24"/>
      <c r="J1570" s="424"/>
      <c r="K1570" s="423"/>
      <c r="L1570" s="423"/>
      <c r="M1570" s="535"/>
      <c r="N1570" s="536">
        <f t="shared" si="57"/>
        <v>0</v>
      </c>
      <c r="O1570" s="534"/>
      <c r="P1570" s="528"/>
      <c r="Q1570" s="426" t="str">
        <f t="shared" si="53"/>
        <v/>
      </c>
      <c r="R1570" s="529"/>
      <c r="S1570" s="530"/>
      <c r="T1570" s="531" t="str">
        <f t="shared" si="54"/>
        <v/>
      </c>
      <c r="U1570" s="426">
        <f t="shared" si="55"/>
        <v>0</v>
      </c>
      <c r="V1570" s="426"/>
      <c r="W1570" s="426"/>
      <c r="AJ1570" s="55"/>
      <c r="AK1570" s="55"/>
      <c r="AL1570" s="55"/>
      <c r="AM1570" s="55"/>
    </row>
    <row r="1571" ht="22.5" customHeight="1">
      <c r="A1571" s="457"/>
      <c r="B1571" s="25" t="b">
        <v>0</v>
      </c>
      <c r="C1571" s="533"/>
      <c r="D1571" s="534"/>
      <c r="E1571" s="424"/>
      <c r="F1571" s="423"/>
      <c r="G1571" s="533"/>
      <c r="H1571" s="424"/>
      <c r="I1571" s="24"/>
      <c r="J1571" s="424"/>
      <c r="K1571" s="423"/>
      <c r="L1571" s="423"/>
      <c r="M1571" s="535"/>
      <c r="N1571" s="536">
        <f t="shared" si="57"/>
        <v>0</v>
      </c>
      <c r="O1571" s="534"/>
      <c r="P1571" s="528"/>
      <c r="Q1571" s="426" t="str">
        <f t="shared" si="53"/>
        <v/>
      </c>
      <c r="R1571" s="529"/>
      <c r="S1571" s="530"/>
      <c r="T1571" s="531" t="str">
        <f t="shared" si="54"/>
        <v/>
      </c>
      <c r="U1571" s="426">
        <f t="shared" si="55"/>
        <v>0</v>
      </c>
      <c r="V1571" s="426"/>
      <c r="W1571" s="426"/>
      <c r="AJ1571" s="55"/>
      <c r="AK1571" s="55"/>
      <c r="AL1571" s="55"/>
      <c r="AM1571" s="55"/>
    </row>
    <row r="1572" ht="22.5" customHeight="1">
      <c r="A1572" s="457"/>
      <c r="B1572" s="25" t="b">
        <v>0</v>
      </c>
      <c r="C1572" s="533"/>
      <c r="D1572" s="534"/>
      <c r="E1572" s="424"/>
      <c r="F1572" s="423"/>
      <c r="G1572" s="533"/>
      <c r="H1572" s="424"/>
      <c r="I1572" s="24"/>
      <c r="J1572" s="424"/>
      <c r="K1572" s="423"/>
      <c r="L1572" s="423"/>
      <c r="M1572" s="535"/>
      <c r="N1572" s="536">
        <f t="shared" si="57"/>
        <v>0</v>
      </c>
      <c r="O1572" s="534"/>
      <c r="P1572" s="528"/>
      <c r="Q1572" s="426" t="str">
        <f t="shared" si="53"/>
        <v/>
      </c>
      <c r="R1572" s="529"/>
      <c r="S1572" s="530"/>
      <c r="T1572" s="531" t="str">
        <f t="shared" si="54"/>
        <v/>
      </c>
      <c r="U1572" s="426">
        <f t="shared" si="55"/>
        <v>0</v>
      </c>
      <c r="V1572" s="426"/>
      <c r="W1572" s="426"/>
      <c r="AJ1572" s="55"/>
      <c r="AK1572" s="55"/>
      <c r="AL1572" s="55"/>
      <c r="AM1572" s="55"/>
    </row>
    <row r="1573" ht="22.5" customHeight="1">
      <c r="A1573" s="457"/>
      <c r="B1573" s="25" t="b">
        <v>0</v>
      </c>
      <c r="C1573" s="533"/>
      <c r="D1573" s="534"/>
      <c r="E1573" s="424"/>
      <c r="F1573" s="423"/>
      <c r="G1573" s="533"/>
      <c r="H1573" s="424"/>
      <c r="I1573" s="24"/>
      <c r="J1573" s="424"/>
      <c r="K1573" s="423"/>
      <c r="L1573" s="423"/>
      <c r="M1573" s="535"/>
      <c r="N1573" s="536">
        <f t="shared" si="57"/>
        <v>0</v>
      </c>
      <c r="O1573" s="534"/>
      <c r="P1573" s="528"/>
      <c r="Q1573" s="426" t="str">
        <f t="shared" si="53"/>
        <v/>
      </c>
      <c r="R1573" s="529"/>
      <c r="S1573" s="530"/>
      <c r="T1573" s="531" t="str">
        <f t="shared" si="54"/>
        <v/>
      </c>
      <c r="U1573" s="426">
        <f t="shared" si="55"/>
        <v>0</v>
      </c>
      <c r="V1573" s="426"/>
      <c r="W1573" s="426"/>
      <c r="AJ1573" s="55"/>
      <c r="AK1573" s="55"/>
      <c r="AL1573" s="55"/>
      <c r="AM1573" s="55"/>
    </row>
    <row r="1574" ht="22.5" customHeight="1">
      <c r="A1574" s="457"/>
      <c r="B1574" s="25" t="b">
        <v>0</v>
      </c>
      <c r="C1574" s="533"/>
      <c r="D1574" s="534"/>
      <c r="E1574" s="424"/>
      <c r="F1574" s="423"/>
      <c r="G1574" s="533"/>
      <c r="H1574" s="424"/>
      <c r="I1574" s="24"/>
      <c r="J1574" s="424"/>
      <c r="K1574" s="423"/>
      <c r="L1574" s="423"/>
      <c r="M1574" s="535"/>
      <c r="N1574" s="536">
        <f t="shared" si="57"/>
        <v>0</v>
      </c>
      <c r="O1574" s="534"/>
      <c r="P1574" s="528"/>
      <c r="Q1574" s="426" t="str">
        <f t="shared" si="53"/>
        <v/>
      </c>
      <c r="R1574" s="529"/>
      <c r="S1574" s="530"/>
      <c r="T1574" s="531" t="str">
        <f t="shared" si="54"/>
        <v/>
      </c>
      <c r="U1574" s="426">
        <f t="shared" si="55"/>
        <v>0</v>
      </c>
      <c r="V1574" s="426"/>
      <c r="W1574" s="426"/>
      <c r="AJ1574" s="55"/>
      <c r="AK1574" s="55"/>
      <c r="AL1574" s="55"/>
      <c r="AM1574" s="55"/>
    </row>
    <row r="1575" ht="22.5" customHeight="1">
      <c r="A1575" s="457"/>
      <c r="B1575" s="25" t="b">
        <v>0</v>
      </c>
      <c r="C1575" s="533"/>
      <c r="D1575" s="534"/>
      <c r="E1575" s="424"/>
      <c r="F1575" s="423"/>
      <c r="G1575" s="533"/>
      <c r="H1575" s="424"/>
      <c r="I1575" s="24"/>
      <c r="J1575" s="424"/>
      <c r="K1575" s="423"/>
      <c r="L1575" s="423"/>
      <c r="M1575" s="535"/>
      <c r="N1575" s="536">
        <f t="shared" si="57"/>
        <v>0</v>
      </c>
      <c r="O1575" s="534"/>
      <c r="P1575" s="528"/>
      <c r="Q1575" s="426" t="str">
        <f t="shared" si="53"/>
        <v/>
      </c>
      <c r="R1575" s="529"/>
      <c r="S1575" s="530"/>
      <c r="T1575" s="531" t="str">
        <f t="shared" si="54"/>
        <v/>
      </c>
      <c r="U1575" s="426">
        <f t="shared" si="55"/>
        <v>0</v>
      </c>
      <c r="V1575" s="426"/>
      <c r="W1575" s="426"/>
      <c r="AJ1575" s="55"/>
      <c r="AK1575" s="55"/>
      <c r="AL1575" s="55"/>
      <c r="AM1575" s="55"/>
    </row>
    <row r="1576" ht="22.5" customHeight="1">
      <c r="A1576" s="457"/>
      <c r="B1576" s="25" t="b">
        <v>0</v>
      </c>
      <c r="C1576" s="533"/>
      <c r="D1576" s="534"/>
      <c r="E1576" s="424"/>
      <c r="F1576" s="423"/>
      <c r="G1576" s="533"/>
      <c r="H1576" s="424"/>
      <c r="I1576" s="24"/>
      <c r="J1576" s="424"/>
      <c r="K1576" s="423"/>
      <c r="L1576" s="423"/>
      <c r="M1576" s="535"/>
      <c r="N1576" s="536">
        <f t="shared" si="57"/>
        <v>0</v>
      </c>
      <c r="O1576" s="534"/>
      <c r="P1576" s="528"/>
      <c r="Q1576" s="426" t="str">
        <f t="shared" si="53"/>
        <v/>
      </c>
      <c r="R1576" s="529"/>
      <c r="S1576" s="530"/>
      <c r="T1576" s="531" t="str">
        <f t="shared" si="54"/>
        <v/>
      </c>
      <c r="U1576" s="426">
        <f t="shared" si="55"/>
        <v>0</v>
      </c>
      <c r="V1576" s="426"/>
      <c r="W1576" s="426"/>
      <c r="AJ1576" s="55"/>
      <c r="AK1576" s="55"/>
      <c r="AL1576" s="55"/>
      <c r="AM1576" s="55"/>
    </row>
    <row r="1577" ht="22.5" customHeight="1">
      <c r="A1577" s="457"/>
      <c r="B1577" s="25" t="b">
        <v>0</v>
      </c>
      <c r="C1577" s="533"/>
      <c r="D1577" s="534"/>
      <c r="E1577" s="424"/>
      <c r="F1577" s="423"/>
      <c r="G1577" s="533"/>
      <c r="H1577" s="424"/>
      <c r="I1577" s="24"/>
      <c r="J1577" s="424"/>
      <c r="K1577" s="423"/>
      <c r="L1577" s="423"/>
      <c r="M1577" s="535"/>
      <c r="N1577" s="536">
        <f t="shared" si="57"/>
        <v>0</v>
      </c>
      <c r="O1577" s="534"/>
      <c r="P1577" s="528"/>
      <c r="Q1577" s="426" t="str">
        <f t="shared" si="53"/>
        <v/>
      </c>
      <c r="R1577" s="529"/>
      <c r="S1577" s="530"/>
      <c r="T1577" s="531" t="str">
        <f t="shared" si="54"/>
        <v/>
      </c>
      <c r="U1577" s="426">
        <f t="shared" si="55"/>
        <v>0</v>
      </c>
      <c r="V1577" s="426"/>
      <c r="W1577" s="426"/>
      <c r="AJ1577" s="55"/>
      <c r="AK1577" s="55"/>
      <c r="AL1577" s="55"/>
      <c r="AM1577" s="55"/>
    </row>
    <row r="1578" ht="22.5" customHeight="1">
      <c r="A1578" s="457"/>
      <c r="B1578" s="25" t="b">
        <v>0</v>
      </c>
      <c r="C1578" s="533"/>
      <c r="D1578" s="534"/>
      <c r="E1578" s="424"/>
      <c r="F1578" s="423"/>
      <c r="G1578" s="533"/>
      <c r="H1578" s="424"/>
      <c r="I1578" s="24"/>
      <c r="J1578" s="424"/>
      <c r="K1578" s="423"/>
      <c r="L1578" s="423"/>
      <c r="M1578" s="535"/>
      <c r="N1578" s="536">
        <f t="shared" si="57"/>
        <v>0</v>
      </c>
      <c r="O1578" s="534"/>
      <c r="P1578" s="528"/>
      <c r="Q1578" s="426" t="str">
        <f t="shared" si="53"/>
        <v/>
      </c>
      <c r="R1578" s="529"/>
      <c r="S1578" s="530"/>
      <c r="T1578" s="531" t="str">
        <f t="shared" si="54"/>
        <v/>
      </c>
      <c r="U1578" s="426">
        <f t="shared" si="55"/>
        <v>0</v>
      </c>
      <c r="V1578" s="426"/>
      <c r="W1578" s="426"/>
      <c r="AJ1578" s="55"/>
      <c r="AK1578" s="55"/>
      <c r="AL1578" s="55"/>
      <c r="AM1578" s="55"/>
    </row>
    <row r="1579" ht="22.5" customHeight="1">
      <c r="A1579" s="457"/>
      <c r="B1579" s="25" t="b">
        <v>0</v>
      </c>
      <c r="C1579" s="533"/>
      <c r="D1579" s="534"/>
      <c r="E1579" s="424"/>
      <c r="F1579" s="423"/>
      <c r="G1579" s="533"/>
      <c r="H1579" s="424"/>
      <c r="I1579" s="24"/>
      <c r="J1579" s="424"/>
      <c r="K1579" s="423"/>
      <c r="L1579" s="423"/>
      <c r="M1579" s="535"/>
      <c r="N1579" s="536">
        <f t="shared" si="57"/>
        <v>0</v>
      </c>
      <c r="O1579" s="534"/>
      <c r="P1579" s="528"/>
      <c r="Q1579" s="426" t="str">
        <f t="shared" si="53"/>
        <v/>
      </c>
      <c r="R1579" s="529"/>
      <c r="S1579" s="530"/>
      <c r="T1579" s="531" t="str">
        <f t="shared" si="54"/>
        <v/>
      </c>
      <c r="U1579" s="426">
        <f t="shared" si="55"/>
        <v>0</v>
      </c>
      <c r="V1579" s="426"/>
      <c r="W1579" s="426"/>
      <c r="AJ1579" s="55"/>
      <c r="AK1579" s="55"/>
      <c r="AL1579" s="55"/>
      <c r="AM1579" s="55"/>
    </row>
    <row r="1580" ht="22.5" customHeight="1">
      <c r="A1580" s="457"/>
      <c r="B1580" s="25" t="b">
        <v>0</v>
      </c>
      <c r="C1580" s="533"/>
      <c r="D1580" s="534"/>
      <c r="E1580" s="424"/>
      <c r="F1580" s="423"/>
      <c r="G1580" s="533"/>
      <c r="H1580" s="424"/>
      <c r="I1580" s="24"/>
      <c r="J1580" s="424"/>
      <c r="K1580" s="423"/>
      <c r="L1580" s="423"/>
      <c r="M1580" s="535"/>
      <c r="N1580" s="536">
        <f t="shared" si="57"/>
        <v>0</v>
      </c>
      <c r="O1580" s="534"/>
      <c r="P1580" s="528"/>
      <c r="Q1580" s="426" t="str">
        <f t="shared" si="53"/>
        <v/>
      </c>
      <c r="R1580" s="529"/>
      <c r="S1580" s="530"/>
      <c r="T1580" s="531" t="str">
        <f t="shared" si="54"/>
        <v/>
      </c>
      <c r="U1580" s="426">
        <f t="shared" si="55"/>
        <v>0</v>
      </c>
      <c r="V1580" s="426"/>
      <c r="W1580" s="426"/>
      <c r="AJ1580" s="55"/>
      <c r="AK1580" s="55"/>
      <c r="AL1580" s="55"/>
      <c r="AM1580" s="55"/>
    </row>
    <row r="1581" ht="22.5" customHeight="1">
      <c r="A1581" s="457"/>
      <c r="B1581" s="25" t="b">
        <v>0</v>
      </c>
      <c r="C1581" s="533"/>
      <c r="D1581" s="534"/>
      <c r="E1581" s="424"/>
      <c r="F1581" s="423"/>
      <c r="G1581" s="533"/>
      <c r="H1581" s="424"/>
      <c r="I1581" s="24"/>
      <c r="J1581" s="424"/>
      <c r="K1581" s="423"/>
      <c r="L1581" s="423"/>
      <c r="M1581" s="535"/>
      <c r="N1581" s="536">
        <f t="shared" si="57"/>
        <v>0</v>
      </c>
      <c r="O1581" s="534"/>
      <c r="P1581" s="528"/>
      <c r="Q1581" s="426" t="str">
        <f t="shared" si="53"/>
        <v/>
      </c>
      <c r="R1581" s="529"/>
      <c r="S1581" s="530"/>
      <c r="T1581" s="531" t="str">
        <f t="shared" si="54"/>
        <v/>
      </c>
      <c r="U1581" s="426">
        <f t="shared" si="55"/>
        <v>0</v>
      </c>
      <c r="V1581" s="426"/>
      <c r="W1581" s="426"/>
      <c r="AJ1581" s="55"/>
      <c r="AK1581" s="55"/>
      <c r="AL1581" s="55"/>
      <c r="AM1581" s="55"/>
    </row>
    <row r="1582" ht="22.5" customHeight="1">
      <c r="A1582" s="457"/>
      <c r="B1582" s="25" t="b">
        <v>0</v>
      </c>
      <c r="C1582" s="533"/>
      <c r="D1582" s="534"/>
      <c r="E1582" s="424"/>
      <c r="F1582" s="423"/>
      <c r="G1582" s="533"/>
      <c r="H1582" s="424"/>
      <c r="I1582" s="24"/>
      <c r="J1582" s="424"/>
      <c r="K1582" s="423"/>
      <c r="L1582" s="423"/>
      <c r="M1582" s="535"/>
      <c r="N1582" s="536">
        <f t="shared" si="57"/>
        <v>0</v>
      </c>
      <c r="O1582" s="534"/>
      <c r="P1582" s="528"/>
      <c r="Q1582" s="426" t="str">
        <f t="shared" si="53"/>
        <v/>
      </c>
      <c r="R1582" s="529"/>
      <c r="S1582" s="530"/>
      <c r="T1582" s="531" t="str">
        <f t="shared" si="54"/>
        <v/>
      </c>
      <c r="U1582" s="426">
        <f t="shared" si="55"/>
        <v>0</v>
      </c>
      <c r="V1582" s="426"/>
      <c r="W1582" s="426"/>
      <c r="AJ1582" s="55"/>
      <c r="AK1582" s="55"/>
      <c r="AL1582" s="55"/>
      <c r="AM1582" s="55"/>
    </row>
    <row r="1583" ht="22.5" customHeight="1">
      <c r="A1583" s="457"/>
      <c r="B1583" s="25" t="b">
        <v>0</v>
      </c>
      <c r="C1583" s="533"/>
      <c r="D1583" s="534"/>
      <c r="E1583" s="424"/>
      <c r="F1583" s="423"/>
      <c r="G1583" s="533"/>
      <c r="H1583" s="424"/>
      <c r="I1583" s="24"/>
      <c r="J1583" s="424"/>
      <c r="K1583" s="423"/>
      <c r="L1583" s="423"/>
      <c r="M1583" s="535"/>
      <c r="N1583" s="536">
        <f t="shared" si="57"/>
        <v>0</v>
      </c>
      <c r="O1583" s="534"/>
      <c r="P1583" s="528"/>
      <c r="Q1583" s="426" t="str">
        <f t="shared" si="53"/>
        <v/>
      </c>
      <c r="R1583" s="529"/>
      <c r="S1583" s="530"/>
      <c r="T1583" s="531" t="str">
        <f t="shared" si="54"/>
        <v/>
      </c>
      <c r="U1583" s="426">
        <f t="shared" si="55"/>
        <v>0</v>
      </c>
      <c r="V1583" s="426"/>
      <c r="W1583" s="426"/>
      <c r="AJ1583" s="55"/>
      <c r="AK1583" s="55"/>
      <c r="AL1583" s="55"/>
      <c r="AM1583" s="55"/>
    </row>
    <row r="1584" ht="22.5" customHeight="1">
      <c r="A1584" s="457"/>
      <c r="B1584" s="25" t="b">
        <v>0</v>
      </c>
      <c r="C1584" s="533"/>
      <c r="D1584" s="534"/>
      <c r="E1584" s="424"/>
      <c r="F1584" s="423"/>
      <c r="G1584" s="533"/>
      <c r="H1584" s="424"/>
      <c r="I1584" s="24"/>
      <c r="J1584" s="424"/>
      <c r="K1584" s="423"/>
      <c r="L1584" s="423"/>
      <c r="M1584" s="535"/>
      <c r="N1584" s="536">
        <f t="shared" si="57"/>
        <v>0</v>
      </c>
      <c r="O1584" s="534"/>
      <c r="P1584" s="528"/>
      <c r="Q1584" s="426" t="str">
        <f t="shared" si="53"/>
        <v/>
      </c>
      <c r="R1584" s="529"/>
      <c r="S1584" s="530"/>
      <c r="T1584" s="531" t="str">
        <f t="shared" si="54"/>
        <v/>
      </c>
      <c r="U1584" s="426">
        <f t="shared" si="55"/>
        <v>0</v>
      </c>
      <c r="V1584" s="426"/>
      <c r="W1584" s="426"/>
      <c r="AJ1584" s="55"/>
      <c r="AK1584" s="55"/>
      <c r="AL1584" s="55"/>
      <c r="AM1584" s="55"/>
    </row>
    <row r="1585" ht="22.5" customHeight="1">
      <c r="A1585" s="457"/>
      <c r="B1585" s="25" t="b">
        <v>0</v>
      </c>
      <c r="C1585" s="533"/>
      <c r="D1585" s="534"/>
      <c r="E1585" s="424"/>
      <c r="F1585" s="423"/>
      <c r="G1585" s="533"/>
      <c r="H1585" s="424"/>
      <c r="I1585" s="24"/>
      <c r="J1585" s="424"/>
      <c r="K1585" s="423"/>
      <c r="L1585" s="423"/>
      <c r="M1585" s="535"/>
      <c r="N1585" s="536">
        <f t="shared" si="57"/>
        <v>0</v>
      </c>
      <c r="O1585" s="534"/>
      <c r="P1585" s="528"/>
      <c r="Q1585" s="426" t="str">
        <f t="shared" si="53"/>
        <v/>
      </c>
      <c r="R1585" s="529"/>
      <c r="S1585" s="530"/>
      <c r="T1585" s="531" t="str">
        <f t="shared" si="54"/>
        <v/>
      </c>
      <c r="U1585" s="426">
        <f t="shared" si="55"/>
        <v>0</v>
      </c>
      <c r="V1585" s="426"/>
      <c r="W1585" s="426"/>
      <c r="AJ1585" s="55"/>
      <c r="AK1585" s="55"/>
      <c r="AL1585" s="55"/>
      <c r="AM1585" s="55"/>
    </row>
    <row r="1586" ht="22.5" customHeight="1">
      <c r="A1586" s="457"/>
      <c r="B1586" s="25" t="b">
        <v>0</v>
      </c>
      <c r="C1586" s="533"/>
      <c r="D1586" s="534"/>
      <c r="E1586" s="424"/>
      <c r="F1586" s="423"/>
      <c r="G1586" s="533"/>
      <c r="H1586" s="424"/>
      <c r="I1586" s="24"/>
      <c r="J1586" s="424"/>
      <c r="K1586" s="423"/>
      <c r="L1586" s="423"/>
      <c r="M1586" s="535"/>
      <c r="N1586" s="536">
        <f t="shared" si="57"/>
        <v>0</v>
      </c>
      <c r="O1586" s="534"/>
      <c r="P1586" s="528"/>
      <c r="Q1586" s="426" t="str">
        <f t="shared" si="53"/>
        <v/>
      </c>
      <c r="R1586" s="529"/>
      <c r="S1586" s="530"/>
      <c r="T1586" s="531" t="str">
        <f t="shared" si="54"/>
        <v/>
      </c>
      <c r="U1586" s="426">
        <f t="shared" si="55"/>
        <v>0</v>
      </c>
      <c r="V1586" s="426"/>
      <c r="W1586" s="426"/>
      <c r="AJ1586" s="55"/>
      <c r="AK1586" s="55"/>
      <c r="AL1586" s="55"/>
      <c r="AM1586" s="55"/>
    </row>
    <row r="1587" ht="22.5" customHeight="1">
      <c r="A1587" s="457"/>
      <c r="B1587" s="25" t="b">
        <v>0</v>
      </c>
      <c r="C1587" s="533"/>
      <c r="D1587" s="534"/>
      <c r="E1587" s="424"/>
      <c r="F1587" s="423"/>
      <c r="G1587" s="533"/>
      <c r="H1587" s="424"/>
      <c r="I1587" s="24"/>
      <c r="J1587" s="424"/>
      <c r="K1587" s="423"/>
      <c r="L1587" s="423"/>
      <c r="M1587" s="535"/>
      <c r="N1587" s="536">
        <f t="shared" si="57"/>
        <v>0</v>
      </c>
      <c r="O1587" s="534"/>
      <c r="P1587" s="528"/>
      <c r="Q1587" s="426" t="str">
        <f t="shared" si="53"/>
        <v/>
      </c>
      <c r="R1587" s="529"/>
      <c r="S1587" s="530"/>
      <c r="T1587" s="531" t="str">
        <f t="shared" si="54"/>
        <v/>
      </c>
      <c r="U1587" s="426">
        <f t="shared" si="55"/>
        <v>0</v>
      </c>
      <c r="V1587" s="426"/>
      <c r="W1587" s="426"/>
      <c r="AJ1587" s="55"/>
      <c r="AK1587" s="55"/>
      <c r="AL1587" s="55"/>
      <c r="AM1587" s="55"/>
    </row>
    <row r="1588" ht="22.5" customHeight="1">
      <c r="A1588" s="457"/>
      <c r="B1588" s="25" t="b">
        <v>0</v>
      </c>
      <c r="C1588" s="533"/>
      <c r="D1588" s="534"/>
      <c r="E1588" s="424"/>
      <c r="F1588" s="423"/>
      <c r="G1588" s="533"/>
      <c r="H1588" s="424"/>
      <c r="I1588" s="24"/>
      <c r="J1588" s="424"/>
      <c r="K1588" s="423"/>
      <c r="L1588" s="423"/>
      <c r="M1588" s="535"/>
      <c r="N1588" s="536">
        <f t="shared" si="57"/>
        <v>0</v>
      </c>
      <c r="O1588" s="534"/>
      <c r="P1588" s="528"/>
      <c r="Q1588" s="426" t="str">
        <f t="shared" si="53"/>
        <v/>
      </c>
      <c r="R1588" s="529"/>
      <c r="S1588" s="530"/>
      <c r="T1588" s="531" t="str">
        <f t="shared" si="54"/>
        <v/>
      </c>
      <c r="U1588" s="426">
        <f t="shared" si="55"/>
        <v>0</v>
      </c>
      <c r="V1588" s="426"/>
      <c r="W1588" s="426"/>
      <c r="AJ1588" s="55"/>
      <c r="AK1588" s="55"/>
      <c r="AL1588" s="55"/>
      <c r="AM1588" s="55"/>
    </row>
    <row r="1589" ht="22.5" customHeight="1">
      <c r="A1589" s="457"/>
      <c r="B1589" s="25" t="b">
        <v>0</v>
      </c>
      <c r="C1589" s="533"/>
      <c r="D1589" s="534"/>
      <c r="E1589" s="424"/>
      <c r="F1589" s="423"/>
      <c r="G1589" s="533"/>
      <c r="H1589" s="424"/>
      <c r="I1589" s="24"/>
      <c r="J1589" s="424"/>
      <c r="K1589" s="423"/>
      <c r="L1589" s="423"/>
      <c r="M1589" s="535"/>
      <c r="N1589" s="536">
        <f t="shared" si="57"/>
        <v>0</v>
      </c>
      <c r="O1589" s="534"/>
      <c r="P1589" s="528"/>
      <c r="Q1589" s="426" t="str">
        <f t="shared" si="53"/>
        <v/>
      </c>
      <c r="R1589" s="529"/>
      <c r="S1589" s="530"/>
      <c r="T1589" s="531" t="str">
        <f t="shared" si="54"/>
        <v/>
      </c>
      <c r="U1589" s="426">
        <f t="shared" si="55"/>
        <v>0</v>
      </c>
      <c r="V1589" s="426"/>
      <c r="W1589" s="426"/>
      <c r="AJ1589" s="55"/>
      <c r="AK1589" s="55"/>
      <c r="AL1589" s="55"/>
      <c r="AM1589" s="55"/>
    </row>
    <row r="1590" ht="22.5" customHeight="1">
      <c r="A1590" s="457"/>
      <c r="B1590" s="25" t="b">
        <v>0</v>
      </c>
      <c r="C1590" s="533"/>
      <c r="D1590" s="534"/>
      <c r="E1590" s="424"/>
      <c r="F1590" s="423"/>
      <c r="G1590" s="533"/>
      <c r="H1590" s="424"/>
      <c r="I1590" s="24"/>
      <c r="J1590" s="424"/>
      <c r="K1590" s="423"/>
      <c r="L1590" s="423"/>
      <c r="M1590" s="535"/>
      <c r="N1590" s="536">
        <f t="shared" si="57"/>
        <v>0</v>
      </c>
      <c r="O1590" s="534"/>
      <c r="P1590" s="528"/>
      <c r="Q1590" s="426" t="str">
        <f t="shared" si="53"/>
        <v/>
      </c>
      <c r="R1590" s="529"/>
      <c r="S1590" s="530"/>
      <c r="T1590" s="531" t="str">
        <f t="shared" si="54"/>
        <v/>
      </c>
      <c r="U1590" s="426">
        <f t="shared" si="55"/>
        <v>0</v>
      </c>
      <c r="V1590" s="426"/>
      <c r="W1590" s="426"/>
      <c r="AJ1590" s="55"/>
      <c r="AK1590" s="55"/>
      <c r="AL1590" s="55"/>
      <c r="AM1590" s="55"/>
    </row>
    <row r="1591" ht="22.5" customHeight="1">
      <c r="A1591" s="457"/>
      <c r="B1591" s="25" t="b">
        <v>0</v>
      </c>
      <c r="C1591" s="533"/>
      <c r="D1591" s="534"/>
      <c r="E1591" s="424"/>
      <c r="F1591" s="423"/>
      <c r="G1591" s="533"/>
      <c r="H1591" s="424"/>
      <c r="I1591" s="24"/>
      <c r="J1591" s="424"/>
      <c r="K1591" s="423"/>
      <c r="L1591" s="423"/>
      <c r="M1591" s="535"/>
      <c r="N1591" s="536">
        <f t="shared" si="57"/>
        <v>0</v>
      </c>
      <c r="O1591" s="534"/>
      <c r="P1591" s="528"/>
      <c r="Q1591" s="426" t="str">
        <f t="shared" si="53"/>
        <v/>
      </c>
      <c r="R1591" s="529"/>
      <c r="S1591" s="530"/>
      <c r="T1591" s="531" t="str">
        <f t="shared" si="54"/>
        <v/>
      </c>
      <c r="U1591" s="426">
        <f t="shared" si="55"/>
        <v>0</v>
      </c>
      <c r="V1591" s="426"/>
      <c r="W1591" s="426"/>
      <c r="AJ1591" s="55"/>
      <c r="AK1591" s="55"/>
      <c r="AL1591" s="55"/>
      <c r="AM1591" s="55"/>
    </row>
    <row r="1592" ht="22.5" customHeight="1">
      <c r="A1592" s="457"/>
      <c r="B1592" s="25" t="b">
        <v>0</v>
      </c>
      <c r="C1592" s="533"/>
      <c r="D1592" s="534"/>
      <c r="E1592" s="424"/>
      <c r="F1592" s="423"/>
      <c r="G1592" s="533"/>
      <c r="H1592" s="424"/>
      <c r="I1592" s="24"/>
      <c r="J1592" s="424"/>
      <c r="K1592" s="423"/>
      <c r="L1592" s="423"/>
      <c r="M1592" s="535"/>
      <c r="N1592" s="536">
        <f t="shared" si="57"/>
        <v>0</v>
      </c>
      <c r="O1592" s="534"/>
      <c r="P1592" s="528"/>
      <c r="Q1592" s="426" t="str">
        <f t="shared" si="53"/>
        <v/>
      </c>
      <c r="R1592" s="529"/>
      <c r="S1592" s="530"/>
      <c r="T1592" s="531" t="str">
        <f t="shared" si="54"/>
        <v/>
      </c>
      <c r="U1592" s="426">
        <f t="shared" si="55"/>
        <v>0</v>
      </c>
      <c r="V1592" s="426"/>
      <c r="W1592" s="426"/>
      <c r="AJ1592" s="55"/>
      <c r="AK1592" s="55"/>
      <c r="AL1592" s="55"/>
      <c r="AM1592" s="55"/>
    </row>
    <row r="1593" ht="22.5" customHeight="1">
      <c r="A1593" s="457"/>
      <c r="B1593" s="25" t="b">
        <v>0</v>
      </c>
      <c r="C1593" s="533"/>
      <c r="D1593" s="534"/>
      <c r="E1593" s="424"/>
      <c r="F1593" s="423"/>
      <c r="G1593" s="533"/>
      <c r="H1593" s="424"/>
      <c r="I1593" s="24"/>
      <c r="J1593" s="424"/>
      <c r="K1593" s="423"/>
      <c r="L1593" s="423"/>
      <c r="M1593" s="535"/>
      <c r="N1593" s="536">
        <f t="shared" si="57"/>
        <v>0</v>
      </c>
      <c r="O1593" s="534"/>
      <c r="P1593" s="528"/>
      <c r="Q1593" s="426" t="str">
        <f t="shared" si="53"/>
        <v/>
      </c>
      <c r="R1593" s="529"/>
      <c r="S1593" s="530"/>
      <c r="T1593" s="531" t="str">
        <f t="shared" si="54"/>
        <v/>
      </c>
      <c r="U1593" s="426">
        <f t="shared" si="55"/>
        <v>0</v>
      </c>
      <c r="V1593" s="426"/>
      <c r="W1593" s="426"/>
      <c r="AJ1593" s="55"/>
      <c r="AK1593" s="55"/>
      <c r="AL1593" s="55"/>
      <c r="AM1593" s="55"/>
    </row>
    <row r="1594" ht="22.5" customHeight="1">
      <c r="A1594" s="457"/>
      <c r="B1594" s="25" t="b">
        <v>0</v>
      </c>
      <c r="C1594" s="533"/>
      <c r="D1594" s="534"/>
      <c r="E1594" s="424"/>
      <c r="F1594" s="423"/>
      <c r="G1594" s="533"/>
      <c r="H1594" s="424"/>
      <c r="I1594" s="24"/>
      <c r="J1594" s="424"/>
      <c r="K1594" s="423"/>
      <c r="L1594" s="423"/>
      <c r="M1594" s="535"/>
      <c r="N1594" s="536">
        <f t="shared" si="57"/>
        <v>0</v>
      </c>
      <c r="O1594" s="534"/>
      <c r="P1594" s="528"/>
      <c r="Q1594" s="426" t="str">
        <f t="shared" si="53"/>
        <v/>
      </c>
      <c r="R1594" s="529"/>
      <c r="S1594" s="530"/>
      <c r="T1594" s="531" t="str">
        <f t="shared" si="54"/>
        <v/>
      </c>
      <c r="U1594" s="426">
        <f t="shared" si="55"/>
        <v>0</v>
      </c>
      <c r="V1594" s="426"/>
      <c r="W1594" s="426"/>
      <c r="AJ1594" s="55"/>
      <c r="AK1594" s="55"/>
      <c r="AL1594" s="55"/>
      <c r="AM1594" s="55"/>
    </row>
    <row r="1595" ht="22.5" customHeight="1">
      <c r="A1595" s="457"/>
      <c r="B1595" s="25" t="b">
        <v>0</v>
      </c>
      <c r="C1595" s="533"/>
      <c r="D1595" s="534"/>
      <c r="E1595" s="424"/>
      <c r="F1595" s="423"/>
      <c r="G1595" s="533"/>
      <c r="H1595" s="424"/>
      <c r="I1595" s="24"/>
      <c r="J1595" s="424"/>
      <c r="K1595" s="423"/>
      <c r="L1595" s="423"/>
      <c r="M1595" s="535"/>
      <c r="N1595" s="536">
        <f t="shared" si="57"/>
        <v>0</v>
      </c>
      <c r="O1595" s="534"/>
      <c r="P1595" s="528"/>
      <c r="Q1595" s="426" t="str">
        <f t="shared" si="53"/>
        <v/>
      </c>
      <c r="R1595" s="529"/>
      <c r="S1595" s="530"/>
      <c r="T1595" s="531" t="str">
        <f t="shared" si="54"/>
        <v/>
      </c>
      <c r="U1595" s="426">
        <f t="shared" si="55"/>
        <v>0</v>
      </c>
      <c r="V1595" s="426"/>
      <c r="W1595" s="426"/>
      <c r="AJ1595" s="55"/>
      <c r="AK1595" s="55"/>
      <c r="AL1595" s="55"/>
      <c r="AM1595" s="55"/>
    </row>
    <row r="1596" ht="22.5" customHeight="1">
      <c r="A1596" s="457"/>
      <c r="B1596" s="25" t="b">
        <v>0</v>
      </c>
      <c r="C1596" s="533"/>
      <c r="D1596" s="534"/>
      <c r="E1596" s="424"/>
      <c r="F1596" s="423"/>
      <c r="G1596" s="533"/>
      <c r="H1596" s="424"/>
      <c r="I1596" s="24"/>
      <c r="J1596" s="424"/>
      <c r="K1596" s="423"/>
      <c r="L1596" s="423"/>
      <c r="M1596" s="535"/>
      <c r="N1596" s="536">
        <f t="shared" si="57"/>
        <v>0</v>
      </c>
      <c r="O1596" s="534"/>
      <c r="P1596" s="528"/>
      <c r="Q1596" s="426" t="str">
        <f t="shared" si="53"/>
        <v/>
      </c>
      <c r="R1596" s="529"/>
      <c r="S1596" s="530"/>
      <c r="T1596" s="531" t="str">
        <f t="shared" si="54"/>
        <v/>
      </c>
      <c r="U1596" s="426">
        <f t="shared" si="55"/>
        <v>0</v>
      </c>
      <c r="V1596" s="426"/>
      <c r="W1596" s="426"/>
      <c r="AJ1596" s="55"/>
      <c r="AK1596" s="55"/>
      <c r="AL1596" s="55"/>
      <c r="AM1596" s="55"/>
    </row>
    <row r="1597" ht="22.5" customHeight="1">
      <c r="A1597" s="457"/>
      <c r="B1597" s="25" t="b">
        <v>0</v>
      </c>
      <c r="C1597" s="533"/>
      <c r="D1597" s="534"/>
      <c r="E1597" s="424"/>
      <c r="F1597" s="423"/>
      <c r="G1597" s="533"/>
      <c r="H1597" s="424"/>
      <c r="I1597" s="24"/>
      <c r="J1597" s="424"/>
      <c r="K1597" s="423"/>
      <c r="L1597" s="423"/>
      <c r="M1597" s="535"/>
      <c r="N1597" s="536">
        <f t="shared" si="57"/>
        <v>0</v>
      </c>
      <c r="O1597" s="534"/>
      <c r="P1597" s="528"/>
      <c r="Q1597" s="426" t="str">
        <f t="shared" si="53"/>
        <v/>
      </c>
      <c r="R1597" s="529"/>
      <c r="S1597" s="530"/>
      <c r="T1597" s="531" t="str">
        <f t="shared" si="54"/>
        <v/>
      </c>
      <c r="U1597" s="426">
        <f t="shared" si="55"/>
        <v>0</v>
      </c>
      <c r="V1597" s="426"/>
      <c r="W1597" s="426"/>
      <c r="AJ1597" s="55"/>
      <c r="AK1597" s="55"/>
      <c r="AL1597" s="55"/>
      <c r="AM1597" s="55"/>
    </row>
    <row r="1598" ht="22.5" customHeight="1">
      <c r="A1598" s="457"/>
      <c r="B1598" s="25" t="b">
        <v>0</v>
      </c>
      <c r="C1598" s="533"/>
      <c r="D1598" s="534"/>
      <c r="E1598" s="424"/>
      <c r="F1598" s="423"/>
      <c r="G1598" s="533"/>
      <c r="H1598" s="424"/>
      <c r="I1598" s="24"/>
      <c r="J1598" s="424"/>
      <c r="K1598" s="423"/>
      <c r="L1598" s="423"/>
      <c r="M1598" s="535"/>
      <c r="N1598" s="536">
        <f t="shared" si="57"/>
        <v>0</v>
      </c>
      <c r="O1598" s="534"/>
      <c r="P1598" s="528"/>
      <c r="Q1598" s="426" t="str">
        <f t="shared" si="53"/>
        <v/>
      </c>
      <c r="R1598" s="529"/>
      <c r="S1598" s="530"/>
      <c r="T1598" s="531" t="str">
        <f t="shared" si="54"/>
        <v/>
      </c>
      <c r="U1598" s="426">
        <f t="shared" si="55"/>
        <v>0</v>
      </c>
      <c r="V1598" s="426"/>
      <c r="W1598" s="426"/>
      <c r="AJ1598" s="55"/>
      <c r="AK1598" s="55"/>
      <c r="AL1598" s="55"/>
      <c r="AM1598" s="55"/>
    </row>
    <row r="1599" ht="22.5" customHeight="1">
      <c r="A1599" s="457"/>
      <c r="B1599" s="25" t="b">
        <v>0</v>
      </c>
      <c r="C1599" s="533"/>
      <c r="D1599" s="534"/>
      <c r="E1599" s="424"/>
      <c r="F1599" s="423"/>
      <c r="G1599" s="533"/>
      <c r="H1599" s="424"/>
      <c r="I1599" s="24"/>
      <c r="J1599" s="424"/>
      <c r="K1599" s="423"/>
      <c r="L1599" s="423"/>
      <c r="M1599" s="535"/>
      <c r="N1599" s="536">
        <f t="shared" si="57"/>
        <v>0</v>
      </c>
      <c r="O1599" s="534"/>
      <c r="P1599" s="528"/>
      <c r="Q1599" s="426" t="str">
        <f t="shared" si="53"/>
        <v/>
      </c>
      <c r="R1599" s="529"/>
      <c r="S1599" s="530"/>
      <c r="T1599" s="531" t="str">
        <f t="shared" si="54"/>
        <v/>
      </c>
      <c r="U1599" s="426">
        <f t="shared" si="55"/>
        <v>0</v>
      </c>
      <c r="V1599" s="426"/>
      <c r="W1599" s="426"/>
      <c r="AJ1599" s="55"/>
      <c r="AK1599" s="55"/>
      <c r="AL1599" s="55"/>
      <c r="AM1599" s="55"/>
    </row>
    <row r="1600" ht="22.5" customHeight="1">
      <c r="A1600" s="457"/>
      <c r="B1600" s="25" t="b">
        <v>0</v>
      </c>
      <c r="C1600" s="533"/>
      <c r="D1600" s="534"/>
      <c r="E1600" s="424"/>
      <c r="F1600" s="423"/>
      <c r="G1600" s="533"/>
      <c r="H1600" s="424"/>
      <c r="I1600" s="24"/>
      <c r="J1600" s="424"/>
      <c r="K1600" s="423"/>
      <c r="L1600" s="423"/>
      <c r="M1600" s="535"/>
      <c r="N1600" s="536">
        <f t="shared" si="57"/>
        <v>0</v>
      </c>
      <c r="O1600" s="534"/>
      <c r="P1600" s="528"/>
      <c r="Q1600" s="426" t="str">
        <f t="shared" si="53"/>
        <v/>
      </c>
      <c r="R1600" s="529"/>
      <c r="S1600" s="530"/>
      <c r="T1600" s="531" t="str">
        <f t="shared" si="54"/>
        <v/>
      </c>
      <c r="U1600" s="426">
        <f t="shared" si="55"/>
        <v>0</v>
      </c>
      <c r="V1600" s="426"/>
      <c r="W1600" s="426"/>
      <c r="AJ1600" s="55"/>
      <c r="AK1600" s="55"/>
      <c r="AL1600" s="55"/>
      <c r="AM1600" s="55"/>
    </row>
    <row r="1601" ht="22.5" customHeight="1">
      <c r="A1601" s="457"/>
      <c r="B1601" s="25" t="b">
        <v>0</v>
      </c>
      <c r="C1601" s="533"/>
      <c r="D1601" s="534"/>
      <c r="E1601" s="424"/>
      <c r="F1601" s="423"/>
      <c r="G1601" s="533"/>
      <c r="H1601" s="424"/>
      <c r="I1601" s="24"/>
      <c r="J1601" s="424"/>
      <c r="K1601" s="423"/>
      <c r="L1601" s="423"/>
      <c r="M1601" s="535"/>
      <c r="N1601" s="536">
        <f t="shared" si="57"/>
        <v>0</v>
      </c>
      <c r="O1601" s="534"/>
      <c r="P1601" s="528"/>
      <c r="Q1601" s="426" t="str">
        <f t="shared" si="53"/>
        <v/>
      </c>
      <c r="R1601" s="529"/>
      <c r="S1601" s="530"/>
      <c r="T1601" s="531" t="str">
        <f t="shared" si="54"/>
        <v/>
      </c>
      <c r="U1601" s="426">
        <f t="shared" si="55"/>
        <v>0</v>
      </c>
      <c r="V1601" s="426"/>
      <c r="W1601" s="426"/>
      <c r="AJ1601" s="55"/>
      <c r="AK1601" s="55"/>
      <c r="AL1601" s="55"/>
      <c r="AM1601" s="55"/>
    </row>
    <row r="1602" ht="22.5" customHeight="1">
      <c r="A1602" s="457"/>
      <c r="B1602" s="25" t="b">
        <v>0</v>
      </c>
      <c r="C1602" s="533"/>
      <c r="D1602" s="534"/>
      <c r="E1602" s="424"/>
      <c r="F1602" s="423"/>
      <c r="G1602" s="533"/>
      <c r="H1602" s="424"/>
      <c r="I1602" s="24"/>
      <c r="J1602" s="424"/>
      <c r="K1602" s="423"/>
      <c r="L1602" s="423"/>
      <c r="M1602" s="535"/>
      <c r="N1602" s="536">
        <f t="shared" si="57"/>
        <v>0</v>
      </c>
      <c r="O1602" s="534"/>
      <c r="P1602" s="528"/>
      <c r="Q1602" s="426" t="str">
        <f t="shared" si="53"/>
        <v/>
      </c>
      <c r="R1602" s="529"/>
      <c r="S1602" s="530"/>
      <c r="T1602" s="531" t="str">
        <f t="shared" si="54"/>
        <v/>
      </c>
      <c r="U1602" s="426">
        <f t="shared" si="55"/>
        <v>0</v>
      </c>
      <c r="V1602" s="426"/>
      <c r="W1602" s="426"/>
      <c r="AJ1602" s="55"/>
      <c r="AK1602" s="55"/>
      <c r="AL1602" s="55"/>
      <c r="AM1602" s="55"/>
    </row>
    <row r="1603" ht="22.5" customHeight="1">
      <c r="A1603" s="457"/>
      <c r="B1603" s="25" t="b">
        <v>0</v>
      </c>
      <c r="C1603" s="533"/>
      <c r="D1603" s="534"/>
      <c r="E1603" s="424"/>
      <c r="F1603" s="423"/>
      <c r="G1603" s="533"/>
      <c r="H1603" s="424"/>
      <c r="I1603" s="24"/>
      <c r="J1603" s="424"/>
      <c r="K1603" s="423"/>
      <c r="L1603" s="423"/>
      <c r="M1603" s="535"/>
      <c r="N1603" s="536">
        <f t="shared" si="57"/>
        <v>0</v>
      </c>
      <c r="O1603" s="534"/>
      <c r="P1603" s="528"/>
      <c r="Q1603" s="426" t="str">
        <f t="shared" si="53"/>
        <v/>
      </c>
      <c r="R1603" s="529"/>
      <c r="S1603" s="530"/>
      <c r="T1603" s="531" t="str">
        <f t="shared" si="54"/>
        <v/>
      </c>
      <c r="U1603" s="426">
        <f t="shared" si="55"/>
        <v>0</v>
      </c>
      <c r="V1603" s="426"/>
      <c r="W1603" s="426"/>
      <c r="AJ1603" s="55"/>
      <c r="AK1603" s="55"/>
      <c r="AL1603" s="55"/>
      <c r="AM1603" s="55"/>
    </row>
    <row r="1604" ht="22.5" customHeight="1">
      <c r="A1604" s="457"/>
      <c r="B1604" s="25" t="b">
        <v>0</v>
      </c>
      <c r="C1604" s="533"/>
      <c r="D1604" s="534"/>
      <c r="E1604" s="424"/>
      <c r="F1604" s="423"/>
      <c r="G1604" s="533"/>
      <c r="H1604" s="424"/>
      <c r="I1604" s="24"/>
      <c r="J1604" s="424"/>
      <c r="K1604" s="423"/>
      <c r="L1604" s="423"/>
      <c r="M1604" s="535"/>
      <c r="N1604" s="536">
        <f t="shared" si="57"/>
        <v>0</v>
      </c>
      <c r="O1604" s="534"/>
      <c r="P1604" s="528"/>
      <c r="Q1604" s="426" t="str">
        <f t="shared" si="53"/>
        <v/>
      </c>
      <c r="R1604" s="529"/>
      <c r="S1604" s="530"/>
      <c r="T1604" s="531" t="str">
        <f t="shared" si="54"/>
        <v/>
      </c>
      <c r="U1604" s="426">
        <f t="shared" si="55"/>
        <v>0</v>
      </c>
      <c r="V1604" s="426"/>
      <c r="W1604" s="426"/>
      <c r="AJ1604" s="55"/>
      <c r="AK1604" s="55"/>
      <c r="AL1604" s="55"/>
      <c r="AM1604" s="55"/>
    </row>
    <row r="1605" ht="22.5" customHeight="1">
      <c r="A1605" s="457"/>
      <c r="B1605" s="25" t="b">
        <v>0</v>
      </c>
      <c r="C1605" s="533"/>
      <c r="D1605" s="534"/>
      <c r="E1605" s="424"/>
      <c r="F1605" s="423"/>
      <c r="G1605" s="533"/>
      <c r="H1605" s="424"/>
      <c r="I1605" s="24"/>
      <c r="J1605" s="424"/>
      <c r="K1605" s="423"/>
      <c r="L1605" s="423"/>
      <c r="M1605" s="535"/>
      <c r="N1605" s="536">
        <f t="shared" si="57"/>
        <v>0</v>
      </c>
      <c r="O1605" s="534"/>
      <c r="P1605" s="528"/>
      <c r="Q1605" s="426" t="str">
        <f t="shared" si="53"/>
        <v/>
      </c>
      <c r="R1605" s="529"/>
      <c r="S1605" s="530"/>
      <c r="T1605" s="531" t="str">
        <f t="shared" si="54"/>
        <v/>
      </c>
      <c r="U1605" s="426">
        <f t="shared" si="55"/>
        <v>0</v>
      </c>
      <c r="V1605" s="426"/>
      <c r="W1605" s="426"/>
      <c r="AJ1605" s="55"/>
      <c r="AK1605" s="55"/>
      <c r="AL1605" s="55"/>
      <c r="AM1605" s="55"/>
    </row>
    <row r="1606" ht="22.5" customHeight="1">
      <c r="A1606" s="457"/>
      <c r="B1606" s="25" t="b">
        <v>0</v>
      </c>
      <c r="C1606" s="533"/>
      <c r="D1606" s="534"/>
      <c r="E1606" s="424"/>
      <c r="F1606" s="423"/>
      <c r="G1606" s="533"/>
      <c r="H1606" s="424"/>
      <c r="I1606" s="24"/>
      <c r="J1606" s="424"/>
      <c r="K1606" s="423"/>
      <c r="L1606" s="423"/>
      <c r="M1606" s="535"/>
      <c r="N1606" s="536">
        <f t="shared" si="57"/>
        <v>0</v>
      </c>
      <c r="O1606" s="534"/>
      <c r="P1606" s="528"/>
      <c r="Q1606" s="426" t="str">
        <f t="shared" si="53"/>
        <v/>
      </c>
      <c r="R1606" s="529"/>
      <c r="S1606" s="530"/>
      <c r="T1606" s="531" t="str">
        <f t="shared" si="54"/>
        <v/>
      </c>
      <c r="U1606" s="426">
        <f t="shared" si="55"/>
        <v>0</v>
      </c>
      <c r="V1606" s="426"/>
      <c r="W1606" s="426"/>
      <c r="AJ1606" s="55"/>
      <c r="AK1606" s="55"/>
      <c r="AL1606" s="55"/>
      <c r="AM1606" s="55"/>
    </row>
    <row r="1607" ht="22.5" customHeight="1">
      <c r="A1607" s="457"/>
      <c r="B1607" s="25" t="b">
        <v>0</v>
      </c>
      <c r="C1607" s="533"/>
      <c r="D1607" s="534"/>
      <c r="E1607" s="424"/>
      <c r="F1607" s="423"/>
      <c r="G1607" s="533"/>
      <c r="H1607" s="424"/>
      <c r="I1607" s="24"/>
      <c r="J1607" s="424"/>
      <c r="K1607" s="423"/>
      <c r="L1607" s="423"/>
      <c r="M1607" s="535"/>
      <c r="N1607" s="536">
        <f t="shared" si="57"/>
        <v>0</v>
      </c>
      <c r="O1607" s="534"/>
      <c r="P1607" s="528"/>
      <c r="Q1607" s="426" t="str">
        <f t="shared" si="53"/>
        <v/>
      </c>
      <c r="R1607" s="529"/>
      <c r="S1607" s="530"/>
      <c r="T1607" s="531" t="str">
        <f t="shared" si="54"/>
        <v/>
      </c>
      <c r="U1607" s="426">
        <f t="shared" si="55"/>
        <v>0</v>
      </c>
      <c r="V1607" s="426"/>
      <c r="W1607" s="426"/>
      <c r="AJ1607" s="55"/>
      <c r="AK1607" s="55"/>
      <c r="AL1607" s="55"/>
      <c r="AM1607" s="55"/>
    </row>
    <row r="1608" ht="22.5" customHeight="1">
      <c r="A1608" s="457"/>
      <c r="B1608" s="25" t="b">
        <v>0</v>
      </c>
      <c r="C1608" s="533"/>
      <c r="D1608" s="534"/>
      <c r="E1608" s="424"/>
      <c r="F1608" s="423"/>
      <c r="G1608" s="533"/>
      <c r="H1608" s="424"/>
      <c r="I1608" s="24"/>
      <c r="J1608" s="424"/>
      <c r="K1608" s="423"/>
      <c r="L1608" s="423"/>
      <c r="M1608" s="535"/>
      <c r="N1608" s="536">
        <f t="shared" si="57"/>
        <v>0</v>
      </c>
      <c r="O1608" s="534"/>
      <c r="P1608" s="528"/>
      <c r="Q1608" s="426" t="str">
        <f t="shared" si="53"/>
        <v/>
      </c>
      <c r="R1608" s="529"/>
      <c r="S1608" s="530"/>
      <c r="T1608" s="531" t="str">
        <f t="shared" si="54"/>
        <v/>
      </c>
      <c r="U1608" s="426">
        <f t="shared" si="55"/>
        <v>0</v>
      </c>
      <c r="V1608" s="426"/>
      <c r="W1608" s="426"/>
      <c r="AJ1608" s="55"/>
      <c r="AK1608" s="55"/>
      <c r="AL1608" s="55"/>
      <c r="AM1608" s="55"/>
    </row>
    <row r="1609" ht="22.5" customHeight="1">
      <c r="A1609" s="457"/>
      <c r="B1609" s="25" t="b">
        <v>0</v>
      </c>
      <c r="C1609" s="533"/>
      <c r="D1609" s="534"/>
      <c r="E1609" s="424"/>
      <c r="F1609" s="423"/>
      <c r="G1609" s="533"/>
      <c r="H1609" s="424"/>
      <c r="I1609" s="24"/>
      <c r="J1609" s="424"/>
      <c r="K1609" s="423"/>
      <c r="L1609" s="423"/>
      <c r="M1609" s="535"/>
      <c r="N1609" s="536">
        <f t="shared" si="57"/>
        <v>0</v>
      </c>
      <c r="O1609" s="534"/>
      <c r="P1609" s="528"/>
      <c r="Q1609" s="426" t="str">
        <f t="shared" si="53"/>
        <v/>
      </c>
      <c r="R1609" s="529"/>
      <c r="S1609" s="530"/>
      <c r="T1609" s="531" t="str">
        <f t="shared" si="54"/>
        <v/>
      </c>
      <c r="U1609" s="426">
        <f t="shared" si="55"/>
        <v>0</v>
      </c>
      <c r="V1609" s="426"/>
      <c r="W1609" s="426"/>
      <c r="AJ1609" s="55"/>
      <c r="AK1609" s="55"/>
      <c r="AL1609" s="55"/>
      <c r="AM1609" s="55"/>
    </row>
    <row r="1610" ht="22.5" customHeight="1">
      <c r="A1610" s="457"/>
      <c r="B1610" s="25" t="b">
        <v>0</v>
      </c>
      <c r="C1610" s="533"/>
      <c r="D1610" s="534"/>
      <c r="E1610" s="424"/>
      <c r="F1610" s="423"/>
      <c r="G1610" s="533"/>
      <c r="H1610" s="424"/>
      <c r="I1610" s="24"/>
      <c r="J1610" s="424"/>
      <c r="K1610" s="423"/>
      <c r="L1610" s="423"/>
      <c r="M1610" s="535"/>
      <c r="N1610" s="536">
        <f t="shared" si="57"/>
        <v>0</v>
      </c>
      <c r="O1610" s="534"/>
      <c r="P1610" s="528"/>
      <c r="Q1610" s="426" t="str">
        <f t="shared" si="53"/>
        <v/>
      </c>
      <c r="R1610" s="529"/>
      <c r="S1610" s="530"/>
      <c r="T1610" s="531" t="str">
        <f t="shared" si="54"/>
        <v/>
      </c>
      <c r="U1610" s="426">
        <f t="shared" si="55"/>
        <v>0</v>
      </c>
      <c r="V1610" s="426"/>
      <c r="W1610" s="426"/>
      <c r="AJ1610" s="55"/>
      <c r="AK1610" s="55"/>
      <c r="AL1610" s="55"/>
      <c r="AM1610" s="55"/>
    </row>
    <row r="1611" ht="22.5" customHeight="1">
      <c r="A1611" s="457"/>
      <c r="B1611" s="25" t="b">
        <v>0</v>
      </c>
      <c r="C1611" s="533"/>
      <c r="D1611" s="534"/>
      <c r="E1611" s="424"/>
      <c r="F1611" s="423"/>
      <c r="G1611" s="533"/>
      <c r="H1611" s="424"/>
      <c r="I1611" s="24"/>
      <c r="J1611" s="424"/>
      <c r="K1611" s="423"/>
      <c r="L1611" s="423"/>
      <c r="M1611" s="535"/>
      <c r="N1611" s="536">
        <f t="shared" si="57"/>
        <v>0</v>
      </c>
      <c r="O1611" s="534"/>
      <c r="P1611" s="528"/>
      <c r="Q1611" s="426" t="str">
        <f t="shared" si="53"/>
        <v/>
      </c>
      <c r="R1611" s="529"/>
      <c r="S1611" s="530"/>
      <c r="T1611" s="531" t="str">
        <f t="shared" si="54"/>
        <v/>
      </c>
      <c r="U1611" s="426">
        <f t="shared" si="55"/>
        <v>0</v>
      </c>
      <c r="V1611" s="426"/>
      <c r="W1611" s="426"/>
      <c r="AJ1611" s="55"/>
      <c r="AK1611" s="55"/>
      <c r="AL1611" s="55"/>
      <c r="AM1611" s="55"/>
    </row>
    <row r="1612" ht="22.5" customHeight="1">
      <c r="A1612" s="457"/>
      <c r="B1612" s="25" t="b">
        <v>0</v>
      </c>
      <c r="C1612" s="533"/>
      <c r="D1612" s="534"/>
      <c r="E1612" s="424"/>
      <c r="F1612" s="423"/>
      <c r="G1612" s="533"/>
      <c r="H1612" s="424"/>
      <c r="I1612" s="24"/>
      <c r="J1612" s="424"/>
      <c r="K1612" s="423"/>
      <c r="L1612" s="423"/>
      <c r="M1612" s="535"/>
      <c r="N1612" s="536">
        <f t="shared" si="57"/>
        <v>0</v>
      </c>
      <c r="O1612" s="534"/>
      <c r="P1612" s="528"/>
      <c r="Q1612" s="426" t="str">
        <f t="shared" si="53"/>
        <v/>
      </c>
      <c r="R1612" s="529"/>
      <c r="S1612" s="530"/>
      <c r="T1612" s="531" t="str">
        <f t="shared" si="54"/>
        <v/>
      </c>
      <c r="U1612" s="426">
        <f t="shared" si="55"/>
        <v>0</v>
      </c>
      <c r="V1612" s="426"/>
      <c r="W1612" s="426"/>
      <c r="AJ1612" s="55"/>
      <c r="AK1612" s="55"/>
      <c r="AL1612" s="55"/>
      <c r="AM1612" s="55"/>
    </row>
    <row r="1613" ht="22.5" customHeight="1">
      <c r="A1613" s="457"/>
      <c r="B1613" s="25" t="b">
        <v>0</v>
      </c>
      <c r="C1613" s="533"/>
      <c r="D1613" s="534"/>
      <c r="E1613" s="424"/>
      <c r="F1613" s="423"/>
      <c r="G1613" s="533"/>
      <c r="H1613" s="424"/>
      <c r="I1613" s="24"/>
      <c r="J1613" s="424"/>
      <c r="K1613" s="423"/>
      <c r="L1613" s="423"/>
      <c r="M1613" s="535"/>
      <c r="N1613" s="536">
        <f t="shared" si="57"/>
        <v>0</v>
      </c>
      <c r="O1613" s="534"/>
      <c r="P1613" s="528"/>
      <c r="Q1613" s="426" t="str">
        <f t="shared" si="53"/>
        <v/>
      </c>
      <c r="R1613" s="529"/>
      <c r="S1613" s="530"/>
      <c r="T1613" s="531" t="str">
        <f t="shared" si="54"/>
        <v/>
      </c>
      <c r="U1613" s="426">
        <f t="shared" si="55"/>
        <v>0</v>
      </c>
      <c r="V1613" s="426"/>
      <c r="W1613" s="426"/>
      <c r="AJ1613" s="55"/>
      <c r="AK1613" s="55"/>
      <c r="AL1613" s="55"/>
      <c r="AM1613" s="55"/>
    </row>
    <row r="1614" ht="22.5" customHeight="1">
      <c r="A1614" s="457"/>
      <c r="B1614" s="25" t="b">
        <v>0</v>
      </c>
      <c r="C1614" s="533"/>
      <c r="D1614" s="534"/>
      <c r="E1614" s="424"/>
      <c r="F1614" s="423"/>
      <c r="G1614" s="533"/>
      <c r="H1614" s="424"/>
      <c r="I1614" s="24"/>
      <c r="J1614" s="424"/>
      <c r="K1614" s="423"/>
      <c r="L1614" s="423"/>
      <c r="M1614" s="535"/>
      <c r="N1614" s="536">
        <f t="shared" si="57"/>
        <v>0</v>
      </c>
      <c r="O1614" s="534"/>
      <c r="P1614" s="528"/>
      <c r="Q1614" s="426" t="str">
        <f t="shared" si="53"/>
        <v/>
      </c>
      <c r="R1614" s="529"/>
      <c r="S1614" s="530"/>
      <c r="T1614" s="531" t="str">
        <f t="shared" si="54"/>
        <v/>
      </c>
      <c r="U1614" s="426">
        <f t="shared" si="55"/>
        <v>0</v>
      </c>
      <c r="V1614" s="426"/>
      <c r="W1614" s="426"/>
      <c r="AJ1614" s="55"/>
      <c r="AK1614" s="55"/>
      <c r="AL1614" s="55"/>
      <c r="AM1614" s="55"/>
    </row>
    <row r="1615" ht="22.5" customHeight="1">
      <c r="A1615" s="457"/>
      <c r="B1615" s="25" t="b">
        <v>0</v>
      </c>
      <c r="C1615" s="533"/>
      <c r="D1615" s="534"/>
      <c r="E1615" s="424"/>
      <c r="F1615" s="423"/>
      <c r="G1615" s="533"/>
      <c r="H1615" s="424"/>
      <c r="I1615" s="24"/>
      <c r="J1615" s="424"/>
      <c r="K1615" s="423"/>
      <c r="L1615" s="423"/>
      <c r="M1615" s="535"/>
      <c r="N1615" s="536">
        <f t="shared" si="57"/>
        <v>0</v>
      </c>
      <c r="O1615" s="534"/>
      <c r="P1615" s="528"/>
      <c r="Q1615" s="426" t="str">
        <f t="shared" si="53"/>
        <v/>
      </c>
      <c r="R1615" s="529"/>
      <c r="S1615" s="530"/>
      <c r="T1615" s="531" t="str">
        <f t="shared" si="54"/>
        <v/>
      </c>
      <c r="U1615" s="426">
        <f t="shared" si="55"/>
        <v>0</v>
      </c>
      <c r="V1615" s="426"/>
      <c r="W1615" s="426"/>
      <c r="AJ1615" s="55"/>
      <c r="AK1615" s="55"/>
      <c r="AL1615" s="55"/>
      <c r="AM1615" s="55"/>
    </row>
    <row r="1616" ht="22.5" customHeight="1">
      <c r="A1616" s="457"/>
      <c r="B1616" s="25" t="b">
        <v>0</v>
      </c>
      <c r="C1616" s="533"/>
      <c r="D1616" s="534"/>
      <c r="E1616" s="424"/>
      <c r="F1616" s="423"/>
      <c r="G1616" s="533"/>
      <c r="H1616" s="424"/>
      <c r="I1616" s="24"/>
      <c r="J1616" s="424"/>
      <c r="K1616" s="423"/>
      <c r="L1616" s="423"/>
      <c r="M1616" s="535"/>
      <c r="N1616" s="536">
        <f t="shared" si="57"/>
        <v>0</v>
      </c>
      <c r="O1616" s="534"/>
      <c r="P1616" s="528"/>
      <c r="Q1616" s="426" t="str">
        <f t="shared" si="53"/>
        <v/>
      </c>
      <c r="R1616" s="529"/>
      <c r="S1616" s="530"/>
      <c r="T1616" s="531" t="str">
        <f t="shared" si="54"/>
        <v/>
      </c>
      <c r="U1616" s="426">
        <f t="shared" si="55"/>
        <v>0</v>
      </c>
      <c r="V1616" s="426"/>
      <c r="W1616" s="426"/>
      <c r="AJ1616" s="55"/>
      <c r="AK1616" s="55"/>
      <c r="AL1616" s="55"/>
      <c r="AM1616" s="55"/>
    </row>
    <row r="1617" ht="22.5" customHeight="1">
      <c r="A1617" s="457"/>
      <c r="B1617" s="25" t="b">
        <v>0</v>
      </c>
      <c r="C1617" s="533"/>
      <c r="D1617" s="534"/>
      <c r="E1617" s="424"/>
      <c r="F1617" s="423"/>
      <c r="G1617" s="533"/>
      <c r="H1617" s="424"/>
      <c r="I1617" s="24"/>
      <c r="J1617" s="424"/>
      <c r="K1617" s="423"/>
      <c r="L1617" s="423"/>
      <c r="M1617" s="535"/>
      <c r="N1617" s="536">
        <f t="shared" si="57"/>
        <v>0</v>
      </c>
      <c r="O1617" s="534"/>
      <c r="P1617" s="528"/>
      <c r="Q1617" s="426" t="str">
        <f t="shared" si="53"/>
        <v/>
      </c>
      <c r="R1617" s="529"/>
      <c r="S1617" s="530"/>
      <c r="T1617" s="531" t="str">
        <f t="shared" si="54"/>
        <v/>
      </c>
      <c r="U1617" s="426">
        <f t="shared" si="55"/>
        <v>0</v>
      </c>
      <c r="V1617" s="426"/>
      <c r="W1617" s="426"/>
      <c r="AJ1617" s="55"/>
      <c r="AK1617" s="55"/>
      <c r="AL1617" s="55"/>
      <c r="AM1617" s="55"/>
    </row>
    <row r="1618" ht="22.5" customHeight="1">
      <c r="A1618" s="457"/>
      <c r="B1618" s="25" t="b">
        <v>0</v>
      </c>
      <c r="C1618" s="533"/>
      <c r="D1618" s="534"/>
      <c r="E1618" s="424"/>
      <c r="F1618" s="423"/>
      <c r="G1618" s="533"/>
      <c r="H1618" s="424"/>
      <c r="I1618" s="24"/>
      <c r="J1618" s="424"/>
      <c r="K1618" s="423"/>
      <c r="L1618" s="423"/>
      <c r="M1618" s="535"/>
      <c r="N1618" s="536">
        <f t="shared" si="57"/>
        <v>0</v>
      </c>
      <c r="O1618" s="534"/>
      <c r="P1618" s="528"/>
      <c r="Q1618" s="426" t="str">
        <f t="shared" si="53"/>
        <v/>
      </c>
      <c r="R1618" s="529"/>
      <c r="S1618" s="530"/>
      <c r="T1618" s="531" t="str">
        <f t="shared" si="54"/>
        <v/>
      </c>
      <c r="U1618" s="426">
        <f t="shared" si="55"/>
        <v>0</v>
      </c>
      <c r="V1618" s="426"/>
      <c r="W1618" s="426"/>
      <c r="AJ1618" s="55"/>
      <c r="AK1618" s="55"/>
      <c r="AL1618" s="55"/>
      <c r="AM1618" s="55"/>
    </row>
    <row r="1619" ht="22.5" customHeight="1">
      <c r="A1619" s="457"/>
      <c r="B1619" s="25" t="b">
        <v>0</v>
      </c>
      <c r="C1619" s="533"/>
      <c r="D1619" s="534"/>
      <c r="E1619" s="424"/>
      <c r="F1619" s="423"/>
      <c r="G1619" s="533"/>
      <c r="H1619" s="424"/>
      <c r="I1619" s="24"/>
      <c r="J1619" s="424"/>
      <c r="K1619" s="423"/>
      <c r="L1619" s="423"/>
      <c r="M1619" s="535"/>
      <c r="N1619" s="536">
        <f t="shared" si="57"/>
        <v>0</v>
      </c>
      <c r="O1619" s="534"/>
      <c r="P1619" s="528"/>
      <c r="Q1619" s="426" t="str">
        <f t="shared" si="53"/>
        <v/>
      </c>
      <c r="R1619" s="529"/>
      <c r="S1619" s="530"/>
      <c r="T1619" s="531" t="str">
        <f t="shared" si="54"/>
        <v/>
      </c>
      <c r="U1619" s="426">
        <f t="shared" si="55"/>
        <v>0</v>
      </c>
      <c r="V1619" s="426"/>
      <c r="W1619" s="426"/>
      <c r="AJ1619" s="55"/>
      <c r="AK1619" s="55"/>
      <c r="AL1619" s="55"/>
      <c r="AM1619" s="55"/>
    </row>
    <row r="1620" ht="22.5" customHeight="1">
      <c r="A1620" s="457"/>
      <c r="B1620" s="25" t="b">
        <v>0</v>
      </c>
      <c r="C1620" s="533"/>
      <c r="D1620" s="534"/>
      <c r="E1620" s="424"/>
      <c r="F1620" s="423"/>
      <c r="G1620" s="533"/>
      <c r="H1620" s="424"/>
      <c r="I1620" s="24"/>
      <c r="J1620" s="424"/>
      <c r="K1620" s="423"/>
      <c r="L1620" s="423"/>
      <c r="M1620" s="535"/>
      <c r="N1620" s="536">
        <f t="shared" si="57"/>
        <v>0</v>
      </c>
      <c r="O1620" s="534"/>
      <c r="P1620" s="528"/>
      <c r="Q1620" s="426" t="str">
        <f t="shared" si="53"/>
        <v/>
      </c>
      <c r="R1620" s="529"/>
      <c r="S1620" s="530"/>
      <c r="T1620" s="531" t="str">
        <f t="shared" si="54"/>
        <v/>
      </c>
      <c r="U1620" s="426">
        <f t="shared" si="55"/>
        <v>0</v>
      </c>
      <c r="V1620" s="426"/>
      <c r="W1620" s="426"/>
      <c r="AJ1620" s="55"/>
      <c r="AK1620" s="55"/>
      <c r="AL1620" s="55"/>
      <c r="AM1620" s="55"/>
    </row>
    <row r="1621" ht="22.5" customHeight="1">
      <c r="A1621" s="457"/>
      <c r="B1621" s="25" t="b">
        <v>0</v>
      </c>
      <c r="C1621" s="533"/>
      <c r="D1621" s="534"/>
      <c r="E1621" s="424"/>
      <c r="F1621" s="423"/>
      <c r="G1621" s="533"/>
      <c r="H1621" s="424"/>
      <c r="I1621" s="24"/>
      <c r="J1621" s="424"/>
      <c r="K1621" s="423"/>
      <c r="L1621" s="423"/>
      <c r="M1621" s="535"/>
      <c r="N1621" s="536">
        <f t="shared" si="57"/>
        <v>0</v>
      </c>
      <c r="O1621" s="534"/>
      <c r="P1621" s="528"/>
      <c r="Q1621" s="426" t="str">
        <f t="shared" si="53"/>
        <v/>
      </c>
      <c r="R1621" s="529"/>
      <c r="S1621" s="530"/>
      <c r="T1621" s="531" t="str">
        <f t="shared" si="54"/>
        <v/>
      </c>
      <c r="U1621" s="426">
        <f t="shared" si="55"/>
        <v>0</v>
      </c>
      <c r="V1621" s="426"/>
      <c r="W1621" s="426"/>
      <c r="AJ1621" s="55"/>
      <c r="AK1621" s="55"/>
      <c r="AL1621" s="55"/>
      <c r="AM1621" s="55"/>
    </row>
    <row r="1622" ht="22.5" customHeight="1">
      <c r="A1622" s="457"/>
      <c r="B1622" s="25" t="b">
        <v>0</v>
      </c>
      <c r="C1622" s="533"/>
      <c r="D1622" s="534"/>
      <c r="E1622" s="424"/>
      <c r="F1622" s="423"/>
      <c r="G1622" s="533"/>
      <c r="H1622" s="424"/>
      <c r="I1622" s="24"/>
      <c r="J1622" s="424"/>
      <c r="K1622" s="423"/>
      <c r="L1622" s="423"/>
      <c r="M1622" s="535"/>
      <c r="N1622" s="536">
        <f t="shared" si="57"/>
        <v>0</v>
      </c>
      <c r="O1622" s="534"/>
      <c r="P1622" s="528"/>
      <c r="Q1622" s="426" t="str">
        <f t="shared" si="53"/>
        <v/>
      </c>
      <c r="R1622" s="529"/>
      <c r="S1622" s="530"/>
      <c r="T1622" s="531" t="str">
        <f t="shared" si="54"/>
        <v/>
      </c>
      <c r="U1622" s="426">
        <f t="shared" si="55"/>
        <v>0</v>
      </c>
      <c r="V1622" s="426"/>
      <c r="W1622" s="426"/>
      <c r="AJ1622" s="55"/>
      <c r="AK1622" s="55"/>
      <c r="AL1622" s="55"/>
      <c r="AM1622" s="55"/>
    </row>
    <row r="1623" ht="22.5" customHeight="1">
      <c r="A1623" s="457"/>
      <c r="B1623" s="25" t="b">
        <v>0</v>
      </c>
      <c r="C1623" s="533"/>
      <c r="D1623" s="534"/>
      <c r="E1623" s="424"/>
      <c r="F1623" s="423"/>
      <c r="G1623" s="533"/>
      <c r="H1623" s="424"/>
      <c r="I1623" s="24"/>
      <c r="J1623" s="424"/>
      <c r="K1623" s="423"/>
      <c r="L1623" s="423"/>
      <c r="M1623" s="535"/>
      <c r="N1623" s="536">
        <f t="shared" si="57"/>
        <v>0</v>
      </c>
      <c r="O1623" s="534"/>
      <c r="P1623" s="528"/>
      <c r="Q1623" s="426" t="str">
        <f t="shared" si="53"/>
        <v/>
      </c>
      <c r="R1623" s="529"/>
      <c r="S1623" s="530"/>
      <c r="T1623" s="531" t="str">
        <f t="shared" si="54"/>
        <v/>
      </c>
      <c r="U1623" s="426">
        <f t="shared" si="55"/>
        <v>0</v>
      </c>
      <c r="V1623" s="426"/>
      <c r="W1623" s="426"/>
      <c r="AJ1623" s="55"/>
      <c r="AK1623" s="55"/>
      <c r="AL1623" s="55"/>
      <c r="AM1623" s="55"/>
    </row>
    <row r="1624" ht="22.5" customHeight="1">
      <c r="A1624" s="457"/>
      <c r="B1624" s="25" t="b">
        <v>0</v>
      </c>
      <c r="C1624" s="533"/>
      <c r="D1624" s="534"/>
      <c r="E1624" s="424"/>
      <c r="F1624" s="423"/>
      <c r="G1624" s="533"/>
      <c r="H1624" s="424"/>
      <c r="I1624" s="24"/>
      <c r="J1624" s="424"/>
      <c r="K1624" s="423"/>
      <c r="L1624" s="423"/>
      <c r="M1624" s="535"/>
      <c r="N1624" s="536">
        <f t="shared" si="57"/>
        <v>0</v>
      </c>
      <c r="O1624" s="534"/>
      <c r="P1624" s="528"/>
      <c r="Q1624" s="426" t="str">
        <f t="shared" si="53"/>
        <v/>
      </c>
      <c r="R1624" s="529"/>
      <c r="S1624" s="530"/>
      <c r="T1624" s="531" t="str">
        <f t="shared" si="54"/>
        <v/>
      </c>
      <c r="U1624" s="426">
        <f t="shared" si="55"/>
        <v>0</v>
      </c>
      <c r="V1624" s="426"/>
      <c r="W1624" s="426"/>
      <c r="AJ1624" s="55"/>
      <c r="AK1624" s="55"/>
      <c r="AL1624" s="55"/>
      <c r="AM1624" s="55"/>
    </row>
    <row r="1625" ht="22.5" customHeight="1">
      <c r="A1625" s="457"/>
      <c r="B1625" s="25" t="b">
        <v>0</v>
      </c>
      <c r="C1625" s="533"/>
      <c r="D1625" s="534"/>
      <c r="E1625" s="424"/>
      <c r="F1625" s="423"/>
      <c r="G1625" s="533"/>
      <c r="H1625" s="424"/>
      <c r="I1625" s="24"/>
      <c r="J1625" s="424"/>
      <c r="K1625" s="423"/>
      <c r="L1625" s="423"/>
      <c r="M1625" s="535"/>
      <c r="N1625" s="536">
        <f t="shared" si="57"/>
        <v>0</v>
      </c>
      <c r="O1625" s="534"/>
      <c r="P1625" s="528"/>
      <c r="Q1625" s="426" t="str">
        <f t="shared" si="53"/>
        <v/>
      </c>
      <c r="R1625" s="529"/>
      <c r="S1625" s="530"/>
      <c r="T1625" s="531" t="str">
        <f t="shared" si="54"/>
        <v/>
      </c>
      <c r="U1625" s="426">
        <f t="shared" si="55"/>
        <v>0</v>
      </c>
      <c r="V1625" s="426"/>
      <c r="W1625" s="426"/>
      <c r="AJ1625" s="55"/>
      <c r="AK1625" s="55"/>
      <c r="AL1625" s="55"/>
      <c r="AM1625" s="55"/>
    </row>
    <row r="1626" ht="22.5" customHeight="1">
      <c r="A1626" s="457"/>
      <c r="B1626" s="25" t="b">
        <v>0</v>
      </c>
      <c r="C1626" s="533"/>
      <c r="D1626" s="534"/>
      <c r="E1626" s="424"/>
      <c r="F1626" s="423"/>
      <c r="G1626" s="533"/>
      <c r="H1626" s="424"/>
      <c r="I1626" s="24"/>
      <c r="J1626" s="424"/>
      <c r="K1626" s="423"/>
      <c r="L1626" s="423"/>
      <c r="M1626" s="535"/>
      <c r="N1626" s="536">
        <f t="shared" si="57"/>
        <v>0</v>
      </c>
      <c r="O1626" s="534"/>
      <c r="P1626" s="528"/>
      <c r="Q1626" s="426" t="str">
        <f t="shared" si="53"/>
        <v/>
      </c>
      <c r="R1626" s="529"/>
      <c r="S1626" s="530"/>
      <c r="T1626" s="531" t="str">
        <f t="shared" si="54"/>
        <v/>
      </c>
      <c r="U1626" s="426">
        <f t="shared" si="55"/>
        <v>0</v>
      </c>
      <c r="V1626" s="426"/>
      <c r="W1626" s="426"/>
      <c r="AJ1626" s="55"/>
      <c r="AK1626" s="55"/>
      <c r="AL1626" s="55"/>
      <c r="AM1626" s="55"/>
    </row>
    <row r="1627" ht="22.5" customHeight="1">
      <c r="A1627" s="457"/>
      <c r="B1627" s="25" t="b">
        <v>0</v>
      </c>
      <c r="C1627" s="533"/>
      <c r="D1627" s="534"/>
      <c r="E1627" s="424"/>
      <c r="F1627" s="423"/>
      <c r="G1627" s="533"/>
      <c r="H1627" s="424"/>
      <c r="I1627" s="24"/>
      <c r="J1627" s="424"/>
      <c r="K1627" s="423"/>
      <c r="L1627" s="423"/>
      <c r="M1627" s="535"/>
      <c r="N1627" s="536">
        <f t="shared" si="57"/>
        <v>0</v>
      </c>
      <c r="O1627" s="534"/>
      <c r="P1627" s="528"/>
      <c r="Q1627" s="426" t="str">
        <f t="shared" si="53"/>
        <v/>
      </c>
      <c r="R1627" s="529"/>
      <c r="S1627" s="530"/>
      <c r="T1627" s="531" t="str">
        <f t="shared" si="54"/>
        <v/>
      </c>
      <c r="U1627" s="426">
        <f t="shared" si="55"/>
        <v>0</v>
      </c>
      <c r="V1627" s="426"/>
      <c r="W1627" s="426"/>
      <c r="AJ1627" s="55"/>
      <c r="AK1627" s="55"/>
      <c r="AL1627" s="55"/>
      <c r="AM1627" s="55"/>
    </row>
    <row r="1628" ht="22.5" customHeight="1">
      <c r="A1628" s="457"/>
      <c r="B1628" s="25" t="b">
        <v>0</v>
      </c>
      <c r="C1628" s="533"/>
      <c r="D1628" s="534"/>
      <c r="E1628" s="424"/>
      <c r="F1628" s="423"/>
      <c r="G1628" s="533"/>
      <c r="H1628" s="424"/>
      <c r="I1628" s="24"/>
      <c r="J1628" s="424"/>
      <c r="K1628" s="423"/>
      <c r="L1628" s="423"/>
      <c r="M1628" s="535"/>
      <c r="N1628" s="536">
        <f t="shared" si="57"/>
        <v>0</v>
      </c>
      <c r="O1628" s="534"/>
      <c r="P1628" s="528"/>
      <c r="Q1628" s="426" t="str">
        <f t="shared" si="53"/>
        <v/>
      </c>
      <c r="R1628" s="529"/>
      <c r="S1628" s="530"/>
      <c r="T1628" s="531" t="str">
        <f t="shared" si="54"/>
        <v/>
      </c>
      <c r="U1628" s="426">
        <f t="shared" si="55"/>
        <v>0</v>
      </c>
      <c r="V1628" s="426"/>
      <c r="W1628" s="426"/>
      <c r="AJ1628" s="55"/>
      <c r="AK1628" s="55"/>
      <c r="AL1628" s="55"/>
      <c r="AM1628" s="55"/>
    </row>
    <row r="1629" ht="22.5" customHeight="1">
      <c r="A1629" s="457"/>
      <c r="B1629" s="25" t="b">
        <v>0</v>
      </c>
      <c r="C1629" s="533"/>
      <c r="D1629" s="534"/>
      <c r="E1629" s="424"/>
      <c r="F1629" s="423"/>
      <c r="G1629" s="533"/>
      <c r="H1629" s="424"/>
      <c r="I1629" s="24"/>
      <c r="J1629" s="424"/>
      <c r="K1629" s="423"/>
      <c r="L1629" s="423"/>
      <c r="M1629" s="535"/>
      <c r="N1629" s="536">
        <f t="shared" si="57"/>
        <v>0</v>
      </c>
      <c r="O1629" s="534"/>
      <c r="P1629" s="528"/>
      <c r="Q1629" s="426" t="str">
        <f t="shared" si="53"/>
        <v/>
      </c>
      <c r="R1629" s="529"/>
      <c r="S1629" s="530"/>
      <c r="T1629" s="531" t="str">
        <f t="shared" si="54"/>
        <v/>
      </c>
      <c r="U1629" s="426">
        <f t="shared" si="55"/>
        <v>0</v>
      </c>
      <c r="V1629" s="426"/>
      <c r="W1629" s="426"/>
      <c r="AJ1629" s="55"/>
      <c r="AK1629" s="55"/>
      <c r="AL1629" s="55"/>
      <c r="AM1629" s="55"/>
    </row>
    <row r="1630" ht="22.5" customHeight="1">
      <c r="A1630" s="457"/>
      <c r="B1630" s="25" t="b">
        <v>0</v>
      </c>
      <c r="C1630" s="533"/>
      <c r="D1630" s="534"/>
      <c r="E1630" s="424"/>
      <c r="F1630" s="423"/>
      <c r="G1630" s="533"/>
      <c r="H1630" s="424"/>
      <c r="I1630" s="24"/>
      <c r="J1630" s="424"/>
      <c r="K1630" s="423"/>
      <c r="L1630" s="423"/>
      <c r="M1630" s="535"/>
      <c r="N1630" s="536">
        <f t="shared" si="57"/>
        <v>0</v>
      </c>
      <c r="O1630" s="534"/>
      <c r="P1630" s="528"/>
      <c r="Q1630" s="426" t="str">
        <f t="shared" si="53"/>
        <v/>
      </c>
      <c r="R1630" s="529"/>
      <c r="S1630" s="530"/>
      <c r="T1630" s="531" t="str">
        <f t="shared" si="54"/>
        <v/>
      </c>
      <c r="U1630" s="426">
        <f t="shared" si="55"/>
        <v>0</v>
      </c>
      <c r="V1630" s="426"/>
      <c r="W1630" s="426"/>
      <c r="AJ1630" s="55"/>
      <c r="AK1630" s="55"/>
      <c r="AL1630" s="55"/>
      <c r="AM1630" s="55"/>
    </row>
    <row r="1631" ht="22.5" customHeight="1">
      <c r="A1631" s="457"/>
      <c r="B1631" s="25" t="b">
        <v>0</v>
      </c>
      <c r="C1631" s="533"/>
      <c r="D1631" s="534"/>
      <c r="E1631" s="424"/>
      <c r="F1631" s="423"/>
      <c r="G1631" s="533"/>
      <c r="H1631" s="424"/>
      <c r="I1631" s="24"/>
      <c r="J1631" s="424"/>
      <c r="K1631" s="423"/>
      <c r="L1631" s="423"/>
      <c r="M1631" s="535"/>
      <c r="N1631" s="536">
        <f t="shared" si="57"/>
        <v>0</v>
      </c>
      <c r="O1631" s="534"/>
      <c r="P1631" s="528"/>
      <c r="Q1631" s="426" t="str">
        <f t="shared" si="53"/>
        <v/>
      </c>
      <c r="R1631" s="529"/>
      <c r="S1631" s="530"/>
      <c r="T1631" s="531" t="str">
        <f t="shared" si="54"/>
        <v/>
      </c>
      <c r="U1631" s="426">
        <f t="shared" si="55"/>
        <v>0</v>
      </c>
      <c r="V1631" s="426"/>
      <c r="W1631" s="426"/>
      <c r="AJ1631" s="55"/>
      <c r="AK1631" s="55"/>
      <c r="AL1631" s="55"/>
      <c r="AM1631" s="55"/>
    </row>
    <row r="1632" ht="22.5" customHeight="1">
      <c r="A1632" s="457"/>
      <c r="B1632" s="25" t="b">
        <v>0</v>
      </c>
      <c r="C1632" s="533"/>
      <c r="D1632" s="534"/>
      <c r="E1632" s="424"/>
      <c r="F1632" s="423"/>
      <c r="G1632" s="533"/>
      <c r="H1632" s="424"/>
      <c r="I1632" s="24"/>
      <c r="J1632" s="424"/>
      <c r="K1632" s="423"/>
      <c r="L1632" s="423"/>
      <c r="M1632" s="535"/>
      <c r="N1632" s="536">
        <f t="shared" si="57"/>
        <v>0</v>
      </c>
      <c r="O1632" s="534"/>
      <c r="P1632" s="528"/>
      <c r="Q1632" s="426" t="str">
        <f t="shared" si="53"/>
        <v/>
      </c>
      <c r="R1632" s="529"/>
      <c r="S1632" s="530"/>
      <c r="T1632" s="531" t="str">
        <f t="shared" si="54"/>
        <v/>
      </c>
      <c r="U1632" s="426">
        <f t="shared" si="55"/>
        <v>0</v>
      </c>
      <c r="V1632" s="426"/>
      <c r="W1632" s="426"/>
      <c r="AJ1632" s="55"/>
      <c r="AK1632" s="55"/>
      <c r="AL1632" s="55"/>
      <c r="AM1632" s="55"/>
    </row>
    <row r="1633" ht="22.5" customHeight="1">
      <c r="A1633" s="457"/>
      <c r="B1633" s="25" t="b">
        <v>0</v>
      </c>
      <c r="C1633" s="533"/>
      <c r="D1633" s="534"/>
      <c r="E1633" s="424"/>
      <c r="F1633" s="423"/>
      <c r="G1633" s="533"/>
      <c r="H1633" s="424"/>
      <c r="I1633" s="24"/>
      <c r="J1633" s="424"/>
      <c r="K1633" s="423"/>
      <c r="L1633" s="423"/>
      <c r="M1633" s="535"/>
      <c r="N1633" s="536">
        <f t="shared" si="57"/>
        <v>0</v>
      </c>
      <c r="O1633" s="534"/>
      <c r="P1633" s="528"/>
      <c r="Q1633" s="426" t="str">
        <f t="shared" si="53"/>
        <v/>
      </c>
      <c r="R1633" s="529"/>
      <c r="S1633" s="530"/>
      <c r="T1633" s="531" t="str">
        <f t="shared" si="54"/>
        <v/>
      </c>
      <c r="U1633" s="426">
        <f t="shared" si="55"/>
        <v>0</v>
      </c>
      <c r="V1633" s="426"/>
      <c r="W1633" s="426"/>
      <c r="AJ1633" s="55"/>
      <c r="AK1633" s="55"/>
      <c r="AL1633" s="55"/>
      <c r="AM1633" s="55"/>
    </row>
    <row r="1634" ht="22.5" customHeight="1">
      <c r="A1634" s="457"/>
      <c r="B1634" s="25" t="b">
        <v>0</v>
      </c>
      <c r="C1634" s="533"/>
      <c r="D1634" s="534"/>
      <c r="E1634" s="424"/>
      <c r="F1634" s="423"/>
      <c r="G1634" s="533"/>
      <c r="H1634" s="424"/>
      <c r="I1634" s="24"/>
      <c r="J1634" s="424"/>
      <c r="K1634" s="423"/>
      <c r="L1634" s="423"/>
      <c r="M1634" s="535"/>
      <c r="N1634" s="536">
        <f t="shared" si="57"/>
        <v>0</v>
      </c>
      <c r="O1634" s="534"/>
      <c r="P1634" s="528"/>
      <c r="Q1634" s="426" t="str">
        <f t="shared" si="53"/>
        <v/>
      </c>
      <c r="R1634" s="529"/>
      <c r="S1634" s="530"/>
      <c r="T1634" s="531" t="str">
        <f t="shared" si="54"/>
        <v/>
      </c>
      <c r="U1634" s="426">
        <f t="shared" si="55"/>
        <v>0</v>
      </c>
      <c r="V1634" s="426"/>
      <c r="W1634" s="426"/>
      <c r="AJ1634" s="55"/>
      <c r="AK1634" s="55"/>
      <c r="AL1634" s="55"/>
      <c r="AM1634" s="55"/>
    </row>
    <row r="1635" ht="22.5" customHeight="1">
      <c r="A1635" s="457"/>
      <c r="B1635" s="25" t="b">
        <v>0</v>
      </c>
      <c r="C1635" s="533"/>
      <c r="D1635" s="534"/>
      <c r="E1635" s="424"/>
      <c r="F1635" s="423"/>
      <c r="G1635" s="533"/>
      <c r="H1635" s="424"/>
      <c r="I1635" s="24"/>
      <c r="J1635" s="424"/>
      <c r="K1635" s="423"/>
      <c r="L1635" s="423"/>
      <c r="M1635" s="535"/>
      <c r="N1635" s="536">
        <f t="shared" si="57"/>
        <v>0</v>
      </c>
      <c r="O1635" s="534"/>
      <c r="P1635" s="528"/>
      <c r="Q1635" s="426" t="str">
        <f t="shared" si="53"/>
        <v/>
      </c>
      <c r="R1635" s="529"/>
      <c r="S1635" s="530"/>
      <c r="T1635" s="531" t="str">
        <f t="shared" si="54"/>
        <v/>
      </c>
      <c r="U1635" s="426">
        <f t="shared" si="55"/>
        <v>0</v>
      </c>
      <c r="V1635" s="426"/>
      <c r="W1635" s="426"/>
      <c r="AJ1635" s="55"/>
      <c r="AK1635" s="55"/>
      <c r="AL1635" s="55"/>
      <c r="AM1635" s="55"/>
    </row>
    <row r="1636" ht="22.5" customHeight="1">
      <c r="A1636" s="457"/>
      <c r="B1636" s="25" t="b">
        <v>0</v>
      </c>
      <c r="C1636" s="533"/>
      <c r="D1636" s="534"/>
      <c r="E1636" s="424"/>
      <c r="F1636" s="423"/>
      <c r="G1636" s="533"/>
      <c r="H1636" s="424"/>
      <c r="I1636" s="24"/>
      <c r="J1636" s="424"/>
      <c r="K1636" s="423"/>
      <c r="L1636" s="423"/>
      <c r="M1636" s="535"/>
      <c r="N1636" s="536">
        <f t="shared" si="57"/>
        <v>0</v>
      </c>
      <c r="O1636" s="534"/>
      <c r="P1636" s="528"/>
      <c r="Q1636" s="426" t="str">
        <f t="shared" si="53"/>
        <v/>
      </c>
      <c r="R1636" s="529"/>
      <c r="S1636" s="530"/>
      <c r="T1636" s="531" t="str">
        <f t="shared" si="54"/>
        <v/>
      </c>
      <c r="U1636" s="426">
        <f t="shared" si="55"/>
        <v>0</v>
      </c>
      <c r="V1636" s="426"/>
      <c r="W1636" s="426"/>
      <c r="AJ1636" s="55"/>
      <c r="AK1636" s="55"/>
      <c r="AL1636" s="55"/>
      <c r="AM1636" s="55"/>
    </row>
    <row r="1637" ht="22.5" customHeight="1">
      <c r="A1637" s="457"/>
      <c r="B1637" s="25" t="b">
        <v>0</v>
      </c>
      <c r="C1637" s="533"/>
      <c r="D1637" s="534"/>
      <c r="E1637" s="424"/>
      <c r="F1637" s="423"/>
      <c r="G1637" s="533"/>
      <c r="H1637" s="424"/>
      <c r="I1637" s="24"/>
      <c r="J1637" s="424"/>
      <c r="K1637" s="423"/>
      <c r="L1637" s="423"/>
      <c r="M1637" s="535"/>
      <c r="N1637" s="536">
        <f t="shared" si="57"/>
        <v>0</v>
      </c>
      <c r="O1637" s="534"/>
      <c r="P1637" s="528"/>
      <c r="Q1637" s="426" t="str">
        <f t="shared" si="53"/>
        <v/>
      </c>
      <c r="R1637" s="529"/>
      <c r="S1637" s="530"/>
      <c r="T1637" s="531" t="str">
        <f t="shared" si="54"/>
        <v/>
      </c>
      <c r="U1637" s="426">
        <f t="shared" si="55"/>
        <v>0</v>
      </c>
      <c r="V1637" s="426"/>
      <c r="W1637" s="426"/>
      <c r="AJ1637" s="55"/>
      <c r="AK1637" s="55"/>
      <c r="AL1637" s="55"/>
      <c r="AM1637" s="55"/>
    </row>
    <row r="1638" ht="22.5" customHeight="1">
      <c r="A1638" s="457"/>
      <c r="B1638" s="25" t="b">
        <v>0</v>
      </c>
      <c r="C1638" s="533"/>
      <c r="D1638" s="534"/>
      <c r="E1638" s="424"/>
      <c r="F1638" s="423"/>
      <c r="G1638" s="533"/>
      <c r="H1638" s="424"/>
      <c r="I1638" s="24"/>
      <c r="J1638" s="424"/>
      <c r="K1638" s="423"/>
      <c r="L1638" s="423"/>
      <c r="M1638" s="535"/>
      <c r="N1638" s="536">
        <f t="shared" si="57"/>
        <v>0</v>
      </c>
      <c r="O1638" s="534"/>
      <c r="P1638" s="528"/>
      <c r="Q1638" s="426" t="str">
        <f t="shared" si="53"/>
        <v/>
      </c>
      <c r="R1638" s="529"/>
      <c r="S1638" s="530"/>
      <c r="T1638" s="531" t="str">
        <f t="shared" si="54"/>
        <v/>
      </c>
      <c r="U1638" s="426">
        <f t="shared" si="55"/>
        <v>0</v>
      </c>
      <c r="V1638" s="426"/>
      <c r="W1638" s="426"/>
      <c r="AJ1638" s="55"/>
      <c r="AK1638" s="55"/>
      <c r="AL1638" s="55"/>
      <c r="AM1638" s="55"/>
    </row>
    <row r="1639" ht="22.5" customHeight="1">
      <c r="A1639" s="457"/>
      <c r="B1639" s="25" t="b">
        <v>0</v>
      </c>
      <c r="C1639" s="533"/>
      <c r="D1639" s="534"/>
      <c r="E1639" s="424"/>
      <c r="F1639" s="423"/>
      <c r="G1639" s="533"/>
      <c r="H1639" s="424"/>
      <c r="I1639" s="24"/>
      <c r="J1639" s="424"/>
      <c r="K1639" s="423"/>
      <c r="L1639" s="423"/>
      <c r="M1639" s="535"/>
      <c r="N1639" s="536">
        <f t="shared" si="57"/>
        <v>0</v>
      </c>
      <c r="O1639" s="534"/>
      <c r="P1639" s="528"/>
      <c r="Q1639" s="426" t="str">
        <f t="shared" si="53"/>
        <v/>
      </c>
      <c r="R1639" s="529"/>
      <c r="S1639" s="530"/>
      <c r="T1639" s="531" t="str">
        <f t="shared" si="54"/>
        <v/>
      </c>
      <c r="U1639" s="426">
        <f t="shared" si="55"/>
        <v>0</v>
      </c>
      <c r="V1639" s="426"/>
      <c r="W1639" s="426"/>
      <c r="AJ1639" s="55"/>
      <c r="AK1639" s="55"/>
      <c r="AL1639" s="55"/>
      <c r="AM1639" s="55"/>
    </row>
    <row r="1640" ht="22.5" customHeight="1">
      <c r="A1640" s="457"/>
      <c r="B1640" s="25" t="b">
        <v>0</v>
      </c>
      <c r="C1640" s="533"/>
      <c r="D1640" s="534"/>
      <c r="E1640" s="424"/>
      <c r="F1640" s="423"/>
      <c r="G1640" s="533"/>
      <c r="H1640" s="424"/>
      <c r="I1640" s="24"/>
      <c r="J1640" s="424"/>
      <c r="K1640" s="423"/>
      <c r="L1640" s="423"/>
      <c r="M1640" s="535"/>
      <c r="N1640" s="536">
        <f t="shared" si="57"/>
        <v>0</v>
      </c>
      <c r="O1640" s="534"/>
      <c r="P1640" s="528"/>
      <c r="Q1640" s="426" t="str">
        <f t="shared" si="53"/>
        <v/>
      </c>
      <c r="R1640" s="529"/>
      <c r="S1640" s="530"/>
      <c r="T1640" s="531" t="str">
        <f t="shared" si="54"/>
        <v/>
      </c>
      <c r="U1640" s="426">
        <f t="shared" si="55"/>
        <v>0</v>
      </c>
      <c r="V1640" s="426"/>
      <c r="W1640" s="426"/>
      <c r="AJ1640" s="55"/>
      <c r="AK1640" s="55"/>
      <c r="AL1640" s="55"/>
      <c r="AM1640" s="55"/>
    </row>
    <row r="1641" ht="22.5" customHeight="1">
      <c r="A1641" s="457"/>
      <c r="B1641" s="25" t="b">
        <v>0</v>
      </c>
      <c r="C1641" s="533"/>
      <c r="D1641" s="534"/>
      <c r="E1641" s="424"/>
      <c r="F1641" s="423"/>
      <c r="G1641" s="533"/>
      <c r="H1641" s="424"/>
      <c r="I1641" s="24"/>
      <c r="J1641" s="424"/>
      <c r="K1641" s="423"/>
      <c r="L1641" s="423"/>
      <c r="M1641" s="535"/>
      <c r="N1641" s="536">
        <f t="shared" si="57"/>
        <v>0</v>
      </c>
      <c r="O1641" s="534"/>
      <c r="P1641" s="528"/>
      <c r="Q1641" s="426" t="str">
        <f t="shared" si="53"/>
        <v/>
      </c>
      <c r="R1641" s="529"/>
      <c r="S1641" s="530"/>
      <c r="T1641" s="531" t="str">
        <f t="shared" si="54"/>
        <v/>
      </c>
      <c r="U1641" s="426">
        <f t="shared" si="55"/>
        <v>0</v>
      </c>
      <c r="V1641" s="426"/>
      <c r="W1641" s="426"/>
      <c r="AJ1641" s="55"/>
      <c r="AK1641" s="55"/>
      <c r="AL1641" s="55"/>
      <c r="AM1641" s="55"/>
    </row>
    <row r="1642" ht="22.5" customHeight="1">
      <c r="A1642" s="457"/>
      <c r="B1642" s="25" t="b">
        <v>0</v>
      </c>
      <c r="C1642" s="533"/>
      <c r="D1642" s="534"/>
      <c r="E1642" s="424"/>
      <c r="F1642" s="423"/>
      <c r="G1642" s="533"/>
      <c r="H1642" s="424"/>
      <c r="I1642" s="24"/>
      <c r="J1642" s="424"/>
      <c r="K1642" s="423"/>
      <c r="L1642" s="423"/>
      <c r="M1642" s="535"/>
      <c r="N1642" s="536">
        <f t="shared" si="57"/>
        <v>0</v>
      </c>
      <c r="O1642" s="534"/>
      <c r="P1642" s="528"/>
      <c r="Q1642" s="426" t="str">
        <f t="shared" si="53"/>
        <v/>
      </c>
      <c r="R1642" s="529"/>
      <c r="S1642" s="530"/>
      <c r="T1642" s="531" t="str">
        <f t="shared" si="54"/>
        <v/>
      </c>
      <c r="U1642" s="426">
        <f t="shared" si="55"/>
        <v>0</v>
      </c>
      <c r="V1642" s="426"/>
      <c r="W1642" s="426"/>
      <c r="AJ1642" s="55"/>
      <c r="AK1642" s="55"/>
      <c r="AL1642" s="55"/>
      <c r="AM1642" s="55"/>
    </row>
    <row r="1643" ht="22.5" customHeight="1">
      <c r="A1643" s="457"/>
      <c r="B1643" s="25" t="b">
        <v>0</v>
      </c>
      <c r="C1643" s="533"/>
      <c r="D1643" s="534"/>
      <c r="E1643" s="424"/>
      <c r="F1643" s="423"/>
      <c r="G1643" s="533"/>
      <c r="H1643" s="424"/>
      <c r="I1643" s="24"/>
      <c r="J1643" s="424"/>
      <c r="K1643" s="423"/>
      <c r="L1643" s="423"/>
      <c r="M1643" s="535"/>
      <c r="N1643" s="536">
        <f t="shared" si="57"/>
        <v>0</v>
      </c>
      <c r="O1643" s="534"/>
      <c r="P1643" s="528"/>
      <c r="Q1643" s="426" t="str">
        <f t="shared" si="53"/>
        <v/>
      </c>
      <c r="R1643" s="529"/>
      <c r="S1643" s="530"/>
      <c r="T1643" s="531" t="str">
        <f t="shared" si="54"/>
        <v/>
      </c>
      <c r="U1643" s="426">
        <f t="shared" si="55"/>
        <v>0</v>
      </c>
      <c r="V1643" s="426"/>
      <c r="W1643" s="426"/>
      <c r="AJ1643" s="55"/>
      <c r="AK1643" s="55"/>
      <c r="AL1643" s="55"/>
      <c r="AM1643" s="55"/>
    </row>
    <row r="1644" ht="22.5" customHeight="1">
      <c r="A1644" s="457"/>
      <c r="B1644" s="25" t="b">
        <v>0</v>
      </c>
      <c r="C1644" s="533"/>
      <c r="D1644" s="534"/>
      <c r="E1644" s="424"/>
      <c r="F1644" s="423"/>
      <c r="G1644" s="533"/>
      <c r="H1644" s="424"/>
      <c r="I1644" s="24"/>
      <c r="J1644" s="424"/>
      <c r="K1644" s="423"/>
      <c r="L1644" s="423"/>
      <c r="M1644" s="535"/>
      <c r="N1644" s="536">
        <f t="shared" si="57"/>
        <v>0</v>
      </c>
      <c r="O1644" s="534"/>
      <c r="P1644" s="528"/>
      <c r="Q1644" s="426" t="str">
        <f t="shared" si="53"/>
        <v/>
      </c>
      <c r="R1644" s="529"/>
      <c r="S1644" s="530"/>
      <c r="T1644" s="531" t="str">
        <f t="shared" si="54"/>
        <v/>
      </c>
      <c r="U1644" s="426">
        <f t="shared" si="55"/>
        <v>0</v>
      </c>
      <c r="V1644" s="426"/>
      <c r="W1644" s="426"/>
      <c r="AJ1644" s="55"/>
      <c r="AK1644" s="55"/>
      <c r="AL1644" s="55"/>
      <c r="AM1644" s="55"/>
    </row>
    <row r="1645" ht="22.5" customHeight="1">
      <c r="A1645" s="457"/>
      <c r="B1645" s="25" t="b">
        <v>0</v>
      </c>
      <c r="C1645" s="533"/>
      <c r="D1645" s="534"/>
      <c r="E1645" s="424"/>
      <c r="F1645" s="423"/>
      <c r="G1645" s="533"/>
      <c r="H1645" s="424"/>
      <c r="I1645" s="24"/>
      <c r="J1645" s="424"/>
      <c r="K1645" s="423"/>
      <c r="L1645" s="423"/>
      <c r="M1645" s="535"/>
      <c r="N1645" s="536">
        <f t="shared" si="57"/>
        <v>0</v>
      </c>
      <c r="O1645" s="534"/>
      <c r="P1645" s="528"/>
      <c r="Q1645" s="426" t="str">
        <f t="shared" si="53"/>
        <v/>
      </c>
      <c r="R1645" s="529"/>
      <c r="S1645" s="530"/>
      <c r="T1645" s="531" t="str">
        <f t="shared" si="54"/>
        <v/>
      </c>
      <c r="U1645" s="426">
        <f t="shared" si="55"/>
        <v>0</v>
      </c>
      <c r="V1645" s="426"/>
      <c r="W1645" s="426"/>
      <c r="AJ1645" s="55"/>
      <c r="AK1645" s="55"/>
      <c r="AL1645" s="55"/>
      <c r="AM1645" s="55"/>
    </row>
    <row r="1646" ht="22.5" customHeight="1">
      <c r="A1646" s="457"/>
      <c r="B1646" s="25" t="b">
        <v>0</v>
      </c>
      <c r="C1646" s="533"/>
      <c r="D1646" s="534"/>
      <c r="E1646" s="424"/>
      <c r="F1646" s="423"/>
      <c r="G1646" s="533"/>
      <c r="H1646" s="424"/>
      <c r="I1646" s="24"/>
      <c r="J1646" s="424"/>
      <c r="K1646" s="423"/>
      <c r="L1646" s="423"/>
      <c r="M1646" s="535"/>
      <c r="N1646" s="536">
        <f t="shared" si="57"/>
        <v>0</v>
      </c>
      <c r="O1646" s="534"/>
      <c r="P1646" s="528"/>
      <c r="Q1646" s="426" t="str">
        <f t="shared" si="53"/>
        <v/>
      </c>
      <c r="R1646" s="529"/>
      <c r="S1646" s="530"/>
      <c r="T1646" s="531" t="str">
        <f t="shared" si="54"/>
        <v/>
      </c>
      <c r="U1646" s="426">
        <f t="shared" si="55"/>
        <v>0</v>
      </c>
      <c r="V1646" s="426"/>
      <c r="W1646" s="426"/>
      <c r="AJ1646" s="55"/>
      <c r="AK1646" s="55"/>
      <c r="AL1646" s="55"/>
      <c r="AM1646" s="55"/>
    </row>
    <row r="1647" ht="22.5" customHeight="1">
      <c r="A1647" s="457"/>
      <c r="B1647" s="25" t="b">
        <v>0</v>
      </c>
      <c r="C1647" s="533"/>
      <c r="D1647" s="534"/>
      <c r="E1647" s="424"/>
      <c r="F1647" s="423"/>
      <c r="G1647" s="533"/>
      <c r="H1647" s="424"/>
      <c r="I1647" s="24"/>
      <c r="J1647" s="424"/>
      <c r="K1647" s="423"/>
      <c r="L1647" s="423"/>
      <c r="M1647" s="535"/>
      <c r="N1647" s="536">
        <f t="shared" si="57"/>
        <v>0</v>
      </c>
      <c r="O1647" s="534"/>
      <c r="P1647" s="528"/>
      <c r="Q1647" s="426" t="str">
        <f t="shared" si="53"/>
        <v/>
      </c>
      <c r="R1647" s="529"/>
      <c r="S1647" s="530"/>
      <c r="T1647" s="531" t="str">
        <f t="shared" si="54"/>
        <v/>
      </c>
      <c r="U1647" s="426">
        <f t="shared" si="55"/>
        <v>0</v>
      </c>
      <c r="V1647" s="426"/>
      <c r="W1647" s="426"/>
      <c r="AJ1647" s="55"/>
      <c r="AK1647" s="55"/>
      <c r="AL1647" s="55"/>
      <c r="AM1647" s="55"/>
    </row>
    <row r="1648" ht="22.5" customHeight="1">
      <c r="A1648" s="457"/>
      <c r="B1648" s="25" t="b">
        <v>0</v>
      </c>
      <c r="C1648" s="533"/>
      <c r="D1648" s="534"/>
      <c r="E1648" s="424"/>
      <c r="F1648" s="423"/>
      <c r="G1648" s="533"/>
      <c r="H1648" s="424"/>
      <c r="I1648" s="24"/>
      <c r="J1648" s="424"/>
      <c r="K1648" s="423"/>
      <c r="L1648" s="423"/>
      <c r="M1648" s="535"/>
      <c r="N1648" s="536">
        <f t="shared" si="57"/>
        <v>0</v>
      </c>
      <c r="O1648" s="534"/>
      <c r="P1648" s="528"/>
      <c r="Q1648" s="426" t="str">
        <f t="shared" si="53"/>
        <v/>
      </c>
      <c r="R1648" s="529"/>
      <c r="S1648" s="530"/>
      <c r="T1648" s="531" t="str">
        <f t="shared" si="54"/>
        <v/>
      </c>
      <c r="U1648" s="426">
        <f t="shared" si="55"/>
        <v>0</v>
      </c>
      <c r="V1648" s="426"/>
      <c r="W1648" s="426"/>
      <c r="AJ1648" s="55"/>
      <c r="AK1648" s="55"/>
      <c r="AL1648" s="55"/>
      <c r="AM1648" s="55"/>
    </row>
    <row r="1649" ht="22.5" customHeight="1">
      <c r="A1649" s="457"/>
      <c r="B1649" s="25" t="b">
        <v>0</v>
      </c>
      <c r="C1649" s="533"/>
      <c r="D1649" s="534"/>
      <c r="E1649" s="424"/>
      <c r="F1649" s="423"/>
      <c r="G1649" s="533"/>
      <c r="H1649" s="424"/>
      <c r="I1649" s="24"/>
      <c r="J1649" s="424"/>
      <c r="K1649" s="423"/>
      <c r="L1649" s="423"/>
      <c r="M1649" s="535"/>
      <c r="N1649" s="536">
        <f t="shared" si="57"/>
        <v>0</v>
      </c>
      <c r="O1649" s="534"/>
      <c r="P1649" s="528"/>
      <c r="Q1649" s="426" t="str">
        <f t="shared" si="53"/>
        <v/>
      </c>
      <c r="R1649" s="529"/>
      <c r="S1649" s="530"/>
      <c r="T1649" s="531" t="str">
        <f t="shared" si="54"/>
        <v/>
      </c>
      <c r="U1649" s="426">
        <f t="shared" si="55"/>
        <v>0</v>
      </c>
      <c r="V1649" s="426"/>
      <c r="W1649" s="426"/>
      <c r="AJ1649" s="55"/>
      <c r="AK1649" s="55"/>
      <c r="AL1649" s="55"/>
      <c r="AM1649" s="55"/>
    </row>
    <row r="1650" ht="22.5" customHeight="1">
      <c r="A1650" s="457"/>
      <c r="B1650" s="25" t="b">
        <v>0</v>
      </c>
      <c r="C1650" s="533"/>
      <c r="D1650" s="534"/>
      <c r="E1650" s="424"/>
      <c r="F1650" s="423"/>
      <c r="G1650" s="533"/>
      <c r="H1650" s="424"/>
      <c r="I1650" s="24"/>
      <c r="J1650" s="424"/>
      <c r="K1650" s="423"/>
      <c r="L1650" s="423"/>
      <c r="M1650" s="535"/>
      <c r="N1650" s="536">
        <f t="shared" si="57"/>
        <v>0</v>
      </c>
      <c r="O1650" s="534"/>
      <c r="P1650" s="528"/>
      <c r="Q1650" s="426" t="str">
        <f t="shared" si="53"/>
        <v/>
      </c>
      <c r="R1650" s="529"/>
      <c r="S1650" s="530"/>
      <c r="T1650" s="531" t="str">
        <f t="shared" si="54"/>
        <v/>
      </c>
      <c r="U1650" s="426">
        <f t="shared" si="55"/>
        <v>0</v>
      </c>
      <c r="V1650" s="426"/>
      <c r="W1650" s="426"/>
      <c r="AJ1650" s="55"/>
      <c r="AK1650" s="55"/>
      <c r="AL1650" s="55"/>
      <c r="AM1650" s="55"/>
    </row>
    <row r="1651" ht="22.5" customHeight="1">
      <c r="A1651" s="457"/>
      <c r="B1651" s="25" t="b">
        <v>0</v>
      </c>
      <c r="C1651" s="533"/>
      <c r="D1651" s="534"/>
      <c r="E1651" s="424"/>
      <c r="F1651" s="423"/>
      <c r="G1651" s="533"/>
      <c r="H1651" s="424"/>
      <c r="I1651" s="24"/>
      <c r="J1651" s="424"/>
      <c r="K1651" s="423"/>
      <c r="L1651" s="423"/>
      <c r="M1651" s="535"/>
      <c r="N1651" s="536">
        <f t="shared" si="57"/>
        <v>0</v>
      </c>
      <c r="O1651" s="534"/>
      <c r="P1651" s="528"/>
      <c r="Q1651" s="426" t="str">
        <f t="shared" si="53"/>
        <v/>
      </c>
      <c r="R1651" s="529"/>
      <c r="S1651" s="530"/>
      <c r="T1651" s="531" t="str">
        <f t="shared" si="54"/>
        <v/>
      </c>
      <c r="U1651" s="426">
        <f t="shared" si="55"/>
        <v>0</v>
      </c>
      <c r="V1651" s="426"/>
      <c r="W1651" s="426"/>
      <c r="AJ1651" s="55"/>
      <c r="AK1651" s="55"/>
      <c r="AL1651" s="55"/>
      <c r="AM1651" s="55"/>
    </row>
    <row r="1652" ht="22.5" customHeight="1">
      <c r="A1652" s="457"/>
      <c r="B1652" s="25" t="b">
        <v>0</v>
      </c>
      <c r="C1652" s="533"/>
      <c r="D1652" s="534"/>
      <c r="E1652" s="424"/>
      <c r="F1652" s="423"/>
      <c r="G1652" s="533"/>
      <c r="H1652" s="424"/>
      <c r="I1652" s="24"/>
      <c r="J1652" s="424"/>
      <c r="K1652" s="423"/>
      <c r="L1652" s="423"/>
      <c r="M1652" s="535"/>
      <c r="N1652" s="536">
        <f t="shared" si="57"/>
        <v>0</v>
      </c>
      <c r="O1652" s="534"/>
      <c r="P1652" s="528"/>
      <c r="Q1652" s="426" t="str">
        <f t="shared" si="53"/>
        <v/>
      </c>
      <c r="R1652" s="529"/>
      <c r="S1652" s="530"/>
      <c r="T1652" s="531" t="str">
        <f t="shared" si="54"/>
        <v/>
      </c>
      <c r="U1652" s="426">
        <f t="shared" si="55"/>
        <v>0</v>
      </c>
      <c r="V1652" s="426"/>
      <c r="W1652" s="426"/>
      <c r="AJ1652" s="55"/>
      <c r="AK1652" s="55"/>
      <c r="AL1652" s="55"/>
      <c r="AM1652" s="55"/>
    </row>
    <row r="1653" ht="22.5" customHeight="1">
      <c r="A1653" s="457"/>
      <c r="B1653" s="25" t="b">
        <v>0</v>
      </c>
      <c r="C1653" s="533"/>
      <c r="D1653" s="534"/>
      <c r="E1653" s="424"/>
      <c r="F1653" s="423"/>
      <c r="G1653" s="533"/>
      <c r="H1653" s="424"/>
      <c r="I1653" s="24"/>
      <c r="J1653" s="424"/>
      <c r="K1653" s="423"/>
      <c r="L1653" s="423"/>
      <c r="M1653" s="535"/>
      <c r="N1653" s="536">
        <f t="shared" si="57"/>
        <v>0</v>
      </c>
      <c r="O1653" s="534"/>
      <c r="P1653" s="528"/>
      <c r="Q1653" s="426" t="str">
        <f t="shared" si="53"/>
        <v/>
      </c>
      <c r="R1653" s="529"/>
      <c r="S1653" s="530"/>
      <c r="T1653" s="531" t="str">
        <f t="shared" si="54"/>
        <v/>
      </c>
      <c r="U1653" s="426">
        <f t="shared" si="55"/>
        <v>0</v>
      </c>
      <c r="V1653" s="426"/>
      <c r="W1653" s="426"/>
      <c r="AJ1653" s="55"/>
      <c r="AK1653" s="55"/>
      <c r="AL1653" s="55"/>
      <c r="AM1653" s="55"/>
    </row>
    <row r="1654" ht="22.5" customHeight="1">
      <c r="A1654" s="457"/>
      <c r="B1654" s="25" t="b">
        <v>0</v>
      </c>
      <c r="C1654" s="533"/>
      <c r="D1654" s="534"/>
      <c r="E1654" s="424"/>
      <c r="F1654" s="423"/>
      <c r="G1654" s="533"/>
      <c r="H1654" s="424"/>
      <c r="I1654" s="24"/>
      <c r="J1654" s="424"/>
      <c r="K1654" s="423"/>
      <c r="L1654" s="423"/>
      <c r="M1654" s="535"/>
      <c r="N1654" s="536">
        <f t="shared" si="57"/>
        <v>0</v>
      </c>
      <c r="O1654" s="534"/>
      <c r="P1654" s="528"/>
      <c r="Q1654" s="426" t="str">
        <f t="shared" si="53"/>
        <v/>
      </c>
      <c r="R1654" s="529"/>
      <c r="S1654" s="530"/>
      <c r="T1654" s="531" t="str">
        <f t="shared" si="54"/>
        <v/>
      </c>
      <c r="U1654" s="426">
        <f t="shared" si="55"/>
        <v>0</v>
      </c>
      <c r="V1654" s="426"/>
      <c r="W1654" s="426"/>
      <c r="AJ1654" s="55"/>
      <c r="AK1654" s="55"/>
      <c r="AL1654" s="55"/>
      <c r="AM1654" s="55"/>
    </row>
    <row r="1655" ht="22.5" customHeight="1">
      <c r="A1655" s="457"/>
      <c r="B1655" s="25" t="b">
        <v>0</v>
      </c>
      <c r="C1655" s="533"/>
      <c r="D1655" s="534"/>
      <c r="E1655" s="424"/>
      <c r="F1655" s="423"/>
      <c r="G1655" s="533"/>
      <c r="H1655" s="424"/>
      <c r="I1655" s="24"/>
      <c r="J1655" s="424"/>
      <c r="K1655" s="423"/>
      <c r="L1655" s="423"/>
      <c r="M1655" s="535"/>
      <c r="N1655" s="536">
        <f t="shared" si="57"/>
        <v>0</v>
      </c>
      <c r="O1655" s="534"/>
      <c r="P1655" s="528"/>
      <c r="Q1655" s="426" t="str">
        <f t="shared" si="53"/>
        <v/>
      </c>
      <c r="R1655" s="529"/>
      <c r="S1655" s="530"/>
      <c r="T1655" s="531" t="str">
        <f t="shared" si="54"/>
        <v/>
      </c>
      <c r="U1655" s="426">
        <f t="shared" si="55"/>
        <v>0</v>
      </c>
      <c r="V1655" s="426"/>
      <c r="W1655" s="426"/>
      <c r="AJ1655" s="55"/>
      <c r="AK1655" s="55"/>
      <c r="AL1655" s="55"/>
      <c r="AM1655" s="55"/>
    </row>
    <row r="1656" ht="22.5" customHeight="1">
      <c r="A1656" s="457"/>
      <c r="B1656" s="25" t="b">
        <v>0</v>
      </c>
      <c r="C1656" s="533"/>
      <c r="D1656" s="534"/>
      <c r="E1656" s="424"/>
      <c r="F1656" s="423"/>
      <c r="G1656" s="533"/>
      <c r="H1656" s="424"/>
      <c r="I1656" s="24"/>
      <c r="J1656" s="424"/>
      <c r="K1656" s="423"/>
      <c r="L1656" s="423"/>
      <c r="M1656" s="535"/>
      <c r="N1656" s="536">
        <f t="shared" si="57"/>
        <v>0</v>
      </c>
      <c r="O1656" s="534"/>
      <c r="P1656" s="528"/>
      <c r="Q1656" s="426" t="str">
        <f t="shared" si="53"/>
        <v/>
      </c>
      <c r="R1656" s="529"/>
      <c r="S1656" s="530"/>
      <c r="T1656" s="531" t="str">
        <f t="shared" si="54"/>
        <v/>
      </c>
      <c r="U1656" s="426">
        <f t="shared" si="55"/>
        <v>0</v>
      </c>
      <c r="V1656" s="426"/>
      <c r="W1656" s="426"/>
      <c r="AJ1656" s="55"/>
      <c r="AK1656" s="55"/>
      <c r="AL1656" s="55"/>
      <c r="AM1656" s="55"/>
    </row>
    <row r="1657" ht="22.5" customHeight="1">
      <c r="A1657" s="457"/>
      <c r="B1657" s="25" t="b">
        <v>0</v>
      </c>
      <c r="C1657" s="533"/>
      <c r="D1657" s="534"/>
      <c r="E1657" s="424"/>
      <c r="F1657" s="423"/>
      <c r="G1657" s="533"/>
      <c r="H1657" s="424"/>
      <c r="I1657" s="24"/>
      <c r="J1657" s="424"/>
      <c r="K1657" s="423"/>
      <c r="L1657" s="423"/>
      <c r="M1657" s="535"/>
      <c r="N1657" s="536">
        <f t="shared" si="57"/>
        <v>0</v>
      </c>
      <c r="O1657" s="534"/>
      <c r="P1657" s="528"/>
      <c r="Q1657" s="426" t="str">
        <f t="shared" si="53"/>
        <v/>
      </c>
      <c r="R1657" s="529"/>
      <c r="S1657" s="530"/>
      <c r="T1657" s="531" t="str">
        <f t="shared" si="54"/>
        <v/>
      </c>
      <c r="U1657" s="426">
        <f t="shared" si="55"/>
        <v>0</v>
      </c>
      <c r="V1657" s="426"/>
      <c r="W1657" s="426"/>
      <c r="AJ1657" s="55"/>
      <c r="AK1657" s="55"/>
      <c r="AL1657" s="55"/>
      <c r="AM1657" s="55"/>
    </row>
    <row r="1658" ht="22.5" customHeight="1">
      <c r="A1658" s="457"/>
      <c r="B1658" s="25" t="b">
        <v>0</v>
      </c>
      <c r="C1658" s="533"/>
      <c r="D1658" s="534"/>
      <c r="E1658" s="424"/>
      <c r="F1658" s="423"/>
      <c r="G1658" s="533"/>
      <c r="H1658" s="424"/>
      <c r="I1658" s="24"/>
      <c r="J1658" s="424"/>
      <c r="K1658" s="423"/>
      <c r="L1658" s="423"/>
      <c r="M1658" s="535"/>
      <c r="N1658" s="536">
        <f t="shared" si="57"/>
        <v>0</v>
      </c>
      <c r="O1658" s="534"/>
      <c r="P1658" s="528"/>
      <c r="Q1658" s="426" t="str">
        <f t="shared" si="53"/>
        <v/>
      </c>
      <c r="R1658" s="529"/>
      <c r="S1658" s="530"/>
      <c r="T1658" s="531" t="str">
        <f t="shared" si="54"/>
        <v/>
      </c>
      <c r="U1658" s="426">
        <f t="shared" si="55"/>
        <v>0</v>
      </c>
      <c r="V1658" s="426"/>
      <c r="W1658" s="426"/>
      <c r="AJ1658" s="55"/>
      <c r="AK1658" s="55"/>
      <c r="AL1658" s="55"/>
      <c r="AM1658" s="55"/>
    </row>
    <row r="1659" ht="22.5" customHeight="1">
      <c r="A1659" s="457"/>
      <c r="B1659" s="25" t="b">
        <v>0</v>
      </c>
      <c r="C1659" s="533"/>
      <c r="D1659" s="534"/>
      <c r="E1659" s="424"/>
      <c r="F1659" s="423"/>
      <c r="G1659" s="533"/>
      <c r="H1659" s="424"/>
      <c r="I1659" s="24"/>
      <c r="J1659" s="424"/>
      <c r="K1659" s="423"/>
      <c r="L1659" s="423"/>
      <c r="M1659" s="535"/>
      <c r="N1659" s="536">
        <f t="shared" si="57"/>
        <v>0</v>
      </c>
      <c r="O1659" s="534"/>
      <c r="P1659" s="528"/>
      <c r="Q1659" s="426" t="str">
        <f t="shared" si="53"/>
        <v/>
      </c>
      <c r="R1659" s="529"/>
      <c r="S1659" s="530"/>
      <c r="T1659" s="531" t="str">
        <f t="shared" si="54"/>
        <v/>
      </c>
      <c r="U1659" s="426">
        <f t="shared" si="55"/>
        <v>0</v>
      </c>
      <c r="V1659" s="426"/>
      <c r="W1659" s="426"/>
      <c r="AJ1659" s="55"/>
      <c r="AK1659" s="55"/>
      <c r="AL1659" s="55"/>
      <c r="AM1659" s="55"/>
    </row>
    <row r="1660" ht="22.5" customHeight="1">
      <c r="A1660" s="457"/>
      <c r="B1660" s="25" t="b">
        <v>0</v>
      </c>
      <c r="C1660" s="533"/>
      <c r="D1660" s="534"/>
      <c r="E1660" s="424"/>
      <c r="F1660" s="423"/>
      <c r="G1660" s="533"/>
      <c r="H1660" s="424"/>
      <c r="I1660" s="24"/>
      <c r="J1660" s="424"/>
      <c r="K1660" s="423"/>
      <c r="L1660" s="423"/>
      <c r="M1660" s="535"/>
      <c r="N1660" s="536">
        <f t="shared" si="57"/>
        <v>0</v>
      </c>
      <c r="O1660" s="534"/>
      <c r="P1660" s="528"/>
      <c r="Q1660" s="426" t="str">
        <f t="shared" si="53"/>
        <v/>
      </c>
      <c r="R1660" s="529"/>
      <c r="S1660" s="530"/>
      <c r="T1660" s="531" t="str">
        <f t="shared" si="54"/>
        <v/>
      </c>
      <c r="U1660" s="426">
        <f t="shared" si="55"/>
        <v>0</v>
      </c>
      <c r="V1660" s="426"/>
      <c r="W1660" s="426"/>
      <c r="AJ1660" s="55"/>
      <c r="AK1660" s="55"/>
      <c r="AL1660" s="55"/>
      <c r="AM1660" s="55"/>
    </row>
    <row r="1661" ht="22.5" customHeight="1">
      <c r="A1661" s="457"/>
      <c r="B1661" s="25" t="b">
        <v>0</v>
      </c>
      <c r="C1661" s="533"/>
      <c r="D1661" s="534"/>
      <c r="E1661" s="424"/>
      <c r="F1661" s="423"/>
      <c r="G1661" s="533"/>
      <c r="H1661" s="424"/>
      <c r="I1661" s="24"/>
      <c r="J1661" s="424"/>
      <c r="K1661" s="423"/>
      <c r="L1661" s="423"/>
      <c r="M1661" s="535"/>
      <c r="N1661" s="536">
        <f t="shared" si="57"/>
        <v>0</v>
      </c>
      <c r="O1661" s="534"/>
      <c r="P1661" s="528"/>
      <c r="Q1661" s="426" t="str">
        <f t="shared" si="53"/>
        <v/>
      </c>
      <c r="R1661" s="529"/>
      <c r="S1661" s="530"/>
      <c r="T1661" s="531" t="str">
        <f t="shared" si="54"/>
        <v/>
      </c>
      <c r="U1661" s="426">
        <f t="shared" si="55"/>
        <v>0</v>
      </c>
      <c r="V1661" s="426"/>
      <c r="W1661" s="426"/>
      <c r="AJ1661" s="55"/>
      <c r="AK1661" s="55"/>
      <c r="AL1661" s="55"/>
      <c r="AM1661" s="55"/>
    </row>
    <row r="1662" ht="22.5" customHeight="1">
      <c r="A1662" s="457"/>
      <c r="B1662" s="25" t="b">
        <v>0</v>
      </c>
      <c r="C1662" s="533"/>
      <c r="D1662" s="534"/>
      <c r="E1662" s="424"/>
      <c r="F1662" s="423"/>
      <c r="G1662" s="533"/>
      <c r="H1662" s="424"/>
      <c r="I1662" s="24"/>
      <c r="J1662" s="424"/>
      <c r="K1662" s="423"/>
      <c r="L1662" s="423"/>
      <c r="M1662" s="535"/>
      <c r="N1662" s="536">
        <f t="shared" si="57"/>
        <v>0</v>
      </c>
      <c r="O1662" s="534"/>
      <c r="P1662" s="528"/>
      <c r="Q1662" s="426" t="str">
        <f t="shared" si="53"/>
        <v/>
      </c>
      <c r="R1662" s="529"/>
      <c r="S1662" s="530"/>
      <c r="T1662" s="531" t="str">
        <f t="shared" si="54"/>
        <v/>
      </c>
      <c r="U1662" s="426">
        <f t="shared" si="55"/>
        <v>0</v>
      </c>
      <c r="V1662" s="426"/>
      <c r="W1662" s="426"/>
      <c r="AJ1662" s="55"/>
      <c r="AK1662" s="55"/>
      <c r="AL1662" s="55"/>
      <c r="AM1662" s="55"/>
    </row>
    <row r="1663" ht="22.5" customHeight="1">
      <c r="A1663" s="457"/>
      <c r="B1663" s="25" t="b">
        <v>0</v>
      </c>
      <c r="C1663" s="533"/>
      <c r="D1663" s="534"/>
      <c r="E1663" s="424"/>
      <c r="F1663" s="423"/>
      <c r="G1663" s="533"/>
      <c r="H1663" s="424"/>
      <c r="I1663" s="24"/>
      <c r="J1663" s="424"/>
      <c r="K1663" s="423"/>
      <c r="L1663" s="423"/>
      <c r="M1663" s="535"/>
      <c r="N1663" s="536">
        <f t="shared" si="57"/>
        <v>0</v>
      </c>
      <c r="O1663" s="534"/>
      <c r="P1663" s="528"/>
      <c r="Q1663" s="426" t="str">
        <f t="shared" si="53"/>
        <v/>
      </c>
      <c r="R1663" s="529"/>
      <c r="S1663" s="530"/>
      <c r="T1663" s="531" t="str">
        <f t="shared" si="54"/>
        <v/>
      </c>
      <c r="U1663" s="426">
        <f t="shared" si="55"/>
        <v>0</v>
      </c>
      <c r="V1663" s="426"/>
      <c r="W1663" s="426"/>
      <c r="AJ1663" s="55"/>
      <c r="AK1663" s="55"/>
      <c r="AL1663" s="55"/>
      <c r="AM1663" s="55"/>
    </row>
    <row r="1664" ht="22.5" customHeight="1">
      <c r="A1664" s="457"/>
      <c r="B1664" s="25" t="b">
        <v>0</v>
      </c>
      <c r="C1664" s="533"/>
      <c r="D1664" s="534"/>
      <c r="E1664" s="424"/>
      <c r="F1664" s="423"/>
      <c r="G1664" s="533"/>
      <c r="H1664" s="424"/>
      <c r="I1664" s="24"/>
      <c r="J1664" s="424"/>
      <c r="K1664" s="423"/>
      <c r="L1664" s="423"/>
      <c r="M1664" s="535"/>
      <c r="N1664" s="536">
        <f t="shared" si="57"/>
        <v>0</v>
      </c>
      <c r="O1664" s="534"/>
      <c r="P1664" s="528"/>
      <c r="Q1664" s="426" t="str">
        <f t="shared" si="53"/>
        <v/>
      </c>
      <c r="R1664" s="529"/>
      <c r="S1664" s="530"/>
      <c r="T1664" s="531" t="str">
        <f t="shared" si="54"/>
        <v/>
      </c>
      <c r="U1664" s="426">
        <f t="shared" si="55"/>
        <v>0</v>
      </c>
      <c r="V1664" s="426"/>
      <c r="W1664" s="426"/>
      <c r="AJ1664" s="55"/>
      <c r="AK1664" s="55"/>
      <c r="AL1664" s="55"/>
      <c r="AM1664" s="55"/>
    </row>
    <row r="1665" ht="22.5" customHeight="1">
      <c r="A1665" s="457"/>
      <c r="B1665" s="25" t="b">
        <v>0</v>
      </c>
      <c r="C1665" s="533"/>
      <c r="D1665" s="534"/>
      <c r="E1665" s="424"/>
      <c r="F1665" s="423"/>
      <c r="G1665" s="533"/>
      <c r="H1665" s="424"/>
      <c r="I1665" s="24"/>
      <c r="J1665" s="424"/>
      <c r="K1665" s="423"/>
      <c r="L1665" s="423"/>
      <c r="M1665" s="535"/>
      <c r="N1665" s="536">
        <f t="shared" si="57"/>
        <v>0</v>
      </c>
      <c r="O1665" s="534"/>
      <c r="P1665" s="528"/>
      <c r="Q1665" s="426" t="str">
        <f t="shared" si="53"/>
        <v/>
      </c>
      <c r="R1665" s="529"/>
      <c r="S1665" s="530"/>
      <c r="T1665" s="531" t="str">
        <f t="shared" si="54"/>
        <v/>
      </c>
      <c r="U1665" s="426">
        <f t="shared" si="55"/>
        <v>0</v>
      </c>
      <c r="V1665" s="426"/>
      <c r="W1665" s="426"/>
      <c r="AJ1665" s="55"/>
      <c r="AK1665" s="55"/>
      <c r="AL1665" s="55"/>
      <c r="AM1665" s="55"/>
    </row>
    <row r="1666" ht="22.5" customHeight="1">
      <c r="A1666" s="457"/>
      <c r="B1666" s="25" t="b">
        <v>0</v>
      </c>
      <c r="C1666" s="533"/>
      <c r="D1666" s="534"/>
      <c r="E1666" s="424"/>
      <c r="F1666" s="423"/>
      <c r="G1666" s="533"/>
      <c r="H1666" s="424"/>
      <c r="I1666" s="24"/>
      <c r="J1666" s="424"/>
      <c r="K1666" s="423"/>
      <c r="L1666" s="423"/>
      <c r="M1666" s="535"/>
      <c r="N1666" s="536">
        <f t="shared" si="57"/>
        <v>0</v>
      </c>
      <c r="O1666" s="534"/>
      <c r="P1666" s="528"/>
      <c r="Q1666" s="426" t="str">
        <f t="shared" si="53"/>
        <v/>
      </c>
      <c r="R1666" s="529"/>
      <c r="S1666" s="530"/>
      <c r="T1666" s="531" t="str">
        <f t="shared" si="54"/>
        <v/>
      </c>
      <c r="U1666" s="426">
        <f t="shared" si="55"/>
        <v>0</v>
      </c>
      <c r="V1666" s="426"/>
      <c r="W1666" s="426"/>
      <c r="AJ1666" s="55"/>
      <c r="AK1666" s="55"/>
      <c r="AL1666" s="55"/>
      <c r="AM1666" s="55"/>
    </row>
    <row r="1667" ht="22.5" customHeight="1">
      <c r="A1667" s="457"/>
      <c r="B1667" s="25" t="b">
        <v>0</v>
      </c>
      <c r="C1667" s="533"/>
      <c r="D1667" s="534"/>
      <c r="E1667" s="424"/>
      <c r="F1667" s="423"/>
      <c r="G1667" s="533"/>
      <c r="H1667" s="424"/>
      <c r="I1667" s="24"/>
      <c r="J1667" s="424"/>
      <c r="K1667" s="423"/>
      <c r="L1667" s="423"/>
      <c r="M1667" s="535"/>
      <c r="N1667" s="536">
        <f t="shared" si="57"/>
        <v>0</v>
      </c>
      <c r="O1667" s="534"/>
      <c r="P1667" s="528"/>
      <c r="Q1667" s="426" t="str">
        <f t="shared" si="53"/>
        <v/>
      </c>
      <c r="R1667" s="529"/>
      <c r="S1667" s="530"/>
      <c r="T1667" s="531" t="str">
        <f t="shared" si="54"/>
        <v/>
      </c>
      <c r="U1667" s="426">
        <f t="shared" si="55"/>
        <v>0</v>
      </c>
      <c r="V1667" s="426"/>
      <c r="W1667" s="426"/>
      <c r="AJ1667" s="55"/>
      <c r="AK1667" s="55"/>
      <c r="AL1667" s="55"/>
      <c r="AM1667" s="55"/>
    </row>
    <row r="1668" ht="22.5" customHeight="1">
      <c r="A1668" s="457"/>
      <c r="B1668" s="25" t="b">
        <v>0</v>
      </c>
      <c r="C1668" s="533"/>
      <c r="D1668" s="534"/>
      <c r="E1668" s="424"/>
      <c r="F1668" s="423"/>
      <c r="G1668" s="533"/>
      <c r="H1668" s="424"/>
      <c r="I1668" s="24"/>
      <c r="J1668" s="424"/>
      <c r="K1668" s="423"/>
      <c r="L1668" s="423"/>
      <c r="M1668" s="535"/>
      <c r="N1668" s="536">
        <f t="shared" si="57"/>
        <v>0</v>
      </c>
      <c r="O1668" s="534"/>
      <c r="P1668" s="528"/>
      <c r="Q1668" s="426" t="str">
        <f t="shared" si="53"/>
        <v/>
      </c>
      <c r="R1668" s="529"/>
      <c r="S1668" s="530"/>
      <c r="T1668" s="531" t="str">
        <f t="shared" si="54"/>
        <v/>
      </c>
      <c r="U1668" s="426">
        <f t="shared" si="55"/>
        <v>0</v>
      </c>
      <c r="V1668" s="426"/>
      <c r="W1668" s="426"/>
      <c r="AJ1668" s="55"/>
      <c r="AK1668" s="55"/>
      <c r="AL1668" s="55"/>
      <c r="AM1668" s="55"/>
    </row>
    <row r="1669" ht="22.5" customHeight="1">
      <c r="A1669" s="457"/>
      <c r="B1669" s="25" t="b">
        <v>0</v>
      </c>
      <c r="C1669" s="533"/>
      <c r="D1669" s="534"/>
      <c r="E1669" s="424"/>
      <c r="F1669" s="423"/>
      <c r="G1669" s="533"/>
      <c r="H1669" s="424"/>
      <c r="I1669" s="24"/>
      <c r="J1669" s="424"/>
      <c r="K1669" s="423"/>
      <c r="L1669" s="423"/>
      <c r="M1669" s="535"/>
      <c r="N1669" s="536">
        <f t="shared" si="57"/>
        <v>0</v>
      </c>
      <c r="O1669" s="534"/>
      <c r="P1669" s="528"/>
      <c r="Q1669" s="426" t="str">
        <f t="shared" si="53"/>
        <v/>
      </c>
      <c r="R1669" s="529"/>
      <c r="S1669" s="530"/>
      <c r="T1669" s="531" t="str">
        <f t="shared" si="54"/>
        <v/>
      </c>
      <c r="U1669" s="426">
        <f t="shared" si="55"/>
        <v>0</v>
      </c>
      <c r="V1669" s="426"/>
      <c r="W1669" s="426"/>
      <c r="AJ1669" s="55"/>
      <c r="AK1669" s="55"/>
      <c r="AL1669" s="55"/>
      <c r="AM1669" s="55"/>
    </row>
    <row r="1670" ht="22.5" customHeight="1">
      <c r="A1670" s="457"/>
      <c r="B1670" s="25" t="b">
        <v>0</v>
      </c>
      <c r="C1670" s="533"/>
      <c r="D1670" s="534"/>
      <c r="E1670" s="424"/>
      <c r="F1670" s="423"/>
      <c r="G1670" s="533"/>
      <c r="H1670" s="424"/>
      <c r="I1670" s="24"/>
      <c r="J1670" s="424"/>
      <c r="K1670" s="423"/>
      <c r="L1670" s="423"/>
      <c r="M1670" s="535"/>
      <c r="N1670" s="536">
        <f t="shared" si="57"/>
        <v>0</v>
      </c>
      <c r="O1670" s="534"/>
      <c r="P1670" s="528"/>
      <c r="Q1670" s="426" t="str">
        <f t="shared" si="53"/>
        <v/>
      </c>
      <c r="R1670" s="529"/>
      <c r="S1670" s="530"/>
      <c r="T1670" s="531" t="str">
        <f t="shared" si="54"/>
        <v/>
      </c>
      <c r="U1670" s="426">
        <f t="shared" si="55"/>
        <v>0</v>
      </c>
      <c r="V1670" s="426"/>
      <c r="W1670" s="426"/>
      <c r="AJ1670" s="55"/>
      <c r="AK1670" s="55"/>
      <c r="AL1670" s="55"/>
      <c r="AM1670" s="55"/>
    </row>
    <row r="1671" ht="22.5" customHeight="1">
      <c r="A1671" s="457"/>
      <c r="B1671" s="25" t="b">
        <v>0</v>
      </c>
      <c r="C1671" s="533"/>
      <c r="D1671" s="534"/>
      <c r="E1671" s="424"/>
      <c r="F1671" s="423"/>
      <c r="G1671" s="533"/>
      <c r="H1671" s="424"/>
      <c r="I1671" s="24"/>
      <c r="J1671" s="424"/>
      <c r="K1671" s="423"/>
      <c r="L1671" s="423"/>
      <c r="M1671" s="535"/>
      <c r="N1671" s="536">
        <f t="shared" si="57"/>
        <v>0</v>
      </c>
      <c r="O1671" s="534"/>
      <c r="P1671" s="528"/>
      <c r="Q1671" s="426" t="str">
        <f t="shared" si="53"/>
        <v/>
      </c>
      <c r="R1671" s="529"/>
      <c r="S1671" s="530"/>
      <c r="T1671" s="531" t="str">
        <f t="shared" si="54"/>
        <v/>
      </c>
      <c r="U1671" s="426">
        <f t="shared" si="55"/>
        <v>0</v>
      </c>
      <c r="V1671" s="426"/>
      <c r="W1671" s="426"/>
      <c r="AJ1671" s="55"/>
      <c r="AK1671" s="55"/>
      <c r="AL1671" s="55"/>
      <c r="AM1671" s="55"/>
    </row>
    <row r="1672" ht="22.5" customHeight="1">
      <c r="A1672" s="457"/>
      <c r="B1672" s="25" t="b">
        <v>0</v>
      </c>
      <c r="C1672" s="533"/>
      <c r="D1672" s="534"/>
      <c r="E1672" s="424"/>
      <c r="F1672" s="423"/>
      <c r="G1672" s="533"/>
      <c r="H1672" s="424"/>
      <c r="I1672" s="24"/>
      <c r="J1672" s="424"/>
      <c r="K1672" s="423"/>
      <c r="L1672" s="423"/>
      <c r="M1672" s="535"/>
      <c r="N1672" s="536">
        <f t="shared" si="57"/>
        <v>0</v>
      </c>
      <c r="O1672" s="534"/>
      <c r="P1672" s="528"/>
      <c r="Q1672" s="426" t="str">
        <f t="shared" si="53"/>
        <v/>
      </c>
      <c r="R1672" s="529"/>
      <c r="S1672" s="530"/>
      <c r="T1672" s="531" t="str">
        <f t="shared" si="54"/>
        <v/>
      </c>
      <c r="U1672" s="426">
        <f t="shared" si="55"/>
        <v>0</v>
      </c>
      <c r="V1672" s="426"/>
      <c r="W1672" s="426"/>
      <c r="AJ1672" s="55"/>
      <c r="AK1672" s="55"/>
      <c r="AL1672" s="55"/>
      <c r="AM1672" s="55"/>
    </row>
    <row r="1673" ht="22.5" customHeight="1">
      <c r="A1673" s="457"/>
      <c r="B1673" s="25" t="b">
        <v>0</v>
      </c>
      <c r="C1673" s="533"/>
      <c r="D1673" s="534"/>
      <c r="E1673" s="424"/>
      <c r="F1673" s="423"/>
      <c r="G1673" s="533"/>
      <c r="H1673" s="424"/>
      <c r="I1673" s="24"/>
      <c r="J1673" s="424"/>
      <c r="K1673" s="423"/>
      <c r="L1673" s="423"/>
      <c r="M1673" s="535"/>
      <c r="N1673" s="536">
        <f t="shared" si="57"/>
        <v>0</v>
      </c>
      <c r="O1673" s="534"/>
      <c r="P1673" s="528"/>
      <c r="Q1673" s="426" t="str">
        <f t="shared" si="53"/>
        <v/>
      </c>
      <c r="R1673" s="529"/>
      <c r="S1673" s="530"/>
      <c r="T1673" s="531" t="str">
        <f t="shared" si="54"/>
        <v/>
      </c>
      <c r="U1673" s="426">
        <f t="shared" si="55"/>
        <v>0</v>
      </c>
      <c r="V1673" s="426"/>
      <c r="W1673" s="426"/>
      <c r="AJ1673" s="55"/>
      <c r="AK1673" s="55"/>
      <c r="AL1673" s="55"/>
      <c r="AM1673" s="55"/>
    </row>
    <row r="1674" ht="22.5" customHeight="1">
      <c r="A1674" s="457"/>
      <c r="B1674" s="25" t="b">
        <v>0</v>
      </c>
      <c r="C1674" s="533"/>
      <c r="D1674" s="534"/>
      <c r="E1674" s="424"/>
      <c r="F1674" s="423"/>
      <c r="G1674" s="533"/>
      <c r="H1674" s="424"/>
      <c r="I1674" s="24"/>
      <c r="J1674" s="424"/>
      <c r="K1674" s="423"/>
      <c r="L1674" s="423"/>
      <c r="M1674" s="535"/>
      <c r="N1674" s="536">
        <f t="shared" si="57"/>
        <v>0</v>
      </c>
      <c r="O1674" s="534"/>
      <c r="P1674" s="528"/>
      <c r="Q1674" s="426" t="str">
        <f t="shared" si="53"/>
        <v/>
      </c>
      <c r="R1674" s="529"/>
      <c r="S1674" s="530"/>
      <c r="T1674" s="531" t="str">
        <f t="shared" si="54"/>
        <v/>
      </c>
      <c r="U1674" s="426">
        <f t="shared" si="55"/>
        <v>0</v>
      </c>
      <c r="V1674" s="426"/>
      <c r="W1674" s="426"/>
      <c r="AJ1674" s="55"/>
      <c r="AK1674" s="55"/>
      <c r="AL1674" s="55"/>
      <c r="AM1674" s="55"/>
    </row>
    <row r="1675" ht="22.5" customHeight="1">
      <c r="A1675" s="457"/>
      <c r="B1675" s="25" t="b">
        <v>0</v>
      </c>
      <c r="C1675" s="533"/>
      <c r="D1675" s="534"/>
      <c r="E1675" s="424"/>
      <c r="F1675" s="423"/>
      <c r="G1675" s="533"/>
      <c r="H1675" s="424"/>
      <c r="I1675" s="24"/>
      <c r="J1675" s="424"/>
      <c r="K1675" s="423"/>
      <c r="L1675" s="423"/>
      <c r="M1675" s="535"/>
      <c r="N1675" s="536">
        <f t="shared" si="57"/>
        <v>0</v>
      </c>
      <c r="O1675" s="534"/>
      <c r="P1675" s="528"/>
      <c r="Q1675" s="426" t="str">
        <f t="shared" si="53"/>
        <v/>
      </c>
      <c r="R1675" s="529"/>
      <c r="S1675" s="530"/>
      <c r="T1675" s="531" t="str">
        <f t="shared" si="54"/>
        <v/>
      </c>
      <c r="U1675" s="426">
        <f t="shared" si="55"/>
        <v>0</v>
      </c>
      <c r="V1675" s="426"/>
      <c r="W1675" s="426"/>
      <c r="AJ1675" s="55"/>
      <c r="AK1675" s="55"/>
      <c r="AL1675" s="55"/>
      <c r="AM1675" s="55"/>
    </row>
    <row r="1676" ht="22.5" customHeight="1">
      <c r="A1676" s="457"/>
      <c r="B1676" s="25" t="b">
        <v>0</v>
      </c>
      <c r="C1676" s="533"/>
      <c r="D1676" s="534"/>
      <c r="E1676" s="424"/>
      <c r="F1676" s="423"/>
      <c r="G1676" s="533"/>
      <c r="H1676" s="424"/>
      <c r="I1676" s="24"/>
      <c r="J1676" s="424"/>
      <c r="K1676" s="423"/>
      <c r="L1676" s="423"/>
      <c r="M1676" s="535"/>
      <c r="N1676" s="536">
        <f t="shared" si="57"/>
        <v>0</v>
      </c>
      <c r="O1676" s="534"/>
      <c r="P1676" s="528"/>
      <c r="Q1676" s="426" t="str">
        <f t="shared" si="53"/>
        <v/>
      </c>
      <c r="R1676" s="529"/>
      <c r="S1676" s="530"/>
      <c r="T1676" s="531" t="str">
        <f t="shared" si="54"/>
        <v/>
      </c>
      <c r="U1676" s="426">
        <f t="shared" si="55"/>
        <v>0</v>
      </c>
      <c r="V1676" s="426"/>
      <c r="W1676" s="426"/>
      <c r="AJ1676" s="55"/>
      <c r="AK1676" s="55"/>
      <c r="AL1676" s="55"/>
      <c r="AM1676" s="55"/>
    </row>
    <row r="1677" ht="22.5" customHeight="1">
      <c r="A1677" s="457"/>
      <c r="B1677" s="25" t="b">
        <v>0</v>
      </c>
      <c r="C1677" s="533"/>
      <c r="D1677" s="534"/>
      <c r="E1677" s="424"/>
      <c r="F1677" s="423"/>
      <c r="G1677" s="533"/>
      <c r="H1677" s="424"/>
      <c r="I1677" s="24"/>
      <c r="J1677" s="424"/>
      <c r="K1677" s="423"/>
      <c r="L1677" s="423"/>
      <c r="M1677" s="535"/>
      <c r="N1677" s="536">
        <f t="shared" si="57"/>
        <v>0</v>
      </c>
      <c r="O1677" s="534"/>
      <c r="P1677" s="528"/>
      <c r="Q1677" s="426" t="str">
        <f t="shared" si="53"/>
        <v/>
      </c>
      <c r="R1677" s="529"/>
      <c r="S1677" s="530"/>
      <c r="T1677" s="531" t="str">
        <f t="shared" si="54"/>
        <v/>
      </c>
      <c r="U1677" s="426">
        <f t="shared" si="55"/>
        <v>0</v>
      </c>
      <c r="V1677" s="426"/>
      <c r="W1677" s="426"/>
      <c r="AJ1677" s="55"/>
      <c r="AK1677" s="55"/>
      <c r="AL1677" s="55"/>
      <c r="AM1677" s="55"/>
    </row>
    <row r="1678" ht="22.5" customHeight="1">
      <c r="A1678" s="457"/>
      <c r="B1678" s="25" t="b">
        <v>0</v>
      </c>
      <c r="C1678" s="533"/>
      <c r="D1678" s="534"/>
      <c r="E1678" s="424"/>
      <c r="F1678" s="423"/>
      <c r="G1678" s="533"/>
      <c r="H1678" s="424"/>
      <c r="I1678" s="24"/>
      <c r="J1678" s="424"/>
      <c r="K1678" s="423"/>
      <c r="L1678" s="423"/>
      <c r="M1678" s="535"/>
      <c r="N1678" s="536">
        <f t="shared" si="57"/>
        <v>0</v>
      </c>
      <c r="O1678" s="534"/>
      <c r="P1678" s="528"/>
      <c r="Q1678" s="426" t="str">
        <f t="shared" si="53"/>
        <v/>
      </c>
      <c r="R1678" s="529"/>
      <c r="S1678" s="530"/>
      <c r="T1678" s="531" t="str">
        <f t="shared" si="54"/>
        <v/>
      </c>
      <c r="U1678" s="426">
        <f t="shared" si="55"/>
        <v>0</v>
      </c>
      <c r="V1678" s="426"/>
      <c r="W1678" s="426"/>
      <c r="AJ1678" s="55"/>
      <c r="AK1678" s="55"/>
      <c r="AL1678" s="55"/>
      <c r="AM1678" s="55"/>
    </row>
    <row r="1679" ht="22.5" customHeight="1">
      <c r="A1679" s="457"/>
      <c r="B1679" s="25" t="b">
        <v>0</v>
      </c>
      <c r="C1679" s="533"/>
      <c r="D1679" s="534"/>
      <c r="E1679" s="424"/>
      <c r="F1679" s="423"/>
      <c r="G1679" s="533"/>
      <c r="H1679" s="424"/>
      <c r="I1679" s="24"/>
      <c r="J1679" s="424"/>
      <c r="K1679" s="423"/>
      <c r="L1679" s="423"/>
      <c r="M1679" s="535"/>
      <c r="N1679" s="536">
        <f t="shared" si="57"/>
        <v>0</v>
      </c>
      <c r="O1679" s="534"/>
      <c r="P1679" s="528"/>
      <c r="Q1679" s="426" t="str">
        <f t="shared" si="53"/>
        <v/>
      </c>
      <c r="R1679" s="529"/>
      <c r="S1679" s="530"/>
      <c r="T1679" s="531" t="str">
        <f t="shared" si="54"/>
        <v/>
      </c>
      <c r="U1679" s="426">
        <f t="shared" si="55"/>
        <v>0</v>
      </c>
      <c r="V1679" s="426"/>
      <c r="W1679" s="426"/>
      <c r="AJ1679" s="55"/>
      <c r="AK1679" s="55"/>
      <c r="AL1679" s="55"/>
      <c r="AM1679" s="55"/>
    </row>
    <row r="1680" ht="22.5" customHeight="1">
      <c r="A1680" s="457"/>
      <c r="B1680" s="25" t="b">
        <v>0</v>
      </c>
      <c r="C1680" s="533"/>
      <c r="D1680" s="534"/>
      <c r="E1680" s="424"/>
      <c r="F1680" s="423"/>
      <c r="G1680" s="533"/>
      <c r="H1680" s="424"/>
      <c r="I1680" s="24"/>
      <c r="J1680" s="424"/>
      <c r="K1680" s="423"/>
      <c r="L1680" s="423"/>
      <c r="M1680" s="535"/>
      <c r="N1680" s="536">
        <f t="shared" si="57"/>
        <v>0</v>
      </c>
      <c r="O1680" s="534"/>
      <c r="P1680" s="528"/>
      <c r="Q1680" s="426" t="str">
        <f t="shared" si="53"/>
        <v/>
      </c>
      <c r="R1680" s="529"/>
      <c r="S1680" s="530"/>
      <c r="T1680" s="531" t="str">
        <f t="shared" si="54"/>
        <v/>
      </c>
      <c r="U1680" s="426">
        <f t="shared" si="55"/>
        <v>0</v>
      </c>
      <c r="V1680" s="426"/>
      <c r="W1680" s="426"/>
      <c r="AJ1680" s="55"/>
      <c r="AK1680" s="55"/>
      <c r="AL1680" s="55"/>
      <c r="AM1680" s="55"/>
    </row>
    <row r="1681" ht="22.5" customHeight="1">
      <c r="A1681" s="457"/>
      <c r="B1681" s="25" t="b">
        <v>0</v>
      </c>
      <c r="C1681" s="533"/>
      <c r="D1681" s="534"/>
      <c r="E1681" s="424"/>
      <c r="F1681" s="423"/>
      <c r="G1681" s="533"/>
      <c r="H1681" s="424"/>
      <c r="I1681" s="24"/>
      <c r="J1681" s="424"/>
      <c r="K1681" s="423"/>
      <c r="L1681" s="423"/>
      <c r="M1681" s="535"/>
      <c r="N1681" s="536">
        <f t="shared" si="57"/>
        <v>0</v>
      </c>
      <c r="O1681" s="534"/>
      <c r="P1681" s="528"/>
      <c r="Q1681" s="426" t="str">
        <f t="shared" si="53"/>
        <v/>
      </c>
      <c r="R1681" s="529"/>
      <c r="S1681" s="530"/>
      <c r="T1681" s="531" t="str">
        <f t="shared" si="54"/>
        <v/>
      </c>
      <c r="U1681" s="426">
        <f t="shared" si="55"/>
        <v>0</v>
      </c>
      <c r="V1681" s="426"/>
      <c r="W1681" s="426"/>
      <c r="AJ1681" s="55"/>
      <c r="AK1681" s="55"/>
      <c r="AL1681" s="55"/>
      <c r="AM1681" s="55"/>
    </row>
    <row r="1682" ht="22.5" customHeight="1">
      <c r="A1682" s="457"/>
      <c r="B1682" s="25" t="b">
        <v>0</v>
      </c>
      <c r="C1682" s="533"/>
      <c r="D1682" s="534"/>
      <c r="E1682" s="424"/>
      <c r="F1682" s="423"/>
      <c r="G1682" s="533"/>
      <c r="H1682" s="424"/>
      <c r="I1682" s="24"/>
      <c r="J1682" s="424"/>
      <c r="K1682" s="423"/>
      <c r="L1682" s="423"/>
      <c r="M1682" s="535"/>
      <c r="N1682" s="536">
        <f t="shared" si="57"/>
        <v>0</v>
      </c>
      <c r="O1682" s="534"/>
      <c r="P1682" s="528"/>
      <c r="Q1682" s="426" t="str">
        <f t="shared" si="53"/>
        <v/>
      </c>
      <c r="R1682" s="529"/>
      <c r="S1682" s="530"/>
      <c r="T1682" s="531" t="str">
        <f t="shared" si="54"/>
        <v/>
      </c>
      <c r="U1682" s="426">
        <f t="shared" si="55"/>
        <v>0</v>
      </c>
      <c r="V1682" s="426"/>
      <c r="W1682" s="426"/>
      <c r="AJ1682" s="55"/>
      <c r="AK1682" s="55"/>
      <c r="AL1682" s="55"/>
      <c r="AM1682" s="55"/>
    </row>
    <row r="1683" ht="22.5" customHeight="1">
      <c r="A1683" s="457"/>
      <c r="B1683" s="25" t="b">
        <v>0</v>
      </c>
      <c r="C1683" s="533"/>
      <c r="D1683" s="534"/>
      <c r="E1683" s="424"/>
      <c r="F1683" s="423"/>
      <c r="G1683" s="533"/>
      <c r="H1683" s="424"/>
      <c r="I1683" s="24"/>
      <c r="J1683" s="424"/>
      <c r="K1683" s="423"/>
      <c r="L1683" s="423"/>
      <c r="M1683" s="535"/>
      <c r="N1683" s="536">
        <f t="shared" si="57"/>
        <v>0</v>
      </c>
      <c r="O1683" s="534"/>
      <c r="P1683" s="528"/>
      <c r="Q1683" s="426" t="str">
        <f t="shared" si="53"/>
        <v/>
      </c>
      <c r="R1683" s="529"/>
      <c r="S1683" s="530"/>
      <c r="T1683" s="531" t="str">
        <f t="shared" si="54"/>
        <v/>
      </c>
      <c r="U1683" s="426">
        <f t="shared" si="55"/>
        <v>0</v>
      </c>
      <c r="V1683" s="426"/>
      <c r="W1683" s="426"/>
      <c r="AJ1683" s="55"/>
      <c r="AK1683" s="55"/>
      <c r="AL1683" s="55"/>
      <c r="AM1683" s="55"/>
    </row>
    <row r="1684" ht="22.5" customHeight="1">
      <c r="A1684" s="457"/>
      <c r="B1684" s="25" t="b">
        <v>0</v>
      </c>
      <c r="C1684" s="533"/>
      <c r="D1684" s="534"/>
      <c r="E1684" s="424"/>
      <c r="F1684" s="423"/>
      <c r="G1684" s="533"/>
      <c r="H1684" s="424"/>
      <c r="I1684" s="24"/>
      <c r="J1684" s="424"/>
      <c r="K1684" s="423"/>
      <c r="L1684" s="423"/>
      <c r="M1684" s="535"/>
      <c r="N1684" s="536">
        <f t="shared" si="57"/>
        <v>0</v>
      </c>
      <c r="O1684" s="534"/>
      <c r="P1684" s="528"/>
      <c r="Q1684" s="426" t="str">
        <f t="shared" si="53"/>
        <v/>
      </c>
      <c r="R1684" s="529"/>
      <c r="S1684" s="530"/>
      <c r="T1684" s="531" t="str">
        <f t="shared" si="54"/>
        <v/>
      </c>
      <c r="U1684" s="426">
        <f t="shared" si="55"/>
        <v>0</v>
      </c>
      <c r="V1684" s="426"/>
      <c r="W1684" s="426"/>
      <c r="AJ1684" s="55"/>
      <c r="AK1684" s="55"/>
      <c r="AL1684" s="55"/>
      <c r="AM1684" s="55"/>
    </row>
    <row r="1685" ht="22.5" customHeight="1">
      <c r="A1685" s="457"/>
      <c r="B1685" s="25" t="b">
        <v>0</v>
      </c>
      <c r="C1685" s="533"/>
      <c r="D1685" s="534"/>
      <c r="E1685" s="424"/>
      <c r="F1685" s="423"/>
      <c r="G1685" s="533"/>
      <c r="H1685" s="424"/>
      <c r="I1685" s="24"/>
      <c r="J1685" s="424"/>
      <c r="K1685" s="423"/>
      <c r="L1685" s="423"/>
      <c r="M1685" s="535"/>
      <c r="N1685" s="536">
        <f t="shared" si="57"/>
        <v>0</v>
      </c>
      <c r="O1685" s="534"/>
      <c r="P1685" s="528"/>
      <c r="Q1685" s="426" t="str">
        <f t="shared" si="53"/>
        <v/>
      </c>
      <c r="R1685" s="529"/>
      <c r="S1685" s="530"/>
      <c r="T1685" s="531" t="str">
        <f t="shared" si="54"/>
        <v/>
      </c>
      <c r="U1685" s="426">
        <f t="shared" si="55"/>
        <v>0</v>
      </c>
      <c r="V1685" s="426"/>
      <c r="W1685" s="426"/>
      <c r="AJ1685" s="55"/>
      <c r="AK1685" s="55"/>
      <c r="AL1685" s="55"/>
      <c r="AM1685" s="55"/>
    </row>
    <row r="1686" ht="22.5" customHeight="1">
      <c r="A1686" s="457"/>
      <c r="B1686" s="25" t="b">
        <v>0</v>
      </c>
      <c r="C1686" s="533"/>
      <c r="D1686" s="534"/>
      <c r="E1686" s="424"/>
      <c r="F1686" s="423"/>
      <c r="G1686" s="533"/>
      <c r="H1686" s="424"/>
      <c r="I1686" s="24"/>
      <c r="J1686" s="424"/>
      <c r="K1686" s="423"/>
      <c r="L1686" s="423"/>
      <c r="M1686" s="535"/>
      <c r="N1686" s="536">
        <f t="shared" si="57"/>
        <v>0</v>
      </c>
      <c r="O1686" s="534"/>
      <c r="P1686" s="528"/>
      <c r="Q1686" s="426" t="str">
        <f t="shared" si="53"/>
        <v/>
      </c>
      <c r="R1686" s="529"/>
      <c r="S1686" s="530"/>
      <c r="T1686" s="531" t="str">
        <f t="shared" si="54"/>
        <v/>
      </c>
      <c r="U1686" s="426">
        <f t="shared" si="55"/>
        <v>0</v>
      </c>
      <c r="V1686" s="426"/>
      <c r="W1686" s="426"/>
      <c r="AJ1686" s="55"/>
      <c r="AK1686" s="55"/>
      <c r="AL1686" s="55"/>
      <c r="AM1686" s="55"/>
    </row>
    <row r="1687" ht="22.5" customHeight="1">
      <c r="A1687" s="457"/>
      <c r="B1687" s="25" t="b">
        <v>0</v>
      </c>
      <c r="C1687" s="533"/>
      <c r="D1687" s="534"/>
      <c r="E1687" s="424"/>
      <c r="F1687" s="423"/>
      <c r="G1687" s="533"/>
      <c r="H1687" s="424"/>
      <c r="I1687" s="24"/>
      <c r="J1687" s="424"/>
      <c r="K1687" s="423"/>
      <c r="L1687" s="423"/>
      <c r="M1687" s="535"/>
      <c r="N1687" s="536">
        <f t="shared" si="57"/>
        <v>0</v>
      </c>
      <c r="O1687" s="534"/>
      <c r="P1687" s="528"/>
      <c r="Q1687" s="426" t="str">
        <f t="shared" si="53"/>
        <v/>
      </c>
      <c r="R1687" s="529"/>
      <c r="S1687" s="530"/>
      <c r="T1687" s="531" t="str">
        <f t="shared" si="54"/>
        <v/>
      </c>
      <c r="U1687" s="426">
        <f t="shared" si="55"/>
        <v>0</v>
      </c>
      <c r="V1687" s="426"/>
      <c r="W1687" s="426"/>
      <c r="AJ1687" s="55"/>
      <c r="AK1687" s="55"/>
      <c r="AL1687" s="55"/>
      <c r="AM1687" s="55"/>
    </row>
    <row r="1688" ht="22.5" customHeight="1">
      <c r="A1688" s="457"/>
      <c r="B1688" s="25" t="b">
        <v>0</v>
      </c>
      <c r="C1688" s="533"/>
      <c r="D1688" s="534"/>
      <c r="E1688" s="424"/>
      <c r="F1688" s="423"/>
      <c r="G1688" s="533"/>
      <c r="H1688" s="424"/>
      <c r="I1688" s="24"/>
      <c r="J1688" s="424"/>
      <c r="K1688" s="423"/>
      <c r="L1688" s="423"/>
      <c r="M1688" s="535"/>
      <c r="N1688" s="536">
        <f t="shared" si="57"/>
        <v>0</v>
      </c>
      <c r="O1688" s="534"/>
      <c r="P1688" s="528"/>
      <c r="Q1688" s="426" t="str">
        <f t="shared" si="53"/>
        <v/>
      </c>
      <c r="R1688" s="529"/>
      <c r="S1688" s="530"/>
      <c r="T1688" s="531" t="str">
        <f t="shared" si="54"/>
        <v/>
      </c>
      <c r="U1688" s="426">
        <f t="shared" si="55"/>
        <v>0</v>
      </c>
      <c r="V1688" s="426"/>
      <c r="W1688" s="426"/>
      <c r="AJ1688" s="55"/>
      <c r="AK1688" s="55"/>
      <c r="AL1688" s="55"/>
      <c r="AM1688" s="55"/>
    </row>
    <row r="1689" ht="22.5" customHeight="1">
      <c r="A1689" s="457"/>
      <c r="B1689" s="25" t="b">
        <v>0</v>
      </c>
      <c r="C1689" s="533"/>
      <c r="D1689" s="534"/>
      <c r="E1689" s="424"/>
      <c r="F1689" s="423"/>
      <c r="G1689" s="533"/>
      <c r="H1689" s="424"/>
      <c r="I1689" s="24"/>
      <c r="J1689" s="424"/>
      <c r="K1689" s="423"/>
      <c r="L1689" s="423"/>
      <c r="M1689" s="535"/>
      <c r="N1689" s="536">
        <f t="shared" si="57"/>
        <v>0</v>
      </c>
      <c r="O1689" s="534"/>
      <c r="P1689" s="528"/>
      <c r="Q1689" s="426" t="str">
        <f t="shared" si="53"/>
        <v/>
      </c>
      <c r="R1689" s="529"/>
      <c r="S1689" s="530"/>
      <c r="T1689" s="531" t="str">
        <f t="shared" si="54"/>
        <v/>
      </c>
      <c r="U1689" s="426">
        <f t="shared" si="55"/>
        <v>0</v>
      </c>
      <c r="V1689" s="426"/>
      <c r="W1689" s="426"/>
      <c r="AJ1689" s="55"/>
      <c r="AK1689" s="55"/>
      <c r="AL1689" s="55"/>
      <c r="AM1689" s="55"/>
    </row>
    <row r="1690" ht="22.5" customHeight="1">
      <c r="A1690" s="457"/>
      <c r="B1690" s="25" t="b">
        <v>0</v>
      </c>
      <c r="C1690" s="533"/>
      <c r="D1690" s="534"/>
      <c r="E1690" s="424"/>
      <c r="F1690" s="423"/>
      <c r="G1690" s="533"/>
      <c r="H1690" s="424"/>
      <c r="I1690" s="24"/>
      <c r="J1690" s="424"/>
      <c r="K1690" s="423"/>
      <c r="L1690" s="423"/>
      <c r="M1690" s="535"/>
      <c r="N1690" s="536">
        <f t="shared" si="57"/>
        <v>0</v>
      </c>
      <c r="O1690" s="534"/>
      <c r="P1690" s="528"/>
      <c r="Q1690" s="426" t="str">
        <f t="shared" si="53"/>
        <v/>
      </c>
      <c r="R1690" s="529"/>
      <c r="S1690" s="530"/>
      <c r="T1690" s="531" t="str">
        <f t="shared" si="54"/>
        <v/>
      </c>
      <c r="U1690" s="426">
        <f t="shared" si="55"/>
        <v>0</v>
      </c>
      <c r="V1690" s="426"/>
      <c r="W1690" s="426"/>
      <c r="AJ1690" s="55"/>
      <c r="AK1690" s="55"/>
      <c r="AL1690" s="55"/>
      <c r="AM1690" s="55"/>
    </row>
    <row r="1691" ht="22.5" customHeight="1">
      <c r="A1691" s="457"/>
      <c r="B1691" s="25" t="b">
        <v>0</v>
      </c>
      <c r="C1691" s="533"/>
      <c r="D1691" s="534"/>
      <c r="E1691" s="424"/>
      <c r="F1691" s="423"/>
      <c r="G1691" s="533"/>
      <c r="H1691" s="424"/>
      <c r="I1691" s="24"/>
      <c r="J1691" s="424"/>
      <c r="K1691" s="423"/>
      <c r="L1691" s="423"/>
      <c r="M1691" s="535"/>
      <c r="N1691" s="536">
        <f t="shared" si="57"/>
        <v>0</v>
      </c>
      <c r="O1691" s="534"/>
      <c r="P1691" s="528"/>
      <c r="Q1691" s="426" t="str">
        <f t="shared" si="53"/>
        <v/>
      </c>
      <c r="R1691" s="529"/>
      <c r="S1691" s="530"/>
      <c r="T1691" s="531" t="str">
        <f t="shared" si="54"/>
        <v/>
      </c>
      <c r="U1691" s="426">
        <f t="shared" si="55"/>
        <v>0</v>
      </c>
      <c r="V1691" s="426"/>
      <c r="W1691" s="426"/>
      <c r="AJ1691" s="55"/>
      <c r="AK1691" s="55"/>
      <c r="AL1691" s="55"/>
      <c r="AM1691" s="55"/>
    </row>
    <row r="1692" ht="22.5" customHeight="1">
      <c r="A1692" s="457"/>
      <c r="B1692" s="25" t="b">
        <v>0</v>
      </c>
      <c r="C1692" s="533"/>
      <c r="D1692" s="534"/>
      <c r="E1692" s="424"/>
      <c r="F1692" s="423"/>
      <c r="G1692" s="533"/>
      <c r="H1692" s="424"/>
      <c r="I1692" s="24"/>
      <c r="J1692" s="424"/>
      <c r="K1692" s="423"/>
      <c r="L1692" s="423"/>
      <c r="M1692" s="535"/>
      <c r="N1692" s="536">
        <f t="shared" si="57"/>
        <v>0</v>
      </c>
      <c r="O1692" s="534"/>
      <c r="P1692" s="528"/>
      <c r="Q1692" s="426" t="str">
        <f t="shared" si="53"/>
        <v/>
      </c>
      <c r="R1692" s="529"/>
      <c r="S1692" s="530"/>
      <c r="T1692" s="531" t="str">
        <f t="shared" si="54"/>
        <v/>
      </c>
      <c r="U1692" s="426">
        <f t="shared" si="55"/>
        <v>0</v>
      </c>
      <c r="V1692" s="426"/>
      <c r="W1692" s="426"/>
      <c r="AJ1692" s="55"/>
      <c r="AK1692" s="55"/>
      <c r="AL1692" s="55"/>
      <c r="AM1692" s="55"/>
    </row>
    <row r="1693" ht="22.5" customHeight="1">
      <c r="A1693" s="457"/>
      <c r="B1693" s="25" t="b">
        <v>0</v>
      </c>
      <c r="C1693" s="533"/>
      <c r="D1693" s="534"/>
      <c r="E1693" s="424"/>
      <c r="F1693" s="423"/>
      <c r="G1693" s="533"/>
      <c r="H1693" s="424"/>
      <c r="I1693" s="24"/>
      <c r="J1693" s="424"/>
      <c r="K1693" s="423"/>
      <c r="L1693" s="423"/>
      <c r="M1693" s="535"/>
      <c r="N1693" s="536">
        <f t="shared" si="57"/>
        <v>0</v>
      </c>
      <c r="O1693" s="534"/>
      <c r="P1693" s="528"/>
      <c r="Q1693" s="426" t="str">
        <f t="shared" si="53"/>
        <v/>
      </c>
      <c r="R1693" s="529"/>
      <c r="S1693" s="530"/>
      <c r="T1693" s="531" t="str">
        <f t="shared" si="54"/>
        <v/>
      </c>
      <c r="U1693" s="426">
        <f t="shared" si="55"/>
        <v>0</v>
      </c>
      <c r="V1693" s="426"/>
      <c r="W1693" s="426"/>
      <c r="AJ1693" s="55"/>
      <c r="AK1693" s="55"/>
      <c r="AL1693" s="55"/>
      <c r="AM1693" s="55"/>
    </row>
    <row r="1694" ht="22.5" customHeight="1">
      <c r="A1694" s="457"/>
      <c r="B1694" s="25" t="b">
        <v>0</v>
      </c>
      <c r="C1694" s="533"/>
      <c r="D1694" s="534"/>
      <c r="E1694" s="424"/>
      <c r="F1694" s="423"/>
      <c r="G1694" s="533"/>
      <c r="H1694" s="424"/>
      <c r="I1694" s="24"/>
      <c r="J1694" s="424"/>
      <c r="K1694" s="423"/>
      <c r="L1694" s="423"/>
      <c r="M1694" s="535"/>
      <c r="N1694" s="536">
        <f t="shared" si="57"/>
        <v>0</v>
      </c>
      <c r="O1694" s="534"/>
      <c r="P1694" s="528"/>
      <c r="Q1694" s="426" t="str">
        <f t="shared" si="53"/>
        <v/>
      </c>
      <c r="R1694" s="529"/>
      <c r="S1694" s="530"/>
      <c r="T1694" s="531" t="str">
        <f t="shared" si="54"/>
        <v/>
      </c>
      <c r="U1694" s="426">
        <f t="shared" si="55"/>
        <v>0</v>
      </c>
      <c r="V1694" s="426"/>
      <c r="W1694" s="426"/>
      <c r="AJ1694" s="55"/>
      <c r="AK1694" s="55"/>
      <c r="AL1694" s="55"/>
      <c r="AM1694" s="55"/>
    </row>
    <row r="1695" ht="22.5" customHeight="1">
      <c r="A1695" s="457"/>
      <c r="B1695" s="25" t="b">
        <v>0</v>
      </c>
      <c r="C1695" s="533"/>
      <c r="D1695" s="534"/>
      <c r="E1695" s="424"/>
      <c r="F1695" s="423"/>
      <c r="G1695" s="533"/>
      <c r="H1695" s="424"/>
      <c r="I1695" s="24"/>
      <c r="J1695" s="424"/>
      <c r="K1695" s="423"/>
      <c r="L1695" s="423"/>
      <c r="M1695" s="535"/>
      <c r="N1695" s="536">
        <f t="shared" si="57"/>
        <v>0</v>
      </c>
      <c r="O1695" s="534"/>
      <c r="P1695" s="528"/>
      <c r="Q1695" s="426" t="str">
        <f t="shared" si="53"/>
        <v/>
      </c>
      <c r="R1695" s="529"/>
      <c r="S1695" s="530"/>
      <c r="T1695" s="531" t="str">
        <f t="shared" si="54"/>
        <v/>
      </c>
      <c r="U1695" s="426">
        <f t="shared" si="55"/>
        <v>0</v>
      </c>
      <c r="V1695" s="426"/>
      <c r="W1695" s="426"/>
      <c r="AJ1695" s="55"/>
      <c r="AK1695" s="55"/>
      <c r="AL1695" s="55"/>
      <c r="AM1695" s="55"/>
    </row>
    <row r="1696" ht="22.5" customHeight="1">
      <c r="A1696" s="457"/>
      <c r="B1696" s="25" t="b">
        <v>0</v>
      </c>
      <c r="C1696" s="533"/>
      <c r="D1696" s="534"/>
      <c r="E1696" s="424"/>
      <c r="F1696" s="423"/>
      <c r="G1696" s="533"/>
      <c r="H1696" s="424"/>
      <c r="I1696" s="24"/>
      <c r="J1696" s="424"/>
      <c r="K1696" s="423"/>
      <c r="L1696" s="423"/>
      <c r="M1696" s="535"/>
      <c r="N1696" s="536">
        <f t="shared" si="57"/>
        <v>0</v>
      </c>
      <c r="O1696" s="534"/>
      <c r="P1696" s="528"/>
      <c r="Q1696" s="426" t="str">
        <f t="shared" si="53"/>
        <v/>
      </c>
      <c r="R1696" s="529"/>
      <c r="S1696" s="530"/>
      <c r="T1696" s="531" t="str">
        <f t="shared" si="54"/>
        <v/>
      </c>
      <c r="U1696" s="426">
        <f t="shared" si="55"/>
        <v>0</v>
      </c>
      <c r="V1696" s="426"/>
      <c r="W1696" s="426"/>
      <c r="AJ1696" s="55"/>
      <c r="AK1696" s="55"/>
      <c r="AL1696" s="55"/>
      <c r="AM1696" s="55"/>
    </row>
    <row r="1697" ht="22.5" customHeight="1">
      <c r="A1697" s="457"/>
      <c r="B1697" s="25" t="b">
        <v>0</v>
      </c>
      <c r="C1697" s="533"/>
      <c r="D1697" s="534"/>
      <c r="E1697" s="424"/>
      <c r="F1697" s="423"/>
      <c r="G1697" s="533"/>
      <c r="H1697" s="424"/>
      <c r="I1697" s="24"/>
      <c r="J1697" s="424"/>
      <c r="K1697" s="423"/>
      <c r="L1697" s="423"/>
      <c r="M1697" s="535"/>
      <c r="N1697" s="536">
        <f t="shared" si="57"/>
        <v>0</v>
      </c>
      <c r="O1697" s="534"/>
      <c r="P1697" s="528"/>
      <c r="Q1697" s="426" t="str">
        <f t="shared" si="53"/>
        <v/>
      </c>
      <c r="R1697" s="529"/>
      <c r="S1697" s="530"/>
      <c r="T1697" s="531" t="str">
        <f t="shared" si="54"/>
        <v/>
      </c>
      <c r="U1697" s="426">
        <f t="shared" si="55"/>
        <v>0</v>
      </c>
      <c r="V1697" s="426"/>
      <c r="W1697" s="426"/>
      <c r="AJ1697" s="55"/>
      <c r="AK1697" s="55"/>
      <c r="AL1697" s="55"/>
      <c r="AM1697" s="55"/>
    </row>
    <row r="1698" ht="22.5" customHeight="1">
      <c r="A1698" s="457"/>
      <c r="B1698" s="25" t="b">
        <v>0</v>
      </c>
      <c r="C1698" s="533"/>
      <c r="D1698" s="534"/>
      <c r="E1698" s="424"/>
      <c r="F1698" s="423"/>
      <c r="G1698" s="533"/>
      <c r="H1698" s="424"/>
      <c r="I1698" s="24"/>
      <c r="J1698" s="424"/>
      <c r="K1698" s="423"/>
      <c r="L1698" s="423"/>
      <c r="M1698" s="535"/>
      <c r="N1698" s="536">
        <f t="shared" si="57"/>
        <v>0</v>
      </c>
      <c r="O1698" s="534"/>
      <c r="P1698" s="528"/>
      <c r="Q1698" s="426" t="str">
        <f t="shared" si="53"/>
        <v/>
      </c>
      <c r="R1698" s="529"/>
      <c r="S1698" s="530"/>
      <c r="T1698" s="531" t="str">
        <f t="shared" si="54"/>
        <v/>
      </c>
      <c r="U1698" s="426">
        <f t="shared" si="55"/>
        <v>0</v>
      </c>
      <c r="V1698" s="426"/>
      <c r="W1698" s="426"/>
      <c r="AJ1698" s="55"/>
      <c r="AK1698" s="55"/>
      <c r="AL1698" s="55"/>
      <c r="AM1698" s="55"/>
    </row>
    <row r="1699" ht="22.5" customHeight="1">
      <c r="A1699" s="457"/>
      <c r="B1699" s="25" t="b">
        <v>0</v>
      </c>
      <c r="C1699" s="533"/>
      <c r="D1699" s="534"/>
      <c r="E1699" s="424"/>
      <c r="F1699" s="423"/>
      <c r="G1699" s="533"/>
      <c r="H1699" s="424"/>
      <c r="I1699" s="24"/>
      <c r="J1699" s="424"/>
      <c r="K1699" s="423"/>
      <c r="L1699" s="423"/>
      <c r="M1699" s="535"/>
      <c r="N1699" s="536">
        <f t="shared" si="57"/>
        <v>0</v>
      </c>
      <c r="O1699" s="534"/>
      <c r="P1699" s="528"/>
      <c r="Q1699" s="426" t="str">
        <f t="shared" si="53"/>
        <v/>
      </c>
      <c r="R1699" s="529"/>
      <c r="S1699" s="530"/>
      <c r="T1699" s="531" t="str">
        <f t="shared" si="54"/>
        <v/>
      </c>
      <c r="U1699" s="426">
        <f t="shared" si="55"/>
        <v>0</v>
      </c>
      <c r="V1699" s="426"/>
      <c r="W1699" s="426"/>
      <c r="AJ1699" s="55"/>
      <c r="AK1699" s="55"/>
      <c r="AL1699" s="55"/>
      <c r="AM1699" s="55"/>
    </row>
    <row r="1700" ht="22.5" customHeight="1">
      <c r="A1700" s="457"/>
      <c r="B1700" s="25" t="b">
        <v>0</v>
      </c>
      <c r="C1700" s="533"/>
      <c r="D1700" s="534"/>
      <c r="E1700" s="424"/>
      <c r="F1700" s="423"/>
      <c r="G1700" s="533"/>
      <c r="H1700" s="424"/>
      <c r="I1700" s="24"/>
      <c r="J1700" s="424"/>
      <c r="K1700" s="423"/>
      <c r="L1700" s="423"/>
      <c r="M1700" s="535"/>
      <c r="N1700" s="536">
        <f t="shared" si="57"/>
        <v>0</v>
      </c>
      <c r="O1700" s="534"/>
      <c r="P1700" s="528"/>
      <c r="Q1700" s="426" t="str">
        <f t="shared" si="53"/>
        <v/>
      </c>
      <c r="R1700" s="529"/>
      <c r="S1700" s="530"/>
      <c r="T1700" s="531" t="str">
        <f t="shared" si="54"/>
        <v/>
      </c>
      <c r="U1700" s="426">
        <f t="shared" si="55"/>
        <v>0</v>
      </c>
      <c r="V1700" s="426"/>
      <c r="W1700" s="426"/>
      <c r="AJ1700" s="55"/>
      <c r="AK1700" s="55"/>
      <c r="AL1700" s="55"/>
      <c r="AM1700" s="55"/>
    </row>
    <row r="1701" ht="22.5" customHeight="1">
      <c r="A1701" s="457"/>
      <c r="B1701" s="25" t="b">
        <v>0</v>
      </c>
      <c r="C1701" s="533"/>
      <c r="D1701" s="534"/>
      <c r="E1701" s="424"/>
      <c r="F1701" s="423"/>
      <c r="G1701" s="533"/>
      <c r="H1701" s="424"/>
      <c r="I1701" s="24"/>
      <c r="J1701" s="424"/>
      <c r="K1701" s="423"/>
      <c r="L1701" s="423"/>
      <c r="M1701" s="535"/>
      <c r="N1701" s="536">
        <f t="shared" si="57"/>
        <v>0</v>
      </c>
      <c r="O1701" s="534"/>
      <c r="P1701" s="528"/>
      <c r="Q1701" s="426" t="str">
        <f t="shared" si="53"/>
        <v/>
      </c>
      <c r="R1701" s="529"/>
      <c r="S1701" s="530"/>
      <c r="T1701" s="531" t="str">
        <f t="shared" si="54"/>
        <v/>
      </c>
      <c r="U1701" s="426">
        <f t="shared" si="55"/>
        <v>0</v>
      </c>
      <c r="V1701" s="426"/>
      <c r="W1701" s="426"/>
      <c r="AJ1701" s="55"/>
      <c r="AK1701" s="55"/>
      <c r="AL1701" s="55"/>
      <c r="AM1701" s="55"/>
    </row>
    <row r="1702" ht="22.5" customHeight="1">
      <c r="A1702" s="457"/>
      <c r="B1702" s="25" t="b">
        <v>0</v>
      </c>
      <c r="C1702" s="533"/>
      <c r="D1702" s="534"/>
      <c r="E1702" s="424"/>
      <c r="F1702" s="423"/>
      <c r="G1702" s="533"/>
      <c r="H1702" s="424"/>
      <c r="I1702" s="24"/>
      <c r="J1702" s="424"/>
      <c r="K1702" s="423"/>
      <c r="L1702" s="423"/>
      <c r="M1702" s="535"/>
      <c r="N1702" s="536">
        <f t="shared" si="57"/>
        <v>0</v>
      </c>
      <c r="O1702" s="534"/>
      <c r="P1702" s="528"/>
      <c r="Q1702" s="426" t="str">
        <f t="shared" si="53"/>
        <v/>
      </c>
      <c r="R1702" s="529"/>
      <c r="S1702" s="530"/>
      <c r="T1702" s="531" t="str">
        <f t="shared" si="54"/>
        <v/>
      </c>
      <c r="U1702" s="426">
        <f t="shared" si="55"/>
        <v>0</v>
      </c>
      <c r="V1702" s="426"/>
      <c r="W1702" s="426"/>
      <c r="AJ1702" s="55"/>
      <c r="AK1702" s="55"/>
      <c r="AL1702" s="55"/>
      <c r="AM1702" s="55"/>
    </row>
    <row r="1703" ht="22.5" customHeight="1">
      <c r="A1703" s="457"/>
      <c r="B1703" s="25" t="b">
        <v>0</v>
      </c>
      <c r="C1703" s="533"/>
      <c r="D1703" s="534"/>
      <c r="E1703" s="424"/>
      <c r="F1703" s="423"/>
      <c r="G1703" s="533"/>
      <c r="H1703" s="424"/>
      <c r="I1703" s="24"/>
      <c r="J1703" s="424"/>
      <c r="K1703" s="423"/>
      <c r="L1703" s="423"/>
      <c r="M1703" s="535"/>
      <c r="N1703" s="536">
        <f t="shared" si="57"/>
        <v>0</v>
      </c>
      <c r="O1703" s="534"/>
      <c r="P1703" s="528"/>
      <c r="Q1703" s="426" t="str">
        <f t="shared" si="53"/>
        <v/>
      </c>
      <c r="R1703" s="529"/>
      <c r="S1703" s="530"/>
      <c r="T1703" s="531" t="str">
        <f t="shared" si="54"/>
        <v/>
      </c>
      <c r="U1703" s="426">
        <f t="shared" si="55"/>
        <v>0</v>
      </c>
      <c r="V1703" s="426"/>
      <c r="W1703" s="426"/>
      <c r="AJ1703" s="55"/>
      <c r="AK1703" s="55"/>
      <c r="AL1703" s="55"/>
      <c r="AM1703" s="55"/>
    </row>
    <row r="1704" ht="22.5" customHeight="1">
      <c r="A1704" s="457"/>
      <c r="B1704" s="25" t="b">
        <v>0</v>
      </c>
      <c r="C1704" s="533"/>
      <c r="D1704" s="534"/>
      <c r="E1704" s="424"/>
      <c r="F1704" s="423"/>
      <c r="G1704" s="533"/>
      <c r="H1704" s="424"/>
      <c r="I1704" s="24"/>
      <c r="J1704" s="424"/>
      <c r="K1704" s="423"/>
      <c r="L1704" s="423"/>
      <c r="M1704" s="535"/>
      <c r="N1704" s="536">
        <f t="shared" si="57"/>
        <v>0</v>
      </c>
      <c r="O1704" s="534"/>
      <c r="P1704" s="528"/>
      <c r="Q1704" s="426" t="str">
        <f t="shared" si="53"/>
        <v/>
      </c>
      <c r="R1704" s="529"/>
      <c r="S1704" s="530"/>
      <c r="T1704" s="531" t="str">
        <f t="shared" si="54"/>
        <v/>
      </c>
      <c r="U1704" s="426">
        <f t="shared" si="55"/>
        <v>0</v>
      </c>
      <c r="V1704" s="426"/>
      <c r="W1704" s="426"/>
      <c r="AJ1704" s="55"/>
      <c r="AK1704" s="55"/>
      <c r="AL1704" s="55"/>
      <c r="AM1704" s="55"/>
    </row>
    <row r="1705" ht="22.5" customHeight="1">
      <c r="A1705" s="457"/>
      <c r="B1705" s="25" t="b">
        <v>0</v>
      </c>
      <c r="C1705" s="533"/>
      <c r="D1705" s="534"/>
      <c r="E1705" s="424"/>
      <c r="F1705" s="423"/>
      <c r="G1705" s="533"/>
      <c r="H1705" s="424"/>
      <c r="I1705" s="24"/>
      <c r="J1705" s="424"/>
      <c r="K1705" s="423"/>
      <c r="L1705" s="423"/>
      <c r="M1705" s="535"/>
      <c r="N1705" s="536">
        <f t="shared" si="57"/>
        <v>0</v>
      </c>
      <c r="O1705" s="534"/>
      <c r="P1705" s="528"/>
      <c r="Q1705" s="426" t="str">
        <f t="shared" si="53"/>
        <v/>
      </c>
      <c r="R1705" s="529"/>
      <c r="S1705" s="530"/>
      <c r="T1705" s="531" t="str">
        <f t="shared" si="54"/>
        <v/>
      </c>
      <c r="U1705" s="426">
        <f t="shared" si="55"/>
        <v>0</v>
      </c>
      <c r="V1705" s="426"/>
      <c r="W1705" s="426"/>
      <c r="AJ1705" s="55"/>
      <c r="AK1705" s="55"/>
      <c r="AL1705" s="55"/>
      <c r="AM1705" s="55"/>
    </row>
    <row r="1706" ht="22.5" customHeight="1">
      <c r="A1706" s="457"/>
      <c r="B1706" s="25" t="b">
        <v>0</v>
      </c>
      <c r="C1706" s="533"/>
      <c r="D1706" s="534"/>
      <c r="E1706" s="424"/>
      <c r="F1706" s="423"/>
      <c r="G1706" s="533"/>
      <c r="H1706" s="424"/>
      <c r="I1706" s="24"/>
      <c r="J1706" s="424"/>
      <c r="K1706" s="423"/>
      <c r="L1706" s="423"/>
      <c r="M1706" s="535"/>
      <c r="N1706" s="536">
        <f t="shared" si="57"/>
        <v>0</v>
      </c>
      <c r="O1706" s="534"/>
      <c r="P1706" s="528"/>
      <c r="Q1706" s="426" t="str">
        <f t="shared" si="53"/>
        <v/>
      </c>
      <c r="R1706" s="529"/>
      <c r="S1706" s="530"/>
      <c r="T1706" s="531" t="str">
        <f t="shared" si="54"/>
        <v/>
      </c>
      <c r="U1706" s="426">
        <f t="shared" si="55"/>
        <v>0</v>
      </c>
      <c r="V1706" s="426"/>
      <c r="W1706" s="426"/>
      <c r="AJ1706" s="55"/>
      <c r="AK1706" s="55"/>
      <c r="AL1706" s="55"/>
      <c r="AM1706" s="55"/>
    </row>
    <row r="1707" ht="22.5" customHeight="1">
      <c r="A1707" s="457"/>
      <c r="B1707" s="25" t="b">
        <v>0</v>
      </c>
      <c r="C1707" s="533"/>
      <c r="D1707" s="534"/>
      <c r="E1707" s="424"/>
      <c r="F1707" s="423"/>
      <c r="G1707" s="533"/>
      <c r="H1707" s="424"/>
      <c r="I1707" s="24"/>
      <c r="J1707" s="424"/>
      <c r="K1707" s="423"/>
      <c r="L1707" s="423"/>
      <c r="M1707" s="535"/>
      <c r="N1707" s="536">
        <f t="shared" si="57"/>
        <v>0</v>
      </c>
      <c r="O1707" s="534"/>
      <c r="P1707" s="528"/>
      <c r="Q1707" s="426" t="str">
        <f t="shared" si="53"/>
        <v/>
      </c>
      <c r="R1707" s="529"/>
      <c r="S1707" s="530"/>
      <c r="T1707" s="531" t="str">
        <f t="shared" si="54"/>
        <v/>
      </c>
      <c r="U1707" s="426">
        <f t="shared" si="55"/>
        <v>0</v>
      </c>
      <c r="V1707" s="426"/>
      <c r="W1707" s="426"/>
      <c r="AJ1707" s="55"/>
      <c r="AK1707" s="55"/>
      <c r="AL1707" s="55"/>
      <c r="AM1707" s="55"/>
    </row>
    <row r="1708" ht="22.5" customHeight="1">
      <c r="A1708" s="457"/>
      <c r="B1708" s="25" t="b">
        <v>0</v>
      </c>
      <c r="C1708" s="533"/>
      <c r="D1708" s="534"/>
      <c r="E1708" s="424"/>
      <c r="F1708" s="423"/>
      <c r="G1708" s="533"/>
      <c r="H1708" s="424"/>
      <c r="I1708" s="24"/>
      <c r="J1708" s="424"/>
      <c r="K1708" s="423"/>
      <c r="L1708" s="423"/>
      <c r="M1708" s="535"/>
      <c r="N1708" s="536">
        <f t="shared" si="57"/>
        <v>0</v>
      </c>
      <c r="O1708" s="534"/>
      <c r="P1708" s="528"/>
      <c r="Q1708" s="426" t="str">
        <f t="shared" si="53"/>
        <v/>
      </c>
      <c r="R1708" s="529"/>
      <c r="S1708" s="530"/>
      <c r="T1708" s="531" t="str">
        <f t="shared" si="54"/>
        <v/>
      </c>
      <c r="U1708" s="426">
        <f t="shared" si="55"/>
        <v>0</v>
      </c>
      <c r="V1708" s="426"/>
      <c r="W1708" s="426"/>
      <c r="AJ1708" s="55"/>
      <c r="AK1708" s="55"/>
      <c r="AL1708" s="55"/>
      <c r="AM1708" s="55"/>
    </row>
    <row r="1709" ht="22.5" customHeight="1">
      <c r="A1709" s="457"/>
      <c r="B1709" s="25" t="b">
        <v>0</v>
      </c>
      <c r="C1709" s="533"/>
      <c r="D1709" s="534"/>
      <c r="E1709" s="424"/>
      <c r="F1709" s="423"/>
      <c r="G1709" s="533"/>
      <c r="H1709" s="424"/>
      <c r="I1709" s="24"/>
      <c r="J1709" s="424"/>
      <c r="K1709" s="423"/>
      <c r="L1709" s="423"/>
      <c r="M1709" s="535"/>
      <c r="N1709" s="536">
        <f t="shared" si="57"/>
        <v>0</v>
      </c>
      <c r="O1709" s="534"/>
      <c r="P1709" s="528"/>
      <c r="Q1709" s="426" t="str">
        <f t="shared" si="53"/>
        <v/>
      </c>
      <c r="R1709" s="529"/>
      <c r="S1709" s="530"/>
      <c r="T1709" s="531" t="str">
        <f t="shared" si="54"/>
        <v/>
      </c>
      <c r="U1709" s="426">
        <f t="shared" si="55"/>
        <v>0</v>
      </c>
      <c r="V1709" s="426"/>
      <c r="W1709" s="426"/>
      <c r="AJ1709" s="55"/>
      <c r="AK1709" s="55"/>
      <c r="AL1709" s="55"/>
      <c r="AM1709" s="55"/>
    </row>
    <row r="1710" ht="22.5" customHeight="1">
      <c r="A1710" s="457"/>
      <c r="B1710" s="25" t="b">
        <v>0</v>
      </c>
      <c r="C1710" s="533"/>
      <c r="D1710" s="534"/>
      <c r="E1710" s="424"/>
      <c r="F1710" s="423"/>
      <c r="G1710" s="533"/>
      <c r="H1710" s="424"/>
      <c r="I1710" s="24"/>
      <c r="J1710" s="424"/>
      <c r="K1710" s="423"/>
      <c r="L1710" s="423"/>
      <c r="M1710" s="535"/>
      <c r="N1710" s="536">
        <f t="shared" si="57"/>
        <v>0</v>
      </c>
      <c r="O1710" s="534"/>
      <c r="P1710" s="528"/>
      <c r="Q1710" s="426" t="str">
        <f t="shared" si="53"/>
        <v/>
      </c>
      <c r="R1710" s="529"/>
      <c r="S1710" s="530"/>
      <c r="T1710" s="531" t="str">
        <f t="shared" si="54"/>
        <v/>
      </c>
      <c r="U1710" s="426">
        <f t="shared" si="55"/>
        <v>0</v>
      </c>
      <c r="V1710" s="426"/>
      <c r="W1710" s="426"/>
      <c r="AJ1710" s="55"/>
      <c r="AK1710" s="55"/>
      <c r="AL1710" s="55"/>
      <c r="AM1710" s="55"/>
    </row>
    <row r="1711" ht="22.5" customHeight="1">
      <c r="A1711" s="457"/>
      <c r="B1711" s="25" t="b">
        <v>0</v>
      </c>
      <c r="C1711" s="533"/>
      <c r="D1711" s="534"/>
      <c r="E1711" s="424"/>
      <c r="F1711" s="423"/>
      <c r="G1711" s="533"/>
      <c r="H1711" s="424"/>
      <c r="I1711" s="24"/>
      <c r="J1711" s="424"/>
      <c r="K1711" s="423"/>
      <c r="L1711" s="423"/>
      <c r="M1711" s="535"/>
      <c r="N1711" s="536">
        <f t="shared" si="57"/>
        <v>0</v>
      </c>
      <c r="O1711" s="534"/>
      <c r="P1711" s="528"/>
      <c r="Q1711" s="426" t="str">
        <f t="shared" si="53"/>
        <v/>
      </c>
      <c r="R1711" s="529"/>
      <c r="S1711" s="530"/>
      <c r="T1711" s="531" t="str">
        <f t="shared" si="54"/>
        <v/>
      </c>
      <c r="U1711" s="426">
        <f t="shared" si="55"/>
        <v>0</v>
      </c>
      <c r="V1711" s="426"/>
      <c r="W1711" s="426"/>
      <c r="AJ1711" s="55"/>
      <c r="AK1711" s="55"/>
      <c r="AL1711" s="55"/>
      <c r="AM1711" s="55"/>
    </row>
    <row r="1712" ht="22.5" customHeight="1">
      <c r="A1712" s="457"/>
      <c r="B1712" s="25" t="b">
        <v>0</v>
      </c>
      <c r="C1712" s="533"/>
      <c r="D1712" s="534"/>
      <c r="E1712" s="424"/>
      <c r="F1712" s="423"/>
      <c r="G1712" s="533"/>
      <c r="H1712" s="424"/>
      <c r="I1712" s="24"/>
      <c r="J1712" s="424"/>
      <c r="K1712" s="423"/>
      <c r="L1712" s="423"/>
      <c r="M1712" s="535"/>
      <c r="N1712" s="536">
        <f t="shared" si="57"/>
        <v>0</v>
      </c>
      <c r="O1712" s="534"/>
      <c r="P1712" s="528"/>
      <c r="Q1712" s="426" t="str">
        <f t="shared" si="53"/>
        <v/>
      </c>
      <c r="R1712" s="529"/>
      <c r="S1712" s="530"/>
      <c r="T1712" s="531" t="str">
        <f t="shared" si="54"/>
        <v/>
      </c>
      <c r="U1712" s="426">
        <f t="shared" si="55"/>
        <v>0</v>
      </c>
      <c r="V1712" s="426"/>
      <c r="W1712" s="426"/>
      <c r="AJ1712" s="55"/>
      <c r="AK1712" s="55"/>
      <c r="AL1712" s="55"/>
      <c r="AM1712" s="55"/>
    </row>
    <row r="1713" ht="22.5" customHeight="1">
      <c r="A1713" s="457"/>
      <c r="B1713" s="25" t="b">
        <v>0</v>
      </c>
      <c r="C1713" s="533"/>
      <c r="D1713" s="534"/>
      <c r="E1713" s="424"/>
      <c r="F1713" s="423"/>
      <c r="G1713" s="533"/>
      <c r="H1713" s="424"/>
      <c r="I1713" s="24"/>
      <c r="J1713" s="424"/>
      <c r="K1713" s="423"/>
      <c r="L1713" s="423"/>
      <c r="M1713" s="535"/>
      <c r="N1713" s="536">
        <f t="shared" si="57"/>
        <v>0</v>
      </c>
      <c r="O1713" s="534"/>
      <c r="P1713" s="528"/>
      <c r="Q1713" s="426" t="str">
        <f t="shared" si="53"/>
        <v/>
      </c>
      <c r="R1713" s="529"/>
      <c r="S1713" s="530"/>
      <c r="T1713" s="531" t="str">
        <f t="shared" si="54"/>
        <v/>
      </c>
      <c r="U1713" s="426">
        <f t="shared" si="55"/>
        <v>0</v>
      </c>
      <c r="V1713" s="426"/>
      <c r="W1713" s="426"/>
      <c r="AJ1713" s="55"/>
      <c r="AK1713" s="55"/>
      <c r="AL1713" s="55"/>
      <c r="AM1713" s="55"/>
    </row>
    <row r="1714" ht="22.5" customHeight="1">
      <c r="A1714" s="457"/>
      <c r="B1714" s="25" t="b">
        <v>0</v>
      </c>
      <c r="C1714" s="533"/>
      <c r="D1714" s="534"/>
      <c r="E1714" s="424"/>
      <c r="F1714" s="423"/>
      <c r="G1714" s="533"/>
      <c r="H1714" s="424"/>
      <c r="I1714" s="24"/>
      <c r="J1714" s="424"/>
      <c r="K1714" s="423"/>
      <c r="L1714" s="423"/>
      <c r="M1714" s="535"/>
      <c r="N1714" s="536">
        <f t="shared" si="57"/>
        <v>0</v>
      </c>
      <c r="O1714" s="534"/>
      <c r="P1714" s="528"/>
      <c r="Q1714" s="426" t="str">
        <f t="shared" si="53"/>
        <v/>
      </c>
      <c r="R1714" s="529"/>
      <c r="S1714" s="530"/>
      <c r="T1714" s="531" t="str">
        <f t="shared" si="54"/>
        <v/>
      </c>
      <c r="U1714" s="426">
        <f t="shared" si="55"/>
        <v>0</v>
      </c>
      <c r="V1714" s="426"/>
      <c r="W1714" s="426"/>
      <c r="AJ1714" s="55"/>
      <c r="AK1714" s="55"/>
      <c r="AL1714" s="55"/>
      <c r="AM1714" s="55"/>
    </row>
    <row r="1715" ht="22.5" customHeight="1">
      <c r="A1715" s="457"/>
      <c r="B1715" s="25" t="b">
        <v>0</v>
      </c>
      <c r="C1715" s="533"/>
      <c r="D1715" s="534"/>
      <c r="E1715" s="424"/>
      <c r="F1715" s="423"/>
      <c r="G1715" s="533"/>
      <c r="H1715" s="424"/>
      <c r="I1715" s="24"/>
      <c r="J1715" s="424"/>
      <c r="K1715" s="423"/>
      <c r="L1715" s="423"/>
      <c r="M1715" s="535"/>
      <c r="N1715" s="536">
        <f t="shared" si="57"/>
        <v>0</v>
      </c>
      <c r="O1715" s="534"/>
      <c r="P1715" s="528"/>
      <c r="Q1715" s="426" t="str">
        <f t="shared" si="53"/>
        <v/>
      </c>
      <c r="R1715" s="529"/>
      <c r="S1715" s="530"/>
      <c r="T1715" s="531" t="str">
        <f t="shared" si="54"/>
        <v/>
      </c>
      <c r="U1715" s="426">
        <f t="shared" si="55"/>
        <v>0</v>
      </c>
      <c r="V1715" s="426"/>
      <c r="W1715" s="426"/>
      <c r="AJ1715" s="55"/>
      <c r="AK1715" s="55"/>
      <c r="AL1715" s="55"/>
      <c r="AM1715" s="55"/>
    </row>
    <row r="1716" ht="22.5" customHeight="1">
      <c r="A1716" s="457"/>
      <c r="B1716" s="25" t="b">
        <v>0</v>
      </c>
      <c r="C1716" s="533"/>
      <c r="D1716" s="534"/>
      <c r="E1716" s="424"/>
      <c r="F1716" s="423"/>
      <c r="G1716" s="533"/>
      <c r="H1716" s="424"/>
      <c r="I1716" s="24"/>
      <c r="J1716" s="424"/>
      <c r="K1716" s="423"/>
      <c r="L1716" s="423"/>
      <c r="M1716" s="535"/>
      <c r="N1716" s="536">
        <f t="shared" si="57"/>
        <v>0</v>
      </c>
      <c r="O1716" s="534"/>
      <c r="P1716" s="528"/>
      <c r="Q1716" s="426" t="str">
        <f t="shared" si="53"/>
        <v/>
      </c>
      <c r="R1716" s="529"/>
      <c r="S1716" s="530"/>
      <c r="T1716" s="531" t="str">
        <f t="shared" si="54"/>
        <v/>
      </c>
      <c r="U1716" s="426">
        <f t="shared" si="55"/>
        <v>0</v>
      </c>
      <c r="V1716" s="426"/>
      <c r="W1716" s="426"/>
      <c r="AJ1716" s="55"/>
      <c r="AK1716" s="55"/>
      <c r="AL1716" s="55"/>
      <c r="AM1716" s="55"/>
    </row>
    <row r="1717" ht="22.5" customHeight="1">
      <c r="A1717" s="457"/>
      <c r="B1717" s="25" t="b">
        <v>0</v>
      </c>
      <c r="C1717" s="533"/>
      <c r="D1717" s="534"/>
      <c r="E1717" s="424"/>
      <c r="F1717" s="423"/>
      <c r="G1717" s="533"/>
      <c r="H1717" s="424"/>
      <c r="I1717" s="24"/>
      <c r="J1717" s="424"/>
      <c r="K1717" s="423"/>
      <c r="L1717" s="423"/>
      <c r="M1717" s="535"/>
      <c r="N1717" s="536">
        <f t="shared" si="57"/>
        <v>0</v>
      </c>
      <c r="O1717" s="534"/>
      <c r="P1717" s="528"/>
      <c r="Q1717" s="426" t="str">
        <f t="shared" si="53"/>
        <v/>
      </c>
      <c r="R1717" s="529"/>
      <c r="S1717" s="530"/>
      <c r="T1717" s="531" t="str">
        <f t="shared" si="54"/>
        <v/>
      </c>
      <c r="U1717" s="426">
        <f t="shared" si="55"/>
        <v>0</v>
      </c>
      <c r="V1717" s="426"/>
      <c r="W1717" s="426"/>
      <c r="AJ1717" s="55"/>
      <c r="AK1717" s="55"/>
      <c r="AL1717" s="55"/>
      <c r="AM1717" s="55"/>
    </row>
    <row r="1718" ht="22.5" customHeight="1">
      <c r="A1718" s="457"/>
      <c r="B1718" s="25" t="b">
        <v>0</v>
      </c>
      <c r="C1718" s="533"/>
      <c r="D1718" s="534"/>
      <c r="E1718" s="424"/>
      <c r="F1718" s="423"/>
      <c r="G1718" s="533"/>
      <c r="H1718" s="424"/>
      <c r="I1718" s="24"/>
      <c r="J1718" s="424"/>
      <c r="K1718" s="423"/>
      <c r="L1718" s="423"/>
      <c r="M1718" s="535"/>
      <c r="N1718" s="536">
        <f t="shared" si="57"/>
        <v>0</v>
      </c>
      <c r="O1718" s="534"/>
      <c r="P1718" s="528"/>
      <c r="Q1718" s="426" t="str">
        <f t="shared" si="53"/>
        <v/>
      </c>
      <c r="R1718" s="529"/>
      <c r="S1718" s="530"/>
      <c r="T1718" s="531" t="str">
        <f t="shared" si="54"/>
        <v/>
      </c>
      <c r="U1718" s="426">
        <f t="shared" si="55"/>
        <v>0</v>
      </c>
      <c r="V1718" s="426"/>
      <c r="W1718" s="426"/>
      <c r="AJ1718" s="55"/>
      <c r="AK1718" s="55"/>
      <c r="AL1718" s="55"/>
      <c r="AM1718" s="55"/>
    </row>
    <row r="1719" ht="22.5" customHeight="1">
      <c r="A1719" s="457"/>
      <c r="B1719" s="25" t="b">
        <v>0</v>
      </c>
      <c r="C1719" s="533"/>
      <c r="D1719" s="534"/>
      <c r="E1719" s="424"/>
      <c r="F1719" s="423"/>
      <c r="G1719" s="533"/>
      <c r="H1719" s="424"/>
      <c r="I1719" s="24"/>
      <c r="J1719" s="424"/>
      <c r="K1719" s="423"/>
      <c r="L1719" s="423"/>
      <c r="M1719" s="535"/>
      <c r="N1719" s="536">
        <f t="shared" si="57"/>
        <v>0</v>
      </c>
      <c r="O1719" s="534"/>
      <c r="P1719" s="528"/>
      <c r="Q1719" s="426" t="str">
        <f t="shared" si="53"/>
        <v/>
      </c>
      <c r="R1719" s="529"/>
      <c r="S1719" s="530"/>
      <c r="T1719" s="531" t="str">
        <f t="shared" si="54"/>
        <v/>
      </c>
      <c r="U1719" s="426">
        <f t="shared" si="55"/>
        <v>0</v>
      </c>
      <c r="V1719" s="426"/>
      <c r="W1719" s="426"/>
      <c r="AJ1719" s="55"/>
      <c r="AK1719" s="55"/>
      <c r="AL1719" s="55"/>
      <c r="AM1719" s="55"/>
    </row>
    <row r="1720" ht="22.5" customHeight="1">
      <c r="A1720" s="457"/>
      <c r="B1720" s="25" t="b">
        <v>0</v>
      </c>
      <c r="C1720" s="533"/>
      <c r="D1720" s="534"/>
      <c r="E1720" s="424"/>
      <c r="F1720" s="423"/>
      <c r="G1720" s="533"/>
      <c r="H1720" s="424"/>
      <c r="I1720" s="24"/>
      <c r="J1720" s="424"/>
      <c r="K1720" s="423"/>
      <c r="L1720" s="423"/>
      <c r="M1720" s="535"/>
      <c r="N1720" s="536">
        <f t="shared" si="57"/>
        <v>0</v>
      </c>
      <c r="O1720" s="534"/>
      <c r="P1720" s="528"/>
      <c r="Q1720" s="426" t="str">
        <f t="shared" si="53"/>
        <v/>
      </c>
      <c r="R1720" s="529"/>
      <c r="S1720" s="530"/>
      <c r="T1720" s="531" t="str">
        <f t="shared" si="54"/>
        <v/>
      </c>
      <c r="U1720" s="426">
        <f t="shared" si="55"/>
        <v>0</v>
      </c>
      <c r="V1720" s="426"/>
      <c r="W1720" s="426"/>
      <c r="AJ1720" s="55"/>
      <c r="AK1720" s="55"/>
      <c r="AL1720" s="55"/>
      <c r="AM1720" s="55"/>
    </row>
    <row r="1721" ht="22.5" customHeight="1">
      <c r="A1721" s="457"/>
      <c r="B1721" s="25" t="b">
        <v>0</v>
      </c>
      <c r="C1721" s="533"/>
      <c r="D1721" s="534"/>
      <c r="E1721" s="424"/>
      <c r="F1721" s="423"/>
      <c r="G1721" s="533"/>
      <c r="H1721" s="424"/>
      <c r="I1721" s="24"/>
      <c r="J1721" s="424"/>
      <c r="K1721" s="423"/>
      <c r="L1721" s="423"/>
      <c r="M1721" s="535"/>
      <c r="N1721" s="536">
        <f t="shared" si="57"/>
        <v>0</v>
      </c>
      <c r="O1721" s="534"/>
      <c r="P1721" s="528"/>
      <c r="Q1721" s="426" t="str">
        <f t="shared" si="53"/>
        <v/>
      </c>
      <c r="R1721" s="529"/>
      <c r="S1721" s="530"/>
      <c r="T1721" s="531" t="str">
        <f t="shared" si="54"/>
        <v/>
      </c>
      <c r="U1721" s="426">
        <f t="shared" si="55"/>
        <v>0</v>
      </c>
      <c r="V1721" s="426"/>
      <c r="W1721" s="426"/>
      <c r="AJ1721" s="55"/>
      <c r="AK1721" s="55"/>
      <c r="AL1721" s="55"/>
      <c r="AM1721" s="55"/>
    </row>
    <row r="1722" ht="22.5" customHeight="1">
      <c r="A1722" s="457"/>
      <c r="B1722" s="25" t="b">
        <v>0</v>
      </c>
      <c r="C1722" s="533"/>
      <c r="D1722" s="534"/>
      <c r="E1722" s="424"/>
      <c r="F1722" s="423"/>
      <c r="G1722" s="533"/>
      <c r="H1722" s="424"/>
      <c r="I1722" s="24"/>
      <c r="J1722" s="424"/>
      <c r="K1722" s="423"/>
      <c r="L1722" s="423"/>
      <c r="M1722" s="535"/>
      <c r="N1722" s="536">
        <f t="shared" si="57"/>
        <v>0</v>
      </c>
      <c r="O1722" s="534"/>
      <c r="P1722" s="528"/>
      <c r="Q1722" s="426" t="str">
        <f t="shared" si="53"/>
        <v/>
      </c>
      <c r="R1722" s="529"/>
      <c r="S1722" s="530"/>
      <c r="T1722" s="531" t="str">
        <f t="shared" si="54"/>
        <v/>
      </c>
      <c r="U1722" s="426">
        <f t="shared" si="55"/>
        <v>0</v>
      </c>
      <c r="V1722" s="426"/>
      <c r="W1722" s="426"/>
      <c r="AJ1722" s="55"/>
      <c r="AK1722" s="55"/>
      <c r="AL1722" s="55"/>
      <c r="AM1722" s="55"/>
    </row>
    <row r="1723" ht="22.5" customHeight="1">
      <c r="A1723" s="457"/>
      <c r="B1723" s="25" t="b">
        <v>0</v>
      </c>
      <c r="C1723" s="533"/>
      <c r="D1723" s="534"/>
      <c r="E1723" s="424"/>
      <c r="F1723" s="423"/>
      <c r="G1723" s="533"/>
      <c r="H1723" s="424"/>
      <c r="I1723" s="24"/>
      <c r="J1723" s="424"/>
      <c r="K1723" s="423"/>
      <c r="L1723" s="423"/>
      <c r="M1723" s="535"/>
      <c r="N1723" s="536">
        <f t="shared" si="57"/>
        <v>0</v>
      </c>
      <c r="O1723" s="534"/>
      <c r="P1723" s="528"/>
      <c r="Q1723" s="426" t="str">
        <f t="shared" si="53"/>
        <v/>
      </c>
      <c r="R1723" s="529"/>
      <c r="S1723" s="530"/>
      <c r="T1723" s="531" t="str">
        <f t="shared" si="54"/>
        <v/>
      </c>
      <c r="U1723" s="426">
        <f t="shared" si="55"/>
        <v>0</v>
      </c>
      <c r="V1723" s="426"/>
      <c r="W1723" s="426"/>
      <c r="AJ1723" s="55"/>
      <c r="AK1723" s="55"/>
      <c r="AL1723" s="55"/>
      <c r="AM1723" s="55"/>
    </row>
    <row r="1724" ht="22.5" customHeight="1">
      <c r="A1724" s="457"/>
      <c r="B1724" s="25" t="b">
        <v>0</v>
      </c>
      <c r="C1724" s="533"/>
      <c r="D1724" s="534"/>
      <c r="E1724" s="424"/>
      <c r="F1724" s="423"/>
      <c r="G1724" s="533"/>
      <c r="H1724" s="424"/>
      <c r="I1724" s="24"/>
      <c r="J1724" s="424"/>
      <c r="K1724" s="423"/>
      <c r="L1724" s="423"/>
      <c r="M1724" s="535"/>
      <c r="N1724" s="536">
        <f t="shared" si="57"/>
        <v>0</v>
      </c>
      <c r="O1724" s="534"/>
      <c r="P1724" s="528"/>
      <c r="Q1724" s="426" t="str">
        <f t="shared" si="53"/>
        <v/>
      </c>
      <c r="R1724" s="529"/>
      <c r="S1724" s="530"/>
      <c r="T1724" s="531" t="str">
        <f t="shared" si="54"/>
        <v/>
      </c>
      <c r="U1724" s="426">
        <f t="shared" si="55"/>
        <v>0</v>
      </c>
      <c r="V1724" s="426"/>
      <c r="W1724" s="426"/>
      <c r="AJ1724" s="55"/>
      <c r="AK1724" s="55"/>
      <c r="AL1724" s="55"/>
      <c r="AM1724" s="55"/>
    </row>
    <row r="1725" ht="22.5" customHeight="1">
      <c r="A1725" s="457"/>
      <c r="B1725" s="25" t="b">
        <v>0</v>
      </c>
      <c r="C1725" s="533"/>
      <c r="D1725" s="534"/>
      <c r="E1725" s="424"/>
      <c r="F1725" s="423"/>
      <c r="G1725" s="533"/>
      <c r="H1725" s="424"/>
      <c r="I1725" s="24"/>
      <c r="J1725" s="424"/>
      <c r="K1725" s="423"/>
      <c r="L1725" s="423"/>
      <c r="M1725" s="535"/>
      <c r="N1725" s="536">
        <f t="shared" si="57"/>
        <v>0</v>
      </c>
      <c r="O1725" s="534"/>
      <c r="P1725" s="528"/>
      <c r="Q1725" s="426" t="str">
        <f t="shared" si="53"/>
        <v/>
      </c>
      <c r="R1725" s="529"/>
      <c r="S1725" s="530"/>
      <c r="T1725" s="531" t="str">
        <f t="shared" si="54"/>
        <v/>
      </c>
      <c r="U1725" s="426">
        <f t="shared" si="55"/>
        <v>0</v>
      </c>
      <c r="V1725" s="426"/>
      <c r="W1725" s="426"/>
      <c r="AJ1725" s="55"/>
      <c r="AK1725" s="55"/>
      <c r="AL1725" s="55"/>
      <c r="AM1725" s="55"/>
    </row>
    <row r="1726" ht="22.5" customHeight="1">
      <c r="A1726" s="457"/>
      <c r="B1726" s="25" t="b">
        <v>0</v>
      </c>
      <c r="C1726" s="533"/>
      <c r="D1726" s="534"/>
      <c r="E1726" s="424"/>
      <c r="F1726" s="423"/>
      <c r="G1726" s="533"/>
      <c r="H1726" s="424"/>
      <c r="I1726" s="24"/>
      <c r="J1726" s="424"/>
      <c r="K1726" s="423"/>
      <c r="L1726" s="423"/>
      <c r="M1726" s="535"/>
      <c r="N1726" s="536">
        <f t="shared" si="57"/>
        <v>0</v>
      </c>
      <c r="O1726" s="534"/>
      <c r="P1726" s="528"/>
      <c r="Q1726" s="426" t="str">
        <f t="shared" si="53"/>
        <v/>
      </c>
      <c r="R1726" s="529"/>
      <c r="S1726" s="530"/>
      <c r="T1726" s="531" t="str">
        <f t="shared" si="54"/>
        <v/>
      </c>
      <c r="U1726" s="426">
        <f t="shared" si="55"/>
        <v>0</v>
      </c>
      <c r="V1726" s="426"/>
      <c r="W1726" s="426"/>
      <c r="AJ1726" s="55"/>
      <c r="AK1726" s="55"/>
      <c r="AL1726" s="55"/>
      <c r="AM1726" s="55"/>
    </row>
    <row r="1727" ht="22.5" customHeight="1">
      <c r="A1727" s="457"/>
      <c r="B1727" s="25" t="b">
        <v>0</v>
      </c>
      <c r="C1727" s="533"/>
      <c r="D1727" s="534"/>
      <c r="E1727" s="424"/>
      <c r="F1727" s="423"/>
      <c r="G1727" s="533"/>
      <c r="H1727" s="424"/>
      <c r="I1727" s="24"/>
      <c r="J1727" s="424"/>
      <c r="K1727" s="423"/>
      <c r="L1727" s="423"/>
      <c r="M1727" s="535"/>
      <c r="N1727" s="536">
        <f t="shared" si="57"/>
        <v>0</v>
      </c>
      <c r="O1727" s="534"/>
      <c r="P1727" s="528"/>
      <c r="Q1727" s="426" t="str">
        <f t="shared" si="53"/>
        <v/>
      </c>
      <c r="R1727" s="529"/>
      <c r="S1727" s="530"/>
      <c r="T1727" s="531" t="str">
        <f t="shared" si="54"/>
        <v/>
      </c>
      <c r="U1727" s="426">
        <f t="shared" si="55"/>
        <v>0</v>
      </c>
      <c r="V1727" s="426"/>
      <c r="W1727" s="426"/>
      <c r="AJ1727" s="55"/>
      <c r="AK1727" s="55"/>
      <c r="AL1727" s="55"/>
      <c r="AM1727" s="55"/>
    </row>
    <row r="1728" ht="22.5" customHeight="1">
      <c r="A1728" s="457"/>
      <c r="B1728" s="25" t="b">
        <v>0</v>
      </c>
      <c r="C1728" s="533"/>
      <c r="D1728" s="534"/>
      <c r="E1728" s="424"/>
      <c r="F1728" s="423"/>
      <c r="G1728" s="533"/>
      <c r="H1728" s="424"/>
      <c r="I1728" s="24"/>
      <c r="J1728" s="424"/>
      <c r="K1728" s="423"/>
      <c r="L1728" s="423"/>
      <c r="M1728" s="535"/>
      <c r="N1728" s="536">
        <f t="shared" si="57"/>
        <v>0</v>
      </c>
      <c r="O1728" s="534"/>
      <c r="P1728" s="528"/>
      <c r="Q1728" s="426" t="str">
        <f t="shared" si="53"/>
        <v/>
      </c>
      <c r="R1728" s="529"/>
      <c r="S1728" s="530"/>
      <c r="T1728" s="531" t="str">
        <f t="shared" si="54"/>
        <v/>
      </c>
      <c r="U1728" s="426">
        <f t="shared" si="55"/>
        <v>0</v>
      </c>
      <c r="V1728" s="426"/>
      <c r="W1728" s="426"/>
      <c r="AJ1728" s="55"/>
      <c r="AK1728" s="55"/>
      <c r="AL1728" s="55"/>
      <c r="AM1728" s="55"/>
    </row>
    <row r="1729" ht="22.5" customHeight="1">
      <c r="A1729" s="457"/>
      <c r="B1729" s="25" t="b">
        <v>0</v>
      </c>
      <c r="C1729" s="533"/>
      <c r="D1729" s="534"/>
      <c r="E1729" s="424"/>
      <c r="F1729" s="423"/>
      <c r="G1729" s="533"/>
      <c r="H1729" s="424"/>
      <c r="I1729" s="24"/>
      <c r="J1729" s="424"/>
      <c r="K1729" s="423"/>
      <c r="L1729" s="423"/>
      <c r="M1729" s="535"/>
      <c r="N1729" s="536">
        <f t="shared" si="57"/>
        <v>0</v>
      </c>
      <c r="O1729" s="534"/>
      <c r="P1729" s="528"/>
      <c r="Q1729" s="426" t="str">
        <f t="shared" si="53"/>
        <v/>
      </c>
      <c r="R1729" s="529"/>
      <c r="S1729" s="530"/>
      <c r="T1729" s="531" t="str">
        <f t="shared" si="54"/>
        <v/>
      </c>
      <c r="U1729" s="426">
        <f t="shared" si="55"/>
        <v>0</v>
      </c>
      <c r="V1729" s="426"/>
      <c r="W1729" s="426"/>
      <c r="AJ1729" s="55"/>
      <c r="AK1729" s="55"/>
      <c r="AL1729" s="55"/>
      <c r="AM1729" s="55"/>
    </row>
    <row r="1730" ht="22.5" customHeight="1">
      <c r="A1730" s="457"/>
      <c r="B1730" s="25" t="b">
        <v>0</v>
      </c>
      <c r="C1730" s="533"/>
      <c r="D1730" s="534"/>
      <c r="E1730" s="424"/>
      <c r="F1730" s="423"/>
      <c r="G1730" s="533"/>
      <c r="H1730" s="424"/>
      <c r="I1730" s="24"/>
      <c r="J1730" s="424"/>
      <c r="K1730" s="423"/>
      <c r="L1730" s="423"/>
      <c r="M1730" s="535"/>
      <c r="N1730" s="536">
        <f t="shared" si="57"/>
        <v>0</v>
      </c>
      <c r="O1730" s="534"/>
      <c r="P1730" s="528"/>
      <c r="Q1730" s="426" t="str">
        <f t="shared" si="53"/>
        <v/>
      </c>
      <c r="R1730" s="529"/>
      <c r="S1730" s="530"/>
      <c r="T1730" s="531" t="str">
        <f t="shared" si="54"/>
        <v/>
      </c>
      <c r="U1730" s="426">
        <f t="shared" si="55"/>
        <v>0</v>
      </c>
      <c r="V1730" s="426"/>
      <c r="W1730" s="426"/>
      <c r="AJ1730" s="55"/>
      <c r="AK1730" s="55"/>
      <c r="AL1730" s="55"/>
      <c r="AM1730" s="55"/>
    </row>
    <row r="1731" ht="22.5" customHeight="1">
      <c r="A1731" s="457"/>
      <c r="B1731" s="25" t="b">
        <v>0</v>
      </c>
      <c r="C1731" s="533"/>
      <c r="D1731" s="534"/>
      <c r="E1731" s="424"/>
      <c r="F1731" s="423"/>
      <c r="G1731" s="533"/>
      <c r="H1731" s="424"/>
      <c r="I1731" s="24"/>
      <c r="J1731" s="424"/>
      <c r="K1731" s="423"/>
      <c r="L1731" s="423"/>
      <c r="M1731" s="535"/>
      <c r="N1731" s="536">
        <f t="shared" si="57"/>
        <v>0</v>
      </c>
      <c r="O1731" s="534"/>
      <c r="P1731" s="528"/>
      <c r="Q1731" s="426" t="str">
        <f t="shared" si="53"/>
        <v/>
      </c>
      <c r="R1731" s="529"/>
      <c r="S1731" s="530"/>
      <c r="T1731" s="531" t="str">
        <f t="shared" si="54"/>
        <v/>
      </c>
      <c r="U1731" s="426">
        <f t="shared" si="55"/>
        <v>0</v>
      </c>
      <c r="V1731" s="426"/>
      <c r="W1731" s="426"/>
      <c r="AJ1731" s="55"/>
      <c r="AK1731" s="55"/>
      <c r="AL1731" s="55"/>
      <c r="AM1731" s="55"/>
    </row>
    <row r="1732" ht="22.5" customHeight="1">
      <c r="A1732" s="457"/>
      <c r="B1732" s="25" t="b">
        <v>0</v>
      </c>
      <c r="C1732" s="533"/>
      <c r="D1732" s="534"/>
      <c r="E1732" s="424"/>
      <c r="F1732" s="423"/>
      <c r="G1732" s="533"/>
      <c r="H1732" s="424"/>
      <c r="I1732" s="24"/>
      <c r="J1732" s="424"/>
      <c r="K1732" s="423"/>
      <c r="L1732" s="423"/>
      <c r="M1732" s="535"/>
      <c r="N1732" s="536">
        <f t="shared" si="57"/>
        <v>0</v>
      </c>
      <c r="O1732" s="534"/>
      <c r="P1732" s="528"/>
      <c r="Q1732" s="426" t="str">
        <f t="shared" si="53"/>
        <v/>
      </c>
      <c r="R1732" s="529"/>
      <c r="S1732" s="530"/>
      <c r="T1732" s="531" t="str">
        <f t="shared" si="54"/>
        <v/>
      </c>
      <c r="U1732" s="426">
        <f t="shared" si="55"/>
        <v>0</v>
      </c>
      <c r="V1732" s="426"/>
      <c r="W1732" s="426"/>
      <c r="AJ1732" s="55"/>
      <c r="AK1732" s="55"/>
      <c r="AL1732" s="55"/>
      <c r="AM1732" s="55"/>
    </row>
    <row r="1733" ht="22.5" customHeight="1">
      <c r="A1733" s="457"/>
      <c r="B1733" s="25" t="b">
        <v>0</v>
      </c>
      <c r="C1733" s="533"/>
      <c r="D1733" s="534"/>
      <c r="E1733" s="424"/>
      <c r="F1733" s="423"/>
      <c r="G1733" s="533"/>
      <c r="H1733" s="424"/>
      <c r="I1733" s="24"/>
      <c r="J1733" s="424"/>
      <c r="K1733" s="423"/>
      <c r="L1733" s="423"/>
      <c r="M1733" s="535"/>
      <c r="N1733" s="536">
        <f t="shared" si="57"/>
        <v>0</v>
      </c>
      <c r="O1733" s="534"/>
      <c r="P1733" s="528"/>
      <c r="Q1733" s="426" t="str">
        <f t="shared" si="53"/>
        <v/>
      </c>
      <c r="R1733" s="529"/>
      <c r="S1733" s="530"/>
      <c r="T1733" s="531" t="str">
        <f t="shared" si="54"/>
        <v/>
      </c>
      <c r="U1733" s="426">
        <f t="shared" si="55"/>
        <v>0</v>
      </c>
      <c r="V1733" s="426"/>
      <c r="W1733" s="426"/>
      <c r="AJ1733" s="55"/>
      <c r="AK1733" s="55"/>
      <c r="AL1733" s="55"/>
      <c r="AM1733" s="55"/>
    </row>
    <row r="1734" ht="22.5" customHeight="1">
      <c r="A1734" s="457"/>
      <c r="B1734" s="25" t="b">
        <v>0</v>
      </c>
      <c r="C1734" s="533"/>
      <c r="D1734" s="534"/>
      <c r="E1734" s="424"/>
      <c r="F1734" s="423"/>
      <c r="G1734" s="533"/>
      <c r="H1734" s="424"/>
      <c r="I1734" s="24"/>
      <c r="J1734" s="424"/>
      <c r="K1734" s="423"/>
      <c r="L1734" s="423"/>
      <c r="M1734" s="535"/>
      <c r="N1734" s="536">
        <f t="shared" si="57"/>
        <v>0</v>
      </c>
      <c r="O1734" s="534"/>
      <c r="P1734" s="528"/>
      <c r="Q1734" s="426" t="str">
        <f t="shared" si="53"/>
        <v/>
      </c>
      <c r="R1734" s="529"/>
      <c r="S1734" s="530"/>
      <c r="T1734" s="531" t="str">
        <f t="shared" si="54"/>
        <v/>
      </c>
      <c r="U1734" s="426">
        <f t="shared" si="55"/>
        <v>0</v>
      </c>
      <c r="V1734" s="426"/>
      <c r="W1734" s="426"/>
      <c r="AJ1734" s="55"/>
      <c r="AK1734" s="55"/>
      <c r="AL1734" s="55"/>
      <c r="AM1734" s="55"/>
    </row>
    <row r="1735" ht="22.5" customHeight="1">
      <c r="A1735" s="457"/>
      <c r="B1735" s="25" t="b">
        <v>0</v>
      </c>
      <c r="C1735" s="533"/>
      <c r="D1735" s="534"/>
      <c r="E1735" s="424"/>
      <c r="F1735" s="423"/>
      <c r="G1735" s="533"/>
      <c r="H1735" s="424"/>
      <c r="I1735" s="24"/>
      <c r="J1735" s="424"/>
      <c r="K1735" s="423"/>
      <c r="L1735" s="423"/>
      <c r="M1735" s="535"/>
      <c r="N1735" s="536">
        <f t="shared" si="57"/>
        <v>0</v>
      </c>
      <c r="O1735" s="534"/>
      <c r="P1735" s="528"/>
      <c r="Q1735" s="426" t="str">
        <f t="shared" si="53"/>
        <v/>
      </c>
      <c r="R1735" s="529"/>
      <c r="S1735" s="530"/>
      <c r="T1735" s="531" t="str">
        <f t="shared" si="54"/>
        <v/>
      </c>
      <c r="U1735" s="426">
        <f t="shared" si="55"/>
        <v>0</v>
      </c>
      <c r="V1735" s="426"/>
      <c r="W1735" s="426"/>
      <c r="AJ1735" s="55"/>
      <c r="AK1735" s="55"/>
      <c r="AL1735" s="55"/>
      <c r="AM1735" s="55"/>
    </row>
    <row r="1736" ht="22.5" customHeight="1">
      <c r="A1736" s="457"/>
      <c r="B1736" s="25" t="b">
        <v>0</v>
      </c>
      <c r="C1736" s="533"/>
      <c r="D1736" s="534"/>
      <c r="E1736" s="424"/>
      <c r="F1736" s="423"/>
      <c r="G1736" s="533"/>
      <c r="H1736" s="424"/>
      <c r="I1736" s="24"/>
      <c r="J1736" s="424"/>
      <c r="K1736" s="423"/>
      <c r="L1736" s="423"/>
      <c r="M1736" s="535"/>
      <c r="N1736" s="536">
        <f t="shared" si="57"/>
        <v>0</v>
      </c>
      <c r="O1736" s="534"/>
      <c r="P1736" s="528"/>
      <c r="Q1736" s="426" t="str">
        <f t="shared" si="53"/>
        <v/>
      </c>
      <c r="R1736" s="529"/>
      <c r="S1736" s="530"/>
      <c r="T1736" s="531" t="str">
        <f t="shared" si="54"/>
        <v/>
      </c>
      <c r="U1736" s="426">
        <f t="shared" si="55"/>
        <v>0</v>
      </c>
      <c r="V1736" s="426"/>
      <c r="W1736" s="426"/>
      <c r="AJ1736" s="55"/>
      <c r="AK1736" s="55"/>
      <c r="AL1736" s="55"/>
      <c r="AM1736" s="55"/>
    </row>
    <row r="1737" ht="22.5" customHeight="1">
      <c r="A1737" s="457"/>
      <c r="B1737" s="25" t="b">
        <v>0</v>
      </c>
      <c r="C1737" s="533"/>
      <c r="D1737" s="534"/>
      <c r="E1737" s="424"/>
      <c r="F1737" s="423"/>
      <c r="G1737" s="533"/>
      <c r="H1737" s="424"/>
      <c r="I1737" s="24"/>
      <c r="J1737" s="424"/>
      <c r="K1737" s="423"/>
      <c r="L1737" s="423"/>
      <c r="M1737" s="535"/>
      <c r="N1737" s="536">
        <f t="shared" si="57"/>
        <v>0</v>
      </c>
      <c r="O1737" s="534"/>
      <c r="P1737" s="528"/>
      <c r="Q1737" s="426" t="str">
        <f t="shared" si="53"/>
        <v/>
      </c>
      <c r="R1737" s="529"/>
      <c r="S1737" s="530"/>
      <c r="T1737" s="531" t="str">
        <f t="shared" si="54"/>
        <v/>
      </c>
      <c r="U1737" s="426">
        <f t="shared" si="55"/>
        <v>0</v>
      </c>
      <c r="V1737" s="426"/>
      <c r="W1737" s="426"/>
      <c r="AJ1737" s="55"/>
      <c r="AK1737" s="55"/>
      <c r="AL1737" s="55"/>
      <c r="AM1737" s="55"/>
    </row>
    <row r="1738" ht="22.5" customHeight="1">
      <c r="A1738" s="457"/>
      <c r="B1738" s="25" t="b">
        <v>0</v>
      </c>
      <c r="C1738" s="533"/>
      <c r="D1738" s="534"/>
      <c r="E1738" s="424"/>
      <c r="F1738" s="423"/>
      <c r="G1738" s="533"/>
      <c r="H1738" s="424"/>
      <c r="I1738" s="24"/>
      <c r="J1738" s="424"/>
      <c r="K1738" s="423"/>
      <c r="L1738" s="423"/>
      <c r="M1738" s="535"/>
      <c r="N1738" s="536">
        <f t="shared" si="57"/>
        <v>0</v>
      </c>
      <c r="O1738" s="534"/>
      <c r="P1738" s="528"/>
      <c r="Q1738" s="426" t="str">
        <f t="shared" si="53"/>
        <v/>
      </c>
      <c r="R1738" s="529"/>
      <c r="S1738" s="530"/>
      <c r="T1738" s="531" t="str">
        <f t="shared" si="54"/>
        <v/>
      </c>
      <c r="U1738" s="426">
        <f t="shared" si="55"/>
        <v>0</v>
      </c>
      <c r="V1738" s="426"/>
      <c r="W1738" s="426"/>
      <c r="AJ1738" s="55"/>
      <c r="AK1738" s="55"/>
      <c r="AL1738" s="55"/>
      <c r="AM1738" s="55"/>
    </row>
    <row r="1739" ht="22.5" customHeight="1">
      <c r="A1739" s="457"/>
      <c r="B1739" s="25" t="b">
        <v>0</v>
      </c>
      <c r="C1739" s="533"/>
      <c r="D1739" s="534"/>
      <c r="E1739" s="424"/>
      <c r="F1739" s="423"/>
      <c r="G1739" s="533"/>
      <c r="H1739" s="424"/>
      <c r="I1739" s="24"/>
      <c r="J1739" s="424"/>
      <c r="K1739" s="423"/>
      <c r="L1739" s="423"/>
      <c r="M1739" s="535"/>
      <c r="N1739" s="536">
        <f t="shared" si="57"/>
        <v>0</v>
      </c>
      <c r="O1739" s="534"/>
      <c r="P1739" s="528"/>
      <c r="Q1739" s="426" t="str">
        <f t="shared" si="53"/>
        <v/>
      </c>
      <c r="R1739" s="529"/>
      <c r="S1739" s="530"/>
      <c r="T1739" s="531" t="str">
        <f t="shared" si="54"/>
        <v/>
      </c>
      <c r="U1739" s="426">
        <f t="shared" si="55"/>
        <v>0</v>
      </c>
      <c r="V1739" s="426"/>
      <c r="W1739" s="426"/>
      <c r="AJ1739" s="55"/>
      <c r="AK1739" s="55"/>
      <c r="AL1739" s="55"/>
      <c r="AM1739" s="55"/>
    </row>
    <row r="1740" ht="22.5" customHeight="1">
      <c r="A1740" s="457"/>
      <c r="B1740" s="25" t="b">
        <v>0</v>
      </c>
      <c r="C1740" s="533"/>
      <c r="D1740" s="534"/>
      <c r="E1740" s="424"/>
      <c r="F1740" s="423"/>
      <c r="G1740" s="533"/>
      <c r="H1740" s="424"/>
      <c r="I1740" s="24"/>
      <c r="J1740" s="424"/>
      <c r="K1740" s="423"/>
      <c r="L1740" s="423"/>
      <c r="M1740" s="535"/>
      <c r="N1740" s="536">
        <f t="shared" si="57"/>
        <v>0</v>
      </c>
      <c r="O1740" s="534"/>
      <c r="P1740" s="528"/>
      <c r="Q1740" s="426" t="str">
        <f t="shared" si="53"/>
        <v/>
      </c>
      <c r="R1740" s="529"/>
      <c r="S1740" s="530"/>
      <c r="T1740" s="531" t="str">
        <f t="shared" si="54"/>
        <v/>
      </c>
      <c r="U1740" s="426">
        <f t="shared" si="55"/>
        <v>0</v>
      </c>
      <c r="V1740" s="426"/>
      <c r="W1740" s="426"/>
      <c r="AJ1740" s="55"/>
      <c r="AK1740" s="55"/>
      <c r="AL1740" s="55"/>
      <c r="AM1740" s="55"/>
    </row>
    <row r="1741" ht="22.5" customHeight="1">
      <c r="A1741" s="457"/>
      <c r="B1741" s="25" t="b">
        <v>0</v>
      </c>
      <c r="C1741" s="533"/>
      <c r="D1741" s="534"/>
      <c r="E1741" s="424"/>
      <c r="F1741" s="423"/>
      <c r="G1741" s="533"/>
      <c r="H1741" s="424"/>
      <c r="I1741" s="24"/>
      <c r="J1741" s="424"/>
      <c r="K1741" s="423"/>
      <c r="L1741" s="423"/>
      <c r="M1741" s="535"/>
      <c r="N1741" s="536">
        <f t="shared" si="57"/>
        <v>0</v>
      </c>
      <c r="O1741" s="534"/>
      <c r="P1741" s="528"/>
      <c r="Q1741" s="426" t="str">
        <f t="shared" si="53"/>
        <v/>
      </c>
      <c r="R1741" s="529"/>
      <c r="S1741" s="530"/>
      <c r="T1741" s="531" t="str">
        <f t="shared" si="54"/>
        <v/>
      </c>
      <c r="U1741" s="426">
        <f t="shared" si="55"/>
        <v>0</v>
      </c>
      <c r="V1741" s="426"/>
      <c r="W1741" s="426"/>
      <c r="AJ1741" s="55"/>
      <c r="AK1741" s="55"/>
      <c r="AL1741" s="55"/>
      <c r="AM1741" s="55"/>
    </row>
    <row r="1742" ht="22.5" customHeight="1">
      <c r="A1742" s="457"/>
      <c r="B1742" s="25" t="b">
        <v>0</v>
      </c>
      <c r="C1742" s="533"/>
      <c r="D1742" s="534"/>
      <c r="E1742" s="424"/>
      <c r="F1742" s="423"/>
      <c r="G1742" s="533"/>
      <c r="H1742" s="424"/>
      <c r="I1742" s="24"/>
      <c r="J1742" s="424"/>
      <c r="K1742" s="423"/>
      <c r="L1742" s="423"/>
      <c r="M1742" s="535"/>
      <c r="N1742" s="536">
        <f t="shared" si="57"/>
        <v>0</v>
      </c>
      <c r="O1742" s="534"/>
      <c r="P1742" s="528"/>
      <c r="Q1742" s="426" t="str">
        <f t="shared" si="53"/>
        <v/>
      </c>
      <c r="R1742" s="529"/>
      <c r="S1742" s="530"/>
      <c r="T1742" s="531" t="str">
        <f t="shared" si="54"/>
        <v/>
      </c>
      <c r="U1742" s="426">
        <f t="shared" si="55"/>
        <v>0</v>
      </c>
      <c r="V1742" s="426"/>
      <c r="W1742" s="426"/>
      <c r="AJ1742" s="55"/>
      <c r="AK1742" s="55"/>
      <c r="AL1742" s="55"/>
      <c r="AM1742" s="55"/>
    </row>
    <row r="1743" ht="22.5" customHeight="1">
      <c r="A1743" s="457"/>
      <c r="B1743" s="25" t="b">
        <v>0</v>
      </c>
      <c r="C1743" s="533"/>
      <c r="D1743" s="534"/>
      <c r="E1743" s="424"/>
      <c r="F1743" s="423"/>
      <c r="G1743" s="533"/>
      <c r="H1743" s="424"/>
      <c r="I1743" s="24"/>
      <c r="J1743" s="424"/>
      <c r="K1743" s="423"/>
      <c r="L1743" s="423"/>
      <c r="M1743" s="535"/>
      <c r="N1743" s="536">
        <f t="shared" si="57"/>
        <v>0</v>
      </c>
      <c r="O1743" s="534"/>
      <c r="P1743" s="528"/>
      <c r="Q1743" s="426" t="str">
        <f t="shared" si="53"/>
        <v/>
      </c>
      <c r="R1743" s="529"/>
      <c r="S1743" s="530"/>
      <c r="T1743" s="531" t="str">
        <f t="shared" si="54"/>
        <v/>
      </c>
      <c r="U1743" s="426">
        <f t="shared" si="55"/>
        <v>0</v>
      </c>
      <c r="V1743" s="426"/>
      <c r="W1743" s="426"/>
      <c r="AJ1743" s="55"/>
      <c r="AK1743" s="55"/>
      <c r="AL1743" s="55"/>
      <c r="AM1743" s="55"/>
    </row>
    <row r="1744" ht="22.5" customHeight="1">
      <c r="A1744" s="457"/>
      <c r="B1744" s="25" t="b">
        <v>0</v>
      </c>
      <c r="C1744" s="533"/>
      <c r="D1744" s="534"/>
      <c r="E1744" s="424"/>
      <c r="F1744" s="423"/>
      <c r="G1744" s="533"/>
      <c r="H1744" s="424"/>
      <c r="I1744" s="24"/>
      <c r="J1744" s="424"/>
      <c r="K1744" s="423"/>
      <c r="L1744" s="423"/>
      <c r="M1744" s="535"/>
      <c r="N1744" s="536">
        <f t="shared" si="57"/>
        <v>0</v>
      </c>
      <c r="O1744" s="534"/>
      <c r="P1744" s="528"/>
      <c r="Q1744" s="426" t="str">
        <f t="shared" si="53"/>
        <v/>
      </c>
      <c r="R1744" s="529"/>
      <c r="S1744" s="530"/>
      <c r="T1744" s="531" t="str">
        <f t="shared" si="54"/>
        <v/>
      </c>
      <c r="U1744" s="426">
        <f t="shared" si="55"/>
        <v>0</v>
      </c>
      <c r="V1744" s="426"/>
      <c r="W1744" s="426"/>
      <c r="AJ1744" s="55"/>
      <c r="AK1744" s="55"/>
      <c r="AL1744" s="55"/>
      <c r="AM1744" s="55"/>
    </row>
    <row r="1745" ht="22.5" customHeight="1">
      <c r="A1745" s="457"/>
      <c r="B1745" s="25" t="b">
        <v>0</v>
      </c>
      <c r="C1745" s="533"/>
      <c r="D1745" s="534"/>
      <c r="E1745" s="424"/>
      <c r="F1745" s="423"/>
      <c r="G1745" s="533"/>
      <c r="H1745" s="424"/>
      <c r="I1745" s="24"/>
      <c r="J1745" s="424"/>
      <c r="K1745" s="423"/>
      <c r="L1745" s="423"/>
      <c r="M1745" s="535"/>
      <c r="N1745" s="536">
        <f t="shared" si="57"/>
        <v>0</v>
      </c>
      <c r="O1745" s="534"/>
      <c r="P1745" s="528"/>
      <c r="Q1745" s="426" t="str">
        <f t="shared" si="53"/>
        <v/>
      </c>
      <c r="R1745" s="529"/>
      <c r="S1745" s="530"/>
      <c r="T1745" s="531" t="str">
        <f t="shared" si="54"/>
        <v/>
      </c>
      <c r="U1745" s="426">
        <f t="shared" si="55"/>
        <v>0</v>
      </c>
      <c r="V1745" s="426"/>
      <c r="W1745" s="426"/>
      <c r="AJ1745" s="55"/>
      <c r="AK1745" s="55"/>
      <c r="AL1745" s="55"/>
      <c r="AM1745" s="55"/>
    </row>
    <row r="1746" ht="22.5" customHeight="1">
      <c r="A1746" s="457"/>
      <c r="B1746" s="25" t="b">
        <v>0</v>
      </c>
      <c r="C1746" s="533"/>
      <c r="D1746" s="534"/>
      <c r="E1746" s="424"/>
      <c r="F1746" s="423"/>
      <c r="G1746" s="533"/>
      <c r="H1746" s="424"/>
      <c r="I1746" s="24"/>
      <c r="J1746" s="424"/>
      <c r="K1746" s="423"/>
      <c r="L1746" s="423"/>
      <c r="M1746" s="535"/>
      <c r="N1746" s="536">
        <f t="shared" si="57"/>
        <v>0</v>
      </c>
      <c r="O1746" s="534"/>
      <c r="P1746" s="528"/>
      <c r="Q1746" s="426" t="str">
        <f t="shared" si="53"/>
        <v/>
      </c>
      <c r="R1746" s="529"/>
      <c r="S1746" s="530"/>
      <c r="T1746" s="531" t="str">
        <f t="shared" si="54"/>
        <v/>
      </c>
      <c r="U1746" s="426">
        <f t="shared" si="55"/>
        <v>0</v>
      </c>
      <c r="V1746" s="426"/>
      <c r="W1746" s="426"/>
      <c r="AJ1746" s="55"/>
      <c r="AK1746" s="55"/>
      <c r="AL1746" s="55"/>
      <c r="AM1746" s="55"/>
    </row>
    <row r="1747" ht="22.5" customHeight="1">
      <c r="A1747" s="457"/>
      <c r="B1747" s="25" t="b">
        <v>0</v>
      </c>
      <c r="C1747" s="533"/>
      <c r="D1747" s="534"/>
      <c r="E1747" s="424"/>
      <c r="F1747" s="423"/>
      <c r="G1747" s="533"/>
      <c r="H1747" s="424"/>
      <c r="I1747" s="24"/>
      <c r="J1747" s="424"/>
      <c r="K1747" s="423"/>
      <c r="L1747" s="423"/>
      <c r="M1747" s="535"/>
      <c r="N1747" s="536">
        <f t="shared" si="57"/>
        <v>0</v>
      </c>
      <c r="O1747" s="534"/>
      <c r="P1747" s="528"/>
      <c r="Q1747" s="426" t="str">
        <f t="shared" si="53"/>
        <v/>
      </c>
      <c r="R1747" s="529"/>
      <c r="S1747" s="530"/>
      <c r="T1747" s="531" t="str">
        <f t="shared" si="54"/>
        <v/>
      </c>
      <c r="U1747" s="426">
        <f t="shared" si="55"/>
        <v>0</v>
      </c>
      <c r="V1747" s="426"/>
      <c r="W1747" s="426"/>
      <c r="AJ1747" s="55"/>
      <c r="AK1747" s="55"/>
      <c r="AL1747" s="55"/>
      <c r="AM1747" s="55"/>
    </row>
    <row r="1748" ht="22.5" customHeight="1">
      <c r="A1748" s="457"/>
      <c r="B1748" s="25" t="b">
        <v>0</v>
      </c>
      <c r="C1748" s="533"/>
      <c r="D1748" s="534"/>
      <c r="E1748" s="424"/>
      <c r="F1748" s="423"/>
      <c r="G1748" s="533"/>
      <c r="H1748" s="424"/>
      <c r="I1748" s="24"/>
      <c r="J1748" s="424"/>
      <c r="K1748" s="423"/>
      <c r="L1748" s="423"/>
      <c r="M1748" s="535"/>
      <c r="N1748" s="536">
        <f t="shared" si="57"/>
        <v>0</v>
      </c>
      <c r="O1748" s="534"/>
      <c r="P1748" s="528"/>
      <c r="Q1748" s="426" t="str">
        <f t="shared" si="53"/>
        <v/>
      </c>
      <c r="R1748" s="529"/>
      <c r="S1748" s="530"/>
      <c r="T1748" s="531" t="str">
        <f t="shared" si="54"/>
        <v/>
      </c>
      <c r="U1748" s="426">
        <f t="shared" si="55"/>
        <v>0</v>
      </c>
      <c r="V1748" s="426"/>
      <c r="W1748" s="426"/>
      <c r="AJ1748" s="55"/>
      <c r="AK1748" s="55"/>
      <c r="AL1748" s="55"/>
      <c r="AM1748" s="55"/>
    </row>
    <row r="1749" ht="22.5" customHeight="1">
      <c r="A1749" s="457"/>
      <c r="B1749" s="25" t="b">
        <v>0</v>
      </c>
      <c r="C1749" s="533"/>
      <c r="D1749" s="534"/>
      <c r="E1749" s="424"/>
      <c r="F1749" s="423"/>
      <c r="G1749" s="533"/>
      <c r="H1749" s="424"/>
      <c r="I1749" s="24"/>
      <c r="J1749" s="424"/>
      <c r="K1749" s="423"/>
      <c r="L1749" s="423"/>
      <c r="M1749" s="535"/>
      <c r="N1749" s="536">
        <f t="shared" si="57"/>
        <v>0</v>
      </c>
      <c r="O1749" s="534"/>
      <c r="P1749" s="528"/>
      <c r="Q1749" s="426" t="str">
        <f t="shared" si="53"/>
        <v/>
      </c>
      <c r="R1749" s="529"/>
      <c r="S1749" s="530"/>
      <c r="T1749" s="531" t="str">
        <f t="shared" si="54"/>
        <v/>
      </c>
      <c r="U1749" s="426">
        <f t="shared" si="55"/>
        <v>0</v>
      </c>
      <c r="V1749" s="426"/>
      <c r="W1749" s="426"/>
      <c r="AJ1749" s="55"/>
      <c r="AK1749" s="55"/>
      <c r="AL1749" s="55"/>
      <c r="AM1749" s="55"/>
    </row>
    <row r="1750" ht="22.5" customHeight="1">
      <c r="A1750" s="457"/>
      <c r="B1750" s="25" t="b">
        <v>0</v>
      </c>
      <c r="C1750" s="533"/>
      <c r="D1750" s="534"/>
      <c r="E1750" s="424"/>
      <c r="F1750" s="423"/>
      <c r="G1750" s="533"/>
      <c r="H1750" s="424"/>
      <c r="I1750" s="24"/>
      <c r="J1750" s="424"/>
      <c r="K1750" s="423"/>
      <c r="L1750" s="423"/>
      <c r="M1750" s="535"/>
      <c r="N1750" s="536">
        <f t="shared" si="57"/>
        <v>0</v>
      </c>
      <c r="O1750" s="534"/>
      <c r="P1750" s="528"/>
      <c r="Q1750" s="426" t="str">
        <f t="shared" si="53"/>
        <v/>
      </c>
      <c r="R1750" s="529"/>
      <c r="S1750" s="530"/>
      <c r="T1750" s="531" t="str">
        <f t="shared" si="54"/>
        <v/>
      </c>
      <c r="U1750" s="426">
        <f t="shared" si="55"/>
        <v>0</v>
      </c>
      <c r="V1750" s="426"/>
      <c r="W1750" s="426"/>
      <c r="AJ1750" s="55"/>
      <c r="AK1750" s="55"/>
      <c r="AL1750" s="55"/>
      <c r="AM1750" s="55"/>
    </row>
    <row r="1751" ht="22.5" customHeight="1">
      <c r="A1751" s="457"/>
      <c r="B1751" s="25" t="b">
        <v>0</v>
      </c>
      <c r="C1751" s="533"/>
      <c r="D1751" s="534"/>
      <c r="E1751" s="424"/>
      <c r="F1751" s="423"/>
      <c r="G1751" s="533"/>
      <c r="H1751" s="424"/>
      <c r="I1751" s="24"/>
      <c r="J1751" s="424"/>
      <c r="K1751" s="423"/>
      <c r="L1751" s="423"/>
      <c r="M1751" s="535"/>
      <c r="N1751" s="536">
        <f t="shared" si="57"/>
        <v>0</v>
      </c>
      <c r="O1751" s="534"/>
      <c r="P1751" s="528"/>
      <c r="Q1751" s="426" t="str">
        <f t="shared" si="53"/>
        <v/>
      </c>
      <c r="R1751" s="529"/>
      <c r="S1751" s="530"/>
      <c r="T1751" s="531" t="str">
        <f t="shared" si="54"/>
        <v/>
      </c>
      <c r="U1751" s="426">
        <f t="shared" si="55"/>
        <v>0</v>
      </c>
      <c r="V1751" s="426"/>
      <c r="W1751" s="426"/>
      <c r="AJ1751" s="55"/>
      <c r="AK1751" s="55"/>
      <c r="AL1751" s="55"/>
      <c r="AM1751" s="55"/>
    </row>
    <row r="1752" ht="22.5" customHeight="1">
      <c r="A1752" s="457"/>
      <c r="B1752" s="25" t="b">
        <v>0</v>
      </c>
      <c r="C1752" s="533"/>
      <c r="D1752" s="534"/>
      <c r="E1752" s="424"/>
      <c r="F1752" s="423"/>
      <c r="G1752" s="533"/>
      <c r="H1752" s="424"/>
      <c r="I1752" s="24"/>
      <c r="J1752" s="424"/>
      <c r="K1752" s="423"/>
      <c r="L1752" s="423"/>
      <c r="M1752" s="535"/>
      <c r="N1752" s="536">
        <f t="shared" si="57"/>
        <v>0</v>
      </c>
      <c r="O1752" s="534"/>
      <c r="P1752" s="528"/>
      <c r="Q1752" s="426" t="str">
        <f t="shared" si="53"/>
        <v/>
      </c>
      <c r="R1752" s="529"/>
      <c r="S1752" s="530"/>
      <c r="T1752" s="531" t="str">
        <f t="shared" si="54"/>
        <v/>
      </c>
      <c r="U1752" s="426">
        <f t="shared" si="55"/>
        <v>0</v>
      </c>
      <c r="V1752" s="426"/>
      <c r="W1752" s="426"/>
      <c r="AJ1752" s="55"/>
      <c r="AK1752" s="55"/>
      <c r="AL1752" s="55"/>
      <c r="AM1752" s="55"/>
    </row>
    <row r="1753" ht="22.5" customHeight="1">
      <c r="A1753" s="457"/>
      <c r="B1753" s="25" t="b">
        <v>0</v>
      </c>
      <c r="C1753" s="533"/>
      <c r="D1753" s="534"/>
      <c r="E1753" s="424"/>
      <c r="F1753" s="423"/>
      <c r="G1753" s="533"/>
      <c r="H1753" s="424"/>
      <c r="I1753" s="24"/>
      <c r="J1753" s="424"/>
      <c r="K1753" s="423"/>
      <c r="L1753" s="423"/>
      <c r="M1753" s="535"/>
      <c r="N1753" s="536">
        <f t="shared" si="57"/>
        <v>0</v>
      </c>
      <c r="O1753" s="534"/>
      <c r="P1753" s="528"/>
      <c r="Q1753" s="426" t="str">
        <f t="shared" si="53"/>
        <v/>
      </c>
      <c r="R1753" s="529"/>
      <c r="S1753" s="530"/>
      <c r="T1753" s="531" t="str">
        <f t="shared" si="54"/>
        <v/>
      </c>
      <c r="U1753" s="426">
        <f t="shared" si="55"/>
        <v>0</v>
      </c>
      <c r="V1753" s="426"/>
      <c r="W1753" s="426"/>
      <c r="AJ1753" s="55"/>
      <c r="AK1753" s="55"/>
      <c r="AL1753" s="55"/>
      <c r="AM1753" s="55"/>
    </row>
    <row r="1754" ht="22.5" customHeight="1">
      <c r="A1754" s="457"/>
      <c r="B1754" s="25" t="b">
        <v>0</v>
      </c>
      <c r="C1754" s="533"/>
      <c r="D1754" s="534"/>
      <c r="E1754" s="424"/>
      <c r="F1754" s="423"/>
      <c r="G1754" s="533"/>
      <c r="H1754" s="424"/>
      <c r="I1754" s="24"/>
      <c r="J1754" s="424"/>
      <c r="K1754" s="423"/>
      <c r="L1754" s="423"/>
      <c r="M1754" s="535"/>
      <c r="N1754" s="536">
        <f t="shared" si="57"/>
        <v>0</v>
      </c>
      <c r="O1754" s="534"/>
      <c r="P1754" s="528"/>
      <c r="Q1754" s="426" t="str">
        <f t="shared" si="53"/>
        <v/>
      </c>
      <c r="R1754" s="529"/>
      <c r="S1754" s="530"/>
      <c r="T1754" s="531" t="str">
        <f t="shared" si="54"/>
        <v/>
      </c>
      <c r="U1754" s="426">
        <f t="shared" si="55"/>
        <v>0</v>
      </c>
      <c r="V1754" s="426"/>
      <c r="W1754" s="426"/>
      <c r="AJ1754" s="55"/>
      <c r="AK1754" s="55"/>
      <c r="AL1754" s="55"/>
      <c r="AM1754" s="55"/>
    </row>
    <row r="1755" ht="22.5" customHeight="1">
      <c r="A1755" s="457"/>
      <c r="B1755" s="25" t="b">
        <v>0</v>
      </c>
      <c r="C1755" s="533"/>
      <c r="D1755" s="534"/>
      <c r="E1755" s="424"/>
      <c r="F1755" s="423"/>
      <c r="G1755" s="533"/>
      <c r="H1755" s="424"/>
      <c r="I1755" s="24"/>
      <c r="J1755" s="424"/>
      <c r="K1755" s="423"/>
      <c r="L1755" s="423"/>
      <c r="M1755" s="535"/>
      <c r="N1755" s="536">
        <f t="shared" si="57"/>
        <v>0</v>
      </c>
      <c r="O1755" s="534"/>
      <c r="P1755" s="528"/>
      <c r="Q1755" s="426" t="str">
        <f t="shared" si="53"/>
        <v/>
      </c>
      <c r="R1755" s="529"/>
      <c r="S1755" s="530"/>
      <c r="T1755" s="531" t="str">
        <f t="shared" si="54"/>
        <v/>
      </c>
      <c r="U1755" s="426">
        <f t="shared" si="55"/>
        <v>0</v>
      </c>
      <c r="V1755" s="426"/>
      <c r="W1755" s="426"/>
      <c r="AJ1755" s="55"/>
      <c r="AK1755" s="55"/>
      <c r="AL1755" s="55"/>
      <c r="AM1755" s="55"/>
    </row>
    <row r="1756" ht="22.5" customHeight="1">
      <c r="A1756" s="457"/>
      <c r="B1756" s="25" t="b">
        <v>0</v>
      </c>
      <c r="C1756" s="533"/>
      <c r="D1756" s="534"/>
      <c r="E1756" s="424"/>
      <c r="F1756" s="423"/>
      <c r="G1756" s="533"/>
      <c r="H1756" s="424"/>
      <c r="I1756" s="24"/>
      <c r="J1756" s="424"/>
      <c r="K1756" s="423"/>
      <c r="L1756" s="423"/>
      <c r="M1756" s="535"/>
      <c r="N1756" s="536">
        <f t="shared" si="57"/>
        <v>0</v>
      </c>
      <c r="O1756" s="534"/>
      <c r="P1756" s="528"/>
      <c r="Q1756" s="426" t="str">
        <f t="shared" si="53"/>
        <v/>
      </c>
      <c r="R1756" s="529"/>
      <c r="S1756" s="530"/>
      <c r="T1756" s="531" t="str">
        <f t="shared" si="54"/>
        <v/>
      </c>
      <c r="U1756" s="426">
        <f t="shared" si="55"/>
        <v>0</v>
      </c>
      <c r="V1756" s="426"/>
      <c r="W1756" s="426"/>
      <c r="AJ1756" s="55"/>
      <c r="AK1756" s="55"/>
      <c r="AL1756" s="55"/>
      <c r="AM1756" s="55"/>
    </row>
    <row r="1757" ht="22.5" customHeight="1">
      <c r="A1757" s="457"/>
      <c r="B1757" s="25" t="b">
        <v>0</v>
      </c>
      <c r="C1757" s="533"/>
      <c r="D1757" s="534"/>
      <c r="E1757" s="424"/>
      <c r="F1757" s="423"/>
      <c r="G1757" s="533"/>
      <c r="H1757" s="424"/>
      <c r="I1757" s="24"/>
      <c r="J1757" s="424"/>
      <c r="K1757" s="423"/>
      <c r="L1757" s="423"/>
      <c r="M1757" s="535"/>
      <c r="N1757" s="536">
        <f t="shared" si="57"/>
        <v>0</v>
      </c>
      <c r="O1757" s="534"/>
      <c r="P1757" s="528"/>
      <c r="Q1757" s="426" t="str">
        <f t="shared" si="53"/>
        <v/>
      </c>
      <c r="R1757" s="529"/>
      <c r="S1757" s="530"/>
      <c r="T1757" s="531" t="str">
        <f t="shared" si="54"/>
        <v/>
      </c>
      <c r="U1757" s="426">
        <f t="shared" si="55"/>
        <v>0</v>
      </c>
      <c r="V1757" s="426"/>
      <c r="W1757" s="426"/>
      <c r="AJ1757" s="55"/>
      <c r="AK1757" s="55"/>
      <c r="AL1757" s="55"/>
      <c r="AM1757" s="55"/>
    </row>
    <row r="1758" ht="22.5" customHeight="1">
      <c r="A1758" s="457"/>
      <c r="B1758" s="25" t="b">
        <v>0</v>
      </c>
      <c r="C1758" s="533"/>
      <c r="D1758" s="534"/>
      <c r="E1758" s="424"/>
      <c r="F1758" s="423"/>
      <c r="G1758" s="533"/>
      <c r="H1758" s="424"/>
      <c r="I1758" s="24"/>
      <c r="J1758" s="424"/>
      <c r="K1758" s="423"/>
      <c r="L1758" s="423"/>
      <c r="M1758" s="535"/>
      <c r="N1758" s="536">
        <f t="shared" si="57"/>
        <v>0</v>
      </c>
      <c r="O1758" s="534"/>
      <c r="P1758" s="528"/>
      <c r="Q1758" s="426" t="str">
        <f t="shared" si="53"/>
        <v/>
      </c>
      <c r="R1758" s="529"/>
      <c r="S1758" s="530"/>
      <c r="T1758" s="531" t="str">
        <f t="shared" si="54"/>
        <v/>
      </c>
      <c r="U1758" s="426">
        <f t="shared" si="55"/>
        <v>0</v>
      </c>
      <c r="V1758" s="426"/>
      <c r="W1758" s="426"/>
      <c r="AJ1758" s="55"/>
      <c r="AK1758" s="55"/>
      <c r="AL1758" s="55"/>
      <c r="AM1758" s="55"/>
    </row>
    <row r="1759" ht="22.5" customHeight="1">
      <c r="A1759" s="457"/>
      <c r="B1759" s="25" t="b">
        <v>0</v>
      </c>
      <c r="C1759" s="533"/>
      <c r="D1759" s="534"/>
      <c r="E1759" s="424"/>
      <c r="F1759" s="423"/>
      <c r="G1759" s="533"/>
      <c r="H1759" s="424"/>
      <c r="I1759" s="24"/>
      <c r="J1759" s="424"/>
      <c r="K1759" s="423"/>
      <c r="L1759" s="423"/>
      <c r="M1759" s="535"/>
      <c r="N1759" s="536">
        <f t="shared" si="57"/>
        <v>0</v>
      </c>
      <c r="O1759" s="534"/>
      <c r="P1759" s="528"/>
      <c r="Q1759" s="426" t="str">
        <f t="shared" si="53"/>
        <v/>
      </c>
      <c r="R1759" s="529"/>
      <c r="S1759" s="530"/>
      <c r="T1759" s="531" t="str">
        <f t="shared" si="54"/>
        <v/>
      </c>
      <c r="U1759" s="426">
        <f t="shared" si="55"/>
        <v>0</v>
      </c>
      <c r="V1759" s="426"/>
      <c r="W1759" s="426"/>
      <c r="AJ1759" s="55"/>
      <c r="AK1759" s="55"/>
      <c r="AL1759" s="55"/>
      <c r="AM1759" s="55"/>
    </row>
    <row r="1760" ht="22.5" customHeight="1">
      <c r="A1760" s="457"/>
      <c r="B1760" s="25" t="b">
        <v>0</v>
      </c>
      <c r="C1760" s="533"/>
      <c r="D1760" s="534"/>
      <c r="E1760" s="424"/>
      <c r="F1760" s="423"/>
      <c r="G1760" s="533"/>
      <c r="H1760" s="424"/>
      <c r="I1760" s="24"/>
      <c r="J1760" s="424"/>
      <c r="K1760" s="423"/>
      <c r="L1760" s="423"/>
      <c r="M1760" s="535"/>
      <c r="N1760" s="536">
        <f t="shared" si="57"/>
        <v>0</v>
      </c>
      <c r="O1760" s="534"/>
      <c r="P1760" s="528"/>
      <c r="Q1760" s="426" t="str">
        <f t="shared" si="53"/>
        <v/>
      </c>
      <c r="R1760" s="529"/>
      <c r="S1760" s="530"/>
      <c r="T1760" s="531" t="str">
        <f t="shared" si="54"/>
        <v/>
      </c>
      <c r="U1760" s="426">
        <f t="shared" si="55"/>
        <v>0</v>
      </c>
      <c r="V1760" s="426"/>
      <c r="W1760" s="426"/>
      <c r="AJ1760" s="55"/>
      <c r="AK1760" s="55"/>
      <c r="AL1760" s="55"/>
      <c r="AM1760" s="55"/>
    </row>
    <row r="1761" ht="22.5" customHeight="1">
      <c r="A1761" s="457"/>
      <c r="B1761" s="25" t="b">
        <v>0</v>
      </c>
      <c r="C1761" s="533"/>
      <c r="D1761" s="534"/>
      <c r="E1761" s="424"/>
      <c r="F1761" s="423"/>
      <c r="G1761" s="533"/>
      <c r="H1761" s="424"/>
      <c r="I1761" s="24"/>
      <c r="J1761" s="424"/>
      <c r="K1761" s="423"/>
      <c r="L1761" s="423"/>
      <c r="M1761" s="535"/>
      <c r="N1761" s="536">
        <f t="shared" si="57"/>
        <v>0</v>
      </c>
      <c r="O1761" s="534"/>
      <c r="P1761" s="528"/>
      <c r="Q1761" s="426" t="str">
        <f t="shared" si="53"/>
        <v/>
      </c>
      <c r="R1761" s="529"/>
      <c r="S1761" s="530"/>
      <c r="T1761" s="531" t="str">
        <f t="shared" si="54"/>
        <v/>
      </c>
      <c r="U1761" s="426">
        <f t="shared" si="55"/>
        <v>0</v>
      </c>
      <c r="V1761" s="426"/>
      <c r="W1761" s="426"/>
      <c r="AJ1761" s="55"/>
      <c r="AK1761" s="55"/>
      <c r="AL1761" s="55"/>
      <c r="AM1761" s="55"/>
    </row>
    <row r="1762" ht="22.5" customHeight="1">
      <c r="A1762" s="457"/>
      <c r="B1762" s="25" t="b">
        <v>0</v>
      </c>
      <c r="C1762" s="533"/>
      <c r="D1762" s="534"/>
      <c r="E1762" s="424"/>
      <c r="F1762" s="423"/>
      <c r="G1762" s="533"/>
      <c r="H1762" s="424"/>
      <c r="I1762" s="24"/>
      <c r="J1762" s="424"/>
      <c r="K1762" s="423"/>
      <c r="L1762" s="423"/>
      <c r="M1762" s="535"/>
      <c r="N1762" s="536">
        <f t="shared" si="57"/>
        <v>0</v>
      </c>
      <c r="O1762" s="534"/>
      <c r="P1762" s="528"/>
      <c r="Q1762" s="426" t="str">
        <f t="shared" si="53"/>
        <v/>
      </c>
      <c r="R1762" s="529"/>
      <c r="S1762" s="530"/>
      <c r="T1762" s="531" t="str">
        <f t="shared" si="54"/>
        <v/>
      </c>
      <c r="U1762" s="426">
        <f t="shared" si="55"/>
        <v>0</v>
      </c>
      <c r="V1762" s="426"/>
      <c r="W1762" s="426"/>
      <c r="AJ1762" s="55"/>
      <c r="AK1762" s="55"/>
      <c r="AL1762" s="55"/>
      <c r="AM1762" s="55"/>
    </row>
    <row r="1763" ht="22.5" customHeight="1">
      <c r="A1763" s="457"/>
      <c r="B1763" s="25" t="b">
        <v>0</v>
      </c>
      <c r="C1763" s="533"/>
      <c r="D1763" s="534"/>
      <c r="E1763" s="424"/>
      <c r="F1763" s="423"/>
      <c r="G1763" s="533"/>
      <c r="H1763" s="424"/>
      <c r="I1763" s="24"/>
      <c r="J1763" s="424"/>
      <c r="K1763" s="423"/>
      <c r="L1763" s="423"/>
      <c r="M1763" s="535"/>
      <c r="N1763" s="536">
        <f t="shared" si="57"/>
        <v>0</v>
      </c>
      <c r="O1763" s="534"/>
      <c r="P1763" s="528"/>
      <c r="Q1763" s="426" t="str">
        <f t="shared" si="53"/>
        <v/>
      </c>
      <c r="R1763" s="529"/>
      <c r="S1763" s="530"/>
      <c r="T1763" s="531" t="str">
        <f t="shared" si="54"/>
        <v/>
      </c>
      <c r="U1763" s="426">
        <f t="shared" si="55"/>
        <v>0</v>
      </c>
      <c r="V1763" s="426"/>
      <c r="W1763" s="426"/>
      <c r="AJ1763" s="55"/>
      <c r="AK1763" s="55"/>
      <c r="AL1763" s="55"/>
      <c r="AM1763" s="55"/>
    </row>
    <row r="1764" ht="22.5" customHeight="1">
      <c r="A1764" s="457"/>
      <c r="B1764" s="25" t="b">
        <v>0</v>
      </c>
      <c r="C1764" s="533"/>
      <c r="D1764" s="534"/>
      <c r="E1764" s="424"/>
      <c r="F1764" s="423"/>
      <c r="G1764" s="533"/>
      <c r="H1764" s="424"/>
      <c r="I1764" s="24"/>
      <c r="J1764" s="424"/>
      <c r="K1764" s="423"/>
      <c r="L1764" s="423"/>
      <c r="M1764" s="535"/>
      <c r="N1764" s="536">
        <f t="shared" si="57"/>
        <v>0</v>
      </c>
      <c r="O1764" s="534"/>
      <c r="P1764" s="528"/>
      <c r="Q1764" s="426" t="str">
        <f t="shared" si="53"/>
        <v/>
      </c>
      <c r="R1764" s="529"/>
      <c r="S1764" s="530"/>
      <c r="T1764" s="531" t="str">
        <f t="shared" si="54"/>
        <v/>
      </c>
      <c r="U1764" s="426">
        <f t="shared" si="55"/>
        <v>0</v>
      </c>
      <c r="V1764" s="426"/>
      <c r="W1764" s="426"/>
      <c r="AJ1764" s="55"/>
      <c r="AK1764" s="55"/>
      <c r="AL1764" s="55"/>
      <c r="AM1764" s="55"/>
    </row>
    <row r="1765" ht="22.5" customHeight="1">
      <c r="A1765" s="457"/>
      <c r="B1765" s="25" t="b">
        <v>0</v>
      </c>
      <c r="C1765" s="533"/>
      <c r="D1765" s="534"/>
      <c r="E1765" s="424"/>
      <c r="F1765" s="423"/>
      <c r="G1765" s="533"/>
      <c r="H1765" s="424"/>
      <c r="I1765" s="24"/>
      <c r="J1765" s="424"/>
      <c r="K1765" s="423"/>
      <c r="L1765" s="423"/>
      <c r="M1765" s="535"/>
      <c r="N1765" s="536">
        <f t="shared" si="57"/>
        <v>0</v>
      </c>
      <c r="O1765" s="534"/>
      <c r="P1765" s="528"/>
      <c r="Q1765" s="426" t="str">
        <f t="shared" si="53"/>
        <v/>
      </c>
      <c r="R1765" s="529"/>
      <c r="S1765" s="530"/>
      <c r="T1765" s="531" t="str">
        <f t="shared" si="54"/>
        <v/>
      </c>
      <c r="U1765" s="426">
        <f t="shared" si="55"/>
        <v>0</v>
      </c>
      <c r="V1765" s="426"/>
      <c r="W1765" s="426"/>
      <c r="AJ1765" s="55"/>
      <c r="AK1765" s="55"/>
      <c r="AL1765" s="55"/>
      <c r="AM1765" s="55"/>
    </row>
    <row r="1766" ht="22.5" customHeight="1">
      <c r="A1766" s="457"/>
      <c r="B1766" s="25" t="b">
        <v>0</v>
      </c>
      <c r="C1766" s="533"/>
      <c r="D1766" s="534"/>
      <c r="E1766" s="424"/>
      <c r="F1766" s="423"/>
      <c r="G1766" s="533"/>
      <c r="H1766" s="424"/>
      <c r="I1766" s="24"/>
      <c r="J1766" s="424"/>
      <c r="K1766" s="423"/>
      <c r="L1766" s="423"/>
      <c r="M1766" s="535"/>
      <c r="N1766" s="536">
        <f t="shared" si="57"/>
        <v>0</v>
      </c>
      <c r="O1766" s="534"/>
      <c r="P1766" s="528"/>
      <c r="Q1766" s="426" t="str">
        <f t="shared" si="53"/>
        <v/>
      </c>
      <c r="R1766" s="529"/>
      <c r="S1766" s="530"/>
      <c r="T1766" s="531" t="str">
        <f t="shared" si="54"/>
        <v/>
      </c>
      <c r="U1766" s="426">
        <f t="shared" si="55"/>
        <v>0</v>
      </c>
      <c r="V1766" s="426"/>
      <c r="W1766" s="426"/>
      <c r="AJ1766" s="55"/>
      <c r="AK1766" s="55"/>
      <c r="AL1766" s="55"/>
      <c r="AM1766" s="55"/>
    </row>
    <row r="1767" ht="22.5" customHeight="1">
      <c r="A1767" s="457"/>
      <c r="B1767" s="25" t="b">
        <v>0</v>
      </c>
      <c r="C1767" s="533"/>
      <c r="D1767" s="534"/>
      <c r="E1767" s="424"/>
      <c r="F1767" s="423"/>
      <c r="G1767" s="533"/>
      <c r="H1767" s="424"/>
      <c r="I1767" s="24"/>
      <c r="J1767" s="424"/>
      <c r="K1767" s="423"/>
      <c r="L1767" s="423"/>
      <c r="M1767" s="535"/>
      <c r="N1767" s="536">
        <f t="shared" si="57"/>
        <v>0</v>
      </c>
      <c r="O1767" s="534"/>
      <c r="P1767" s="528"/>
      <c r="Q1767" s="426" t="str">
        <f t="shared" si="53"/>
        <v/>
      </c>
      <c r="R1767" s="529"/>
      <c r="S1767" s="530"/>
      <c r="T1767" s="531" t="str">
        <f t="shared" si="54"/>
        <v/>
      </c>
      <c r="U1767" s="426">
        <f t="shared" si="55"/>
        <v>0</v>
      </c>
      <c r="V1767" s="426"/>
      <c r="W1767" s="426"/>
      <c r="AJ1767" s="55"/>
      <c r="AK1767" s="55"/>
      <c r="AL1767" s="55"/>
      <c r="AM1767" s="55"/>
    </row>
    <row r="1768" ht="22.5" customHeight="1">
      <c r="A1768" s="457"/>
      <c r="B1768" s="25" t="b">
        <v>0</v>
      </c>
      <c r="C1768" s="533"/>
      <c r="D1768" s="534"/>
      <c r="E1768" s="424"/>
      <c r="F1768" s="423"/>
      <c r="G1768" s="533"/>
      <c r="H1768" s="424"/>
      <c r="I1768" s="24"/>
      <c r="J1768" s="424"/>
      <c r="K1768" s="423"/>
      <c r="L1768" s="423"/>
      <c r="M1768" s="535"/>
      <c r="N1768" s="536">
        <f t="shared" si="57"/>
        <v>0</v>
      </c>
      <c r="O1768" s="534"/>
      <c r="P1768" s="528"/>
      <c r="Q1768" s="426" t="str">
        <f t="shared" si="53"/>
        <v/>
      </c>
      <c r="R1768" s="529"/>
      <c r="S1768" s="530"/>
      <c r="T1768" s="531" t="str">
        <f t="shared" si="54"/>
        <v/>
      </c>
      <c r="U1768" s="426">
        <f t="shared" si="55"/>
        <v>0</v>
      </c>
      <c r="V1768" s="426"/>
      <c r="W1768" s="426"/>
      <c r="AJ1768" s="55"/>
      <c r="AK1768" s="55"/>
      <c r="AL1768" s="55"/>
      <c r="AM1768" s="55"/>
    </row>
    <row r="1769" ht="22.5" customHeight="1">
      <c r="A1769" s="457"/>
      <c r="B1769" s="25" t="b">
        <v>0</v>
      </c>
      <c r="C1769" s="533"/>
      <c r="D1769" s="534"/>
      <c r="E1769" s="424"/>
      <c r="F1769" s="423"/>
      <c r="G1769" s="533"/>
      <c r="H1769" s="424"/>
      <c r="I1769" s="24"/>
      <c r="J1769" s="424"/>
      <c r="K1769" s="423"/>
      <c r="L1769" s="423"/>
      <c r="M1769" s="535"/>
      <c r="N1769" s="536">
        <f t="shared" si="57"/>
        <v>0</v>
      </c>
      <c r="O1769" s="534"/>
      <c r="P1769" s="528"/>
      <c r="Q1769" s="426" t="str">
        <f t="shared" si="53"/>
        <v/>
      </c>
      <c r="R1769" s="529"/>
      <c r="S1769" s="530"/>
      <c r="T1769" s="531" t="str">
        <f t="shared" si="54"/>
        <v/>
      </c>
      <c r="U1769" s="426">
        <f t="shared" si="55"/>
        <v>0</v>
      </c>
      <c r="V1769" s="426"/>
      <c r="W1769" s="426"/>
      <c r="AJ1769" s="55"/>
      <c r="AK1769" s="55"/>
      <c r="AL1769" s="55"/>
      <c r="AM1769" s="55"/>
    </row>
    <row r="1770" ht="22.5" customHeight="1">
      <c r="A1770" s="457"/>
      <c r="B1770" s="25" t="b">
        <v>0</v>
      </c>
      <c r="C1770" s="533"/>
      <c r="D1770" s="534"/>
      <c r="E1770" s="424"/>
      <c r="F1770" s="423"/>
      <c r="G1770" s="533"/>
      <c r="H1770" s="424"/>
      <c r="I1770" s="24"/>
      <c r="J1770" s="424"/>
      <c r="K1770" s="423"/>
      <c r="L1770" s="423"/>
      <c r="M1770" s="535"/>
      <c r="N1770" s="536">
        <f t="shared" si="57"/>
        <v>0</v>
      </c>
      <c r="O1770" s="534"/>
      <c r="P1770" s="528"/>
      <c r="Q1770" s="426" t="str">
        <f t="shared" si="53"/>
        <v/>
      </c>
      <c r="R1770" s="529"/>
      <c r="S1770" s="530"/>
      <c r="T1770" s="531" t="str">
        <f t="shared" si="54"/>
        <v/>
      </c>
      <c r="U1770" s="426">
        <f t="shared" si="55"/>
        <v>0</v>
      </c>
      <c r="V1770" s="426"/>
      <c r="W1770" s="426"/>
      <c r="AJ1770" s="55"/>
      <c r="AK1770" s="55"/>
      <c r="AL1770" s="55"/>
      <c r="AM1770" s="55"/>
    </row>
    <row r="1771" ht="22.5" customHeight="1">
      <c r="A1771" s="457"/>
      <c r="B1771" s="25" t="b">
        <v>0</v>
      </c>
      <c r="C1771" s="533"/>
      <c r="D1771" s="534"/>
      <c r="E1771" s="424"/>
      <c r="F1771" s="423"/>
      <c r="G1771" s="533"/>
      <c r="H1771" s="424"/>
      <c r="I1771" s="24"/>
      <c r="J1771" s="424"/>
      <c r="K1771" s="423"/>
      <c r="L1771" s="423"/>
      <c r="M1771" s="535"/>
      <c r="N1771" s="536">
        <f t="shared" si="57"/>
        <v>0</v>
      </c>
      <c r="O1771" s="534"/>
      <c r="P1771" s="528"/>
      <c r="Q1771" s="426" t="str">
        <f t="shared" si="53"/>
        <v/>
      </c>
      <c r="R1771" s="529"/>
      <c r="S1771" s="530"/>
      <c r="T1771" s="531" t="str">
        <f t="shared" si="54"/>
        <v/>
      </c>
      <c r="U1771" s="426">
        <f t="shared" si="55"/>
        <v>0</v>
      </c>
      <c r="V1771" s="426"/>
      <c r="W1771" s="426"/>
      <c r="AJ1771" s="55"/>
      <c r="AK1771" s="55"/>
      <c r="AL1771" s="55"/>
      <c r="AM1771" s="55"/>
    </row>
    <row r="1772" ht="22.5" customHeight="1">
      <c r="A1772" s="457"/>
      <c r="B1772" s="25" t="b">
        <v>0</v>
      </c>
      <c r="C1772" s="533"/>
      <c r="D1772" s="534"/>
      <c r="E1772" s="424"/>
      <c r="F1772" s="423"/>
      <c r="G1772" s="533"/>
      <c r="H1772" s="424"/>
      <c r="I1772" s="24"/>
      <c r="J1772" s="424"/>
      <c r="K1772" s="423"/>
      <c r="L1772" s="423"/>
      <c r="M1772" s="535"/>
      <c r="N1772" s="536">
        <f t="shared" si="57"/>
        <v>0</v>
      </c>
      <c r="O1772" s="534"/>
      <c r="P1772" s="528"/>
      <c r="Q1772" s="426" t="str">
        <f t="shared" si="53"/>
        <v/>
      </c>
      <c r="R1772" s="529"/>
      <c r="S1772" s="530"/>
      <c r="T1772" s="531" t="str">
        <f t="shared" si="54"/>
        <v/>
      </c>
      <c r="U1772" s="426">
        <f t="shared" si="55"/>
        <v>0</v>
      </c>
      <c r="V1772" s="426"/>
      <c r="W1772" s="426"/>
      <c r="AJ1772" s="55"/>
      <c r="AK1772" s="55"/>
      <c r="AL1772" s="55"/>
      <c r="AM1772" s="55"/>
    </row>
    <row r="1773" ht="22.5" customHeight="1">
      <c r="A1773" s="457"/>
      <c r="B1773" s="25" t="b">
        <v>0</v>
      </c>
      <c r="C1773" s="533"/>
      <c r="D1773" s="534"/>
      <c r="E1773" s="424"/>
      <c r="F1773" s="423"/>
      <c r="G1773" s="533"/>
      <c r="H1773" s="424"/>
      <c r="I1773" s="24"/>
      <c r="J1773" s="424"/>
      <c r="K1773" s="423"/>
      <c r="L1773" s="423"/>
      <c r="M1773" s="535"/>
      <c r="N1773" s="536">
        <f t="shared" si="57"/>
        <v>0</v>
      </c>
      <c r="O1773" s="534"/>
      <c r="P1773" s="528"/>
      <c r="Q1773" s="426" t="str">
        <f t="shared" si="53"/>
        <v/>
      </c>
      <c r="R1773" s="529"/>
      <c r="S1773" s="530"/>
      <c r="T1773" s="531" t="str">
        <f t="shared" si="54"/>
        <v/>
      </c>
      <c r="U1773" s="426">
        <f t="shared" si="55"/>
        <v>0</v>
      </c>
      <c r="V1773" s="426"/>
      <c r="W1773" s="426"/>
      <c r="AJ1773" s="55"/>
      <c r="AK1773" s="55"/>
      <c r="AL1773" s="55"/>
      <c r="AM1773" s="55"/>
    </row>
    <row r="1774" ht="22.5" customHeight="1">
      <c r="A1774" s="457"/>
      <c r="B1774" s="25" t="b">
        <v>0</v>
      </c>
      <c r="C1774" s="533"/>
      <c r="D1774" s="534"/>
      <c r="E1774" s="424"/>
      <c r="F1774" s="423"/>
      <c r="G1774" s="533"/>
      <c r="H1774" s="424"/>
      <c r="I1774" s="24"/>
      <c r="J1774" s="424"/>
      <c r="K1774" s="423"/>
      <c r="L1774" s="423"/>
      <c r="M1774" s="535"/>
      <c r="N1774" s="536">
        <f t="shared" si="57"/>
        <v>0</v>
      </c>
      <c r="O1774" s="534"/>
      <c r="P1774" s="528"/>
      <c r="Q1774" s="426" t="str">
        <f t="shared" si="53"/>
        <v/>
      </c>
      <c r="R1774" s="529"/>
      <c r="S1774" s="530"/>
      <c r="T1774" s="531" t="str">
        <f t="shared" si="54"/>
        <v/>
      </c>
      <c r="U1774" s="426">
        <f t="shared" si="55"/>
        <v>0</v>
      </c>
      <c r="V1774" s="426"/>
      <c r="W1774" s="426"/>
      <c r="AJ1774" s="55"/>
      <c r="AK1774" s="55"/>
      <c r="AL1774" s="55"/>
      <c r="AM1774" s="55"/>
    </row>
    <row r="1775" ht="22.5" customHeight="1">
      <c r="A1775" s="457"/>
      <c r="B1775" s="25" t="b">
        <v>0</v>
      </c>
      <c r="C1775" s="533"/>
      <c r="D1775" s="534"/>
      <c r="E1775" s="424"/>
      <c r="F1775" s="423"/>
      <c r="G1775" s="533"/>
      <c r="H1775" s="424"/>
      <c r="I1775" s="24"/>
      <c r="J1775" s="424"/>
      <c r="K1775" s="423"/>
      <c r="L1775" s="423"/>
      <c r="M1775" s="535"/>
      <c r="N1775" s="536">
        <f t="shared" si="57"/>
        <v>0</v>
      </c>
      <c r="O1775" s="534"/>
      <c r="P1775" s="528"/>
      <c r="Q1775" s="426" t="str">
        <f t="shared" si="53"/>
        <v/>
      </c>
      <c r="R1775" s="529"/>
      <c r="S1775" s="530"/>
      <c r="T1775" s="531" t="str">
        <f t="shared" si="54"/>
        <v/>
      </c>
      <c r="U1775" s="426">
        <f t="shared" si="55"/>
        <v>0</v>
      </c>
      <c r="V1775" s="426"/>
      <c r="W1775" s="426"/>
      <c r="AJ1775" s="55"/>
      <c r="AK1775" s="55"/>
      <c r="AL1775" s="55"/>
      <c r="AM1775" s="55"/>
    </row>
    <row r="1776" ht="22.5" customHeight="1">
      <c r="A1776" s="457"/>
      <c r="B1776" s="25" t="b">
        <v>0</v>
      </c>
      <c r="C1776" s="533"/>
      <c r="D1776" s="534"/>
      <c r="E1776" s="424"/>
      <c r="F1776" s="423"/>
      <c r="G1776" s="533"/>
      <c r="H1776" s="424"/>
      <c r="I1776" s="24"/>
      <c r="J1776" s="424"/>
      <c r="K1776" s="423"/>
      <c r="L1776" s="423"/>
      <c r="M1776" s="535"/>
      <c r="N1776" s="536">
        <f t="shared" si="57"/>
        <v>0</v>
      </c>
      <c r="O1776" s="534"/>
      <c r="P1776" s="528"/>
      <c r="Q1776" s="426" t="str">
        <f t="shared" si="53"/>
        <v/>
      </c>
      <c r="R1776" s="529"/>
      <c r="S1776" s="530"/>
      <c r="T1776" s="531" t="str">
        <f t="shared" si="54"/>
        <v/>
      </c>
      <c r="U1776" s="426">
        <f t="shared" si="55"/>
        <v>0</v>
      </c>
      <c r="V1776" s="426"/>
      <c r="W1776" s="426"/>
      <c r="AJ1776" s="55"/>
      <c r="AK1776" s="55"/>
      <c r="AL1776" s="55"/>
      <c r="AM1776" s="55"/>
    </row>
    <row r="1777" ht="22.5" customHeight="1">
      <c r="A1777" s="457"/>
      <c r="B1777" s="25" t="b">
        <v>0</v>
      </c>
      <c r="C1777" s="533"/>
      <c r="D1777" s="534"/>
      <c r="E1777" s="424"/>
      <c r="F1777" s="423"/>
      <c r="G1777" s="533"/>
      <c r="H1777" s="424"/>
      <c r="I1777" s="24"/>
      <c r="J1777" s="424"/>
      <c r="K1777" s="423"/>
      <c r="L1777" s="423"/>
      <c r="M1777" s="535"/>
      <c r="N1777" s="536">
        <f t="shared" si="57"/>
        <v>0</v>
      </c>
      <c r="O1777" s="534"/>
      <c r="P1777" s="528"/>
      <c r="Q1777" s="426" t="str">
        <f t="shared" si="53"/>
        <v/>
      </c>
      <c r="R1777" s="529"/>
      <c r="S1777" s="530"/>
      <c r="T1777" s="531" t="str">
        <f t="shared" si="54"/>
        <v/>
      </c>
      <c r="U1777" s="426">
        <f t="shared" si="55"/>
        <v>0</v>
      </c>
      <c r="V1777" s="426"/>
      <c r="W1777" s="426"/>
      <c r="AJ1777" s="55"/>
      <c r="AK1777" s="55"/>
      <c r="AL1777" s="55"/>
      <c r="AM1777" s="55"/>
    </row>
    <row r="1778" ht="22.5" customHeight="1">
      <c r="A1778" s="457"/>
      <c r="B1778" s="25" t="b">
        <v>0</v>
      </c>
      <c r="C1778" s="533"/>
      <c r="D1778" s="534"/>
      <c r="E1778" s="424"/>
      <c r="F1778" s="423"/>
      <c r="G1778" s="533"/>
      <c r="H1778" s="424"/>
      <c r="I1778" s="24"/>
      <c r="J1778" s="424"/>
      <c r="K1778" s="423"/>
      <c r="L1778" s="423"/>
      <c r="M1778" s="535"/>
      <c r="N1778" s="536">
        <f t="shared" si="57"/>
        <v>0</v>
      </c>
      <c r="O1778" s="534"/>
      <c r="P1778" s="528"/>
      <c r="Q1778" s="426" t="str">
        <f t="shared" si="53"/>
        <v/>
      </c>
      <c r="R1778" s="529"/>
      <c r="S1778" s="530"/>
      <c r="T1778" s="531" t="str">
        <f t="shared" si="54"/>
        <v/>
      </c>
      <c r="U1778" s="426">
        <f t="shared" si="55"/>
        <v>0</v>
      </c>
      <c r="V1778" s="426"/>
      <c r="W1778" s="426"/>
      <c r="AJ1778" s="55"/>
      <c r="AK1778" s="55"/>
      <c r="AL1778" s="55"/>
      <c r="AM1778" s="55"/>
    </row>
    <row r="1779" ht="22.5" customHeight="1">
      <c r="A1779" s="457"/>
      <c r="B1779" s="25" t="b">
        <v>0</v>
      </c>
      <c r="C1779" s="533"/>
      <c r="D1779" s="534"/>
      <c r="E1779" s="424"/>
      <c r="F1779" s="423"/>
      <c r="G1779" s="533"/>
      <c r="H1779" s="424"/>
      <c r="I1779" s="24"/>
      <c r="J1779" s="424"/>
      <c r="K1779" s="423"/>
      <c r="L1779" s="423"/>
      <c r="M1779" s="535"/>
      <c r="N1779" s="536">
        <f t="shared" si="57"/>
        <v>0</v>
      </c>
      <c r="O1779" s="534"/>
      <c r="P1779" s="528"/>
      <c r="Q1779" s="426" t="str">
        <f t="shared" si="53"/>
        <v/>
      </c>
      <c r="R1779" s="529"/>
      <c r="S1779" s="530"/>
      <c r="T1779" s="531" t="str">
        <f t="shared" si="54"/>
        <v/>
      </c>
      <c r="U1779" s="426">
        <f t="shared" si="55"/>
        <v>0</v>
      </c>
      <c r="V1779" s="426"/>
      <c r="W1779" s="426"/>
      <c r="AJ1779" s="55"/>
      <c r="AK1779" s="55"/>
      <c r="AL1779" s="55"/>
      <c r="AM1779" s="55"/>
    </row>
    <row r="1780" ht="22.5" customHeight="1">
      <c r="A1780" s="457"/>
      <c r="B1780" s="25" t="b">
        <v>0</v>
      </c>
      <c r="C1780" s="533"/>
      <c r="D1780" s="534"/>
      <c r="E1780" s="424"/>
      <c r="F1780" s="423"/>
      <c r="G1780" s="533"/>
      <c r="H1780" s="424"/>
      <c r="I1780" s="24"/>
      <c r="J1780" s="424"/>
      <c r="K1780" s="423"/>
      <c r="L1780" s="423"/>
      <c r="M1780" s="535"/>
      <c r="N1780" s="536">
        <f t="shared" si="57"/>
        <v>0</v>
      </c>
      <c r="O1780" s="534"/>
      <c r="P1780" s="528"/>
      <c r="Q1780" s="426" t="str">
        <f t="shared" si="53"/>
        <v/>
      </c>
      <c r="R1780" s="529"/>
      <c r="S1780" s="530"/>
      <c r="T1780" s="531" t="str">
        <f t="shared" si="54"/>
        <v/>
      </c>
      <c r="U1780" s="426">
        <f t="shared" si="55"/>
        <v>0</v>
      </c>
      <c r="V1780" s="426"/>
      <c r="W1780" s="426"/>
      <c r="AJ1780" s="55"/>
      <c r="AK1780" s="55"/>
      <c r="AL1780" s="55"/>
      <c r="AM1780" s="55"/>
    </row>
    <row r="1781" ht="22.5" customHeight="1">
      <c r="A1781" s="457"/>
      <c r="B1781" s="25" t="b">
        <v>0</v>
      </c>
      <c r="C1781" s="533"/>
      <c r="D1781" s="534"/>
      <c r="E1781" s="424"/>
      <c r="F1781" s="423"/>
      <c r="G1781" s="533"/>
      <c r="H1781" s="424"/>
      <c r="I1781" s="24"/>
      <c r="J1781" s="424"/>
      <c r="K1781" s="423"/>
      <c r="L1781" s="423"/>
      <c r="M1781" s="535"/>
      <c r="N1781" s="536">
        <f t="shared" si="57"/>
        <v>0</v>
      </c>
      <c r="O1781" s="534"/>
      <c r="P1781" s="528"/>
      <c r="Q1781" s="426" t="str">
        <f t="shared" si="53"/>
        <v/>
      </c>
      <c r="R1781" s="529"/>
      <c r="S1781" s="530"/>
      <c r="T1781" s="531" t="str">
        <f t="shared" si="54"/>
        <v/>
      </c>
      <c r="U1781" s="426">
        <f t="shared" si="55"/>
        <v>0</v>
      </c>
      <c r="V1781" s="426"/>
      <c r="W1781" s="426"/>
      <c r="AJ1781" s="55"/>
      <c r="AK1781" s="55"/>
      <c r="AL1781" s="55"/>
      <c r="AM1781" s="55"/>
    </row>
    <row r="1782" ht="22.5" customHeight="1">
      <c r="A1782" s="457"/>
      <c r="B1782" s="25" t="b">
        <v>0</v>
      </c>
      <c r="C1782" s="533"/>
      <c r="D1782" s="534"/>
      <c r="E1782" s="424"/>
      <c r="F1782" s="423"/>
      <c r="G1782" s="533"/>
      <c r="H1782" s="424"/>
      <c r="I1782" s="24"/>
      <c r="J1782" s="424"/>
      <c r="K1782" s="423"/>
      <c r="L1782" s="423"/>
      <c r="M1782" s="535"/>
      <c r="N1782" s="536">
        <f t="shared" si="57"/>
        <v>0</v>
      </c>
      <c r="O1782" s="534"/>
      <c r="P1782" s="528"/>
      <c r="Q1782" s="426" t="str">
        <f t="shared" si="53"/>
        <v/>
      </c>
      <c r="R1782" s="529"/>
      <c r="S1782" s="530"/>
      <c r="T1782" s="531" t="str">
        <f t="shared" si="54"/>
        <v/>
      </c>
      <c r="U1782" s="426">
        <f t="shared" si="55"/>
        <v>0</v>
      </c>
      <c r="V1782" s="426"/>
      <c r="W1782" s="426"/>
      <c r="AJ1782" s="55"/>
      <c r="AK1782" s="55"/>
      <c r="AL1782" s="55"/>
      <c r="AM1782" s="55"/>
    </row>
    <row r="1783" ht="22.5" customHeight="1">
      <c r="A1783" s="457"/>
      <c r="B1783" s="25" t="b">
        <v>0</v>
      </c>
      <c r="C1783" s="533"/>
      <c r="D1783" s="534"/>
      <c r="E1783" s="424"/>
      <c r="F1783" s="423"/>
      <c r="G1783" s="533"/>
      <c r="H1783" s="424"/>
      <c r="I1783" s="24"/>
      <c r="J1783" s="424"/>
      <c r="K1783" s="423"/>
      <c r="L1783" s="423"/>
      <c r="M1783" s="535"/>
      <c r="N1783" s="536">
        <f t="shared" si="57"/>
        <v>0</v>
      </c>
      <c r="O1783" s="534"/>
      <c r="P1783" s="528"/>
      <c r="Q1783" s="426" t="str">
        <f t="shared" si="53"/>
        <v/>
      </c>
      <c r="R1783" s="529"/>
      <c r="S1783" s="530"/>
      <c r="T1783" s="531" t="str">
        <f t="shared" si="54"/>
        <v/>
      </c>
      <c r="U1783" s="426">
        <f t="shared" si="55"/>
        <v>0</v>
      </c>
      <c r="V1783" s="426"/>
      <c r="W1783" s="426"/>
      <c r="AJ1783" s="55"/>
      <c r="AK1783" s="55"/>
      <c r="AL1783" s="55"/>
      <c r="AM1783" s="55"/>
    </row>
    <row r="1784" ht="22.5" customHeight="1">
      <c r="A1784" s="457"/>
      <c r="B1784" s="25" t="b">
        <v>0</v>
      </c>
      <c r="C1784" s="533"/>
      <c r="D1784" s="534"/>
      <c r="E1784" s="424"/>
      <c r="F1784" s="423"/>
      <c r="G1784" s="533"/>
      <c r="H1784" s="424"/>
      <c r="I1784" s="24"/>
      <c r="J1784" s="424"/>
      <c r="K1784" s="423"/>
      <c r="L1784" s="423"/>
      <c r="M1784" s="535"/>
      <c r="N1784" s="536">
        <f t="shared" si="57"/>
        <v>0</v>
      </c>
      <c r="O1784" s="534"/>
      <c r="P1784" s="528"/>
      <c r="Q1784" s="426" t="str">
        <f t="shared" si="53"/>
        <v/>
      </c>
      <c r="R1784" s="529"/>
      <c r="S1784" s="530"/>
      <c r="T1784" s="531" t="str">
        <f t="shared" si="54"/>
        <v/>
      </c>
      <c r="U1784" s="426">
        <f t="shared" si="55"/>
        <v>0</v>
      </c>
      <c r="V1784" s="426"/>
      <c r="W1784" s="426"/>
      <c r="AJ1784" s="55"/>
      <c r="AK1784" s="55"/>
      <c r="AL1784" s="55"/>
      <c r="AM1784" s="55"/>
    </row>
    <row r="1785" ht="22.5" customHeight="1">
      <c r="A1785" s="457"/>
      <c r="B1785" s="25" t="b">
        <v>0</v>
      </c>
      <c r="C1785" s="533"/>
      <c r="D1785" s="534"/>
      <c r="E1785" s="424"/>
      <c r="F1785" s="423"/>
      <c r="G1785" s="533"/>
      <c r="H1785" s="424"/>
      <c r="I1785" s="24"/>
      <c r="J1785" s="424"/>
      <c r="K1785" s="423"/>
      <c r="L1785" s="423"/>
      <c r="M1785" s="535"/>
      <c r="N1785" s="536">
        <f t="shared" si="57"/>
        <v>0</v>
      </c>
      <c r="O1785" s="534"/>
      <c r="P1785" s="528"/>
      <c r="Q1785" s="426" t="str">
        <f t="shared" si="53"/>
        <v/>
      </c>
      <c r="R1785" s="529"/>
      <c r="S1785" s="530"/>
      <c r="T1785" s="531" t="str">
        <f t="shared" si="54"/>
        <v/>
      </c>
      <c r="U1785" s="426">
        <f t="shared" si="55"/>
        <v>0</v>
      </c>
      <c r="V1785" s="426"/>
      <c r="W1785" s="426"/>
      <c r="AJ1785" s="55"/>
      <c r="AK1785" s="55"/>
      <c r="AL1785" s="55"/>
      <c r="AM1785" s="55"/>
    </row>
    <row r="1786" ht="22.5" customHeight="1">
      <c r="A1786" s="457"/>
      <c r="B1786" s="25" t="b">
        <v>0</v>
      </c>
      <c r="C1786" s="533"/>
      <c r="D1786" s="534"/>
      <c r="E1786" s="424"/>
      <c r="F1786" s="423"/>
      <c r="G1786" s="533"/>
      <c r="H1786" s="424"/>
      <c r="I1786" s="24"/>
      <c r="J1786" s="424"/>
      <c r="K1786" s="423"/>
      <c r="L1786" s="423"/>
      <c r="M1786" s="535"/>
      <c r="N1786" s="536">
        <f t="shared" si="57"/>
        <v>0</v>
      </c>
      <c r="O1786" s="534"/>
      <c r="P1786" s="528"/>
      <c r="Q1786" s="426" t="str">
        <f t="shared" si="53"/>
        <v/>
      </c>
      <c r="R1786" s="529"/>
      <c r="S1786" s="530"/>
      <c r="T1786" s="531" t="str">
        <f t="shared" si="54"/>
        <v/>
      </c>
      <c r="U1786" s="426">
        <f t="shared" si="55"/>
        <v>0</v>
      </c>
      <c r="V1786" s="426"/>
      <c r="W1786" s="426"/>
      <c r="AJ1786" s="55"/>
      <c r="AK1786" s="55"/>
      <c r="AL1786" s="55"/>
      <c r="AM1786" s="55"/>
    </row>
    <row r="1787" ht="22.5" customHeight="1">
      <c r="A1787" s="457"/>
      <c r="B1787" s="25" t="b">
        <v>0</v>
      </c>
      <c r="C1787" s="533"/>
      <c r="D1787" s="534"/>
      <c r="E1787" s="424"/>
      <c r="F1787" s="423"/>
      <c r="G1787" s="533"/>
      <c r="H1787" s="424"/>
      <c r="I1787" s="24"/>
      <c r="J1787" s="424"/>
      <c r="K1787" s="423"/>
      <c r="L1787" s="423"/>
      <c r="M1787" s="535"/>
      <c r="N1787" s="536">
        <f t="shared" si="57"/>
        <v>0</v>
      </c>
      <c r="O1787" s="534"/>
      <c r="P1787" s="528"/>
      <c r="Q1787" s="426" t="str">
        <f t="shared" si="53"/>
        <v/>
      </c>
      <c r="R1787" s="529"/>
      <c r="S1787" s="530"/>
      <c r="T1787" s="531" t="str">
        <f t="shared" si="54"/>
        <v/>
      </c>
      <c r="U1787" s="426">
        <f t="shared" si="55"/>
        <v>0</v>
      </c>
      <c r="V1787" s="426"/>
      <c r="W1787" s="426"/>
      <c r="AJ1787" s="55"/>
      <c r="AK1787" s="55"/>
      <c r="AL1787" s="55"/>
      <c r="AM1787" s="55"/>
    </row>
    <row r="1788" ht="22.5" customHeight="1">
      <c r="A1788" s="457"/>
      <c r="B1788" s="25" t="b">
        <v>0</v>
      </c>
      <c r="C1788" s="533"/>
      <c r="D1788" s="534"/>
      <c r="E1788" s="424"/>
      <c r="F1788" s="423"/>
      <c r="G1788" s="533"/>
      <c r="H1788" s="424"/>
      <c r="I1788" s="24"/>
      <c r="J1788" s="424"/>
      <c r="K1788" s="423"/>
      <c r="L1788" s="423"/>
      <c r="M1788" s="535"/>
      <c r="N1788" s="536">
        <f t="shared" si="57"/>
        <v>0</v>
      </c>
      <c r="O1788" s="534"/>
      <c r="P1788" s="528"/>
      <c r="Q1788" s="426" t="str">
        <f t="shared" si="53"/>
        <v/>
      </c>
      <c r="R1788" s="529"/>
      <c r="S1788" s="530"/>
      <c r="T1788" s="531" t="str">
        <f t="shared" si="54"/>
        <v/>
      </c>
      <c r="U1788" s="426">
        <f t="shared" si="55"/>
        <v>0</v>
      </c>
      <c r="V1788" s="426"/>
      <c r="W1788" s="426"/>
      <c r="AJ1788" s="55"/>
      <c r="AK1788" s="55"/>
      <c r="AL1788" s="55"/>
      <c r="AM1788" s="55"/>
    </row>
    <row r="1789" ht="22.5" customHeight="1">
      <c r="A1789" s="457"/>
      <c r="B1789" s="25" t="b">
        <v>0</v>
      </c>
      <c r="C1789" s="533"/>
      <c r="D1789" s="534"/>
      <c r="E1789" s="424"/>
      <c r="F1789" s="423"/>
      <c r="G1789" s="533"/>
      <c r="H1789" s="424"/>
      <c r="I1789" s="24"/>
      <c r="J1789" s="424"/>
      <c r="K1789" s="423"/>
      <c r="L1789" s="423"/>
      <c r="M1789" s="535"/>
      <c r="N1789" s="536">
        <f t="shared" si="57"/>
        <v>0</v>
      </c>
      <c r="O1789" s="534"/>
      <c r="P1789" s="528"/>
      <c r="Q1789" s="426" t="str">
        <f t="shared" si="53"/>
        <v/>
      </c>
      <c r="R1789" s="529"/>
      <c r="S1789" s="530"/>
      <c r="T1789" s="531" t="str">
        <f t="shared" si="54"/>
        <v/>
      </c>
      <c r="U1789" s="426">
        <f t="shared" si="55"/>
        <v>0</v>
      </c>
      <c r="V1789" s="426"/>
      <c r="W1789" s="426"/>
      <c r="AJ1789" s="55"/>
      <c r="AK1789" s="55"/>
      <c r="AL1789" s="55"/>
      <c r="AM1789" s="55"/>
    </row>
    <row r="1790" ht="22.5" customHeight="1">
      <c r="A1790" s="457"/>
      <c r="B1790" s="25" t="b">
        <v>0</v>
      </c>
      <c r="C1790" s="533"/>
      <c r="D1790" s="534"/>
      <c r="E1790" s="424"/>
      <c r="F1790" s="423"/>
      <c r="G1790" s="533"/>
      <c r="H1790" s="424"/>
      <c r="I1790" s="24"/>
      <c r="J1790" s="424"/>
      <c r="K1790" s="423"/>
      <c r="L1790" s="423"/>
      <c r="M1790" s="535"/>
      <c r="N1790" s="536">
        <f t="shared" si="57"/>
        <v>0</v>
      </c>
      <c r="O1790" s="534"/>
      <c r="P1790" s="528"/>
      <c r="Q1790" s="426" t="str">
        <f t="shared" si="53"/>
        <v/>
      </c>
      <c r="R1790" s="529"/>
      <c r="S1790" s="530"/>
      <c r="T1790" s="531" t="str">
        <f t="shared" si="54"/>
        <v/>
      </c>
      <c r="U1790" s="426">
        <f t="shared" si="55"/>
        <v>0</v>
      </c>
      <c r="V1790" s="426"/>
      <c r="W1790" s="426"/>
      <c r="AJ1790" s="55"/>
      <c r="AK1790" s="55"/>
      <c r="AL1790" s="55"/>
      <c r="AM1790" s="55"/>
    </row>
    <row r="1791" ht="22.5" customHeight="1">
      <c r="A1791" s="457"/>
      <c r="B1791" s="25" t="b">
        <v>0</v>
      </c>
      <c r="C1791" s="533"/>
      <c r="D1791" s="534"/>
      <c r="E1791" s="424"/>
      <c r="F1791" s="423"/>
      <c r="G1791" s="533"/>
      <c r="H1791" s="424"/>
      <c r="I1791" s="24"/>
      <c r="J1791" s="424"/>
      <c r="K1791" s="423"/>
      <c r="L1791" s="423"/>
      <c r="M1791" s="535"/>
      <c r="N1791" s="536">
        <f t="shared" si="57"/>
        <v>0</v>
      </c>
      <c r="O1791" s="534"/>
      <c r="P1791" s="528"/>
      <c r="Q1791" s="426" t="str">
        <f t="shared" si="53"/>
        <v/>
      </c>
      <c r="R1791" s="529"/>
      <c r="S1791" s="530"/>
      <c r="T1791" s="531" t="str">
        <f t="shared" si="54"/>
        <v/>
      </c>
      <c r="U1791" s="426">
        <f t="shared" si="55"/>
        <v>0</v>
      </c>
      <c r="V1791" s="426"/>
      <c r="W1791" s="426"/>
      <c r="AJ1791" s="55"/>
      <c r="AK1791" s="55"/>
      <c r="AL1791" s="55"/>
      <c r="AM1791" s="55"/>
    </row>
    <row r="1792" ht="22.5" customHeight="1">
      <c r="A1792" s="457"/>
      <c r="B1792" s="25" t="b">
        <v>0</v>
      </c>
      <c r="C1792" s="533"/>
      <c r="D1792" s="534"/>
      <c r="E1792" s="424"/>
      <c r="F1792" s="423"/>
      <c r="G1792" s="533"/>
      <c r="H1792" s="424"/>
      <c r="I1792" s="24"/>
      <c r="J1792" s="424"/>
      <c r="K1792" s="423"/>
      <c r="L1792" s="423"/>
      <c r="M1792" s="535"/>
      <c r="N1792" s="536">
        <f t="shared" si="57"/>
        <v>0</v>
      </c>
      <c r="O1792" s="534"/>
      <c r="P1792" s="528"/>
      <c r="Q1792" s="426" t="str">
        <f t="shared" si="53"/>
        <v/>
      </c>
      <c r="R1792" s="529"/>
      <c r="S1792" s="530"/>
      <c r="T1792" s="531" t="str">
        <f t="shared" si="54"/>
        <v/>
      </c>
      <c r="U1792" s="426">
        <f t="shared" si="55"/>
        <v>0</v>
      </c>
      <c r="V1792" s="426"/>
      <c r="W1792" s="426"/>
      <c r="AJ1792" s="55"/>
      <c r="AK1792" s="55"/>
      <c r="AL1792" s="55"/>
      <c r="AM1792" s="55"/>
    </row>
    <row r="1793" ht="22.5" customHeight="1">
      <c r="A1793" s="457"/>
      <c r="B1793" s="25" t="b">
        <v>0</v>
      </c>
      <c r="C1793" s="533"/>
      <c r="D1793" s="534"/>
      <c r="E1793" s="424"/>
      <c r="F1793" s="423"/>
      <c r="G1793" s="533"/>
      <c r="H1793" s="424"/>
      <c r="I1793" s="24"/>
      <c r="J1793" s="424"/>
      <c r="K1793" s="423"/>
      <c r="L1793" s="423"/>
      <c r="M1793" s="535"/>
      <c r="N1793" s="536">
        <f t="shared" si="57"/>
        <v>0</v>
      </c>
      <c r="O1793" s="534"/>
      <c r="P1793" s="528"/>
      <c r="Q1793" s="426" t="str">
        <f t="shared" si="53"/>
        <v/>
      </c>
      <c r="R1793" s="529"/>
      <c r="S1793" s="530"/>
      <c r="T1793" s="531" t="str">
        <f t="shared" si="54"/>
        <v/>
      </c>
      <c r="U1793" s="426">
        <f t="shared" si="55"/>
        <v>0</v>
      </c>
      <c r="V1793" s="426"/>
      <c r="W1793" s="426"/>
      <c r="AJ1793" s="55"/>
      <c r="AK1793" s="55"/>
      <c r="AL1793" s="55"/>
      <c r="AM1793" s="55"/>
    </row>
    <row r="1794" ht="22.5" customHeight="1">
      <c r="A1794" s="457"/>
      <c r="B1794" s="25" t="b">
        <v>0</v>
      </c>
      <c r="C1794" s="533"/>
      <c r="D1794" s="534"/>
      <c r="E1794" s="424"/>
      <c r="F1794" s="423"/>
      <c r="G1794" s="533"/>
      <c r="H1794" s="424"/>
      <c r="I1794" s="24"/>
      <c r="J1794" s="424"/>
      <c r="K1794" s="423"/>
      <c r="L1794" s="423"/>
      <c r="M1794" s="535"/>
      <c r="N1794" s="536">
        <f t="shared" si="57"/>
        <v>0</v>
      </c>
      <c r="O1794" s="534"/>
      <c r="P1794" s="528"/>
      <c r="Q1794" s="426" t="str">
        <f t="shared" si="53"/>
        <v/>
      </c>
      <c r="R1794" s="529"/>
      <c r="S1794" s="530"/>
      <c r="T1794" s="531" t="str">
        <f t="shared" si="54"/>
        <v/>
      </c>
      <c r="U1794" s="426">
        <f t="shared" si="55"/>
        <v>0</v>
      </c>
      <c r="V1794" s="426"/>
      <c r="W1794" s="426"/>
      <c r="AJ1794" s="55"/>
      <c r="AK1794" s="55"/>
      <c r="AL1794" s="55"/>
      <c r="AM1794" s="55"/>
    </row>
    <row r="1795" ht="22.5" customHeight="1">
      <c r="A1795" s="457"/>
      <c r="B1795" s="25" t="b">
        <v>0</v>
      </c>
      <c r="C1795" s="533"/>
      <c r="D1795" s="534"/>
      <c r="E1795" s="424"/>
      <c r="F1795" s="423"/>
      <c r="G1795" s="533"/>
      <c r="H1795" s="424"/>
      <c r="I1795" s="24"/>
      <c r="J1795" s="424"/>
      <c r="K1795" s="423"/>
      <c r="L1795" s="423"/>
      <c r="M1795" s="535"/>
      <c r="N1795" s="536">
        <f t="shared" si="57"/>
        <v>0</v>
      </c>
      <c r="O1795" s="534"/>
      <c r="P1795" s="528"/>
      <c r="Q1795" s="426" t="str">
        <f t="shared" si="53"/>
        <v/>
      </c>
      <c r="R1795" s="529"/>
      <c r="S1795" s="530"/>
      <c r="T1795" s="531" t="str">
        <f t="shared" si="54"/>
        <v/>
      </c>
      <c r="U1795" s="426">
        <f t="shared" si="55"/>
        <v>0</v>
      </c>
      <c r="V1795" s="426"/>
      <c r="W1795" s="426"/>
      <c r="AJ1795" s="55"/>
      <c r="AK1795" s="55"/>
      <c r="AL1795" s="55"/>
      <c r="AM1795" s="55"/>
    </row>
    <row r="1796" ht="22.5" customHeight="1">
      <c r="A1796" s="457"/>
      <c r="B1796" s="25" t="b">
        <v>0</v>
      </c>
      <c r="C1796" s="533"/>
      <c r="D1796" s="534"/>
      <c r="E1796" s="424"/>
      <c r="F1796" s="423"/>
      <c r="G1796" s="533"/>
      <c r="H1796" s="424"/>
      <c r="I1796" s="24"/>
      <c r="J1796" s="424"/>
      <c r="K1796" s="423"/>
      <c r="L1796" s="423"/>
      <c r="M1796" s="535"/>
      <c r="N1796" s="536">
        <f t="shared" si="57"/>
        <v>0</v>
      </c>
      <c r="O1796" s="534"/>
      <c r="P1796" s="528"/>
      <c r="Q1796" s="426" t="str">
        <f t="shared" si="53"/>
        <v/>
      </c>
      <c r="R1796" s="529"/>
      <c r="S1796" s="530"/>
      <c r="T1796" s="531" t="str">
        <f t="shared" si="54"/>
        <v/>
      </c>
      <c r="U1796" s="426">
        <f t="shared" si="55"/>
        <v>0</v>
      </c>
      <c r="V1796" s="426"/>
      <c r="W1796" s="426"/>
      <c r="AJ1796" s="55"/>
      <c r="AK1796" s="55"/>
      <c r="AL1796" s="55"/>
      <c r="AM1796" s="55"/>
    </row>
    <row r="1797" ht="22.5" customHeight="1">
      <c r="A1797" s="457"/>
      <c r="B1797" s="25" t="b">
        <v>0</v>
      </c>
      <c r="C1797" s="533"/>
      <c r="D1797" s="534"/>
      <c r="E1797" s="424"/>
      <c r="F1797" s="423"/>
      <c r="G1797" s="533"/>
      <c r="H1797" s="424"/>
      <c r="I1797" s="24"/>
      <c r="J1797" s="424"/>
      <c r="K1797" s="423"/>
      <c r="L1797" s="423"/>
      <c r="M1797" s="535"/>
      <c r="N1797" s="536">
        <f t="shared" si="57"/>
        <v>0</v>
      </c>
      <c r="O1797" s="534"/>
      <c r="P1797" s="528"/>
      <c r="Q1797" s="426" t="str">
        <f t="shared" si="53"/>
        <v/>
      </c>
      <c r="R1797" s="529"/>
      <c r="S1797" s="530"/>
      <c r="T1797" s="531" t="str">
        <f t="shared" si="54"/>
        <v/>
      </c>
      <c r="U1797" s="426">
        <f t="shared" si="55"/>
        <v>0</v>
      </c>
      <c r="V1797" s="426"/>
      <c r="W1797" s="426"/>
      <c r="AJ1797" s="55"/>
      <c r="AK1797" s="55"/>
      <c r="AL1797" s="55"/>
      <c r="AM1797" s="55"/>
    </row>
    <row r="1798" ht="22.5" customHeight="1">
      <c r="A1798" s="457"/>
      <c r="B1798" s="25" t="b">
        <v>0</v>
      </c>
      <c r="C1798" s="533"/>
      <c r="D1798" s="534"/>
      <c r="E1798" s="424"/>
      <c r="F1798" s="423"/>
      <c r="G1798" s="533"/>
      <c r="H1798" s="424"/>
      <c r="I1798" s="24"/>
      <c r="J1798" s="424"/>
      <c r="K1798" s="423"/>
      <c r="L1798" s="423"/>
      <c r="M1798" s="535"/>
      <c r="N1798" s="536">
        <f t="shared" si="57"/>
        <v>0</v>
      </c>
      <c r="O1798" s="534"/>
      <c r="P1798" s="528"/>
      <c r="Q1798" s="426" t="str">
        <f t="shared" si="53"/>
        <v/>
      </c>
      <c r="R1798" s="529"/>
      <c r="S1798" s="530"/>
      <c r="T1798" s="531" t="str">
        <f t="shared" si="54"/>
        <v/>
      </c>
      <c r="U1798" s="426">
        <f t="shared" si="55"/>
        <v>0</v>
      </c>
      <c r="V1798" s="426"/>
      <c r="W1798" s="426"/>
      <c r="AJ1798" s="55"/>
      <c r="AK1798" s="55"/>
      <c r="AL1798" s="55"/>
      <c r="AM1798" s="55"/>
    </row>
    <row r="1799" ht="22.5" customHeight="1">
      <c r="A1799" s="457"/>
      <c r="B1799" s="25" t="b">
        <v>0</v>
      </c>
      <c r="C1799" s="533"/>
      <c r="D1799" s="534"/>
      <c r="E1799" s="424"/>
      <c r="F1799" s="423"/>
      <c r="G1799" s="533"/>
      <c r="H1799" s="424"/>
      <c r="I1799" s="24"/>
      <c r="J1799" s="424"/>
      <c r="K1799" s="423"/>
      <c r="L1799" s="423"/>
      <c r="M1799" s="535"/>
      <c r="N1799" s="536">
        <f t="shared" si="57"/>
        <v>0</v>
      </c>
      <c r="O1799" s="534"/>
      <c r="P1799" s="528"/>
      <c r="Q1799" s="426" t="str">
        <f t="shared" si="53"/>
        <v/>
      </c>
      <c r="R1799" s="529"/>
      <c r="S1799" s="530"/>
      <c r="T1799" s="531" t="str">
        <f t="shared" si="54"/>
        <v/>
      </c>
      <c r="U1799" s="426">
        <f t="shared" si="55"/>
        <v>0</v>
      </c>
      <c r="V1799" s="426"/>
      <c r="W1799" s="426"/>
      <c r="AJ1799" s="55"/>
      <c r="AK1799" s="55"/>
      <c r="AL1799" s="55"/>
      <c r="AM1799" s="55"/>
    </row>
    <row r="1800" ht="22.5" customHeight="1">
      <c r="A1800" s="457"/>
      <c r="B1800" s="25" t="b">
        <v>0</v>
      </c>
      <c r="C1800" s="533"/>
      <c r="D1800" s="534"/>
      <c r="E1800" s="424"/>
      <c r="F1800" s="423"/>
      <c r="G1800" s="533"/>
      <c r="H1800" s="424"/>
      <c r="I1800" s="24"/>
      <c r="J1800" s="424"/>
      <c r="K1800" s="423"/>
      <c r="L1800" s="423"/>
      <c r="M1800" s="535"/>
      <c r="N1800" s="536">
        <f t="shared" si="57"/>
        <v>0</v>
      </c>
      <c r="O1800" s="534"/>
      <c r="P1800" s="528"/>
      <c r="Q1800" s="426" t="str">
        <f t="shared" si="53"/>
        <v/>
      </c>
      <c r="R1800" s="529"/>
      <c r="S1800" s="530"/>
      <c r="T1800" s="531" t="str">
        <f t="shared" si="54"/>
        <v/>
      </c>
      <c r="U1800" s="426">
        <f t="shared" si="55"/>
        <v>0</v>
      </c>
      <c r="V1800" s="426"/>
      <c r="W1800" s="426"/>
      <c r="AJ1800" s="55"/>
      <c r="AK1800" s="55"/>
      <c r="AL1800" s="55"/>
      <c r="AM1800" s="55"/>
    </row>
    <row r="1801" ht="22.5" customHeight="1">
      <c r="A1801" s="457"/>
      <c r="B1801" s="25" t="b">
        <v>0</v>
      </c>
      <c r="C1801" s="533"/>
      <c r="D1801" s="534"/>
      <c r="E1801" s="424"/>
      <c r="F1801" s="423"/>
      <c r="G1801" s="533"/>
      <c r="H1801" s="424"/>
      <c r="I1801" s="24"/>
      <c r="J1801" s="424"/>
      <c r="K1801" s="423"/>
      <c r="L1801" s="423"/>
      <c r="M1801" s="535"/>
      <c r="N1801" s="536">
        <f t="shared" si="57"/>
        <v>0</v>
      </c>
      <c r="O1801" s="534"/>
      <c r="P1801" s="528"/>
      <c r="Q1801" s="426" t="str">
        <f t="shared" si="53"/>
        <v/>
      </c>
      <c r="R1801" s="529"/>
      <c r="S1801" s="530"/>
      <c r="T1801" s="531" t="str">
        <f t="shared" si="54"/>
        <v/>
      </c>
      <c r="U1801" s="426">
        <f t="shared" si="55"/>
        <v>0</v>
      </c>
      <c r="V1801" s="426"/>
      <c r="W1801" s="426"/>
      <c r="AJ1801" s="55"/>
      <c r="AK1801" s="55"/>
      <c r="AL1801" s="55"/>
      <c r="AM1801" s="55"/>
    </row>
    <row r="1802" ht="22.5" customHeight="1">
      <c r="A1802" s="457"/>
      <c r="B1802" s="25" t="b">
        <v>0</v>
      </c>
      <c r="C1802" s="533"/>
      <c r="D1802" s="534"/>
      <c r="E1802" s="424"/>
      <c r="F1802" s="423"/>
      <c r="G1802" s="533"/>
      <c r="H1802" s="424"/>
      <c r="I1802" s="24"/>
      <c r="J1802" s="424"/>
      <c r="K1802" s="423"/>
      <c r="L1802" s="423"/>
      <c r="M1802" s="535"/>
      <c r="N1802" s="536">
        <f t="shared" si="57"/>
        <v>0</v>
      </c>
      <c r="O1802" s="534"/>
      <c r="P1802" s="528"/>
      <c r="Q1802" s="426" t="str">
        <f t="shared" si="53"/>
        <v/>
      </c>
      <c r="R1802" s="529"/>
      <c r="S1802" s="530"/>
      <c r="T1802" s="531" t="str">
        <f t="shared" si="54"/>
        <v/>
      </c>
      <c r="U1802" s="426">
        <f t="shared" si="55"/>
        <v>0</v>
      </c>
      <c r="V1802" s="426"/>
      <c r="W1802" s="426"/>
      <c r="AJ1802" s="55"/>
      <c r="AK1802" s="55"/>
      <c r="AL1802" s="55"/>
      <c r="AM1802" s="55"/>
    </row>
    <row r="1803" ht="22.5" customHeight="1">
      <c r="A1803" s="457"/>
      <c r="B1803" s="25" t="b">
        <v>0</v>
      </c>
      <c r="C1803" s="533"/>
      <c r="D1803" s="534"/>
      <c r="E1803" s="424"/>
      <c r="F1803" s="423"/>
      <c r="G1803" s="533"/>
      <c r="H1803" s="424"/>
      <c r="I1803" s="24"/>
      <c r="J1803" s="424"/>
      <c r="K1803" s="423"/>
      <c r="L1803" s="423"/>
      <c r="M1803" s="535"/>
      <c r="N1803" s="536">
        <f t="shared" si="57"/>
        <v>0</v>
      </c>
      <c r="O1803" s="534"/>
      <c r="P1803" s="528"/>
      <c r="Q1803" s="426" t="str">
        <f t="shared" si="53"/>
        <v/>
      </c>
      <c r="R1803" s="529"/>
      <c r="S1803" s="530"/>
      <c r="T1803" s="531" t="str">
        <f t="shared" si="54"/>
        <v/>
      </c>
      <c r="U1803" s="426">
        <f t="shared" si="55"/>
        <v>0</v>
      </c>
      <c r="V1803" s="426"/>
      <c r="W1803" s="426"/>
      <c r="AJ1803" s="55"/>
      <c r="AK1803" s="55"/>
      <c r="AL1803" s="55"/>
      <c r="AM1803" s="55"/>
    </row>
    <row r="1804" ht="22.5" customHeight="1">
      <c r="A1804" s="457"/>
      <c r="B1804" s="25" t="b">
        <v>0</v>
      </c>
      <c r="C1804" s="533"/>
      <c r="D1804" s="534"/>
      <c r="E1804" s="424"/>
      <c r="F1804" s="423"/>
      <c r="G1804" s="533"/>
      <c r="H1804" s="424"/>
      <c r="I1804" s="24"/>
      <c r="J1804" s="424"/>
      <c r="K1804" s="423"/>
      <c r="L1804" s="423"/>
      <c r="M1804" s="535"/>
      <c r="N1804" s="536">
        <f t="shared" si="57"/>
        <v>0</v>
      </c>
      <c r="O1804" s="534"/>
      <c r="P1804" s="528"/>
      <c r="Q1804" s="426" t="str">
        <f t="shared" si="53"/>
        <v/>
      </c>
      <c r="R1804" s="529"/>
      <c r="S1804" s="530"/>
      <c r="T1804" s="531" t="str">
        <f t="shared" si="54"/>
        <v/>
      </c>
      <c r="U1804" s="426">
        <f t="shared" si="55"/>
        <v>0</v>
      </c>
      <c r="V1804" s="426"/>
      <c r="W1804" s="426"/>
      <c r="AJ1804" s="55"/>
      <c r="AK1804" s="55"/>
      <c r="AL1804" s="55"/>
      <c r="AM1804" s="55"/>
    </row>
    <row r="1805" ht="22.5" customHeight="1">
      <c r="A1805" s="457"/>
      <c r="B1805" s="25" t="b">
        <v>0</v>
      </c>
      <c r="C1805" s="533"/>
      <c r="D1805" s="534"/>
      <c r="E1805" s="424"/>
      <c r="F1805" s="423"/>
      <c r="G1805" s="533"/>
      <c r="H1805" s="424"/>
      <c r="I1805" s="24"/>
      <c r="J1805" s="424"/>
      <c r="K1805" s="423"/>
      <c r="L1805" s="423"/>
      <c r="M1805" s="535"/>
      <c r="N1805" s="536">
        <f t="shared" si="57"/>
        <v>0</v>
      </c>
      <c r="O1805" s="534"/>
      <c r="P1805" s="528"/>
      <c r="Q1805" s="426" t="str">
        <f t="shared" si="53"/>
        <v/>
      </c>
      <c r="R1805" s="529"/>
      <c r="S1805" s="530"/>
      <c r="T1805" s="531" t="str">
        <f t="shared" si="54"/>
        <v/>
      </c>
      <c r="U1805" s="426">
        <f t="shared" si="55"/>
        <v>0</v>
      </c>
      <c r="V1805" s="426"/>
      <c r="W1805" s="426"/>
      <c r="AJ1805" s="55"/>
      <c r="AK1805" s="55"/>
      <c r="AL1805" s="55"/>
      <c r="AM1805" s="55"/>
    </row>
    <row r="1806" ht="22.5" customHeight="1">
      <c r="A1806" s="457"/>
      <c r="B1806" s="25" t="b">
        <v>0</v>
      </c>
      <c r="C1806" s="533"/>
      <c r="D1806" s="534"/>
      <c r="E1806" s="424"/>
      <c r="F1806" s="423"/>
      <c r="G1806" s="533"/>
      <c r="H1806" s="424"/>
      <c r="I1806" s="24"/>
      <c r="J1806" s="424"/>
      <c r="K1806" s="423"/>
      <c r="L1806" s="423"/>
      <c r="M1806" s="535"/>
      <c r="N1806" s="536">
        <f t="shared" si="57"/>
        <v>0</v>
      </c>
      <c r="O1806" s="534"/>
      <c r="P1806" s="528"/>
      <c r="Q1806" s="426" t="str">
        <f t="shared" si="53"/>
        <v/>
      </c>
      <c r="R1806" s="529"/>
      <c r="S1806" s="530"/>
      <c r="T1806" s="531" t="str">
        <f t="shared" si="54"/>
        <v/>
      </c>
      <c r="U1806" s="426">
        <f t="shared" si="55"/>
        <v>0</v>
      </c>
      <c r="V1806" s="426"/>
      <c r="W1806" s="426"/>
      <c r="AJ1806" s="55"/>
      <c r="AK1806" s="55"/>
      <c r="AL1806" s="55"/>
      <c r="AM1806" s="55"/>
    </row>
    <row r="1807" ht="22.5" customHeight="1">
      <c r="A1807" s="457"/>
      <c r="B1807" s="25" t="b">
        <v>0</v>
      </c>
      <c r="C1807" s="533"/>
      <c r="D1807" s="534"/>
      <c r="E1807" s="424"/>
      <c r="F1807" s="423"/>
      <c r="G1807" s="533"/>
      <c r="H1807" s="424"/>
      <c r="I1807" s="24"/>
      <c r="J1807" s="424"/>
      <c r="K1807" s="423"/>
      <c r="L1807" s="423"/>
      <c r="M1807" s="535"/>
      <c r="N1807" s="536">
        <f t="shared" si="57"/>
        <v>0</v>
      </c>
      <c r="O1807" s="534"/>
      <c r="P1807" s="528"/>
      <c r="Q1807" s="426" t="str">
        <f t="shared" si="53"/>
        <v/>
      </c>
      <c r="R1807" s="529"/>
      <c r="S1807" s="530"/>
      <c r="T1807" s="531" t="str">
        <f t="shared" si="54"/>
        <v/>
      </c>
      <c r="U1807" s="426">
        <f t="shared" si="55"/>
        <v>0</v>
      </c>
      <c r="V1807" s="426"/>
      <c r="W1807" s="426"/>
      <c r="AJ1807" s="55"/>
      <c r="AK1807" s="55"/>
      <c r="AL1807" s="55"/>
      <c r="AM1807" s="55"/>
    </row>
    <row r="1808" ht="22.5" customHeight="1">
      <c r="A1808" s="457"/>
      <c r="B1808" s="25" t="b">
        <v>0</v>
      </c>
      <c r="C1808" s="533"/>
      <c r="D1808" s="534"/>
      <c r="E1808" s="424"/>
      <c r="F1808" s="423"/>
      <c r="G1808" s="533"/>
      <c r="H1808" s="424"/>
      <c r="I1808" s="24"/>
      <c r="J1808" s="424"/>
      <c r="K1808" s="423"/>
      <c r="L1808" s="423"/>
      <c r="M1808" s="535"/>
      <c r="N1808" s="536">
        <f t="shared" si="57"/>
        <v>0</v>
      </c>
      <c r="O1808" s="534"/>
      <c r="P1808" s="528"/>
      <c r="Q1808" s="426" t="str">
        <f t="shared" si="53"/>
        <v/>
      </c>
      <c r="R1808" s="529"/>
      <c r="S1808" s="530"/>
      <c r="T1808" s="531" t="str">
        <f t="shared" si="54"/>
        <v/>
      </c>
      <c r="U1808" s="426">
        <f t="shared" si="55"/>
        <v>0</v>
      </c>
      <c r="V1808" s="426"/>
      <c r="W1808" s="426"/>
      <c r="AJ1808" s="55"/>
      <c r="AK1808" s="55"/>
      <c r="AL1808" s="55"/>
      <c r="AM1808" s="55"/>
    </row>
    <row r="1809" ht="22.5" customHeight="1">
      <c r="A1809" s="457"/>
      <c r="B1809" s="25" t="b">
        <v>0</v>
      </c>
      <c r="C1809" s="533"/>
      <c r="D1809" s="534"/>
      <c r="E1809" s="424"/>
      <c r="F1809" s="423"/>
      <c r="G1809" s="533"/>
      <c r="H1809" s="424"/>
      <c r="I1809" s="24"/>
      <c r="J1809" s="424"/>
      <c r="K1809" s="423"/>
      <c r="L1809" s="423"/>
      <c r="M1809" s="535"/>
      <c r="N1809" s="536">
        <f t="shared" si="57"/>
        <v>0</v>
      </c>
      <c r="O1809" s="534"/>
      <c r="P1809" s="528"/>
      <c r="Q1809" s="426" t="str">
        <f t="shared" si="53"/>
        <v/>
      </c>
      <c r="R1809" s="529"/>
      <c r="S1809" s="530"/>
      <c r="T1809" s="531" t="str">
        <f t="shared" si="54"/>
        <v/>
      </c>
      <c r="U1809" s="426">
        <f t="shared" si="55"/>
        <v>0</v>
      </c>
      <c r="V1809" s="426"/>
      <c r="W1809" s="426"/>
      <c r="AJ1809" s="55"/>
      <c r="AK1809" s="55"/>
      <c r="AL1809" s="55"/>
      <c r="AM1809" s="55"/>
    </row>
    <row r="1810" ht="22.5" customHeight="1">
      <c r="A1810" s="457"/>
      <c r="B1810" s="25" t="b">
        <v>0</v>
      </c>
      <c r="C1810" s="533"/>
      <c r="D1810" s="534"/>
      <c r="E1810" s="424"/>
      <c r="F1810" s="423"/>
      <c r="G1810" s="533"/>
      <c r="H1810" s="424"/>
      <c r="I1810" s="24"/>
      <c r="J1810" s="424"/>
      <c r="K1810" s="423"/>
      <c r="L1810" s="423"/>
      <c r="M1810" s="535"/>
      <c r="N1810" s="536">
        <f t="shared" si="57"/>
        <v>0</v>
      </c>
      <c r="O1810" s="534"/>
      <c r="P1810" s="528"/>
      <c r="Q1810" s="426" t="str">
        <f t="shared" si="53"/>
        <v/>
      </c>
      <c r="R1810" s="529"/>
      <c r="S1810" s="530"/>
      <c r="T1810" s="531" t="str">
        <f t="shared" si="54"/>
        <v/>
      </c>
      <c r="U1810" s="426">
        <f t="shared" si="55"/>
        <v>0</v>
      </c>
      <c r="V1810" s="426"/>
      <c r="W1810" s="426"/>
      <c r="AJ1810" s="55"/>
      <c r="AK1810" s="55"/>
      <c r="AL1810" s="55"/>
      <c r="AM1810" s="55"/>
    </row>
    <row r="1811" ht="22.5" customHeight="1">
      <c r="A1811" s="457"/>
      <c r="B1811" s="25" t="b">
        <v>0</v>
      </c>
      <c r="C1811" s="533"/>
      <c r="D1811" s="534"/>
      <c r="E1811" s="424"/>
      <c r="F1811" s="423"/>
      <c r="G1811" s="533"/>
      <c r="H1811" s="424"/>
      <c r="I1811" s="24"/>
      <c r="J1811" s="424"/>
      <c r="K1811" s="423"/>
      <c r="L1811" s="423"/>
      <c r="M1811" s="535"/>
      <c r="N1811" s="536">
        <f t="shared" si="57"/>
        <v>0</v>
      </c>
      <c r="O1811" s="534"/>
      <c r="P1811" s="528"/>
      <c r="Q1811" s="426" t="str">
        <f t="shared" si="53"/>
        <v/>
      </c>
      <c r="R1811" s="529"/>
      <c r="S1811" s="530"/>
      <c r="T1811" s="531" t="str">
        <f t="shared" si="54"/>
        <v/>
      </c>
      <c r="U1811" s="426">
        <f t="shared" si="55"/>
        <v>0</v>
      </c>
      <c r="V1811" s="426"/>
      <c r="W1811" s="426"/>
      <c r="AJ1811" s="55"/>
      <c r="AK1811" s="55"/>
      <c r="AL1811" s="55"/>
      <c r="AM1811" s="55"/>
    </row>
    <row r="1812" ht="22.5" customHeight="1">
      <c r="A1812" s="457"/>
      <c r="B1812" s="25" t="b">
        <v>0</v>
      </c>
      <c r="C1812" s="533"/>
      <c r="D1812" s="534"/>
      <c r="E1812" s="424"/>
      <c r="F1812" s="423"/>
      <c r="G1812" s="533"/>
      <c r="H1812" s="424"/>
      <c r="I1812" s="24"/>
      <c r="J1812" s="424"/>
      <c r="K1812" s="423"/>
      <c r="L1812" s="423"/>
      <c r="M1812" s="535"/>
      <c r="N1812" s="536">
        <f t="shared" si="57"/>
        <v>0</v>
      </c>
      <c r="O1812" s="534"/>
      <c r="P1812" s="528"/>
      <c r="Q1812" s="426" t="str">
        <f t="shared" si="53"/>
        <v/>
      </c>
      <c r="R1812" s="529"/>
      <c r="S1812" s="530"/>
      <c r="T1812" s="531" t="str">
        <f t="shared" si="54"/>
        <v/>
      </c>
      <c r="U1812" s="426">
        <f t="shared" si="55"/>
        <v>0</v>
      </c>
      <c r="V1812" s="426"/>
      <c r="W1812" s="426"/>
      <c r="AJ1812" s="55"/>
      <c r="AK1812" s="55"/>
      <c r="AL1812" s="55"/>
      <c r="AM1812" s="55"/>
    </row>
    <row r="1813" ht="22.5" customHeight="1">
      <c r="A1813" s="457"/>
      <c r="B1813" s="25" t="b">
        <v>0</v>
      </c>
      <c r="C1813" s="533"/>
      <c r="D1813" s="534"/>
      <c r="E1813" s="424"/>
      <c r="F1813" s="423"/>
      <c r="G1813" s="533"/>
      <c r="H1813" s="424"/>
      <c r="I1813" s="24"/>
      <c r="J1813" s="424"/>
      <c r="K1813" s="423"/>
      <c r="L1813" s="423"/>
      <c r="M1813" s="535"/>
      <c r="N1813" s="536">
        <f t="shared" si="57"/>
        <v>0</v>
      </c>
      <c r="O1813" s="534"/>
      <c r="P1813" s="528"/>
      <c r="Q1813" s="426" t="str">
        <f t="shared" si="53"/>
        <v/>
      </c>
      <c r="R1813" s="529"/>
      <c r="S1813" s="530"/>
      <c r="T1813" s="531" t="str">
        <f t="shared" si="54"/>
        <v/>
      </c>
      <c r="U1813" s="426">
        <f t="shared" si="55"/>
        <v>0</v>
      </c>
      <c r="V1813" s="426"/>
      <c r="W1813" s="426"/>
      <c r="AJ1813" s="55"/>
      <c r="AK1813" s="55"/>
      <c r="AL1813" s="55"/>
      <c r="AM1813" s="55"/>
    </row>
    <row r="1814" ht="22.5" customHeight="1">
      <c r="A1814" s="457"/>
      <c r="B1814" s="25" t="b">
        <v>0</v>
      </c>
      <c r="C1814" s="533"/>
      <c r="D1814" s="534"/>
      <c r="E1814" s="424"/>
      <c r="F1814" s="423"/>
      <c r="G1814" s="533"/>
      <c r="H1814" s="424"/>
      <c r="I1814" s="24"/>
      <c r="J1814" s="424"/>
      <c r="K1814" s="423"/>
      <c r="L1814" s="423"/>
      <c r="M1814" s="535"/>
      <c r="N1814" s="536">
        <f t="shared" si="57"/>
        <v>0</v>
      </c>
      <c r="O1814" s="534"/>
      <c r="P1814" s="528"/>
      <c r="Q1814" s="426" t="str">
        <f t="shared" si="53"/>
        <v/>
      </c>
      <c r="R1814" s="529"/>
      <c r="S1814" s="530"/>
      <c r="T1814" s="531" t="str">
        <f t="shared" si="54"/>
        <v/>
      </c>
      <c r="U1814" s="426">
        <f t="shared" si="55"/>
        <v>0</v>
      </c>
      <c r="V1814" s="426"/>
      <c r="W1814" s="426"/>
      <c r="AJ1814" s="55"/>
      <c r="AK1814" s="55"/>
      <c r="AL1814" s="55"/>
      <c r="AM1814" s="55"/>
    </row>
    <row r="1815" ht="22.5" customHeight="1">
      <c r="A1815" s="457"/>
      <c r="B1815" s="25" t="b">
        <v>0</v>
      </c>
      <c r="C1815" s="533"/>
      <c r="D1815" s="534"/>
      <c r="E1815" s="424"/>
      <c r="F1815" s="423"/>
      <c r="G1815" s="533"/>
      <c r="H1815" s="424"/>
      <c r="I1815" s="24"/>
      <c r="J1815" s="424"/>
      <c r="K1815" s="423"/>
      <c r="L1815" s="423"/>
      <c r="M1815" s="535"/>
      <c r="N1815" s="536">
        <f t="shared" si="57"/>
        <v>0</v>
      </c>
      <c r="O1815" s="534"/>
      <c r="P1815" s="528"/>
      <c r="Q1815" s="426" t="str">
        <f t="shared" si="53"/>
        <v/>
      </c>
      <c r="R1815" s="529"/>
      <c r="S1815" s="530"/>
      <c r="T1815" s="531" t="str">
        <f t="shared" si="54"/>
        <v/>
      </c>
      <c r="U1815" s="426">
        <f t="shared" si="55"/>
        <v>0</v>
      </c>
      <c r="V1815" s="426"/>
      <c r="W1815" s="426"/>
      <c r="AJ1815" s="55"/>
      <c r="AK1815" s="55"/>
      <c r="AL1815" s="55"/>
      <c r="AM1815" s="55"/>
    </row>
    <row r="1816" ht="22.5" customHeight="1">
      <c r="A1816" s="457"/>
      <c r="B1816" s="25" t="b">
        <v>0</v>
      </c>
      <c r="C1816" s="533"/>
      <c r="D1816" s="534"/>
      <c r="E1816" s="424"/>
      <c r="F1816" s="423"/>
      <c r="G1816" s="533"/>
      <c r="H1816" s="424"/>
      <c r="I1816" s="24"/>
      <c r="J1816" s="424"/>
      <c r="K1816" s="423"/>
      <c r="L1816" s="423"/>
      <c r="M1816" s="535"/>
      <c r="N1816" s="536">
        <f t="shared" si="57"/>
        <v>0</v>
      </c>
      <c r="O1816" s="534"/>
      <c r="P1816" s="528"/>
      <c r="Q1816" s="426" t="str">
        <f t="shared" si="53"/>
        <v/>
      </c>
      <c r="R1816" s="529"/>
      <c r="S1816" s="530"/>
      <c r="T1816" s="531" t="str">
        <f t="shared" si="54"/>
        <v/>
      </c>
      <c r="U1816" s="426">
        <f t="shared" si="55"/>
        <v>0</v>
      </c>
      <c r="V1816" s="426"/>
      <c r="W1816" s="426"/>
      <c r="AJ1816" s="55"/>
      <c r="AK1816" s="55"/>
      <c r="AL1816" s="55"/>
      <c r="AM1816" s="55"/>
    </row>
    <row r="1817" ht="22.5" customHeight="1">
      <c r="A1817" s="457"/>
      <c r="B1817" s="25" t="b">
        <v>0</v>
      </c>
      <c r="C1817" s="533"/>
      <c r="D1817" s="534"/>
      <c r="E1817" s="424"/>
      <c r="F1817" s="423"/>
      <c r="G1817" s="533"/>
      <c r="H1817" s="424"/>
      <c r="I1817" s="24"/>
      <c r="J1817" s="424"/>
      <c r="K1817" s="423"/>
      <c r="L1817" s="423"/>
      <c r="M1817" s="535"/>
      <c r="N1817" s="536">
        <f t="shared" si="57"/>
        <v>0</v>
      </c>
      <c r="O1817" s="534"/>
      <c r="P1817" s="528"/>
      <c r="Q1817" s="426" t="str">
        <f t="shared" si="53"/>
        <v/>
      </c>
      <c r="R1817" s="529"/>
      <c r="S1817" s="530"/>
      <c r="T1817" s="531" t="str">
        <f t="shared" si="54"/>
        <v/>
      </c>
      <c r="U1817" s="426">
        <f t="shared" si="55"/>
        <v>0</v>
      </c>
      <c r="V1817" s="426"/>
      <c r="W1817" s="426"/>
      <c r="AJ1817" s="55"/>
      <c r="AK1817" s="55"/>
      <c r="AL1817" s="55"/>
      <c r="AM1817" s="55"/>
    </row>
    <row r="1818" ht="22.5" customHeight="1">
      <c r="A1818" s="457"/>
      <c r="B1818" s="25" t="b">
        <v>0</v>
      </c>
      <c r="C1818" s="533"/>
      <c r="D1818" s="534"/>
      <c r="E1818" s="424"/>
      <c r="F1818" s="423"/>
      <c r="G1818" s="533"/>
      <c r="H1818" s="424"/>
      <c r="I1818" s="24"/>
      <c r="J1818" s="424"/>
      <c r="K1818" s="423"/>
      <c r="L1818" s="423"/>
      <c r="M1818" s="535"/>
      <c r="N1818" s="536">
        <f t="shared" si="57"/>
        <v>0</v>
      </c>
      <c r="O1818" s="534"/>
      <c r="P1818" s="528"/>
      <c r="Q1818" s="426" t="str">
        <f t="shared" si="53"/>
        <v/>
      </c>
      <c r="R1818" s="529"/>
      <c r="S1818" s="530"/>
      <c r="T1818" s="531" t="str">
        <f t="shared" si="54"/>
        <v/>
      </c>
      <c r="U1818" s="426">
        <f t="shared" si="55"/>
        <v>0</v>
      </c>
      <c r="V1818" s="426"/>
      <c r="W1818" s="426"/>
      <c r="AJ1818" s="55"/>
      <c r="AK1818" s="55"/>
      <c r="AL1818" s="55"/>
      <c r="AM1818" s="55"/>
    </row>
    <row r="1819" ht="22.5" customHeight="1">
      <c r="A1819" s="457"/>
      <c r="B1819" s="25" t="b">
        <v>0</v>
      </c>
      <c r="C1819" s="533"/>
      <c r="D1819" s="534"/>
      <c r="E1819" s="424"/>
      <c r="F1819" s="423"/>
      <c r="G1819" s="533"/>
      <c r="H1819" s="424"/>
      <c r="I1819" s="24"/>
      <c r="J1819" s="424"/>
      <c r="K1819" s="423"/>
      <c r="L1819" s="423"/>
      <c r="M1819" s="535"/>
      <c r="N1819" s="536">
        <f t="shared" si="57"/>
        <v>0</v>
      </c>
      <c r="O1819" s="534"/>
      <c r="P1819" s="528"/>
      <c r="Q1819" s="426" t="str">
        <f t="shared" si="53"/>
        <v/>
      </c>
      <c r="R1819" s="529"/>
      <c r="S1819" s="530"/>
      <c r="T1819" s="531" t="str">
        <f t="shared" si="54"/>
        <v/>
      </c>
      <c r="U1819" s="426">
        <f t="shared" si="55"/>
        <v>0</v>
      </c>
      <c r="V1819" s="426"/>
      <c r="W1819" s="426"/>
      <c r="AJ1819" s="55"/>
      <c r="AK1819" s="55"/>
      <c r="AL1819" s="55"/>
      <c r="AM1819" s="55"/>
    </row>
    <row r="1820" ht="22.5" customHeight="1">
      <c r="A1820" s="457"/>
      <c r="B1820" s="25" t="b">
        <v>0</v>
      </c>
      <c r="C1820" s="533"/>
      <c r="D1820" s="534"/>
      <c r="E1820" s="424"/>
      <c r="F1820" s="423"/>
      <c r="G1820" s="533"/>
      <c r="H1820" s="424"/>
      <c r="I1820" s="24"/>
      <c r="J1820" s="424"/>
      <c r="K1820" s="423"/>
      <c r="L1820" s="423"/>
      <c r="M1820" s="535"/>
      <c r="N1820" s="536">
        <f t="shared" si="57"/>
        <v>0</v>
      </c>
      <c r="O1820" s="534"/>
      <c r="P1820" s="528"/>
      <c r="Q1820" s="426" t="str">
        <f t="shared" si="53"/>
        <v/>
      </c>
      <c r="R1820" s="529"/>
      <c r="S1820" s="530"/>
      <c r="T1820" s="531" t="str">
        <f t="shared" si="54"/>
        <v/>
      </c>
      <c r="U1820" s="426">
        <f t="shared" si="55"/>
        <v>0</v>
      </c>
      <c r="V1820" s="426"/>
      <c r="W1820" s="426"/>
      <c r="AJ1820" s="55"/>
      <c r="AK1820" s="55"/>
      <c r="AL1820" s="55"/>
      <c r="AM1820" s="55"/>
    </row>
    <row r="1821" ht="22.5" customHeight="1">
      <c r="A1821" s="457"/>
      <c r="B1821" s="25" t="b">
        <v>0</v>
      </c>
      <c r="C1821" s="533"/>
      <c r="D1821" s="534"/>
      <c r="E1821" s="424"/>
      <c r="F1821" s="423"/>
      <c r="G1821" s="533"/>
      <c r="H1821" s="424"/>
      <c r="I1821" s="24"/>
      <c r="J1821" s="424"/>
      <c r="K1821" s="423"/>
      <c r="L1821" s="423"/>
      <c r="M1821" s="535"/>
      <c r="N1821" s="536">
        <f t="shared" si="57"/>
        <v>0</v>
      </c>
      <c r="O1821" s="534"/>
      <c r="P1821" s="528"/>
      <c r="Q1821" s="426" t="str">
        <f t="shared" si="53"/>
        <v/>
      </c>
      <c r="R1821" s="529"/>
      <c r="S1821" s="530"/>
      <c r="T1821" s="531" t="str">
        <f t="shared" si="54"/>
        <v/>
      </c>
      <c r="U1821" s="426">
        <f t="shared" si="55"/>
        <v>0</v>
      </c>
      <c r="V1821" s="426"/>
      <c r="W1821" s="426"/>
      <c r="AJ1821" s="55"/>
      <c r="AK1821" s="55"/>
      <c r="AL1821" s="55"/>
      <c r="AM1821" s="55"/>
    </row>
    <row r="1822" ht="22.5" customHeight="1">
      <c r="A1822" s="457"/>
      <c r="B1822" s="25" t="b">
        <v>0</v>
      </c>
      <c r="C1822" s="533"/>
      <c r="D1822" s="534"/>
      <c r="E1822" s="424"/>
      <c r="F1822" s="423"/>
      <c r="G1822" s="533"/>
      <c r="H1822" s="424"/>
      <c r="I1822" s="24"/>
      <c r="J1822" s="424"/>
      <c r="K1822" s="423"/>
      <c r="L1822" s="423"/>
      <c r="M1822" s="535"/>
      <c r="N1822" s="536">
        <f t="shared" si="57"/>
        <v>0</v>
      </c>
      <c r="O1822" s="534"/>
      <c r="P1822" s="528"/>
      <c r="Q1822" s="426" t="str">
        <f t="shared" si="53"/>
        <v/>
      </c>
      <c r="R1822" s="529"/>
      <c r="S1822" s="530"/>
      <c r="T1822" s="531" t="str">
        <f t="shared" si="54"/>
        <v/>
      </c>
      <c r="U1822" s="426">
        <f t="shared" si="55"/>
        <v>0</v>
      </c>
      <c r="V1822" s="426"/>
      <c r="W1822" s="426"/>
      <c r="AJ1822" s="55"/>
      <c r="AK1822" s="55"/>
      <c r="AL1822" s="55"/>
      <c r="AM1822" s="55"/>
    </row>
    <row r="1823" ht="22.5" customHeight="1">
      <c r="A1823" s="457"/>
      <c r="B1823" s="25" t="b">
        <v>0</v>
      </c>
      <c r="C1823" s="533"/>
      <c r="D1823" s="534"/>
      <c r="E1823" s="424"/>
      <c r="F1823" s="423"/>
      <c r="G1823" s="533"/>
      <c r="H1823" s="424"/>
      <c r="I1823" s="24"/>
      <c r="J1823" s="424"/>
      <c r="K1823" s="423"/>
      <c r="L1823" s="423"/>
      <c r="M1823" s="535"/>
      <c r="N1823" s="536">
        <f t="shared" si="57"/>
        <v>0</v>
      </c>
      <c r="O1823" s="534"/>
      <c r="P1823" s="528"/>
      <c r="Q1823" s="426" t="str">
        <f t="shared" si="53"/>
        <v/>
      </c>
      <c r="R1823" s="529"/>
      <c r="S1823" s="530"/>
      <c r="T1823" s="531" t="str">
        <f t="shared" si="54"/>
        <v/>
      </c>
      <c r="U1823" s="426">
        <f t="shared" si="55"/>
        <v>0</v>
      </c>
      <c r="V1823" s="426"/>
      <c r="W1823" s="426"/>
      <c r="AJ1823" s="55"/>
      <c r="AK1823" s="55"/>
      <c r="AL1823" s="55"/>
      <c r="AM1823" s="55"/>
    </row>
    <row r="1824" ht="22.5" customHeight="1">
      <c r="A1824" s="457"/>
      <c r="B1824" s="25" t="b">
        <v>0</v>
      </c>
      <c r="C1824" s="533"/>
      <c r="D1824" s="534"/>
      <c r="E1824" s="424"/>
      <c r="F1824" s="423"/>
      <c r="G1824" s="533"/>
      <c r="H1824" s="424"/>
      <c r="I1824" s="24"/>
      <c r="J1824" s="424"/>
      <c r="K1824" s="423"/>
      <c r="L1824" s="423"/>
      <c r="M1824" s="535"/>
      <c r="N1824" s="536">
        <f t="shared" si="57"/>
        <v>0</v>
      </c>
      <c r="O1824" s="534"/>
      <c r="P1824" s="528"/>
      <c r="Q1824" s="426" t="str">
        <f t="shared" si="53"/>
        <v/>
      </c>
      <c r="R1824" s="529"/>
      <c r="S1824" s="530"/>
      <c r="T1824" s="531" t="str">
        <f t="shared" si="54"/>
        <v/>
      </c>
      <c r="U1824" s="426">
        <f t="shared" si="55"/>
        <v>0</v>
      </c>
      <c r="V1824" s="426"/>
      <c r="W1824" s="426"/>
      <c r="AJ1824" s="55"/>
      <c r="AK1824" s="55"/>
      <c r="AL1824" s="55"/>
      <c r="AM1824" s="55"/>
    </row>
    <row r="1825" ht="22.5" customHeight="1">
      <c r="A1825" s="457"/>
      <c r="B1825" s="25" t="b">
        <v>0</v>
      </c>
      <c r="C1825" s="533"/>
      <c r="D1825" s="534"/>
      <c r="E1825" s="424"/>
      <c r="F1825" s="423"/>
      <c r="G1825" s="533"/>
      <c r="H1825" s="424"/>
      <c r="I1825" s="24"/>
      <c r="J1825" s="424"/>
      <c r="K1825" s="423"/>
      <c r="L1825" s="423"/>
      <c r="M1825" s="535"/>
      <c r="N1825" s="536">
        <f t="shared" si="57"/>
        <v>0</v>
      </c>
      <c r="O1825" s="534"/>
      <c r="P1825" s="528"/>
      <c r="Q1825" s="426" t="str">
        <f t="shared" si="53"/>
        <v/>
      </c>
      <c r="R1825" s="529"/>
      <c r="S1825" s="530"/>
      <c r="T1825" s="531" t="str">
        <f t="shared" si="54"/>
        <v/>
      </c>
      <c r="U1825" s="426">
        <f t="shared" si="55"/>
        <v>0</v>
      </c>
      <c r="V1825" s="426"/>
      <c r="W1825" s="426"/>
      <c r="AJ1825" s="55"/>
      <c r="AK1825" s="55"/>
      <c r="AL1825" s="55"/>
      <c r="AM1825" s="55"/>
    </row>
    <row r="1826" ht="22.5" customHeight="1">
      <c r="A1826" s="457"/>
      <c r="B1826" s="25" t="b">
        <v>0</v>
      </c>
      <c r="C1826" s="533"/>
      <c r="D1826" s="534"/>
      <c r="E1826" s="424"/>
      <c r="F1826" s="423"/>
      <c r="G1826" s="533"/>
      <c r="H1826" s="424"/>
      <c r="I1826" s="24"/>
      <c r="J1826" s="424"/>
      <c r="K1826" s="423"/>
      <c r="L1826" s="423"/>
      <c r="M1826" s="535"/>
      <c r="N1826" s="536">
        <f t="shared" si="57"/>
        <v>0</v>
      </c>
      <c r="O1826" s="534"/>
      <c r="P1826" s="528"/>
      <c r="Q1826" s="426" t="str">
        <f t="shared" si="53"/>
        <v/>
      </c>
      <c r="R1826" s="529"/>
      <c r="S1826" s="530"/>
      <c r="T1826" s="531" t="str">
        <f t="shared" si="54"/>
        <v/>
      </c>
      <c r="U1826" s="426">
        <f t="shared" si="55"/>
        <v>0</v>
      </c>
      <c r="V1826" s="426"/>
      <c r="W1826" s="426"/>
      <c r="AJ1826" s="55"/>
      <c r="AK1826" s="55"/>
      <c r="AL1826" s="55"/>
      <c r="AM1826" s="55"/>
    </row>
    <row r="1827" ht="22.5" customHeight="1">
      <c r="A1827" s="457"/>
      <c r="B1827" s="25" t="b">
        <v>0</v>
      </c>
      <c r="C1827" s="533"/>
      <c r="D1827" s="534"/>
      <c r="E1827" s="424"/>
      <c r="F1827" s="423"/>
      <c r="G1827" s="533"/>
      <c r="H1827" s="424"/>
      <c r="I1827" s="24"/>
      <c r="J1827" s="424"/>
      <c r="K1827" s="423"/>
      <c r="L1827" s="423"/>
      <c r="M1827" s="535"/>
      <c r="N1827" s="536">
        <f t="shared" si="57"/>
        <v>0</v>
      </c>
      <c r="O1827" s="534"/>
      <c r="P1827" s="528"/>
      <c r="Q1827" s="426" t="str">
        <f t="shared" si="53"/>
        <v/>
      </c>
      <c r="R1827" s="529"/>
      <c r="S1827" s="530"/>
      <c r="T1827" s="531" t="str">
        <f t="shared" si="54"/>
        <v/>
      </c>
      <c r="U1827" s="426">
        <f t="shared" si="55"/>
        <v>0</v>
      </c>
      <c r="V1827" s="426"/>
      <c r="W1827" s="426"/>
      <c r="AJ1827" s="55"/>
      <c r="AK1827" s="55"/>
      <c r="AL1827" s="55"/>
      <c r="AM1827" s="55"/>
    </row>
    <row r="1828" ht="22.5" customHeight="1">
      <c r="A1828" s="457"/>
      <c r="B1828" s="25" t="b">
        <v>0</v>
      </c>
      <c r="C1828" s="533"/>
      <c r="D1828" s="534"/>
      <c r="E1828" s="424"/>
      <c r="F1828" s="423"/>
      <c r="G1828" s="533"/>
      <c r="H1828" s="424"/>
      <c r="I1828" s="24"/>
      <c r="J1828" s="424"/>
      <c r="K1828" s="423"/>
      <c r="L1828" s="423"/>
      <c r="M1828" s="535"/>
      <c r="N1828" s="536">
        <f t="shared" si="57"/>
        <v>0</v>
      </c>
      <c r="O1828" s="534"/>
      <c r="P1828" s="528"/>
      <c r="Q1828" s="426" t="str">
        <f t="shared" si="53"/>
        <v/>
      </c>
      <c r="R1828" s="529"/>
      <c r="S1828" s="530"/>
      <c r="T1828" s="531" t="str">
        <f t="shared" si="54"/>
        <v/>
      </c>
      <c r="U1828" s="426">
        <f t="shared" si="55"/>
        <v>0</v>
      </c>
      <c r="V1828" s="426"/>
      <c r="W1828" s="426"/>
      <c r="AJ1828" s="55"/>
      <c r="AK1828" s="55"/>
      <c r="AL1828" s="55"/>
      <c r="AM1828" s="55"/>
    </row>
    <row r="1829" ht="22.5" customHeight="1">
      <c r="A1829" s="457"/>
      <c r="B1829" s="25" t="b">
        <v>0</v>
      </c>
      <c r="C1829" s="533"/>
      <c r="D1829" s="534"/>
      <c r="E1829" s="424"/>
      <c r="F1829" s="423"/>
      <c r="G1829" s="533"/>
      <c r="H1829" s="424"/>
      <c r="I1829" s="24"/>
      <c r="J1829" s="424"/>
      <c r="K1829" s="423"/>
      <c r="L1829" s="423"/>
      <c r="M1829" s="535"/>
      <c r="N1829" s="536">
        <f t="shared" si="57"/>
        <v>0</v>
      </c>
      <c r="O1829" s="534"/>
      <c r="P1829" s="528"/>
      <c r="Q1829" s="426" t="str">
        <f t="shared" si="53"/>
        <v/>
      </c>
      <c r="R1829" s="529"/>
      <c r="S1829" s="530"/>
      <c r="T1829" s="531" t="str">
        <f t="shared" si="54"/>
        <v/>
      </c>
      <c r="U1829" s="426">
        <f t="shared" si="55"/>
        <v>0</v>
      </c>
      <c r="V1829" s="426"/>
      <c r="W1829" s="426"/>
      <c r="AJ1829" s="55"/>
      <c r="AK1829" s="55"/>
      <c r="AL1829" s="55"/>
      <c r="AM1829" s="55"/>
    </row>
    <row r="1830" ht="22.5" customHeight="1">
      <c r="A1830" s="457"/>
      <c r="B1830" s="25" t="b">
        <v>0</v>
      </c>
      <c r="C1830" s="533"/>
      <c r="D1830" s="534"/>
      <c r="E1830" s="424"/>
      <c r="F1830" s="423"/>
      <c r="G1830" s="533"/>
      <c r="H1830" s="424"/>
      <c r="I1830" s="24"/>
      <c r="J1830" s="424"/>
      <c r="K1830" s="423"/>
      <c r="L1830" s="423"/>
      <c r="M1830" s="535"/>
      <c r="N1830" s="536">
        <f t="shared" si="57"/>
        <v>0</v>
      </c>
      <c r="O1830" s="534"/>
      <c r="P1830" s="528"/>
      <c r="Q1830" s="426" t="str">
        <f t="shared" si="53"/>
        <v/>
      </c>
      <c r="R1830" s="529"/>
      <c r="S1830" s="530"/>
      <c r="T1830" s="531" t="str">
        <f t="shared" si="54"/>
        <v/>
      </c>
      <c r="U1830" s="426">
        <f t="shared" si="55"/>
        <v>0</v>
      </c>
      <c r="V1830" s="426"/>
      <c r="W1830" s="426"/>
      <c r="AJ1830" s="55"/>
      <c r="AK1830" s="55"/>
      <c r="AL1830" s="55"/>
      <c r="AM1830" s="55"/>
    </row>
    <row r="1831" ht="22.5" customHeight="1">
      <c r="A1831" s="457"/>
      <c r="B1831" s="25" t="b">
        <v>0</v>
      </c>
      <c r="C1831" s="533"/>
      <c r="D1831" s="534"/>
      <c r="E1831" s="424"/>
      <c r="F1831" s="423"/>
      <c r="G1831" s="533"/>
      <c r="H1831" s="424"/>
      <c r="I1831" s="24"/>
      <c r="J1831" s="424"/>
      <c r="K1831" s="423"/>
      <c r="L1831" s="423"/>
      <c r="M1831" s="535"/>
      <c r="N1831" s="536">
        <f t="shared" si="57"/>
        <v>0</v>
      </c>
      <c r="O1831" s="534"/>
      <c r="P1831" s="528"/>
      <c r="Q1831" s="426" t="str">
        <f t="shared" si="53"/>
        <v/>
      </c>
      <c r="R1831" s="529"/>
      <c r="S1831" s="530"/>
      <c r="T1831" s="531" t="str">
        <f t="shared" si="54"/>
        <v/>
      </c>
      <c r="U1831" s="426">
        <f t="shared" si="55"/>
        <v>0</v>
      </c>
      <c r="V1831" s="426"/>
      <c r="W1831" s="426"/>
      <c r="AJ1831" s="55"/>
      <c r="AK1831" s="55"/>
      <c r="AL1831" s="55"/>
      <c r="AM1831" s="55"/>
    </row>
    <row r="1832" ht="22.5" customHeight="1">
      <c r="A1832" s="457"/>
      <c r="B1832" s="25" t="b">
        <v>0</v>
      </c>
      <c r="C1832" s="533"/>
      <c r="D1832" s="534"/>
      <c r="E1832" s="424"/>
      <c r="F1832" s="423"/>
      <c r="G1832" s="533"/>
      <c r="H1832" s="424"/>
      <c r="I1832" s="24"/>
      <c r="J1832" s="424"/>
      <c r="K1832" s="423"/>
      <c r="L1832" s="423"/>
      <c r="M1832" s="535"/>
      <c r="N1832" s="536">
        <f t="shared" si="57"/>
        <v>0</v>
      </c>
      <c r="O1832" s="534"/>
      <c r="P1832" s="528"/>
      <c r="Q1832" s="426" t="str">
        <f t="shared" si="53"/>
        <v/>
      </c>
      <c r="R1832" s="529"/>
      <c r="S1832" s="530"/>
      <c r="T1832" s="531" t="str">
        <f t="shared" si="54"/>
        <v/>
      </c>
      <c r="U1832" s="426">
        <f t="shared" si="55"/>
        <v>0</v>
      </c>
      <c r="V1832" s="426"/>
      <c r="W1832" s="426"/>
      <c r="AJ1832" s="55"/>
      <c r="AK1832" s="55"/>
      <c r="AL1832" s="55"/>
      <c r="AM1832" s="55"/>
    </row>
    <row r="1833" ht="22.5" customHeight="1">
      <c r="A1833" s="457"/>
      <c r="B1833" s="25" t="b">
        <v>0</v>
      </c>
      <c r="C1833" s="533"/>
      <c r="D1833" s="534"/>
      <c r="E1833" s="424"/>
      <c r="F1833" s="423"/>
      <c r="G1833" s="533"/>
      <c r="H1833" s="424"/>
      <c r="I1833" s="24"/>
      <c r="J1833" s="424"/>
      <c r="K1833" s="423"/>
      <c r="L1833" s="423"/>
      <c r="M1833" s="535"/>
      <c r="N1833" s="536">
        <f t="shared" si="57"/>
        <v>0</v>
      </c>
      <c r="O1833" s="534"/>
      <c r="P1833" s="528"/>
      <c r="Q1833" s="426" t="str">
        <f t="shared" si="53"/>
        <v/>
      </c>
      <c r="R1833" s="529"/>
      <c r="S1833" s="530"/>
      <c r="T1833" s="531" t="str">
        <f t="shared" si="54"/>
        <v/>
      </c>
      <c r="U1833" s="426">
        <f t="shared" si="55"/>
        <v>0</v>
      </c>
      <c r="V1833" s="426"/>
      <c r="W1833" s="426"/>
      <c r="AJ1833" s="55"/>
      <c r="AK1833" s="55"/>
      <c r="AL1833" s="55"/>
      <c r="AM1833" s="55"/>
    </row>
    <row r="1834" ht="22.5" customHeight="1">
      <c r="A1834" s="457"/>
      <c r="B1834" s="25" t="b">
        <v>0</v>
      </c>
      <c r="C1834" s="533"/>
      <c r="D1834" s="534"/>
      <c r="E1834" s="424"/>
      <c r="F1834" s="423"/>
      <c r="G1834" s="533"/>
      <c r="H1834" s="424"/>
      <c r="I1834" s="24"/>
      <c r="J1834" s="424"/>
      <c r="K1834" s="423"/>
      <c r="L1834" s="423"/>
      <c r="M1834" s="535"/>
      <c r="N1834" s="536">
        <f t="shared" si="57"/>
        <v>0</v>
      </c>
      <c r="O1834" s="534"/>
      <c r="P1834" s="528"/>
      <c r="Q1834" s="426" t="str">
        <f t="shared" si="53"/>
        <v/>
      </c>
      <c r="R1834" s="529"/>
      <c r="S1834" s="530"/>
      <c r="T1834" s="531" t="str">
        <f t="shared" si="54"/>
        <v/>
      </c>
      <c r="U1834" s="426">
        <f t="shared" si="55"/>
        <v>0</v>
      </c>
      <c r="V1834" s="426"/>
      <c r="W1834" s="426"/>
      <c r="AJ1834" s="55"/>
      <c r="AK1834" s="55"/>
      <c r="AL1834" s="55"/>
      <c r="AM1834" s="55"/>
    </row>
    <row r="1835" ht="22.5" customHeight="1">
      <c r="A1835" s="457"/>
      <c r="B1835" s="25" t="b">
        <v>0</v>
      </c>
      <c r="C1835" s="533"/>
      <c r="D1835" s="534"/>
      <c r="E1835" s="424"/>
      <c r="F1835" s="423"/>
      <c r="G1835" s="533"/>
      <c r="H1835" s="424"/>
      <c r="I1835" s="24"/>
      <c r="J1835" s="424"/>
      <c r="K1835" s="423"/>
      <c r="L1835" s="423"/>
      <c r="M1835" s="535"/>
      <c r="N1835" s="536">
        <f t="shared" si="57"/>
        <v>0</v>
      </c>
      <c r="O1835" s="534"/>
      <c r="P1835" s="528"/>
      <c r="Q1835" s="426" t="str">
        <f t="shared" si="53"/>
        <v/>
      </c>
      <c r="R1835" s="529"/>
      <c r="S1835" s="530"/>
      <c r="T1835" s="531" t="str">
        <f t="shared" si="54"/>
        <v/>
      </c>
      <c r="U1835" s="426">
        <f t="shared" si="55"/>
        <v>0</v>
      </c>
      <c r="V1835" s="426"/>
      <c r="W1835" s="426"/>
      <c r="AJ1835" s="55"/>
      <c r="AK1835" s="55"/>
      <c r="AL1835" s="55"/>
      <c r="AM1835" s="55"/>
    </row>
    <row r="1836" ht="22.5" customHeight="1">
      <c r="A1836" s="457"/>
      <c r="B1836" s="25" t="b">
        <v>0</v>
      </c>
      <c r="C1836" s="533"/>
      <c r="D1836" s="534"/>
      <c r="E1836" s="424"/>
      <c r="F1836" s="423"/>
      <c r="G1836" s="533"/>
      <c r="H1836" s="424"/>
      <c r="I1836" s="24"/>
      <c r="J1836" s="424"/>
      <c r="K1836" s="423"/>
      <c r="L1836" s="423"/>
      <c r="M1836" s="535"/>
      <c r="N1836" s="536">
        <f t="shared" si="57"/>
        <v>0</v>
      </c>
      <c r="O1836" s="534"/>
      <c r="P1836" s="528"/>
      <c r="Q1836" s="426" t="str">
        <f t="shared" si="53"/>
        <v/>
      </c>
      <c r="R1836" s="529"/>
      <c r="S1836" s="530"/>
      <c r="T1836" s="531" t="str">
        <f t="shared" si="54"/>
        <v/>
      </c>
      <c r="U1836" s="426">
        <f t="shared" si="55"/>
        <v>0</v>
      </c>
      <c r="V1836" s="426"/>
      <c r="W1836" s="426"/>
      <c r="AJ1836" s="55"/>
      <c r="AK1836" s="55"/>
      <c r="AL1836" s="55"/>
      <c r="AM1836" s="55"/>
    </row>
    <row r="1837" ht="22.5" customHeight="1">
      <c r="A1837" s="457"/>
      <c r="B1837" s="25" t="b">
        <v>0</v>
      </c>
      <c r="C1837" s="533"/>
      <c r="D1837" s="534"/>
      <c r="E1837" s="424"/>
      <c r="F1837" s="423"/>
      <c r="G1837" s="533"/>
      <c r="H1837" s="424"/>
      <c r="I1837" s="24"/>
      <c r="J1837" s="424"/>
      <c r="K1837" s="423"/>
      <c r="L1837" s="423"/>
      <c r="M1837" s="535"/>
      <c r="N1837" s="536">
        <f t="shared" si="57"/>
        <v>0</v>
      </c>
      <c r="O1837" s="534"/>
      <c r="P1837" s="528"/>
      <c r="Q1837" s="426" t="str">
        <f t="shared" si="53"/>
        <v/>
      </c>
      <c r="R1837" s="529"/>
      <c r="S1837" s="530"/>
      <c r="T1837" s="531" t="str">
        <f t="shared" si="54"/>
        <v/>
      </c>
      <c r="U1837" s="426">
        <f t="shared" si="55"/>
        <v>0</v>
      </c>
      <c r="V1837" s="426"/>
      <c r="W1837" s="426"/>
      <c r="AJ1837" s="55"/>
      <c r="AK1837" s="55"/>
      <c r="AL1837" s="55"/>
      <c r="AM1837" s="55"/>
    </row>
    <row r="1838" ht="22.5" customHeight="1">
      <c r="A1838" s="457"/>
      <c r="B1838" s="25" t="b">
        <v>0</v>
      </c>
      <c r="C1838" s="533"/>
      <c r="D1838" s="534"/>
      <c r="E1838" s="424"/>
      <c r="F1838" s="423"/>
      <c r="G1838" s="533"/>
      <c r="H1838" s="424"/>
      <c r="I1838" s="24"/>
      <c r="J1838" s="424"/>
      <c r="K1838" s="423"/>
      <c r="L1838" s="423"/>
      <c r="M1838" s="535"/>
      <c r="N1838" s="536">
        <f t="shared" si="57"/>
        <v>0</v>
      </c>
      <c r="O1838" s="534"/>
      <c r="P1838" s="528"/>
      <c r="Q1838" s="426" t="str">
        <f t="shared" si="53"/>
        <v/>
      </c>
      <c r="R1838" s="529"/>
      <c r="S1838" s="530"/>
      <c r="T1838" s="531" t="str">
        <f t="shared" si="54"/>
        <v/>
      </c>
      <c r="U1838" s="426">
        <f t="shared" si="55"/>
        <v>0</v>
      </c>
      <c r="V1838" s="426"/>
      <c r="W1838" s="426"/>
      <c r="AJ1838" s="55"/>
      <c r="AK1838" s="55"/>
      <c r="AL1838" s="55"/>
      <c r="AM1838" s="55"/>
    </row>
    <row r="1839" ht="22.5" customHeight="1">
      <c r="A1839" s="457"/>
      <c r="B1839" s="25" t="b">
        <v>0</v>
      </c>
      <c r="C1839" s="533"/>
      <c r="D1839" s="534"/>
      <c r="E1839" s="424"/>
      <c r="F1839" s="423"/>
      <c r="G1839" s="533"/>
      <c r="H1839" s="424"/>
      <c r="I1839" s="24"/>
      <c r="J1839" s="424"/>
      <c r="K1839" s="423"/>
      <c r="L1839" s="423"/>
      <c r="M1839" s="535"/>
      <c r="N1839" s="536">
        <f t="shared" si="57"/>
        <v>0</v>
      </c>
      <c r="O1839" s="534"/>
      <c r="P1839" s="528"/>
      <c r="Q1839" s="426" t="str">
        <f t="shared" si="53"/>
        <v/>
      </c>
      <c r="R1839" s="529"/>
      <c r="S1839" s="530"/>
      <c r="T1839" s="531" t="str">
        <f t="shared" si="54"/>
        <v/>
      </c>
      <c r="U1839" s="426">
        <f t="shared" si="55"/>
        <v>0</v>
      </c>
      <c r="V1839" s="426"/>
      <c r="W1839" s="426"/>
      <c r="AJ1839" s="55"/>
      <c r="AK1839" s="55"/>
      <c r="AL1839" s="55"/>
      <c r="AM1839" s="55"/>
    </row>
    <row r="1840" ht="22.5" customHeight="1">
      <c r="A1840" s="457"/>
      <c r="B1840" s="25" t="b">
        <v>0</v>
      </c>
      <c r="C1840" s="533"/>
      <c r="D1840" s="534"/>
      <c r="E1840" s="424"/>
      <c r="F1840" s="423"/>
      <c r="G1840" s="533"/>
      <c r="H1840" s="424"/>
      <c r="I1840" s="24"/>
      <c r="J1840" s="424"/>
      <c r="K1840" s="423"/>
      <c r="L1840" s="423"/>
      <c r="M1840" s="535"/>
      <c r="N1840" s="536">
        <f t="shared" si="57"/>
        <v>0</v>
      </c>
      <c r="O1840" s="534"/>
      <c r="P1840" s="528"/>
      <c r="Q1840" s="426" t="str">
        <f t="shared" si="53"/>
        <v/>
      </c>
      <c r="R1840" s="529"/>
      <c r="S1840" s="530"/>
      <c r="T1840" s="531" t="str">
        <f t="shared" si="54"/>
        <v/>
      </c>
      <c r="U1840" s="426">
        <f t="shared" si="55"/>
        <v>0</v>
      </c>
      <c r="V1840" s="426"/>
      <c r="W1840" s="426"/>
      <c r="AJ1840" s="55"/>
      <c r="AK1840" s="55"/>
      <c r="AL1840" s="55"/>
      <c r="AM1840" s="55"/>
    </row>
    <row r="1841" ht="22.5" customHeight="1">
      <c r="A1841" s="457"/>
      <c r="B1841" s="25" t="b">
        <v>0</v>
      </c>
      <c r="C1841" s="533"/>
      <c r="D1841" s="534"/>
      <c r="E1841" s="424"/>
      <c r="F1841" s="423"/>
      <c r="G1841" s="533"/>
      <c r="H1841" s="424"/>
      <c r="I1841" s="24"/>
      <c r="J1841" s="424"/>
      <c r="K1841" s="423"/>
      <c r="L1841" s="423"/>
      <c r="M1841" s="535"/>
      <c r="N1841" s="536">
        <f t="shared" si="57"/>
        <v>0</v>
      </c>
      <c r="O1841" s="534"/>
      <c r="P1841" s="528"/>
      <c r="Q1841" s="426" t="str">
        <f t="shared" si="53"/>
        <v/>
      </c>
      <c r="R1841" s="529"/>
      <c r="S1841" s="530"/>
      <c r="T1841" s="531" t="str">
        <f t="shared" si="54"/>
        <v/>
      </c>
      <c r="U1841" s="426">
        <f t="shared" si="55"/>
        <v>0</v>
      </c>
      <c r="V1841" s="426"/>
      <c r="W1841" s="426"/>
      <c r="AJ1841" s="55"/>
      <c r="AK1841" s="55"/>
      <c r="AL1841" s="55"/>
      <c r="AM1841" s="55"/>
    </row>
    <row r="1842" ht="22.5" customHeight="1">
      <c r="A1842" s="457"/>
      <c r="B1842" s="25" t="b">
        <v>0</v>
      </c>
      <c r="C1842" s="533"/>
      <c r="D1842" s="534"/>
      <c r="E1842" s="424"/>
      <c r="F1842" s="423"/>
      <c r="G1842" s="533"/>
      <c r="H1842" s="424"/>
      <c r="I1842" s="24"/>
      <c r="J1842" s="424"/>
      <c r="K1842" s="423"/>
      <c r="L1842" s="423"/>
      <c r="M1842" s="535"/>
      <c r="N1842" s="536">
        <f t="shared" si="57"/>
        <v>0</v>
      </c>
      <c r="O1842" s="534"/>
      <c r="P1842" s="528"/>
      <c r="Q1842" s="426" t="str">
        <f t="shared" si="53"/>
        <v/>
      </c>
      <c r="R1842" s="529"/>
      <c r="S1842" s="530"/>
      <c r="T1842" s="531" t="str">
        <f t="shared" si="54"/>
        <v/>
      </c>
      <c r="U1842" s="426">
        <f t="shared" si="55"/>
        <v>0</v>
      </c>
      <c r="V1842" s="426"/>
      <c r="W1842" s="426"/>
      <c r="AJ1842" s="55"/>
      <c r="AK1842" s="55"/>
      <c r="AL1842" s="55"/>
      <c r="AM1842" s="55"/>
    </row>
    <row r="1843" ht="22.5" customHeight="1">
      <c r="A1843" s="457"/>
      <c r="B1843" s="25" t="b">
        <v>0</v>
      </c>
      <c r="C1843" s="533"/>
      <c r="D1843" s="534"/>
      <c r="E1843" s="424"/>
      <c r="F1843" s="423"/>
      <c r="G1843" s="533"/>
      <c r="H1843" s="424"/>
      <c r="I1843" s="24"/>
      <c r="J1843" s="424"/>
      <c r="K1843" s="423"/>
      <c r="L1843" s="423"/>
      <c r="M1843" s="535"/>
      <c r="N1843" s="536">
        <f t="shared" si="57"/>
        <v>0</v>
      </c>
      <c r="O1843" s="534"/>
      <c r="P1843" s="528"/>
      <c r="Q1843" s="426" t="str">
        <f t="shared" si="53"/>
        <v/>
      </c>
      <c r="R1843" s="529"/>
      <c r="S1843" s="530"/>
      <c r="T1843" s="531" t="str">
        <f t="shared" si="54"/>
        <v/>
      </c>
      <c r="U1843" s="426">
        <f t="shared" si="55"/>
        <v>0</v>
      </c>
      <c r="V1843" s="426"/>
      <c r="W1843" s="426"/>
      <c r="AJ1843" s="55"/>
      <c r="AK1843" s="55"/>
      <c r="AL1843" s="55"/>
      <c r="AM1843" s="55"/>
    </row>
    <row r="1844" ht="22.5" customHeight="1">
      <c r="A1844" s="457"/>
      <c r="B1844" s="25" t="b">
        <v>0</v>
      </c>
      <c r="C1844" s="533"/>
      <c r="D1844" s="534"/>
      <c r="E1844" s="424"/>
      <c r="F1844" s="423"/>
      <c r="G1844" s="533"/>
      <c r="H1844" s="424"/>
      <c r="I1844" s="24"/>
      <c r="J1844" s="424"/>
      <c r="K1844" s="423"/>
      <c r="L1844" s="423"/>
      <c r="M1844" s="535"/>
      <c r="N1844" s="536">
        <f t="shared" si="57"/>
        <v>0</v>
      </c>
      <c r="O1844" s="534"/>
      <c r="P1844" s="528"/>
      <c r="Q1844" s="426" t="str">
        <f t="shared" si="53"/>
        <v/>
      </c>
      <c r="R1844" s="529"/>
      <c r="S1844" s="530"/>
      <c r="T1844" s="531" t="str">
        <f t="shared" si="54"/>
        <v/>
      </c>
      <c r="U1844" s="426">
        <f t="shared" si="55"/>
        <v>0</v>
      </c>
      <c r="V1844" s="426"/>
      <c r="W1844" s="426"/>
      <c r="AJ1844" s="55"/>
      <c r="AK1844" s="55"/>
      <c r="AL1844" s="55"/>
      <c r="AM1844" s="55"/>
    </row>
    <row r="1845" ht="22.5" customHeight="1">
      <c r="A1845" s="457"/>
      <c r="B1845" s="25" t="b">
        <v>0</v>
      </c>
      <c r="C1845" s="533"/>
      <c r="D1845" s="534"/>
      <c r="E1845" s="424"/>
      <c r="F1845" s="423"/>
      <c r="G1845" s="533"/>
      <c r="H1845" s="424"/>
      <c r="I1845" s="24"/>
      <c r="J1845" s="424"/>
      <c r="K1845" s="423"/>
      <c r="L1845" s="423"/>
      <c r="M1845" s="535"/>
      <c r="N1845" s="536">
        <f t="shared" si="57"/>
        <v>0</v>
      </c>
      <c r="O1845" s="534"/>
      <c r="P1845" s="528"/>
      <c r="Q1845" s="426" t="str">
        <f t="shared" si="53"/>
        <v/>
      </c>
      <c r="R1845" s="529"/>
      <c r="S1845" s="530"/>
      <c r="T1845" s="531" t="str">
        <f t="shared" si="54"/>
        <v/>
      </c>
      <c r="U1845" s="426">
        <f t="shared" si="55"/>
        <v>0</v>
      </c>
      <c r="V1845" s="426"/>
      <c r="W1845" s="426"/>
      <c r="AJ1845" s="55"/>
      <c r="AK1845" s="55"/>
      <c r="AL1845" s="55"/>
      <c r="AM1845" s="55"/>
    </row>
    <row r="1846" ht="22.5" customHeight="1">
      <c r="A1846" s="457"/>
      <c r="B1846" s="25" t="b">
        <v>0</v>
      </c>
      <c r="C1846" s="533"/>
      <c r="D1846" s="534"/>
      <c r="E1846" s="424"/>
      <c r="F1846" s="423"/>
      <c r="G1846" s="533"/>
      <c r="H1846" s="424"/>
      <c r="I1846" s="24"/>
      <c r="J1846" s="424"/>
      <c r="K1846" s="423"/>
      <c r="L1846" s="423"/>
      <c r="M1846" s="535"/>
      <c r="N1846" s="536">
        <f t="shared" si="57"/>
        <v>0</v>
      </c>
      <c r="O1846" s="534"/>
      <c r="P1846" s="528"/>
      <c r="Q1846" s="426" t="str">
        <f t="shared" si="53"/>
        <v/>
      </c>
      <c r="R1846" s="529"/>
      <c r="S1846" s="530"/>
      <c r="T1846" s="531" t="str">
        <f t="shared" si="54"/>
        <v/>
      </c>
      <c r="U1846" s="426">
        <f t="shared" si="55"/>
        <v>0</v>
      </c>
      <c r="V1846" s="426"/>
      <c r="W1846" s="426"/>
      <c r="AJ1846" s="55"/>
      <c r="AK1846" s="55"/>
      <c r="AL1846" s="55"/>
      <c r="AM1846" s="55"/>
    </row>
    <row r="1847" ht="22.5" customHeight="1">
      <c r="A1847" s="457"/>
      <c r="B1847" s="25" t="b">
        <v>0</v>
      </c>
      <c r="C1847" s="533"/>
      <c r="D1847" s="534"/>
      <c r="E1847" s="424"/>
      <c r="F1847" s="423"/>
      <c r="G1847" s="533"/>
      <c r="H1847" s="424"/>
      <c r="I1847" s="24"/>
      <c r="J1847" s="424"/>
      <c r="K1847" s="423"/>
      <c r="L1847" s="423"/>
      <c r="M1847" s="535"/>
      <c r="N1847" s="536">
        <f t="shared" si="57"/>
        <v>0</v>
      </c>
      <c r="O1847" s="534"/>
      <c r="P1847" s="528"/>
      <c r="Q1847" s="426" t="str">
        <f t="shared" si="53"/>
        <v/>
      </c>
      <c r="R1847" s="529"/>
      <c r="S1847" s="530"/>
      <c r="T1847" s="531" t="str">
        <f t="shared" si="54"/>
        <v/>
      </c>
      <c r="U1847" s="426">
        <f t="shared" si="55"/>
        <v>0</v>
      </c>
      <c r="V1847" s="426"/>
      <c r="W1847" s="426"/>
      <c r="AJ1847" s="55"/>
      <c r="AK1847" s="55"/>
      <c r="AL1847" s="55"/>
      <c r="AM1847" s="55"/>
    </row>
    <row r="1848" ht="22.5" customHeight="1">
      <c r="A1848" s="457"/>
      <c r="B1848" s="25" t="b">
        <v>0</v>
      </c>
      <c r="C1848" s="533"/>
      <c r="D1848" s="534"/>
      <c r="E1848" s="424"/>
      <c r="F1848" s="423"/>
      <c r="G1848" s="533"/>
      <c r="H1848" s="424"/>
      <c r="I1848" s="24"/>
      <c r="J1848" s="424"/>
      <c r="K1848" s="423"/>
      <c r="L1848" s="423"/>
      <c r="M1848" s="535"/>
      <c r="N1848" s="536">
        <f t="shared" si="57"/>
        <v>0</v>
      </c>
      <c r="O1848" s="534"/>
      <c r="P1848" s="528"/>
      <c r="Q1848" s="426" t="str">
        <f t="shared" si="53"/>
        <v/>
      </c>
      <c r="R1848" s="529"/>
      <c r="S1848" s="530"/>
      <c r="T1848" s="531" t="str">
        <f t="shared" si="54"/>
        <v/>
      </c>
      <c r="U1848" s="426">
        <f t="shared" si="55"/>
        <v>0</v>
      </c>
      <c r="V1848" s="426"/>
      <c r="W1848" s="426"/>
      <c r="AJ1848" s="55"/>
      <c r="AK1848" s="55"/>
      <c r="AL1848" s="55"/>
      <c r="AM1848" s="55"/>
    </row>
    <row r="1849" ht="22.5" customHeight="1">
      <c r="A1849" s="457"/>
      <c r="B1849" s="25" t="b">
        <v>0</v>
      </c>
      <c r="C1849" s="533"/>
      <c r="D1849" s="534"/>
      <c r="E1849" s="424"/>
      <c r="F1849" s="423"/>
      <c r="G1849" s="533"/>
      <c r="H1849" s="424"/>
      <c r="I1849" s="24"/>
      <c r="J1849" s="424"/>
      <c r="K1849" s="423"/>
      <c r="L1849" s="423"/>
      <c r="M1849" s="535"/>
      <c r="N1849" s="536">
        <f t="shared" si="57"/>
        <v>0</v>
      </c>
      <c r="O1849" s="534"/>
      <c r="P1849" s="528"/>
      <c r="Q1849" s="426" t="str">
        <f t="shared" si="53"/>
        <v/>
      </c>
      <c r="R1849" s="529"/>
      <c r="S1849" s="530"/>
      <c r="T1849" s="531" t="str">
        <f t="shared" si="54"/>
        <v/>
      </c>
      <c r="U1849" s="426">
        <f t="shared" si="55"/>
        <v>0</v>
      </c>
      <c r="V1849" s="426"/>
      <c r="W1849" s="426"/>
      <c r="AJ1849" s="55"/>
      <c r="AK1849" s="55"/>
      <c r="AL1849" s="55"/>
      <c r="AM1849" s="55"/>
    </row>
    <row r="1850" ht="22.5" customHeight="1">
      <c r="A1850" s="457"/>
      <c r="B1850" s="25" t="b">
        <v>0</v>
      </c>
      <c r="C1850" s="533"/>
      <c r="D1850" s="534"/>
      <c r="E1850" s="424"/>
      <c r="F1850" s="423"/>
      <c r="G1850" s="533"/>
      <c r="H1850" s="424"/>
      <c r="I1850" s="24"/>
      <c r="J1850" s="424"/>
      <c r="K1850" s="423"/>
      <c r="L1850" s="423"/>
      <c r="M1850" s="535"/>
      <c r="N1850" s="536">
        <f t="shared" si="57"/>
        <v>0</v>
      </c>
      <c r="O1850" s="534"/>
      <c r="P1850" s="528"/>
      <c r="Q1850" s="426" t="str">
        <f t="shared" si="53"/>
        <v/>
      </c>
      <c r="R1850" s="529"/>
      <c r="S1850" s="530"/>
      <c r="T1850" s="531" t="str">
        <f t="shared" si="54"/>
        <v/>
      </c>
      <c r="U1850" s="426">
        <f t="shared" si="55"/>
        <v>0</v>
      </c>
      <c r="V1850" s="426"/>
      <c r="W1850" s="426"/>
      <c r="AJ1850" s="55"/>
      <c r="AK1850" s="55"/>
      <c r="AL1850" s="55"/>
      <c r="AM1850" s="55"/>
    </row>
    <row r="1851" ht="22.5" customHeight="1">
      <c r="A1851" s="457"/>
      <c r="B1851" s="25" t="b">
        <v>0</v>
      </c>
      <c r="C1851" s="533"/>
      <c r="D1851" s="534"/>
      <c r="E1851" s="424"/>
      <c r="F1851" s="423"/>
      <c r="G1851" s="533"/>
      <c r="H1851" s="424"/>
      <c r="I1851" s="24"/>
      <c r="J1851" s="424"/>
      <c r="K1851" s="423"/>
      <c r="L1851" s="423"/>
      <c r="M1851" s="535"/>
      <c r="N1851" s="536">
        <f t="shared" si="57"/>
        <v>0</v>
      </c>
      <c r="O1851" s="534"/>
      <c r="P1851" s="528"/>
      <c r="Q1851" s="426" t="str">
        <f t="shared" si="53"/>
        <v/>
      </c>
      <c r="R1851" s="529"/>
      <c r="S1851" s="530"/>
      <c r="T1851" s="531" t="str">
        <f t="shared" si="54"/>
        <v/>
      </c>
      <c r="U1851" s="426">
        <f t="shared" si="55"/>
        <v>0</v>
      </c>
      <c r="V1851" s="426"/>
      <c r="W1851" s="426"/>
      <c r="AJ1851" s="55"/>
      <c r="AK1851" s="55"/>
      <c r="AL1851" s="55"/>
      <c r="AM1851" s="55"/>
    </row>
    <row r="1852" ht="22.5" customHeight="1">
      <c r="A1852" s="457"/>
      <c r="B1852" s="25" t="b">
        <v>0</v>
      </c>
      <c r="C1852" s="533"/>
      <c r="D1852" s="534"/>
      <c r="E1852" s="424"/>
      <c r="F1852" s="423"/>
      <c r="G1852" s="533"/>
      <c r="H1852" s="424"/>
      <c r="I1852" s="24"/>
      <c r="J1852" s="424"/>
      <c r="K1852" s="423"/>
      <c r="L1852" s="423"/>
      <c r="M1852" s="535"/>
      <c r="N1852" s="536">
        <f t="shared" si="57"/>
        <v>0</v>
      </c>
      <c r="O1852" s="534"/>
      <c r="P1852" s="528"/>
      <c r="Q1852" s="426" t="str">
        <f t="shared" si="53"/>
        <v/>
      </c>
      <c r="R1852" s="529"/>
      <c r="S1852" s="530"/>
      <c r="T1852" s="531" t="str">
        <f t="shared" si="54"/>
        <v/>
      </c>
      <c r="U1852" s="426">
        <f t="shared" si="55"/>
        <v>0</v>
      </c>
      <c r="V1852" s="426"/>
      <c r="W1852" s="426"/>
      <c r="AJ1852" s="55"/>
      <c r="AK1852" s="55"/>
      <c r="AL1852" s="55"/>
      <c r="AM1852" s="55"/>
    </row>
    <row r="1853" ht="22.5" customHeight="1">
      <c r="A1853" s="457"/>
      <c r="B1853" s="25" t="b">
        <v>0</v>
      </c>
      <c r="C1853" s="533"/>
      <c r="D1853" s="534"/>
      <c r="E1853" s="424"/>
      <c r="F1853" s="423"/>
      <c r="G1853" s="533"/>
      <c r="H1853" s="424"/>
      <c r="I1853" s="24"/>
      <c r="J1853" s="424"/>
      <c r="K1853" s="423"/>
      <c r="L1853" s="423"/>
      <c r="M1853" s="535"/>
      <c r="N1853" s="536">
        <f t="shared" si="57"/>
        <v>0</v>
      </c>
      <c r="O1853" s="534"/>
      <c r="P1853" s="528"/>
      <c r="Q1853" s="426" t="str">
        <f t="shared" si="53"/>
        <v/>
      </c>
      <c r="R1853" s="529"/>
      <c r="S1853" s="530"/>
      <c r="T1853" s="531" t="str">
        <f t="shared" si="54"/>
        <v/>
      </c>
      <c r="U1853" s="426">
        <f t="shared" si="55"/>
        <v>0</v>
      </c>
      <c r="V1853" s="426"/>
      <c r="W1853" s="426"/>
      <c r="AJ1853" s="55"/>
      <c r="AK1853" s="55"/>
      <c r="AL1853" s="55"/>
      <c r="AM1853" s="55"/>
    </row>
    <row r="1854" ht="22.5" customHeight="1">
      <c r="A1854" s="457"/>
      <c r="B1854" s="25" t="b">
        <v>0</v>
      </c>
      <c r="C1854" s="533"/>
      <c r="D1854" s="534"/>
      <c r="E1854" s="424"/>
      <c r="F1854" s="423"/>
      <c r="G1854" s="533"/>
      <c r="H1854" s="424"/>
      <c r="I1854" s="24"/>
      <c r="J1854" s="424"/>
      <c r="K1854" s="423"/>
      <c r="L1854" s="423"/>
      <c r="M1854" s="535"/>
      <c r="N1854" s="536">
        <f t="shared" si="57"/>
        <v>0</v>
      </c>
      <c r="O1854" s="534"/>
      <c r="P1854" s="528"/>
      <c r="Q1854" s="426" t="str">
        <f t="shared" si="53"/>
        <v/>
      </c>
      <c r="R1854" s="529"/>
      <c r="S1854" s="530"/>
      <c r="T1854" s="531" t="str">
        <f t="shared" si="54"/>
        <v/>
      </c>
      <c r="U1854" s="426">
        <f t="shared" si="55"/>
        <v>0</v>
      </c>
      <c r="V1854" s="426"/>
      <c r="W1854" s="426"/>
      <c r="AJ1854" s="55"/>
      <c r="AK1854" s="55"/>
      <c r="AL1854" s="55"/>
      <c r="AM1854" s="55"/>
    </row>
    <row r="1855" ht="22.5" customHeight="1">
      <c r="A1855" s="457"/>
      <c r="B1855" s="25" t="b">
        <v>0</v>
      </c>
      <c r="C1855" s="533"/>
      <c r="D1855" s="534"/>
      <c r="E1855" s="424"/>
      <c r="F1855" s="423"/>
      <c r="G1855" s="533"/>
      <c r="H1855" s="424"/>
      <c r="I1855" s="24"/>
      <c r="J1855" s="424"/>
      <c r="K1855" s="423"/>
      <c r="L1855" s="423"/>
      <c r="M1855" s="535"/>
      <c r="N1855" s="536">
        <f t="shared" si="57"/>
        <v>0</v>
      </c>
      <c r="O1855" s="534"/>
      <c r="P1855" s="528"/>
      <c r="Q1855" s="426" t="str">
        <f t="shared" si="53"/>
        <v/>
      </c>
      <c r="R1855" s="529"/>
      <c r="S1855" s="530"/>
      <c r="T1855" s="531" t="str">
        <f t="shared" si="54"/>
        <v/>
      </c>
      <c r="U1855" s="426">
        <f t="shared" si="55"/>
        <v>0</v>
      </c>
      <c r="V1855" s="426"/>
      <c r="W1855" s="426"/>
      <c r="AJ1855" s="55"/>
      <c r="AK1855" s="55"/>
      <c r="AL1855" s="55"/>
      <c r="AM1855" s="55"/>
    </row>
    <row r="1856" ht="22.5" customHeight="1">
      <c r="A1856" s="457"/>
      <c r="B1856" s="25" t="b">
        <v>0</v>
      </c>
      <c r="C1856" s="533"/>
      <c r="D1856" s="534"/>
      <c r="E1856" s="424"/>
      <c r="F1856" s="423"/>
      <c r="G1856" s="533"/>
      <c r="H1856" s="424"/>
      <c r="I1856" s="24"/>
      <c r="J1856" s="424"/>
      <c r="K1856" s="423"/>
      <c r="L1856" s="423"/>
      <c r="M1856" s="535"/>
      <c r="N1856" s="536">
        <f t="shared" si="57"/>
        <v>0</v>
      </c>
      <c r="O1856" s="534"/>
      <c r="P1856" s="528"/>
      <c r="Q1856" s="426" t="str">
        <f t="shared" si="53"/>
        <v/>
      </c>
      <c r="R1856" s="529"/>
      <c r="S1856" s="530"/>
      <c r="T1856" s="531" t="str">
        <f t="shared" si="54"/>
        <v/>
      </c>
      <c r="U1856" s="426">
        <f t="shared" si="55"/>
        <v>0</v>
      </c>
      <c r="V1856" s="426"/>
      <c r="W1856" s="426"/>
      <c r="AJ1856" s="55"/>
      <c r="AK1856" s="55"/>
      <c r="AL1856" s="55"/>
      <c r="AM1856" s="55"/>
    </row>
    <row r="1857" ht="22.5" customHeight="1">
      <c r="A1857" s="457"/>
      <c r="B1857" s="25" t="b">
        <v>0</v>
      </c>
      <c r="C1857" s="533"/>
      <c r="D1857" s="534"/>
      <c r="E1857" s="424"/>
      <c r="F1857" s="423"/>
      <c r="G1857" s="533"/>
      <c r="H1857" s="424"/>
      <c r="I1857" s="24"/>
      <c r="J1857" s="424"/>
      <c r="K1857" s="423"/>
      <c r="L1857" s="423"/>
      <c r="M1857" s="535"/>
      <c r="N1857" s="536">
        <f t="shared" si="57"/>
        <v>0</v>
      </c>
      <c r="O1857" s="534"/>
      <c r="P1857" s="528"/>
      <c r="Q1857" s="426" t="str">
        <f t="shared" si="53"/>
        <v/>
      </c>
      <c r="R1857" s="529"/>
      <c r="S1857" s="530"/>
      <c r="T1857" s="531" t="str">
        <f t="shared" si="54"/>
        <v/>
      </c>
      <c r="U1857" s="426">
        <f t="shared" si="55"/>
        <v>0</v>
      </c>
      <c r="V1857" s="426"/>
      <c r="W1857" s="426"/>
      <c r="AJ1857" s="55"/>
      <c r="AK1857" s="55"/>
      <c r="AL1857" s="55"/>
      <c r="AM1857" s="55"/>
    </row>
    <row r="1858" ht="22.5" customHeight="1">
      <c r="A1858" s="457"/>
      <c r="B1858" s="25" t="b">
        <v>0</v>
      </c>
      <c r="C1858" s="533"/>
      <c r="D1858" s="534"/>
      <c r="E1858" s="424"/>
      <c r="F1858" s="423"/>
      <c r="G1858" s="533"/>
      <c r="H1858" s="424"/>
      <c r="I1858" s="24"/>
      <c r="J1858" s="424"/>
      <c r="K1858" s="423"/>
      <c r="L1858" s="423"/>
      <c r="M1858" s="535"/>
      <c r="N1858" s="536">
        <f t="shared" si="57"/>
        <v>0</v>
      </c>
      <c r="O1858" s="534"/>
      <c r="P1858" s="528"/>
      <c r="Q1858" s="426" t="str">
        <f t="shared" si="53"/>
        <v/>
      </c>
      <c r="R1858" s="529"/>
      <c r="S1858" s="530"/>
      <c r="T1858" s="531" t="str">
        <f t="shared" si="54"/>
        <v/>
      </c>
      <c r="U1858" s="426">
        <f t="shared" si="55"/>
        <v>0</v>
      </c>
      <c r="V1858" s="426"/>
      <c r="W1858" s="426"/>
      <c r="AJ1858" s="55"/>
      <c r="AK1858" s="55"/>
      <c r="AL1858" s="55"/>
      <c r="AM1858" s="55"/>
    </row>
    <row r="1859" ht="22.5" customHeight="1">
      <c r="A1859" s="457"/>
      <c r="B1859" s="25" t="b">
        <v>0</v>
      </c>
      <c r="C1859" s="533"/>
      <c r="D1859" s="534"/>
      <c r="E1859" s="424"/>
      <c r="F1859" s="423"/>
      <c r="G1859" s="533"/>
      <c r="H1859" s="424"/>
      <c r="I1859" s="24"/>
      <c r="J1859" s="424"/>
      <c r="K1859" s="423"/>
      <c r="L1859" s="423"/>
      <c r="M1859" s="535"/>
      <c r="N1859" s="536">
        <f t="shared" si="57"/>
        <v>0</v>
      </c>
      <c r="O1859" s="534"/>
      <c r="P1859" s="528"/>
      <c r="Q1859" s="426" t="str">
        <f t="shared" si="53"/>
        <v/>
      </c>
      <c r="R1859" s="529"/>
      <c r="S1859" s="530"/>
      <c r="T1859" s="531" t="str">
        <f t="shared" si="54"/>
        <v/>
      </c>
      <c r="U1859" s="426">
        <f t="shared" si="55"/>
        <v>0</v>
      </c>
      <c r="V1859" s="426"/>
      <c r="W1859" s="426"/>
      <c r="AJ1859" s="55"/>
      <c r="AK1859" s="55"/>
      <c r="AL1859" s="55"/>
      <c r="AM1859" s="55"/>
    </row>
    <row r="1860" ht="22.5" customHeight="1">
      <c r="A1860" s="457"/>
      <c r="B1860" s="25" t="b">
        <v>0</v>
      </c>
      <c r="C1860" s="533"/>
      <c r="D1860" s="534"/>
      <c r="E1860" s="424"/>
      <c r="F1860" s="423"/>
      <c r="G1860" s="533"/>
      <c r="H1860" s="424"/>
      <c r="I1860" s="24"/>
      <c r="J1860" s="424"/>
      <c r="K1860" s="423"/>
      <c r="L1860" s="423"/>
      <c r="M1860" s="535"/>
      <c r="N1860" s="536">
        <f t="shared" si="57"/>
        <v>0</v>
      </c>
      <c r="O1860" s="534"/>
      <c r="P1860" s="528"/>
      <c r="Q1860" s="426" t="str">
        <f t="shared" si="53"/>
        <v/>
      </c>
      <c r="R1860" s="529"/>
      <c r="S1860" s="530"/>
      <c r="T1860" s="531" t="str">
        <f t="shared" si="54"/>
        <v/>
      </c>
      <c r="U1860" s="426">
        <f t="shared" si="55"/>
        <v>0</v>
      </c>
      <c r="V1860" s="426"/>
      <c r="W1860" s="426"/>
      <c r="AJ1860" s="55"/>
      <c r="AK1860" s="55"/>
      <c r="AL1860" s="55"/>
      <c r="AM1860" s="55"/>
    </row>
    <row r="1861" ht="22.5" customHeight="1">
      <c r="A1861" s="457"/>
      <c r="B1861" s="25" t="b">
        <v>0</v>
      </c>
      <c r="C1861" s="533"/>
      <c r="D1861" s="534"/>
      <c r="E1861" s="424"/>
      <c r="F1861" s="423"/>
      <c r="G1861" s="533"/>
      <c r="H1861" s="424"/>
      <c r="I1861" s="24"/>
      <c r="J1861" s="424"/>
      <c r="K1861" s="423"/>
      <c r="L1861" s="423"/>
      <c r="M1861" s="535"/>
      <c r="N1861" s="536">
        <f t="shared" si="57"/>
        <v>0</v>
      </c>
      <c r="O1861" s="534"/>
      <c r="P1861" s="528"/>
      <c r="Q1861" s="426" t="str">
        <f t="shared" si="53"/>
        <v/>
      </c>
      <c r="R1861" s="529"/>
      <c r="S1861" s="530"/>
      <c r="T1861" s="531" t="str">
        <f t="shared" si="54"/>
        <v/>
      </c>
      <c r="U1861" s="426">
        <f t="shared" si="55"/>
        <v>0</v>
      </c>
      <c r="V1861" s="426"/>
      <c r="W1861" s="426"/>
      <c r="AJ1861" s="55"/>
      <c r="AK1861" s="55"/>
      <c r="AL1861" s="55"/>
      <c r="AM1861" s="55"/>
    </row>
    <row r="1862" ht="22.5" customHeight="1">
      <c r="A1862" s="457"/>
      <c r="B1862" s="25" t="b">
        <v>0</v>
      </c>
      <c r="C1862" s="533"/>
      <c r="D1862" s="534"/>
      <c r="E1862" s="424"/>
      <c r="F1862" s="423"/>
      <c r="G1862" s="533"/>
      <c r="H1862" s="424"/>
      <c r="I1862" s="24"/>
      <c r="J1862" s="424"/>
      <c r="K1862" s="423"/>
      <c r="L1862" s="423"/>
      <c r="M1862" s="535"/>
      <c r="N1862" s="536">
        <f t="shared" si="57"/>
        <v>0</v>
      </c>
      <c r="O1862" s="534"/>
      <c r="P1862" s="528"/>
      <c r="Q1862" s="426" t="str">
        <f t="shared" si="53"/>
        <v/>
      </c>
      <c r="R1862" s="529"/>
      <c r="S1862" s="530"/>
      <c r="T1862" s="531" t="str">
        <f t="shared" si="54"/>
        <v/>
      </c>
      <c r="U1862" s="426">
        <f t="shared" si="55"/>
        <v>0</v>
      </c>
      <c r="V1862" s="426"/>
      <c r="W1862" s="426"/>
      <c r="AJ1862" s="55"/>
      <c r="AK1862" s="55"/>
      <c r="AL1862" s="55"/>
      <c r="AM1862" s="55"/>
    </row>
    <row r="1863" ht="22.5" customHeight="1">
      <c r="A1863" s="457"/>
      <c r="B1863" s="25" t="b">
        <v>0</v>
      </c>
      <c r="C1863" s="533"/>
      <c r="D1863" s="534"/>
      <c r="E1863" s="424"/>
      <c r="F1863" s="423"/>
      <c r="G1863" s="533"/>
      <c r="H1863" s="424"/>
      <c r="I1863" s="24"/>
      <c r="J1863" s="424"/>
      <c r="K1863" s="423"/>
      <c r="L1863" s="423"/>
      <c r="M1863" s="535"/>
      <c r="N1863" s="536">
        <f t="shared" si="57"/>
        <v>0</v>
      </c>
      <c r="O1863" s="534"/>
      <c r="P1863" s="528"/>
      <c r="Q1863" s="426" t="str">
        <f t="shared" si="53"/>
        <v/>
      </c>
      <c r="R1863" s="529"/>
      <c r="S1863" s="530"/>
      <c r="T1863" s="531" t="str">
        <f t="shared" si="54"/>
        <v/>
      </c>
      <c r="U1863" s="426">
        <f t="shared" si="55"/>
        <v>0</v>
      </c>
      <c r="V1863" s="426"/>
      <c r="W1863" s="426"/>
      <c r="AJ1863" s="55"/>
      <c r="AK1863" s="55"/>
      <c r="AL1863" s="55"/>
      <c r="AM1863" s="55"/>
    </row>
    <row r="1864" ht="22.5" customHeight="1">
      <c r="A1864" s="457"/>
      <c r="B1864" s="25" t="b">
        <v>0</v>
      </c>
      <c r="C1864" s="533"/>
      <c r="D1864" s="534"/>
      <c r="E1864" s="424"/>
      <c r="F1864" s="423"/>
      <c r="G1864" s="533"/>
      <c r="H1864" s="424"/>
      <c r="I1864" s="24"/>
      <c r="J1864" s="424"/>
      <c r="K1864" s="423"/>
      <c r="L1864" s="423"/>
      <c r="M1864" s="535"/>
      <c r="N1864" s="536">
        <f t="shared" si="57"/>
        <v>0</v>
      </c>
      <c r="O1864" s="534"/>
      <c r="P1864" s="528"/>
      <c r="Q1864" s="426" t="str">
        <f t="shared" si="53"/>
        <v/>
      </c>
      <c r="R1864" s="529"/>
      <c r="S1864" s="530"/>
      <c r="T1864" s="531" t="str">
        <f t="shared" si="54"/>
        <v/>
      </c>
      <c r="U1864" s="426">
        <f t="shared" si="55"/>
        <v>0</v>
      </c>
      <c r="V1864" s="426"/>
      <c r="W1864" s="426"/>
      <c r="AJ1864" s="55"/>
      <c r="AK1864" s="55"/>
      <c r="AL1864" s="55"/>
      <c r="AM1864" s="55"/>
    </row>
    <row r="1865" ht="22.5" customHeight="1">
      <c r="A1865" s="457"/>
      <c r="B1865" s="25" t="b">
        <v>0</v>
      </c>
      <c r="C1865" s="533"/>
      <c r="D1865" s="534"/>
      <c r="E1865" s="424"/>
      <c r="F1865" s="423"/>
      <c r="G1865" s="533"/>
      <c r="H1865" s="424"/>
      <c r="I1865" s="24"/>
      <c r="J1865" s="424"/>
      <c r="K1865" s="423"/>
      <c r="L1865" s="423"/>
      <c r="M1865" s="535"/>
      <c r="N1865" s="536">
        <f t="shared" si="57"/>
        <v>0</v>
      </c>
      <c r="O1865" s="534"/>
      <c r="P1865" s="528"/>
      <c r="Q1865" s="426" t="str">
        <f t="shared" si="53"/>
        <v/>
      </c>
      <c r="R1865" s="529"/>
      <c r="S1865" s="530"/>
      <c r="T1865" s="531" t="str">
        <f t="shared" si="54"/>
        <v/>
      </c>
      <c r="U1865" s="426">
        <f t="shared" si="55"/>
        <v>0</v>
      </c>
      <c r="V1865" s="426"/>
      <c r="W1865" s="426"/>
      <c r="AJ1865" s="55"/>
      <c r="AK1865" s="55"/>
      <c r="AL1865" s="55"/>
      <c r="AM1865" s="55"/>
    </row>
    <row r="1866" ht="22.5" customHeight="1">
      <c r="A1866" s="457"/>
      <c r="B1866" s="25" t="b">
        <v>0</v>
      </c>
      <c r="C1866" s="533"/>
      <c r="D1866" s="534"/>
      <c r="E1866" s="424"/>
      <c r="F1866" s="423"/>
      <c r="G1866" s="533"/>
      <c r="H1866" s="424"/>
      <c r="I1866" s="24"/>
      <c r="J1866" s="424"/>
      <c r="K1866" s="423"/>
      <c r="L1866" s="423"/>
      <c r="M1866" s="535"/>
      <c r="N1866" s="536">
        <f t="shared" si="57"/>
        <v>0</v>
      </c>
      <c r="O1866" s="534"/>
      <c r="P1866" s="528"/>
      <c r="Q1866" s="426" t="str">
        <f t="shared" si="53"/>
        <v/>
      </c>
      <c r="R1866" s="529"/>
      <c r="S1866" s="530"/>
      <c r="T1866" s="531" t="str">
        <f t="shared" si="54"/>
        <v/>
      </c>
      <c r="U1866" s="426">
        <f t="shared" si="55"/>
        <v>0</v>
      </c>
      <c r="V1866" s="426"/>
      <c r="W1866" s="426"/>
      <c r="AJ1866" s="55"/>
      <c r="AK1866" s="55"/>
      <c r="AL1866" s="55"/>
      <c r="AM1866" s="55"/>
    </row>
    <row r="1867" ht="22.5" customHeight="1">
      <c r="A1867" s="457"/>
      <c r="B1867" s="25" t="b">
        <v>0</v>
      </c>
      <c r="C1867" s="533"/>
      <c r="D1867" s="534"/>
      <c r="E1867" s="424"/>
      <c r="F1867" s="423"/>
      <c r="G1867" s="533"/>
      <c r="H1867" s="424"/>
      <c r="I1867" s="24"/>
      <c r="J1867" s="424"/>
      <c r="K1867" s="423"/>
      <c r="L1867" s="423"/>
      <c r="M1867" s="535"/>
      <c r="N1867" s="536">
        <f t="shared" si="57"/>
        <v>0</v>
      </c>
      <c r="O1867" s="534"/>
      <c r="P1867" s="528"/>
      <c r="Q1867" s="426" t="str">
        <f t="shared" si="53"/>
        <v/>
      </c>
      <c r="R1867" s="529"/>
      <c r="S1867" s="530"/>
      <c r="T1867" s="531" t="str">
        <f t="shared" si="54"/>
        <v/>
      </c>
      <c r="U1867" s="426">
        <f t="shared" si="55"/>
        <v>0</v>
      </c>
      <c r="V1867" s="426"/>
      <c r="W1867" s="426"/>
      <c r="AJ1867" s="55"/>
      <c r="AK1867" s="55"/>
      <c r="AL1867" s="55"/>
      <c r="AM1867" s="55"/>
    </row>
    <row r="1868" ht="22.5" customHeight="1">
      <c r="A1868" s="457"/>
      <c r="B1868" s="25" t="b">
        <v>0</v>
      </c>
      <c r="C1868" s="533"/>
      <c r="D1868" s="534"/>
      <c r="E1868" s="424"/>
      <c r="F1868" s="423"/>
      <c r="G1868" s="533"/>
      <c r="H1868" s="424"/>
      <c r="I1868" s="24"/>
      <c r="J1868" s="424"/>
      <c r="K1868" s="423"/>
      <c r="L1868" s="423"/>
      <c r="M1868" s="535"/>
      <c r="N1868" s="536">
        <f t="shared" si="57"/>
        <v>0</v>
      </c>
      <c r="O1868" s="534"/>
      <c r="P1868" s="528"/>
      <c r="Q1868" s="426" t="str">
        <f t="shared" si="53"/>
        <v/>
      </c>
      <c r="R1868" s="529"/>
      <c r="S1868" s="530"/>
      <c r="T1868" s="531" t="str">
        <f t="shared" si="54"/>
        <v/>
      </c>
      <c r="U1868" s="426">
        <f t="shared" si="55"/>
        <v>0</v>
      </c>
      <c r="V1868" s="426"/>
      <c r="W1868" s="426"/>
      <c r="AJ1868" s="55"/>
      <c r="AK1868" s="55"/>
      <c r="AL1868" s="55"/>
      <c r="AM1868" s="55"/>
    </row>
    <row r="1869" ht="22.5" customHeight="1">
      <c r="A1869" s="457"/>
      <c r="B1869" s="25" t="b">
        <v>0</v>
      </c>
      <c r="C1869" s="533"/>
      <c r="D1869" s="534"/>
      <c r="E1869" s="424"/>
      <c r="F1869" s="423"/>
      <c r="G1869" s="533"/>
      <c r="H1869" s="424"/>
      <c r="I1869" s="24"/>
      <c r="J1869" s="424"/>
      <c r="K1869" s="423"/>
      <c r="L1869" s="423"/>
      <c r="M1869" s="535"/>
      <c r="N1869" s="536">
        <f t="shared" si="57"/>
        <v>0</v>
      </c>
      <c r="O1869" s="534"/>
      <c r="P1869" s="528"/>
      <c r="Q1869" s="426" t="str">
        <f t="shared" si="53"/>
        <v/>
      </c>
      <c r="R1869" s="529"/>
      <c r="S1869" s="530"/>
      <c r="T1869" s="531" t="str">
        <f t="shared" si="54"/>
        <v/>
      </c>
      <c r="U1869" s="426">
        <f t="shared" si="55"/>
        <v>0</v>
      </c>
      <c r="V1869" s="426"/>
      <c r="W1869" s="426"/>
      <c r="AJ1869" s="55"/>
      <c r="AK1869" s="55"/>
      <c r="AL1869" s="55"/>
      <c r="AM1869" s="55"/>
    </row>
    <row r="1870" ht="22.5" customHeight="1">
      <c r="A1870" s="457"/>
      <c r="B1870" s="25" t="b">
        <v>0</v>
      </c>
      <c r="C1870" s="533"/>
      <c r="D1870" s="534"/>
      <c r="E1870" s="424"/>
      <c r="F1870" s="423"/>
      <c r="G1870" s="533"/>
      <c r="H1870" s="424"/>
      <c r="I1870" s="24"/>
      <c r="J1870" s="424"/>
      <c r="K1870" s="423"/>
      <c r="L1870" s="423"/>
      <c r="M1870" s="535"/>
      <c r="N1870" s="536">
        <f t="shared" si="57"/>
        <v>0</v>
      </c>
      <c r="O1870" s="534"/>
      <c r="P1870" s="528"/>
      <c r="Q1870" s="426" t="str">
        <f t="shared" si="53"/>
        <v/>
      </c>
      <c r="R1870" s="529"/>
      <c r="S1870" s="530"/>
      <c r="T1870" s="531" t="str">
        <f t="shared" si="54"/>
        <v/>
      </c>
      <c r="U1870" s="426">
        <f t="shared" si="55"/>
        <v>0</v>
      </c>
      <c r="V1870" s="426"/>
      <c r="W1870" s="426"/>
      <c r="AJ1870" s="55"/>
      <c r="AK1870" s="55"/>
      <c r="AL1870" s="55"/>
      <c r="AM1870" s="55"/>
    </row>
    <row r="1871" ht="22.5" customHeight="1">
      <c r="A1871" s="457"/>
      <c r="B1871" s="25" t="b">
        <v>0</v>
      </c>
      <c r="C1871" s="533"/>
      <c r="D1871" s="534"/>
      <c r="E1871" s="424"/>
      <c r="F1871" s="423"/>
      <c r="G1871" s="533"/>
      <c r="H1871" s="424"/>
      <c r="I1871" s="24"/>
      <c r="J1871" s="424"/>
      <c r="K1871" s="423"/>
      <c r="L1871" s="423"/>
      <c r="M1871" s="535"/>
      <c r="N1871" s="536">
        <f t="shared" si="57"/>
        <v>0</v>
      </c>
      <c r="O1871" s="534"/>
      <c r="P1871" s="528"/>
      <c r="Q1871" s="426" t="str">
        <f t="shared" si="53"/>
        <v/>
      </c>
      <c r="R1871" s="529"/>
      <c r="S1871" s="530"/>
      <c r="T1871" s="531" t="str">
        <f t="shared" si="54"/>
        <v/>
      </c>
      <c r="U1871" s="426">
        <f t="shared" si="55"/>
        <v>0</v>
      </c>
      <c r="V1871" s="426"/>
      <c r="W1871" s="426"/>
      <c r="AJ1871" s="55"/>
      <c r="AK1871" s="55"/>
      <c r="AL1871" s="55"/>
      <c r="AM1871" s="55"/>
    </row>
    <row r="1872" ht="22.5" customHeight="1">
      <c r="A1872" s="457"/>
      <c r="B1872" s="25" t="b">
        <v>0</v>
      </c>
      <c r="C1872" s="533"/>
      <c r="D1872" s="534"/>
      <c r="E1872" s="424"/>
      <c r="F1872" s="423"/>
      <c r="G1872" s="533"/>
      <c r="H1872" s="424"/>
      <c r="I1872" s="24"/>
      <c r="J1872" s="424"/>
      <c r="K1872" s="423"/>
      <c r="L1872" s="423"/>
      <c r="M1872" s="535"/>
      <c r="N1872" s="536">
        <f t="shared" si="57"/>
        <v>0</v>
      </c>
      <c r="O1872" s="534"/>
      <c r="P1872" s="528"/>
      <c r="Q1872" s="426" t="str">
        <f t="shared" si="53"/>
        <v/>
      </c>
      <c r="R1872" s="529"/>
      <c r="S1872" s="530"/>
      <c r="T1872" s="531" t="str">
        <f t="shared" si="54"/>
        <v/>
      </c>
      <c r="U1872" s="426">
        <f t="shared" si="55"/>
        <v>0</v>
      </c>
      <c r="V1872" s="426"/>
      <c r="W1872" s="426"/>
      <c r="AJ1872" s="55"/>
      <c r="AK1872" s="55"/>
      <c r="AL1872" s="55"/>
      <c r="AM1872" s="55"/>
    </row>
    <row r="1873" ht="22.5" customHeight="1">
      <c r="A1873" s="457"/>
      <c r="B1873" s="25" t="b">
        <v>0</v>
      </c>
      <c r="C1873" s="533"/>
      <c r="D1873" s="534"/>
      <c r="E1873" s="424"/>
      <c r="F1873" s="423"/>
      <c r="G1873" s="533"/>
      <c r="H1873" s="424"/>
      <c r="I1873" s="24"/>
      <c r="J1873" s="424"/>
      <c r="K1873" s="423"/>
      <c r="L1873" s="423"/>
      <c r="M1873" s="535"/>
      <c r="N1873" s="536">
        <f t="shared" si="57"/>
        <v>0</v>
      </c>
      <c r="O1873" s="534"/>
      <c r="P1873" s="528"/>
      <c r="Q1873" s="426" t="str">
        <f t="shared" si="53"/>
        <v/>
      </c>
      <c r="R1873" s="529"/>
      <c r="S1873" s="530"/>
      <c r="T1873" s="531" t="str">
        <f t="shared" si="54"/>
        <v/>
      </c>
      <c r="U1873" s="426">
        <f t="shared" si="55"/>
        <v>0</v>
      </c>
      <c r="V1873" s="426"/>
      <c r="W1873" s="426"/>
      <c r="AJ1873" s="55"/>
      <c r="AK1873" s="55"/>
      <c r="AL1873" s="55"/>
      <c r="AM1873" s="55"/>
    </row>
    <row r="1874" ht="22.5" customHeight="1">
      <c r="A1874" s="457"/>
      <c r="B1874" s="25" t="b">
        <v>0</v>
      </c>
      <c r="C1874" s="533"/>
      <c r="D1874" s="534"/>
      <c r="E1874" s="424"/>
      <c r="F1874" s="423"/>
      <c r="G1874" s="533"/>
      <c r="H1874" s="424"/>
      <c r="I1874" s="24"/>
      <c r="J1874" s="424"/>
      <c r="K1874" s="423"/>
      <c r="L1874" s="423"/>
      <c r="M1874" s="535"/>
      <c r="N1874" s="536">
        <f t="shared" si="57"/>
        <v>0</v>
      </c>
      <c r="O1874" s="534"/>
      <c r="P1874" s="528"/>
      <c r="Q1874" s="426" t="str">
        <f t="shared" si="53"/>
        <v/>
      </c>
      <c r="R1874" s="529"/>
      <c r="S1874" s="530"/>
      <c r="T1874" s="531" t="str">
        <f t="shared" si="54"/>
        <v/>
      </c>
      <c r="U1874" s="426">
        <f t="shared" si="55"/>
        <v>0</v>
      </c>
      <c r="V1874" s="426"/>
      <c r="W1874" s="426"/>
      <c r="AJ1874" s="55"/>
      <c r="AK1874" s="55"/>
      <c r="AL1874" s="55"/>
      <c r="AM1874" s="55"/>
    </row>
    <row r="1875" ht="22.5" customHeight="1">
      <c r="A1875" s="457"/>
      <c r="B1875" s="25" t="b">
        <v>0</v>
      </c>
      <c r="C1875" s="533"/>
      <c r="D1875" s="534"/>
      <c r="E1875" s="424"/>
      <c r="F1875" s="423"/>
      <c r="G1875" s="533"/>
      <c r="H1875" s="424"/>
      <c r="I1875" s="24"/>
      <c r="J1875" s="424"/>
      <c r="K1875" s="423"/>
      <c r="L1875" s="423"/>
      <c r="M1875" s="535"/>
      <c r="N1875" s="536">
        <f t="shared" si="57"/>
        <v>0</v>
      </c>
      <c r="O1875" s="534"/>
      <c r="P1875" s="528"/>
      <c r="Q1875" s="426" t="str">
        <f t="shared" si="53"/>
        <v/>
      </c>
      <c r="R1875" s="529"/>
      <c r="S1875" s="530"/>
      <c r="T1875" s="531" t="str">
        <f t="shared" si="54"/>
        <v/>
      </c>
      <c r="U1875" s="426">
        <f t="shared" si="55"/>
        <v>0</v>
      </c>
      <c r="V1875" s="426"/>
      <c r="W1875" s="426"/>
      <c r="AJ1875" s="55"/>
      <c r="AK1875" s="55"/>
      <c r="AL1875" s="55"/>
      <c r="AM1875" s="55"/>
    </row>
    <row r="1876" ht="22.5" customHeight="1">
      <c r="A1876" s="457"/>
      <c r="B1876" s="25" t="b">
        <v>0</v>
      </c>
      <c r="C1876" s="533"/>
      <c r="D1876" s="534"/>
      <c r="E1876" s="424"/>
      <c r="F1876" s="423"/>
      <c r="G1876" s="533"/>
      <c r="H1876" s="424"/>
      <c r="I1876" s="24"/>
      <c r="J1876" s="424"/>
      <c r="K1876" s="423"/>
      <c r="L1876" s="423"/>
      <c r="M1876" s="535"/>
      <c r="N1876" s="536">
        <f t="shared" si="57"/>
        <v>0</v>
      </c>
      <c r="O1876" s="534"/>
      <c r="P1876" s="528"/>
      <c r="Q1876" s="426" t="str">
        <f t="shared" si="53"/>
        <v/>
      </c>
      <c r="R1876" s="529"/>
      <c r="S1876" s="530"/>
      <c r="T1876" s="531" t="str">
        <f t="shared" si="54"/>
        <v/>
      </c>
      <c r="U1876" s="426">
        <f t="shared" si="55"/>
        <v>0</v>
      </c>
      <c r="V1876" s="426"/>
      <c r="W1876" s="426"/>
      <c r="AJ1876" s="55"/>
      <c r="AK1876" s="55"/>
      <c r="AL1876" s="55"/>
      <c r="AM1876" s="55"/>
    </row>
    <row r="1877" ht="22.5" customHeight="1">
      <c r="A1877" s="457"/>
      <c r="B1877" s="25" t="b">
        <v>0</v>
      </c>
      <c r="C1877" s="533"/>
      <c r="D1877" s="534"/>
      <c r="E1877" s="424"/>
      <c r="F1877" s="423"/>
      <c r="G1877" s="533"/>
      <c r="H1877" s="424"/>
      <c r="I1877" s="24"/>
      <c r="J1877" s="424"/>
      <c r="K1877" s="423"/>
      <c r="L1877" s="423"/>
      <c r="M1877" s="535"/>
      <c r="N1877" s="536">
        <f t="shared" si="57"/>
        <v>0</v>
      </c>
      <c r="O1877" s="534"/>
      <c r="P1877" s="528"/>
      <c r="Q1877" s="426" t="str">
        <f t="shared" si="53"/>
        <v/>
      </c>
      <c r="R1877" s="529"/>
      <c r="S1877" s="530"/>
      <c r="T1877" s="531" t="str">
        <f t="shared" si="54"/>
        <v/>
      </c>
      <c r="U1877" s="426">
        <f t="shared" si="55"/>
        <v>0</v>
      </c>
      <c r="V1877" s="426"/>
      <c r="W1877" s="426"/>
      <c r="AJ1877" s="55"/>
      <c r="AK1877" s="55"/>
      <c r="AL1877" s="55"/>
      <c r="AM1877" s="55"/>
    </row>
    <row r="1878" ht="22.5" customHeight="1">
      <c r="A1878" s="457"/>
      <c r="B1878" s="25" t="b">
        <v>0</v>
      </c>
      <c r="C1878" s="533"/>
      <c r="D1878" s="534"/>
      <c r="E1878" s="424"/>
      <c r="F1878" s="423"/>
      <c r="G1878" s="533"/>
      <c r="H1878" s="424"/>
      <c r="I1878" s="24"/>
      <c r="J1878" s="424"/>
      <c r="K1878" s="423"/>
      <c r="L1878" s="423"/>
      <c r="M1878" s="535"/>
      <c r="N1878" s="536">
        <f t="shared" si="57"/>
        <v>0</v>
      </c>
      <c r="O1878" s="534"/>
      <c r="P1878" s="528"/>
      <c r="Q1878" s="426" t="str">
        <f t="shared" si="53"/>
        <v/>
      </c>
      <c r="R1878" s="529"/>
      <c r="S1878" s="530"/>
      <c r="T1878" s="531" t="str">
        <f t="shared" si="54"/>
        <v/>
      </c>
      <c r="U1878" s="426">
        <f t="shared" si="55"/>
        <v>0</v>
      </c>
      <c r="V1878" s="426"/>
      <c r="W1878" s="426"/>
      <c r="AJ1878" s="55"/>
      <c r="AK1878" s="55"/>
      <c r="AL1878" s="55"/>
      <c r="AM1878" s="55"/>
    </row>
    <row r="1879" ht="22.5" customHeight="1">
      <c r="A1879" s="457"/>
      <c r="B1879" s="25" t="b">
        <v>0</v>
      </c>
      <c r="C1879" s="533"/>
      <c r="D1879" s="534"/>
      <c r="E1879" s="424"/>
      <c r="F1879" s="423"/>
      <c r="G1879" s="533"/>
      <c r="H1879" s="424"/>
      <c r="I1879" s="24"/>
      <c r="J1879" s="424"/>
      <c r="K1879" s="423"/>
      <c r="L1879" s="423"/>
      <c r="M1879" s="535"/>
      <c r="N1879" s="536">
        <f t="shared" si="57"/>
        <v>0</v>
      </c>
      <c r="O1879" s="534"/>
      <c r="P1879" s="528"/>
      <c r="Q1879" s="426" t="str">
        <f t="shared" si="53"/>
        <v/>
      </c>
      <c r="R1879" s="529"/>
      <c r="S1879" s="530"/>
      <c r="T1879" s="531" t="str">
        <f t="shared" si="54"/>
        <v/>
      </c>
      <c r="U1879" s="426">
        <f t="shared" si="55"/>
        <v>0</v>
      </c>
      <c r="V1879" s="426"/>
      <c r="W1879" s="426"/>
      <c r="AJ1879" s="55"/>
      <c r="AK1879" s="55"/>
      <c r="AL1879" s="55"/>
      <c r="AM1879" s="55"/>
    </row>
    <row r="1880" ht="22.5" customHeight="1">
      <c r="A1880" s="457"/>
      <c r="B1880" s="25" t="b">
        <v>0</v>
      </c>
      <c r="C1880" s="533"/>
      <c r="D1880" s="534"/>
      <c r="E1880" s="424"/>
      <c r="F1880" s="423"/>
      <c r="G1880" s="533"/>
      <c r="H1880" s="424"/>
      <c r="I1880" s="24"/>
      <c r="J1880" s="424"/>
      <c r="K1880" s="423"/>
      <c r="L1880" s="423"/>
      <c r="M1880" s="535"/>
      <c r="N1880" s="536">
        <f t="shared" si="57"/>
        <v>0</v>
      </c>
      <c r="O1880" s="534"/>
      <c r="P1880" s="528"/>
      <c r="Q1880" s="426" t="str">
        <f t="shared" si="53"/>
        <v/>
      </c>
      <c r="R1880" s="529"/>
      <c r="S1880" s="530"/>
      <c r="T1880" s="531" t="str">
        <f t="shared" si="54"/>
        <v/>
      </c>
      <c r="U1880" s="426">
        <f t="shared" si="55"/>
        <v>0</v>
      </c>
      <c r="V1880" s="426"/>
      <c r="W1880" s="426"/>
      <c r="AJ1880" s="55"/>
      <c r="AK1880" s="55"/>
      <c r="AL1880" s="55"/>
      <c r="AM1880" s="55"/>
    </row>
    <row r="1881" ht="22.5" customHeight="1">
      <c r="A1881" s="457"/>
      <c r="B1881" s="25" t="b">
        <v>0</v>
      </c>
      <c r="C1881" s="533"/>
      <c r="D1881" s="534"/>
      <c r="E1881" s="424"/>
      <c r="F1881" s="423"/>
      <c r="G1881" s="533"/>
      <c r="H1881" s="424"/>
      <c r="I1881" s="24"/>
      <c r="J1881" s="424"/>
      <c r="K1881" s="423"/>
      <c r="L1881" s="423"/>
      <c r="M1881" s="535"/>
      <c r="N1881" s="536">
        <f t="shared" si="57"/>
        <v>0</v>
      </c>
      <c r="O1881" s="534"/>
      <c r="P1881" s="528"/>
      <c r="Q1881" s="426" t="str">
        <f t="shared" si="53"/>
        <v/>
      </c>
      <c r="R1881" s="529"/>
      <c r="S1881" s="530"/>
      <c r="T1881" s="531" t="str">
        <f t="shared" si="54"/>
        <v/>
      </c>
      <c r="U1881" s="426">
        <f t="shared" si="55"/>
        <v>0</v>
      </c>
      <c r="V1881" s="426"/>
      <c r="W1881" s="426"/>
      <c r="AJ1881" s="55"/>
      <c r="AK1881" s="55"/>
      <c r="AL1881" s="55"/>
      <c r="AM1881" s="55"/>
    </row>
    <row r="1882" ht="22.5" customHeight="1">
      <c r="A1882" s="457"/>
      <c r="B1882" s="25" t="b">
        <v>0</v>
      </c>
      <c r="C1882" s="533"/>
      <c r="D1882" s="534"/>
      <c r="E1882" s="424"/>
      <c r="F1882" s="423"/>
      <c r="G1882" s="533"/>
      <c r="H1882" s="424"/>
      <c r="I1882" s="24"/>
      <c r="J1882" s="424"/>
      <c r="K1882" s="423"/>
      <c r="L1882" s="423"/>
      <c r="M1882" s="535"/>
      <c r="N1882" s="536">
        <f t="shared" si="57"/>
        <v>0</v>
      </c>
      <c r="O1882" s="534"/>
      <c r="P1882" s="528"/>
      <c r="Q1882" s="426" t="str">
        <f t="shared" si="53"/>
        <v/>
      </c>
      <c r="R1882" s="529"/>
      <c r="S1882" s="530"/>
      <c r="T1882" s="531" t="str">
        <f t="shared" si="54"/>
        <v/>
      </c>
      <c r="U1882" s="426">
        <f t="shared" si="55"/>
        <v>0</v>
      </c>
      <c r="V1882" s="426"/>
      <c r="W1882" s="426"/>
      <c r="AJ1882" s="55"/>
      <c r="AK1882" s="55"/>
      <c r="AL1882" s="55"/>
      <c r="AM1882" s="55"/>
    </row>
    <row r="1883" ht="22.5" customHeight="1">
      <c r="A1883" s="457"/>
      <c r="B1883" s="25" t="b">
        <v>0</v>
      </c>
      <c r="C1883" s="533"/>
      <c r="D1883" s="534"/>
      <c r="E1883" s="424"/>
      <c r="F1883" s="423"/>
      <c r="G1883" s="533"/>
      <c r="H1883" s="424"/>
      <c r="I1883" s="24"/>
      <c r="J1883" s="424"/>
      <c r="K1883" s="423"/>
      <c r="L1883" s="423"/>
      <c r="M1883" s="535"/>
      <c r="N1883" s="536">
        <f t="shared" si="57"/>
        <v>0</v>
      </c>
      <c r="O1883" s="534"/>
      <c r="P1883" s="528"/>
      <c r="Q1883" s="426" t="str">
        <f t="shared" si="53"/>
        <v/>
      </c>
      <c r="R1883" s="529"/>
      <c r="S1883" s="530"/>
      <c r="T1883" s="531" t="str">
        <f t="shared" si="54"/>
        <v/>
      </c>
      <c r="U1883" s="426">
        <f t="shared" si="55"/>
        <v>0</v>
      </c>
      <c r="V1883" s="426"/>
      <c r="W1883" s="426"/>
      <c r="AJ1883" s="55"/>
      <c r="AK1883" s="55"/>
      <c r="AL1883" s="55"/>
      <c r="AM1883" s="55"/>
    </row>
    <row r="1884" ht="22.5" customHeight="1">
      <c r="A1884" s="457"/>
      <c r="B1884" s="25" t="b">
        <v>0</v>
      </c>
      <c r="C1884" s="533"/>
      <c r="D1884" s="534"/>
      <c r="E1884" s="424"/>
      <c r="F1884" s="423"/>
      <c r="G1884" s="533"/>
      <c r="H1884" s="424"/>
      <c r="I1884" s="24"/>
      <c r="J1884" s="424"/>
      <c r="K1884" s="423"/>
      <c r="L1884" s="423"/>
      <c r="M1884" s="535"/>
      <c r="N1884" s="536">
        <f t="shared" si="57"/>
        <v>0</v>
      </c>
      <c r="O1884" s="534"/>
      <c r="P1884" s="528"/>
      <c r="Q1884" s="426" t="str">
        <f t="shared" si="53"/>
        <v/>
      </c>
      <c r="R1884" s="529"/>
      <c r="S1884" s="530"/>
      <c r="T1884" s="531" t="str">
        <f t="shared" si="54"/>
        <v/>
      </c>
      <c r="U1884" s="426">
        <f t="shared" si="55"/>
        <v>0</v>
      </c>
      <c r="V1884" s="426"/>
      <c r="W1884" s="426"/>
      <c r="AJ1884" s="55"/>
      <c r="AK1884" s="55"/>
      <c r="AL1884" s="55"/>
      <c r="AM1884" s="55"/>
    </row>
    <row r="1885" ht="22.5" customHeight="1">
      <c r="A1885" s="457"/>
      <c r="B1885" s="25" t="b">
        <v>0</v>
      </c>
      <c r="C1885" s="533"/>
      <c r="D1885" s="534"/>
      <c r="E1885" s="424"/>
      <c r="F1885" s="423"/>
      <c r="G1885" s="533"/>
      <c r="H1885" s="424"/>
      <c r="I1885" s="24"/>
      <c r="J1885" s="424"/>
      <c r="K1885" s="423"/>
      <c r="L1885" s="423"/>
      <c r="M1885" s="535"/>
      <c r="N1885" s="536">
        <f t="shared" si="57"/>
        <v>0</v>
      </c>
      <c r="O1885" s="534"/>
      <c r="P1885" s="528"/>
      <c r="Q1885" s="426" t="str">
        <f t="shared" si="53"/>
        <v/>
      </c>
      <c r="R1885" s="529"/>
      <c r="S1885" s="530"/>
      <c r="T1885" s="531" t="str">
        <f t="shared" si="54"/>
        <v/>
      </c>
      <c r="U1885" s="426">
        <f t="shared" si="55"/>
        <v>0</v>
      </c>
      <c r="V1885" s="426"/>
      <c r="W1885" s="426"/>
      <c r="AJ1885" s="55"/>
      <c r="AK1885" s="55"/>
      <c r="AL1885" s="55"/>
      <c r="AM1885" s="55"/>
    </row>
    <row r="1886" ht="22.5" customHeight="1">
      <c r="A1886" s="457"/>
      <c r="B1886" s="25" t="b">
        <v>0</v>
      </c>
      <c r="C1886" s="533"/>
      <c r="D1886" s="534"/>
      <c r="E1886" s="424"/>
      <c r="F1886" s="423"/>
      <c r="G1886" s="533"/>
      <c r="H1886" s="424"/>
      <c r="I1886" s="24"/>
      <c r="J1886" s="424"/>
      <c r="K1886" s="423"/>
      <c r="L1886" s="423"/>
      <c r="M1886" s="535"/>
      <c r="N1886" s="536">
        <f t="shared" si="57"/>
        <v>0</v>
      </c>
      <c r="O1886" s="534"/>
      <c r="P1886" s="528"/>
      <c r="Q1886" s="426" t="str">
        <f t="shared" si="53"/>
        <v/>
      </c>
      <c r="R1886" s="529"/>
      <c r="S1886" s="530"/>
      <c r="T1886" s="531" t="str">
        <f t="shared" si="54"/>
        <v/>
      </c>
      <c r="U1886" s="426">
        <f t="shared" si="55"/>
        <v>0</v>
      </c>
      <c r="V1886" s="426"/>
      <c r="W1886" s="426"/>
      <c r="AJ1886" s="55"/>
      <c r="AK1886" s="55"/>
      <c r="AL1886" s="55"/>
      <c r="AM1886" s="55"/>
    </row>
    <row r="1887" ht="22.5" customHeight="1">
      <c r="A1887" s="457"/>
      <c r="B1887" s="25" t="b">
        <v>0</v>
      </c>
      <c r="C1887" s="533"/>
      <c r="D1887" s="534"/>
      <c r="E1887" s="424"/>
      <c r="F1887" s="423"/>
      <c r="G1887" s="533"/>
      <c r="H1887" s="424"/>
      <c r="I1887" s="24"/>
      <c r="J1887" s="424"/>
      <c r="K1887" s="423"/>
      <c r="L1887" s="423"/>
      <c r="M1887" s="535"/>
      <c r="N1887" s="536">
        <f t="shared" si="57"/>
        <v>0</v>
      </c>
      <c r="O1887" s="534"/>
      <c r="P1887" s="528"/>
      <c r="Q1887" s="426" t="str">
        <f t="shared" si="53"/>
        <v/>
      </c>
      <c r="R1887" s="529"/>
      <c r="S1887" s="530"/>
      <c r="T1887" s="531" t="str">
        <f t="shared" si="54"/>
        <v/>
      </c>
      <c r="U1887" s="426">
        <f t="shared" si="55"/>
        <v>0</v>
      </c>
      <c r="V1887" s="426"/>
      <c r="W1887" s="426"/>
      <c r="AJ1887" s="55"/>
      <c r="AK1887" s="55"/>
      <c r="AL1887" s="55"/>
      <c r="AM1887" s="55"/>
    </row>
    <row r="1888" ht="22.5" customHeight="1">
      <c r="A1888" s="457"/>
      <c r="B1888" s="25" t="b">
        <v>0</v>
      </c>
      <c r="C1888" s="533"/>
      <c r="D1888" s="534"/>
      <c r="E1888" s="424"/>
      <c r="F1888" s="423"/>
      <c r="G1888" s="533"/>
      <c r="H1888" s="424"/>
      <c r="I1888" s="24"/>
      <c r="J1888" s="424"/>
      <c r="K1888" s="423"/>
      <c r="L1888" s="423"/>
      <c r="M1888" s="535"/>
      <c r="N1888" s="536">
        <f t="shared" si="57"/>
        <v>0</v>
      </c>
      <c r="O1888" s="534"/>
      <c r="P1888" s="528"/>
      <c r="Q1888" s="426" t="str">
        <f t="shared" si="53"/>
        <v/>
      </c>
      <c r="R1888" s="529"/>
      <c r="S1888" s="530"/>
      <c r="T1888" s="531" t="str">
        <f t="shared" si="54"/>
        <v/>
      </c>
      <c r="U1888" s="426">
        <f t="shared" si="55"/>
        <v>0</v>
      </c>
      <c r="V1888" s="426"/>
      <c r="W1888" s="426"/>
      <c r="AJ1888" s="55"/>
      <c r="AK1888" s="55"/>
      <c r="AL1888" s="55"/>
      <c r="AM1888" s="55"/>
    </row>
    <row r="1889" ht="22.5" customHeight="1">
      <c r="A1889" s="457"/>
      <c r="B1889" s="25" t="b">
        <v>0</v>
      </c>
      <c r="C1889" s="533"/>
      <c r="D1889" s="534"/>
      <c r="E1889" s="424"/>
      <c r="F1889" s="423"/>
      <c r="G1889" s="533"/>
      <c r="H1889" s="424"/>
      <c r="I1889" s="24"/>
      <c r="J1889" s="424"/>
      <c r="K1889" s="423"/>
      <c r="L1889" s="423"/>
      <c r="M1889" s="535"/>
      <c r="N1889" s="536">
        <f t="shared" si="57"/>
        <v>0</v>
      </c>
      <c r="O1889" s="534"/>
      <c r="P1889" s="528"/>
      <c r="Q1889" s="426" t="str">
        <f t="shared" si="53"/>
        <v/>
      </c>
      <c r="R1889" s="529"/>
      <c r="S1889" s="530"/>
      <c r="T1889" s="531" t="str">
        <f t="shared" si="54"/>
        <v/>
      </c>
      <c r="U1889" s="426">
        <f t="shared" si="55"/>
        <v>0</v>
      </c>
      <c r="V1889" s="426"/>
      <c r="W1889" s="426"/>
      <c r="AJ1889" s="55"/>
      <c r="AK1889" s="55"/>
      <c r="AL1889" s="55"/>
      <c r="AM1889" s="55"/>
    </row>
    <row r="1890" ht="22.5" customHeight="1">
      <c r="A1890" s="457"/>
      <c r="B1890" s="25" t="b">
        <v>0</v>
      </c>
      <c r="C1890" s="533"/>
      <c r="D1890" s="534"/>
      <c r="E1890" s="424"/>
      <c r="F1890" s="423"/>
      <c r="G1890" s="533"/>
      <c r="H1890" s="424"/>
      <c r="I1890" s="24"/>
      <c r="J1890" s="424"/>
      <c r="K1890" s="423"/>
      <c r="L1890" s="423"/>
      <c r="M1890" s="535"/>
      <c r="N1890" s="536">
        <f t="shared" si="57"/>
        <v>0</v>
      </c>
      <c r="O1890" s="534"/>
      <c r="P1890" s="528"/>
      <c r="Q1890" s="426" t="str">
        <f t="shared" si="53"/>
        <v/>
      </c>
      <c r="R1890" s="529"/>
      <c r="S1890" s="530"/>
      <c r="T1890" s="531" t="str">
        <f t="shared" si="54"/>
        <v/>
      </c>
      <c r="U1890" s="426">
        <f t="shared" si="55"/>
        <v>0</v>
      </c>
      <c r="V1890" s="426"/>
      <c r="W1890" s="426"/>
      <c r="AJ1890" s="55"/>
      <c r="AK1890" s="55"/>
      <c r="AL1890" s="55"/>
      <c r="AM1890" s="55"/>
    </row>
    <row r="1891" ht="22.5" customHeight="1">
      <c r="A1891" s="457"/>
      <c r="B1891" s="25" t="b">
        <v>0</v>
      </c>
      <c r="C1891" s="533"/>
      <c r="D1891" s="534"/>
      <c r="E1891" s="424"/>
      <c r="F1891" s="423"/>
      <c r="G1891" s="533"/>
      <c r="H1891" s="424"/>
      <c r="I1891" s="24"/>
      <c r="J1891" s="424"/>
      <c r="K1891" s="423"/>
      <c r="L1891" s="423"/>
      <c r="M1891" s="535"/>
      <c r="N1891" s="536">
        <f t="shared" si="57"/>
        <v>0</v>
      </c>
      <c r="O1891" s="534"/>
      <c r="P1891" s="528"/>
      <c r="Q1891" s="426" t="str">
        <f t="shared" si="53"/>
        <v/>
      </c>
      <c r="R1891" s="529"/>
      <c r="S1891" s="530"/>
      <c r="T1891" s="531" t="str">
        <f t="shared" si="54"/>
        <v/>
      </c>
      <c r="U1891" s="426">
        <f t="shared" si="55"/>
        <v>0</v>
      </c>
      <c r="V1891" s="426"/>
      <c r="W1891" s="426"/>
      <c r="AJ1891" s="55"/>
      <c r="AK1891" s="55"/>
      <c r="AL1891" s="55"/>
      <c r="AM1891" s="55"/>
    </row>
    <row r="1892" ht="22.5" customHeight="1">
      <c r="A1892" s="457"/>
      <c r="B1892" s="25" t="b">
        <v>0</v>
      </c>
      <c r="C1892" s="533"/>
      <c r="D1892" s="534"/>
      <c r="E1892" s="424"/>
      <c r="F1892" s="423"/>
      <c r="G1892" s="533"/>
      <c r="H1892" s="424"/>
      <c r="I1892" s="24"/>
      <c r="J1892" s="424"/>
      <c r="K1892" s="423"/>
      <c r="L1892" s="423"/>
      <c r="M1892" s="535"/>
      <c r="N1892" s="536">
        <f t="shared" si="57"/>
        <v>0</v>
      </c>
      <c r="O1892" s="534"/>
      <c r="P1892" s="528"/>
      <c r="Q1892" s="426" t="str">
        <f t="shared" si="53"/>
        <v/>
      </c>
      <c r="R1892" s="529"/>
      <c r="S1892" s="530"/>
      <c r="T1892" s="531" t="str">
        <f t="shared" si="54"/>
        <v/>
      </c>
      <c r="U1892" s="426">
        <f t="shared" si="55"/>
        <v>0</v>
      </c>
      <c r="V1892" s="426"/>
      <c r="W1892" s="426"/>
      <c r="AJ1892" s="55"/>
      <c r="AK1892" s="55"/>
      <c r="AL1892" s="55"/>
      <c r="AM1892" s="55"/>
    </row>
    <row r="1893" ht="22.5" customHeight="1">
      <c r="A1893" s="457"/>
      <c r="B1893" s="25" t="b">
        <v>0</v>
      </c>
      <c r="C1893" s="533"/>
      <c r="D1893" s="534"/>
      <c r="E1893" s="424"/>
      <c r="F1893" s="423"/>
      <c r="G1893" s="533"/>
      <c r="H1893" s="424"/>
      <c r="I1893" s="24"/>
      <c r="J1893" s="424"/>
      <c r="K1893" s="423"/>
      <c r="L1893" s="423"/>
      <c r="M1893" s="535"/>
      <c r="N1893" s="536">
        <f t="shared" si="57"/>
        <v>0</v>
      </c>
      <c r="O1893" s="534"/>
      <c r="P1893" s="528"/>
      <c r="Q1893" s="426" t="str">
        <f t="shared" si="53"/>
        <v/>
      </c>
      <c r="R1893" s="529"/>
      <c r="S1893" s="530"/>
      <c r="T1893" s="531" t="str">
        <f t="shared" si="54"/>
        <v/>
      </c>
      <c r="U1893" s="426">
        <f t="shared" si="55"/>
        <v>0</v>
      </c>
      <c r="V1893" s="426"/>
      <c r="W1893" s="426"/>
      <c r="AJ1893" s="55"/>
      <c r="AK1893" s="55"/>
      <c r="AL1893" s="55"/>
      <c r="AM1893" s="55"/>
    </row>
    <row r="1894" ht="22.5" customHeight="1">
      <c r="A1894" s="457"/>
      <c r="B1894" s="25" t="b">
        <v>0</v>
      </c>
      <c r="C1894" s="533"/>
      <c r="D1894" s="534"/>
      <c r="E1894" s="424"/>
      <c r="F1894" s="423"/>
      <c r="G1894" s="533"/>
      <c r="H1894" s="424"/>
      <c r="I1894" s="24"/>
      <c r="J1894" s="424"/>
      <c r="K1894" s="423"/>
      <c r="L1894" s="423"/>
      <c r="M1894" s="535"/>
      <c r="N1894" s="536">
        <f t="shared" si="57"/>
        <v>0</v>
      </c>
      <c r="O1894" s="534"/>
      <c r="P1894" s="528"/>
      <c r="Q1894" s="426" t="str">
        <f t="shared" si="53"/>
        <v/>
      </c>
      <c r="R1894" s="529"/>
      <c r="S1894" s="530"/>
      <c r="T1894" s="531" t="str">
        <f t="shared" si="54"/>
        <v/>
      </c>
      <c r="U1894" s="426">
        <f t="shared" si="55"/>
        <v>0</v>
      </c>
      <c r="V1894" s="426"/>
      <c r="W1894" s="426"/>
      <c r="AJ1894" s="55"/>
      <c r="AK1894" s="55"/>
      <c r="AL1894" s="55"/>
      <c r="AM1894" s="55"/>
    </row>
    <row r="1895" ht="22.5" customHeight="1">
      <c r="A1895" s="457"/>
      <c r="B1895" s="25" t="b">
        <v>0</v>
      </c>
      <c r="C1895" s="533"/>
      <c r="D1895" s="534"/>
      <c r="E1895" s="424"/>
      <c r="F1895" s="423"/>
      <c r="G1895" s="533"/>
      <c r="H1895" s="424"/>
      <c r="I1895" s="24"/>
      <c r="J1895" s="424"/>
      <c r="K1895" s="423"/>
      <c r="L1895" s="423"/>
      <c r="M1895" s="535"/>
      <c r="N1895" s="536">
        <f t="shared" si="57"/>
        <v>0</v>
      </c>
      <c r="O1895" s="534"/>
      <c r="P1895" s="528"/>
      <c r="Q1895" s="426" t="str">
        <f t="shared" si="53"/>
        <v/>
      </c>
      <c r="R1895" s="529"/>
      <c r="S1895" s="530"/>
      <c r="T1895" s="531" t="str">
        <f t="shared" si="54"/>
        <v/>
      </c>
      <c r="U1895" s="426">
        <f t="shared" si="55"/>
        <v>0</v>
      </c>
      <c r="V1895" s="426"/>
      <c r="W1895" s="426"/>
      <c r="AJ1895" s="55"/>
      <c r="AK1895" s="55"/>
      <c r="AL1895" s="55"/>
      <c r="AM1895" s="55"/>
    </row>
    <row r="1896" ht="22.5" customHeight="1">
      <c r="A1896" s="457"/>
      <c r="B1896" s="25" t="b">
        <v>0</v>
      </c>
      <c r="C1896" s="533"/>
      <c r="D1896" s="534"/>
      <c r="E1896" s="424"/>
      <c r="F1896" s="423"/>
      <c r="G1896" s="533"/>
      <c r="H1896" s="424"/>
      <c r="I1896" s="24"/>
      <c r="J1896" s="424"/>
      <c r="K1896" s="423"/>
      <c r="L1896" s="423"/>
      <c r="M1896" s="535"/>
      <c r="N1896" s="536">
        <f t="shared" si="57"/>
        <v>0</v>
      </c>
      <c r="O1896" s="534"/>
      <c r="P1896" s="528"/>
      <c r="Q1896" s="426" t="str">
        <f t="shared" si="53"/>
        <v/>
      </c>
      <c r="R1896" s="529"/>
      <c r="S1896" s="530"/>
      <c r="T1896" s="531" t="str">
        <f t="shared" si="54"/>
        <v/>
      </c>
      <c r="U1896" s="426">
        <f t="shared" si="55"/>
        <v>0</v>
      </c>
      <c r="V1896" s="426"/>
      <c r="W1896" s="426"/>
      <c r="AJ1896" s="55"/>
      <c r="AK1896" s="55"/>
      <c r="AL1896" s="55"/>
      <c r="AM1896" s="55"/>
    </row>
    <row r="1897" ht="22.5" customHeight="1">
      <c r="A1897" s="457"/>
      <c r="B1897" s="25" t="b">
        <v>0</v>
      </c>
      <c r="C1897" s="533"/>
      <c r="D1897" s="534"/>
      <c r="E1897" s="424"/>
      <c r="F1897" s="423"/>
      <c r="G1897" s="533"/>
      <c r="H1897" s="424"/>
      <c r="I1897" s="24"/>
      <c r="J1897" s="424"/>
      <c r="K1897" s="423"/>
      <c r="L1897" s="423"/>
      <c r="M1897" s="535"/>
      <c r="N1897" s="536">
        <f t="shared" si="57"/>
        <v>0</v>
      </c>
      <c r="O1897" s="534"/>
      <c r="P1897" s="528"/>
      <c r="Q1897" s="426" t="str">
        <f t="shared" si="53"/>
        <v/>
      </c>
      <c r="R1897" s="529"/>
      <c r="S1897" s="530"/>
      <c r="T1897" s="531" t="str">
        <f t="shared" si="54"/>
        <v/>
      </c>
      <c r="U1897" s="426">
        <f t="shared" si="55"/>
        <v>0</v>
      </c>
      <c r="V1897" s="426"/>
      <c r="W1897" s="426"/>
      <c r="AJ1897" s="55"/>
      <c r="AK1897" s="55"/>
      <c r="AL1897" s="55"/>
      <c r="AM1897" s="55"/>
    </row>
    <row r="1898" ht="22.5" customHeight="1">
      <c r="A1898" s="457"/>
      <c r="B1898" s="25" t="b">
        <v>0</v>
      </c>
      <c r="C1898" s="533"/>
      <c r="D1898" s="534"/>
      <c r="E1898" s="424"/>
      <c r="F1898" s="423"/>
      <c r="G1898" s="533"/>
      <c r="H1898" s="424"/>
      <c r="I1898" s="24"/>
      <c r="J1898" s="424"/>
      <c r="K1898" s="423"/>
      <c r="L1898" s="423"/>
      <c r="M1898" s="535"/>
      <c r="N1898" s="536">
        <f t="shared" si="57"/>
        <v>0</v>
      </c>
      <c r="O1898" s="534"/>
      <c r="P1898" s="528"/>
      <c r="Q1898" s="426" t="str">
        <f t="shared" si="53"/>
        <v/>
      </c>
      <c r="R1898" s="529"/>
      <c r="S1898" s="530"/>
      <c r="T1898" s="531" t="str">
        <f t="shared" si="54"/>
        <v/>
      </c>
      <c r="U1898" s="426">
        <f t="shared" si="55"/>
        <v>0</v>
      </c>
      <c r="V1898" s="426"/>
      <c r="W1898" s="426"/>
      <c r="AJ1898" s="55"/>
      <c r="AK1898" s="55"/>
      <c r="AL1898" s="55"/>
      <c r="AM1898" s="55"/>
    </row>
    <row r="1899" ht="22.5" customHeight="1">
      <c r="A1899" s="457"/>
      <c r="B1899" s="25" t="b">
        <v>0</v>
      </c>
      <c r="C1899" s="533"/>
      <c r="D1899" s="534"/>
      <c r="E1899" s="424"/>
      <c r="F1899" s="423"/>
      <c r="G1899" s="533"/>
      <c r="H1899" s="424"/>
      <c r="I1899" s="24"/>
      <c r="J1899" s="424"/>
      <c r="K1899" s="423"/>
      <c r="L1899" s="423"/>
      <c r="M1899" s="535"/>
      <c r="N1899" s="536">
        <f t="shared" si="57"/>
        <v>0</v>
      </c>
      <c r="O1899" s="534"/>
      <c r="P1899" s="528"/>
      <c r="Q1899" s="426" t="str">
        <f t="shared" si="53"/>
        <v/>
      </c>
      <c r="R1899" s="529"/>
      <c r="S1899" s="530"/>
      <c r="T1899" s="531" t="str">
        <f t="shared" si="54"/>
        <v/>
      </c>
      <c r="U1899" s="426">
        <f t="shared" si="55"/>
        <v>0</v>
      </c>
      <c r="V1899" s="426"/>
      <c r="W1899" s="426"/>
      <c r="AJ1899" s="55"/>
      <c r="AK1899" s="55"/>
      <c r="AL1899" s="55"/>
      <c r="AM1899" s="55"/>
    </row>
    <row r="1900" ht="22.5" customHeight="1">
      <c r="A1900" s="457"/>
      <c r="B1900" s="25" t="b">
        <v>0</v>
      </c>
      <c r="C1900" s="533"/>
      <c r="D1900" s="534"/>
      <c r="E1900" s="424"/>
      <c r="F1900" s="423"/>
      <c r="G1900" s="533"/>
      <c r="H1900" s="424"/>
      <c r="I1900" s="24"/>
      <c r="J1900" s="424"/>
      <c r="K1900" s="423"/>
      <c r="L1900" s="423"/>
      <c r="M1900" s="535"/>
      <c r="N1900" s="536">
        <f t="shared" si="57"/>
        <v>0</v>
      </c>
      <c r="O1900" s="534"/>
      <c r="P1900" s="528"/>
      <c r="Q1900" s="426" t="str">
        <f t="shared" si="53"/>
        <v/>
      </c>
      <c r="R1900" s="529"/>
      <c r="S1900" s="530"/>
      <c r="T1900" s="531" t="str">
        <f t="shared" si="54"/>
        <v/>
      </c>
      <c r="U1900" s="426">
        <f t="shared" si="55"/>
        <v>0</v>
      </c>
      <c r="V1900" s="426"/>
      <c r="W1900" s="426"/>
      <c r="AJ1900" s="55"/>
      <c r="AK1900" s="55"/>
      <c r="AL1900" s="55"/>
      <c r="AM1900" s="55"/>
    </row>
    <row r="1901" ht="22.5" customHeight="1">
      <c r="A1901" s="457"/>
      <c r="B1901" s="25" t="b">
        <v>0</v>
      </c>
      <c r="C1901" s="533"/>
      <c r="D1901" s="534"/>
      <c r="E1901" s="424"/>
      <c r="F1901" s="423"/>
      <c r="G1901" s="533"/>
      <c r="H1901" s="424"/>
      <c r="I1901" s="24"/>
      <c r="J1901" s="424"/>
      <c r="K1901" s="423"/>
      <c r="L1901" s="423"/>
      <c r="M1901" s="535"/>
      <c r="N1901" s="536">
        <f t="shared" si="57"/>
        <v>0</v>
      </c>
      <c r="O1901" s="534"/>
      <c r="P1901" s="528"/>
      <c r="Q1901" s="426" t="str">
        <f t="shared" si="53"/>
        <v/>
      </c>
      <c r="R1901" s="529"/>
      <c r="S1901" s="530"/>
      <c r="T1901" s="531" t="str">
        <f t="shared" si="54"/>
        <v/>
      </c>
      <c r="U1901" s="426">
        <f t="shared" si="55"/>
        <v>0</v>
      </c>
      <c r="V1901" s="426"/>
      <c r="W1901" s="426"/>
      <c r="AJ1901" s="55"/>
      <c r="AK1901" s="55"/>
      <c r="AL1901" s="55"/>
      <c r="AM1901" s="55"/>
    </row>
    <row r="1902" ht="22.5" customHeight="1">
      <c r="A1902" s="457"/>
      <c r="B1902" s="25" t="b">
        <v>0</v>
      </c>
      <c r="C1902" s="533"/>
      <c r="D1902" s="534"/>
      <c r="E1902" s="424"/>
      <c r="F1902" s="423"/>
      <c r="G1902" s="533"/>
      <c r="H1902" s="424"/>
      <c r="I1902" s="24"/>
      <c r="J1902" s="424"/>
      <c r="K1902" s="423"/>
      <c r="L1902" s="423"/>
      <c r="M1902" s="535"/>
      <c r="N1902" s="536">
        <f t="shared" si="57"/>
        <v>0</v>
      </c>
      <c r="O1902" s="534"/>
      <c r="P1902" s="528"/>
      <c r="Q1902" s="426" t="str">
        <f t="shared" si="53"/>
        <v/>
      </c>
      <c r="R1902" s="529"/>
      <c r="S1902" s="530"/>
      <c r="T1902" s="531" t="str">
        <f t="shared" si="54"/>
        <v/>
      </c>
      <c r="U1902" s="426">
        <f t="shared" si="55"/>
        <v>0</v>
      </c>
      <c r="V1902" s="426"/>
      <c r="W1902" s="426"/>
      <c r="AJ1902" s="55"/>
      <c r="AK1902" s="55"/>
      <c r="AL1902" s="55"/>
      <c r="AM1902" s="55"/>
    </row>
    <row r="1903" ht="22.5" customHeight="1">
      <c r="A1903" s="457"/>
      <c r="B1903" s="25" t="b">
        <v>0</v>
      </c>
      <c r="C1903" s="533"/>
      <c r="D1903" s="534"/>
      <c r="E1903" s="424"/>
      <c r="F1903" s="423"/>
      <c r="G1903" s="533"/>
      <c r="H1903" s="424"/>
      <c r="I1903" s="24"/>
      <c r="J1903" s="424"/>
      <c r="K1903" s="423"/>
      <c r="L1903" s="423"/>
      <c r="M1903" s="535"/>
      <c r="N1903" s="536">
        <f t="shared" si="57"/>
        <v>0</v>
      </c>
      <c r="O1903" s="534"/>
      <c r="P1903" s="528"/>
      <c r="Q1903" s="426" t="str">
        <f t="shared" si="53"/>
        <v/>
      </c>
      <c r="R1903" s="529"/>
      <c r="S1903" s="530"/>
      <c r="T1903" s="531" t="str">
        <f t="shared" si="54"/>
        <v/>
      </c>
      <c r="U1903" s="426">
        <f t="shared" si="55"/>
        <v>0</v>
      </c>
      <c r="V1903" s="426"/>
      <c r="W1903" s="426"/>
      <c r="AJ1903" s="55"/>
      <c r="AK1903" s="55"/>
      <c r="AL1903" s="55"/>
      <c r="AM1903" s="55"/>
    </row>
    <row r="1904" ht="22.5" customHeight="1">
      <c r="A1904" s="457"/>
      <c r="B1904" s="25" t="b">
        <v>0</v>
      </c>
      <c r="C1904" s="533"/>
      <c r="D1904" s="534"/>
      <c r="E1904" s="424"/>
      <c r="F1904" s="423"/>
      <c r="G1904" s="533"/>
      <c r="H1904" s="424"/>
      <c r="I1904" s="24"/>
      <c r="J1904" s="424"/>
      <c r="K1904" s="423"/>
      <c r="L1904" s="423"/>
      <c r="M1904" s="535"/>
      <c r="N1904" s="536">
        <f t="shared" si="57"/>
        <v>0</v>
      </c>
      <c r="O1904" s="534"/>
      <c r="P1904" s="528"/>
      <c r="Q1904" s="426" t="str">
        <f t="shared" si="53"/>
        <v/>
      </c>
      <c r="R1904" s="529"/>
      <c r="S1904" s="530"/>
      <c r="T1904" s="531" t="str">
        <f t="shared" si="54"/>
        <v/>
      </c>
      <c r="U1904" s="426">
        <f t="shared" si="55"/>
        <v>0</v>
      </c>
      <c r="V1904" s="426"/>
      <c r="W1904" s="426"/>
      <c r="AJ1904" s="55"/>
      <c r="AK1904" s="55"/>
      <c r="AL1904" s="55"/>
      <c r="AM1904" s="55"/>
    </row>
    <row r="1905" ht="22.5" customHeight="1">
      <c r="A1905" s="457"/>
      <c r="B1905" s="25" t="b">
        <v>0</v>
      </c>
      <c r="C1905" s="533"/>
      <c r="D1905" s="534"/>
      <c r="E1905" s="424"/>
      <c r="F1905" s="423"/>
      <c r="G1905" s="533"/>
      <c r="H1905" s="424"/>
      <c r="I1905" s="24"/>
      <c r="J1905" s="424"/>
      <c r="K1905" s="423"/>
      <c r="L1905" s="423"/>
      <c r="M1905" s="535"/>
      <c r="N1905" s="536">
        <f t="shared" si="57"/>
        <v>0</v>
      </c>
      <c r="O1905" s="534"/>
      <c r="P1905" s="528"/>
      <c r="Q1905" s="426" t="str">
        <f t="shared" si="53"/>
        <v/>
      </c>
      <c r="R1905" s="529"/>
      <c r="S1905" s="530"/>
      <c r="T1905" s="531" t="str">
        <f t="shared" si="54"/>
        <v/>
      </c>
      <c r="U1905" s="426">
        <f t="shared" si="55"/>
        <v>0</v>
      </c>
      <c r="V1905" s="426"/>
      <c r="W1905" s="426"/>
      <c r="AJ1905" s="55"/>
      <c r="AK1905" s="55"/>
      <c r="AL1905" s="55"/>
      <c r="AM1905" s="55"/>
    </row>
    <row r="1906" ht="22.5" customHeight="1">
      <c r="A1906" s="457"/>
      <c r="B1906" s="25" t="b">
        <v>0</v>
      </c>
      <c r="C1906" s="533"/>
      <c r="D1906" s="534"/>
      <c r="E1906" s="424"/>
      <c r="F1906" s="423"/>
      <c r="G1906" s="533"/>
      <c r="H1906" s="424"/>
      <c r="I1906" s="24"/>
      <c r="J1906" s="424"/>
      <c r="K1906" s="423"/>
      <c r="L1906" s="423"/>
      <c r="M1906" s="535"/>
      <c r="N1906" s="536">
        <f t="shared" si="57"/>
        <v>0</v>
      </c>
      <c r="O1906" s="534"/>
      <c r="P1906" s="528"/>
      <c r="Q1906" s="426" t="str">
        <f t="shared" si="53"/>
        <v/>
      </c>
      <c r="R1906" s="529"/>
      <c r="S1906" s="530"/>
      <c r="T1906" s="531" t="str">
        <f t="shared" si="54"/>
        <v/>
      </c>
      <c r="U1906" s="426">
        <f t="shared" si="55"/>
        <v>0</v>
      </c>
      <c r="V1906" s="426"/>
      <c r="W1906" s="426"/>
      <c r="AJ1906" s="55"/>
      <c r="AK1906" s="55"/>
      <c r="AL1906" s="55"/>
      <c r="AM1906" s="55"/>
    </row>
    <row r="1907" ht="22.5" customHeight="1">
      <c r="A1907" s="457"/>
      <c r="B1907" s="25" t="b">
        <v>0</v>
      </c>
      <c r="C1907" s="533"/>
      <c r="D1907" s="534"/>
      <c r="E1907" s="424"/>
      <c r="F1907" s="423"/>
      <c r="G1907" s="533"/>
      <c r="H1907" s="424"/>
      <c r="I1907" s="24"/>
      <c r="J1907" s="424"/>
      <c r="K1907" s="423"/>
      <c r="L1907" s="423"/>
      <c r="M1907" s="535"/>
      <c r="N1907" s="536">
        <f t="shared" si="57"/>
        <v>0</v>
      </c>
      <c r="O1907" s="534"/>
      <c r="P1907" s="528"/>
      <c r="Q1907" s="426" t="str">
        <f t="shared" si="53"/>
        <v/>
      </c>
      <c r="R1907" s="529"/>
      <c r="S1907" s="530"/>
      <c r="T1907" s="531" t="str">
        <f t="shared" si="54"/>
        <v/>
      </c>
      <c r="U1907" s="426">
        <f t="shared" si="55"/>
        <v>0</v>
      </c>
      <c r="V1907" s="426"/>
      <c r="W1907" s="426"/>
      <c r="AJ1907" s="55"/>
      <c r="AK1907" s="55"/>
      <c r="AL1907" s="55"/>
      <c r="AM1907" s="55"/>
    </row>
    <row r="1908" ht="22.5" customHeight="1">
      <c r="A1908" s="457"/>
      <c r="B1908" s="25" t="b">
        <v>0</v>
      </c>
      <c r="C1908" s="533"/>
      <c r="D1908" s="534"/>
      <c r="E1908" s="424"/>
      <c r="F1908" s="423"/>
      <c r="G1908" s="533"/>
      <c r="H1908" s="424"/>
      <c r="I1908" s="24"/>
      <c r="J1908" s="424"/>
      <c r="K1908" s="423"/>
      <c r="L1908" s="423"/>
      <c r="M1908" s="535"/>
      <c r="N1908" s="536">
        <f t="shared" si="57"/>
        <v>0</v>
      </c>
      <c r="O1908" s="534"/>
      <c r="P1908" s="528"/>
      <c r="Q1908" s="426" t="str">
        <f t="shared" si="53"/>
        <v/>
      </c>
      <c r="R1908" s="529"/>
      <c r="S1908" s="530"/>
      <c r="T1908" s="531" t="str">
        <f t="shared" si="54"/>
        <v/>
      </c>
      <c r="U1908" s="426">
        <f t="shared" si="55"/>
        <v>0</v>
      </c>
      <c r="V1908" s="426"/>
      <c r="W1908" s="426"/>
      <c r="AJ1908" s="55"/>
      <c r="AK1908" s="55"/>
      <c r="AL1908" s="55"/>
      <c r="AM1908" s="55"/>
    </row>
    <row r="1909" ht="22.5" customHeight="1">
      <c r="A1909" s="457"/>
      <c r="B1909" s="25" t="b">
        <v>0</v>
      </c>
      <c r="C1909" s="533"/>
      <c r="D1909" s="534"/>
      <c r="E1909" s="424"/>
      <c r="F1909" s="423"/>
      <c r="G1909" s="533"/>
      <c r="H1909" s="424"/>
      <c r="I1909" s="24"/>
      <c r="J1909" s="424"/>
      <c r="K1909" s="423"/>
      <c r="L1909" s="423"/>
      <c r="M1909" s="535"/>
      <c r="N1909" s="536">
        <f t="shared" si="57"/>
        <v>0</v>
      </c>
      <c r="O1909" s="534"/>
      <c r="P1909" s="528"/>
      <c r="Q1909" s="426" t="str">
        <f t="shared" si="53"/>
        <v/>
      </c>
      <c r="R1909" s="529"/>
      <c r="S1909" s="530"/>
      <c r="T1909" s="531" t="str">
        <f t="shared" si="54"/>
        <v/>
      </c>
      <c r="U1909" s="426">
        <f t="shared" si="55"/>
        <v>0</v>
      </c>
      <c r="V1909" s="426"/>
      <c r="W1909" s="426"/>
      <c r="AJ1909" s="55"/>
      <c r="AK1909" s="55"/>
      <c r="AL1909" s="55"/>
      <c r="AM1909" s="55"/>
    </row>
    <row r="1910" ht="22.5" customHeight="1">
      <c r="A1910" s="457"/>
      <c r="B1910" s="25" t="b">
        <v>0</v>
      </c>
      <c r="C1910" s="533"/>
      <c r="D1910" s="534"/>
      <c r="E1910" s="424"/>
      <c r="F1910" s="423"/>
      <c r="G1910" s="533"/>
      <c r="H1910" s="424"/>
      <c r="I1910" s="24"/>
      <c r="J1910" s="424"/>
      <c r="K1910" s="423"/>
      <c r="L1910" s="423"/>
      <c r="M1910" s="535"/>
      <c r="N1910" s="536">
        <f t="shared" si="57"/>
        <v>0</v>
      </c>
      <c r="O1910" s="534"/>
      <c r="P1910" s="528"/>
      <c r="Q1910" s="426" t="str">
        <f t="shared" si="53"/>
        <v/>
      </c>
      <c r="R1910" s="529"/>
      <c r="S1910" s="530"/>
      <c r="T1910" s="531" t="str">
        <f t="shared" si="54"/>
        <v/>
      </c>
      <c r="U1910" s="426">
        <f t="shared" si="55"/>
        <v>0</v>
      </c>
      <c r="V1910" s="426"/>
      <c r="W1910" s="426"/>
      <c r="X1910" s="79"/>
      <c r="Y1910" s="79"/>
      <c r="Z1910" s="79"/>
      <c r="AA1910" s="79"/>
      <c r="AB1910" s="79"/>
      <c r="AC1910" s="79"/>
      <c r="AD1910" s="79"/>
      <c r="AE1910" s="79"/>
      <c r="AF1910" s="79"/>
      <c r="AG1910" s="79"/>
      <c r="AH1910" s="79"/>
      <c r="AI1910" s="79"/>
      <c r="AJ1910" s="75"/>
      <c r="AK1910" s="75"/>
      <c r="AL1910" s="75"/>
      <c r="AM1910" s="75"/>
    </row>
    <row r="1911" ht="22.5" customHeight="1">
      <c r="A1911" s="457"/>
      <c r="B1911" s="25" t="b">
        <v>0</v>
      </c>
      <c r="C1911" s="533"/>
      <c r="D1911" s="534"/>
      <c r="E1911" s="424"/>
      <c r="F1911" s="423"/>
      <c r="G1911" s="533"/>
      <c r="H1911" s="424"/>
      <c r="I1911" s="24"/>
      <c r="J1911" s="424"/>
      <c r="K1911" s="423"/>
      <c r="L1911" s="423"/>
      <c r="M1911" s="535"/>
      <c r="N1911" s="536">
        <f t="shared" si="57"/>
        <v>0</v>
      </c>
      <c r="O1911" s="534"/>
      <c r="P1911" s="528"/>
      <c r="Q1911" s="426" t="str">
        <f t="shared" si="53"/>
        <v/>
      </c>
      <c r="R1911" s="529"/>
      <c r="S1911" s="530"/>
      <c r="T1911" s="531" t="str">
        <f t="shared" si="54"/>
        <v/>
      </c>
      <c r="U1911" s="426">
        <f t="shared" si="55"/>
        <v>0</v>
      </c>
      <c r="V1911" s="426"/>
      <c r="W1911" s="426"/>
      <c r="X1911" s="79"/>
      <c r="Y1911" s="79"/>
      <c r="Z1911" s="79"/>
      <c r="AA1911" s="79"/>
      <c r="AB1911" s="79"/>
      <c r="AC1911" s="79"/>
      <c r="AD1911" s="79"/>
      <c r="AE1911" s="79"/>
      <c r="AF1911" s="79"/>
      <c r="AG1911" s="79"/>
      <c r="AH1911" s="79"/>
      <c r="AI1911" s="79"/>
      <c r="AJ1911" s="75"/>
      <c r="AK1911" s="75"/>
      <c r="AL1911" s="75"/>
      <c r="AM1911" s="75"/>
    </row>
    <row r="1912" ht="22.5" customHeight="1">
      <c r="A1912" s="457"/>
      <c r="B1912" s="25" t="b">
        <v>0</v>
      </c>
      <c r="C1912" s="533"/>
      <c r="D1912" s="534"/>
      <c r="E1912" s="424"/>
      <c r="F1912" s="423"/>
      <c r="G1912" s="533"/>
      <c r="H1912" s="424"/>
      <c r="I1912" s="24"/>
      <c r="J1912" s="424"/>
      <c r="K1912" s="423"/>
      <c r="L1912" s="423"/>
      <c r="M1912" s="535"/>
      <c r="N1912" s="536">
        <f t="shared" si="57"/>
        <v>0</v>
      </c>
      <c r="O1912" s="534"/>
      <c r="P1912" s="528"/>
      <c r="Q1912" s="426" t="str">
        <f t="shared" si="53"/>
        <v/>
      </c>
      <c r="R1912" s="529"/>
      <c r="S1912" s="530"/>
      <c r="T1912" s="531" t="str">
        <f t="shared" si="54"/>
        <v/>
      </c>
      <c r="U1912" s="426">
        <f t="shared" si="55"/>
        <v>0</v>
      </c>
      <c r="V1912" s="426"/>
      <c r="W1912" s="426"/>
      <c r="X1912" s="79"/>
      <c r="Y1912" s="79"/>
      <c r="Z1912" s="79"/>
      <c r="AA1912" s="79"/>
      <c r="AB1912" s="79"/>
      <c r="AC1912" s="79"/>
      <c r="AD1912" s="79"/>
      <c r="AE1912" s="79"/>
      <c r="AF1912" s="79"/>
      <c r="AG1912" s="79"/>
      <c r="AH1912" s="79"/>
      <c r="AI1912" s="79"/>
      <c r="AJ1912" s="75"/>
      <c r="AK1912" s="75"/>
      <c r="AL1912" s="75"/>
      <c r="AM1912" s="75"/>
    </row>
    <row r="1913" ht="22.5" customHeight="1">
      <c r="A1913" s="457"/>
      <c r="B1913" s="25" t="b">
        <v>0</v>
      </c>
      <c r="C1913" s="533"/>
      <c r="D1913" s="534"/>
      <c r="E1913" s="424"/>
      <c r="F1913" s="423"/>
      <c r="G1913" s="533"/>
      <c r="H1913" s="424"/>
      <c r="I1913" s="24"/>
      <c r="J1913" s="424"/>
      <c r="K1913" s="423"/>
      <c r="L1913" s="423"/>
      <c r="M1913" s="535"/>
      <c r="N1913" s="536">
        <f t="shared" si="57"/>
        <v>0</v>
      </c>
      <c r="O1913" s="534"/>
      <c r="P1913" s="528"/>
      <c r="Q1913" s="426" t="str">
        <f t="shared" si="53"/>
        <v/>
      </c>
      <c r="R1913" s="529"/>
      <c r="S1913" s="530"/>
      <c r="T1913" s="531" t="str">
        <f t="shared" si="54"/>
        <v/>
      </c>
      <c r="U1913" s="426">
        <f t="shared" si="55"/>
        <v>0</v>
      </c>
      <c r="V1913" s="426"/>
      <c r="W1913" s="426"/>
      <c r="X1913" s="79"/>
      <c r="Y1913" s="79"/>
      <c r="Z1913" s="79"/>
      <c r="AA1913" s="79"/>
      <c r="AB1913" s="79"/>
      <c r="AC1913" s="79"/>
      <c r="AD1913" s="79"/>
      <c r="AE1913" s="79"/>
      <c r="AF1913" s="79"/>
      <c r="AG1913" s="79"/>
      <c r="AH1913" s="79"/>
      <c r="AI1913" s="79"/>
      <c r="AJ1913" s="75"/>
      <c r="AK1913" s="75"/>
      <c r="AL1913" s="75"/>
      <c r="AM1913" s="75"/>
    </row>
    <row r="1914" ht="22.5" customHeight="1">
      <c r="A1914" s="457"/>
      <c r="B1914" s="25" t="b">
        <v>0</v>
      </c>
      <c r="C1914" s="533"/>
      <c r="D1914" s="534"/>
      <c r="E1914" s="424"/>
      <c r="F1914" s="423"/>
      <c r="G1914" s="533"/>
      <c r="H1914" s="424"/>
      <c r="I1914" s="24"/>
      <c r="J1914" s="424"/>
      <c r="K1914" s="423"/>
      <c r="L1914" s="423"/>
      <c r="M1914" s="535"/>
      <c r="N1914" s="536">
        <f t="shared" si="57"/>
        <v>0</v>
      </c>
      <c r="O1914" s="534"/>
      <c r="P1914" s="528"/>
      <c r="Q1914" s="426" t="str">
        <f t="shared" si="53"/>
        <v/>
      </c>
      <c r="R1914" s="529"/>
      <c r="S1914" s="530"/>
      <c r="T1914" s="531" t="str">
        <f t="shared" si="54"/>
        <v/>
      </c>
      <c r="U1914" s="426">
        <f t="shared" si="55"/>
        <v>0</v>
      </c>
      <c r="V1914" s="426"/>
      <c r="W1914" s="426"/>
      <c r="X1914" s="79"/>
      <c r="Y1914" s="79"/>
      <c r="Z1914" s="79"/>
      <c r="AA1914" s="79"/>
      <c r="AB1914" s="79"/>
      <c r="AC1914" s="79"/>
      <c r="AD1914" s="79"/>
      <c r="AE1914" s="79"/>
      <c r="AF1914" s="79"/>
      <c r="AG1914" s="79"/>
      <c r="AH1914" s="79"/>
      <c r="AI1914" s="79"/>
      <c r="AJ1914" s="75"/>
      <c r="AK1914" s="75"/>
      <c r="AL1914" s="75"/>
      <c r="AM1914" s="75"/>
    </row>
    <row r="1915" ht="22.5" customHeight="1">
      <c r="A1915" s="457"/>
      <c r="B1915" s="25" t="b">
        <v>0</v>
      </c>
      <c r="C1915" s="533"/>
      <c r="D1915" s="534"/>
      <c r="E1915" s="424"/>
      <c r="F1915" s="423"/>
      <c r="G1915" s="533"/>
      <c r="H1915" s="424"/>
      <c r="I1915" s="24"/>
      <c r="J1915" s="424"/>
      <c r="K1915" s="423"/>
      <c r="L1915" s="423"/>
      <c r="M1915" s="535"/>
      <c r="N1915" s="536">
        <f t="shared" si="57"/>
        <v>0</v>
      </c>
      <c r="O1915" s="534"/>
      <c r="P1915" s="528"/>
      <c r="Q1915" s="426" t="str">
        <f t="shared" si="53"/>
        <v/>
      </c>
      <c r="R1915" s="529"/>
      <c r="S1915" s="530"/>
      <c r="T1915" s="531" t="str">
        <f t="shared" si="54"/>
        <v/>
      </c>
      <c r="U1915" s="426">
        <f t="shared" si="55"/>
        <v>0</v>
      </c>
      <c r="V1915" s="426"/>
      <c r="W1915" s="426"/>
      <c r="X1915" s="79"/>
      <c r="Y1915" s="79"/>
      <c r="Z1915" s="79"/>
      <c r="AA1915" s="79"/>
      <c r="AB1915" s="79"/>
      <c r="AC1915" s="79"/>
      <c r="AD1915" s="79"/>
      <c r="AE1915" s="79"/>
      <c r="AF1915" s="79"/>
      <c r="AG1915" s="79"/>
      <c r="AH1915" s="79"/>
      <c r="AI1915" s="79"/>
      <c r="AJ1915" s="75"/>
      <c r="AK1915" s="75"/>
      <c r="AL1915" s="75"/>
      <c r="AM1915" s="75"/>
    </row>
    <row r="1916" ht="22.5" customHeight="1">
      <c r="A1916" s="457"/>
      <c r="B1916" s="25" t="b">
        <v>0</v>
      </c>
      <c r="C1916" s="533"/>
      <c r="D1916" s="534"/>
      <c r="E1916" s="424"/>
      <c r="F1916" s="423"/>
      <c r="G1916" s="533"/>
      <c r="H1916" s="424"/>
      <c r="I1916" s="24"/>
      <c r="J1916" s="424"/>
      <c r="K1916" s="423"/>
      <c r="L1916" s="423"/>
      <c r="M1916" s="535"/>
      <c r="N1916" s="536">
        <f t="shared" si="57"/>
        <v>0</v>
      </c>
      <c r="O1916" s="534"/>
      <c r="P1916" s="528"/>
      <c r="Q1916" s="426" t="str">
        <f t="shared" si="53"/>
        <v/>
      </c>
      <c r="R1916" s="529"/>
      <c r="S1916" s="530"/>
      <c r="T1916" s="531" t="str">
        <f t="shared" si="54"/>
        <v/>
      </c>
      <c r="U1916" s="426">
        <f t="shared" si="55"/>
        <v>0</v>
      </c>
      <c r="V1916" s="426"/>
      <c r="W1916" s="426"/>
      <c r="X1916" s="79"/>
      <c r="Y1916" s="79"/>
      <c r="Z1916" s="79"/>
      <c r="AA1916" s="79"/>
      <c r="AB1916" s="79"/>
      <c r="AC1916" s="79"/>
      <c r="AD1916" s="79"/>
      <c r="AE1916" s="79"/>
      <c r="AF1916" s="79"/>
      <c r="AG1916" s="79"/>
      <c r="AH1916" s="79"/>
      <c r="AI1916" s="79"/>
      <c r="AJ1916" s="75"/>
      <c r="AK1916" s="75"/>
      <c r="AL1916" s="75"/>
      <c r="AM1916" s="75"/>
    </row>
    <row r="1917" ht="22.5" customHeight="1">
      <c r="A1917" s="457"/>
      <c r="B1917" s="25" t="b">
        <v>0</v>
      </c>
      <c r="C1917" s="533"/>
      <c r="D1917" s="534"/>
      <c r="E1917" s="424"/>
      <c r="F1917" s="423"/>
      <c r="G1917" s="533"/>
      <c r="H1917" s="424"/>
      <c r="I1917" s="24"/>
      <c r="J1917" s="424"/>
      <c r="K1917" s="423"/>
      <c r="L1917" s="423"/>
      <c r="M1917" s="535"/>
      <c r="N1917" s="536">
        <f t="shared" si="57"/>
        <v>0</v>
      </c>
      <c r="O1917" s="534"/>
      <c r="P1917" s="528"/>
      <c r="Q1917" s="426" t="str">
        <f t="shared" si="53"/>
        <v/>
      </c>
      <c r="R1917" s="529"/>
      <c r="S1917" s="530"/>
      <c r="T1917" s="531" t="str">
        <f t="shared" si="54"/>
        <v/>
      </c>
      <c r="U1917" s="426">
        <f t="shared" si="55"/>
        <v>0</v>
      </c>
      <c r="V1917" s="426"/>
      <c r="W1917" s="426"/>
      <c r="X1917" s="79"/>
      <c r="Y1917" s="79"/>
      <c r="Z1917" s="79"/>
      <c r="AA1917" s="79"/>
      <c r="AB1917" s="79"/>
      <c r="AC1917" s="79"/>
      <c r="AD1917" s="79"/>
      <c r="AE1917" s="79"/>
      <c r="AF1917" s="79"/>
      <c r="AG1917" s="79"/>
      <c r="AH1917" s="79"/>
      <c r="AI1917" s="79"/>
      <c r="AJ1917" s="75"/>
      <c r="AK1917" s="75"/>
      <c r="AL1917" s="75"/>
      <c r="AM1917" s="75"/>
    </row>
    <row r="1918" ht="22.5" customHeight="1">
      <c r="A1918" s="457"/>
      <c r="B1918" s="25" t="b">
        <v>0</v>
      </c>
      <c r="C1918" s="533"/>
      <c r="D1918" s="534"/>
      <c r="E1918" s="424"/>
      <c r="F1918" s="423"/>
      <c r="G1918" s="533"/>
      <c r="H1918" s="424"/>
      <c r="I1918" s="24"/>
      <c r="J1918" s="424"/>
      <c r="K1918" s="423"/>
      <c r="L1918" s="423"/>
      <c r="M1918" s="535"/>
      <c r="N1918" s="536">
        <f t="shared" si="57"/>
        <v>0</v>
      </c>
      <c r="O1918" s="534"/>
      <c r="P1918" s="528"/>
      <c r="Q1918" s="426" t="str">
        <f t="shared" si="53"/>
        <v/>
      </c>
      <c r="R1918" s="529"/>
      <c r="S1918" s="530"/>
      <c r="T1918" s="531" t="str">
        <f t="shared" si="54"/>
        <v/>
      </c>
      <c r="U1918" s="426">
        <f t="shared" si="55"/>
        <v>0</v>
      </c>
      <c r="V1918" s="426"/>
      <c r="W1918" s="426"/>
      <c r="X1918" s="79"/>
      <c r="Y1918" s="79"/>
      <c r="Z1918" s="79"/>
      <c r="AA1918" s="79"/>
      <c r="AB1918" s="79"/>
      <c r="AC1918" s="79"/>
      <c r="AD1918" s="79"/>
      <c r="AE1918" s="79"/>
      <c r="AF1918" s="79"/>
      <c r="AG1918" s="79"/>
      <c r="AH1918" s="79"/>
      <c r="AI1918" s="79"/>
      <c r="AJ1918" s="75"/>
      <c r="AK1918" s="75"/>
      <c r="AL1918" s="75"/>
      <c r="AM1918" s="75"/>
    </row>
    <row r="1919" ht="22.5" customHeight="1">
      <c r="A1919" s="457"/>
      <c r="B1919" s="25" t="b">
        <v>0</v>
      </c>
      <c r="C1919" s="533"/>
      <c r="D1919" s="534"/>
      <c r="E1919" s="424"/>
      <c r="F1919" s="423"/>
      <c r="G1919" s="533"/>
      <c r="H1919" s="424"/>
      <c r="I1919" s="24"/>
      <c r="J1919" s="424"/>
      <c r="K1919" s="423"/>
      <c r="L1919" s="423"/>
      <c r="M1919" s="535"/>
      <c r="N1919" s="536">
        <f t="shared" si="57"/>
        <v>0</v>
      </c>
      <c r="O1919" s="534"/>
      <c r="P1919" s="528"/>
      <c r="Q1919" s="426" t="str">
        <f t="shared" si="53"/>
        <v/>
      </c>
      <c r="R1919" s="529"/>
      <c r="S1919" s="530"/>
      <c r="T1919" s="531" t="str">
        <f t="shared" si="54"/>
        <v/>
      </c>
      <c r="U1919" s="426">
        <f t="shared" si="55"/>
        <v>0</v>
      </c>
      <c r="V1919" s="426"/>
      <c r="W1919" s="426"/>
      <c r="X1919" s="79"/>
      <c r="Y1919" s="79"/>
      <c r="Z1919" s="79"/>
      <c r="AA1919" s="79"/>
      <c r="AB1919" s="79"/>
      <c r="AC1919" s="79"/>
      <c r="AD1919" s="79"/>
      <c r="AE1919" s="79"/>
      <c r="AF1919" s="79"/>
      <c r="AG1919" s="79"/>
      <c r="AH1919" s="79"/>
      <c r="AI1919" s="79"/>
      <c r="AJ1919" s="75"/>
      <c r="AK1919" s="75"/>
      <c r="AL1919" s="75"/>
      <c r="AM1919" s="75"/>
    </row>
    <row r="1920" ht="22.5" customHeight="1">
      <c r="A1920" s="457"/>
      <c r="B1920" s="25" t="b">
        <v>0</v>
      </c>
      <c r="C1920" s="533"/>
      <c r="D1920" s="534"/>
      <c r="E1920" s="424"/>
      <c r="F1920" s="423"/>
      <c r="G1920" s="533"/>
      <c r="H1920" s="424"/>
      <c r="I1920" s="24"/>
      <c r="J1920" s="424"/>
      <c r="K1920" s="423"/>
      <c r="L1920" s="423"/>
      <c r="M1920" s="535"/>
      <c r="N1920" s="536">
        <f t="shared" si="57"/>
        <v>0</v>
      </c>
      <c r="O1920" s="534"/>
      <c r="P1920" s="528"/>
      <c r="Q1920" s="426" t="str">
        <f t="shared" si="53"/>
        <v/>
      </c>
      <c r="R1920" s="529"/>
      <c r="S1920" s="530"/>
      <c r="T1920" s="531" t="str">
        <f t="shared" si="54"/>
        <v/>
      </c>
      <c r="U1920" s="426">
        <f t="shared" si="55"/>
        <v>0</v>
      </c>
      <c r="V1920" s="426"/>
      <c r="W1920" s="426"/>
      <c r="X1920" s="79"/>
      <c r="Y1920" s="79"/>
      <c r="Z1920" s="79"/>
      <c r="AA1920" s="79"/>
      <c r="AB1920" s="79"/>
      <c r="AC1920" s="79"/>
      <c r="AD1920" s="79"/>
      <c r="AE1920" s="79"/>
      <c r="AF1920" s="79"/>
      <c r="AG1920" s="79"/>
      <c r="AH1920" s="79"/>
      <c r="AI1920" s="79"/>
      <c r="AJ1920" s="75"/>
      <c r="AK1920" s="75"/>
      <c r="AL1920" s="75"/>
      <c r="AM1920" s="75"/>
    </row>
    <row r="1921" ht="22.5" customHeight="1">
      <c r="A1921" s="457"/>
      <c r="B1921" s="25" t="b">
        <v>0</v>
      </c>
      <c r="C1921" s="533"/>
      <c r="D1921" s="534"/>
      <c r="E1921" s="424"/>
      <c r="F1921" s="423"/>
      <c r="G1921" s="533"/>
      <c r="H1921" s="424"/>
      <c r="I1921" s="24"/>
      <c r="J1921" s="424"/>
      <c r="K1921" s="423"/>
      <c r="L1921" s="423"/>
      <c r="M1921" s="535"/>
      <c r="N1921" s="536">
        <f t="shared" si="57"/>
        <v>0</v>
      </c>
      <c r="O1921" s="534"/>
      <c r="P1921" s="528"/>
      <c r="Q1921" s="426" t="str">
        <f t="shared" si="53"/>
        <v/>
      </c>
      <c r="R1921" s="529"/>
      <c r="S1921" s="530"/>
      <c r="T1921" s="531" t="str">
        <f t="shared" si="54"/>
        <v/>
      </c>
      <c r="U1921" s="426">
        <f t="shared" si="55"/>
        <v>0</v>
      </c>
      <c r="V1921" s="426"/>
      <c r="W1921" s="426"/>
      <c r="X1921" s="79"/>
      <c r="Y1921" s="79"/>
      <c r="Z1921" s="79"/>
      <c r="AA1921" s="79"/>
      <c r="AB1921" s="79"/>
      <c r="AC1921" s="79"/>
      <c r="AD1921" s="79"/>
      <c r="AE1921" s="79"/>
      <c r="AF1921" s="79"/>
      <c r="AG1921" s="79"/>
      <c r="AH1921" s="79"/>
      <c r="AI1921" s="79"/>
      <c r="AJ1921" s="75"/>
      <c r="AK1921" s="75"/>
      <c r="AL1921" s="75"/>
      <c r="AM1921" s="75"/>
    </row>
    <row r="1922" ht="22.5" customHeight="1">
      <c r="A1922" s="457"/>
      <c r="B1922" s="25" t="b">
        <v>0</v>
      </c>
      <c r="C1922" s="533"/>
      <c r="D1922" s="534"/>
      <c r="E1922" s="424"/>
      <c r="F1922" s="423"/>
      <c r="G1922" s="533"/>
      <c r="H1922" s="424"/>
      <c r="I1922" s="24"/>
      <c r="J1922" s="424"/>
      <c r="K1922" s="423"/>
      <c r="L1922" s="423"/>
      <c r="M1922" s="535"/>
      <c r="N1922" s="536">
        <f t="shared" si="57"/>
        <v>0</v>
      </c>
      <c r="O1922" s="534"/>
      <c r="P1922" s="528"/>
      <c r="Q1922" s="426" t="str">
        <f t="shared" si="53"/>
        <v/>
      </c>
      <c r="R1922" s="529"/>
      <c r="S1922" s="530"/>
      <c r="T1922" s="531" t="str">
        <f t="shared" si="54"/>
        <v/>
      </c>
      <c r="U1922" s="426">
        <f t="shared" si="55"/>
        <v>0</v>
      </c>
      <c r="V1922" s="426"/>
      <c r="W1922" s="426"/>
      <c r="X1922" s="79"/>
      <c r="Y1922" s="79"/>
      <c r="Z1922" s="79"/>
      <c r="AA1922" s="79"/>
      <c r="AB1922" s="79"/>
      <c r="AC1922" s="79"/>
      <c r="AD1922" s="79"/>
      <c r="AE1922" s="79"/>
      <c r="AF1922" s="79"/>
      <c r="AG1922" s="79"/>
      <c r="AH1922" s="79"/>
      <c r="AI1922" s="79"/>
      <c r="AJ1922" s="75"/>
      <c r="AK1922" s="75"/>
      <c r="AL1922" s="75"/>
      <c r="AM1922" s="75"/>
    </row>
    <row r="1923" ht="22.5" customHeight="1">
      <c r="A1923" s="457"/>
      <c r="B1923" s="25" t="b">
        <v>0</v>
      </c>
      <c r="C1923" s="533"/>
      <c r="D1923" s="534"/>
      <c r="E1923" s="424"/>
      <c r="F1923" s="423"/>
      <c r="G1923" s="533"/>
      <c r="H1923" s="424"/>
      <c r="I1923" s="24"/>
      <c r="J1923" s="424"/>
      <c r="K1923" s="423"/>
      <c r="L1923" s="423"/>
      <c r="M1923" s="535"/>
      <c r="N1923" s="536">
        <f t="shared" si="57"/>
        <v>0</v>
      </c>
      <c r="O1923" s="534"/>
      <c r="P1923" s="528"/>
      <c r="Q1923" s="426" t="str">
        <f t="shared" si="53"/>
        <v/>
      </c>
      <c r="R1923" s="529"/>
      <c r="S1923" s="530"/>
      <c r="T1923" s="531" t="str">
        <f t="shared" si="54"/>
        <v/>
      </c>
      <c r="U1923" s="426">
        <f t="shared" si="55"/>
        <v>0</v>
      </c>
      <c r="V1923" s="426"/>
      <c r="W1923" s="426"/>
      <c r="X1923" s="79"/>
      <c r="Y1923" s="79"/>
      <c r="Z1923" s="79"/>
      <c r="AA1923" s="79"/>
      <c r="AB1923" s="79"/>
      <c r="AC1923" s="79"/>
      <c r="AD1923" s="79"/>
      <c r="AE1923" s="79"/>
      <c r="AF1923" s="79"/>
      <c r="AG1923" s="79"/>
      <c r="AH1923" s="79"/>
      <c r="AI1923" s="79"/>
      <c r="AJ1923" s="75"/>
      <c r="AK1923" s="75"/>
      <c r="AL1923" s="75"/>
      <c r="AM1923" s="75"/>
    </row>
    <row r="1924" ht="22.5" customHeight="1">
      <c r="A1924" s="457"/>
      <c r="B1924" s="25" t="b">
        <v>0</v>
      </c>
      <c r="C1924" s="533"/>
      <c r="D1924" s="534"/>
      <c r="E1924" s="424"/>
      <c r="F1924" s="423"/>
      <c r="G1924" s="533"/>
      <c r="H1924" s="424"/>
      <c r="I1924" s="24"/>
      <c r="J1924" s="424"/>
      <c r="K1924" s="423"/>
      <c r="L1924" s="423"/>
      <c r="M1924" s="535"/>
      <c r="N1924" s="536">
        <f t="shared" si="57"/>
        <v>0</v>
      </c>
      <c r="O1924" s="534"/>
      <c r="P1924" s="528"/>
      <c r="Q1924" s="426" t="str">
        <f t="shared" si="53"/>
        <v/>
      </c>
      <c r="R1924" s="529"/>
      <c r="S1924" s="530"/>
      <c r="T1924" s="531" t="str">
        <f t="shared" si="54"/>
        <v/>
      </c>
      <c r="U1924" s="426">
        <f t="shared" si="55"/>
        <v>0</v>
      </c>
      <c r="V1924" s="426"/>
      <c r="W1924" s="426"/>
      <c r="X1924" s="79"/>
      <c r="Y1924" s="79"/>
      <c r="Z1924" s="79"/>
      <c r="AA1924" s="79"/>
      <c r="AB1924" s="79"/>
      <c r="AC1924" s="79"/>
      <c r="AD1924" s="79"/>
      <c r="AE1924" s="79"/>
      <c r="AF1924" s="79"/>
      <c r="AG1924" s="79"/>
      <c r="AH1924" s="79"/>
      <c r="AI1924" s="79"/>
      <c r="AJ1924" s="75"/>
      <c r="AK1924" s="75"/>
      <c r="AL1924" s="75"/>
      <c r="AM1924" s="75"/>
    </row>
    <row r="1925" ht="22.5" customHeight="1">
      <c r="A1925" s="457"/>
      <c r="B1925" s="25" t="b">
        <v>0</v>
      </c>
      <c r="C1925" s="533"/>
      <c r="D1925" s="534"/>
      <c r="E1925" s="424"/>
      <c r="F1925" s="423"/>
      <c r="G1925" s="533"/>
      <c r="H1925" s="424"/>
      <c r="I1925" s="24"/>
      <c r="J1925" s="424"/>
      <c r="K1925" s="423"/>
      <c r="L1925" s="423"/>
      <c r="M1925" s="535"/>
      <c r="N1925" s="536">
        <f t="shared" si="57"/>
        <v>0</v>
      </c>
      <c r="O1925" s="534"/>
      <c r="P1925" s="528"/>
      <c r="Q1925" s="426" t="str">
        <f t="shared" si="53"/>
        <v/>
      </c>
      <c r="R1925" s="529"/>
      <c r="S1925" s="530"/>
      <c r="T1925" s="531" t="str">
        <f t="shared" si="54"/>
        <v/>
      </c>
      <c r="U1925" s="426">
        <f t="shared" si="55"/>
        <v>0</v>
      </c>
      <c r="V1925" s="426"/>
      <c r="W1925" s="426"/>
      <c r="X1925" s="79"/>
      <c r="Y1925" s="79"/>
      <c r="Z1925" s="79"/>
      <c r="AA1925" s="79"/>
      <c r="AB1925" s="79"/>
      <c r="AC1925" s="79"/>
      <c r="AD1925" s="79"/>
      <c r="AE1925" s="79"/>
      <c r="AF1925" s="79"/>
      <c r="AG1925" s="79"/>
      <c r="AH1925" s="79"/>
      <c r="AI1925" s="79"/>
      <c r="AJ1925" s="75"/>
      <c r="AK1925" s="75"/>
      <c r="AL1925" s="75"/>
      <c r="AM1925" s="75"/>
    </row>
    <row r="1926" ht="22.5" customHeight="1">
      <c r="A1926" s="457"/>
      <c r="B1926" s="25" t="b">
        <v>0</v>
      </c>
      <c r="C1926" s="533"/>
      <c r="D1926" s="534"/>
      <c r="E1926" s="424"/>
      <c r="F1926" s="423"/>
      <c r="G1926" s="533"/>
      <c r="H1926" s="424"/>
      <c r="I1926" s="24"/>
      <c r="J1926" s="424"/>
      <c r="K1926" s="423"/>
      <c r="L1926" s="423"/>
      <c r="M1926" s="535"/>
      <c r="N1926" s="536">
        <f t="shared" si="57"/>
        <v>0</v>
      </c>
      <c r="O1926" s="534"/>
      <c r="P1926" s="528"/>
      <c r="Q1926" s="426" t="str">
        <f t="shared" si="53"/>
        <v/>
      </c>
      <c r="R1926" s="529"/>
      <c r="S1926" s="530"/>
      <c r="T1926" s="531" t="str">
        <f t="shared" si="54"/>
        <v/>
      </c>
      <c r="U1926" s="426">
        <f t="shared" si="55"/>
        <v>0</v>
      </c>
      <c r="V1926" s="426"/>
      <c r="W1926" s="426"/>
      <c r="X1926" s="79"/>
      <c r="Y1926" s="79"/>
      <c r="Z1926" s="79"/>
      <c r="AA1926" s="79"/>
      <c r="AB1926" s="79"/>
      <c r="AC1926" s="79"/>
      <c r="AD1926" s="79"/>
      <c r="AE1926" s="79"/>
      <c r="AF1926" s="79"/>
      <c r="AG1926" s="79"/>
      <c r="AH1926" s="79"/>
      <c r="AI1926" s="79"/>
      <c r="AJ1926" s="75"/>
      <c r="AK1926" s="75"/>
      <c r="AL1926" s="75"/>
      <c r="AM1926" s="75"/>
    </row>
    <row r="1927" ht="22.5" customHeight="1">
      <c r="A1927" s="457"/>
      <c r="B1927" s="25" t="b">
        <v>0</v>
      </c>
      <c r="C1927" s="533"/>
      <c r="D1927" s="534"/>
      <c r="E1927" s="424"/>
      <c r="F1927" s="423"/>
      <c r="G1927" s="533"/>
      <c r="H1927" s="424"/>
      <c r="I1927" s="24"/>
      <c r="J1927" s="424"/>
      <c r="K1927" s="423"/>
      <c r="L1927" s="423"/>
      <c r="M1927" s="535"/>
      <c r="N1927" s="536">
        <f t="shared" si="57"/>
        <v>0</v>
      </c>
      <c r="O1927" s="534"/>
      <c r="P1927" s="528"/>
      <c r="Q1927" s="426" t="str">
        <f t="shared" si="53"/>
        <v/>
      </c>
      <c r="R1927" s="529"/>
      <c r="S1927" s="530"/>
      <c r="T1927" s="531" t="str">
        <f t="shared" si="54"/>
        <v/>
      </c>
      <c r="U1927" s="426">
        <f t="shared" si="55"/>
        <v>0</v>
      </c>
      <c r="V1927" s="426"/>
      <c r="W1927" s="426"/>
      <c r="AJ1927" s="55"/>
      <c r="AK1927" s="55"/>
      <c r="AL1927" s="55"/>
      <c r="AM1927" s="55"/>
    </row>
    <row r="1928" ht="22.5" customHeight="1">
      <c r="A1928" s="457"/>
      <c r="B1928" s="25" t="b">
        <v>0</v>
      </c>
      <c r="C1928" s="533"/>
      <c r="D1928" s="534"/>
      <c r="E1928" s="424"/>
      <c r="F1928" s="423"/>
      <c r="G1928" s="533"/>
      <c r="H1928" s="424"/>
      <c r="I1928" s="24"/>
      <c r="J1928" s="424"/>
      <c r="K1928" s="423"/>
      <c r="L1928" s="423"/>
      <c r="M1928" s="535"/>
      <c r="N1928" s="536">
        <f t="shared" si="57"/>
        <v>0</v>
      </c>
      <c r="O1928" s="534"/>
      <c r="P1928" s="528"/>
      <c r="Q1928" s="426" t="str">
        <f t="shared" si="53"/>
        <v/>
      </c>
      <c r="R1928" s="529"/>
      <c r="S1928" s="530"/>
      <c r="T1928" s="531" t="str">
        <f t="shared" si="54"/>
        <v/>
      </c>
      <c r="U1928" s="426">
        <f t="shared" si="55"/>
        <v>0</v>
      </c>
      <c r="V1928" s="426"/>
      <c r="W1928" s="426"/>
      <c r="AJ1928" s="55"/>
      <c r="AK1928" s="55"/>
      <c r="AL1928" s="55"/>
      <c r="AM1928" s="55"/>
    </row>
    <row r="1929" ht="22.5" customHeight="1">
      <c r="A1929" s="457"/>
      <c r="B1929" s="25" t="b">
        <v>0</v>
      </c>
      <c r="C1929" s="533"/>
      <c r="D1929" s="534"/>
      <c r="E1929" s="424"/>
      <c r="F1929" s="423"/>
      <c r="G1929" s="533"/>
      <c r="H1929" s="424"/>
      <c r="I1929" s="24"/>
      <c r="J1929" s="424"/>
      <c r="K1929" s="423"/>
      <c r="L1929" s="423"/>
      <c r="M1929" s="535"/>
      <c r="N1929" s="536">
        <f t="shared" si="57"/>
        <v>0</v>
      </c>
      <c r="O1929" s="534"/>
      <c r="P1929" s="528"/>
      <c r="Q1929" s="426" t="str">
        <f t="shared" si="53"/>
        <v/>
      </c>
      <c r="R1929" s="529"/>
      <c r="S1929" s="530"/>
      <c r="T1929" s="531" t="str">
        <f t="shared" si="54"/>
        <v/>
      </c>
      <c r="U1929" s="426">
        <f t="shared" si="55"/>
        <v>0</v>
      </c>
      <c r="V1929" s="426"/>
      <c r="W1929" s="426"/>
      <c r="AJ1929" s="55"/>
      <c r="AK1929" s="55"/>
      <c r="AL1929" s="55"/>
      <c r="AM1929" s="55"/>
    </row>
    <row r="1930" ht="22.5" customHeight="1">
      <c r="A1930" s="457"/>
      <c r="B1930" s="25" t="b">
        <v>0</v>
      </c>
      <c r="C1930" s="533"/>
      <c r="D1930" s="534"/>
      <c r="E1930" s="424"/>
      <c r="F1930" s="423"/>
      <c r="G1930" s="533"/>
      <c r="H1930" s="424"/>
      <c r="I1930" s="24"/>
      <c r="J1930" s="424"/>
      <c r="K1930" s="423"/>
      <c r="L1930" s="423"/>
      <c r="M1930" s="535"/>
      <c r="N1930" s="536">
        <f t="shared" si="57"/>
        <v>0</v>
      </c>
      <c r="O1930" s="534"/>
      <c r="P1930" s="528"/>
      <c r="Q1930" s="426" t="str">
        <f t="shared" si="53"/>
        <v/>
      </c>
      <c r="R1930" s="529"/>
      <c r="S1930" s="530"/>
      <c r="T1930" s="531" t="str">
        <f t="shared" si="54"/>
        <v/>
      </c>
      <c r="U1930" s="426">
        <f t="shared" si="55"/>
        <v>0</v>
      </c>
      <c r="V1930" s="426"/>
      <c r="W1930" s="426"/>
      <c r="AJ1930" s="55"/>
      <c r="AK1930" s="55"/>
      <c r="AL1930" s="55"/>
      <c r="AM1930" s="55"/>
    </row>
    <row r="1931" ht="22.5" customHeight="1">
      <c r="A1931" s="457"/>
      <c r="B1931" s="25" t="b">
        <v>0</v>
      </c>
      <c r="C1931" s="533"/>
      <c r="D1931" s="534"/>
      <c r="E1931" s="424"/>
      <c r="F1931" s="423"/>
      <c r="G1931" s="533"/>
      <c r="H1931" s="424"/>
      <c r="I1931" s="24"/>
      <c r="J1931" s="424"/>
      <c r="K1931" s="423"/>
      <c r="L1931" s="423"/>
      <c r="M1931" s="535"/>
      <c r="N1931" s="536">
        <f t="shared" si="57"/>
        <v>0</v>
      </c>
      <c r="O1931" s="534"/>
      <c r="P1931" s="528"/>
      <c r="Q1931" s="426" t="str">
        <f t="shared" si="53"/>
        <v/>
      </c>
      <c r="R1931" s="529"/>
      <c r="S1931" s="530"/>
      <c r="T1931" s="531" t="str">
        <f t="shared" si="54"/>
        <v/>
      </c>
      <c r="U1931" s="426">
        <f t="shared" si="55"/>
        <v>0</v>
      </c>
      <c r="V1931" s="426"/>
      <c r="W1931" s="426"/>
      <c r="AJ1931" s="55"/>
      <c r="AK1931" s="55"/>
      <c r="AL1931" s="55"/>
      <c r="AM1931" s="55"/>
    </row>
    <row r="1932" ht="22.5" customHeight="1">
      <c r="A1932" s="457"/>
      <c r="B1932" s="25" t="b">
        <v>0</v>
      </c>
      <c r="C1932" s="533"/>
      <c r="D1932" s="534"/>
      <c r="E1932" s="424"/>
      <c r="F1932" s="423"/>
      <c r="G1932" s="533"/>
      <c r="H1932" s="424"/>
      <c r="I1932" s="24"/>
      <c r="J1932" s="424"/>
      <c r="K1932" s="423"/>
      <c r="L1932" s="423"/>
      <c r="M1932" s="535"/>
      <c r="N1932" s="536">
        <f t="shared" si="57"/>
        <v>0</v>
      </c>
      <c r="O1932" s="534"/>
      <c r="P1932" s="528"/>
      <c r="Q1932" s="426" t="str">
        <f t="shared" si="53"/>
        <v/>
      </c>
      <c r="R1932" s="529"/>
      <c r="S1932" s="530"/>
      <c r="T1932" s="531" t="str">
        <f t="shared" si="54"/>
        <v/>
      </c>
      <c r="U1932" s="426">
        <f t="shared" si="55"/>
        <v>0</v>
      </c>
      <c r="V1932" s="426"/>
      <c r="W1932" s="426"/>
      <c r="AJ1932" s="55"/>
      <c r="AK1932" s="55"/>
      <c r="AL1932" s="55"/>
      <c r="AM1932" s="55"/>
    </row>
    <row r="1933" ht="22.5" customHeight="1">
      <c r="A1933" s="457"/>
      <c r="B1933" s="25" t="b">
        <v>0</v>
      </c>
      <c r="C1933" s="533"/>
      <c r="D1933" s="534"/>
      <c r="E1933" s="424"/>
      <c r="F1933" s="423"/>
      <c r="G1933" s="533"/>
      <c r="H1933" s="424"/>
      <c r="I1933" s="24"/>
      <c r="J1933" s="424"/>
      <c r="K1933" s="423"/>
      <c r="L1933" s="423"/>
      <c r="M1933" s="535"/>
      <c r="N1933" s="536">
        <f t="shared" si="57"/>
        <v>0</v>
      </c>
      <c r="O1933" s="534"/>
      <c r="P1933" s="528"/>
      <c r="Q1933" s="426" t="str">
        <f t="shared" si="53"/>
        <v/>
      </c>
      <c r="R1933" s="529"/>
      <c r="S1933" s="530"/>
      <c r="T1933" s="531" t="str">
        <f t="shared" si="54"/>
        <v/>
      </c>
      <c r="U1933" s="426">
        <f t="shared" si="55"/>
        <v>0</v>
      </c>
      <c r="V1933" s="426"/>
      <c r="W1933" s="426"/>
      <c r="AJ1933" s="55"/>
      <c r="AK1933" s="55"/>
      <c r="AL1933" s="55"/>
      <c r="AM1933" s="55"/>
    </row>
    <row r="1934" ht="22.5" customHeight="1">
      <c r="A1934" s="457"/>
      <c r="B1934" s="25" t="b">
        <v>0</v>
      </c>
      <c r="C1934" s="533"/>
      <c r="D1934" s="534"/>
      <c r="E1934" s="424"/>
      <c r="F1934" s="423"/>
      <c r="G1934" s="533"/>
      <c r="H1934" s="424"/>
      <c r="I1934" s="24"/>
      <c r="J1934" s="424"/>
      <c r="K1934" s="423"/>
      <c r="L1934" s="423"/>
      <c r="M1934" s="535"/>
      <c r="N1934" s="536">
        <f t="shared" si="57"/>
        <v>0</v>
      </c>
      <c r="O1934" s="534"/>
      <c r="P1934" s="528"/>
      <c r="Q1934" s="426" t="str">
        <f t="shared" si="53"/>
        <v/>
      </c>
      <c r="R1934" s="529"/>
      <c r="S1934" s="530"/>
      <c r="T1934" s="531" t="str">
        <f t="shared" si="54"/>
        <v/>
      </c>
      <c r="U1934" s="426">
        <f t="shared" si="55"/>
        <v>0</v>
      </c>
      <c r="V1934" s="426"/>
      <c r="W1934" s="426"/>
      <c r="AJ1934" s="55"/>
      <c r="AK1934" s="55"/>
      <c r="AL1934" s="55"/>
      <c r="AM1934" s="55"/>
    </row>
    <row r="1935" ht="22.5" customHeight="1">
      <c r="A1935" s="457"/>
      <c r="B1935" s="25" t="b">
        <v>0</v>
      </c>
      <c r="C1935" s="533"/>
      <c r="D1935" s="534"/>
      <c r="E1935" s="424"/>
      <c r="F1935" s="423"/>
      <c r="G1935" s="533"/>
      <c r="H1935" s="424"/>
      <c r="I1935" s="24"/>
      <c r="J1935" s="424"/>
      <c r="K1935" s="423"/>
      <c r="L1935" s="423"/>
      <c r="M1935" s="535"/>
      <c r="N1935" s="536">
        <f t="shared" si="57"/>
        <v>0</v>
      </c>
      <c r="O1935" s="534"/>
      <c r="P1935" s="528"/>
      <c r="Q1935" s="426" t="str">
        <f t="shared" si="53"/>
        <v/>
      </c>
      <c r="R1935" s="529"/>
      <c r="S1935" s="530"/>
      <c r="T1935" s="531" t="str">
        <f t="shared" si="54"/>
        <v/>
      </c>
      <c r="U1935" s="426">
        <f t="shared" si="55"/>
        <v>0</v>
      </c>
      <c r="V1935" s="426"/>
      <c r="W1935" s="426"/>
      <c r="AJ1935" s="55"/>
      <c r="AK1935" s="55"/>
      <c r="AL1935" s="55"/>
      <c r="AM1935" s="55"/>
    </row>
    <row r="1936" ht="22.5" customHeight="1">
      <c r="A1936" s="457"/>
      <c r="B1936" s="25" t="b">
        <v>0</v>
      </c>
      <c r="C1936" s="533"/>
      <c r="D1936" s="534"/>
      <c r="E1936" s="424"/>
      <c r="F1936" s="423"/>
      <c r="G1936" s="533"/>
      <c r="H1936" s="424"/>
      <c r="I1936" s="24"/>
      <c r="J1936" s="424"/>
      <c r="K1936" s="423"/>
      <c r="L1936" s="423"/>
      <c r="M1936" s="535"/>
      <c r="N1936" s="536">
        <f t="shared" si="57"/>
        <v>0</v>
      </c>
      <c r="O1936" s="534"/>
      <c r="P1936" s="528"/>
      <c r="Q1936" s="426" t="str">
        <f t="shared" si="53"/>
        <v/>
      </c>
      <c r="R1936" s="529"/>
      <c r="S1936" s="530"/>
      <c r="T1936" s="531" t="str">
        <f t="shared" si="54"/>
        <v/>
      </c>
      <c r="U1936" s="426">
        <f t="shared" si="55"/>
        <v>0</v>
      </c>
      <c r="V1936" s="426"/>
      <c r="W1936" s="426"/>
      <c r="AJ1936" s="55"/>
      <c r="AK1936" s="55"/>
      <c r="AL1936" s="55"/>
      <c r="AM1936" s="55"/>
    </row>
    <row r="1937" ht="22.5" customHeight="1">
      <c r="A1937" s="457"/>
      <c r="B1937" s="25" t="b">
        <v>0</v>
      </c>
      <c r="C1937" s="533"/>
      <c r="D1937" s="534"/>
      <c r="E1937" s="424"/>
      <c r="F1937" s="423"/>
      <c r="G1937" s="533"/>
      <c r="H1937" s="424"/>
      <c r="I1937" s="24"/>
      <c r="J1937" s="424"/>
      <c r="K1937" s="423"/>
      <c r="L1937" s="423"/>
      <c r="M1937" s="535"/>
      <c r="N1937" s="536">
        <f t="shared" si="57"/>
        <v>0</v>
      </c>
      <c r="O1937" s="534"/>
      <c r="P1937" s="528"/>
      <c r="Q1937" s="426" t="str">
        <f t="shared" si="53"/>
        <v/>
      </c>
      <c r="R1937" s="529"/>
      <c r="S1937" s="530"/>
      <c r="T1937" s="531" t="str">
        <f t="shared" si="54"/>
        <v/>
      </c>
      <c r="U1937" s="426">
        <f t="shared" si="55"/>
        <v>0</v>
      </c>
      <c r="V1937" s="426"/>
      <c r="W1937" s="426"/>
      <c r="AJ1937" s="55"/>
      <c r="AK1937" s="55"/>
      <c r="AL1937" s="55"/>
      <c r="AM1937" s="55"/>
    </row>
    <row r="1938" ht="22.5" customHeight="1">
      <c r="A1938" s="457"/>
      <c r="B1938" s="25" t="b">
        <v>0</v>
      </c>
      <c r="C1938" s="533"/>
      <c r="D1938" s="534"/>
      <c r="E1938" s="424"/>
      <c r="F1938" s="423"/>
      <c r="G1938" s="533"/>
      <c r="H1938" s="424"/>
      <c r="I1938" s="24"/>
      <c r="J1938" s="424"/>
      <c r="K1938" s="423"/>
      <c r="L1938" s="423"/>
      <c r="M1938" s="535"/>
      <c r="N1938" s="536">
        <f t="shared" si="57"/>
        <v>0</v>
      </c>
      <c r="O1938" s="534"/>
      <c r="P1938" s="528"/>
      <c r="Q1938" s="426" t="str">
        <f t="shared" si="53"/>
        <v/>
      </c>
      <c r="R1938" s="529"/>
      <c r="S1938" s="530"/>
      <c r="T1938" s="531" t="str">
        <f t="shared" si="54"/>
        <v/>
      </c>
      <c r="U1938" s="426">
        <f t="shared" si="55"/>
        <v>0</v>
      </c>
      <c r="V1938" s="426"/>
      <c r="W1938" s="426"/>
      <c r="AJ1938" s="55"/>
      <c r="AK1938" s="55"/>
      <c r="AL1938" s="55"/>
      <c r="AM1938" s="55"/>
    </row>
    <row r="1939" ht="22.5" customHeight="1">
      <c r="A1939" s="457"/>
      <c r="B1939" s="25" t="b">
        <v>0</v>
      </c>
      <c r="C1939" s="533"/>
      <c r="D1939" s="534"/>
      <c r="E1939" s="424"/>
      <c r="F1939" s="423"/>
      <c r="G1939" s="533"/>
      <c r="H1939" s="424"/>
      <c r="I1939" s="24"/>
      <c r="J1939" s="424"/>
      <c r="K1939" s="423"/>
      <c r="L1939" s="423"/>
      <c r="M1939" s="535"/>
      <c r="N1939" s="536">
        <f t="shared" si="57"/>
        <v>0</v>
      </c>
      <c r="O1939" s="534"/>
      <c r="P1939" s="528"/>
      <c r="Q1939" s="426" t="str">
        <f t="shared" si="53"/>
        <v/>
      </c>
      <c r="R1939" s="529"/>
      <c r="S1939" s="530"/>
      <c r="T1939" s="531" t="str">
        <f t="shared" si="54"/>
        <v/>
      </c>
      <c r="U1939" s="426">
        <f t="shared" si="55"/>
        <v>0</v>
      </c>
      <c r="V1939" s="426"/>
      <c r="W1939" s="426"/>
      <c r="AJ1939" s="55"/>
      <c r="AK1939" s="55"/>
      <c r="AL1939" s="55"/>
      <c r="AM1939" s="55"/>
    </row>
    <row r="1940" ht="22.5" customHeight="1">
      <c r="A1940" s="457"/>
      <c r="B1940" s="25" t="b">
        <v>0</v>
      </c>
      <c r="C1940" s="533"/>
      <c r="D1940" s="534"/>
      <c r="E1940" s="424"/>
      <c r="F1940" s="423"/>
      <c r="G1940" s="533"/>
      <c r="H1940" s="424"/>
      <c r="I1940" s="24"/>
      <c r="J1940" s="424"/>
      <c r="K1940" s="423"/>
      <c r="L1940" s="423"/>
      <c r="M1940" s="535"/>
      <c r="N1940" s="536">
        <f t="shared" si="57"/>
        <v>0</v>
      </c>
      <c r="O1940" s="534"/>
      <c r="P1940" s="528"/>
      <c r="Q1940" s="426" t="str">
        <f t="shared" si="53"/>
        <v/>
      </c>
      <c r="R1940" s="529"/>
      <c r="S1940" s="530"/>
      <c r="T1940" s="531" t="str">
        <f t="shared" si="54"/>
        <v/>
      </c>
      <c r="U1940" s="426">
        <f t="shared" si="55"/>
        <v>0</v>
      </c>
      <c r="V1940" s="426"/>
      <c r="W1940" s="426"/>
      <c r="AJ1940" s="55"/>
      <c r="AK1940" s="55"/>
      <c r="AL1940" s="55"/>
      <c r="AM1940" s="55"/>
    </row>
    <row r="1941" ht="22.5" customHeight="1">
      <c r="A1941" s="457"/>
      <c r="B1941" s="25" t="b">
        <v>0</v>
      </c>
      <c r="C1941" s="533"/>
      <c r="D1941" s="534"/>
      <c r="E1941" s="424"/>
      <c r="F1941" s="423"/>
      <c r="G1941" s="533"/>
      <c r="H1941" s="424"/>
      <c r="I1941" s="24"/>
      <c r="J1941" s="424"/>
      <c r="K1941" s="423"/>
      <c r="L1941" s="423"/>
      <c r="M1941" s="535"/>
      <c r="N1941" s="536">
        <f t="shared" si="57"/>
        <v>0</v>
      </c>
      <c r="O1941" s="534"/>
      <c r="P1941" s="528"/>
      <c r="Q1941" s="426" t="str">
        <f t="shared" si="53"/>
        <v/>
      </c>
      <c r="R1941" s="529"/>
      <c r="S1941" s="530"/>
      <c r="T1941" s="531" t="str">
        <f t="shared" si="54"/>
        <v/>
      </c>
      <c r="U1941" s="426">
        <f t="shared" si="55"/>
        <v>0</v>
      </c>
      <c r="V1941" s="426"/>
      <c r="W1941" s="426"/>
      <c r="AJ1941" s="55"/>
      <c r="AK1941" s="55"/>
      <c r="AL1941" s="55"/>
      <c r="AM1941" s="55"/>
    </row>
    <row r="1942" ht="22.5" customHeight="1">
      <c r="A1942" s="457"/>
      <c r="B1942" s="25" t="b">
        <v>0</v>
      </c>
      <c r="C1942" s="533"/>
      <c r="D1942" s="534"/>
      <c r="E1942" s="424"/>
      <c r="F1942" s="423"/>
      <c r="G1942" s="533"/>
      <c r="H1942" s="424"/>
      <c r="I1942" s="24"/>
      <c r="J1942" s="424"/>
      <c r="K1942" s="423"/>
      <c r="L1942" s="423"/>
      <c r="M1942" s="535"/>
      <c r="N1942" s="536">
        <f t="shared" si="57"/>
        <v>0</v>
      </c>
      <c r="O1942" s="534"/>
      <c r="P1942" s="528"/>
      <c r="Q1942" s="426" t="str">
        <f t="shared" si="53"/>
        <v/>
      </c>
      <c r="R1942" s="529"/>
      <c r="S1942" s="530"/>
      <c r="T1942" s="531" t="str">
        <f t="shared" si="54"/>
        <v/>
      </c>
      <c r="U1942" s="426">
        <f t="shared" si="55"/>
        <v>0</v>
      </c>
      <c r="V1942" s="426"/>
      <c r="W1942" s="426"/>
      <c r="AJ1942" s="55"/>
      <c r="AK1942" s="55"/>
      <c r="AL1942" s="55"/>
      <c r="AM1942" s="55"/>
    </row>
    <row r="1943" ht="22.5" customHeight="1">
      <c r="A1943" s="457"/>
      <c r="B1943" s="25" t="b">
        <v>0</v>
      </c>
      <c r="C1943" s="533"/>
      <c r="D1943" s="534"/>
      <c r="E1943" s="424"/>
      <c r="F1943" s="423"/>
      <c r="G1943" s="533"/>
      <c r="H1943" s="424"/>
      <c r="I1943" s="24"/>
      <c r="J1943" s="424"/>
      <c r="K1943" s="423"/>
      <c r="L1943" s="423"/>
      <c r="M1943" s="535"/>
      <c r="N1943" s="536">
        <f t="shared" si="57"/>
        <v>0</v>
      </c>
      <c r="O1943" s="534"/>
      <c r="P1943" s="528"/>
      <c r="Q1943" s="426" t="str">
        <f t="shared" si="53"/>
        <v/>
      </c>
      <c r="R1943" s="529"/>
      <c r="S1943" s="530"/>
      <c r="T1943" s="531" t="str">
        <f t="shared" si="54"/>
        <v/>
      </c>
      <c r="U1943" s="426">
        <f t="shared" si="55"/>
        <v>0</v>
      </c>
      <c r="V1943" s="426"/>
      <c r="W1943" s="426"/>
      <c r="AJ1943" s="55"/>
      <c r="AK1943" s="55"/>
      <c r="AL1943" s="55"/>
      <c r="AM1943" s="55"/>
    </row>
    <row r="1944" ht="22.5" customHeight="1">
      <c r="A1944" s="457"/>
      <c r="B1944" s="25" t="b">
        <v>0</v>
      </c>
      <c r="C1944" s="533"/>
      <c r="D1944" s="534"/>
      <c r="E1944" s="424"/>
      <c r="F1944" s="423"/>
      <c r="G1944" s="533"/>
      <c r="H1944" s="424"/>
      <c r="I1944" s="24"/>
      <c r="J1944" s="424"/>
      <c r="K1944" s="423"/>
      <c r="L1944" s="423"/>
      <c r="M1944" s="535"/>
      <c r="N1944" s="536">
        <f t="shared" si="57"/>
        <v>0</v>
      </c>
      <c r="O1944" s="534"/>
      <c r="P1944" s="528"/>
      <c r="Q1944" s="426" t="str">
        <f t="shared" si="53"/>
        <v/>
      </c>
      <c r="R1944" s="529"/>
      <c r="S1944" s="530"/>
      <c r="T1944" s="531" t="str">
        <f t="shared" si="54"/>
        <v/>
      </c>
      <c r="U1944" s="426">
        <f t="shared" si="55"/>
        <v>0</v>
      </c>
      <c r="V1944" s="426"/>
      <c r="W1944" s="426"/>
      <c r="AJ1944" s="55"/>
      <c r="AK1944" s="55"/>
      <c r="AL1944" s="55"/>
      <c r="AM1944" s="55"/>
    </row>
    <row r="1945" ht="22.5" customHeight="1">
      <c r="A1945" s="457"/>
      <c r="B1945" s="25" t="b">
        <v>0</v>
      </c>
      <c r="C1945" s="533"/>
      <c r="D1945" s="534"/>
      <c r="E1945" s="424"/>
      <c r="F1945" s="423"/>
      <c r="G1945" s="533"/>
      <c r="H1945" s="424"/>
      <c r="I1945" s="24"/>
      <c r="J1945" s="424"/>
      <c r="K1945" s="423"/>
      <c r="L1945" s="423"/>
      <c r="M1945" s="535"/>
      <c r="N1945" s="536">
        <f t="shared" si="57"/>
        <v>0</v>
      </c>
      <c r="O1945" s="534"/>
      <c r="P1945" s="528"/>
      <c r="Q1945" s="426" t="str">
        <f t="shared" si="53"/>
        <v/>
      </c>
      <c r="R1945" s="529"/>
      <c r="S1945" s="530"/>
      <c r="T1945" s="531" t="str">
        <f t="shared" si="54"/>
        <v/>
      </c>
      <c r="U1945" s="426">
        <f t="shared" si="55"/>
        <v>0</v>
      </c>
      <c r="V1945" s="426"/>
      <c r="W1945" s="426"/>
      <c r="AJ1945" s="55"/>
      <c r="AK1945" s="55"/>
      <c r="AL1945" s="55"/>
      <c r="AM1945" s="55"/>
    </row>
    <row r="1946" ht="22.5" customHeight="1">
      <c r="A1946" s="457"/>
      <c r="B1946" s="25" t="b">
        <v>0</v>
      </c>
      <c r="C1946" s="533"/>
      <c r="D1946" s="534"/>
      <c r="E1946" s="424"/>
      <c r="F1946" s="423"/>
      <c r="G1946" s="533"/>
      <c r="H1946" s="424"/>
      <c r="I1946" s="24"/>
      <c r="J1946" s="424"/>
      <c r="K1946" s="423"/>
      <c r="L1946" s="423"/>
      <c r="M1946" s="535"/>
      <c r="N1946" s="536">
        <f t="shared" si="57"/>
        <v>0</v>
      </c>
      <c r="O1946" s="534"/>
      <c r="P1946" s="528"/>
      <c r="Q1946" s="426" t="str">
        <f t="shared" si="53"/>
        <v/>
      </c>
      <c r="R1946" s="529"/>
      <c r="S1946" s="530"/>
      <c r="T1946" s="531" t="str">
        <f t="shared" si="54"/>
        <v/>
      </c>
      <c r="U1946" s="426">
        <f t="shared" si="55"/>
        <v>0</v>
      </c>
      <c r="V1946" s="426"/>
      <c r="W1946" s="426"/>
      <c r="AJ1946" s="55"/>
      <c r="AK1946" s="55"/>
      <c r="AL1946" s="55"/>
      <c r="AM1946" s="55"/>
    </row>
    <row r="1947" ht="22.5" customHeight="1">
      <c r="A1947" s="457"/>
      <c r="B1947" s="25" t="b">
        <v>0</v>
      </c>
      <c r="C1947" s="533"/>
      <c r="D1947" s="534"/>
      <c r="E1947" s="424"/>
      <c r="F1947" s="423"/>
      <c r="G1947" s="533"/>
      <c r="H1947" s="424"/>
      <c r="I1947" s="24"/>
      <c r="J1947" s="424"/>
      <c r="K1947" s="423"/>
      <c r="L1947" s="423"/>
      <c r="M1947" s="535"/>
      <c r="N1947" s="536">
        <f t="shared" si="57"/>
        <v>0</v>
      </c>
      <c r="O1947" s="534"/>
      <c r="P1947" s="528"/>
      <c r="Q1947" s="426" t="str">
        <f t="shared" si="53"/>
        <v/>
      </c>
      <c r="R1947" s="529"/>
      <c r="S1947" s="530"/>
      <c r="T1947" s="531" t="str">
        <f t="shared" si="54"/>
        <v/>
      </c>
      <c r="U1947" s="426">
        <f t="shared" si="55"/>
        <v>0</v>
      </c>
      <c r="V1947" s="426"/>
      <c r="W1947" s="426"/>
      <c r="AJ1947" s="55"/>
      <c r="AK1947" s="55"/>
      <c r="AL1947" s="55"/>
      <c r="AM1947" s="55"/>
    </row>
    <row r="1948" ht="22.5" customHeight="1">
      <c r="A1948" s="457"/>
      <c r="B1948" s="25" t="b">
        <v>0</v>
      </c>
      <c r="C1948" s="533"/>
      <c r="D1948" s="534"/>
      <c r="E1948" s="424"/>
      <c r="F1948" s="423"/>
      <c r="G1948" s="533"/>
      <c r="H1948" s="424"/>
      <c r="I1948" s="24"/>
      <c r="J1948" s="424"/>
      <c r="K1948" s="423"/>
      <c r="L1948" s="423"/>
      <c r="M1948" s="535"/>
      <c r="N1948" s="536">
        <f t="shared" si="57"/>
        <v>0</v>
      </c>
      <c r="O1948" s="534"/>
      <c r="P1948" s="528"/>
      <c r="Q1948" s="426" t="str">
        <f t="shared" si="53"/>
        <v/>
      </c>
      <c r="R1948" s="529"/>
      <c r="S1948" s="530"/>
      <c r="T1948" s="531" t="str">
        <f t="shared" si="54"/>
        <v/>
      </c>
      <c r="U1948" s="426">
        <f t="shared" si="55"/>
        <v>0</v>
      </c>
      <c r="V1948" s="426"/>
      <c r="W1948" s="426"/>
      <c r="AJ1948" s="55"/>
      <c r="AK1948" s="55"/>
      <c r="AL1948" s="55"/>
      <c r="AM1948" s="55"/>
    </row>
    <row r="1949" ht="22.5" customHeight="1">
      <c r="A1949" s="457"/>
      <c r="B1949" s="25" t="b">
        <v>0</v>
      </c>
      <c r="C1949" s="533"/>
      <c r="D1949" s="534"/>
      <c r="E1949" s="424"/>
      <c r="F1949" s="423"/>
      <c r="G1949" s="533"/>
      <c r="H1949" s="424"/>
      <c r="I1949" s="24"/>
      <c r="J1949" s="424"/>
      <c r="K1949" s="423"/>
      <c r="L1949" s="423"/>
      <c r="M1949" s="535"/>
      <c r="N1949" s="536">
        <f t="shared" si="57"/>
        <v>0</v>
      </c>
      <c r="O1949" s="534"/>
      <c r="P1949" s="528"/>
      <c r="Q1949" s="426" t="str">
        <f t="shared" si="53"/>
        <v/>
      </c>
      <c r="R1949" s="529"/>
      <c r="S1949" s="530"/>
      <c r="T1949" s="531" t="str">
        <f t="shared" si="54"/>
        <v/>
      </c>
      <c r="U1949" s="426">
        <f t="shared" si="55"/>
        <v>0</v>
      </c>
      <c r="V1949" s="426"/>
      <c r="W1949" s="426"/>
      <c r="AJ1949" s="55"/>
      <c r="AK1949" s="55"/>
      <c r="AL1949" s="55"/>
      <c r="AM1949" s="55"/>
    </row>
    <row r="1950" ht="22.5" customHeight="1">
      <c r="A1950" s="457"/>
      <c r="B1950" s="25" t="b">
        <v>0</v>
      </c>
      <c r="C1950" s="533"/>
      <c r="D1950" s="534"/>
      <c r="E1950" s="424"/>
      <c r="F1950" s="423"/>
      <c r="G1950" s="533"/>
      <c r="H1950" s="424"/>
      <c r="I1950" s="24"/>
      <c r="J1950" s="424"/>
      <c r="K1950" s="423"/>
      <c r="L1950" s="423"/>
      <c r="M1950" s="535"/>
      <c r="N1950" s="536">
        <f t="shared" si="57"/>
        <v>0</v>
      </c>
      <c r="O1950" s="534"/>
      <c r="P1950" s="528"/>
      <c r="Q1950" s="426" t="str">
        <f t="shared" si="53"/>
        <v/>
      </c>
      <c r="R1950" s="529"/>
      <c r="S1950" s="530"/>
      <c r="T1950" s="531" t="str">
        <f t="shared" si="54"/>
        <v/>
      </c>
      <c r="U1950" s="426">
        <f t="shared" si="55"/>
        <v>0</v>
      </c>
      <c r="V1950" s="426"/>
      <c r="W1950" s="426"/>
      <c r="AJ1950" s="55"/>
      <c r="AK1950" s="55"/>
      <c r="AL1950" s="55"/>
      <c r="AM1950" s="55"/>
    </row>
    <row r="1951" ht="22.5" customHeight="1">
      <c r="A1951" s="457"/>
      <c r="B1951" s="25" t="b">
        <v>0</v>
      </c>
      <c r="C1951" s="533"/>
      <c r="D1951" s="534"/>
      <c r="E1951" s="424"/>
      <c r="F1951" s="423"/>
      <c r="G1951" s="533"/>
      <c r="H1951" s="424"/>
      <c r="I1951" s="24"/>
      <c r="J1951" s="424"/>
      <c r="K1951" s="423"/>
      <c r="L1951" s="423"/>
      <c r="M1951" s="537"/>
      <c r="N1951" s="536">
        <f t="shared" si="57"/>
        <v>0</v>
      </c>
      <c r="O1951" s="534"/>
      <c r="P1951" s="423"/>
      <c r="Q1951" s="27" t="str">
        <f t="shared" si="53"/>
        <v/>
      </c>
      <c r="R1951" s="424"/>
      <c r="S1951" s="425"/>
      <c r="T1951" s="24" t="str">
        <f t="shared" si="54"/>
        <v/>
      </c>
      <c r="U1951" s="27">
        <f t="shared" si="55"/>
        <v>0</v>
      </c>
      <c r="V1951" s="27"/>
      <c r="W1951" s="27"/>
      <c r="AJ1951" s="55"/>
      <c r="AK1951" s="55"/>
      <c r="AL1951" s="55"/>
      <c r="AM1951" s="55"/>
    </row>
    <row r="1952" ht="22.5" customHeight="1">
      <c r="A1952" s="457"/>
      <c r="B1952" s="25" t="b">
        <v>0</v>
      </c>
      <c r="C1952" s="533"/>
      <c r="D1952" s="534"/>
      <c r="E1952" s="424"/>
      <c r="F1952" s="423"/>
      <c r="G1952" s="533"/>
      <c r="H1952" s="424"/>
      <c r="I1952" s="24"/>
      <c r="J1952" s="424"/>
      <c r="K1952" s="423"/>
      <c r="L1952" s="423"/>
      <c r="M1952" s="537"/>
      <c r="N1952" s="536">
        <f t="shared" si="57"/>
        <v>0</v>
      </c>
      <c r="O1952" s="534"/>
      <c r="P1952" s="423"/>
      <c r="Q1952" s="27" t="str">
        <f t="shared" si="53"/>
        <v/>
      </c>
      <c r="R1952" s="424"/>
      <c r="S1952" s="425"/>
      <c r="T1952" s="24" t="str">
        <f t="shared" si="54"/>
        <v/>
      </c>
      <c r="U1952" s="27">
        <f t="shared" si="55"/>
        <v>0</v>
      </c>
      <c r="V1952" s="27"/>
      <c r="W1952" s="27"/>
      <c r="AJ1952" s="55"/>
      <c r="AK1952" s="55"/>
      <c r="AL1952" s="55"/>
      <c r="AM1952" s="55"/>
    </row>
    <row r="1953" ht="22.5" customHeight="1">
      <c r="A1953" s="457"/>
      <c r="B1953" s="25" t="b">
        <v>0</v>
      </c>
      <c r="C1953" s="533"/>
      <c r="D1953" s="534"/>
      <c r="E1953" s="424"/>
      <c r="F1953" s="423"/>
      <c r="G1953" s="533"/>
      <c r="H1953" s="424"/>
      <c r="I1953" s="24"/>
      <c r="J1953" s="424"/>
      <c r="K1953" s="423"/>
      <c r="L1953" s="423"/>
      <c r="M1953" s="537"/>
      <c r="N1953" s="536">
        <f t="shared" si="57"/>
        <v>0</v>
      </c>
      <c r="O1953" s="534"/>
      <c r="P1953" s="423"/>
      <c r="Q1953" s="27" t="str">
        <f t="shared" si="53"/>
        <v/>
      </c>
      <c r="R1953" s="424"/>
      <c r="S1953" s="425"/>
      <c r="T1953" s="24" t="str">
        <f t="shared" si="54"/>
        <v/>
      </c>
      <c r="U1953" s="27">
        <f t="shared" si="55"/>
        <v>0</v>
      </c>
      <c r="V1953" s="27"/>
      <c r="W1953" s="27"/>
      <c r="AJ1953" s="55"/>
      <c r="AK1953" s="55"/>
      <c r="AL1953" s="55"/>
      <c r="AM1953" s="55"/>
    </row>
    <row r="1954" ht="22.5" customHeight="1">
      <c r="A1954" s="457"/>
      <c r="B1954" s="25" t="b">
        <v>0</v>
      </c>
      <c r="C1954" s="533"/>
      <c r="D1954" s="534"/>
      <c r="E1954" s="424"/>
      <c r="F1954" s="423"/>
      <c r="G1954" s="533"/>
      <c r="H1954" s="424"/>
      <c r="I1954" s="24"/>
      <c r="J1954" s="424"/>
      <c r="K1954" s="423"/>
      <c r="L1954" s="423"/>
      <c r="M1954" s="537"/>
      <c r="N1954" s="536">
        <f t="shared" si="57"/>
        <v>0</v>
      </c>
      <c r="O1954" s="534"/>
      <c r="P1954" s="423"/>
      <c r="Q1954" s="27" t="str">
        <f t="shared" si="53"/>
        <v/>
      </c>
      <c r="R1954" s="424"/>
      <c r="S1954" s="425"/>
      <c r="T1954" s="24" t="str">
        <f t="shared" si="54"/>
        <v/>
      </c>
      <c r="U1954" s="27">
        <f t="shared" si="55"/>
        <v>0</v>
      </c>
      <c r="V1954" s="27"/>
      <c r="W1954" s="27"/>
      <c r="AJ1954" s="55"/>
      <c r="AK1954" s="55"/>
      <c r="AL1954" s="55"/>
      <c r="AM1954" s="55"/>
    </row>
    <row r="1955" ht="22.5" customHeight="1">
      <c r="A1955" s="457"/>
      <c r="B1955" s="25" t="b">
        <v>0</v>
      </c>
      <c r="C1955" s="533"/>
      <c r="D1955" s="534"/>
      <c r="E1955" s="424"/>
      <c r="F1955" s="423"/>
      <c r="G1955" s="533"/>
      <c r="H1955" s="424"/>
      <c r="I1955" s="24"/>
      <c r="J1955" s="424"/>
      <c r="K1955" s="423"/>
      <c r="L1955" s="423"/>
      <c r="M1955" s="537"/>
      <c r="N1955" s="536">
        <f t="shared" si="57"/>
        <v>0</v>
      </c>
      <c r="O1955" s="534"/>
      <c r="P1955" s="423"/>
      <c r="Q1955" s="27" t="str">
        <f t="shared" si="53"/>
        <v/>
      </c>
      <c r="R1955" s="424"/>
      <c r="S1955" s="425"/>
      <c r="T1955" s="24" t="str">
        <f t="shared" si="54"/>
        <v/>
      </c>
      <c r="U1955" s="27">
        <f t="shared" si="55"/>
        <v>0</v>
      </c>
      <c r="V1955" s="27"/>
      <c r="W1955" s="27"/>
      <c r="AJ1955" s="55"/>
      <c r="AK1955" s="55"/>
      <c r="AL1955" s="55"/>
      <c r="AM1955" s="55"/>
    </row>
    <row r="1956" ht="22.5" customHeight="1">
      <c r="A1956" s="457"/>
      <c r="B1956" s="25" t="b">
        <v>0</v>
      </c>
      <c r="C1956" s="533"/>
      <c r="D1956" s="534"/>
      <c r="E1956" s="424"/>
      <c r="F1956" s="423"/>
      <c r="G1956" s="533"/>
      <c r="H1956" s="424"/>
      <c r="I1956" s="24"/>
      <c r="J1956" s="424"/>
      <c r="K1956" s="423"/>
      <c r="L1956" s="423"/>
      <c r="M1956" s="537"/>
      <c r="N1956" s="536">
        <f t="shared" si="57"/>
        <v>0</v>
      </c>
      <c r="O1956" s="534"/>
      <c r="P1956" s="423"/>
      <c r="Q1956" s="27" t="str">
        <f t="shared" si="53"/>
        <v/>
      </c>
      <c r="R1956" s="424"/>
      <c r="S1956" s="425"/>
      <c r="T1956" s="24" t="str">
        <f t="shared" si="54"/>
        <v/>
      </c>
      <c r="U1956" s="27">
        <f t="shared" si="55"/>
        <v>0</v>
      </c>
      <c r="V1956" s="27"/>
      <c r="W1956" s="27"/>
      <c r="AJ1956" s="55"/>
      <c r="AK1956" s="55"/>
      <c r="AL1956" s="55"/>
      <c r="AM1956" s="55"/>
    </row>
    <row r="1957" ht="22.5" customHeight="1">
      <c r="A1957" s="457"/>
      <c r="B1957" s="25" t="b">
        <v>0</v>
      </c>
      <c r="C1957" s="533"/>
      <c r="D1957" s="534"/>
      <c r="E1957" s="424"/>
      <c r="F1957" s="423"/>
      <c r="G1957" s="533"/>
      <c r="H1957" s="424"/>
      <c r="I1957" s="24"/>
      <c r="J1957" s="424"/>
      <c r="K1957" s="423"/>
      <c r="L1957" s="423"/>
      <c r="M1957" s="537"/>
      <c r="N1957" s="536">
        <f t="shared" si="57"/>
        <v>0</v>
      </c>
      <c r="O1957" s="534"/>
      <c r="P1957" s="423"/>
      <c r="Q1957" s="27" t="str">
        <f t="shared" si="53"/>
        <v/>
      </c>
      <c r="R1957" s="424"/>
      <c r="S1957" s="425"/>
      <c r="T1957" s="24" t="str">
        <f t="shared" si="54"/>
        <v/>
      </c>
      <c r="U1957" s="27">
        <f t="shared" si="55"/>
        <v>0</v>
      </c>
      <c r="V1957" s="27"/>
      <c r="W1957" s="27"/>
      <c r="AJ1957" s="55"/>
      <c r="AK1957" s="55"/>
      <c r="AL1957" s="55"/>
      <c r="AM1957" s="55"/>
    </row>
    <row r="1958" ht="22.5" customHeight="1">
      <c r="A1958" s="457"/>
      <c r="B1958" s="25" t="b">
        <v>0</v>
      </c>
      <c r="C1958" s="533"/>
      <c r="D1958" s="534"/>
      <c r="E1958" s="424"/>
      <c r="F1958" s="423"/>
      <c r="G1958" s="533"/>
      <c r="H1958" s="424"/>
      <c r="I1958" s="24"/>
      <c r="J1958" s="424"/>
      <c r="K1958" s="423"/>
      <c r="L1958" s="423"/>
      <c r="M1958" s="537"/>
      <c r="N1958" s="536">
        <f t="shared" si="57"/>
        <v>0</v>
      </c>
      <c r="O1958" s="534"/>
      <c r="P1958" s="423"/>
      <c r="Q1958" s="27" t="str">
        <f t="shared" si="53"/>
        <v/>
      </c>
      <c r="R1958" s="424"/>
      <c r="S1958" s="425"/>
      <c r="T1958" s="24" t="str">
        <f t="shared" si="54"/>
        <v/>
      </c>
      <c r="U1958" s="27">
        <f t="shared" si="55"/>
        <v>0</v>
      </c>
      <c r="V1958" s="27"/>
      <c r="W1958" s="27"/>
      <c r="AJ1958" s="55"/>
      <c r="AK1958" s="55"/>
      <c r="AL1958" s="55"/>
      <c r="AM1958" s="55"/>
    </row>
    <row r="1959" ht="22.5" customHeight="1">
      <c r="A1959" s="457"/>
      <c r="B1959" s="25" t="b">
        <v>0</v>
      </c>
      <c r="C1959" s="533"/>
      <c r="D1959" s="534"/>
      <c r="E1959" s="424"/>
      <c r="F1959" s="423"/>
      <c r="G1959" s="533"/>
      <c r="H1959" s="424"/>
      <c r="I1959" s="24"/>
      <c r="J1959" s="424"/>
      <c r="K1959" s="423"/>
      <c r="L1959" s="423"/>
      <c r="M1959" s="537"/>
      <c r="N1959" s="536">
        <f t="shared" si="57"/>
        <v>0</v>
      </c>
      <c r="O1959" s="534"/>
      <c r="P1959" s="423"/>
      <c r="Q1959" s="27" t="str">
        <f t="shared" si="53"/>
        <v/>
      </c>
      <c r="R1959" s="424"/>
      <c r="S1959" s="425"/>
      <c r="T1959" s="24" t="str">
        <f t="shared" si="54"/>
        <v/>
      </c>
      <c r="U1959" s="27">
        <f t="shared" si="55"/>
        <v>0</v>
      </c>
      <c r="V1959" s="27"/>
      <c r="W1959" s="27"/>
      <c r="AJ1959" s="55"/>
      <c r="AK1959" s="55"/>
      <c r="AL1959" s="55"/>
      <c r="AM1959" s="55"/>
    </row>
    <row r="1960" ht="22.5" customHeight="1">
      <c r="A1960" s="457"/>
      <c r="B1960" s="25" t="b">
        <v>0</v>
      </c>
      <c r="C1960" s="533"/>
      <c r="D1960" s="534"/>
      <c r="E1960" s="424"/>
      <c r="F1960" s="423"/>
      <c r="G1960" s="533"/>
      <c r="H1960" s="424"/>
      <c r="I1960" s="24"/>
      <c r="J1960" s="424"/>
      <c r="K1960" s="423"/>
      <c r="L1960" s="423"/>
      <c r="M1960" s="537"/>
      <c r="N1960" s="536">
        <f t="shared" si="57"/>
        <v>0</v>
      </c>
      <c r="O1960" s="534"/>
      <c r="P1960" s="423"/>
      <c r="Q1960" s="27" t="str">
        <f t="shared" si="53"/>
        <v/>
      </c>
      <c r="R1960" s="424"/>
      <c r="S1960" s="425"/>
      <c r="T1960" s="24" t="str">
        <f t="shared" si="54"/>
        <v/>
      </c>
      <c r="U1960" s="27">
        <f t="shared" si="55"/>
        <v>0</v>
      </c>
      <c r="V1960" s="27"/>
      <c r="W1960" s="27"/>
      <c r="AJ1960" s="55"/>
      <c r="AK1960" s="55"/>
      <c r="AL1960" s="55"/>
      <c r="AM1960" s="55"/>
    </row>
    <row r="1961" ht="22.5" customHeight="1">
      <c r="A1961" s="457"/>
      <c r="B1961" s="25" t="b">
        <v>0</v>
      </c>
      <c r="C1961" s="533"/>
      <c r="D1961" s="534"/>
      <c r="E1961" s="424"/>
      <c r="F1961" s="423"/>
      <c r="G1961" s="533"/>
      <c r="H1961" s="424"/>
      <c r="I1961" s="24"/>
      <c r="J1961" s="424"/>
      <c r="K1961" s="423"/>
      <c r="L1961" s="423"/>
      <c r="M1961" s="537"/>
      <c r="N1961" s="536">
        <f t="shared" si="57"/>
        <v>0</v>
      </c>
      <c r="O1961" s="534"/>
      <c r="P1961" s="423"/>
      <c r="Q1961" s="27" t="str">
        <f t="shared" si="53"/>
        <v/>
      </c>
      <c r="R1961" s="424"/>
      <c r="S1961" s="425"/>
      <c r="T1961" s="24" t="str">
        <f t="shared" si="54"/>
        <v/>
      </c>
      <c r="U1961" s="27">
        <f t="shared" si="55"/>
        <v>0</v>
      </c>
      <c r="V1961" s="27"/>
      <c r="W1961" s="27"/>
      <c r="AJ1961" s="55"/>
      <c r="AK1961" s="55"/>
      <c r="AL1961" s="55"/>
      <c r="AM1961" s="55"/>
    </row>
    <row r="1962" ht="22.5" customHeight="1">
      <c r="A1962" s="457"/>
      <c r="B1962" s="25" t="b">
        <v>0</v>
      </c>
      <c r="C1962" s="533"/>
      <c r="D1962" s="534"/>
      <c r="E1962" s="424"/>
      <c r="F1962" s="423"/>
      <c r="G1962" s="533"/>
      <c r="H1962" s="424"/>
      <c r="I1962" s="24"/>
      <c r="J1962" s="424"/>
      <c r="K1962" s="423"/>
      <c r="L1962" s="423"/>
      <c r="M1962" s="537"/>
      <c r="N1962" s="536">
        <f t="shared" si="57"/>
        <v>0</v>
      </c>
      <c r="O1962" s="534"/>
      <c r="P1962" s="423"/>
      <c r="Q1962" s="27" t="str">
        <f t="shared" si="53"/>
        <v/>
      </c>
      <c r="R1962" s="424"/>
      <c r="S1962" s="425"/>
      <c r="T1962" s="24" t="str">
        <f t="shared" si="54"/>
        <v/>
      </c>
      <c r="U1962" s="27">
        <f t="shared" si="55"/>
        <v>0</v>
      </c>
      <c r="V1962" s="27"/>
      <c r="W1962" s="27"/>
      <c r="AJ1962" s="55"/>
      <c r="AK1962" s="55"/>
      <c r="AL1962" s="55"/>
      <c r="AM1962" s="55"/>
    </row>
    <row r="1963" ht="22.5" customHeight="1">
      <c r="A1963" s="457"/>
      <c r="B1963" s="25" t="b">
        <v>0</v>
      </c>
      <c r="C1963" s="533"/>
      <c r="D1963" s="534"/>
      <c r="E1963" s="424"/>
      <c r="F1963" s="423"/>
      <c r="G1963" s="533"/>
      <c r="H1963" s="424"/>
      <c r="I1963" s="24"/>
      <c r="J1963" s="424"/>
      <c r="K1963" s="423"/>
      <c r="L1963" s="423"/>
      <c r="M1963" s="537"/>
      <c r="N1963" s="536">
        <f t="shared" si="57"/>
        <v>0</v>
      </c>
      <c r="O1963" s="534"/>
      <c r="P1963" s="423"/>
      <c r="Q1963" s="27" t="str">
        <f t="shared" si="53"/>
        <v/>
      </c>
      <c r="R1963" s="424"/>
      <c r="S1963" s="425"/>
      <c r="T1963" s="24" t="str">
        <f t="shared" si="54"/>
        <v/>
      </c>
      <c r="U1963" s="27">
        <f t="shared" si="55"/>
        <v>0</v>
      </c>
      <c r="V1963" s="27"/>
      <c r="W1963" s="27"/>
      <c r="AJ1963" s="55"/>
      <c r="AK1963" s="55"/>
      <c r="AL1963" s="55"/>
      <c r="AM1963" s="55"/>
    </row>
    <row r="1964" ht="22.5" customHeight="1">
      <c r="A1964" s="457"/>
      <c r="B1964" s="25" t="b">
        <v>0</v>
      </c>
      <c r="C1964" s="533"/>
      <c r="D1964" s="534"/>
      <c r="E1964" s="424"/>
      <c r="F1964" s="423"/>
      <c r="G1964" s="533"/>
      <c r="H1964" s="424"/>
      <c r="I1964" s="24"/>
      <c r="J1964" s="424"/>
      <c r="K1964" s="423"/>
      <c r="L1964" s="423"/>
      <c r="M1964" s="537"/>
      <c r="N1964" s="536">
        <f t="shared" si="57"/>
        <v>0</v>
      </c>
      <c r="O1964" s="534"/>
      <c r="P1964" s="423"/>
      <c r="Q1964" s="27" t="str">
        <f t="shared" si="53"/>
        <v/>
      </c>
      <c r="R1964" s="424"/>
      <c r="S1964" s="425"/>
      <c r="T1964" s="24" t="str">
        <f t="shared" si="54"/>
        <v/>
      </c>
      <c r="U1964" s="27">
        <f t="shared" si="55"/>
        <v>0</v>
      </c>
      <c r="V1964" s="27"/>
      <c r="W1964" s="27"/>
      <c r="AJ1964" s="55"/>
      <c r="AK1964" s="55"/>
      <c r="AL1964" s="55"/>
      <c r="AM1964" s="55"/>
    </row>
    <row r="1965" ht="22.5" customHeight="1">
      <c r="A1965" s="457"/>
      <c r="B1965" s="25" t="b">
        <v>0</v>
      </c>
      <c r="C1965" s="533"/>
      <c r="D1965" s="534"/>
      <c r="E1965" s="424"/>
      <c r="F1965" s="423"/>
      <c r="G1965" s="533"/>
      <c r="H1965" s="424"/>
      <c r="I1965" s="24"/>
      <c r="J1965" s="424"/>
      <c r="K1965" s="423"/>
      <c r="L1965" s="423"/>
      <c r="M1965" s="537"/>
      <c r="N1965" s="536">
        <f t="shared" si="57"/>
        <v>0</v>
      </c>
      <c r="O1965" s="534"/>
      <c r="P1965" s="423"/>
      <c r="Q1965" s="27" t="str">
        <f t="shared" si="53"/>
        <v/>
      </c>
      <c r="R1965" s="424"/>
      <c r="S1965" s="425"/>
      <c r="T1965" s="24" t="str">
        <f t="shared" si="54"/>
        <v/>
      </c>
      <c r="U1965" s="27">
        <f t="shared" si="55"/>
        <v>0</v>
      </c>
      <c r="V1965" s="27"/>
      <c r="W1965" s="27"/>
      <c r="AJ1965" s="55"/>
      <c r="AK1965" s="55"/>
      <c r="AL1965" s="55"/>
      <c r="AM1965" s="55"/>
    </row>
    <row r="1966" ht="22.5" customHeight="1">
      <c r="A1966" s="457"/>
      <c r="B1966" s="25" t="b">
        <v>0</v>
      </c>
      <c r="C1966" s="533"/>
      <c r="D1966" s="534"/>
      <c r="E1966" s="424"/>
      <c r="F1966" s="423"/>
      <c r="G1966" s="533"/>
      <c r="H1966" s="424"/>
      <c r="I1966" s="24"/>
      <c r="J1966" s="424"/>
      <c r="K1966" s="423"/>
      <c r="L1966" s="423"/>
      <c r="M1966" s="537"/>
      <c r="N1966" s="536">
        <f t="shared" si="57"/>
        <v>0</v>
      </c>
      <c r="O1966" s="534"/>
      <c r="P1966" s="423"/>
      <c r="Q1966" s="27" t="str">
        <f t="shared" si="53"/>
        <v/>
      </c>
      <c r="R1966" s="424"/>
      <c r="S1966" s="425"/>
      <c r="T1966" s="24" t="str">
        <f t="shared" si="54"/>
        <v/>
      </c>
      <c r="U1966" s="27">
        <f t="shared" si="55"/>
        <v>0</v>
      </c>
      <c r="V1966" s="27"/>
      <c r="W1966" s="27"/>
      <c r="AJ1966" s="55"/>
      <c r="AK1966" s="55"/>
      <c r="AL1966" s="55"/>
      <c r="AM1966" s="55"/>
    </row>
    <row r="1967" ht="22.5" customHeight="1">
      <c r="A1967" s="457"/>
      <c r="B1967" s="25" t="b">
        <v>0</v>
      </c>
      <c r="C1967" s="533"/>
      <c r="D1967" s="534"/>
      <c r="E1967" s="424"/>
      <c r="F1967" s="423"/>
      <c r="G1967" s="533"/>
      <c r="H1967" s="424"/>
      <c r="I1967" s="24"/>
      <c r="J1967" s="424"/>
      <c r="K1967" s="423"/>
      <c r="L1967" s="423"/>
      <c r="M1967" s="537"/>
      <c r="N1967" s="536">
        <f t="shared" si="57"/>
        <v>0</v>
      </c>
      <c r="O1967" s="534"/>
      <c r="P1967" s="423"/>
      <c r="Q1967" s="27" t="str">
        <f t="shared" si="53"/>
        <v/>
      </c>
      <c r="R1967" s="424"/>
      <c r="S1967" s="425"/>
      <c r="T1967" s="24" t="str">
        <f t="shared" si="54"/>
        <v/>
      </c>
      <c r="U1967" s="27">
        <f t="shared" si="55"/>
        <v>0</v>
      </c>
      <c r="V1967" s="27"/>
      <c r="W1967" s="27"/>
      <c r="AJ1967" s="55"/>
      <c r="AK1967" s="55"/>
      <c r="AL1967" s="55"/>
      <c r="AM1967" s="55"/>
    </row>
    <row r="1968" ht="22.5" customHeight="1">
      <c r="A1968" s="457"/>
      <c r="B1968" s="25" t="b">
        <v>0</v>
      </c>
      <c r="C1968" s="533"/>
      <c r="D1968" s="534"/>
      <c r="E1968" s="424"/>
      <c r="F1968" s="423"/>
      <c r="G1968" s="533"/>
      <c r="H1968" s="424"/>
      <c r="I1968" s="24"/>
      <c r="J1968" s="424"/>
      <c r="K1968" s="423"/>
      <c r="L1968" s="423"/>
      <c r="M1968" s="535"/>
      <c r="N1968" s="536">
        <f t="shared" si="57"/>
        <v>0</v>
      </c>
      <c r="O1968" s="534"/>
      <c r="P1968" s="528"/>
      <c r="Q1968" s="426" t="str">
        <f t="shared" si="53"/>
        <v/>
      </c>
      <c r="R1968" s="529"/>
      <c r="S1968" s="530"/>
      <c r="T1968" s="531" t="str">
        <f t="shared" si="54"/>
        <v/>
      </c>
      <c r="U1968" s="426">
        <f t="shared" si="55"/>
        <v>0</v>
      </c>
      <c r="V1968" s="426"/>
      <c r="W1968" s="426"/>
      <c r="AJ1968" s="55"/>
      <c r="AK1968" s="55"/>
      <c r="AL1968" s="55"/>
      <c r="AM1968" s="55"/>
    </row>
    <row r="1969" ht="22.5" customHeight="1">
      <c r="A1969" s="457"/>
      <c r="B1969" s="25" t="b">
        <v>0</v>
      </c>
      <c r="C1969" s="533"/>
      <c r="D1969" s="534"/>
      <c r="E1969" s="424"/>
      <c r="F1969" s="423"/>
      <c r="G1969" s="533"/>
      <c r="H1969" s="424"/>
      <c r="I1969" s="24"/>
      <c r="J1969" s="424"/>
      <c r="K1969" s="423"/>
      <c r="L1969" s="423"/>
      <c r="M1969" s="535"/>
      <c r="N1969" s="536">
        <f t="shared" si="57"/>
        <v>0</v>
      </c>
      <c r="O1969" s="534"/>
      <c r="P1969" s="528"/>
      <c r="Q1969" s="426" t="str">
        <f t="shared" si="53"/>
        <v/>
      </c>
      <c r="R1969" s="529"/>
      <c r="S1969" s="530"/>
      <c r="T1969" s="531" t="str">
        <f t="shared" si="54"/>
        <v/>
      </c>
      <c r="U1969" s="426">
        <f t="shared" si="55"/>
        <v>0</v>
      </c>
      <c r="V1969" s="426"/>
      <c r="W1969" s="426"/>
      <c r="AJ1969" s="55"/>
      <c r="AK1969" s="55"/>
      <c r="AL1969" s="55"/>
      <c r="AM1969" s="55"/>
    </row>
    <row r="1970" ht="22.5" customHeight="1">
      <c r="A1970" s="457"/>
      <c r="B1970" s="25" t="b">
        <v>0</v>
      </c>
      <c r="C1970" s="533"/>
      <c r="D1970" s="534"/>
      <c r="E1970" s="424"/>
      <c r="F1970" s="423"/>
      <c r="G1970" s="533"/>
      <c r="H1970" s="424"/>
      <c r="I1970" s="24"/>
      <c r="J1970" s="424"/>
      <c r="K1970" s="423"/>
      <c r="L1970" s="423"/>
      <c r="M1970" s="535"/>
      <c r="N1970" s="536">
        <f t="shared" si="57"/>
        <v>0</v>
      </c>
      <c r="O1970" s="534"/>
      <c r="P1970" s="528"/>
      <c r="Q1970" s="426" t="str">
        <f t="shared" si="53"/>
        <v/>
      </c>
      <c r="R1970" s="529"/>
      <c r="S1970" s="530"/>
      <c r="T1970" s="531" t="str">
        <f t="shared" si="54"/>
        <v/>
      </c>
      <c r="U1970" s="426">
        <f t="shared" si="55"/>
        <v>0</v>
      </c>
      <c r="V1970" s="426"/>
      <c r="W1970" s="426"/>
      <c r="AJ1970" s="55"/>
      <c r="AK1970" s="55"/>
      <c r="AL1970" s="55"/>
      <c r="AM1970" s="55"/>
    </row>
    <row r="1971" ht="22.5" customHeight="1">
      <c r="A1971" s="457"/>
      <c r="B1971" s="25" t="b">
        <v>0</v>
      </c>
      <c r="C1971" s="533"/>
      <c r="D1971" s="534"/>
      <c r="E1971" s="424"/>
      <c r="F1971" s="423"/>
      <c r="G1971" s="533"/>
      <c r="H1971" s="424"/>
      <c r="I1971" s="24"/>
      <c r="J1971" s="424"/>
      <c r="K1971" s="423"/>
      <c r="L1971" s="423"/>
      <c r="M1971" s="535"/>
      <c r="N1971" s="536">
        <f t="shared" si="57"/>
        <v>0</v>
      </c>
      <c r="O1971" s="534"/>
      <c r="P1971" s="528"/>
      <c r="Q1971" s="426" t="str">
        <f t="shared" si="53"/>
        <v/>
      </c>
      <c r="R1971" s="529"/>
      <c r="S1971" s="530"/>
      <c r="T1971" s="531" t="str">
        <f t="shared" si="54"/>
        <v/>
      </c>
      <c r="U1971" s="426">
        <f t="shared" si="55"/>
        <v>0</v>
      </c>
      <c r="V1971" s="426"/>
      <c r="W1971" s="426"/>
      <c r="AJ1971" s="55"/>
      <c r="AK1971" s="55"/>
      <c r="AL1971" s="55"/>
      <c r="AM1971" s="55"/>
    </row>
    <row r="1972" ht="22.5" customHeight="1">
      <c r="A1972" s="457"/>
      <c r="B1972" s="25" t="b">
        <v>0</v>
      </c>
      <c r="C1972" s="533"/>
      <c r="D1972" s="534"/>
      <c r="E1972" s="424"/>
      <c r="F1972" s="423"/>
      <c r="G1972" s="533"/>
      <c r="H1972" s="424"/>
      <c r="I1972" s="24"/>
      <c r="J1972" s="424"/>
      <c r="K1972" s="423"/>
      <c r="L1972" s="423"/>
      <c r="M1972" s="535"/>
      <c r="N1972" s="536">
        <f t="shared" si="57"/>
        <v>0</v>
      </c>
      <c r="O1972" s="534"/>
      <c r="P1972" s="528"/>
      <c r="Q1972" s="426" t="str">
        <f t="shared" si="53"/>
        <v/>
      </c>
      <c r="R1972" s="529"/>
      <c r="S1972" s="530"/>
      <c r="T1972" s="531" t="str">
        <f t="shared" si="54"/>
        <v/>
      </c>
      <c r="U1972" s="426">
        <f t="shared" si="55"/>
        <v>0</v>
      </c>
      <c r="V1972" s="426"/>
      <c r="W1972" s="426"/>
      <c r="AJ1972" s="55"/>
      <c r="AK1972" s="55"/>
      <c r="AL1972" s="55"/>
      <c r="AM1972" s="55"/>
    </row>
    <row r="1973" ht="22.5" customHeight="1">
      <c r="A1973" s="457"/>
      <c r="B1973" s="25" t="b">
        <v>0</v>
      </c>
      <c r="C1973" s="533"/>
      <c r="D1973" s="534"/>
      <c r="E1973" s="424"/>
      <c r="F1973" s="423"/>
      <c r="G1973" s="533"/>
      <c r="H1973" s="424"/>
      <c r="I1973" s="24"/>
      <c r="J1973" s="424"/>
      <c r="K1973" s="423"/>
      <c r="L1973" s="423"/>
      <c r="M1973" s="535"/>
      <c r="N1973" s="536">
        <f t="shared" si="57"/>
        <v>0</v>
      </c>
      <c r="O1973" s="534"/>
      <c r="P1973" s="528"/>
      <c r="Q1973" s="426" t="str">
        <f t="shared" si="53"/>
        <v/>
      </c>
      <c r="R1973" s="529"/>
      <c r="S1973" s="530"/>
      <c r="T1973" s="531" t="str">
        <f t="shared" si="54"/>
        <v/>
      </c>
      <c r="U1973" s="426">
        <f t="shared" si="55"/>
        <v>0</v>
      </c>
      <c r="V1973" s="426"/>
      <c r="W1973" s="426"/>
      <c r="AJ1973" s="55"/>
      <c r="AK1973" s="55"/>
      <c r="AL1973" s="55"/>
      <c r="AM1973" s="55"/>
    </row>
    <row r="1974" ht="22.5" customHeight="1">
      <c r="A1974" s="457"/>
      <c r="B1974" s="25" t="b">
        <v>0</v>
      </c>
      <c r="C1974" s="533"/>
      <c r="D1974" s="534"/>
      <c r="E1974" s="424"/>
      <c r="F1974" s="423"/>
      <c r="G1974" s="533"/>
      <c r="H1974" s="424"/>
      <c r="I1974" s="24"/>
      <c r="J1974" s="424"/>
      <c r="K1974" s="423"/>
      <c r="L1974" s="423"/>
      <c r="M1974" s="535"/>
      <c r="N1974" s="536">
        <f t="shared" si="57"/>
        <v>0</v>
      </c>
      <c r="O1974" s="534"/>
      <c r="P1974" s="528"/>
      <c r="Q1974" s="426" t="str">
        <f t="shared" si="53"/>
        <v/>
      </c>
      <c r="R1974" s="529"/>
      <c r="S1974" s="530"/>
      <c r="T1974" s="531" t="str">
        <f t="shared" si="54"/>
        <v/>
      </c>
      <c r="U1974" s="426">
        <f t="shared" si="55"/>
        <v>0</v>
      </c>
      <c r="V1974" s="426"/>
      <c r="W1974" s="426"/>
      <c r="AJ1974" s="55"/>
      <c r="AK1974" s="55"/>
      <c r="AL1974" s="55"/>
      <c r="AM1974" s="55"/>
    </row>
    <row r="1975" ht="22.5" customHeight="1">
      <c r="A1975" s="457"/>
      <c r="B1975" s="25" t="b">
        <v>0</v>
      </c>
      <c r="C1975" s="533"/>
      <c r="D1975" s="534"/>
      <c r="E1975" s="424"/>
      <c r="F1975" s="423"/>
      <c r="G1975" s="533"/>
      <c r="H1975" s="424"/>
      <c r="I1975" s="24"/>
      <c r="J1975" s="424"/>
      <c r="K1975" s="423"/>
      <c r="L1975" s="423"/>
      <c r="M1975" s="535"/>
      <c r="N1975" s="536">
        <f t="shared" si="57"/>
        <v>0</v>
      </c>
      <c r="O1975" s="534"/>
      <c r="P1975" s="528"/>
      <c r="Q1975" s="426" t="str">
        <f t="shared" si="53"/>
        <v/>
      </c>
      <c r="R1975" s="529"/>
      <c r="S1975" s="530"/>
      <c r="T1975" s="531" t="str">
        <f t="shared" si="54"/>
        <v/>
      </c>
      <c r="U1975" s="426">
        <f t="shared" si="55"/>
        <v>0</v>
      </c>
      <c r="V1975" s="426"/>
      <c r="W1975" s="426"/>
      <c r="AJ1975" s="55"/>
      <c r="AK1975" s="55"/>
      <c r="AL1975" s="55"/>
      <c r="AM1975" s="55"/>
    </row>
    <row r="1976" ht="22.5" customHeight="1">
      <c r="A1976" s="457"/>
      <c r="B1976" s="25" t="b">
        <v>0</v>
      </c>
      <c r="C1976" s="533"/>
      <c r="D1976" s="534"/>
      <c r="E1976" s="424"/>
      <c r="F1976" s="423"/>
      <c r="G1976" s="533"/>
      <c r="H1976" s="424"/>
      <c r="I1976" s="24"/>
      <c r="J1976" s="424"/>
      <c r="K1976" s="423"/>
      <c r="L1976" s="423"/>
      <c r="M1976" s="535"/>
      <c r="N1976" s="536">
        <f t="shared" si="57"/>
        <v>0</v>
      </c>
      <c r="O1976" s="534"/>
      <c r="P1976" s="528"/>
      <c r="Q1976" s="426" t="str">
        <f t="shared" si="53"/>
        <v/>
      </c>
      <c r="R1976" s="529"/>
      <c r="S1976" s="530"/>
      <c r="T1976" s="531" t="str">
        <f t="shared" si="54"/>
        <v/>
      </c>
      <c r="U1976" s="426">
        <f t="shared" si="55"/>
        <v>0</v>
      </c>
      <c r="V1976" s="426"/>
      <c r="W1976" s="426"/>
      <c r="AJ1976" s="55"/>
      <c r="AK1976" s="55"/>
      <c r="AL1976" s="55"/>
      <c r="AM1976" s="55"/>
    </row>
    <row r="1977" ht="22.5" customHeight="1">
      <c r="A1977" s="457"/>
      <c r="B1977" s="25" t="b">
        <v>0</v>
      </c>
      <c r="C1977" s="533"/>
      <c r="D1977" s="534"/>
      <c r="E1977" s="424"/>
      <c r="F1977" s="423"/>
      <c r="G1977" s="533"/>
      <c r="H1977" s="424"/>
      <c r="I1977" s="24"/>
      <c r="J1977" s="424"/>
      <c r="K1977" s="423"/>
      <c r="L1977" s="423"/>
      <c r="M1977" s="535"/>
      <c r="N1977" s="536">
        <f t="shared" si="57"/>
        <v>0</v>
      </c>
      <c r="O1977" s="534"/>
      <c r="P1977" s="528"/>
      <c r="Q1977" s="426" t="str">
        <f t="shared" si="53"/>
        <v/>
      </c>
      <c r="R1977" s="529"/>
      <c r="S1977" s="530"/>
      <c r="T1977" s="531" t="str">
        <f t="shared" si="54"/>
        <v/>
      </c>
      <c r="U1977" s="426">
        <f t="shared" si="55"/>
        <v>0</v>
      </c>
      <c r="V1977" s="426"/>
      <c r="W1977" s="426"/>
      <c r="AJ1977" s="55"/>
      <c r="AK1977" s="55"/>
      <c r="AL1977" s="55"/>
      <c r="AM1977" s="55"/>
    </row>
    <row r="1978" ht="22.5" customHeight="1">
      <c r="A1978" s="457"/>
      <c r="B1978" s="25" t="b">
        <v>0</v>
      </c>
      <c r="C1978" s="533"/>
      <c r="D1978" s="534"/>
      <c r="E1978" s="424"/>
      <c r="F1978" s="423"/>
      <c r="G1978" s="533"/>
      <c r="H1978" s="424"/>
      <c r="I1978" s="24"/>
      <c r="J1978" s="424"/>
      <c r="K1978" s="423"/>
      <c r="L1978" s="423"/>
      <c r="M1978" s="535"/>
      <c r="N1978" s="536">
        <f t="shared" si="57"/>
        <v>0</v>
      </c>
      <c r="O1978" s="534"/>
      <c r="P1978" s="528"/>
      <c r="Q1978" s="426" t="str">
        <f t="shared" si="53"/>
        <v/>
      </c>
      <c r="R1978" s="529"/>
      <c r="S1978" s="530"/>
      <c r="T1978" s="531" t="str">
        <f t="shared" si="54"/>
        <v/>
      </c>
      <c r="U1978" s="426">
        <f t="shared" si="55"/>
        <v>0</v>
      </c>
      <c r="V1978" s="426"/>
      <c r="W1978" s="426"/>
      <c r="AJ1978" s="55"/>
      <c r="AK1978" s="55"/>
      <c r="AL1978" s="55"/>
      <c r="AM1978" s="55"/>
    </row>
    <row r="1979" ht="22.5" customHeight="1">
      <c r="A1979" s="457"/>
      <c r="B1979" s="25" t="b">
        <v>0</v>
      </c>
      <c r="C1979" s="533"/>
      <c r="D1979" s="534"/>
      <c r="E1979" s="424"/>
      <c r="F1979" s="423"/>
      <c r="G1979" s="533"/>
      <c r="H1979" s="424"/>
      <c r="I1979" s="24"/>
      <c r="J1979" s="424"/>
      <c r="K1979" s="423"/>
      <c r="L1979" s="423"/>
      <c r="M1979" s="535"/>
      <c r="N1979" s="536">
        <f t="shared" si="57"/>
        <v>0</v>
      </c>
      <c r="O1979" s="534"/>
      <c r="P1979" s="528"/>
      <c r="Q1979" s="426" t="str">
        <f t="shared" si="53"/>
        <v/>
      </c>
      <c r="R1979" s="529"/>
      <c r="S1979" s="530"/>
      <c r="T1979" s="531" t="str">
        <f t="shared" si="54"/>
        <v/>
      </c>
      <c r="U1979" s="426">
        <f t="shared" si="55"/>
        <v>0</v>
      </c>
      <c r="V1979" s="426"/>
      <c r="W1979" s="426"/>
      <c r="AJ1979" s="55"/>
      <c r="AK1979" s="55"/>
      <c r="AL1979" s="55"/>
      <c r="AM1979" s="55"/>
    </row>
    <row r="1980" ht="22.5" customHeight="1">
      <c r="A1980" s="457"/>
      <c r="B1980" s="25" t="b">
        <v>0</v>
      </c>
      <c r="C1980" s="533"/>
      <c r="D1980" s="534"/>
      <c r="E1980" s="424"/>
      <c r="F1980" s="423"/>
      <c r="G1980" s="533"/>
      <c r="H1980" s="424"/>
      <c r="I1980" s="24"/>
      <c r="J1980" s="424"/>
      <c r="K1980" s="423"/>
      <c r="L1980" s="423"/>
      <c r="M1980" s="535"/>
      <c r="N1980" s="536">
        <f t="shared" si="57"/>
        <v>0</v>
      </c>
      <c r="O1980" s="534"/>
      <c r="P1980" s="528"/>
      <c r="Q1980" s="426" t="str">
        <f t="shared" si="53"/>
        <v/>
      </c>
      <c r="R1980" s="529"/>
      <c r="S1980" s="530"/>
      <c r="T1980" s="531" t="str">
        <f t="shared" si="54"/>
        <v/>
      </c>
      <c r="U1980" s="426">
        <f t="shared" si="55"/>
        <v>0</v>
      </c>
      <c r="V1980" s="426"/>
      <c r="W1980" s="426"/>
      <c r="AJ1980" s="55"/>
      <c r="AK1980" s="55"/>
      <c r="AL1980" s="55"/>
      <c r="AM1980" s="55"/>
    </row>
    <row r="1981" ht="22.5" customHeight="1">
      <c r="A1981" s="457"/>
      <c r="B1981" s="25" t="b">
        <v>0</v>
      </c>
      <c r="C1981" s="533"/>
      <c r="D1981" s="534"/>
      <c r="E1981" s="424"/>
      <c r="F1981" s="423"/>
      <c r="G1981" s="533"/>
      <c r="H1981" s="424"/>
      <c r="I1981" s="24"/>
      <c r="J1981" s="424"/>
      <c r="K1981" s="423"/>
      <c r="L1981" s="423"/>
      <c r="M1981" s="535"/>
      <c r="N1981" s="536">
        <f t="shared" si="57"/>
        <v>0</v>
      </c>
      <c r="O1981" s="534"/>
      <c r="P1981" s="528"/>
      <c r="Q1981" s="426" t="str">
        <f t="shared" si="53"/>
        <v/>
      </c>
      <c r="R1981" s="529"/>
      <c r="S1981" s="530"/>
      <c r="T1981" s="531" t="str">
        <f t="shared" si="54"/>
        <v/>
      </c>
      <c r="U1981" s="426">
        <f t="shared" si="55"/>
        <v>0</v>
      </c>
      <c r="V1981" s="426"/>
      <c r="W1981" s="426"/>
      <c r="AJ1981" s="55"/>
      <c r="AK1981" s="55"/>
      <c r="AL1981" s="55"/>
      <c r="AM1981" s="55"/>
    </row>
    <row r="1982" ht="22.5" customHeight="1">
      <c r="A1982" s="457"/>
      <c r="B1982" s="25" t="b">
        <v>0</v>
      </c>
      <c r="C1982" s="533"/>
      <c r="D1982" s="534"/>
      <c r="E1982" s="424"/>
      <c r="F1982" s="423"/>
      <c r="G1982" s="533"/>
      <c r="H1982" s="424"/>
      <c r="I1982" s="24"/>
      <c r="J1982" s="424"/>
      <c r="K1982" s="423"/>
      <c r="L1982" s="423"/>
      <c r="M1982" s="535"/>
      <c r="N1982" s="536">
        <f t="shared" si="57"/>
        <v>0</v>
      </c>
      <c r="O1982" s="534"/>
      <c r="P1982" s="528"/>
      <c r="Q1982" s="426" t="str">
        <f t="shared" si="53"/>
        <v/>
      </c>
      <c r="R1982" s="529"/>
      <c r="S1982" s="530"/>
      <c r="T1982" s="531" t="str">
        <f t="shared" si="54"/>
        <v/>
      </c>
      <c r="U1982" s="426">
        <f t="shared" si="55"/>
        <v>0</v>
      </c>
      <c r="V1982" s="426"/>
      <c r="W1982" s="426"/>
      <c r="X1982" s="108"/>
      <c r="Y1982" s="108"/>
      <c r="Z1982" s="108"/>
      <c r="AA1982" s="108"/>
      <c r="AB1982" s="108"/>
      <c r="AC1982" s="108"/>
      <c r="AD1982" s="108"/>
      <c r="AE1982" s="108"/>
      <c r="AF1982" s="108"/>
      <c r="AG1982" s="108"/>
      <c r="AH1982" s="108"/>
      <c r="AI1982" s="108"/>
      <c r="AJ1982" s="108"/>
      <c r="AK1982" s="108"/>
      <c r="AL1982" s="108"/>
      <c r="AM1982" s="108"/>
    </row>
    <row r="1983" ht="22.5" customHeight="1">
      <c r="A1983" s="457"/>
      <c r="B1983" s="25" t="b">
        <v>0</v>
      </c>
      <c r="C1983" s="533"/>
      <c r="D1983" s="534"/>
      <c r="E1983" s="424"/>
      <c r="F1983" s="423"/>
      <c r="G1983" s="533"/>
      <c r="H1983" s="424"/>
      <c r="I1983" s="24"/>
      <c r="J1983" s="424"/>
      <c r="K1983" s="423"/>
      <c r="L1983" s="423"/>
      <c r="M1983" s="535"/>
      <c r="N1983" s="536">
        <f t="shared" si="57"/>
        <v>0</v>
      </c>
      <c r="O1983" s="534"/>
      <c r="P1983" s="528"/>
      <c r="Q1983" s="426" t="str">
        <f t="shared" si="53"/>
        <v/>
      </c>
      <c r="R1983" s="529"/>
      <c r="S1983" s="530"/>
      <c r="T1983" s="531" t="str">
        <f t="shared" si="54"/>
        <v/>
      </c>
      <c r="U1983" s="426">
        <f t="shared" si="55"/>
        <v>0</v>
      </c>
      <c r="V1983" s="426"/>
      <c r="W1983" s="426"/>
      <c r="X1983" s="108"/>
      <c r="Y1983" s="108"/>
      <c r="Z1983" s="108"/>
      <c r="AA1983" s="108"/>
      <c r="AB1983" s="108"/>
      <c r="AC1983" s="108"/>
      <c r="AD1983" s="108"/>
      <c r="AE1983" s="108"/>
      <c r="AF1983" s="108"/>
      <c r="AG1983" s="108"/>
      <c r="AH1983" s="108"/>
      <c r="AI1983" s="108"/>
      <c r="AJ1983" s="108"/>
      <c r="AK1983" s="108"/>
      <c r="AL1983" s="108"/>
      <c r="AM1983" s="108"/>
    </row>
    <row r="1984" ht="22.5" customHeight="1">
      <c r="A1984" s="457"/>
      <c r="B1984" s="25" t="b">
        <v>0</v>
      </c>
      <c r="C1984" s="533"/>
      <c r="D1984" s="534"/>
      <c r="E1984" s="424"/>
      <c r="F1984" s="423"/>
      <c r="G1984" s="533"/>
      <c r="H1984" s="424"/>
      <c r="I1984" s="24"/>
      <c r="J1984" s="424"/>
      <c r="K1984" s="423"/>
      <c r="L1984" s="423"/>
      <c r="M1984" s="535"/>
      <c r="N1984" s="536">
        <f t="shared" si="57"/>
        <v>0</v>
      </c>
      <c r="O1984" s="534"/>
      <c r="P1984" s="528"/>
      <c r="Q1984" s="426" t="str">
        <f t="shared" si="53"/>
        <v/>
      </c>
      <c r="R1984" s="529"/>
      <c r="S1984" s="530"/>
      <c r="T1984" s="531" t="str">
        <f t="shared" si="54"/>
        <v/>
      </c>
      <c r="U1984" s="426">
        <f t="shared" si="55"/>
        <v>0</v>
      </c>
      <c r="V1984" s="426"/>
      <c r="W1984" s="426"/>
      <c r="X1984" s="108"/>
      <c r="Y1984" s="108"/>
      <c r="Z1984" s="108"/>
      <c r="AA1984" s="108"/>
      <c r="AB1984" s="108"/>
      <c r="AC1984" s="108"/>
      <c r="AD1984" s="108"/>
      <c r="AE1984" s="108"/>
      <c r="AF1984" s="108"/>
      <c r="AG1984" s="108"/>
      <c r="AH1984" s="108"/>
      <c r="AI1984" s="108"/>
      <c r="AJ1984" s="108"/>
      <c r="AK1984" s="108"/>
      <c r="AL1984" s="108"/>
      <c r="AM1984" s="108"/>
    </row>
    <row r="1985" ht="22.5" customHeight="1">
      <c r="A1985" s="457"/>
      <c r="B1985" s="25" t="b">
        <v>0</v>
      </c>
      <c r="C1985" s="533"/>
      <c r="D1985" s="534"/>
      <c r="E1985" s="424"/>
      <c r="F1985" s="423"/>
      <c r="G1985" s="533"/>
      <c r="H1985" s="424"/>
      <c r="I1985" s="24"/>
      <c r="J1985" s="424"/>
      <c r="K1985" s="423"/>
      <c r="L1985" s="423"/>
      <c r="M1985" s="535"/>
      <c r="N1985" s="536">
        <f t="shared" si="57"/>
        <v>0</v>
      </c>
      <c r="O1985" s="534"/>
      <c r="P1985" s="528"/>
      <c r="Q1985" s="426" t="str">
        <f t="shared" si="53"/>
        <v/>
      </c>
      <c r="R1985" s="529"/>
      <c r="S1985" s="530"/>
      <c r="T1985" s="531" t="str">
        <f t="shared" si="54"/>
        <v/>
      </c>
      <c r="U1985" s="426">
        <f t="shared" si="55"/>
        <v>0</v>
      </c>
      <c r="V1985" s="426"/>
      <c r="W1985" s="426"/>
      <c r="X1985" s="108"/>
      <c r="Y1985" s="108"/>
      <c r="Z1985" s="108"/>
      <c r="AA1985" s="108"/>
      <c r="AB1985" s="108"/>
      <c r="AC1985" s="108"/>
      <c r="AD1985" s="108"/>
      <c r="AE1985" s="108"/>
      <c r="AF1985" s="108"/>
      <c r="AG1985" s="108"/>
      <c r="AH1985" s="108"/>
      <c r="AI1985" s="108"/>
      <c r="AJ1985" s="108"/>
      <c r="AK1985" s="108"/>
      <c r="AL1985" s="108"/>
      <c r="AM1985" s="108"/>
    </row>
    <row r="1986" ht="22.5" customHeight="1">
      <c r="A1986" s="457"/>
      <c r="B1986" s="25" t="b">
        <v>0</v>
      </c>
      <c r="C1986" s="533"/>
      <c r="D1986" s="534"/>
      <c r="E1986" s="424"/>
      <c r="F1986" s="423"/>
      <c r="G1986" s="533"/>
      <c r="H1986" s="424"/>
      <c r="I1986" s="24"/>
      <c r="J1986" s="424"/>
      <c r="K1986" s="423"/>
      <c r="L1986" s="423"/>
      <c r="M1986" s="535"/>
      <c r="N1986" s="536">
        <f t="shared" si="57"/>
        <v>0</v>
      </c>
      <c r="O1986" s="534"/>
      <c r="P1986" s="528"/>
      <c r="Q1986" s="426" t="str">
        <f t="shared" si="53"/>
        <v/>
      </c>
      <c r="R1986" s="529"/>
      <c r="S1986" s="530"/>
      <c r="T1986" s="531" t="str">
        <f t="shared" si="54"/>
        <v/>
      </c>
      <c r="U1986" s="426">
        <f t="shared" si="55"/>
        <v>0</v>
      </c>
      <c r="V1986" s="426"/>
      <c r="W1986" s="426"/>
      <c r="X1986" s="108"/>
      <c r="Y1986" s="108"/>
      <c r="Z1986" s="108"/>
      <c r="AA1986" s="108"/>
      <c r="AB1986" s="108"/>
      <c r="AC1986" s="108"/>
      <c r="AD1986" s="108"/>
      <c r="AE1986" s="108"/>
      <c r="AF1986" s="108"/>
      <c r="AG1986" s="108"/>
      <c r="AH1986" s="108"/>
      <c r="AI1986" s="108"/>
      <c r="AJ1986" s="108"/>
      <c r="AK1986" s="108"/>
      <c r="AL1986" s="108"/>
      <c r="AM1986" s="108"/>
    </row>
    <row r="1987" ht="22.5" customHeight="1">
      <c r="A1987" s="457"/>
      <c r="B1987" s="25" t="b">
        <v>0</v>
      </c>
      <c r="C1987" s="533"/>
      <c r="D1987" s="534"/>
      <c r="E1987" s="424"/>
      <c r="F1987" s="423"/>
      <c r="G1987" s="533"/>
      <c r="H1987" s="424"/>
      <c r="I1987" s="24"/>
      <c r="J1987" s="424"/>
      <c r="K1987" s="423"/>
      <c r="L1987" s="423"/>
      <c r="M1987" s="535"/>
      <c r="N1987" s="536">
        <f t="shared" si="57"/>
        <v>0</v>
      </c>
      <c r="O1987" s="534"/>
      <c r="P1987" s="528"/>
      <c r="Q1987" s="426" t="str">
        <f t="shared" si="53"/>
        <v/>
      </c>
      <c r="R1987" s="529"/>
      <c r="S1987" s="530"/>
      <c r="T1987" s="531" t="str">
        <f t="shared" si="54"/>
        <v/>
      </c>
      <c r="U1987" s="426">
        <f t="shared" si="55"/>
        <v>0</v>
      </c>
      <c r="V1987" s="426"/>
      <c r="W1987" s="426"/>
      <c r="AJ1987" s="55"/>
      <c r="AK1987" s="55"/>
      <c r="AL1987" s="55"/>
      <c r="AM1987" s="55"/>
    </row>
    <row r="1988" ht="22.5" customHeight="1">
      <c r="A1988" s="457"/>
      <c r="B1988" s="25" t="b">
        <v>0</v>
      </c>
      <c r="C1988" s="533"/>
      <c r="D1988" s="534"/>
      <c r="E1988" s="424"/>
      <c r="F1988" s="423"/>
      <c r="G1988" s="533"/>
      <c r="H1988" s="424"/>
      <c r="I1988" s="24"/>
      <c r="J1988" s="424"/>
      <c r="K1988" s="423"/>
      <c r="L1988" s="423"/>
      <c r="M1988" s="535"/>
      <c r="N1988" s="536">
        <f t="shared" si="57"/>
        <v>0</v>
      </c>
      <c r="O1988" s="534"/>
      <c r="P1988" s="528"/>
      <c r="Q1988" s="426" t="str">
        <f t="shared" si="53"/>
        <v/>
      </c>
      <c r="R1988" s="529"/>
      <c r="S1988" s="530"/>
      <c r="T1988" s="531" t="str">
        <f t="shared" si="54"/>
        <v/>
      </c>
      <c r="U1988" s="426">
        <f t="shared" si="55"/>
        <v>0</v>
      </c>
      <c r="V1988" s="426"/>
      <c r="W1988" s="426"/>
      <c r="X1988" s="108"/>
      <c r="Y1988" s="108"/>
      <c r="Z1988" s="108"/>
      <c r="AA1988" s="108"/>
      <c r="AB1988" s="108"/>
      <c r="AC1988" s="108"/>
      <c r="AD1988" s="108"/>
      <c r="AE1988" s="108"/>
      <c r="AF1988" s="108"/>
      <c r="AG1988" s="108"/>
      <c r="AH1988" s="108"/>
      <c r="AI1988" s="108"/>
      <c r="AJ1988" s="108"/>
      <c r="AK1988" s="108"/>
      <c r="AL1988" s="108"/>
      <c r="AM1988" s="108"/>
    </row>
    <row r="1989" ht="22.5" customHeight="1">
      <c r="A1989" s="457"/>
      <c r="B1989" s="25" t="b">
        <v>0</v>
      </c>
      <c r="C1989" s="533"/>
      <c r="D1989" s="534"/>
      <c r="E1989" s="424"/>
      <c r="F1989" s="423"/>
      <c r="G1989" s="533"/>
      <c r="H1989" s="424"/>
      <c r="I1989" s="24"/>
      <c r="J1989" s="424"/>
      <c r="K1989" s="423"/>
      <c r="L1989" s="423"/>
      <c r="M1989" s="535"/>
      <c r="N1989" s="536">
        <f t="shared" si="57"/>
        <v>0</v>
      </c>
      <c r="O1989" s="534"/>
      <c r="P1989" s="528"/>
      <c r="Q1989" s="426" t="str">
        <f t="shared" si="53"/>
        <v/>
      </c>
      <c r="R1989" s="529"/>
      <c r="S1989" s="530"/>
      <c r="T1989" s="531" t="str">
        <f t="shared" si="54"/>
        <v/>
      </c>
      <c r="U1989" s="426">
        <f t="shared" si="55"/>
        <v>0</v>
      </c>
      <c r="V1989" s="426"/>
      <c r="W1989" s="426"/>
      <c r="X1989" s="108"/>
      <c r="Y1989" s="108"/>
      <c r="Z1989" s="108"/>
      <c r="AA1989" s="108"/>
      <c r="AB1989" s="108"/>
      <c r="AC1989" s="108"/>
      <c r="AD1989" s="108"/>
      <c r="AE1989" s="108"/>
      <c r="AF1989" s="108"/>
      <c r="AG1989" s="108"/>
      <c r="AH1989" s="108"/>
      <c r="AI1989" s="108"/>
      <c r="AJ1989" s="108"/>
      <c r="AK1989" s="108"/>
      <c r="AL1989" s="108"/>
      <c r="AM1989" s="108"/>
    </row>
    <row r="1990" ht="22.5" customHeight="1">
      <c r="A1990" s="457"/>
      <c r="B1990" s="25" t="b">
        <v>0</v>
      </c>
      <c r="C1990" s="533"/>
      <c r="D1990" s="534"/>
      <c r="E1990" s="424"/>
      <c r="F1990" s="423"/>
      <c r="G1990" s="533"/>
      <c r="H1990" s="424"/>
      <c r="I1990" s="24"/>
      <c r="J1990" s="424"/>
      <c r="K1990" s="423"/>
      <c r="L1990" s="423"/>
      <c r="M1990" s="535"/>
      <c r="N1990" s="536">
        <f t="shared" si="57"/>
        <v>0</v>
      </c>
      <c r="O1990" s="534"/>
      <c r="P1990" s="528"/>
      <c r="Q1990" s="426" t="str">
        <f t="shared" si="53"/>
        <v/>
      </c>
      <c r="R1990" s="529"/>
      <c r="S1990" s="530"/>
      <c r="T1990" s="531" t="str">
        <f t="shared" si="54"/>
        <v/>
      </c>
      <c r="U1990" s="426">
        <f t="shared" si="55"/>
        <v>0</v>
      </c>
      <c r="V1990" s="426"/>
      <c r="W1990" s="426"/>
      <c r="AJ1990" s="55"/>
      <c r="AK1990" s="55"/>
      <c r="AL1990" s="55"/>
      <c r="AM1990" s="55"/>
    </row>
    <row r="1991" ht="22.5" customHeight="1">
      <c r="A1991" s="457"/>
      <c r="B1991" s="25" t="b">
        <v>0</v>
      </c>
      <c r="C1991" s="533"/>
      <c r="D1991" s="534"/>
      <c r="E1991" s="424"/>
      <c r="F1991" s="423"/>
      <c r="G1991" s="533"/>
      <c r="H1991" s="424"/>
      <c r="I1991" s="24"/>
      <c r="J1991" s="424"/>
      <c r="K1991" s="423"/>
      <c r="L1991" s="423"/>
      <c r="M1991" s="535"/>
      <c r="N1991" s="536">
        <f t="shared" si="57"/>
        <v>0</v>
      </c>
      <c r="O1991" s="534"/>
      <c r="P1991" s="528"/>
      <c r="Q1991" s="426" t="str">
        <f t="shared" si="53"/>
        <v/>
      </c>
      <c r="R1991" s="529"/>
      <c r="S1991" s="530"/>
      <c r="T1991" s="531" t="str">
        <f t="shared" si="54"/>
        <v/>
      </c>
      <c r="U1991" s="426">
        <f t="shared" si="55"/>
        <v>0</v>
      </c>
      <c r="V1991" s="426"/>
      <c r="W1991" s="426"/>
      <c r="AJ1991" s="55"/>
      <c r="AK1991" s="55"/>
      <c r="AL1991" s="55"/>
      <c r="AM1991" s="55"/>
    </row>
    <row r="1992" ht="22.5" customHeight="1">
      <c r="A1992" s="457"/>
      <c r="B1992" s="25" t="b">
        <v>0</v>
      </c>
      <c r="C1992" s="533"/>
      <c r="D1992" s="534"/>
      <c r="E1992" s="424"/>
      <c r="F1992" s="423"/>
      <c r="G1992" s="533"/>
      <c r="H1992" s="424"/>
      <c r="I1992" s="24"/>
      <c r="J1992" s="424"/>
      <c r="K1992" s="423"/>
      <c r="L1992" s="423"/>
      <c r="M1992" s="535"/>
      <c r="N1992" s="536">
        <f t="shared" si="57"/>
        <v>0</v>
      </c>
      <c r="O1992" s="534"/>
      <c r="P1992" s="528"/>
      <c r="Q1992" s="426" t="str">
        <f t="shared" si="53"/>
        <v/>
      </c>
      <c r="R1992" s="529"/>
      <c r="S1992" s="530"/>
      <c r="T1992" s="531" t="str">
        <f t="shared" si="54"/>
        <v/>
      </c>
      <c r="U1992" s="426">
        <f t="shared" si="55"/>
        <v>0</v>
      </c>
      <c r="V1992" s="426"/>
      <c r="W1992" s="426"/>
      <c r="AJ1992" s="55"/>
      <c r="AK1992" s="55"/>
      <c r="AL1992" s="55"/>
      <c r="AM1992" s="55"/>
    </row>
    <row r="1993" ht="22.5" customHeight="1">
      <c r="A1993" s="457"/>
      <c r="B1993" s="25" t="b">
        <v>0</v>
      </c>
      <c r="C1993" s="533"/>
      <c r="D1993" s="534"/>
      <c r="E1993" s="424"/>
      <c r="F1993" s="423"/>
      <c r="G1993" s="533"/>
      <c r="H1993" s="424"/>
      <c r="I1993" s="24"/>
      <c r="J1993" s="424"/>
      <c r="K1993" s="423"/>
      <c r="L1993" s="423"/>
      <c r="M1993" s="535"/>
      <c r="N1993" s="536">
        <f t="shared" si="57"/>
        <v>0</v>
      </c>
      <c r="O1993" s="534"/>
      <c r="P1993" s="528"/>
      <c r="Q1993" s="426" t="str">
        <f t="shared" si="53"/>
        <v/>
      </c>
      <c r="R1993" s="529"/>
      <c r="S1993" s="530"/>
      <c r="T1993" s="531" t="str">
        <f t="shared" si="54"/>
        <v/>
      </c>
      <c r="U1993" s="426">
        <f t="shared" si="55"/>
        <v>0</v>
      </c>
      <c r="V1993" s="426"/>
      <c r="W1993" s="426"/>
      <c r="AJ1993" s="55"/>
      <c r="AK1993" s="55"/>
      <c r="AL1993" s="55"/>
      <c r="AM1993" s="55"/>
    </row>
    <row r="1994" ht="22.5" customHeight="1">
      <c r="A1994" s="457"/>
      <c r="B1994" s="25" t="b">
        <v>0</v>
      </c>
      <c r="C1994" s="533"/>
      <c r="D1994" s="534"/>
      <c r="E1994" s="424"/>
      <c r="F1994" s="423"/>
      <c r="G1994" s="533"/>
      <c r="H1994" s="424"/>
      <c r="I1994" s="24"/>
      <c r="J1994" s="424"/>
      <c r="K1994" s="423"/>
      <c r="L1994" s="423"/>
      <c r="M1994" s="535"/>
      <c r="N1994" s="536">
        <f t="shared" si="57"/>
        <v>0</v>
      </c>
      <c r="O1994" s="534"/>
      <c r="P1994" s="528"/>
      <c r="Q1994" s="426" t="str">
        <f t="shared" si="53"/>
        <v/>
      </c>
      <c r="R1994" s="529"/>
      <c r="S1994" s="530"/>
      <c r="T1994" s="531" t="str">
        <f t="shared" si="54"/>
        <v/>
      </c>
      <c r="U1994" s="426">
        <f t="shared" si="55"/>
        <v>0</v>
      </c>
      <c r="V1994" s="426"/>
      <c r="W1994" s="426"/>
      <c r="AJ1994" s="55"/>
      <c r="AK1994" s="55"/>
      <c r="AL1994" s="55"/>
      <c r="AM1994" s="55"/>
    </row>
    <row r="1995" ht="22.5" customHeight="1">
      <c r="A1995" s="457"/>
      <c r="B1995" s="25" t="b">
        <v>0</v>
      </c>
      <c r="C1995" s="533"/>
      <c r="D1995" s="534"/>
      <c r="E1995" s="424"/>
      <c r="F1995" s="423"/>
      <c r="G1995" s="533"/>
      <c r="H1995" s="424"/>
      <c r="I1995" s="24"/>
      <c r="J1995" s="424"/>
      <c r="K1995" s="423"/>
      <c r="L1995" s="423"/>
      <c r="M1995" s="535"/>
      <c r="N1995" s="536">
        <f t="shared" si="57"/>
        <v>0</v>
      </c>
      <c r="O1995" s="534"/>
      <c r="P1995" s="528"/>
      <c r="Q1995" s="426" t="str">
        <f t="shared" si="53"/>
        <v/>
      </c>
      <c r="R1995" s="529"/>
      <c r="S1995" s="530"/>
      <c r="T1995" s="531" t="str">
        <f t="shared" si="54"/>
        <v/>
      </c>
      <c r="U1995" s="426">
        <f t="shared" si="55"/>
        <v>0</v>
      </c>
      <c r="V1995" s="426"/>
      <c r="W1995" s="426"/>
      <c r="AJ1995" s="55"/>
      <c r="AK1995" s="55"/>
      <c r="AL1995" s="55"/>
      <c r="AM1995" s="55"/>
    </row>
    <row r="1996" ht="22.5" customHeight="1">
      <c r="A1996" s="457"/>
      <c r="B1996" s="25" t="b">
        <v>0</v>
      </c>
      <c r="C1996" s="533"/>
      <c r="D1996" s="534"/>
      <c r="E1996" s="424"/>
      <c r="F1996" s="423"/>
      <c r="G1996" s="533"/>
      <c r="H1996" s="424"/>
      <c r="I1996" s="24"/>
      <c r="J1996" s="424"/>
      <c r="K1996" s="423"/>
      <c r="L1996" s="423"/>
      <c r="M1996" s="535"/>
      <c r="N1996" s="536">
        <f t="shared" si="57"/>
        <v>0</v>
      </c>
      <c r="O1996" s="534"/>
      <c r="P1996" s="528"/>
      <c r="Q1996" s="426" t="str">
        <f t="shared" si="53"/>
        <v/>
      </c>
      <c r="R1996" s="529"/>
      <c r="S1996" s="530"/>
      <c r="T1996" s="531" t="str">
        <f t="shared" si="54"/>
        <v/>
      </c>
      <c r="U1996" s="426">
        <f t="shared" si="55"/>
        <v>0</v>
      </c>
      <c r="V1996" s="426"/>
      <c r="W1996" s="426"/>
      <c r="AJ1996" s="55"/>
      <c r="AK1996" s="55"/>
      <c r="AL1996" s="55"/>
      <c r="AM1996" s="55"/>
    </row>
    <row r="1997" ht="22.5" customHeight="1">
      <c r="A1997" s="457"/>
      <c r="B1997" s="25" t="b">
        <v>0</v>
      </c>
      <c r="C1997" s="533"/>
      <c r="D1997" s="534"/>
      <c r="E1997" s="424"/>
      <c r="F1997" s="423"/>
      <c r="G1997" s="533"/>
      <c r="H1997" s="424"/>
      <c r="I1997" s="24"/>
      <c r="J1997" s="424"/>
      <c r="K1997" s="423"/>
      <c r="L1997" s="423"/>
      <c r="M1997" s="535"/>
      <c r="N1997" s="536">
        <f t="shared" si="57"/>
        <v>0</v>
      </c>
      <c r="O1997" s="534"/>
      <c r="P1997" s="528"/>
      <c r="Q1997" s="426" t="str">
        <f t="shared" si="53"/>
        <v/>
      </c>
      <c r="R1997" s="529"/>
      <c r="S1997" s="530"/>
      <c r="T1997" s="531" t="str">
        <f t="shared" si="54"/>
        <v/>
      </c>
      <c r="U1997" s="426">
        <f t="shared" si="55"/>
        <v>0</v>
      </c>
      <c r="V1997" s="426"/>
      <c r="W1997" s="426"/>
      <c r="AJ1997" s="55"/>
      <c r="AK1997" s="55"/>
      <c r="AL1997" s="55"/>
      <c r="AM1997" s="55"/>
    </row>
    <row r="1998" ht="22.5" customHeight="1">
      <c r="A1998" s="457"/>
      <c r="B1998" s="25" t="b">
        <v>0</v>
      </c>
      <c r="C1998" s="533"/>
      <c r="D1998" s="534"/>
      <c r="E1998" s="424"/>
      <c r="F1998" s="423"/>
      <c r="G1998" s="533"/>
      <c r="H1998" s="424"/>
      <c r="I1998" s="24"/>
      <c r="J1998" s="424"/>
      <c r="K1998" s="423"/>
      <c r="L1998" s="423"/>
      <c r="M1998" s="535"/>
      <c r="N1998" s="536">
        <f t="shared" si="57"/>
        <v>0</v>
      </c>
      <c r="O1998" s="534"/>
      <c r="P1998" s="528"/>
      <c r="Q1998" s="426" t="str">
        <f t="shared" si="53"/>
        <v/>
      </c>
      <c r="R1998" s="529"/>
      <c r="S1998" s="530"/>
      <c r="T1998" s="531" t="str">
        <f t="shared" si="54"/>
        <v/>
      </c>
      <c r="U1998" s="426">
        <f t="shared" si="55"/>
        <v>0</v>
      </c>
      <c r="V1998" s="426"/>
      <c r="W1998" s="426"/>
      <c r="AJ1998" s="55"/>
      <c r="AK1998" s="55"/>
      <c r="AL1998" s="55"/>
      <c r="AM1998" s="55"/>
    </row>
    <row r="1999" ht="22.5" customHeight="1">
      <c r="A1999" s="457"/>
      <c r="B1999" s="25" t="b">
        <v>0</v>
      </c>
      <c r="C1999" s="533"/>
      <c r="D1999" s="534"/>
      <c r="E1999" s="424"/>
      <c r="F1999" s="423"/>
      <c r="G1999" s="533"/>
      <c r="H1999" s="424"/>
      <c r="I1999" s="24"/>
      <c r="J1999" s="424"/>
      <c r="K1999" s="423"/>
      <c r="L1999" s="423"/>
      <c r="M1999" s="535"/>
      <c r="N1999" s="536">
        <f t="shared" si="57"/>
        <v>0</v>
      </c>
      <c r="O1999" s="534"/>
      <c r="P1999" s="528"/>
      <c r="Q1999" s="426" t="str">
        <f t="shared" si="53"/>
        <v/>
      </c>
      <c r="R1999" s="529"/>
      <c r="S1999" s="530"/>
      <c r="T1999" s="531" t="str">
        <f t="shared" si="54"/>
        <v/>
      </c>
      <c r="U1999" s="426">
        <f t="shared" si="55"/>
        <v>0</v>
      </c>
      <c r="V1999" s="426"/>
      <c r="W1999" s="426"/>
      <c r="AJ1999" s="55"/>
      <c r="AK1999" s="55"/>
      <c r="AL1999" s="55"/>
      <c r="AM1999" s="55"/>
    </row>
    <row r="2000" ht="22.5" customHeight="1">
      <c r="A2000" s="457"/>
      <c r="B2000" s="25" t="b">
        <v>0</v>
      </c>
      <c r="C2000" s="533"/>
      <c r="D2000" s="534"/>
      <c r="E2000" s="424"/>
      <c r="F2000" s="423"/>
      <c r="G2000" s="533"/>
      <c r="H2000" s="424"/>
      <c r="I2000" s="24"/>
      <c r="J2000" s="424"/>
      <c r="K2000" s="423"/>
      <c r="L2000" s="423"/>
      <c r="M2000" s="535"/>
      <c r="N2000" s="536">
        <f t="shared" si="57"/>
        <v>0</v>
      </c>
      <c r="O2000" s="534"/>
      <c r="P2000" s="528"/>
      <c r="Q2000" s="426" t="str">
        <f t="shared" si="53"/>
        <v/>
      </c>
      <c r="R2000" s="529"/>
      <c r="S2000" s="530"/>
      <c r="T2000" s="531" t="str">
        <f t="shared" si="54"/>
        <v/>
      </c>
      <c r="U2000" s="426">
        <f t="shared" si="55"/>
        <v>0</v>
      </c>
      <c r="V2000" s="426"/>
      <c r="W2000" s="426"/>
      <c r="AJ2000" s="55"/>
      <c r="AK2000" s="55"/>
      <c r="AL2000" s="55"/>
      <c r="AM2000" s="55"/>
    </row>
    <row r="2001" ht="22.5" customHeight="1">
      <c r="A2001" s="457"/>
      <c r="B2001" s="25" t="b">
        <v>0</v>
      </c>
      <c r="C2001" s="533"/>
      <c r="D2001" s="534"/>
      <c r="E2001" s="424"/>
      <c r="F2001" s="423"/>
      <c r="G2001" s="533"/>
      <c r="H2001" s="424"/>
      <c r="I2001" s="24"/>
      <c r="J2001" s="424"/>
      <c r="K2001" s="423"/>
      <c r="L2001" s="423"/>
      <c r="M2001" s="535"/>
      <c r="N2001" s="536">
        <f t="shared" si="57"/>
        <v>0</v>
      </c>
      <c r="O2001" s="534"/>
      <c r="P2001" s="528"/>
      <c r="Q2001" s="426" t="str">
        <f t="shared" si="53"/>
        <v/>
      </c>
      <c r="R2001" s="529"/>
      <c r="S2001" s="530"/>
      <c r="T2001" s="531" t="str">
        <f t="shared" si="54"/>
        <v/>
      </c>
      <c r="U2001" s="426">
        <f t="shared" si="55"/>
        <v>0</v>
      </c>
      <c r="V2001" s="426"/>
      <c r="W2001" s="426"/>
      <c r="AJ2001" s="55"/>
      <c r="AK2001" s="55"/>
      <c r="AL2001" s="55"/>
      <c r="AM2001" s="55"/>
    </row>
    <row r="2002" ht="22.5" customHeight="1">
      <c r="A2002" s="457"/>
      <c r="B2002" s="25" t="b">
        <v>0</v>
      </c>
      <c r="C2002" s="533"/>
      <c r="D2002" s="534"/>
      <c r="E2002" s="424"/>
      <c r="F2002" s="423"/>
      <c r="G2002" s="533"/>
      <c r="H2002" s="424"/>
      <c r="I2002" s="24"/>
      <c r="J2002" s="424"/>
      <c r="K2002" s="423"/>
      <c r="L2002" s="423"/>
      <c r="M2002" s="535"/>
      <c r="N2002" s="536">
        <f t="shared" si="57"/>
        <v>0</v>
      </c>
      <c r="O2002" s="534"/>
      <c r="P2002" s="528"/>
      <c r="Q2002" s="426" t="str">
        <f t="shared" si="53"/>
        <v/>
      </c>
      <c r="R2002" s="529"/>
      <c r="S2002" s="530"/>
      <c r="T2002" s="531" t="str">
        <f t="shared" si="54"/>
        <v/>
      </c>
      <c r="U2002" s="426">
        <f t="shared" si="55"/>
        <v>0</v>
      </c>
      <c r="V2002" s="426"/>
      <c r="W2002" s="426"/>
      <c r="AJ2002" s="55"/>
      <c r="AK2002" s="55"/>
      <c r="AL2002" s="55"/>
      <c r="AM2002" s="55"/>
    </row>
    <row r="2003" ht="22.5" customHeight="1">
      <c r="A2003" s="457"/>
      <c r="B2003" s="25" t="b">
        <v>0</v>
      </c>
      <c r="C2003" s="533"/>
      <c r="D2003" s="534"/>
      <c r="E2003" s="424"/>
      <c r="F2003" s="423"/>
      <c r="G2003" s="533"/>
      <c r="H2003" s="424"/>
      <c r="I2003" s="24"/>
      <c r="J2003" s="424"/>
      <c r="K2003" s="423"/>
      <c r="L2003" s="423"/>
      <c r="M2003" s="535"/>
      <c r="N2003" s="536">
        <f t="shared" si="57"/>
        <v>0</v>
      </c>
      <c r="O2003" s="534"/>
      <c r="P2003" s="528"/>
      <c r="Q2003" s="426" t="str">
        <f t="shared" si="53"/>
        <v/>
      </c>
      <c r="R2003" s="529"/>
      <c r="S2003" s="530"/>
      <c r="T2003" s="531" t="str">
        <f t="shared" si="54"/>
        <v/>
      </c>
      <c r="U2003" s="426">
        <f t="shared" si="55"/>
        <v>0</v>
      </c>
      <c r="V2003" s="426"/>
      <c r="W2003" s="426"/>
      <c r="AJ2003" s="55"/>
      <c r="AK2003" s="55"/>
      <c r="AL2003" s="55"/>
      <c r="AM2003" s="55"/>
    </row>
    <row r="2004" ht="22.5" customHeight="1">
      <c r="A2004" s="457"/>
      <c r="B2004" s="25" t="b">
        <v>0</v>
      </c>
      <c r="C2004" s="533"/>
      <c r="D2004" s="534"/>
      <c r="E2004" s="424"/>
      <c r="F2004" s="423"/>
      <c r="G2004" s="533"/>
      <c r="H2004" s="424"/>
      <c r="I2004" s="24"/>
      <c r="J2004" s="424"/>
      <c r="K2004" s="423"/>
      <c r="L2004" s="423"/>
      <c r="M2004" s="535"/>
      <c r="N2004" s="536">
        <f t="shared" si="57"/>
        <v>0</v>
      </c>
      <c r="O2004" s="534"/>
      <c r="P2004" s="528"/>
      <c r="Q2004" s="426" t="str">
        <f t="shared" si="53"/>
        <v/>
      </c>
      <c r="R2004" s="529"/>
      <c r="S2004" s="530"/>
      <c r="T2004" s="531" t="str">
        <f t="shared" si="54"/>
        <v/>
      </c>
      <c r="U2004" s="426">
        <f t="shared" si="55"/>
        <v>0</v>
      </c>
      <c r="V2004" s="426"/>
      <c r="W2004" s="426"/>
      <c r="AJ2004" s="55"/>
      <c r="AK2004" s="55"/>
      <c r="AL2004" s="55"/>
      <c r="AM2004" s="55"/>
    </row>
    <row r="2005" ht="22.5" customHeight="1">
      <c r="A2005" s="457"/>
      <c r="B2005" s="25" t="b">
        <v>0</v>
      </c>
      <c r="C2005" s="533"/>
      <c r="D2005" s="534"/>
      <c r="E2005" s="424"/>
      <c r="F2005" s="423"/>
      <c r="G2005" s="533"/>
      <c r="H2005" s="424"/>
      <c r="I2005" s="24"/>
      <c r="J2005" s="424"/>
      <c r="K2005" s="423"/>
      <c r="L2005" s="423"/>
      <c r="M2005" s="535"/>
      <c r="N2005" s="536">
        <f t="shared" si="57"/>
        <v>0</v>
      </c>
      <c r="O2005" s="534"/>
      <c r="P2005" s="528"/>
      <c r="Q2005" s="426" t="str">
        <f t="shared" si="53"/>
        <v/>
      </c>
      <c r="R2005" s="529"/>
      <c r="S2005" s="530"/>
      <c r="T2005" s="531" t="str">
        <f t="shared" si="54"/>
        <v/>
      </c>
      <c r="U2005" s="426">
        <f t="shared" si="55"/>
        <v>0</v>
      </c>
      <c r="V2005" s="426"/>
      <c r="W2005" s="426"/>
      <c r="AJ2005" s="55"/>
      <c r="AK2005" s="55"/>
      <c r="AL2005" s="55"/>
      <c r="AM2005" s="55"/>
    </row>
    <row r="2006" ht="22.5" customHeight="1">
      <c r="A2006" s="457"/>
      <c r="B2006" s="25" t="b">
        <v>0</v>
      </c>
      <c r="C2006" s="533"/>
      <c r="D2006" s="534"/>
      <c r="E2006" s="424"/>
      <c r="F2006" s="423"/>
      <c r="G2006" s="533"/>
      <c r="H2006" s="424"/>
      <c r="I2006" s="24"/>
      <c r="J2006" s="424"/>
      <c r="K2006" s="423"/>
      <c r="L2006" s="423"/>
      <c r="M2006" s="535"/>
      <c r="N2006" s="536">
        <f t="shared" si="57"/>
        <v>0</v>
      </c>
      <c r="O2006" s="534"/>
      <c r="P2006" s="528"/>
      <c r="Q2006" s="426" t="str">
        <f t="shared" si="53"/>
        <v/>
      </c>
      <c r="R2006" s="529"/>
      <c r="S2006" s="530"/>
      <c r="T2006" s="531" t="str">
        <f t="shared" si="54"/>
        <v/>
      </c>
      <c r="U2006" s="426">
        <f t="shared" si="55"/>
        <v>0</v>
      </c>
      <c r="V2006" s="426"/>
      <c r="W2006" s="426"/>
      <c r="AJ2006" s="55"/>
      <c r="AK2006" s="55"/>
      <c r="AL2006" s="55"/>
      <c r="AM2006" s="55"/>
    </row>
    <row r="2007" ht="22.5" customHeight="1">
      <c r="A2007" s="457"/>
      <c r="B2007" s="25" t="b">
        <v>0</v>
      </c>
      <c r="C2007" s="533"/>
      <c r="D2007" s="534"/>
      <c r="E2007" s="424"/>
      <c r="F2007" s="423"/>
      <c r="G2007" s="533"/>
      <c r="H2007" s="424"/>
      <c r="I2007" s="24"/>
      <c r="J2007" s="424"/>
      <c r="K2007" s="423"/>
      <c r="L2007" s="423"/>
      <c r="M2007" s="535"/>
      <c r="N2007" s="536">
        <f t="shared" si="57"/>
        <v>0</v>
      </c>
      <c r="O2007" s="534"/>
      <c r="P2007" s="528"/>
      <c r="Q2007" s="426" t="str">
        <f t="shared" si="53"/>
        <v/>
      </c>
      <c r="R2007" s="529"/>
      <c r="S2007" s="530"/>
      <c r="T2007" s="531" t="str">
        <f t="shared" si="54"/>
        <v/>
      </c>
      <c r="U2007" s="426">
        <f t="shared" si="55"/>
        <v>0</v>
      </c>
      <c r="V2007" s="426"/>
      <c r="W2007" s="426"/>
      <c r="AJ2007" s="55"/>
      <c r="AK2007" s="55"/>
      <c r="AL2007" s="55"/>
      <c r="AM2007" s="55"/>
    </row>
    <row r="2008" ht="22.5" customHeight="1">
      <c r="A2008" s="457"/>
      <c r="B2008" s="25" t="b">
        <v>0</v>
      </c>
      <c r="C2008" s="533"/>
      <c r="D2008" s="534"/>
      <c r="E2008" s="424"/>
      <c r="F2008" s="423"/>
      <c r="G2008" s="533"/>
      <c r="H2008" s="424"/>
      <c r="I2008" s="24"/>
      <c r="J2008" s="424"/>
      <c r="K2008" s="423"/>
      <c r="L2008" s="423"/>
      <c r="M2008" s="535"/>
      <c r="N2008" s="536">
        <f t="shared" si="57"/>
        <v>0</v>
      </c>
      <c r="O2008" s="534"/>
      <c r="P2008" s="528"/>
      <c r="Q2008" s="426" t="str">
        <f t="shared" si="53"/>
        <v/>
      </c>
      <c r="R2008" s="529"/>
      <c r="S2008" s="530"/>
      <c r="T2008" s="531" t="str">
        <f t="shared" si="54"/>
        <v/>
      </c>
      <c r="U2008" s="426">
        <f t="shared" si="55"/>
        <v>0</v>
      </c>
      <c r="V2008" s="426"/>
      <c r="W2008" s="426"/>
      <c r="AJ2008" s="55"/>
      <c r="AK2008" s="55"/>
      <c r="AL2008" s="55"/>
      <c r="AM2008" s="55"/>
    </row>
    <row r="2009" ht="22.5" customHeight="1">
      <c r="A2009" s="457"/>
      <c r="B2009" s="25" t="b">
        <v>0</v>
      </c>
      <c r="C2009" s="533"/>
      <c r="D2009" s="534"/>
      <c r="E2009" s="424"/>
      <c r="F2009" s="423"/>
      <c r="G2009" s="533"/>
      <c r="H2009" s="424"/>
      <c r="I2009" s="24"/>
      <c r="J2009" s="424"/>
      <c r="K2009" s="423"/>
      <c r="L2009" s="423"/>
      <c r="M2009" s="535"/>
      <c r="N2009" s="536">
        <f t="shared" si="57"/>
        <v>0</v>
      </c>
      <c r="O2009" s="534"/>
      <c r="P2009" s="528"/>
      <c r="Q2009" s="426" t="str">
        <f t="shared" si="53"/>
        <v/>
      </c>
      <c r="R2009" s="529"/>
      <c r="S2009" s="530"/>
      <c r="T2009" s="531" t="str">
        <f t="shared" si="54"/>
        <v/>
      </c>
      <c r="U2009" s="426">
        <f t="shared" si="55"/>
        <v>0</v>
      </c>
      <c r="V2009" s="426"/>
      <c r="W2009" s="426"/>
      <c r="AJ2009" s="55"/>
      <c r="AK2009" s="55"/>
      <c r="AL2009" s="55"/>
      <c r="AM2009" s="55"/>
    </row>
    <row r="2010" ht="22.5" customHeight="1">
      <c r="A2010" s="457"/>
      <c r="B2010" s="25" t="b">
        <v>0</v>
      </c>
      <c r="C2010" s="533"/>
      <c r="D2010" s="534"/>
      <c r="E2010" s="424"/>
      <c r="F2010" s="423"/>
      <c r="G2010" s="533"/>
      <c r="H2010" s="424"/>
      <c r="I2010" s="24"/>
      <c r="J2010" s="424"/>
      <c r="K2010" s="423"/>
      <c r="L2010" s="423"/>
      <c r="M2010" s="535"/>
      <c r="N2010" s="536">
        <f t="shared" si="57"/>
        <v>0</v>
      </c>
      <c r="O2010" s="534"/>
      <c r="P2010" s="528"/>
      <c r="Q2010" s="426" t="str">
        <f t="shared" si="53"/>
        <v/>
      </c>
      <c r="R2010" s="529"/>
      <c r="S2010" s="530"/>
      <c r="T2010" s="531" t="str">
        <f t="shared" si="54"/>
        <v/>
      </c>
      <c r="U2010" s="426">
        <f t="shared" si="55"/>
        <v>0</v>
      </c>
      <c r="V2010" s="426"/>
      <c r="W2010" s="426"/>
      <c r="AJ2010" s="55"/>
      <c r="AK2010" s="55"/>
      <c r="AL2010" s="55"/>
      <c r="AM2010" s="55"/>
    </row>
    <row r="2011" ht="22.5" customHeight="1">
      <c r="A2011" s="457"/>
      <c r="B2011" s="25" t="b">
        <v>0</v>
      </c>
      <c r="C2011" s="533"/>
      <c r="D2011" s="534"/>
      <c r="E2011" s="424"/>
      <c r="F2011" s="423"/>
      <c r="G2011" s="533"/>
      <c r="H2011" s="424"/>
      <c r="I2011" s="24"/>
      <c r="J2011" s="424"/>
      <c r="K2011" s="423"/>
      <c r="L2011" s="423"/>
      <c r="M2011" s="535"/>
      <c r="N2011" s="536">
        <f t="shared" si="57"/>
        <v>0</v>
      </c>
      <c r="O2011" s="534"/>
      <c r="P2011" s="528"/>
      <c r="Q2011" s="426" t="str">
        <f t="shared" si="53"/>
        <v/>
      </c>
      <c r="R2011" s="529"/>
      <c r="S2011" s="530"/>
      <c r="T2011" s="531" t="str">
        <f t="shared" si="54"/>
        <v/>
      </c>
      <c r="U2011" s="426">
        <f t="shared" si="55"/>
        <v>0</v>
      </c>
      <c r="V2011" s="426"/>
      <c r="W2011" s="426"/>
      <c r="AJ2011" s="55"/>
      <c r="AK2011" s="55"/>
      <c r="AL2011" s="55"/>
      <c r="AM2011" s="55"/>
    </row>
    <row r="2012" ht="22.5" customHeight="1">
      <c r="A2012" s="457"/>
      <c r="B2012" s="25" t="b">
        <v>0</v>
      </c>
      <c r="C2012" s="533"/>
      <c r="D2012" s="534"/>
      <c r="E2012" s="424"/>
      <c r="F2012" s="423"/>
      <c r="G2012" s="533"/>
      <c r="H2012" s="424"/>
      <c r="I2012" s="24"/>
      <c r="J2012" s="424"/>
      <c r="K2012" s="423"/>
      <c r="L2012" s="423"/>
      <c r="M2012" s="535"/>
      <c r="N2012" s="536">
        <f t="shared" si="57"/>
        <v>0</v>
      </c>
      <c r="O2012" s="534"/>
      <c r="P2012" s="528"/>
      <c r="Q2012" s="426" t="str">
        <f t="shared" si="53"/>
        <v/>
      </c>
      <c r="R2012" s="529"/>
      <c r="S2012" s="530"/>
      <c r="T2012" s="531" t="str">
        <f t="shared" si="54"/>
        <v/>
      </c>
      <c r="U2012" s="426">
        <f t="shared" si="55"/>
        <v>0</v>
      </c>
      <c r="V2012" s="426"/>
      <c r="W2012" s="426"/>
      <c r="AJ2012" s="55"/>
      <c r="AK2012" s="55"/>
      <c r="AL2012" s="55"/>
      <c r="AM2012" s="55"/>
    </row>
    <row r="2013" ht="22.5" customHeight="1">
      <c r="A2013" s="457"/>
      <c r="B2013" s="25" t="b">
        <v>0</v>
      </c>
      <c r="C2013" s="533"/>
      <c r="D2013" s="534"/>
      <c r="E2013" s="424"/>
      <c r="F2013" s="423"/>
      <c r="G2013" s="533"/>
      <c r="H2013" s="424"/>
      <c r="I2013" s="24"/>
      <c r="J2013" s="424"/>
      <c r="K2013" s="423"/>
      <c r="L2013" s="423"/>
      <c r="M2013" s="535"/>
      <c r="N2013" s="536">
        <f t="shared" si="57"/>
        <v>0</v>
      </c>
      <c r="O2013" s="534"/>
      <c r="P2013" s="528"/>
      <c r="Q2013" s="426" t="str">
        <f t="shared" si="53"/>
        <v/>
      </c>
      <c r="R2013" s="529"/>
      <c r="S2013" s="530"/>
      <c r="T2013" s="531" t="str">
        <f t="shared" si="54"/>
        <v/>
      </c>
      <c r="U2013" s="426">
        <f t="shared" si="55"/>
        <v>0</v>
      </c>
      <c r="V2013" s="426"/>
      <c r="W2013" s="426"/>
      <c r="AJ2013" s="55"/>
      <c r="AK2013" s="55"/>
      <c r="AL2013" s="55"/>
      <c r="AM2013" s="55"/>
    </row>
    <row r="2014" ht="22.5" customHeight="1">
      <c r="A2014" s="457"/>
      <c r="B2014" s="25" t="b">
        <v>0</v>
      </c>
      <c r="C2014" s="533"/>
      <c r="D2014" s="534"/>
      <c r="E2014" s="424"/>
      <c r="F2014" s="423"/>
      <c r="G2014" s="533"/>
      <c r="H2014" s="424"/>
      <c r="I2014" s="24"/>
      <c r="J2014" s="424"/>
      <c r="K2014" s="423"/>
      <c r="L2014" s="423"/>
      <c r="M2014" s="535"/>
      <c r="N2014" s="536">
        <f t="shared" si="57"/>
        <v>0</v>
      </c>
      <c r="O2014" s="534"/>
      <c r="P2014" s="528"/>
      <c r="Q2014" s="426" t="str">
        <f t="shared" si="53"/>
        <v/>
      </c>
      <c r="R2014" s="529"/>
      <c r="S2014" s="530"/>
      <c r="T2014" s="531" t="str">
        <f t="shared" si="54"/>
        <v/>
      </c>
      <c r="U2014" s="426">
        <f t="shared" si="55"/>
        <v>0</v>
      </c>
      <c r="V2014" s="426"/>
      <c r="W2014" s="426"/>
      <c r="AJ2014" s="55"/>
      <c r="AK2014" s="55"/>
      <c r="AL2014" s="55"/>
      <c r="AM2014" s="55"/>
    </row>
    <row r="2015" ht="22.5" customHeight="1">
      <c r="A2015" s="457"/>
      <c r="B2015" s="25" t="b">
        <v>0</v>
      </c>
      <c r="C2015" s="533"/>
      <c r="D2015" s="534"/>
      <c r="E2015" s="424"/>
      <c r="F2015" s="423"/>
      <c r="G2015" s="533"/>
      <c r="H2015" s="424"/>
      <c r="I2015" s="24"/>
      <c r="J2015" s="424"/>
      <c r="K2015" s="423"/>
      <c r="L2015" s="423"/>
      <c r="M2015" s="535"/>
      <c r="N2015" s="536">
        <f t="shared" si="57"/>
        <v>0</v>
      </c>
      <c r="O2015" s="534"/>
      <c r="P2015" s="528"/>
      <c r="Q2015" s="426" t="str">
        <f t="shared" si="53"/>
        <v/>
      </c>
      <c r="R2015" s="529"/>
      <c r="S2015" s="530"/>
      <c r="T2015" s="531" t="str">
        <f t="shared" si="54"/>
        <v/>
      </c>
      <c r="U2015" s="426">
        <f t="shared" si="55"/>
        <v>0</v>
      </c>
      <c r="V2015" s="426"/>
      <c r="W2015" s="426"/>
      <c r="AJ2015" s="55"/>
      <c r="AK2015" s="55"/>
      <c r="AL2015" s="55"/>
      <c r="AM2015" s="55"/>
    </row>
    <row r="2016" ht="22.5" customHeight="1">
      <c r="A2016" s="457"/>
      <c r="B2016" s="25" t="b">
        <v>0</v>
      </c>
      <c r="C2016" s="533"/>
      <c r="D2016" s="534"/>
      <c r="E2016" s="424"/>
      <c r="F2016" s="423"/>
      <c r="G2016" s="533"/>
      <c r="H2016" s="424"/>
      <c r="I2016" s="24"/>
      <c r="J2016" s="424"/>
      <c r="K2016" s="423"/>
      <c r="L2016" s="423"/>
      <c r="M2016" s="535"/>
      <c r="N2016" s="536">
        <f t="shared" si="57"/>
        <v>0</v>
      </c>
      <c r="O2016" s="534"/>
      <c r="P2016" s="528"/>
      <c r="Q2016" s="426" t="str">
        <f t="shared" si="53"/>
        <v/>
      </c>
      <c r="R2016" s="529"/>
      <c r="S2016" s="530"/>
      <c r="T2016" s="531" t="str">
        <f t="shared" si="54"/>
        <v/>
      </c>
      <c r="U2016" s="426">
        <f t="shared" si="55"/>
        <v>0</v>
      </c>
      <c r="V2016" s="426"/>
      <c r="W2016" s="426"/>
      <c r="AJ2016" s="55"/>
      <c r="AK2016" s="55"/>
      <c r="AL2016" s="55"/>
      <c r="AM2016" s="55"/>
    </row>
    <row r="2017" ht="22.5" customHeight="1">
      <c r="A2017" s="457"/>
      <c r="B2017" s="25" t="b">
        <v>0</v>
      </c>
      <c r="C2017" s="533"/>
      <c r="D2017" s="534"/>
      <c r="E2017" s="424"/>
      <c r="F2017" s="423"/>
      <c r="G2017" s="533"/>
      <c r="H2017" s="424"/>
      <c r="I2017" s="24"/>
      <c r="J2017" s="424"/>
      <c r="K2017" s="423"/>
      <c r="L2017" s="423"/>
      <c r="M2017" s="535"/>
      <c r="N2017" s="536">
        <f t="shared" si="57"/>
        <v>0</v>
      </c>
      <c r="O2017" s="534"/>
      <c r="P2017" s="528"/>
      <c r="Q2017" s="426" t="str">
        <f t="shared" si="53"/>
        <v/>
      </c>
      <c r="R2017" s="529"/>
      <c r="S2017" s="530"/>
      <c r="T2017" s="531" t="str">
        <f t="shared" si="54"/>
        <v/>
      </c>
      <c r="U2017" s="426">
        <f t="shared" si="55"/>
        <v>0</v>
      </c>
      <c r="V2017" s="426"/>
      <c r="W2017" s="426"/>
      <c r="AJ2017" s="55"/>
      <c r="AK2017" s="55"/>
      <c r="AL2017" s="55"/>
      <c r="AM2017" s="55"/>
    </row>
    <row r="2018" ht="22.5" customHeight="1">
      <c r="A2018" s="457"/>
      <c r="B2018" s="25" t="b">
        <v>0</v>
      </c>
      <c r="C2018" s="533"/>
      <c r="D2018" s="534"/>
      <c r="E2018" s="424"/>
      <c r="F2018" s="423"/>
      <c r="G2018" s="533"/>
      <c r="H2018" s="424"/>
      <c r="I2018" s="24"/>
      <c r="J2018" s="424"/>
      <c r="K2018" s="423"/>
      <c r="L2018" s="423"/>
      <c r="M2018" s="535"/>
      <c r="N2018" s="536">
        <f t="shared" si="57"/>
        <v>0</v>
      </c>
      <c r="O2018" s="534"/>
      <c r="P2018" s="528"/>
      <c r="Q2018" s="426" t="str">
        <f t="shared" si="53"/>
        <v/>
      </c>
      <c r="R2018" s="529"/>
      <c r="S2018" s="530"/>
      <c r="T2018" s="531" t="str">
        <f t="shared" si="54"/>
        <v/>
      </c>
      <c r="U2018" s="426">
        <f t="shared" si="55"/>
        <v>0</v>
      </c>
      <c r="V2018" s="426"/>
      <c r="W2018" s="426"/>
      <c r="AJ2018" s="55"/>
      <c r="AK2018" s="55"/>
      <c r="AL2018" s="55"/>
      <c r="AM2018" s="55"/>
    </row>
    <row r="2019" ht="22.5" customHeight="1">
      <c r="A2019" s="457"/>
      <c r="B2019" s="25" t="b">
        <v>0</v>
      </c>
      <c r="C2019" s="533"/>
      <c r="D2019" s="534"/>
      <c r="E2019" s="424"/>
      <c r="F2019" s="423"/>
      <c r="G2019" s="533"/>
      <c r="H2019" s="424"/>
      <c r="I2019" s="24"/>
      <c r="J2019" s="424"/>
      <c r="K2019" s="423"/>
      <c r="L2019" s="423"/>
      <c r="M2019" s="535"/>
      <c r="N2019" s="536">
        <f t="shared" si="57"/>
        <v>0</v>
      </c>
      <c r="O2019" s="534"/>
      <c r="P2019" s="528"/>
      <c r="Q2019" s="426" t="str">
        <f t="shared" si="53"/>
        <v/>
      </c>
      <c r="R2019" s="529"/>
      <c r="S2019" s="530"/>
      <c r="T2019" s="531" t="str">
        <f t="shared" si="54"/>
        <v/>
      </c>
      <c r="U2019" s="426">
        <f t="shared" si="55"/>
        <v>0</v>
      </c>
      <c r="V2019" s="426"/>
      <c r="W2019" s="426"/>
      <c r="AJ2019" s="55"/>
      <c r="AK2019" s="55"/>
      <c r="AL2019" s="55"/>
      <c r="AM2019" s="55"/>
    </row>
    <row r="2020" ht="22.5" customHeight="1">
      <c r="A2020" s="457"/>
      <c r="B2020" s="25" t="b">
        <v>0</v>
      </c>
      <c r="C2020" s="533"/>
      <c r="D2020" s="534"/>
      <c r="E2020" s="424"/>
      <c r="F2020" s="423"/>
      <c r="G2020" s="533"/>
      <c r="H2020" s="424"/>
      <c r="I2020" s="24"/>
      <c r="J2020" s="424"/>
      <c r="K2020" s="423"/>
      <c r="L2020" s="423"/>
      <c r="M2020" s="535"/>
      <c r="N2020" s="536">
        <f t="shared" si="57"/>
        <v>0</v>
      </c>
      <c r="O2020" s="534"/>
      <c r="P2020" s="528"/>
      <c r="Q2020" s="426" t="str">
        <f t="shared" si="53"/>
        <v/>
      </c>
      <c r="R2020" s="529"/>
      <c r="S2020" s="530"/>
      <c r="T2020" s="531" t="str">
        <f t="shared" si="54"/>
        <v/>
      </c>
      <c r="U2020" s="426">
        <f t="shared" si="55"/>
        <v>0</v>
      </c>
      <c r="V2020" s="426"/>
      <c r="W2020" s="426"/>
      <c r="AJ2020" s="55"/>
      <c r="AK2020" s="55"/>
      <c r="AL2020" s="55"/>
      <c r="AM2020" s="55"/>
    </row>
    <row r="2021" ht="22.5" customHeight="1">
      <c r="A2021" s="457"/>
      <c r="B2021" s="25" t="b">
        <v>0</v>
      </c>
      <c r="C2021" s="533"/>
      <c r="D2021" s="534"/>
      <c r="E2021" s="424"/>
      <c r="F2021" s="423"/>
      <c r="G2021" s="533"/>
      <c r="H2021" s="424"/>
      <c r="I2021" s="24"/>
      <c r="J2021" s="424"/>
      <c r="K2021" s="423"/>
      <c r="L2021" s="423"/>
      <c r="M2021" s="535"/>
      <c r="N2021" s="536">
        <f t="shared" si="57"/>
        <v>0</v>
      </c>
      <c r="O2021" s="534"/>
      <c r="P2021" s="528"/>
      <c r="Q2021" s="426" t="str">
        <f t="shared" si="53"/>
        <v/>
      </c>
      <c r="R2021" s="529"/>
      <c r="S2021" s="530"/>
      <c r="T2021" s="531" t="str">
        <f t="shared" si="54"/>
        <v/>
      </c>
      <c r="U2021" s="426">
        <f t="shared" si="55"/>
        <v>0</v>
      </c>
      <c r="V2021" s="426"/>
      <c r="W2021" s="426"/>
      <c r="AJ2021" s="55"/>
      <c r="AK2021" s="55"/>
      <c r="AL2021" s="55"/>
      <c r="AM2021" s="55"/>
    </row>
    <row r="2022" ht="22.5" customHeight="1">
      <c r="A2022" s="457"/>
      <c r="B2022" s="25" t="b">
        <v>0</v>
      </c>
      <c r="C2022" s="533"/>
      <c r="D2022" s="534"/>
      <c r="E2022" s="424"/>
      <c r="F2022" s="423"/>
      <c r="G2022" s="533"/>
      <c r="H2022" s="424"/>
      <c r="I2022" s="24"/>
      <c r="J2022" s="424"/>
      <c r="K2022" s="423"/>
      <c r="L2022" s="423"/>
      <c r="M2022" s="535"/>
      <c r="N2022" s="536">
        <f t="shared" si="57"/>
        <v>0</v>
      </c>
      <c r="O2022" s="534"/>
      <c r="P2022" s="528"/>
      <c r="Q2022" s="426" t="str">
        <f t="shared" si="53"/>
        <v/>
      </c>
      <c r="R2022" s="529"/>
      <c r="S2022" s="530"/>
      <c r="T2022" s="531" t="str">
        <f t="shared" si="54"/>
        <v/>
      </c>
      <c r="U2022" s="426">
        <f t="shared" si="55"/>
        <v>0</v>
      </c>
      <c r="V2022" s="426"/>
      <c r="W2022" s="426"/>
      <c r="AJ2022" s="55"/>
      <c r="AK2022" s="55"/>
      <c r="AL2022" s="55"/>
      <c r="AM2022" s="55"/>
    </row>
    <row r="2023" ht="22.5" customHeight="1">
      <c r="A2023" s="457"/>
      <c r="B2023" s="25" t="b">
        <v>0</v>
      </c>
      <c r="C2023" s="533"/>
      <c r="D2023" s="534"/>
      <c r="E2023" s="424"/>
      <c r="F2023" s="423"/>
      <c r="G2023" s="533"/>
      <c r="H2023" s="424"/>
      <c r="I2023" s="24"/>
      <c r="J2023" s="424"/>
      <c r="K2023" s="423"/>
      <c r="L2023" s="423"/>
      <c r="M2023" s="535"/>
      <c r="N2023" s="536">
        <f t="shared" si="57"/>
        <v>0</v>
      </c>
      <c r="O2023" s="534"/>
      <c r="P2023" s="528"/>
      <c r="Q2023" s="426" t="str">
        <f t="shared" si="53"/>
        <v/>
      </c>
      <c r="R2023" s="529"/>
      <c r="S2023" s="530"/>
      <c r="T2023" s="531" t="str">
        <f t="shared" si="54"/>
        <v/>
      </c>
      <c r="U2023" s="426">
        <f t="shared" si="55"/>
        <v>0</v>
      </c>
      <c r="V2023" s="426"/>
      <c r="W2023" s="426"/>
      <c r="AJ2023" s="55"/>
      <c r="AK2023" s="55"/>
      <c r="AL2023" s="55"/>
      <c r="AM2023" s="55"/>
    </row>
    <row r="2024" ht="22.5" customHeight="1">
      <c r="A2024" s="457"/>
      <c r="B2024" s="25" t="b">
        <v>0</v>
      </c>
      <c r="C2024" s="533"/>
      <c r="D2024" s="534"/>
      <c r="E2024" s="424"/>
      <c r="F2024" s="423"/>
      <c r="G2024" s="533"/>
      <c r="H2024" s="424"/>
      <c r="I2024" s="24"/>
      <c r="J2024" s="424"/>
      <c r="K2024" s="423"/>
      <c r="L2024" s="423"/>
      <c r="M2024" s="535"/>
      <c r="N2024" s="536">
        <f t="shared" si="57"/>
        <v>0</v>
      </c>
      <c r="O2024" s="534"/>
      <c r="P2024" s="528"/>
      <c r="Q2024" s="426" t="str">
        <f t="shared" si="53"/>
        <v/>
      </c>
      <c r="R2024" s="529"/>
      <c r="S2024" s="530"/>
      <c r="T2024" s="531" t="str">
        <f t="shared" si="54"/>
        <v/>
      </c>
      <c r="U2024" s="426">
        <f t="shared" si="55"/>
        <v>0</v>
      </c>
      <c r="V2024" s="426"/>
      <c r="W2024" s="426"/>
      <c r="AJ2024" s="55"/>
      <c r="AK2024" s="55"/>
      <c r="AL2024" s="55"/>
      <c r="AM2024" s="55"/>
    </row>
    <row r="2025" ht="22.5" customHeight="1">
      <c r="A2025" s="457"/>
      <c r="B2025" s="25" t="b">
        <v>0</v>
      </c>
      <c r="C2025" s="533"/>
      <c r="D2025" s="534"/>
      <c r="E2025" s="424"/>
      <c r="F2025" s="423"/>
      <c r="G2025" s="533"/>
      <c r="H2025" s="424"/>
      <c r="I2025" s="24"/>
      <c r="J2025" s="424"/>
      <c r="K2025" s="423"/>
      <c r="L2025" s="423"/>
      <c r="M2025" s="535"/>
      <c r="N2025" s="536">
        <f t="shared" si="57"/>
        <v>0</v>
      </c>
      <c r="O2025" s="534"/>
      <c r="P2025" s="528"/>
      <c r="Q2025" s="426" t="str">
        <f t="shared" si="53"/>
        <v/>
      </c>
      <c r="R2025" s="529"/>
      <c r="S2025" s="530"/>
      <c r="T2025" s="531" t="str">
        <f t="shared" si="54"/>
        <v/>
      </c>
      <c r="U2025" s="426">
        <f t="shared" si="55"/>
        <v>0</v>
      </c>
      <c r="V2025" s="426"/>
      <c r="W2025" s="426"/>
      <c r="AJ2025" s="55"/>
      <c r="AK2025" s="55"/>
      <c r="AL2025" s="55"/>
      <c r="AM2025" s="55"/>
    </row>
    <row r="2026" ht="22.5" customHeight="1">
      <c r="A2026" s="457"/>
      <c r="B2026" s="25" t="b">
        <v>0</v>
      </c>
      <c r="C2026" s="533"/>
      <c r="D2026" s="534"/>
      <c r="E2026" s="424"/>
      <c r="F2026" s="423"/>
      <c r="G2026" s="533"/>
      <c r="H2026" s="424"/>
      <c r="I2026" s="24"/>
      <c r="J2026" s="424"/>
      <c r="K2026" s="423"/>
      <c r="L2026" s="423"/>
      <c r="M2026" s="535"/>
      <c r="N2026" s="536">
        <f t="shared" si="57"/>
        <v>0</v>
      </c>
      <c r="O2026" s="534"/>
      <c r="P2026" s="528"/>
      <c r="Q2026" s="426" t="str">
        <f t="shared" si="53"/>
        <v/>
      </c>
      <c r="R2026" s="529"/>
      <c r="S2026" s="530"/>
      <c r="T2026" s="531" t="str">
        <f t="shared" si="54"/>
        <v/>
      </c>
      <c r="U2026" s="426">
        <f t="shared" si="55"/>
        <v>0</v>
      </c>
      <c r="V2026" s="426"/>
      <c r="W2026" s="426"/>
      <c r="AJ2026" s="55"/>
      <c r="AK2026" s="55"/>
      <c r="AL2026" s="55"/>
      <c r="AM2026" s="55"/>
    </row>
    <row r="2027" ht="22.5" customHeight="1">
      <c r="A2027" s="457"/>
      <c r="B2027" s="25" t="b">
        <v>0</v>
      </c>
      <c r="C2027" s="533"/>
      <c r="D2027" s="534"/>
      <c r="E2027" s="424"/>
      <c r="F2027" s="423"/>
      <c r="G2027" s="533"/>
      <c r="H2027" s="424"/>
      <c r="I2027" s="24"/>
      <c r="J2027" s="424"/>
      <c r="K2027" s="423"/>
      <c r="L2027" s="423"/>
      <c r="M2027" s="535"/>
      <c r="N2027" s="536">
        <f t="shared" si="57"/>
        <v>0</v>
      </c>
      <c r="O2027" s="534"/>
      <c r="P2027" s="528"/>
      <c r="Q2027" s="426" t="str">
        <f t="shared" si="53"/>
        <v/>
      </c>
      <c r="R2027" s="529"/>
      <c r="S2027" s="530"/>
      <c r="T2027" s="531" t="str">
        <f t="shared" si="54"/>
        <v/>
      </c>
      <c r="U2027" s="426">
        <f t="shared" si="55"/>
        <v>0</v>
      </c>
      <c r="V2027" s="426"/>
      <c r="W2027" s="426"/>
      <c r="AJ2027" s="55"/>
      <c r="AK2027" s="55"/>
      <c r="AL2027" s="55"/>
      <c r="AM2027" s="55"/>
    </row>
    <row r="2028" ht="22.5" customHeight="1">
      <c r="A2028" s="457"/>
      <c r="B2028" s="25" t="b">
        <v>0</v>
      </c>
      <c r="C2028" s="533"/>
      <c r="D2028" s="534"/>
      <c r="E2028" s="424"/>
      <c r="F2028" s="423"/>
      <c r="G2028" s="533"/>
      <c r="H2028" s="424"/>
      <c r="I2028" s="24"/>
      <c r="J2028" s="424"/>
      <c r="K2028" s="423"/>
      <c r="L2028" s="423"/>
      <c r="M2028" s="535"/>
      <c r="N2028" s="536">
        <f t="shared" si="57"/>
        <v>0</v>
      </c>
      <c r="O2028" s="534"/>
      <c r="P2028" s="528"/>
      <c r="Q2028" s="426" t="str">
        <f t="shared" si="53"/>
        <v/>
      </c>
      <c r="R2028" s="529"/>
      <c r="S2028" s="530"/>
      <c r="T2028" s="531" t="str">
        <f t="shared" si="54"/>
        <v/>
      </c>
      <c r="U2028" s="426">
        <f t="shared" si="55"/>
        <v>0</v>
      </c>
      <c r="V2028" s="426"/>
      <c r="W2028" s="426"/>
      <c r="AJ2028" s="55"/>
      <c r="AK2028" s="55"/>
      <c r="AL2028" s="55"/>
      <c r="AM2028" s="55"/>
    </row>
    <row r="2029" ht="22.5" customHeight="1">
      <c r="A2029" s="457"/>
      <c r="B2029" s="25" t="b">
        <v>0</v>
      </c>
      <c r="C2029" s="533"/>
      <c r="D2029" s="534"/>
      <c r="E2029" s="424"/>
      <c r="F2029" s="423"/>
      <c r="G2029" s="533"/>
      <c r="H2029" s="424"/>
      <c r="I2029" s="24"/>
      <c r="J2029" s="424"/>
      <c r="K2029" s="423"/>
      <c r="L2029" s="423"/>
      <c r="M2029" s="535"/>
      <c r="N2029" s="536">
        <f t="shared" si="57"/>
        <v>0</v>
      </c>
      <c r="O2029" s="534"/>
      <c r="P2029" s="528"/>
      <c r="Q2029" s="426" t="str">
        <f t="shared" si="53"/>
        <v/>
      </c>
      <c r="R2029" s="529"/>
      <c r="S2029" s="530"/>
      <c r="T2029" s="531" t="str">
        <f t="shared" si="54"/>
        <v/>
      </c>
      <c r="U2029" s="426">
        <f t="shared" si="55"/>
        <v>0</v>
      </c>
      <c r="V2029" s="426"/>
      <c r="W2029" s="426"/>
      <c r="AJ2029" s="55"/>
      <c r="AK2029" s="55"/>
      <c r="AL2029" s="55"/>
      <c r="AM2029" s="55"/>
    </row>
    <row r="2030" ht="22.5" customHeight="1">
      <c r="A2030" s="457"/>
      <c r="B2030" s="25" t="b">
        <v>0</v>
      </c>
      <c r="C2030" s="533"/>
      <c r="D2030" s="534"/>
      <c r="E2030" s="424"/>
      <c r="F2030" s="423"/>
      <c r="G2030" s="533"/>
      <c r="H2030" s="424"/>
      <c r="I2030" s="24"/>
      <c r="J2030" s="424"/>
      <c r="K2030" s="423"/>
      <c r="L2030" s="423"/>
      <c r="M2030" s="535"/>
      <c r="N2030" s="536">
        <f t="shared" si="57"/>
        <v>0</v>
      </c>
      <c r="O2030" s="534"/>
      <c r="P2030" s="528"/>
      <c r="Q2030" s="426" t="str">
        <f t="shared" si="53"/>
        <v/>
      </c>
      <c r="R2030" s="529"/>
      <c r="S2030" s="530"/>
      <c r="T2030" s="531" t="str">
        <f t="shared" si="54"/>
        <v/>
      </c>
      <c r="U2030" s="426">
        <f t="shared" si="55"/>
        <v>0</v>
      </c>
      <c r="V2030" s="426"/>
      <c r="W2030" s="426"/>
      <c r="AJ2030" s="55"/>
      <c r="AK2030" s="55"/>
      <c r="AL2030" s="55"/>
      <c r="AM2030" s="55"/>
    </row>
    <row r="2031" ht="22.5" customHeight="1">
      <c r="A2031" s="457"/>
      <c r="B2031" s="25" t="b">
        <v>0</v>
      </c>
      <c r="C2031" s="533"/>
      <c r="D2031" s="534"/>
      <c r="E2031" s="424"/>
      <c r="F2031" s="423"/>
      <c r="G2031" s="533"/>
      <c r="H2031" s="424"/>
      <c r="I2031" s="24"/>
      <c r="J2031" s="424"/>
      <c r="K2031" s="423"/>
      <c r="L2031" s="423"/>
      <c r="M2031" s="535"/>
      <c r="N2031" s="536">
        <f t="shared" si="57"/>
        <v>0</v>
      </c>
      <c r="O2031" s="534"/>
      <c r="P2031" s="528"/>
      <c r="Q2031" s="426" t="str">
        <f t="shared" si="53"/>
        <v/>
      </c>
      <c r="R2031" s="529"/>
      <c r="S2031" s="530"/>
      <c r="T2031" s="531" t="str">
        <f t="shared" si="54"/>
        <v/>
      </c>
      <c r="U2031" s="426">
        <f t="shared" si="55"/>
        <v>0</v>
      </c>
      <c r="V2031" s="426"/>
      <c r="W2031" s="426"/>
      <c r="AJ2031" s="55"/>
      <c r="AK2031" s="55"/>
      <c r="AL2031" s="55"/>
      <c r="AM2031" s="55"/>
    </row>
    <row r="2032" ht="22.5" customHeight="1">
      <c r="A2032" s="457"/>
      <c r="B2032" s="25" t="b">
        <v>0</v>
      </c>
      <c r="C2032" s="533"/>
      <c r="D2032" s="534"/>
      <c r="E2032" s="424"/>
      <c r="F2032" s="423"/>
      <c r="G2032" s="533"/>
      <c r="H2032" s="424"/>
      <c r="I2032" s="24"/>
      <c r="J2032" s="424"/>
      <c r="K2032" s="423"/>
      <c r="L2032" s="423"/>
      <c r="M2032" s="535"/>
      <c r="N2032" s="536">
        <f t="shared" si="57"/>
        <v>0</v>
      </c>
      <c r="O2032" s="534"/>
      <c r="P2032" s="528"/>
      <c r="Q2032" s="426" t="str">
        <f t="shared" si="53"/>
        <v/>
      </c>
      <c r="R2032" s="529"/>
      <c r="S2032" s="530"/>
      <c r="T2032" s="531" t="str">
        <f t="shared" si="54"/>
        <v/>
      </c>
      <c r="U2032" s="426">
        <f t="shared" si="55"/>
        <v>0</v>
      </c>
      <c r="V2032" s="426"/>
      <c r="W2032" s="426"/>
      <c r="AJ2032" s="55"/>
      <c r="AK2032" s="55"/>
      <c r="AL2032" s="55"/>
      <c r="AM2032" s="55"/>
    </row>
    <row r="2033" ht="22.5" customHeight="1">
      <c r="A2033" s="457"/>
      <c r="B2033" s="25" t="b">
        <v>0</v>
      </c>
      <c r="C2033" s="533"/>
      <c r="D2033" s="534"/>
      <c r="E2033" s="424"/>
      <c r="F2033" s="423"/>
      <c r="G2033" s="533"/>
      <c r="H2033" s="424"/>
      <c r="I2033" s="24"/>
      <c r="J2033" s="424"/>
      <c r="K2033" s="423"/>
      <c r="L2033" s="423"/>
      <c r="M2033" s="535"/>
      <c r="N2033" s="536">
        <f t="shared" si="57"/>
        <v>0</v>
      </c>
      <c r="O2033" s="534"/>
      <c r="P2033" s="528"/>
      <c r="Q2033" s="426" t="str">
        <f t="shared" si="53"/>
        <v/>
      </c>
      <c r="R2033" s="529"/>
      <c r="S2033" s="530"/>
      <c r="T2033" s="531" t="str">
        <f t="shared" si="54"/>
        <v/>
      </c>
      <c r="U2033" s="426">
        <f t="shared" si="55"/>
        <v>0</v>
      </c>
      <c r="V2033" s="426"/>
      <c r="W2033" s="426"/>
      <c r="AJ2033" s="55"/>
      <c r="AK2033" s="55"/>
      <c r="AL2033" s="55"/>
      <c r="AM2033" s="55"/>
    </row>
    <row r="2034" ht="22.5" customHeight="1">
      <c r="A2034" s="457"/>
      <c r="B2034" s="25" t="b">
        <v>0</v>
      </c>
      <c r="C2034" s="533"/>
      <c r="D2034" s="534"/>
      <c r="E2034" s="424"/>
      <c r="F2034" s="423"/>
      <c r="G2034" s="533"/>
      <c r="H2034" s="424"/>
      <c r="I2034" s="24"/>
      <c r="J2034" s="424"/>
      <c r="K2034" s="423"/>
      <c r="L2034" s="423"/>
      <c r="M2034" s="535"/>
      <c r="N2034" s="536">
        <f t="shared" si="57"/>
        <v>0</v>
      </c>
      <c r="O2034" s="534"/>
      <c r="P2034" s="528"/>
      <c r="Q2034" s="426" t="str">
        <f t="shared" si="53"/>
        <v/>
      </c>
      <c r="R2034" s="529"/>
      <c r="S2034" s="530"/>
      <c r="T2034" s="531" t="str">
        <f t="shared" si="54"/>
        <v/>
      </c>
      <c r="U2034" s="426">
        <f t="shared" si="55"/>
        <v>0</v>
      </c>
      <c r="V2034" s="426"/>
      <c r="W2034" s="426"/>
      <c r="AJ2034" s="55"/>
      <c r="AK2034" s="55"/>
      <c r="AL2034" s="55"/>
      <c r="AM2034" s="55"/>
    </row>
    <row r="2035" ht="22.5" customHeight="1">
      <c r="A2035" s="457"/>
      <c r="B2035" s="25" t="b">
        <v>0</v>
      </c>
      <c r="C2035" s="533"/>
      <c r="D2035" s="534"/>
      <c r="E2035" s="424"/>
      <c r="F2035" s="423"/>
      <c r="G2035" s="533"/>
      <c r="H2035" s="424"/>
      <c r="I2035" s="24"/>
      <c r="J2035" s="424"/>
      <c r="K2035" s="423"/>
      <c r="L2035" s="423"/>
      <c r="M2035" s="535"/>
      <c r="N2035" s="536">
        <f t="shared" si="57"/>
        <v>0</v>
      </c>
      <c r="O2035" s="534"/>
      <c r="P2035" s="528"/>
      <c r="Q2035" s="426" t="str">
        <f t="shared" si="53"/>
        <v/>
      </c>
      <c r="R2035" s="529"/>
      <c r="S2035" s="530"/>
      <c r="T2035" s="531" t="str">
        <f t="shared" si="54"/>
        <v/>
      </c>
      <c r="U2035" s="426">
        <f t="shared" si="55"/>
        <v>0</v>
      </c>
      <c r="V2035" s="426"/>
      <c r="W2035" s="426"/>
      <c r="AJ2035" s="55"/>
      <c r="AK2035" s="55"/>
      <c r="AL2035" s="55"/>
      <c r="AM2035" s="55"/>
    </row>
    <row r="2036" ht="22.5" customHeight="1">
      <c r="A2036" s="457"/>
      <c r="B2036" s="25" t="b">
        <v>0</v>
      </c>
      <c r="C2036" s="533"/>
      <c r="D2036" s="534"/>
      <c r="E2036" s="424"/>
      <c r="F2036" s="423"/>
      <c r="G2036" s="533"/>
      <c r="H2036" s="424"/>
      <c r="I2036" s="24"/>
      <c r="J2036" s="424"/>
      <c r="K2036" s="423"/>
      <c r="L2036" s="423"/>
      <c r="M2036" s="535"/>
      <c r="N2036" s="536">
        <f t="shared" si="57"/>
        <v>0</v>
      </c>
      <c r="O2036" s="534"/>
      <c r="P2036" s="528"/>
      <c r="Q2036" s="426" t="str">
        <f t="shared" si="53"/>
        <v/>
      </c>
      <c r="R2036" s="529"/>
      <c r="S2036" s="530"/>
      <c r="T2036" s="531" t="str">
        <f t="shared" si="54"/>
        <v/>
      </c>
      <c r="U2036" s="426">
        <f t="shared" si="55"/>
        <v>0</v>
      </c>
      <c r="V2036" s="426"/>
      <c r="W2036" s="426"/>
      <c r="AJ2036" s="55"/>
      <c r="AK2036" s="55"/>
      <c r="AL2036" s="55"/>
      <c r="AM2036" s="55"/>
    </row>
    <row r="2037" ht="22.5" customHeight="1">
      <c r="A2037" s="457"/>
      <c r="B2037" s="25" t="b">
        <v>0</v>
      </c>
      <c r="C2037" s="533"/>
      <c r="D2037" s="534"/>
      <c r="E2037" s="424"/>
      <c r="F2037" s="423"/>
      <c r="G2037" s="533"/>
      <c r="H2037" s="424"/>
      <c r="I2037" s="24"/>
      <c r="J2037" s="424"/>
      <c r="K2037" s="423"/>
      <c r="L2037" s="423"/>
      <c r="M2037" s="535"/>
      <c r="N2037" s="536">
        <f t="shared" si="57"/>
        <v>0</v>
      </c>
      <c r="O2037" s="534"/>
      <c r="P2037" s="528"/>
      <c r="Q2037" s="426" t="str">
        <f t="shared" si="53"/>
        <v/>
      </c>
      <c r="R2037" s="529"/>
      <c r="S2037" s="530"/>
      <c r="T2037" s="531" t="str">
        <f t="shared" si="54"/>
        <v/>
      </c>
      <c r="U2037" s="426">
        <f t="shared" si="55"/>
        <v>0</v>
      </c>
      <c r="V2037" s="426"/>
      <c r="W2037" s="426"/>
      <c r="AJ2037" s="55"/>
      <c r="AK2037" s="55"/>
      <c r="AL2037" s="55"/>
      <c r="AM2037" s="55"/>
    </row>
    <row r="2038" ht="22.5" customHeight="1">
      <c r="A2038" s="457"/>
      <c r="B2038" s="25" t="b">
        <v>0</v>
      </c>
      <c r="C2038" s="533"/>
      <c r="D2038" s="534"/>
      <c r="E2038" s="424"/>
      <c r="F2038" s="423"/>
      <c r="G2038" s="533"/>
      <c r="H2038" s="424"/>
      <c r="I2038" s="24"/>
      <c r="J2038" s="424"/>
      <c r="K2038" s="423"/>
      <c r="L2038" s="423"/>
      <c r="M2038" s="535"/>
      <c r="N2038" s="536">
        <f t="shared" si="57"/>
        <v>0</v>
      </c>
      <c r="O2038" s="534"/>
      <c r="P2038" s="528"/>
      <c r="Q2038" s="426" t="str">
        <f t="shared" si="53"/>
        <v/>
      </c>
      <c r="R2038" s="529"/>
      <c r="S2038" s="530"/>
      <c r="T2038" s="531" t="str">
        <f t="shared" si="54"/>
        <v/>
      </c>
      <c r="U2038" s="426">
        <f t="shared" si="55"/>
        <v>0</v>
      </c>
      <c r="V2038" s="426"/>
      <c r="W2038" s="426"/>
      <c r="AJ2038" s="55"/>
      <c r="AK2038" s="55"/>
      <c r="AL2038" s="55"/>
      <c r="AM2038" s="55"/>
    </row>
    <row r="2039" ht="22.5" customHeight="1">
      <c r="A2039" s="457"/>
      <c r="B2039" s="25" t="b">
        <v>0</v>
      </c>
      <c r="C2039" s="533"/>
      <c r="D2039" s="534"/>
      <c r="E2039" s="424"/>
      <c r="F2039" s="423"/>
      <c r="G2039" s="533"/>
      <c r="H2039" s="424"/>
      <c r="I2039" s="24"/>
      <c r="J2039" s="424"/>
      <c r="K2039" s="423"/>
      <c r="L2039" s="423"/>
      <c r="M2039" s="535"/>
      <c r="N2039" s="536">
        <f t="shared" si="57"/>
        <v>0</v>
      </c>
      <c r="O2039" s="534"/>
      <c r="P2039" s="528"/>
      <c r="Q2039" s="426" t="str">
        <f t="shared" si="53"/>
        <v/>
      </c>
      <c r="R2039" s="529"/>
      <c r="S2039" s="530"/>
      <c r="T2039" s="531" t="str">
        <f t="shared" si="54"/>
        <v/>
      </c>
      <c r="U2039" s="426">
        <f t="shared" si="55"/>
        <v>0</v>
      </c>
      <c r="V2039" s="426"/>
      <c r="W2039" s="426"/>
      <c r="AJ2039" s="55"/>
      <c r="AK2039" s="55"/>
      <c r="AL2039" s="55"/>
      <c r="AM2039" s="55"/>
    </row>
    <row r="2040" ht="22.5" customHeight="1">
      <c r="A2040" s="457"/>
      <c r="B2040" s="25" t="b">
        <v>0</v>
      </c>
      <c r="C2040" s="533"/>
      <c r="D2040" s="534"/>
      <c r="E2040" s="424"/>
      <c r="F2040" s="423"/>
      <c r="G2040" s="533"/>
      <c r="H2040" s="424"/>
      <c r="I2040" s="24"/>
      <c r="J2040" s="424"/>
      <c r="K2040" s="423"/>
      <c r="L2040" s="423"/>
      <c r="M2040" s="535"/>
      <c r="N2040" s="536">
        <f t="shared" si="57"/>
        <v>0</v>
      </c>
      <c r="O2040" s="534"/>
      <c r="P2040" s="528"/>
      <c r="Q2040" s="426" t="str">
        <f t="shared" si="53"/>
        <v/>
      </c>
      <c r="R2040" s="529"/>
      <c r="S2040" s="530"/>
      <c r="T2040" s="531" t="str">
        <f t="shared" si="54"/>
        <v/>
      </c>
      <c r="U2040" s="426">
        <f t="shared" si="55"/>
        <v>0</v>
      </c>
      <c r="V2040" s="426"/>
      <c r="W2040" s="426"/>
      <c r="AJ2040" s="55"/>
      <c r="AK2040" s="55"/>
      <c r="AL2040" s="55"/>
      <c r="AM2040" s="55"/>
    </row>
    <row r="2041" ht="22.5" customHeight="1">
      <c r="A2041" s="457"/>
      <c r="B2041" s="25" t="b">
        <v>0</v>
      </c>
      <c r="C2041" s="533"/>
      <c r="D2041" s="534"/>
      <c r="E2041" s="424"/>
      <c r="F2041" s="423"/>
      <c r="G2041" s="533"/>
      <c r="H2041" s="424"/>
      <c r="I2041" s="24"/>
      <c r="J2041" s="424"/>
      <c r="K2041" s="423"/>
      <c r="L2041" s="423"/>
      <c r="M2041" s="535"/>
      <c r="N2041" s="536">
        <f t="shared" si="57"/>
        <v>0</v>
      </c>
      <c r="O2041" s="534"/>
      <c r="P2041" s="528"/>
      <c r="Q2041" s="426" t="str">
        <f t="shared" si="53"/>
        <v/>
      </c>
      <c r="R2041" s="529"/>
      <c r="S2041" s="530"/>
      <c r="T2041" s="531" t="str">
        <f t="shared" si="54"/>
        <v/>
      </c>
      <c r="U2041" s="426">
        <f t="shared" si="55"/>
        <v>0</v>
      </c>
      <c r="V2041" s="426"/>
      <c r="W2041" s="426"/>
      <c r="AJ2041" s="55"/>
      <c r="AK2041" s="55"/>
      <c r="AL2041" s="55"/>
      <c r="AM2041" s="55"/>
    </row>
    <row r="2042" ht="22.5" customHeight="1">
      <c r="A2042" s="457"/>
      <c r="B2042" s="25" t="b">
        <v>0</v>
      </c>
      <c r="C2042" s="533"/>
      <c r="D2042" s="534"/>
      <c r="E2042" s="424"/>
      <c r="F2042" s="423"/>
      <c r="G2042" s="533"/>
      <c r="H2042" s="424"/>
      <c r="I2042" s="24"/>
      <c r="J2042" s="424"/>
      <c r="K2042" s="423"/>
      <c r="L2042" s="423"/>
      <c r="M2042" s="535"/>
      <c r="N2042" s="536">
        <f t="shared" si="57"/>
        <v>0</v>
      </c>
      <c r="O2042" s="534"/>
      <c r="P2042" s="528"/>
      <c r="Q2042" s="426" t="str">
        <f t="shared" si="53"/>
        <v/>
      </c>
      <c r="R2042" s="529"/>
      <c r="S2042" s="530"/>
      <c r="T2042" s="531" t="str">
        <f t="shared" si="54"/>
        <v/>
      </c>
      <c r="U2042" s="426">
        <f t="shared" si="55"/>
        <v>0</v>
      </c>
      <c r="V2042" s="426"/>
      <c r="W2042" s="426"/>
      <c r="AJ2042" s="55"/>
      <c r="AK2042" s="55"/>
      <c r="AL2042" s="55"/>
      <c r="AM2042" s="55"/>
    </row>
    <row r="2043" ht="22.5" customHeight="1">
      <c r="A2043" s="457"/>
      <c r="B2043" s="25" t="b">
        <v>0</v>
      </c>
      <c r="C2043" s="533"/>
      <c r="D2043" s="534"/>
      <c r="E2043" s="424"/>
      <c r="F2043" s="423"/>
      <c r="G2043" s="533"/>
      <c r="H2043" s="424"/>
      <c r="I2043" s="24"/>
      <c r="J2043" s="424"/>
      <c r="K2043" s="423"/>
      <c r="L2043" s="423"/>
      <c r="M2043" s="535"/>
      <c r="N2043" s="536">
        <f t="shared" si="57"/>
        <v>0</v>
      </c>
      <c r="O2043" s="534"/>
      <c r="P2043" s="528"/>
      <c r="Q2043" s="426" t="str">
        <f t="shared" si="53"/>
        <v/>
      </c>
      <c r="R2043" s="529"/>
      <c r="S2043" s="530"/>
      <c r="T2043" s="531" t="str">
        <f t="shared" si="54"/>
        <v/>
      </c>
      <c r="U2043" s="426">
        <f t="shared" si="55"/>
        <v>0</v>
      </c>
      <c r="V2043" s="426"/>
      <c r="W2043" s="426"/>
      <c r="AJ2043" s="55"/>
      <c r="AK2043" s="55"/>
      <c r="AL2043" s="55"/>
      <c r="AM2043" s="55"/>
    </row>
    <row r="2044" ht="22.5" customHeight="1">
      <c r="A2044" s="457"/>
      <c r="B2044" s="25" t="b">
        <v>0</v>
      </c>
      <c r="C2044" s="533"/>
      <c r="D2044" s="534"/>
      <c r="E2044" s="424"/>
      <c r="F2044" s="423"/>
      <c r="G2044" s="533"/>
      <c r="H2044" s="424"/>
      <c r="I2044" s="24"/>
      <c r="J2044" s="424"/>
      <c r="K2044" s="423"/>
      <c r="L2044" s="423"/>
      <c r="M2044" s="535"/>
      <c r="N2044" s="536">
        <f t="shared" si="57"/>
        <v>0</v>
      </c>
      <c r="O2044" s="534"/>
      <c r="P2044" s="528"/>
      <c r="Q2044" s="426" t="str">
        <f t="shared" si="53"/>
        <v/>
      </c>
      <c r="R2044" s="529"/>
      <c r="S2044" s="530"/>
      <c r="T2044" s="531" t="str">
        <f t="shared" si="54"/>
        <v/>
      </c>
      <c r="U2044" s="426">
        <f t="shared" si="55"/>
        <v>0</v>
      </c>
      <c r="V2044" s="426"/>
      <c r="W2044" s="426"/>
      <c r="AJ2044" s="55"/>
      <c r="AK2044" s="55"/>
      <c r="AL2044" s="55"/>
      <c r="AM2044" s="55"/>
    </row>
    <row r="2045" ht="22.5" customHeight="1">
      <c r="A2045" s="457"/>
      <c r="B2045" s="25" t="b">
        <v>0</v>
      </c>
      <c r="C2045" s="533"/>
      <c r="D2045" s="534"/>
      <c r="E2045" s="424"/>
      <c r="F2045" s="423"/>
      <c r="G2045" s="533"/>
      <c r="H2045" s="424"/>
      <c r="I2045" s="24"/>
      <c r="J2045" s="424"/>
      <c r="K2045" s="423"/>
      <c r="L2045" s="423"/>
      <c r="M2045" s="535"/>
      <c r="N2045" s="536">
        <f t="shared" si="57"/>
        <v>0</v>
      </c>
      <c r="O2045" s="534"/>
      <c r="P2045" s="528"/>
      <c r="Q2045" s="426" t="str">
        <f t="shared" si="53"/>
        <v/>
      </c>
      <c r="R2045" s="529"/>
      <c r="S2045" s="530"/>
      <c r="T2045" s="531" t="str">
        <f t="shared" si="54"/>
        <v/>
      </c>
      <c r="U2045" s="426">
        <f t="shared" si="55"/>
        <v>0</v>
      </c>
      <c r="V2045" s="426"/>
      <c r="W2045" s="426"/>
      <c r="AJ2045" s="55"/>
      <c r="AK2045" s="55"/>
      <c r="AL2045" s="55"/>
      <c r="AM2045" s="55"/>
    </row>
    <row r="2046" ht="22.5" customHeight="1">
      <c r="A2046" s="457"/>
      <c r="B2046" s="25" t="b">
        <v>0</v>
      </c>
      <c r="C2046" s="533"/>
      <c r="D2046" s="534"/>
      <c r="E2046" s="424"/>
      <c r="F2046" s="423"/>
      <c r="G2046" s="533"/>
      <c r="H2046" s="424"/>
      <c r="I2046" s="24"/>
      <c r="J2046" s="424"/>
      <c r="K2046" s="423"/>
      <c r="L2046" s="423"/>
      <c r="M2046" s="535"/>
      <c r="N2046" s="536">
        <f t="shared" si="57"/>
        <v>0</v>
      </c>
      <c r="O2046" s="534"/>
      <c r="P2046" s="528"/>
      <c r="Q2046" s="426" t="str">
        <f t="shared" si="53"/>
        <v/>
      </c>
      <c r="R2046" s="529"/>
      <c r="S2046" s="530"/>
      <c r="T2046" s="531" t="str">
        <f t="shared" si="54"/>
        <v/>
      </c>
      <c r="U2046" s="426">
        <f t="shared" si="55"/>
        <v>0</v>
      </c>
      <c r="V2046" s="426"/>
      <c r="W2046" s="426"/>
      <c r="AJ2046" s="55"/>
      <c r="AK2046" s="55"/>
      <c r="AL2046" s="55"/>
      <c r="AM2046" s="55"/>
    </row>
    <row r="2047" ht="22.5" customHeight="1">
      <c r="A2047" s="457"/>
      <c r="B2047" s="25" t="b">
        <v>0</v>
      </c>
      <c r="C2047" s="533"/>
      <c r="D2047" s="534"/>
      <c r="E2047" s="424"/>
      <c r="F2047" s="423"/>
      <c r="G2047" s="533"/>
      <c r="H2047" s="424"/>
      <c r="I2047" s="24"/>
      <c r="J2047" s="424"/>
      <c r="K2047" s="423"/>
      <c r="L2047" s="423"/>
      <c r="M2047" s="535"/>
      <c r="N2047" s="536">
        <f t="shared" si="57"/>
        <v>0</v>
      </c>
      <c r="O2047" s="534"/>
      <c r="P2047" s="528"/>
      <c r="Q2047" s="426" t="str">
        <f t="shared" si="53"/>
        <v/>
      </c>
      <c r="R2047" s="529"/>
      <c r="S2047" s="530"/>
      <c r="T2047" s="531" t="str">
        <f t="shared" si="54"/>
        <v/>
      </c>
      <c r="U2047" s="426">
        <f t="shared" si="55"/>
        <v>0</v>
      </c>
      <c r="V2047" s="426"/>
      <c r="W2047" s="426"/>
      <c r="AJ2047" s="55"/>
      <c r="AK2047" s="55"/>
      <c r="AL2047" s="55"/>
      <c r="AM2047" s="55"/>
    </row>
    <row r="2048" ht="22.5" customHeight="1">
      <c r="A2048" s="457"/>
      <c r="B2048" s="25" t="b">
        <v>0</v>
      </c>
      <c r="C2048" s="533"/>
      <c r="D2048" s="534"/>
      <c r="E2048" s="424"/>
      <c r="F2048" s="423"/>
      <c r="G2048" s="533"/>
      <c r="H2048" s="424"/>
      <c r="I2048" s="24"/>
      <c r="J2048" s="424"/>
      <c r="K2048" s="423"/>
      <c r="L2048" s="423"/>
      <c r="M2048" s="535"/>
      <c r="N2048" s="536">
        <f t="shared" si="57"/>
        <v>0</v>
      </c>
      <c r="O2048" s="534"/>
      <c r="P2048" s="528"/>
      <c r="Q2048" s="426" t="str">
        <f t="shared" si="53"/>
        <v/>
      </c>
      <c r="R2048" s="529"/>
      <c r="S2048" s="530"/>
      <c r="T2048" s="531" t="str">
        <f t="shared" si="54"/>
        <v/>
      </c>
      <c r="U2048" s="426">
        <f t="shared" si="55"/>
        <v>0</v>
      </c>
      <c r="V2048" s="426"/>
      <c r="W2048" s="426"/>
      <c r="AJ2048" s="55"/>
      <c r="AK2048" s="55"/>
      <c r="AL2048" s="55"/>
      <c r="AM2048" s="55"/>
    </row>
    <row r="2049" ht="22.5" customHeight="1">
      <c r="A2049" s="457"/>
      <c r="B2049" s="25" t="b">
        <v>0</v>
      </c>
      <c r="C2049" s="533"/>
      <c r="D2049" s="534"/>
      <c r="E2049" s="424"/>
      <c r="F2049" s="423"/>
      <c r="G2049" s="533"/>
      <c r="H2049" s="424"/>
      <c r="I2049" s="24"/>
      <c r="J2049" s="424"/>
      <c r="K2049" s="423"/>
      <c r="L2049" s="423"/>
      <c r="M2049" s="535"/>
      <c r="N2049" s="536">
        <f t="shared" si="57"/>
        <v>0</v>
      </c>
      <c r="O2049" s="534"/>
      <c r="P2049" s="528"/>
      <c r="Q2049" s="426" t="str">
        <f t="shared" si="53"/>
        <v/>
      </c>
      <c r="R2049" s="529"/>
      <c r="S2049" s="530"/>
      <c r="T2049" s="531" t="str">
        <f t="shared" si="54"/>
        <v/>
      </c>
      <c r="U2049" s="426">
        <f t="shared" si="55"/>
        <v>0</v>
      </c>
      <c r="V2049" s="426"/>
      <c r="W2049" s="426"/>
      <c r="AJ2049" s="55"/>
      <c r="AK2049" s="55"/>
      <c r="AL2049" s="55"/>
      <c r="AM2049" s="55"/>
    </row>
    <row r="2050" ht="22.5" customHeight="1">
      <c r="A2050" s="457"/>
      <c r="B2050" s="25" t="b">
        <v>0</v>
      </c>
      <c r="C2050" s="533"/>
      <c r="D2050" s="534"/>
      <c r="E2050" s="424"/>
      <c r="F2050" s="423"/>
      <c r="G2050" s="533"/>
      <c r="H2050" s="424"/>
      <c r="I2050" s="24"/>
      <c r="J2050" s="424"/>
      <c r="K2050" s="423"/>
      <c r="L2050" s="423"/>
      <c r="M2050" s="535"/>
      <c r="N2050" s="536">
        <f t="shared" si="57"/>
        <v>0</v>
      </c>
      <c r="O2050" s="534"/>
      <c r="P2050" s="528"/>
      <c r="Q2050" s="426" t="str">
        <f t="shared" si="53"/>
        <v/>
      </c>
      <c r="R2050" s="529"/>
      <c r="S2050" s="530"/>
      <c r="T2050" s="531" t="str">
        <f t="shared" si="54"/>
        <v/>
      </c>
      <c r="U2050" s="426">
        <f t="shared" si="55"/>
        <v>0</v>
      </c>
      <c r="V2050" s="426"/>
      <c r="W2050" s="426"/>
      <c r="AJ2050" s="55"/>
      <c r="AK2050" s="55"/>
      <c r="AL2050" s="55"/>
      <c r="AM2050" s="55"/>
    </row>
    <row r="2051" ht="22.5" customHeight="1">
      <c r="A2051" s="457"/>
      <c r="B2051" s="25" t="b">
        <v>0</v>
      </c>
      <c r="C2051" s="533"/>
      <c r="D2051" s="534"/>
      <c r="E2051" s="424"/>
      <c r="F2051" s="423"/>
      <c r="G2051" s="533"/>
      <c r="H2051" s="424"/>
      <c r="I2051" s="24"/>
      <c r="J2051" s="424"/>
      <c r="K2051" s="423"/>
      <c r="L2051" s="423"/>
      <c r="M2051" s="535"/>
      <c r="N2051" s="536">
        <f t="shared" si="57"/>
        <v>0</v>
      </c>
      <c r="O2051" s="534"/>
      <c r="P2051" s="528"/>
      <c r="Q2051" s="426" t="str">
        <f t="shared" si="53"/>
        <v/>
      </c>
      <c r="R2051" s="529"/>
      <c r="S2051" s="530"/>
      <c r="T2051" s="531" t="str">
        <f t="shared" si="54"/>
        <v/>
      </c>
      <c r="U2051" s="426">
        <f t="shared" si="55"/>
        <v>0</v>
      </c>
      <c r="V2051" s="426"/>
      <c r="W2051" s="426"/>
      <c r="AJ2051" s="55"/>
      <c r="AK2051" s="55"/>
      <c r="AL2051" s="55"/>
      <c r="AM2051" s="55"/>
    </row>
    <row r="2052" ht="22.5" customHeight="1">
      <c r="A2052" s="457"/>
      <c r="B2052" s="25" t="b">
        <v>0</v>
      </c>
      <c r="C2052" s="533"/>
      <c r="D2052" s="534"/>
      <c r="E2052" s="424"/>
      <c r="F2052" s="423"/>
      <c r="G2052" s="533"/>
      <c r="H2052" s="424"/>
      <c r="I2052" s="24"/>
      <c r="J2052" s="424"/>
      <c r="K2052" s="423"/>
      <c r="L2052" s="423"/>
      <c r="M2052" s="535"/>
      <c r="N2052" s="536">
        <f t="shared" si="57"/>
        <v>0</v>
      </c>
      <c r="O2052" s="534"/>
      <c r="P2052" s="528"/>
      <c r="Q2052" s="426" t="str">
        <f t="shared" si="53"/>
        <v/>
      </c>
      <c r="R2052" s="529"/>
      <c r="S2052" s="530"/>
      <c r="T2052" s="531" t="str">
        <f t="shared" si="54"/>
        <v/>
      </c>
      <c r="U2052" s="426">
        <f t="shared" si="55"/>
        <v>0</v>
      </c>
      <c r="V2052" s="426"/>
      <c r="W2052" s="426"/>
      <c r="AJ2052" s="55"/>
      <c r="AK2052" s="55"/>
      <c r="AL2052" s="55"/>
      <c r="AM2052" s="55"/>
    </row>
    <row r="2053" ht="22.5" customHeight="1">
      <c r="A2053" s="457"/>
      <c r="B2053" s="25" t="b">
        <v>0</v>
      </c>
      <c r="C2053" s="533"/>
      <c r="D2053" s="534"/>
      <c r="E2053" s="424"/>
      <c r="F2053" s="423"/>
      <c r="G2053" s="533"/>
      <c r="H2053" s="424"/>
      <c r="I2053" s="24"/>
      <c r="J2053" s="424"/>
      <c r="K2053" s="423"/>
      <c r="L2053" s="423"/>
      <c r="M2053" s="535"/>
      <c r="N2053" s="536">
        <f t="shared" si="57"/>
        <v>0</v>
      </c>
      <c r="O2053" s="534"/>
      <c r="P2053" s="528"/>
      <c r="Q2053" s="426" t="str">
        <f t="shared" si="53"/>
        <v/>
      </c>
      <c r="R2053" s="529"/>
      <c r="S2053" s="530"/>
      <c r="T2053" s="531" t="str">
        <f t="shared" si="54"/>
        <v/>
      </c>
      <c r="U2053" s="426">
        <f t="shared" si="55"/>
        <v>0</v>
      </c>
      <c r="V2053" s="426"/>
      <c r="W2053" s="426"/>
      <c r="AJ2053" s="55"/>
      <c r="AK2053" s="55"/>
      <c r="AL2053" s="55"/>
      <c r="AM2053" s="55"/>
    </row>
    <row r="2054" ht="22.5" customHeight="1">
      <c r="A2054" s="457"/>
      <c r="B2054" s="25" t="b">
        <v>0</v>
      </c>
      <c r="C2054" s="533"/>
      <c r="D2054" s="534"/>
      <c r="E2054" s="424"/>
      <c r="F2054" s="423"/>
      <c r="G2054" s="533"/>
      <c r="H2054" s="424"/>
      <c r="I2054" s="24"/>
      <c r="J2054" s="424"/>
      <c r="K2054" s="423"/>
      <c r="L2054" s="423"/>
      <c r="M2054" s="535"/>
      <c r="N2054" s="536">
        <f t="shared" si="57"/>
        <v>0</v>
      </c>
      <c r="O2054" s="534"/>
      <c r="P2054" s="528"/>
      <c r="Q2054" s="426" t="str">
        <f t="shared" si="53"/>
        <v/>
      </c>
      <c r="R2054" s="529"/>
      <c r="S2054" s="530"/>
      <c r="T2054" s="531" t="str">
        <f t="shared" si="54"/>
        <v/>
      </c>
      <c r="U2054" s="426">
        <f t="shared" si="55"/>
        <v>0</v>
      </c>
      <c r="V2054" s="426"/>
      <c r="W2054" s="426"/>
      <c r="AJ2054" s="55"/>
      <c r="AK2054" s="55"/>
      <c r="AL2054" s="55"/>
      <c r="AM2054" s="55"/>
    </row>
    <row r="2055" ht="22.5" customHeight="1">
      <c r="A2055" s="457"/>
      <c r="B2055" s="25" t="b">
        <v>0</v>
      </c>
      <c r="C2055" s="533"/>
      <c r="D2055" s="534"/>
      <c r="E2055" s="424"/>
      <c r="F2055" s="423"/>
      <c r="G2055" s="533"/>
      <c r="H2055" s="424"/>
      <c r="I2055" s="24"/>
      <c r="J2055" s="424"/>
      <c r="K2055" s="423"/>
      <c r="L2055" s="423"/>
      <c r="M2055" s="535"/>
      <c r="N2055" s="536">
        <f t="shared" si="57"/>
        <v>0</v>
      </c>
      <c r="O2055" s="534"/>
      <c r="P2055" s="528"/>
      <c r="Q2055" s="426" t="str">
        <f t="shared" si="53"/>
        <v/>
      </c>
      <c r="R2055" s="529"/>
      <c r="S2055" s="530"/>
      <c r="T2055" s="531" t="str">
        <f t="shared" si="54"/>
        <v/>
      </c>
      <c r="U2055" s="426">
        <f t="shared" si="55"/>
        <v>0</v>
      </c>
      <c r="V2055" s="426"/>
      <c r="W2055" s="426"/>
      <c r="AJ2055" s="55"/>
      <c r="AK2055" s="55"/>
      <c r="AL2055" s="55"/>
      <c r="AM2055" s="55"/>
    </row>
    <row r="2056" ht="22.5" customHeight="1">
      <c r="A2056" s="457"/>
      <c r="B2056" s="25" t="b">
        <v>0</v>
      </c>
      <c r="C2056" s="533"/>
      <c r="D2056" s="534"/>
      <c r="E2056" s="424"/>
      <c r="F2056" s="423"/>
      <c r="G2056" s="533"/>
      <c r="H2056" s="424"/>
      <c r="I2056" s="24"/>
      <c r="J2056" s="424"/>
      <c r="K2056" s="423"/>
      <c r="L2056" s="423"/>
      <c r="M2056" s="535"/>
      <c r="N2056" s="536">
        <f t="shared" si="57"/>
        <v>0</v>
      </c>
      <c r="O2056" s="534"/>
      <c r="P2056" s="528"/>
      <c r="Q2056" s="426" t="str">
        <f t="shared" si="53"/>
        <v/>
      </c>
      <c r="R2056" s="529"/>
      <c r="S2056" s="530"/>
      <c r="T2056" s="531" t="str">
        <f t="shared" si="54"/>
        <v/>
      </c>
      <c r="U2056" s="426">
        <f t="shared" si="55"/>
        <v>0</v>
      </c>
      <c r="V2056" s="426"/>
      <c r="W2056" s="426"/>
      <c r="AJ2056" s="55"/>
      <c r="AK2056" s="55"/>
      <c r="AL2056" s="55"/>
      <c r="AM2056" s="55"/>
    </row>
    <row r="2057" ht="22.5" customHeight="1">
      <c r="A2057" s="457"/>
      <c r="B2057" s="25" t="b">
        <v>0</v>
      </c>
      <c r="C2057" s="533"/>
      <c r="D2057" s="534"/>
      <c r="E2057" s="424"/>
      <c r="F2057" s="423"/>
      <c r="G2057" s="533"/>
      <c r="H2057" s="424"/>
      <c r="I2057" s="24"/>
      <c r="J2057" s="424"/>
      <c r="K2057" s="423"/>
      <c r="L2057" s="423"/>
      <c r="M2057" s="535"/>
      <c r="N2057" s="536">
        <f t="shared" si="57"/>
        <v>0</v>
      </c>
      <c r="O2057" s="534"/>
      <c r="P2057" s="528"/>
      <c r="Q2057" s="426" t="str">
        <f t="shared" si="53"/>
        <v/>
      </c>
      <c r="R2057" s="529"/>
      <c r="S2057" s="530"/>
      <c r="T2057" s="531" t="str">
        <f t="shared" si="54"/>
        <v/>
      </c>
      <c r="U2057" s="426">
        <f t="shared" si="55"/>
        <v>0</v>
      </c>
      <c r="V2057" s="426"/>
      <c r="W2057" s="426"/>
      <c r="AJ2057" s="55"/>
      <c r="AK2057" s="55"/>
      <c r="AL2057" s="55"/>
      <c r="AM2057" s="55"/>
    </row>
    <row r="2058" ht="22.5" customHeight="1">
      <c r="A2058" s="457"/>
      <c r="B2058" s="25" t="b">
        <v>0</v>
      </c>
      <c r="C2058" s="533"/>
      <c r="D2058" s="534"/>
      <c r="E2058" s="424"/>
      <c r="F2058" s="423"/>
      <c r="G2058" s="533"/>
      <c r="H2058" s="424"/>
      <c r="I2058" s="24"/>
      <c r="J2058" s="424"/>
      <c r="K2058" s="423"/>
      <c r="L2058" s="423"/>
      <c r="M2058" s="535"/>
      <c r="N2058" s="536">
        <f t="shared" si="57"/>
        <v>0</v>
      </c>
      <c r="O2058" s="534"/>
      <c r="P2058" s="528"/>
      <c r="Q2058" s="426" t="str">
        <f t="shared" si="53"/>
        <v/>
      </c>
      <c r="R2058" s="529"/>
      <c r="S2058" s="530"/>
      <c r="T2058" s="531" t="str">
        <f t="shared" si="54"/>
        <v/>
      </c>
      <c r="U2058" s="426">
        <f t="shared" si="55"/>
        <v>0</v>
      </c>
      <c r="V2058" s="426"/>
      <c r="W2058" s="426"/>
      <c r="AJ2058" s="55"/>
      <c r="AK2058" s="55"/>
      <c r="AL2058" s="55"/>
      <c r="AM2058" s="55"/>
    </row>
    <row r="2059" ht="22.5" customHeight="1">
      <c r="A2059" s="457"/>
      <c r="B2059" s="25" t="b">
        <v>0</v>
      </c>
      <c r="C2059" s="533"/>
      <c r="D2059" s="534"/>
      <c r="E2059" s="424"/>
      <c r="F2059" s="423"/>
      <c r="G2059" s="533"/>
      <c r="H2059" s="424"/>
      <c r="I2059" s="24"/>
      <c r="J2059" s="424"/>
      <c r="K2059" s="423"/>
      <c r="L2059" s="423"/>
      <c r="M2059" s="535"/>
      <c r="N2059" s="536">
        <f t="shared" si="57"/>
        <v>0</v>
      </c>
      <c r="O2059" s="534"/>
      <c r="P2059" s="528"/>
      <c r="Q2059" s="426" t="str">
        <f t="shared" si="53"/>
        <v/>
      </c>
      <c r="R2059" s="529"/>
      <c r="S2059" s="530"/>
      <c r="T2059" s="531" t="str">
        <f t="shared" si="54"/>
        <v/>
      </c>
      <c r="U2059" s="426">
        <f t="shared" si="55"/>
        <v>0</v>
      </c>
      <c r="V2059" s="426"/>
      <c r="W2059" s="426"/>
      <c r="AJ2059" s="55"/>
      <c r="AK2059" s="55"/>
      <c r="AL2059" s="55"/>
      <c r="AM2059" s="55"/>
    </row>
    <row r="2060" ht="22.5" customHeight="1">
      <c r="A2060" s="457"/>
      <c r="B2060" s="25" t="b">
        <v>0</v>
      </c>
      <c r="C2060" s="533"/>
      <c r="D2060" s="534"/>
      <c r="E2060" s="424"/>
      <c r="F2060" s="423"/>
      <c r="G2060" s="533"/>
      <c r="H2060" s="424"/>
      <c r="I2060" s="24"/>
      <c r="J2060" s="424"/>
      <c r="K2060" s="423"/>
      <c r="L2060" s="423"/>
      <c r="M2060" s="535"/>
      <c r="N2060" s="536">
        <f t="shared" si="57"/>
        <v>0</v>
      </c>
      <c r="O2060" s="534"/>
      <c r="P2060" s="528"/>
      <c r="Q2060" s="426" t="str">
        <f t="shared" si="53"/>
        <v/>
      </c>
      <c r="R2060" s="529"/>
      <c r="S2060" s="530"/>
      <c r="T2060" s="531" t="str">
        <f t="shared" si="54"/>
        <v/>
      </c>
      <c r="U2060" s="426">
        <f t="shared" si="55"/>
        <v>0</v>
      </c>
      <c r="V2060" s="426"/>
      <c r="W2060" s="426"/>
      <c r="AJ2060" s="55"/>
      <c r="AK2060" s="55"/>
      <c r="AL2060" s="55"/>
      <c r="AM2060" s="55"/>
    </row>
    <row r="2061" ht="22.5" customHeight="1">
      <c r="A2061" s="457"/>
      <c r="B2061" s="25" t="b">
        <v>0</v>
      </c>
      <c r="C2061" s="533"/>
      <c r="D2061" s="534"/>
      <c r="E2061" s="424"/>
      <c r="F2061" s="423"/>
      <c r="G2061" s="533"/>
      <c r="H2061" s="424"/>
      <c r="I2061" s="24"/>
      <c r="J2061" s="424"/>
      <c r="K2061" s="423"/>
      <c r="L2061" s="423"/>
      <c r="M2061" s="535"/>
      <c r="N2061" s="536">
        <f t="shared" si="57"/>
        <v>0</v>
      </c>
      <c r="O2061" s="534"/>
      <c r="P2061" s="528"/>
      <c r="Q2061" s="426" t="str">
        <f t="shared" si="53"/>
        <v/>
      </c>
      <c r="R2061" s="529"/>
      <c r="S2061" s="530"/>
      <c r="T2061" s="531" t="str">
        <f t="shared" si="54"/>
        <v/>
      </c>
      <c r="U2061" s="426">
        <f t="shared" si="55"/>
        <v>0</v>
      </c>
      <c r="V2061" s="426"/>
      <c r="W2061" s="426"/>
      <c r="AJ2061" s="55"/>
      <c r="AK2061" s="55"/>
      <c r="AL2061" s="55"/>
      <c r="AM2061" s="55"/>
    </row>
    <row r="2062" ht="22.5" customHeight="1">
      <c r="A2062" s="457"/>
      <c r="B2062" s="25" t="b">
        <v>0</v>
      </c>
      <c r="C2062" s="533"/>
      <c r="D2062" s="534"/>
      <c r="E2062" s="424"/>
      <c r="F2062" s="423"/>
      <c r="G2062" s="533"/>
      <c r="H2062" s="424"/>
      <c r="I2062" s="24"/>
      <c r="J2062" s="424"/>
      <c r="K2062" s="423"/>
      <c r="L2062" s="423"/>
      <c r="M2062" s="535"/>
      <c r="N2062" s="536">
        <f t="shared" si="57"/>
        <v>0</v>
      </c>
      <c r="O2062" s="534"/>
      <c r="P2062" s="528"/>
      <c r="Q2062" s="426" t="str">
        <f t="shared" si="53"/>
        <v/>
      </c>
      <c r="R2062" s="529"/>
      <c r="S2062" s="530"/>
      <c r="T2062" s="531" t="str">
        <f t="shared" si="54"/>
        <v/>
      </c>
      <c r="U2062" s="426">
        <f t="shared" si="55"/>
        <v>0</v>
      </c>
      <c r="V2062" s="426"/>
      <c r="W2062" s="426"/>
      <c r="AJ2062" s="55"/>
      <c r="AK2062" s="55"/>
      <c r="AL2062" s="55"/>
      <c r="AM2062" s="55"/>
    </row>
    <row r="2063" ht="22.5" customHeight="1">
      <c r="A2063" s="457"/>
      <c r="B2063" s="25" t="b">
        <v>0</v>
      </c>
      <c r="C2063" s="533"/>
      <c r="D2063" s="534"/>
      <c r="E2063" s="424"/>
      <c r="F2063" s="423"/>
      <c r="G2063" s="533"/>
      <c r="H2063" s="424"/>
      <c r="I2063" s="24"/>
      <c r="J2063" s="424"/>
      <c r="K2063" s="423"/>
      <c r="L2063" s="423"/>
      <c r="M2063" s="535"/>
      <c r="N2063" s="536">
        <f t="shared" si="57"/>
        <v>0</v>
      </c>
      <c r="O2063" s="534"/>
      <c r="P2063" s="528"/>
      <c r="Q2063" s="426" t="str">
        <f t="shared" si="53"/>
        <v/>
      </c>
      <c r="R2063" s="529"/>
      <c r="S2063" s="530"/>
      <c r="T2063" s="531" t="str">
        <f t="shared" si="54"/>
        <v/>
      </c>
      <c r="U2063" s="426">
        <f t="shared" si="55"/>
        <v>0</v>
      </c>
      <c r="V2063" s="426"/>
      <c r="W2063" s="426"/>
      <c r="AJ2063" s="55"/>
      <c r="AK2063" s="55"/>
      <c r="AL2063" s="55"/>
      <c r="AM2063" s="55"/>
    </row>
    <row r="2064" ht="22.5" customHeight="1">
      <c r="A2064" s="457"/>
      <c r="B2064" s="25" t="b">
        <v>0</v>
      </c>
      <c r="C2064" s="533"/>
      <c r="D2064" s="534"/>
      <c r="E2064" s="424"/>
      <c r="F2064" s="423"/>
      <c r="G2064" s="533"/>
      <c r="H2064" s="424"/>
      <c r="I2064" s="24"/>
      <c r="J2064" s="424"/>
      <c r="K2064" s="423"/>
      <c r="L2064" s="423"/>
      <c r="M2064" s="535"/>
      <c r="N2064" s="536">
        <f t="shared" si="57"/>
        <v>0</v>
      </c>
      <c r="O2064" s="534"/>
      <c r="P2064" s="528"/>
      <c r="Q2064" s="426" t="str">
        <f t="shared" si="53"/>
        <v/>
      </c>
      <c r="R2064" s="529"/>
      <c r="S2064" s="530"/>
      <c r="T2064" s="531" t="str">
        <f t="shared" si="54"/>
        <v/>
      </c>
      <c r="U2064" s="426">
        <f t="shared" si="55"/>
        <v>0</v>
      </c>
      <c r="V2064" s="426"/>
      <c r="W2064" s="426"/>
      <c r="AJ2064" s="55"/>
      <c r="AK2064" s="55"/>
      <c r="AL2064" s="55"/>
      <c r="AM2064" s="55"/>
    </row>
    <row r="2065" ht="22.5" customHeight="1">
      <c r="A2065" s="457"/>
      <c r="B2065" s="25" t="b">
        <v>0</v>
      </c>
      <c r="C2065" s="533"/>
      <c r="D2065" s="534"/>
      <c r="E2065" s="424"/>
      <c r="F2065" s="423"/>
      <c r="G2065" s="533"/>
      <c r="H2065" s="424"/>
      <c r="I2065" s="24"/>
      <c r="J2065" s="424"/>
      <c r="K2065" s="423"/>
      <c r="L2065" s="423"/>
      <c r="M2065" s="535"/>
      <c r="N2065" s="536">
        <f t="shared" si="57"/>
        <v>0</v>
      </c>
      <c r="O2065" s="534"/>
      <c r="P2065" s="528"/>
      <c r="Q2065" s="426" t="str">
        <f t="shared" si="53"/>
        <v/>
      </c>
      <c r="R2065" s="529"/>
      <c r="S2065" s="530"/>
      <c r="T2065" s="531" t="str">
        <f t="shared" si="54"/>
        <v/>
      </c>
      <c r="U2065" s="426">
        <f t="shared" si="55"/>
        <v>0</v>
      </c>
      <c r="V2065" s="426"/>
      <c r="W2065" s="426"/>
      <c r="AJ2065" s="55"/>
      <c r="AK2065" s="55"/>
      <c r="AL2065" s="55"/>
      <c r="AM2065" s="55"/>
    </row>
    <row r="2066" ht="22.5" customHeight="1">
      <c r="A2066" s="457"/>
      <c r="B2066" s="25" t="b">
        <v>0</v>
      </c>
      <c r="C2066" s="533"/>
      <c r="D2066" s="534"/>
      <c r="E2066" s="424"/>
      <c r="F2066" s="423"/>
      <c r="G2066" s="533"/>
      <c r="H2066" s="424"/>
      <c r="I2066" s="24"/>
      <c r="J2066" s="424"/>
      <c r="K2066" s="423"/>
      <c r="L2066" s="423"/>
      <c r="M2066" s="535"/>
      <c r="N2066" s="536">
        <f t="shared" si="57"/>
        <v>0</v>
      </c>
      <c r="O2066" s="534"/>
      <c r="P2066" s="528"/>
      <c r="Q2066" s="426" t="str">
        <f t="shared" si="53"/>
        <v/>
      </c>
      <c r="R2066" s="529"/>
      <c r="S2066" s="530"/>
      <c r="T2066" s="531" t="str">
        <f t="shared" si="54"/>
        <v/>
      </c>
      <c r="U2066" s="426">
        <f t="shared" si="55"/>
        <v>0</v>
      </c>
      <c r="V2066" s="426"/>
      <c r="W2066" s="426"/>
      <c r="AJ2066" s="55"/>
      <c r="AK2066" s="55"/>
      <c r="AL2066" s="55"/>
      <c r="AM2066" s="55"/>
    </row>
    <row r="2067" ht="22.5" customHeight="1">
      <c r="A2067" s="457"/>
      <c r="B2067" s="25" t="b">
        <v>0</v>
      </c>
      <c r="C2067" s="533"/>
      <c r="D2067" s="534"/>
      <c r="E2067" s="424"/>
      <c r="F2067" s="423"/>
      <c r="G2067" s="533"/>
      <c r="H2067" s="424"/>
      <c r="I2067" s="24"/>
      <c r="J2067" s="424"/>
      <c r="K2067" s="423"/>
      <c r="L2067" s="423"/>
      <c r="M2067" s="535"/>
      <c r="N2067" s="536">
        <f t="shared" si="57"/>
        <v>0</v>
      </c>
      <c r="O2067" s="534"/>
      <c r="P2067" s="528"/>
      <c r="Q2067" s="426" t="str">
        <f t="shared" si="53"/>
        <v/>
      </c>
      <c r="R2067" s="529"/>
      <c r="S2067" s="530"/>
      <c r="T2067" s="531" t="str">
        <f t="shared" si="54"/>
        <v/>
      </c>
      <c r="U2067" s="426">
        <f t="shared" si="55"/>
        <v>0</v>
      </c>
      <c r="V2067" s="426"/>
      <c r="W2067" s="426"/>
      <c r="AJ2067" s="55"/>
      <c r="AK2067" s="55"/>
      <c r="AL2067" s="55"/>
      <c r="AM2067" s="55"/>
    </row>
    <row r="2068" ht="22.5" customHeight="1">
      <c r="A2068" s="457"/>
      <c r="B2068" s="25" t="b">
        <v>0</v>
      </c>
      <c r="C2068" s="533"/>
      <c r="D2068" s="534"/>
      <c r="E2068" s="424"/>
      <c r="F2068" s="423"/>
      <c r="G2068" s="533"/>
      <c r="H2068" s="424"/>
      <c r="I2068" s="24"/>
      <c r="J2068" s="424"/>
      <c r="K2068" s="423"/>
      <c r="L2068" s="423"/>
      <c r="M2068" s="535"/>
      <c r="N2068" s="536">
        <f t="shared" si="57"/>
        <v>0</v>
      </c>
      <c r="O2068" s="534"/>
      <c r="P2068" s="528"/>
      <c r="Q2068" s="426" t="str">
        <f t="shared" si="53"/>
        <v/>
      </c>
      <c r="R2068" s="529"/>
      <c r="S2068" s="530"/>
      <c r="T2068" s="531" t="str">
        <f t="shared" si="54"/>
        <v/>
      </c>
      <c r="U2068" s="426">
        <f t="shared" si="55"/>
        <v>0</v>
      </c>
      <c r="V2068" s="426"/>
      <c r="W2068" s="426"/>
      <c r="AJ2068" s="55"/>
      <c r="AK2068" s="55"/>
      <c r="AL2068" s="55"/>
      <c r="AM2068" s="55"/>
    </row>
    <row r="2069" ht="22.5" customHeight="1">
      <c r="A2069" s="457"/>
      <c r="B2069" s="25" t="b">
        <v>0</v>
      </c>
      <c r="C2069" s="533"/>
      <c r="D2069" s="534"/>
      <c r="E2069" s="424"/>
      <c r="F2069" s="423"/>
      <c r="G2069" s="533"/>
      <c r="H2069" s="424"/>
      <c r="I2069" s="24"/>
      <c r="J2069" s="424"/>
      <c r="K2069" s="423"/>
      <c r="L2069" s="423"/>
      <c r="M2069" s="535"/>
      <c r="N2069" s="536">
        <f t="shared" si="57"/>
        <v>0</v>
      </c>
      <c r="O2069" s="534"/>
      <c r="P2069" s="528"/>
      <c r="Q2069" s="426" t="str">
        <f t="shared" si="53"/>
        <v/>
      </c>
      <c r="R2069" s="529"/>
      <c r="S2069" s="530"/>
      <c r="T2069" s="531" t="str">
        <f t="shared" si="54"/>
        <v/>
      </c>
      <c r="U2069" s="426">
        <f t="shared" si="55"/>
        <v>0</v>
      </c>
      <c r="V2069" s="426"/>
      <c r="W2069" s="426"/>
      <c r="AJ2069" s="55"/>
      <c r="AK2069" s="55"/>
      <c r="AL2069" s="55"/>
      <c r="AM2069" s="55"/>
    </row>
    <row r="2070" ht="22.5" customHeight="1">
      <c r="A2070" s="457"/>
      <c r="B2070" s="25" t="b">
        <v>0</v>
      </c>
      <c r="C2070" s="533"/>
      <c r="D2070" s="534"/>
      <c r="E2070" s="424"/>
      <c r="F2070" s="423"/>
      <c r="G2070" s="533"/>
      <c r="H2070" s="424"/>
      <c r="I2070" s="24"/>
      <c r="J2070" s="424"/>
      <c r="K2070" s="423"/>
      <c r="L2070" s="423"/>
      <c r="M2070" s="535"/>
      <c r="N2070" s="536">
        <f t="shared" si="57"/>
        <v>0</v>
      </c>
      <c r="O2070" s="534"/>
      <c r="P2070" s="528"/>
      <c r="Q2070" s="426" t="str">
        <f t="shared" si="53"/>
        <v/>
      </c>
      <c r="R2070" s="529"/>
      <c r="S2070" s="530"/>
      <c r="T2070" s="531" t="str">
        <f t="shared" si="54"/>
        <v/>
      </c>
      <c r="U2070" s="426">
        <f t="shared" si="55"/>
        <v>0</v>
      </c>
      <c r="V2070" s="426"/>
      <c r="W2070" s="426"/>
      <c r="AJ2070" s="55"/>
      <c r="AK2070" s="55"/>
      <c r="AL2070" s="55"/>
      <c r="AM2070" s="55"/>
    </row>
    <row r="2071" ht="22.5" customHeight="1">
      <c r="A2071" s="457"/>
      <c r="B2071" s="25" t="b">
        <v>0</v>
      </c>
      <c r="C2071" s="533"/>
      <c r="D2071" s="534"/>
      <c r="E2071" s="424"/>
      <c r="F2071" s="423"/>
      <c r="G2071" s="533"/>
      <c r="H2071" s="424"/>
      <c r="I2071" s="24"/>
      <c r="J2071" s="424"/>
      <c r="K2071" s="423"/>
      <c r="L2071" s="423"/>
      <c r="M2071" s="535"/>
      <c r="N2071" s="536">
        <f t="shared" si="57"/>
        <v>0</v>
      </c>
      <c r="O2071" s="534"/>
      <c r="P2071" s="528"/>
      <c r="Q2071" s="426" t="str">
        <f t="shared" si="53"/>
        <v/>
      </c>
      <c r="R2071" s="529"/>
      <c r="S2071" s="530"/>
      <c r="T2071" s="531" t="str">
        <f t="shared" si="54"/>
        <v/>
      </c>
      <c r="U2071" s="426">
        <f t="shared" si="55"/>
        <v>0</v>
      </c>
      <c r="V2071" s="426"/>
      <c r="W2071" s="426"/>
      <c r="AJ2071" s="55"/>
      <c r="AK2071" s="55"/>
      <c r="AL2071" s="55"/>
      <c r="AM2071" s="55"/>
    </row>
    <row r="2072" ht="22.5" customHeight="1">
      <c r="A2072" s="457"/>
      <c r="B2072" s="25" t="b">
        <v>0</v>
      </c>
      <c r="C2072" s="533"/>
      <c r="D2072" s="534"/>
      <c r="E2072" s="424"/>
      <c r="F2072" s="423"/>
      <c r="G2072" s="533"/>
      <c r="H2072" s="424"/>
      <c r="I2072" s="24"/>
      <c r="J2072" s="424"/>
      <c r="K2072" s="423"/>
      <c r="L2072" s="423"/>
      <c r="M2072" s="535"/>
      <c r="N2072" s="536">
        <f t="shared" si="57"/>
        <v>0</v>
      </c>
      <c r="O2072" s="534"/>
      <c r="P2072" s="528"/>
      <c r="Q2072" s="426" t="str">
        <f t="shared" si="53"/>
        <v/>
      </c>
      <c r="R2072" s="529"/>
      <c r="S2072" s="530"/>
      <c r="T2072" s="531" t="str">
        <f t="shared" si="54"/>
        <v/>
      </c>
      <c r="U2072" s="426">
        <f t="shared" si="55"/>
        <v>0</v>
      </c>
      <c r="V2072" s="426"/>
      <c r="W2072" s="426"/>
      <c r="AJ2072" s="55"/>
      <c r="AK2072" s="55"/>
      <c r="AL2072" s="55"/>
      <c r="AM2072" s="55"/>
    </row>
    <row r="2073" ht="22.5" customHeight="1">
      <c r="A2073" s="457"/>
      <c r="B2073" s="25" t="b">
        <v>0</v>
      </c>
      <c r="C2073" s="533"/>
      <c r="D2073" s="534"/>
      <c r="E2073" s="424"/>
      <c r="F2073" s="423"/>
      <c r="G2073" s="533"/>
      <c r="H2073" s="424"/>
      <c r="I2073" s="24"/>
      <c r="J2073" s="424"/>
      <c r="K2073" s="423"/>
      <c r="L2073" s="423"/>
      <c r="M2073" s="535"/>
      <c r="N2073" s="536">
        <f t="shared" si="57"/>
        <v>0</v>
      </c>
      <c r="O2073" s="534"/>
      <c r="P2073" s="528"/>
      <c r="Q2073" s="426" t="str">
        <f t="shared" si="53"/>
        <v/>
      </c>
      <c r="R2073" s="529"/>
      <c r="S2073" s="530"/>
      <c r="T2073" s="531" t="str">
        <f t="shared" si="54"/>
        <v/>
      </c>
      <c r="U2073" s="426">
        <f t="shared" si="55"/>
        <v>0</v>
      </c>
      <c r="V2073" s="426"/>
      <c r="W2073" s="426"/>
      <c r="AJ2073" s="55"/>
      <c r="AK2073" s="55"/>
      <c r="AL2073" s="55"/>
      <c r="AM2073" s="55"/>
    </row>
    <row r="2074" ht="22.5" customHeight="1">
      <c r="A2074" s="457"/>
      <c r="B2074" s="25" t="b">
        <v>0</v>
      </c>
      <c r="C2074" s="533"/>
      <c r="D2074" s="534"/>
      <c r="E2074" s="424"/>
      <c r="F2074" s="423"/>
      <c r="G2074" s="533"/>
      <c r="H2074" s="424"/>
      <c r="I2074" s="24"/>
      <c r="J2074" s="424"/>
      <c r="K2074" s="423"/>
      <c r="L2074" s="423"/>
      <c r="M2074" s="535"/>
      <c r="N2074" s="536">
        <f t="shared" si="57"/>
        <v>0</v>
      </c>
      <c r="O2074" s="534"/>
      <c r="P2074" s="528"/>
      <c r="Q2074" s="426" t="str">
        <f t="shared" si="53"/>
        <v/>
      </c>
      <c r="R2074" s="529"/>
      <c r="S2074" s="530"/>
      <c r="T2074" s="531" t="str">
        <f t="shared" si="54"/>
        <v/>
      </c>
      <c r="U2074" s="426">
        <f t="shared" si="55"/>
        <v>0</v>
      </c>
      <c r="V2074" s="426"/>
      <c r="W2074" s="426"/>
      <c r="AJ2074" s="55"/>
      <c r="AK2074" s="55"/>
      <c r="AL2074" s="55"/>
      <c r="AM2074" s="55"/>
    </row>
    <row r="2075" ht="22.5" customHeight="1">
      <c r="A2075" s="457"/>
      <c r="B2075" s="25" t="b">
        <v>0</v>
      </c>
      <c r="C2075" s="533"/>
      <c r="D2075" s="534"/>
      <c r="E2075" s="424"/>
      <c r="F2075" s="423"/>
      <c r="G2075" s="533"/>
      <c r="H2075" s="424"/>
      <c r="I2075" s="24"/>
      <c r="J2075" s="424"/>
      <c r="K2075" s="423"/>
      <c r="L2075" s="423"/>
      <c r="M2075" s="535"/>
      <c r="N2075" s="536">
        <f t="shared" si="57"/>
        <v>0</v>
      </c>
      <c r="O2075" s="534"/>
      <c r="P2075" s="528"/>
      <c r="Q2075" s="426" t="str">
        <f t="shared" si="53"/>
        <v/>
      </c>
      <c r="R2075" s="529"/>
      <c r="S2075" s="530"/>
      <c r="T2075" s="531" t="str">
        <f t="shared" si="54"/>
        <v/>
      </c>
      <c r="U2075" s="426">
        <f t="shared" si="55"/>
        <v>0</v>
      </c>
      <c r="V2075" s="426"/>
      <c r="W2075" s="426"/>
      <c r="AJ2075" s="55"/>
      <c r="AK2075" s="55"/>
      <c r="AL2075" s="55"/>
      <c r="AM2075" s="55"/>
    </row>
    <row r="2076" ht="22.5" customHeight="1">
      <c r="A2076" s="457"/>
      <c r="B2076" s="25" t="b">
        <v>0</v>
      </c>
      <c r="C2076" s="533"/>
      <c r="D2076" s="534"/>
      <c r="E2076" s="424"/>
      <c r="F2076" s="423"/>
      <c r="G2076" s="533"/>
      <c r="H2076" s="424"/>
      <c r="I2076" s="24"/>
      <c r="J2076" s="424"/>
      <c r="K2076" s="423"/>
      <c r="L2076" s="423"/>
      <c r="M2076" s="535"/>
      <c r="N2076" s="536">
        <f t="shared" si="57"/>
        <v>0</v>
      </c>
      <c r="O2076" s="534"/>
      <c r="P2076" s="528"/>
      <c r="Q2076" s="426" t="str">
        <f t="shared" si="53"/>
        <v/>
      </c>
      <c r="R2076" s="529"/>
      <c r="S2076" s="530"/>
      <c r="T2076" s="531" t="str">
        <f t="shared" si="54"/>
        <v/>
      </c>
      <c r="U2076" s="426">
        <f t="shared" si="55"/>
        <v>0</v>
      </c>
      <c r="V2076" s="426"/>
      <c r="W2076" s="426"/>
      <c r="AJ2076" s="55"/>
      <c r="AK2076" s="55"/>
      <c r="AL2076" s="55"/>
      <c r="AM2076" s="55"/>
    </row>
    <row r="2077" ht="22.5" customHeight="1">
      <c r="A2077" s="457"/>
      <c r="B2077" s="25" t="b">
        <v>0</v>
      </c>
      <c r="C2077" s="533"/>
      <c r="D2077" s="534"/>
      <c r="E2077" s="424"/>
      <c r="F2077" s="423"/>
      <c r="G2077" s="533"/>
      <c r="H2077" s="424"/>
      <c r="I2077" s="24"/>
      <c r="J2077" s="424"/>
      <c r="K2077" s="423"/>
      <c r="L2077" s="423"/>
      <c r="M2077" s="535"/>
      <c r="N2077" s="536">
        <f t="shared" si="57"/>
        <v>0</v>
      </c>
      <c r="O2077" s="534"/>
      <c r="P2077" s="528"/>
      <c r="Q2077" s="426" t="str">
        <f t="shared" si="53"/>
        <v/>
      </c>
      <c r="R2077" s="529"/>
      <c r="S2077" s="530"/>
      <c r="T2077" s="531" t="str">
        <f t="shared" si="54"/>
        <v/>
      </c>
      <c r="U2077" s="426">
        <f t="shared" si="55"/>
        <v>0</v>
      </c>
      <c r="V2077" s="426"/>
      <c r="W2077" s="426"/>
      <c r="AJ2077" s="55"/>
      <c r="AK2077" s="55"/>
      <c r="AL2077" s="55"/>
      <c r="AM2077" s="55"/>
    </row>
    <row r="2078" ht="22.5" customHeight="1">
      <c r="A2078" s="457"/>
      <c r="B2078" s="25" t="b">
        <v>0</v>
      </c>
      <c r="C2078" s="533"/>
      <c r="D2078" s="534"/>
      <c r="E2078" s="424"/>
      <c r="F2078" s="423"/>
      <c r="G2078" s="533"/>
      <c r="H2078" s="424"/>
      <c r="I2078" s="24"/>
      <c r="J2078" s="424"/>
      <c r="K2078" s="423"/>
      <c r="L2078" s="423"/>
      <c r="M2078" s="535"/>
      <c r="N2078" s="536">
        <f t="shared" si="57"/>
        <v>0</v>
      </c>
      <c r="O2078" s="534"/>
      <c r="P2078" s="528"/>
      <c r="Q2078" s="426" t="str">
        <f t="shared" si="53"/>
        <v/>
      </c>
      <c r="R2078" s="529"/>
      <c r="S2078" s="530"/>
      <c r="T2078" s="531" t="str">
        <f t="shared" si="54"/>
        <v/>
      </c>
      <c r="U2078" s="426">
        <f t="shared" si="55"/>
        <v>0</v>
      </c>
      <c r="V2078" s="426"/>
      <c r="W2078" s="426"/>
      <c r="AJ2078" s="55"/>
      <c r="AK2078" s="55"/>
      <c r="AL2078" s="55"/>
      <c r="AM2078" s="55"/>
    </row>
    <row r="2079" ht="22.5" customHeight="1">
      <c r="A2079" s="457"/>
      <c r="B2079" s="25" t="b">
        <v>0</v>
      </c>
      <c r="C2079" s="533"/>
      <c r="D2079" s="534"/>
      <c r="E2079" s="424"/>
      <c r="F2079" s="423"/>
      <c r="G2079" s="533"/>
      <c r="H2079" s="424"/>
      <c r="I2079" s="24"/>
      <c r="J2079" s="424"/>
      <c r="K2079" s="423"/>
      <c r="L2079" s="423"/>
      <c r="M2079" s="535"/>
      <c r="N2079" s="536">
        <f t="shared" si="57"/>
        <v>0</v>
      </c>
      <c r="O2079" s="534"/>
      <c r="P2079" s="528"/>
      <c r="Q2079" s="426" t="str">
        <f t="shared" si="53"/>
        <v/>
      </c>
      <c r="R2079" s="529"/>
      <c r="S2079" s="530"/>
      <c r="T2079" s="531" t="str">
        <f t="shared" si="54"/>
        <v/>
      </c>
      <c r="U2079" s="426">
        <f t="shared" si="55"/>
        <v>0</v>
      </c>
      <c r="V2079" s="426"/>
      <c r="W2079" s="426"/>
      <c r="AJ2079" s="55"/>
      <c r="AK2079" s="55"/>
      <c r="AL2079" s="55"/>
      <c r="AM2079" s="55"/>
    </row>
    <row r="2080" ht="22.5" customHeight="1">
      <c r="A2080" s="457"/>
      <c r="B2080" s="25" t="b">
        <v>0</v>
      </c>
      <c r="C2080" s="533"/>
      <c r="D2080" s="534"/>
      <c r="E2080" s="424"/>
      <c r="F2080" s="423"/>
      <c r="G2080" s="533"/>
      <c r="H2080" s="424"/>
      <c r="I2080" s="24"/>
      <c r="J2080" s="424"/>
      <c r="K2080" s="423"/>
      <c r="L2080" s="423"/>
      <c r="M2080" s="535"/>
      <c r="N2080" s="536">
        <f t="shared" si="57"/>
        <v>0</v>
      </c>
      <c r="O2080" s="534"/>
      <c r="P2080" s="528"/>
      <c r="Q2080" s="426" t="str">
        <f t="shared" si="53"/>
        <v/>
      </c>
      <c r="R2080" s="529"/>
      <c r="S2080" s="530"/>
      <c r="T2080" s="531" t="str">
        <f t="shared" si="54"/>
        <v/>
      </c>
      <c r="U2080" s="426">
        <f t="shared" si="55"/>
        <v>0</v>
      </c>
      <c r="V2080" s="426"/>
      <c r="W2080" s="426"/>
      <c r="AJ2080" s="55"/>
      <c r="AK2080" s="55"/>
      <c r="AL2080" s="55"/>
      <c r="AM2080" s="55"/>
    </row>
    <row r="2081" ht="22.5" customHeight="1">
      <c r="A2081" s="457"/>
      <c r="B2081" s="25" t="b">
        <v>0</v>
      </c>
      <c r="C2081" s="533"/>
      <c r="D2081" s="534"/>
      <c r="E2081" s="424"/>
      <c r="F2081" s="423"/>
      <c r="G2081" s="533"/>
      <c r="H2081" s="424"/>
      <c r="I2081" s="24"/>
      <c r="J2081" s="424"/>
      <c r="K2081" s="423"/>
      <c r="L2081" s="423"/>
      <c r="M2081" s="535"/>
      <c r="N2081" s="536">
        <f t="shared" si="57"/>
        <v>0</v>
      </c>
      <c r="O2081" s="534"/>
      <c r="P2081" s="528"/>
      <c r="Q2081" s="426" t="str">
        <f t="shared" si="53"/>
        <v/>
      </c>
      <c r="R2081" s="529"/>
      <c r="S2081" s="530"/>
      <c r="T2081" s="531" t="str">
        <f t="shared" si="54"/>
        <v/>
      </c>
      <c r="U2081" s="426">
        <f t="shared" si="55"/>
        <v>0</v>
      </c>
      <c r="V2081" s="426"/>
      <c r="W2081" s="426"/>
      <c r="AJ2081" s="55"/>
      <c r="AK2081" s="55"/>
      <c r="AL2081" s="55"/>
      <c r="AM2081" s="55"/>
    </row>
    <row r="2082" ht="22.5" customHeight="1">
      <c r="A2082" s="457"/>
      <c r="B2082" s="25" t="b">
        <v>0</v>
      </c>
      <c r="C2082" s="533"/>
      <c r="D2082" s="534"/>
      <c r="E2082" s="424"/>
      <c r="F2082" s="423"/>
      <c r="G2082" s="533"/>
      <c r="H2082" s="424"/>
      <c r="I2082" s="24"/>
      <c r="J2082" s="424"/>
      <c r="K2082" s="423"/>
      <c r="L2082" s="423"/>
      <c r="M2082" s="535"/>
      <c r="N2082" s="536">
        <f t="shared" si="57"/>
        <v>0</v>
      </c>
      <c r="O2082" s="534"/>
      <c r="P2082" s="528"/>
      <c r="Q2082" s="426" t="str">
        <f t="shared" si="53"/>
        <v/>
      </c>
      <c r="R2082" s="529"/>
      <c r="S2082" s="530"/>
      <c r="T2082" s="531" t="str">
        <f t="shared" si="54"/>
        <v/>
      </c>
      <c r="U2082" s="426">
        <f t="shared" si="55"/>
        <v>0</v>
      </c>
      <c r="V2082" s="426"/>
      <c r="W2082" s="426"/>
      <c r="AJ2082" s="55"/>
      <c r="AK2082" s="55"/>
      <c r="AL2082" s="55"/>
      <c r="AM2082" s="55"/>
    </row>
    <row r="2083" ht="22.5" customHeight="1">
      <c r="A2083" s="457"/>
      <c r="B2083" s="25" t="b">
        <v>0</v>
      </c>
      <c r="C2083" s="533"/>
      <c r="D2083" s="534"/>
      <c r="E2083" s="424"/>
      <c r="F2083" s="423"/>
      <c r="G2083" s="533"/>
      <c r="H2083" s="424"/>
      <c r="I2083" s="24"/>
      <c r="J2083" s="424"/>
      <c r="K2083" s="423"/>
      <c r="L2083" s="423"/>
      <c r="M2083" s="535"/>
      <c r="N2083" s="536">
        <f t="shared" si="57"/>
        <v>0</v>
      </c>
      <c r="O2083" s="534"/>
      <c r="P2083" s="528"/>
      <c r="Q2083" s="426" t="str">
        <f t="shared" si="53"/>
        <v/>
      </c>
      <c r="R2083" s="529"/>
      <c r="S2083" s="530"/>
      <c r="T2083" s="531" t="str">
        <f t="shared" si="54"/>
        <v/>
      </c>
      <c r="U2083" s="426">
        <f t="shared" si="55"/>
        <v>0</v>
      </c>
      <c r="V2083" s="426"/>
      <c r="W2083" s="426"/>
      <c r="AJ2083" s="55"/>
      <c r="AK2083" s="55"/>
      <c r="AL2083" s="55"/>
      <c r="AM2083" s="55"/>
    </row>
    <row r="2084" ht="22.5" customHeight="1">
      <c r="A2084" s="457"/>
      <c r="B2084" s="25" t="b">
        <v>0</v>
      </c>
      <c r="C2084" s="533"/>
      <c r="D2084" s="534"/>
      <c r="E2084" s="424"/>
      <c r="F2084" s="423"/>
      <c r="G2084" s="533"/>
      <c r="H2084" s="424"/>
      <c r="I2084" s="24"/>
      <c r="J2084" s="424"/>
      <c r="K2084" s="423"/>
      <c r="L2084" s="423"/>
      <c r="M2084" s="535"/>
      <c r="N2084" s="536">
        <f t="shared" si="57"/>
        <v>0</v>
      </c>
      <c r="O2084" s="534"/>
      <c r="P2084" s="528"/>
      <c r="Q2084" s="426" t="str">
        <f t="shared" si="53"/>
        <v/>
      </c>
      <c r="R2084" s="529"/>
      <c r="S2084" s="530"/>
      <c r="T2084" s="531" t="str">
        <f t="shared" si="54"/>
        <v/>
      </c>
      <c r="U2084" s="426">
        <f t="shared" si="55"/>
        <v>0</v>
      </c>
      <c r="V2084" s="426"/>
      <c r="W2084" s="426"/>
      <c r="AJ2084" s="55"/>
      <c r="AK2084" s="55"/>
      <c r="AL2084" s="55"/>
      <c r="AM2084" s="55"/>
    </row>
    <row r="2085" ht="22.5" customHeight="1">
      <c r="A2085" s="457"/>
      <c r="B2085" s="25" t="b">
        <v>0</v>
      </c>
      <c r="C2085" s="533"/>
      <c r="D2085" s="534"/>
      <c r="E2085" s="424"/>
      <c r="F2085" s="423"/>
      <c r="G2085" s="533"/>
      <c r="H2085" s="424"/>
      <c r="I2085" s="24"/>
      <c r="J2085" s="424"/>
      <c r="K2085" s="423"/>
      <c r="L2085" s="423"/>
      <c r="M2085" s="535"/>
      <c r="N2085" s="536">
        <f t="shared" si="57"/>
        <v>0</v>
      </c>
      <c r="O2085" s="534"/>
      <c r="P2085" s="528"/>
      <c r="Q2085" s="426" t="str">
        <f t="shared" si="53"/>
        <v/>
      </c>
      <c r="R2085" s="529"/>
      <c r="S2085" s="530"/>
      <c r="T2085" s="531" t="str">
        <f t="shared" si="54"/>
        <v/>
      </c>
      <c r="U2085" s="426">
        <f t="shared" si="55"/>
        <v>0</v>
      </c>
      <c r="V2085" s="426"/>
      <c r="W2085" s="426"/>
      <c r="AJ2085" s="55"/>
      <c r="AK2085" s="55"/>
      <c r="AL2085" s="55"/>
      <c r="AM2085" s="55"/>
    </row>
    <row r="2086" ht="22.5" customHeight="1">
      <c r="A2086" s="457"/>
      <c r="B2086" s="25" t="b">
        <v>0</v>
      </c>
      <c r="C2086" s="533"/>
      <c r="D2086" s="534"/>
      <c r="E2086" s="424"/>
      <c r="F2086" s="423"/>
      <c r="G2086" s="533"/>
      <c r="H2086" s="424"/>
      <c r="I2086" s="24"/>
      <c r="J2086" s="424"/>
      <c r="K2086" s="423"/>
      <c r="L2086" s="423"/>
      <c r="M2086" s="535"/>
      <c r="N2086" s="536">
        <f t="shared" si="57"/>
        <v>0</v>
      </c>
      <c r="O2086" s="534"/>
      <c r="P2086" s="528"/>
      <c r="Q2086" s="426" t="str">
        <f t="shared" si="53"/>
        <v/>
      </c>
      <c r="R2086" s="529"/>
      <c r="S2086" s="530"/>
      <c r="T2086" s="531" t="str">
        <f t="shared" si="54"/>
        <v/>
      </c>
      <c r="U2086" s="426">
        <f t="shared" si="55"/>
        <v>0</v>
      </c>
      <c r="V2086" s="426"/>
      <c r="W2086" s="426"/>
      <c r="AJ2086" s="55"/>
      <c r="AK2086" s="55"/>
      <c r="AL2086" s="55"/>
      <c r="AM2086" s="55"/>
    </row>
    <row r="2087" ht="22.5" customHeight="1">
      <c r="A2087" s="457"/>
      <c r="B2087" s="25" t="b">
        <v>0</v>
      </c>
      <c r="C2087" s="533"/>
      <c r="D2087" s="534"/>
      <c r="E2087" s="424"/>
      <c r="F2087" s="423"/>
      <c r="G2087" s="533"/>
      <c r="H2087" s="424"/>
      <c r="I2087" s="24"/>
      <c r="J2087" s="424"/>
      <c r="K2087" s="423"/>
      <c r="L2087" s="423"/>
      <c r="M2087" s="535"/>
      <c r="N2087" s="536">
        <f t="shared" si="57"/>
        <v>0</v>
      </c>
      <c r="O2087" s="534"/>
      <c r="P2087" s="528"/>
      <c r="Q2087" s="426" t="str">
        <f t="shared" si="53"/>
        <v/>
      </c>
      <c r="R2087" s="529"/>
      <c r="S2087" s="530"/>
      <c r="T2087" s="531" t="str">
        <f t="shared" si="54"/>
        <v/>
      </c>
      <c r="U2087" s="426">
        <f t="shared" si="55"/>
        <v>0</v>
      </c>
      <c r="V2087" s="426"/>
      <c r="W2087" s="426"/>
      <c r="AJ2087" s="55"/>
      <c r="AK2087" s="55"/>
      <c r="AL2087" s="55"/>
      <c r="AM2087" s="55"/>
    </row>
    <row r="2088" ht="22.5" customHeight="1">
      <c r="A2088" s="457"/>
      <c r="B2088" s="25" t="b">
        <v>0</v>
      </c>
      <c r="C2088" s="533"/>
      <c r="D2088" s="534"/>
      <c r="E2088" s="424"/>
      <c r="F2088" s="423"/>
      <c r="G2088" s="533"/>
      <c r="H2088" s="424"/>
      <c r="I2088" s="24"/>
      <c r="J2088" s="424"/>
      <c r="K2088" s="423"/>
      <c r="L2088" s="423"/>
      <c r="M2088" s="535"/>
      <c r="N2088" s="536">
        <f t="shared" si="57"/>
        <v>0</v>
      </c>
      <c r="O2088" s="534"/>
      <c r="P2088" s="528"/>
      <c r="Q2088" s="426" t="str">
        <f t="shared" si="53"/>
        <v/>
      </c>
      <c r="R2088" s="529"/>
      <c r="S2088" s="530"/>
      <c r="T2088" s="531" t="str">
        <f t="shared" si="54"/>
        <v/>
      </c>
      <c r="U2088" s="426">
        <f t="shared" si="55"/>
        <v>0</v>
      </c>
      <c r="V2088" s="426"/>
      <c r="W2088" s="426"/>
      <c r="AJ2088" s="55"/>
      <c r="AK2088" s="55"/>
      <c r="AL2088" s="55"/>
      <c r="AM2088" s="55"/>
    </row>
    <row r="2089" ht="22.5" customHeight="1">
      <c r="A2089" s="457"/>
      <c r="B2089" s="25" t="b">
        <v>0</v>
      </c>
      <c r="C2089" s="533"/>
      <c r="D2089" s="534"/>
      <c r="E2089" s="424"/>
      <c r="F2089" s="423"/>
      <c r="G2089" s="533"/>
      <c r="H2089" s="424"/>
      <c r="I2089" s="24"/>
      <c r="J2089" s="424"/>
      <c r="K2089" s="423"/>
      <c r="L2089" s="423"/>
      <c r="M2089" s="535"/>
      <c r="N2089" s="536">
        <f t="shared" si="57"/>
        <v>0</v>
      </c>
      <c r="O2089" s="534"/>
      <c r="P2089" s="528"/>
      <c r="Q2089" s="426" t="str">
        <f t="shared" si="53"/>
        <v/>
      </c>
      <c r="R2089" s="529"/>
      <c r="S2089" s="530"/>
      <c r="T2089" s="531" t="str">
        <f t="shared" si="54"/>
        <v/>
      </c>
      <c r="U2089" s="426">
        <f t="shared" si="55"/>
        <v>0</v>
      </c>
      <c r="V2089" s="426"/>
      <c r="W2089" s="426"/>
      <c r="AJ2089" s="55"/>
      <c r="AK2089" s="55"/>
      <c r="AL2089" s="55"/>
      <c r="AM2089" s="55"/>
    </row>
    <row r="2090" ht="22.5" customHeight="1">
      <c r="A2090" s="457"/>
      <c r="B2090" s="25" t="b">
        <v>0</v>
      </c>
      <c r="C2090" s="533"/>
      <c r="D2090" s="534"/>
      <c r="E2090" s="424"/>
      <c r="F2090" s="423"/>
      <c r="G2090" s="533"/>
      <c r="H2090" s="424"/>
      <c r="I2090" s="24"/>
      <c r="J2090" s="424"/>
      <c r="K2090" s="423"/>
      <c r="L2090" s="423"/>
      <c r="M2090" s="535"/>
      <c r="N2090" s="536">
        <f t="shared" si="57"/>
        <v>0</v>
      </c>
      <c r="O2090" s="534"/>
      <c r="P2090" s="528"/>
      <c r="Q2090" s="426" t="str">
        <f t="shared" si="53"/>
        <v/>
      </c>
      <c r="R2090" s="529"/>
      <c r="S2090" s="530"/>
      <c r="T2090" s="531" t="str">
        <f t="shared" si="54"/>
        <v/>
      </c>
      <c r="U2090" s="426">
        <f t="shared" si="55"/>
        <v>0</v>
      </c>
      <c r="V2090" s="426"/>
      <c r="W2090" s="426"/>
      <c r="AJ2090" s="55"/>
      <c r="AK2090" s="55"/>
      <c r="AL2090" s="55"/>
      <c r="AM2090" s="55"/>
    </row>
    <row r="2091" ht="22.5" customHeight="1">
      <c r="A2091" s="457"/>
      <c r="B2091" s="25" t="b">
        <v>0</v>
      </c>
      <c r="C2091" s="533"/>
      <c r="D2091" s="534"/>
      <c r="E2091" s="424"/>
      <c r="F2091" s="423"/>
      <c r="G2091" s="533"/>
      <c r="H2091" s="424"/>
      <c r="I2091" s="24"/>
      <c r="J2091" s="424"/>
      <c r="K2091" s="423"/>
      <c r="L2091" s="423"/>
      <c r="M2091" s="535"/>
      <c r="N2091" s="536">
        <f t="shared" si="57"/>
        <v>0</v>
      </c>
      <c r="O2091" s="534"/>
      <c r="P2091" s="528"/>
      <c r="Q2091" s="426" t="str">
        <f t="shared" si="53"/>
        <v/>
      </c>
      <c r="R2091" s="529"/>
      <c r="S2091" s="530"/>
      <c r="T2091" s="531" t="str">
        <f t="shared" si="54"/>
        <v/>
      </c>
      <c r="U2091" s="426">
        <f t="shared" si="55"/>
        <v>0</v>
      </c>
      <c r="V2091" s="426"/>
      <c r="W2091" s="426"/>
      <c r="AJ2091" s="55"/>
      <c r="AK2091" s="55"/>
      <c r="AL2091" s="55"/>
      <c r="AM2091" s="55"/>
    </row>
    <row r="2092" ht="22.5" customHeight="1">
      <c r="A2092" s="457"/>
      <c r="B2092" s="25" t="b">
        <v>0</v>
      </c>
      <c r="C2092" s="533"/>
      <c r="D2092" s="534"/>
      <c r="E2092" s="424"/>
      <c r="F2092" s="423"/>
      <c r="G2092" s="533"/>
      <c r="H2092" s="424"/>
      <c r="I2092" s="24"/>
      <c r="J2092" s="424"/>
      <c r="K2092" s="423"/>
      <c r="L2092" s="423"/>
      <c r="M2092" s="535"/>
      <c r="N2092" s="536">
        <f t="shared" si="57"/>
        <v>0</v>
      </c>
      <c r="O2092" s="534"/>
      <c r="P2092" s="528"/>
      <c r="Q2092" s="426" t="str">
        <f t="shared" si="53"/>
        <v/>
      </c>
      <c r="R2092" s="529"/>
      <c r="S2092" s="530"/>
      <c r="T2092" s="531" t="str">
        <f t="shared" si="54"/>
        <v/>
      </c>
      <c r="U2092" s="426">
        <f t="shared" si="55"/>
        <v>0</v>
      </c>
      <c r="V2092" s="426"/>
      <c r="W2092" s="426"/>
      <c r="AJ2092" s="55"/>
      <c r="AK2092" s="55"/>
      <c r="AL2092" s="55"/>
      <c r="AM2092" s="55"/>
    </row>
    <row r="2093" ht="22.5" customHeight="1">
      <c r="A2093" s="457"/>
      <c r="B2093" s="25" t="b">
        <v>0</v>
      </c>
      <c r="C2093" s="533"/>
      <c r="D2093" s="534"/>
      <c r="E2093" s="424"/>
      <c r="F2093" s="423"/>
      <c r="G2093" s="533"/>
      <c r="H2093" s="424"/>
      <c r="I2093" s="24"/>
      <c r="J2093" s="424"/>
      <c r="K2093" s="423"/>
      <c r="L2093" s="423"/>
      <c r="M2093" s="535"/>
      <c r="N2093" s="536">
        <f t="shared" si="57"/>
        <v>0</v>
      </c>
      <c r="O2093" s="534"/>
      <c r="P2093" s="528"/>
      <c r="Q2093" s="426" t="str">
        <f t="shared" si="53"/>
        <v/>
      </c>
      <c r="R2093" s="529"/>
      <c r="S2093" s="530"/>
      <c r="T2093" s="531" t="str">
        <f t="shared" si="54"/>
        <v/>
      </c>
      <c r="U2093" s="426">
        <f t="shared" si="55"/>
        <v>0</v>
      </c>
      <c r="V2093" s="426"/>
      <c r="W2093" s="426"/>
      <c r="AJ2093" s="55"/>
      <c r="AK2093" s="55"/>
      <c r="AL2093" s="55"/>
      <c r="AM2093" s="55"/>
    </row>
    <row r="2094" ht="22.5" customHeight="1">
      <c r="A2094" s="457"/>
      <c r="B2094" s="25" t="b">
        <v>0</v>
      </c>
      <c r="C2094" s="533"/>
      <c r="D2094" s="534"/>
      <c r="E2094" s="424"/>
      <c r="F2094" s="423"/>
      <c r="G2094" s="533"/>
      <c r="H2094" s="424"/>
      <c r="I2094" s="24"/>
      <c r="J2094" s="424"/>
      <c r="K2094" s="423"/>
      <c r="L2094" s="423"/>
      <c r="M2094" s="535"/>
      <c r="N2094" s="536">
        <f t="shared" si="57"/>
        <v>0</v>
      </c>
      <c r="O2094" s="534"/>
      <c r="P2094" s="528"/>
      <c r="Q2094" s="426" t="str">
        <f t="shared" si="53"/>
        <v/>
      </c>
      <c r="R2094" s="529"/>
      <c r="S2094" s="530"/>
      <c r="T2094" s="531" t="str">
        <f t="shared" si="54"/>
        <v/>
      </c>
      <c r="U2094" s="426">
        <f t="shared" si="55"/>
        <v>0</v>
      </c>
      <c r="V2094" s="426"/>
      <c r="W2094" s="426"/>
      <c r="AJ2094" s="55"/>
      <c r="AK2094" s="55"/>
      <c r="AL2094" s="55"/>
      <c r="AM2094" s="55"/>
    </row>
    <row r="2095" ht="22.5" customHeight="1">
      <c r="A2095" s="457"/>
      <c r="B2095" s="25" t="b">
        <v>0</v>
      </c>
      <c r="C2095" s="533"/>
      <c r="D2095" s="534"/>
      <c r="E2095" s="424"/>
      <c r="F2095" s="423"/>
      <c r="G2095" s="533"/>
      <c r="H2095" s="424"/>
      <c r="I2095" s="24"/>
      <c r="J2095" s="424"/>
      <c r="K2095" s="423"/>
      <c r="L2095" s="423"/>
      <c r="M2095" s="535"/>
      <c r="N2095" s="536">
        <f t="shared" si="57"/>
        <v>0</v>
      </c>
      <c r="O2095" s="534"/>
      <c r="P2095" s="528"/>
      <c r="Q2095" s="426" t="str">
        <f t="shared" si="53"/>
        <v/>
      </c>
      <c r="R2095" s="529"/>
      <c r="S2095" s="530"/>
      <c r="T2095" s="531" t="str">
        <f t="shared" si="54"/>
        <v/>
      </c>
      <c r="U2095" s="426">
        <f t="shared" si="55"/>
        <v>0</v>
      </c>
      <c r="V2095" s="426"/>
      <c r="W2095" s="426"/>
      <c r="AJ2095" s="55"/>
      <c r="AK2095" s="55"/>
      <c r="AL2095" s="55"/>
      <c r="AM2095" s="55"/>
    </row>
    <row r="2096" ht="22.5" customHeight="1">
      <c r="A2096" s="457"/>
      <c r="B2096" s="25" t="b">
        <v>0</v>
      </c>
      <c r="C2096" s="533"/>
      <c r="D2096" s="534"/>
      <c r="E2096" s="424"/>
      <c r="F2096" s="423"/>
      <c r="G2096" s="533"/>
      <c r="H2096" s="424"/>
      <c r="I2096" s="24"/>
      <c r="J2096" s="424"/>
      <c r="K2096" s="423"/>
      <c r="L2096" s="423"/>
      <c r="M2096" s="535"/>
      <c r="N2096" s="536">
        <f t="shared" si="57"/>
        <v>0</v>
      </c>
      <c r="O2096" s="534"/>
      <c r="P2096" s="528"/>
      <c r="Q2096" s="426" t="str">
        <f t="shared" si="53"/>
        <v/>
      </c>
      <c r="R2096" s="529"/>
      <c r="S2096" s="530"/>
      <c r="T2096" s="531" t="str">
        <f t="shared" si="54"/>
        <v/>
      </c>
      <c r="U2096" s="426">
        <f t="shared" si="55"/>
        <v>0</v>
      </c>
      <c r="V2096" s="426"/>
      <c r="W2096" s="426"/>
      <c r="AJ2096" s="55"/>
      <c r="AK2096" s="55"/>
      <c r="AL2096" s="55"/>
      <c r="AM2096" s="55"/>
    </row>
    <row r="2097" ht="22.5" customHeight="1">
      <c r="A2097" s="457"/>
      <c r="B2097" s="25" t="b">
        <v>0</v>
      </c>
      <c r="C2097" s="533"/>
      <c r="D2097" s="534"/>
      <c r="E2097" s="424"/>
      <c r="F2097" s="423"/>
      <c r="G2097" s="533"/>
      <c r="H2097" s="424"/>
      <c r="I2097" s="24"/>
      <c r="J2097" s="424"/>
      <c r="K2097" s="423"/>
      <c r="L2097" s="423"/>
      <c r="M2097" s="535"/>
      <c r="N2097" s="536">
        <f t="shared" si="57"/>
        <v>0</v>
      </c>
      <c r="O2097" s="534"/>
      <c r="P2097" s="528"/>
      <c r="Q2097" s="426" t="str">
        <f t="shared" si="53"/>
        <v/>
      </c>
      <c r="R2097" s="529"/>
      <c r="S2097" s="530"/>
      <c r="T2097" s="531" t="str">
        <f t="shared" si="54"/>
        <v/>
      </c>
      <c r="U2097" s="426">
        <f t="shared" si="55"/>
        <v>0</v>
      </c>
      <c r="V2097" s="426"/>
      <c r="W2097" s="426"/>
      <c r="AJ2097" s="55"/>
      <c r="AK2097" s="55"/>
      <c r="AL2097" s="55"/>
      <c r="AM2097" s="55"/>
    </row>
    <row r="2098" ht="22.5" customHeight="1">
      <c r="A2098" s="457"/>
      <c r="B2098" s="25" t="b">
        <v>0</v>
      </c>
      <c r="C2098" s="533"/>
      <c r="D2098" s="534"/>
      <c r="E2098" s="424"/>
      <c r="F2098" s="423"/>
      <c r="G2098" s="533"/>
      <c r="H2098" s="424"/>
      <c r="I2098" s="24"/>
      <c r="J2098" s="424"/>
      <c r="K2098" s="423"/>
      <c r="L2098" s="423"/>
      <c r="M2098" s="535"/>
      <c r="N2098" s="536">
        <f t="shared" si="57"/>
        <v>0</v>
      </c>
      <c r="O2098" s="534"/>
      <c r="P2098" s="528"/>
      <c r="Q2098" s="426" t="str">
        <f t="shared" si="53"/>
        <v/>
      </c>
      <c r="R2098" s="529"/>
      <c r="S2098" s="530"/>
      <c r="T2098" s="531" t="str">
        <f t="shared" si="54"/>
        <v/>
      </c>
      <c r="U2098" s="426">
        <f t="shared" si="55"/>
        <v>0</v>
      </c>
      <c r="V2098" s="426"/>
      <c r="W2098" s="426"/>
      <c r="AJ2098" s="55"/>
      <c r="AK2098" s="55"/>
      <c r="AL2098" s="55"/>
      <c r="AM2098" s="55"/>
    </row>
    <row r="2099" ht="22.5" customHeight="1">
      <c r="A2099" s="457"/>
      <c r="B2099" s="25" t="b">
        <v>0</v>
      </c>
      <c r="C2099" s="533"/>
      <c r="D2099" s="534"/>
      <c r="E2099" s="424"/>
      <c r="F2099" s="423"/>
      <c r="G2099" s="533"/>
      <c r="H2099" s="424"/>
      <c r="I2099" s="24"/>
      <c r="J2099" s="424"/>
      <c r="K2099" s="423"/>
      <c r="L2099" s="423"/>
      <c r="M2099" s="535"/>
      <c r="N2099" s="536">
        <f t="shared" si="57"/>
        <v>0</v>
      </c>
      <c r="O2099" s="534"/>
      <c r="P2099" s="528"/>
      <c r="Q2099" s="426" t="str">
        <f t="shared" si="53"/>
        <v/>
      </c>
      <c r="R2099" s="529"/>
      <c r="S2099" s="530"/>
      <c r="T2099" s="531" t="str">
        <f t="shared" si="54"/>
        <v/>
      </c>
      <c r="U2099" s="426">
        <f t="shared" si="55"/>
        <v>0</v>
      </c>
      <c r="V2099" s="426"/>
      <c r="W2099" s="426"/>
      <c r="AJ2099" s="55"/>
      <c r="AK2099" s="55"/>
      <c r="AL2099" s="55"/>
      <c r="AM2099" s="55"/>
    </row>
    <row r="2100" ht="22.5" customHeight="1">
      <c r="A2100" s="457"/>
      <c r="B2100" s="25" t="b">
        <v>0</v>
      </c>
      <c r="C2100" s="533"/>
      <c r="D2100" s="534"/>
      <c r="E2100" s="424"/>
      <c r="F2100" s="423"/>
      <c r="G2100" s="533"/>
      <c r="H2100" s="424"/>
      <c r="I2100" s="24"/>
      <c r="J2100" s="424"/>
      <c r="K2100" s="423"/>
      <c r="L2100" s="423"/>
      <c r="M2100" s="535"/>
      <c r="N2100" s="536">
        <f t="shared" si="57"/>
        <v>0</v>
      </c>
      <c r="O2100" s="534"/>
      <c r="P2100" s="528"/>
      <c r="Q2100" s="426" t="str">
        <f t="shared" si="53"/>
        <v/>
      </c>
      <c r="R2100" s="529"/>
      <c r="S2100" s="530"/>
      <c r="T2100" s="531" t="str">
        <f t="shared" si="54"/>
        <v/>
      </c>
      <c r="U2100" s="426">
        <f t="shared" si="55"/>
        <v>0</v>
      </c>
      <c r="V2100" s="426"/>
      <c r="W2100" s="426"/>
      <c r="AJ2100" s="55"/>
      <c r="AK2100" s="55"/>
      <c r="AL2100" s="55"/>
      <c r="AM2100" s="55"/>
    </row>
    <row r="2101" ht="22.5" customHeight="1">
      <c r="A2101" s="457"/>
      <c r="B2101" s="25" t="b">
        <v>0</v>
      </c>
      <c r="C2101" s="533"/>
      <c r="D2101" s="534"/>
      <c r="E2101" s="424"/>
      <c r="F2101" s="423"/>
      <c r="G2101" s="533"/>
      <c r="H2101" s="424"/>
      <c r="I2101" s="24"/>
      <c r="J2101" s="424"/>
      <c r="K2101" s="423"/>
      <c r="L2101" s="423"/>
      <c r="M2101" s="535"/>
      <c r="N2101" s="536">
        <f t="shared" si="57"/>
        <v>0</v>
      </c>
      <c r="O2101" s="534"/>
      <c r="P2101" s="528"/>
      <c r="Q2101" s="426" t="str">
        <f t="shared" si="53"/>
        <v/>
      </c>
      <c r="R2101" s="529"/>
      <c r="S2101" s="530"/>
      <c r="T2101" s="531" t="str">
        <f t="shared" si="54"/>
        <v/>
      </c>
      <c r="U2101" s="426">
        <f t="shared" si="55"/>
        <v>0</v>
      </c>
      <c r="V2101" s="426"/>
      <c r="W2101" s="426"/>
      <c r="AJ2101" s="55"/>
      <c r="AK2101" s="55"/>
      <c r="AL2101" s="55"/>
      <c r="AM2101" s="55"/>
    </row>
    <row r="2102" ht="22.5" customHeight="1">
      <c r="A2102" s="457"/>
      <c r="B2102" s="25" t="b">
        <v>0</v>
      </c>
      <c r="C2102" s="533"/>
      <c r="D2102" s="534"/>
      <c r="E2102" s="424"/>
      <c r="F2102" s="423"/>
      <c r="G2102" s="533"/>
      <c r="H2102" s="424"/>
      <c r="I2102" s="24"/>
      <c r="J2102" s="424"/>
      <c r="K2102" s="423"/>
      <c r="L2102" s="423"/>
      <c r="M2102" s="535"/>
      <c r="N2102" s="536">
        <f t="shared" si="57"/>
        <v>0</v>
      </c>
      <c r="O2102" s="534"/>
      <c r="P2102" s="528"/>
      <c r="Q2102" s="426" t="str">
        <f t="shared" si="53"/>
        <v/>
      </c>
      <c r="R2102" s="529"/>
      <c r="S2102" s="530"/>
      <c r="T2102" s="531" t="str">
        <f t="shared" si="54"/>
        <v/>
      </c>
      <c r="U2102" s="426">
        <f t="shared" si="55"/>
        <v>0</v>
      </c>
      <c r="V2102" s="426"/>
      <c r="W2102" s="426"/>
      <c r="AJ2102" s="55"/>
      <c r="AK2102" s="55"/>
      <c r="AL2102" s="55"/>
      <c r="AM2102" s="55"/>
    </row>
    <row r="2103" ht="22.5" customHeight="1">
      <c r="A2103" s="457"/>
      <c r="B2103" s="25" t="b">
        <v>0</v>
      </c>
      <c r="C2103" s="533"/>
      <c r="D2103" s="534"/>
      <c r="E2103" s="424"/>
      <c r="F2103" s="423"/>
      <c r="G2103" s="533"/>
      <c r="H2103" s="424"/>
      <c r="I2103" s="24"/>
      <c r="J2103" s="424"/>
      <c r="K2103" s="423"/>
      <c r="L2103" s="423"/>
      <c r="M2103" s="535"/>
      <c r="N2103" s="536">
        <f t="shared" si="57"/>
        <v>0</v>
      </c>
      <c r="O2103" s="534"/>
      <c r="P2103" s="528"/>
      <c r="Q2103" s="426" t="str">
        <f t="shared" si="53"/>
        <v/>
      </c>
      <c r="R2103" s="529"/>
      <c r="S2103" s="530"/>
      <c r="T2103" s="531" t="str">
        <f t="shared" si="54"/>
        <v/>
      </c>
      <c r="U2103" s="426">
        <f t="shared" si="55"/>
        <v>0</v>
      </c>
      <c r="V2103" s="426"/>
      <c r="W2103" s="426"/>
      <c r="AJ2103" s="55"/>
      <c r="AK2103" s="55"/>
      <c r="AL2103" s="55"/>
      <c r="AM2103" s="55"/>
    </row>
    <row r="2104" ht="22.5" customHeight="1">
      <c r="A2104" s="457"/>
      <c r="B2104" s="25" t="b">
        <v>0</v>
      </c>
      <c r="C2104" s="533"/>
      <c r="D2104" s="534"/>
      <c r="E2104" s="424"/>
      <c r="F2104" s="423"/>
      <c r="G2104" s="533"/>
      <c r="H2104" s="424"/>
      <c r="I2104" s="24"/>
      <c r="J2104" s="424"/>
      <c r="K2104" s="423"/>
      <c r="L2104" s="423"/>
      <c r="M2104" s="535"/>
      <c r="N2104" s="536">
        <f t="shared" si="57"/>
        <v>0</v>
      </c>
      <c r="O2104" s="534"/>
      <c r="P2104" s="528"/>
      <c r="Q2104" s="426" t="str">
        <f t="shared" si="53"/>
        <v/>
      </c>
      <c r="R2104" s="529"/>
      <c r="S2104" s="530"/>
      <c r="T2104" s="531" t="str">
        <f t="shared" si="54"/>
        <v/>
      </c>
      <c r="U2104" s="426">
        <f t="shared" si="55"/>
        <v>0</v>
      </c>
      <c r="V2104" s="426"/>
      <c r="W2104" s="426"/>
      <c r="AJ2104" s="55"/>
      <c r="AK2104" s="55"/>
      <c r="AL2104" s="55"/>
      <c r="AM2104" s="55"/>
    </row>
    <row r="2105" ht="22.5" customHeight="1">
      <c r="A2105" s="457"/>
      <c r="B2105" s="25" t="b">
        <v>0</v>
      </c>
      <c r="C2105" s="533"/>
      <c r="D2105" s="534"/>
      <c r="E2105" s="424"/>
      <c r="F2105" s="423"/>
      <c r="G2105" s="533"/>
      <c r="H2105" s="424"/>
      <c r="I2105" s="24"/>
      <c r="J2105" s="424"/>
      <c r="K2105" s="423"/>
      <c r="L2105" s="423"/>
      <c r="M2105" s="535"/>
      <c r="N2105" s="536">
        <f t="shared" si="57"/>
        <v>0</v>
      </c>
      <c r="O2105" s="534"/>
      <c r="P2105" s="528"/>
      <c r="Q2105" s="426" t="str">
        <f t="shared" si="53"/>
        <v/>
      </c>
      <c r="R2105" s="529"/>
      <c r="S2105" s="530"/>
      <c r="T2105" s="531" t="str">
        <f t="shared" si="54"/>
        <v/>
      </c>
      <c r="U2105" s="426">
        <f t="shared" si="55"/>
        <v>0</v>
      </c>
      <c r="V2105" s="426"/>
      <c r="W2105" s="426"/>
      <c r="AJ2105" s="55"/>
      <c r="AK2105" s="55"/>
      <c r="AL2105" s="55"/>
      <c r="AM2105" s="55"/>
    </row>
    <row r="2106" ht="22.5" customHeight="1">
      <c r="A2106" s="457"/>
      <c r="B2106" s="25" t="b">
        <v>0</v>
      </c>
      <c r="C2106" s="533"/>
      <c r="D2106" s="534"/>
      <c r="E2106" s="424"/>
      <c r="F2106" s="423"/>
      <c r="G2106" s="533"/>
      <c r="H2106" s="424"/>
      <c r="I2106" s="24"/>
      <c r="J2106" s="424"/>
      <c r="K2106" s="423"/>
      <c r="L2106" s="423"/>
      <c r="M2106" s="535"/>
      <c r="N2106" s="536">
        <f t="shared" si="57"/>
        <v>0</v>
      </c>
      <c r="O2106" s="534"/>
      <c r="P2106" s="528"/>
      <c r="Q2106" s="426" t="str">
        <f t="shared" si="53"/>
        <v/>
      </c>
      <c r="R2106" s="529"/>
      <c r="S2106" s="530"/>
      <c r="T2106" s="531" t="str">
        <f t="shared" si="54"/>
        <v/>
      </c>
      <c r="U2106" s="426">
        <f t="shared" si="55"/>
        <v>0</v>
      </c>
      <c r="V2106" s="426"/>
      <c r="W2106" s="426"/>
      <c r="AJ2106" s="55"/>
      <c r="AK2106" s="55"/>
      <c r="AL2106" s="55"/>
      <c r="AM2106" s="55"/>
    </row>
    <row r="2107" ht="22.5" customHeight="1">
      <c r="A2107" s="457"/>
      <c r="B2107" s="25" t="b">
        <v>0</v>
      </c>
      <c r="C2107" s="533"/>
      <c r="D2107" s="534"/>
      <c r="E2107" s="424"/>
      <c r="F2107" s="423"/>
      <c r="G2107" s="533"/>
      <c r="H2107" s="424"/>
      <c r="I2107" s="24"/>
      <c r="J2107" s="424"/>
      <c r="K2107" s="423"/>
      <c r="L2107" s="423"/>
      <c r="M2107" s="535"/>
      <c r="N2107" s="536">
        <f t="shared" si="57"/>
        <v>0</v>
      </c>
      <c r="O2107" s="534"/>
      <c r="P2107" s="528"/>
      <c r="Q2107" s="426" t="str">
        <f t="shared" si="53"/>
        <v/>
      </c>
      <c r="R2107" s="529"/>
      <c r="S2107" s="530"/>
      <c r="T2107" s="531" t="str">
        <f t="shared" si="54"/>
        <v/>
      </c>
      <c r="U2107" s="426">
        <f t="shared" si="55"/>
        <v>0</v>
      </c>
      <c r="V2107" s="426"/>
      <c r="W2107" s="426"/>
      <c r="AJ2107" s="55"/>
      <c r="AK2107" s="55"/>
      <c r="AL2107" s="55"/>
      <c r="AM2107" s="55"/>
    </row>
    <row r="2108" ht="22.5" customHeight="1">
      <c r="A2108" s="457"/>
      <c r="B2108" s="25" t="b">
        <v>0</v>
      </c>
      <c r="C2108" s="533"/>
      <c r="D2108" s="534"/>
      <c r="E2108" s="424"/>
      <c r="F2108" s="423"/>
      <c r="G2108" s="533"/>
      <c r="H2108" s="424"/>
      <c r="I2108" s="24"/>
      <c r="J2108" s="424"/>
      <c r="K2108" s="423"/>
      <c r="L2108" s="423"/>
      <c r="M2108" s="535"/>
      <c r="N2108" s="536">
        <f t="shared" si="57"/>
        <v>0</v>
      </c>
      <c r="O2108" s="534"/>
      <c r="P2108" s="528"/>
      <c r="Q2108" s="426" t="str">
        <f t="shared" si="53"/>
        <v/>
      </c>
      <c r="R2108" s="529"/>
      <c r="S2108" s="530"/>
      <c r="T2108" s="531" t="str">
        <f t="shared" si="54"/>
        <v/>
      </c>
      <c r="U2108" s="426">
        <f t="shared" si="55"/>
        <v>0</v>
      </c>
      <c r="V2108" s="426"/>
      <c r="W2108" s="426"/>
      <c r="AJ2108" s="55"/>
      <c r="AK2108" s="55"/>
      <c r="AL2108" s="55"/>
      <c r="AM2108" s="55"/>
    </row>
    <row r="2109" ht="22.5" customHeight="1">
      <c r="A2109" s="457"/>
      <c r="B2109" s="25" t="b">
        <v>0</v>
      </c>
      <c r="C2109" s="533"/>
      <c r="D2109" s="534"/>
      <c r="E2109" s="424"/>
      <c r="F2109" s="423"/>
      <c r="G2109" s="533"/>
      <c r="H2109" s="424"/>
      <c r="I2109" s="24"/>
      <c r="J2109" s="424"/>
      <c r="K2109" s="423"/>
      <c r="L2109" s="423"/>
      <c r="M2109" s="535"/>
      <c r="N2109" s="536">
        <f t="shared" si="57"/>
        <v>0</v>
      </c>
      <c r="O2109" s="534"/>
      <c r="P2109" s="528"/>
      <c r="Q2109" s="426" t="str">
        <f t="shared" si="53"/>
        <v/>
      </c>
      <c r="R2109" s="529"/>
      <c r="S2109" s="530"/>
      <c r="T2109" s="531" t="str">
        <f t="shared" si="54"/>
        <v/>
      </c>
      <c r="U2109" s="426">
        <f t="shared" si="55"/>
        <v>0</v>
      </c>
      <c r="V2109" s="426"/>
      <c r="W2109" s="426"/>
      <c r="AJ2109" s="55"/>
      <c r="AK2109" s="55"/>
      <c r="AL2109" s="55"/>
      <c r="AM2109" s="55"/>
    </row>
    <row r="2110" ht="22.5" customHeight="1">
      <c r="A2110" s="457"/>
      <c r="B2110" s="25" t="b">
        <v>0</v>
      </c>
      <c r="C2110" s="533"/>
      <c r="D2110" s="534"/>
      <c r="E2110" s="424"/>
      <c r="F2110" s="423"/>
      <c r="G2110" s="533"/>
      <c r="H2110" s="424"/>
      <c r="I2110" s="24"/>
      <c r="J2110" s="424"/>
      <c r="K2110" s="423"/>
      <c r="L2110" s="423"/>
      <c r="M2110" s="535"/>
      <c r="N2110" s="536">
        <f t="shared" si="57"/>
        <v>0</v>
      </c>
      <c r="O2110" s="534"/>
      <c r="P2110" s="528"/>
      <c r="Q2110" s="426" t="str">
        <f t="shared" si="53"/>
        <v/>
      </c>
      <c r="R2110" s="529"/>
      <c r="S2110" s="530"/>
      <c r="T2110" s="531" t="str">
        <f t="shared" si="54"/>
        <v/>
      </c>
      <c r="U2110" s="426">
        <f t="shared" si="55"/>
        <v>0</v>
      </c>
      <c r="V2110" s="426"/>
      <c r="W2110" s="426"/>
      <c r="AJ2110" s="55"/>
      <c r="AK2110" s="55"/>
      <c r="AL2110" s="55"/>
      <c r="AM2110" s="55"/>
    </row>
    <row r="2111" ht="22.5" customHeight="1">
      <c r="A2111" s="457"/>
      <c r="B2111" s="25" t="b">
        <v>0</v>
      </c>
      <c r="C2111" s="533"/>
      <c r="D2111" s="534"/>
      <c r="E2111" s="424"/>
      <c r="F2111" s="423"/>
      <c r="G2111" s="533"/>
      <c r="H2111" s="424"/>
      <c r="I2111" s="24"/>
      <c r="J2111" s="424"/>
      <c r="K2111" s="423"/>
      <c r="L2111" s="423"/>
      <c r="M2111" s="535"/>
      <c r="N2111" s="536">
        <f t="shared" si="57"/>
        <v>0</v>
      </c>
      <c r="O2111" s="534"/>
      <c r="P2111" s="528"/>
      <c r="Q2111" s="426" t="str">
        <f t="shared" si="53"/>
        <v/>
      </c>
      <c r="R2111" s="529"/>
      <c r="S2111" s="530"/>
      <c r="T2111" s="531" t="str">
        <f t="shared" si="54"/>
        <v/>
      </c>
      <c r="U2111" s="426">
        <f t="shared" si="55"/>
        <v>0</v>
      </c>
      <c r="V2111" s="426"/>
      <c r="W2111" s="426"/>
      <c r="AJ2111" s="55"/>
      <c r="AK2111" s="55"/>
      <c r="AL2111" s="55"/>
      <c r="AM2111" s="55"/>
    </row>
    <row r="2112" ht="22.5" customHeight="1">
      <c r="A2112" s="457"/>
      <c r="B2112" s="25" t="b">
        <v>0</v>
      </c>
      <c r="C2112" s="533"/>
      <c r="D2112" s="534"/>
      <c r="E2112" s="424"/>
      <c r="F2112" s="423"/>
      <c r="G2112" s="533"/>
      <c r="H2112" s="424"/>
      <c r="I2112" s="24"/>
      <c r="J2112" s="424"/>
      <c r="K2112" s="423"/>
      <c r="L2112" s="423"/>
      <c r="M2112" s="535"/>
      <c r="N2112" s="536">
        <f t="shared" si="57"/>
        <v>0</v>
      </c>
      <c r="O2112" s="534"/>
      <c r="P2112" s="528"/>
      <c r="Q2112" s="426" t="str">
        <f t="shared" si="53"/>
        <v/>
      </c>
      <c r="R2112" s="529"/>
      <c r="S2112" s="530"/>
      <c r="T2112" s="531" t="str">
        <f t="shared" si="54"/>
        <v/>
      </c>
      <c r="U2112" s="426">
        <f t="shared" si="55"/>
        <v>0</v>
      </c>
      <c r="V2112" s="426"/>
      <c r="W2112" s="426"/>
      <c r="AJ2112" s="55"/>
      <c r="AK2112" s="55"/>
      <c r="AL2112" s="55"/>
      <c r="AM2112" s="55"/>
    </row>
    <row r="2113" ht="22.5" customHeight="1">
      <c r="A2113" s="457"/>
      <c r="B2113" s="25" t="b">
        <v>0</v>
      </c>
      <c r="C2113" s="533"/>
      <c r="D2113" s="534"/>
      <c r="E2113" s="424"/>
      <c r="F2113" s="423"/>
      <c r="G2113" s="533"/>
      <c r="H2113" s="424"/>
      <c r="I2113" s="24"/>
      <c r="J2113" s="424"/>
      <c r="K2113" s="423"/>
      <c r="L2113" s="423"/>
      <c r="M2113" s="535"/>
      <c r="N2113" s="536">
        <f t="shared" si="57"/>
        <v>0</v>
      </c>
      <c r="O2113" s="534"/>
      <c r="P2113" s="528"/>
      <c r="Q2113" s="426" t="str">
        <f t="shared" si="53"/>
        <v/>
      </c>
      <c r="R2113" s="529"/>
      <c r="S2113" s="530"/>
      <c r="T2113" s="531" t="str">
        <f t="shared" si="54"/>
        <v/>
      </c>
      <c r="U2113" s="426">
        <f t="shared" si="55"/>
        <v>0</v>
      </c>
      <c r="V2113" s="426"/>
      <c r="W2113" s="426"/>
      <c r="AJ2113" s="55"/>
      <c r="AK2113" s="55"/>
      <c r="AL2113" s="55"/>
      <c r="AM2113" s="55"/>
    </row>
    <row r="2114" ht="22.5" customHeight="1">
      <c r="A2114" s="457"/>
      <c r="B2114" s="25" t="b">
        <v>0</v>
      </c>
      <c r="C2114" s="533"/>
      <c r="D2114" s="534"/>
      <c r="E2114" s="424"/>
      <c r="F2114" s="423"/>
      <c r="G2114" s="533"/>
      <c r="H2114" s="424"/>
      <c r="I2114" s="24"/>
      <c r="J2114" s="424"/>
      <c r="K2114" s="423"/>
      <c r="L2114" s="423"/>
      <c r="M2114" s="535"/>
      <c r="N2114" s="536">
        <f t="shared" si="57"/>
        <v>0</v>
      </c>
      <c r="O2114" s="534"/>
      <c r="P2114" s="528"/>
      <c r="Q2114" s="426" t="str">
        <f t="shared" si="53"/>
        <v/>
      </c>
      <c r="R2114" s="529"/>
      <c r="S2114" s="530"/>
      <c r="T2114" s="531" t="str">
        <f t="shared" si="54"/>
        <v/>
      </c>
      <c r="U2114" s="426">
        <f t="shared" si="55"/>
        <v>0</v>
      </c>
      <c r="V2114" s="426"/>
      <c r="W2114" s="426"/>
      <c r="AJ2114" s="55"/>
      <c r="AK2114" s="55"/>
      <c r="AL2114" s="55"/>
      <c r="AM2114" s="55"/>
    </row>
    <row r="2115" ht="22.5" customHeight="1">
      <c r="A2115" s="457"/>
      <c r="B2115" s="25" t="b">
        <v>0</v>
      </c>
      <c r="C2115" s="533"/>
      <c r="D2115" s="534"/>
      <c r="E2115" s="424"/>
      <c r="F2115" s="423"/>
      <c r="G2115" s="533"/>
      <c r="H2115" s="424"/>
      <c r="I2115" s="24"/>
      <c r="J2115" s="424"/>
      <c r="K2115" s="423"/>
      <c r="L2115" s="423"/>
      <c r="M2115" s="535"/>
      <c r="N2115" s="536">
        <f t="shared" si="57"/>
        <v>0</v>
      </c>
      <c r="O2115" s="534"/>
      <c r="P2115" s="528"/>
      <c r="Q2115" s="426" t="str">
        <f t="shared" si="53"/>
        <v/>
      </c>
      <c r="R2115" s="529"/>
      <c r="S2115" s="530"/>
      <c r="T2115" s="531" t="str">
        <f t="shared" si="54"/>
        <v/>
      </c>
      <c r="U2115" s="426">
        <f t="shared" si="55"/>
        <v>0</v>
      </c>
      <c r="V2115" s="426"/>
      <c r="W2115" s="426"/>
      <c r="AJ2115" s="55"/>
      <c r="AK2115" s="55"/>
      <c r="AL2115" s="55"/>
      <c r="AM2115" s="55"/>
    </row>
    <row r="2116" ht="22.5" customHeight="1">
      <c r="A2116" s="457"/>
      <c r="B2116" s="25" t="b">
        <v>0</v>
      </c>
      <c r="C2116" s="533"/>
      <c r="D2116" s="534"/>
      <c r="E2116" s="424"/>
      <c r="F2116" s="423"/>
      <c r="G2116" s="533"/>
      <c r="H2116" s="424"/>
      <c r="I2116" s="24"/>
      <c r="J2116" s="424"/>
      <c r="K2116" s="423"/>
      <c r="L2116" s="423"/>
      <c r="M2116" s="535"/>
      <c r="N2116" s="536">
        <f t="shared" si="57"/>
        <v>0</v>
      </c>
      <c r="O2116" s="534"/>
      <c r="P2116" s="528"/>
      <c r="Q2116" s="426" t="str">
        <f t="shared" si="53"/>
        <v/>
      </c>
      <c r="R2116" s="529"/>
      <c r="S2116" s="530"/>
      <c r="T2116" s="531" t="str">
        <f t="shared" si="54"/>
        <v/>
      </c>
      <c r="U2116" s="426">
        <f t="shared" si="55"/>
        <v>0</v>
      </c>
      <c r="V2116" s="426"/>
      <c r="W2116" s="426"/>
      <c r="AJ2116" s="55"/>
      <c r="AK2116" s="55"/>
      <c r="AL2116" s="55"/>
      <c r="AM2116" s="55"/>
    </row>
    <row r="2117" ht="22.5" customHeight="1">
      <c r="A2117" s="457"/>
      <c r="B2117" s="25" t="b">
        <v>0</v>
      </c>
      <c r="C2117" s="533"/>
      <c r="D2117" s="534"/>
      <c r="E2117" s="424"/>
      <c r="F2117" s="423"/>
      <c r="G2117" s="533"/>
      <c r="H2117" s="424"/>
      <c r="I2117" s="24"/>
      <c r="J2117" s="424"/>
      <c r="K2117" s="423"/>
      <c r="L2117" s="423"/>
      <c r="M2117" s="535"/>
      <c r="N2117" s="536">
        <f t="shared" si="57"/>
        <v>0</v>
      </c>
      <c r="O2117" s="534"/>
      <c r="P2117" s="528"/>
      <c r="Q2117" s="426" t="str">
        <f t="shared" si="53"/>
        <v/>
      </c>
      <c r="R2117" s="529"/>
      <c r="S2117" s="530"/>
      <c r="T2117" s="531" t="str">
        <f t="shared" si="54"/>
        <v/>
      </c>
      <c r="U2117" s="426">
        <f t="shared" si="55"/>
        <v>0</v>
      </c>
      <c r="V2117" s="426"/>
      <c r="W2117" s="426"/>
      <c r="AJ2117" s="55"/>
      <c r="AK2117" s="55"/>
      <c r="AL2117" s="55"/>
      <c r="AM2117" s="55"/>
    </row>
    <row r="2118" ht="22.5" customHeight="1">
      <c r="A2118" s="457"/>
      <c r="B2118" s="25" t="b">
        <v>0</v>
      </c>
      <c r="C2118" s="533"/>
      <c r="D2118" s="534"/>
      <c r="E2118" s="424"/>
      <c r="F2118" s="423"/>
      <c r="G2118" s="533"/>
      <c r="H2118" s="424"/>
      <c r="I2118" s="24"/>
      <c r="J2118" s="424"/>
      <c r="K2118" s="423"/>
      <c r="L2118" s="423"/>
      <c r="M2118" s="535"/>
      <c r="N2118" s="536">
        <f t="shared" si="57"/>
        <v>0</v>
      </c>
      <c r="O2118" s="534"/>
      <c r="P2118" s="528"/>
      <c r="Q2118" s="426" t="str">
        <f t="shared" si="53"/>
        <v/>
      </c>
      <c r="R2118" s="529"/>
      <c r="S2118" s="530"/>
      <c r="T2118" s="531" t="str">
        <f t="shared" si="54"/>
        <v/>
      </c>
      <c r="U2118" s="426">
        <f t="shared" si="55"/>
        <v>0</v>
      </c>
      <c r="V2118" s="426"/>
      <c r="W2118" s="426"/>
      <c r="AJ2118" s="55"/>
      <c r="AK2118" s="55"/>
      <c r="AL2118" s="55"/>
      <c r="AM2118" s="55"/>
    </row>
    <row r="2119" ht="22.5" customHeight="1">
      <c r="A2119" s="457"/>
      <c r="B2119" s="25" t="b">
        <v>0</v>
      </c>
      <c r="C2119" s="533"/>
      <c r="D2119" s="534"/>
      <c r="E2119" s="424"/>
      <c r="F2119" s="423"/>
      <c r="G2119" s="533"/>
      <c r="H2119" s="424"/>
      <c r="I2119" s="24"/>
      <c r="J2119" s="424"/>
      <c r="K2119" s="423"/>
      <c r="L2119" s="423"/>
      <c r="M2119" s="535"/>
      <c r="N2119" s="536">
        <f t="shared" si="57"/>
        <v>0</v>
      </c>
      <c r="O2119" s="534"/>
      <c r="P2119" s="528"/>
      <c r="Q2119" s="426" t="str">
        <f t="shared" si="53"/>
        <v/>
      </c>
      <c r="R2119" s="529"/>
      <c r="S2119" s="530"/>
      <c r="T2119" s="531" t="str">
        <f t="shared" si="54"/>
        <v/>
      </c>
      <c r="U2119" s="426">
        <f t="shared" si="55"/>
        <v>0</v>
      </c>
      <c r="V2119" s="426"/>
      <c r="W2119" s="426"/>
      <c r="AJ2119" s="55"/>
      <c r="AK2119" s="55"/>
      <c r="AL2119" s="55"/>
      <c r="AM2119" s="55"/>
    </row>
    <row r="2120" ht="22.5" customHeight="1">
      <c r="A2120" s="457"/>
      <c r="B2120" s="25" t="b">
        <v>0</v>
      </c>
      <c r="C2120" s="533"/>
      <c r="D2120" s="534"/>
      <c r="E2120" s="424"/>
      <c r="F2120" s="423"/>
      <c r="G2120" s="533"/>
      <c r="H2120" s="424"/>
      <c r="I2120" s="24"/>
      <c r="J2120" s="424"/>
      <c r="K2120" s="423"/>
      <c r="L2120" s="423"/>
      <c r="M2120" s="535"/>
      <c r="N2120" s="536">
        <f t="shared" si="57"/>
        <v>0</v>
      </c>
      <c r="O2120" s="534"/>
      <c r="P2120" s="528"/>
      <c r="Q2120" s="426" t="str">
        <f t="shared" si="53"/>
        <v/>
      </c>
      <c r="R2120" s="529"/>
      <c r="S2120" s="530"/>
      <c r="T2120" s="531" t="str">
        <f t="shared" si="54"/>
        <v/>
      </c>
      <c r="U2120" s="426">
        <f t="shared" si="55"/>
        <v>0</v>
      </c>
      <c r="V2120" s="426"/>
      <c r="W2120" s="426"/>
      <c r="AJ2120" s="55"/>
      <c r="AK2120" s="55"/>
      <c r="AL2120" s="55"/>
      <c r="AM2120" s="55"/>
    </row>
    <row r="2121" ht="22.5" customHeight="1">
      <c r="A2121" s="457"/>
      <c r="B2121" s="25" t="b">
        <v>0</v>
      </c>
      <c r="C2121" s="533"/>
      <c r="D2121" s="534"/>
      <c r="E2121" s="424"/>
      <c r="F2121" s="423"/>
      <c r="G2121" s="533"/>
      <c r="H2121" s="424"/>
      <c r="I2121" s="24"/>
      <c r="J2121" s="424"/>
      <c r="K2121" s="423"/>
      <c r="L2121" s="423"/>
      <c r="M2121" s="535"/>
      <c r="N2121" s="536">
        <f t="shared" si="57"/>
        <v>0</v>
      </c>
      <c r="O2121" s="534"/>
      <c r="P2121" s="528"/>
      <c r="Q2121" s="426" t="str">
        <f t="shared" si="53"/>
        <v/>
      </c>
      <c r="R2121" s="529"/>
      <c r="S2121" s="530"/>
      <c r="T2121" s="531" t="str">
        <f t="shared" si="54"/>
        <v/>
      </c>
      <c r="U2121" s="426">
        <f t="shared" si="55"/>
        <v>0</v>
      </c>
      <c r="V2121" s="426"/>
      <c r="W2121" s="426"/>
      <c r="AJ2121" s="55"/>
      <c r="AK2121" s="55"/>
      <c r="AL2121" s="55"/>
      <c r="AM2121" s="55"/>
    </row>
    <row r="2122" ht="22.5" customHeight="1">
      <c r="A2122" s="457"/>
      <c r="B2122" s="25" t="b">
        <v>0</v>
      </c>
      <c r="C2122" s="533"/>
      <c r="D2122" s="534"/>
      <c r="E2122" s="424"/>
      <c r="F2122" s="423"/>
      <c r="G2122" s="533"/>
      <c r="H2122" s="424"/>
      <c r="I2122" s="24"/>
      <c r="J2122" s="424"/>
      <c r="K2122" s="423"/>
      <c r="L2122" s="423"/>
      <c r="M2122" s="535"/>
      <c r="N2122" s="536">
        <f t="shared" si="57"/>
        <v>0</v>
      </c>
      <c r="O2122" s="534"/>
      <c r="P2122" s="528"/>
      <c r="Q2122" s="426" t="str">
        <f t="shared" si="53"/>
        <v/>
      </c>
      <c r="R2122" s="529"/>
      <c r="S2122" s="530"/>
      <c r="T2122" s="531" t="str">
        <f t="shared" si="54"/>
        <v/>
      </c>
      <c r="U2122" s="426">
        <f t="shared" si="55"/>
        <v>0</v>
      </c>
      <c r="V2122" s="426"/>
      <c r="W2122" s="426"/>
      <c r="AJ2122" s="55"/>
      <c r="AK2122" s="55"/>
      <c r="AL2122" s="55"/>
      <c r="AM2122" s="55"/>
    </row>
    <row r="2123" ht="22.5" customHeight="1">
      <c r="A2123" s="457"/>
      <c r="B2123" s="25" t="b">
        <v>0</v>
      </c>
      <c r="C2123" s="533"/>
      <c r="D2123" s="534"/>
      <c r="E2123" s="424"/>
      <c r="F2123" s="423"/>
      <c r="G2123" s="533"/>
      <c r="H2123" s="424"/>
      <c r="I2123" s="24"/>
      <c r="J2123" s="424"/>
      <c r="K2123" s="423"/>
      <c r="L2123" s="423"/>
      <c r="M2123" s="535"/>
      <c r="N2123" s="536">
        <f t="shared" si="57"/>
        <v>0</v>
      </c>
      <c r="O2123" s="534"/>
      <c r="P2123" s="528"/>
      <c r="Q2123" s="426" t="str">
        <f t="shared" si="53"/>
        <v/>
      </c>
      <c r="R2123" s="529"/>
      <c r="S2123" s="530"/>
      <c r="T2123" s="531" t="str">
        <f t="shared" si="54"/>
        <v/>
      </c>
      <c r="U2123" s="426">
        <f t="shared" si="55"/>
        <v>0</v>
      </c>
      <c r="V2123" s="426"/>
      <c r="W2123" s="426"/>
      <c r="AJ2123" s="55"/>
      <c r="AK2123" s="55"/>
      <c r="AL2123" s="55"/>
      <c r="AM2123" s="55"/>
    </row>
    <row r="2124" ht="22.5" customHeight="1">
      <c r="A2124" s="457"/>
      <c r="B2124" s="25" t="b">
        <v>0</v>
      </c>
      <c r="C2124" s="533"/>
      <c r="D2124" s="534"/>
      <c r="E2124" s="424"/>
      <c r="F2124" s="423"/>
      <c r="G2124" s="533"/>
      <c r="H2124" s="424"/>
      <c r="I2124" s="24"/>
      <c r="J2124" s="424"/>
      <c r="K2124" s="423"/>
      <c r="L2124" s="423"/>
      <c r="M2124" s="535"/>
      <c r="N2124" s="536">
        <f t="shared" si="57"/>
        <v>0</v>
      </c>
      <c r="O2124" s="534"/>
      <c r="P2124" s="528"/>
      <c r="Q2124" s="426" t="str">
        <f t="shared" si="53"/>
        <v/>
      </c>
      <c r="R2124" s="529"/>
      <c r="S2124" s="530"/>
      <c r="T2124" s="531" t="str">
        <f t="shared" si="54"/>
        <v/>
      </c>
      <c r="U2124" s="426">
        <f t="shared" si="55"/>
        <v>0</v>
      </c>
      <c r="V2124" s="426"/>
      <c r="W2124" s="426"/>
      <c r="AJ2124" s="55"/>
      <c r="AK2124" s="55"/>
      <c r="AL2124" s="55"/>
      <c r="AM2124" s="55"/>
    </row>
    <row r="2125" ht="22.5" customHeight="1">
      <c r="A2125" s="457"/>
      <c r="B2125" s="25" t="b">
        <v>0</v>
      </c>
      <c r="C2125" s="533"/>
      <c r="D2125" s="534"/>
      <c r="E2125" s="424"/>
      <c r="F2125" s="423"/>
      <c r="G2125" s="533"/>
      <c r="H2125" s="424"/>
      <c r="I2125" s="24"/>
      <c r="J2125" s="424"/>
      <c r="K2125" s="423"/>
      <c r="L2125" s="423"/>
      <c r="M2125" s="535"/>
      <c r="N2125" s="536">
        <f t="shared" si="57"/>
        <v>0</v>
      </c>
      <c r="O2125" s="534"/>
      <c r="P2125" s="528"/>
      <c r="Q2125" s="426" t="str">
        <f t="shared" si="53"/>
        <v/>
      </c>
      <c r="R2125" s="529"/>
      <c r="S2125" s="530"/>
      <c r="T2125" s="531" t="str">
        <f t="shared" si="54"/>
        <v/>
      </c>
      <c r="U2125" s="426">
        <f t="shared" si="55"/>
        <v>0</v>
      </c>
      <c r="V2125" s="426"/>
      <c r="W2125" s="426"/>
      <c r="AJ2125" s="55"/>
      <c r="AK2125" s="55"/>
      <c r="AL2125" s="55"/>
      <c r="AM2125" s="55"/>
    </row>
    <row r="2126" ht="22.5" customHeight="1">
      <c r="A2126" s="457"/>
      <c r="B2126" s="25" t="b">
        <v>0</v>
      </c>
      <c r="C2126" s="533"/>
      <c r="D2126" s="534"/>
      <c r="E2126" s="424"/>
      <c r="F2126" s="423"/>
      <c r="G2126" s="533"/>
      <c r="H2126" s="424"/>
      <c r="I2126" s="24"/>
      <c r="J2126" s="424"/>
      <c r="K2126" s="423"/>
      <c r="L2126" s="423"/>
      <c r="M2126" s="535"/>
      <c r="N2126" s="536">
        <f t="shared" si="57"/>
        <v>0</v>
      </c>
      <c r="O2126" s="534"/>
      <c r="P2126" s="528"/>
      <c r="Q2126" s="426" t="str">
        <f t="shared" si="53"/>
        <v/>
      </c>
      <c r="R2126" s="529"/>
      <c r="S2126" s="530"/>
      <c r="T2126" s="531" t="str">
        <f t="shared" si="54"/>
        <v/>
      </c>
      <c r="U2126" s="426">
        <f t="shared" si="55"/>
        <v>0</v>
      </c>
      <c r="V2126" s="426"/>
      <c r="W2126" s="426"/>
      <c r="AJ2126" s="55"/>
      <c r="AK2126" s="55"/>
      <c r="AL2126" s="55"/>
      <c r="AM2126" s="55"/>
    </row>
    <row r="2127" ht="22.5" customHeight="1">
      <c r="A2127" s="457"/>
      <c r="B2127" s="25" t="b">
        <v>0</v>
      </c>
      <c r="C2127" s="533"/>
      <c r="D2127" s="534"/>
      <c r="E2127" s="424"/>
      <c r="F2127" s="423"/>
      <c r="G2127" s="533"/>
      <c r="H2127" s="424"/>
      <c r="I2127" s="24"/>
      <c r="J2127" s="424"/>
      <c r="K2127" s="423"/>
      <c r="L2127" s="423"/>
      <c r="M2127" s="535"/>
      <c r="N2127" s="536">
        <f t="shared" si="57"/>
        <v>0</v>
      </c>
      <c r="O2127" s="534"/>
      <c r="P2127" s="528"/>
      <c r="Q2127" s="426" t="str">
        <f t="shared" si="53"/>
        <v/>
      </c>
      <c r="R2127" s="529"/>
      <c r="S2127" s="530"/>
      <c r="T2127" s="531" t="str">
        <f t="shared" si="54"/>
        <v/>
      </c>
      <c r="U2127" s="426">
        <f t="shared" si="55"/>
        <v>0</v>
      </c>
      <c r="V2127" s="426"/>
      <c r="W2127" s="426"/>
      <c r="AJ2127" s="55"/>
      <c r="AK2127" s="55"/>
      <c r="AL2127" s="55"/>
      <c r="AM2127" s="55"/>
    </row>
    <row r="2128" ht="22.5" customHeight="1">
      <c r="A2128" s="457"/>
      <c r="B2128" s="25" t="b">
        <v>0</v>
      </c>
      <c r="C2128" s="533"/>
      <c r="D2128" s="534"/>
      <c r="E2128" s="424"/>
      <c r="F2128" s="423"/>
      <c r="G2128" s="533"/>
      <c r="H2128" s="424"/>
      <c r="I2128" s="24"/>
      <c r="J2128" s="424"/>
      <c r="K2128" s="423"/>
      <c r="L2128" s="423"/>
      <c r="M2128" s="535"/>
      <c r="N2128" s="536">
        <f t="shared" si="57"/>
        <v>0</v>
      </c>
      <c r="O2128" s="534"/>
      <c r="P2128" s="528"/>
      <c r="Q2128" s="426" t="str">
        <f t="shared" si="53"/>
        <v/>
      </c>
      <c r="R2128" s="529"/>
      <c r="S2128" s="530"/>
      <c r="T2128" s="531" t="str">
        <f t="shared" si="54"/>
        <v/>
      </c>
      <c r="U2128" s="426">
        <f t="shared" si="55"/>
        <v>0</v>
      </c>
      <c r="V2128" s="426"/>
      <c r="W2128" s="426"/>
      <c r="AJ2128" s="55"/>
      <c r="AK2128" s="55"/>
      <c r="AL2128" s="55"/>
      <c r="AM2128" s="55"/>
    </row>
    <row r="2129" ht="22.5" customHeight="1">
      <c r="A2129" s="457"/>
      <c r="B2129" s="25" t="b">
        <v>0</v>
      </c>
      <c r="C2129" s="533"/>
      <c r="D2129" s="534"/>
      <c r="E2129" s="424"/>
      <c r="F2129" s="423"/>
      <c r="G2129" s="533"/>
      <c r="H2129" s="424"/>
      <c r="I2129" s="24"/>
      <c r="J2129" s="424"/>
      <c r="K2129" s="423"/>
      <c r="L2129" s="423"/>
      <c r="M2129" s="535"/>
      <c r="N2129" s="536">
        <f t="shared" si="57"/>
        <v>0</v>
      </c>
      <c r="O2129" s="534"/>
      <c r="P2129" s="528"/>
      <c r="Q2129" s="426" t="str">
        <f t="shared" si="53"/>
        <v/>
      </c>
      <c r="R2129" s="529"/>
      <c r="S2129" s="530"/>
      <c r="T2129" s="531" t="str">
        <f t="shared" si="54"/>
        <v/>
      </c>
      <c r="U2129" s="426">
        <f t="shared" si="55"/>
        <v>0</v>
      </c>
      <c r="V2129" s="426"/>
      <c r="W2129" s="426"/>
      <c r="AJ2129" s="55"/>
      <c r="AK2129" s="55"/>
      <c r="AL2129" s="55"/>
      <c r="AM2129" s="55"/>
    </row>
    <row r="2130" ht="22.5" customHeight="1">
      <c r="A2130" s="457"/>
      <c r="B2130" s="25" t="b">
        <v>0</v>
      </c>
      <c r="C2130" s="533"/>
      <c r="D2130" s="534"/>
      <c r="E2130" s="424"/>
      <c r="F2130" s="423"/>
      <c r="G2130" s="533"/>
      <c r="H2130" s="424"/>
      <c r="I2130" s="24"/>
      <c r="J2130" s="424"/>
      <c r="K2130" s="423"/>
      <c r="L2130" s="423"/>
      <c r="M2130" s="535"/>
      <c r="N2130" s="536">
        <f t="shared" si="57"/>
        <v>0</v>
      </c>
      <c r="O2130" s="534"/>
      <c r="P2130" s="528"/>
      <c r="Q2130" s="426" t="str">
        <f t="shared" si="53"/>
        <v/>
      </c>
      <c r="R2130" s="529"/>
      <c r="S2130" s="530"/>
      <c r="T2130" s="531" t="str">
        <f t="shared" si="54"/>
        <v/>
      </c>
      <c r="U2130" s="426">
        <f t="shared" si="55"/>
        <v>0</v>
      </c>
      <c r="V2130" s="426"/>
      <c r="W2130" s="426"/>
      <c r="AJ2130" s="55"/>
      <c r="AK2130" s="55"/>
      <c r="AL2130" s="55"/>
      <c r="AM2130" s="55"/>
    </row>
    <row r="2131" ht="22.5" customHeight="1">
      <c r="A2131" s="457"/>
      <c r="B2131" s="25" t="b">
        <v>0</v>
      </c>
      <c r="C2131" s="533"/>
      <c r="D2131" s="534"/>
      <c r="E2131" s="424"/>
      <c r="F2131" s="423"/>
      <c r="G2131" s="533"/>
      <c r="H2131" s="424"/>
      <c r="I2131" s="24"/>
      <c r="J2131" s="424"/>
      <c r="K2131" s="423"/>
      <c r="L2131" s="423"/>
      <c r="M2131" s="535"/>
      <c r="N2131" s="536">
        <f t="shared" si="57"/>
        <v>0</v>
      </c>
      <c r="O2131" s="534"/>
      <c r="P2131" s="528"/>
      <c r="Q2131" s="426" t="str">
        <f t="shared" si="53"/>
        <v/>
      </c>
      <c r="R2131" s="529"/>
      <c r="S2131" s="530"/>
      <c r="T2131" s="531" t="str">
        <f t="shared" si="54"/>
        <v/>
      </c>
      <c r="U2131" s="426">
        <f t="shared" si="55"/>
        <v>0</v>
      </c>
      <c r="V2131" s="426"/>
      <c r="W2131" s="426"/>
      <c r="AJ2131" s="55"/>
      <c r="AK2131" s="55"/>
      <c r="AL2131" s="55"/>
      <c r="AM2131" s="55"/>
    </row>
    <row r="2132" ht="22.5" customHeight="1">
      <c r="A2132" s="457"/>
      <c r="B2132" s="25" t="b">
        <v>0</v>
      </c>
      <c r="C2132" s="533"/>
      <c r="D2132" s="534"/>
      <c r="E2132" s="424"/>
      <c r="F2132" s="423"/>
      <c r="G2132" s="533"/>
      <c r="H2132" s="424"/>
      <c r="I2132" s="24"/>
      <c r="J2132" s="424"/>
      <c r="K2132" s="423"/>
      <c r="L2132" s="423"/>
      <c r="M2132" s="535"/>
      <c r="N2132" s="536">
        <f t="shared" si="57"/>
        <v>0</v>
      </c>
      <c r="O2132" s="534"/>
      <c r="P2132" s="528"/>
      <c r="Q2132" s="426" t="str">
        <f t="shared" si="53"/>
        <v/>
      </c>
      <c r="R2132" s="529"/>
      <c r="S2132" s="530"/>
      <c r="T2132" s="531" t="str">
        <f t="shared" si="54"/>
        <v/>
      </c>
      <c r="U2132" s="426">
        <f t="shared" si="55"/>
        <v>0</v>
      </c>
      <c r="V2132" s="426"/>
      <c r="W2132" s="426"/>
      <c r="AJ2132" s="55"/>
      <c r="AK2132" s="55"/>
      <c r="AL2132" s="55"/>
      <c r="AM2132" s="55"/>
    </row>
    <row r="2133" ht="22.5" customHeight="1">
      <c r="A2133" s="457"/>
      <c r="B2133" s="25" t="b">
        <v>0</v>
      </c>
      <c r="C2133" s="533"/>
      <c r="D2133" s="534"/>
      <c r="E2133" s="424"/>
      <c r="F2133" s="423"/>
      <c r="G2133" s="533"/>
      <c r="H2133" s="424"/>
      <c r="I2133" s="24"/>
      <c r="J2133" s="424"/>
      <c r="K2133" s="423"/>
      <c r="L2133" s="423"/>
      <c r="M2133" s="535"/>
      <c r="N2133" s="536">
        <f t="shared" si="57"/>
        <v>0</v>
      </c>
      <c r="O2133" s="534"/>
      <c r="P2133" s="528"/>
      <c r="Q2133" s="426" t="str">
        <f t="shared" si="53"/>
        <v/>
      </c>
      <c r="R2133" s="529"/>
      <c r="S2133" s="530"/>
      <c r="T2133" s="531" t="str">
        <f t="shared" si="54"/>
        <v/>
      </c>
      <c r="U2133" s="426">
        <f t="shared" si="55"/>
        <v>0</v>
      </c>
      <c r="V2133" s="426"/>
      <c r="W2133" s="426"/>
      <c r="AJ2133" s="55"/>
      <c r="AK2133" s="55"/>
      <c r="AL2133" s="55"/>
      <c r="AM2133" s="55"/>
    </row>
    <row r="2134" ht="22.5" customHeight="1">
      <c r="A2134" s="457"/>
      <c r="B2134" s="25" t="b">
        <v>0</v>
      </c>
      <c r="C2134" s="533"/>
      <c r="D2134" s="534"/>
      <c r="E2134" s="424"/>
      <c r="F2134" s="423"/>
      <c r="G2134" s="533"/>
      <c r="H2134" s="424"/>
      <c r="I2134" s="24"/>
      <c r="J2134" s="424"/>
      <c r="K2134" s="423"/>
      <c r="L2134" s="423"/>
      <c r="M2134" s="535"/>
      <c r="N2134" s="536">
        <f t="shared" si="57"/>
        <v>0</v>
      </c>
      <c r="O2134" s="534"/>
      <c r="P2134" s="528"/>
      <c r="Q2134" s="426" t="str">
        <f t="shared" si="53"/>
        <v/>
      </c>
      <c r="R2134" s="529"/>
      <c r="S2134" s="530"/>
      <c r="T2134" s="531" t="str">
        <f t="shared" si="54"/>
        <v/>
      </c>
      <c r="U2134" s="426">
        <f t="shared" si="55"/>
        <v>0</v>
      </c>
      <c r="V2134" s="426"/>
      <c r="W2134" s="426"/>
      <c r="AJ2134" s="55"/>
      <c r="AK2134" s="55"/>
      <c r="AL2134" s="55"/>
      <c r="AM2134" s="55"/>
    </row>
    <row r="2135" ht="22.5" customHeight="1">
      <c r="A2135" s="457"/>
      <c r="B2135" s="25" t="b">
        <v>0</v>
      </c>
      <c r="C2135" s="533"/>
      <c r="D2135" s="534"/>
      <c r="E2135" s="424"/>
      <c r="F2135" s="423"/>
      <c r="G2135" s="533"/>
      <c r="H2135" s="424"/>
      <c r="I2135" s="24"/>
      <c r="J2135" s="424"/>
      <c r="K2135" s="423"/>
      <c r="L2135" s="423"/>
      <c r="M2135" s="535"/>
      <c r="N2135" s="536">
        <f t="shared" si="57"/>
        <v>0</v>
      </c>
      <c r="O2135" s="534"/>
      <c r="P2135" s="528"/>
      <c r="Q2135" s="426" t="str">
        <f t="shared" si="53"/>
        <v/>
      </c>
      <c r="R2135" s="529"/>
      <c r="S2135" s="530"/>
      <c r="T2135" s="531" t="str">
        <f t="shared" si="54"/>
        <v/>
      </c>
      <c r="U2135" s="426">
        <f t="shared" si="55"/>
        <v>0</v>
      </c>
      <c r="V2135" s="426"/>
      <c r="W2135" s="426"/>
      <c r="AJ2135" s="55"/>
      <c r="AK2135" s="55"/>
      <c r="AL2135" s="55"/>
      <c r="AM2135" s="55"/>
    </row>
    <row r="2136" ht="22.5" customHeight="1">
      <c r="A2136" s="457"/>
      <c r="B2136" s="25" t="b">
        <v>0</v>
      </c>
      <c r="C2136" s="533"/>
      <c r="D2136" s="534"/>
      <c r="E2136" s="424"/>
      <c r="F2136" s="423"/>
      <c r="G2136" s="533"/>
      <c r="H2136" s="424"/>
      <c r="I2136" s="24"/>
      <c r="J2136" s="424"/>
      <c r="K2136" s="423"/>
      <c r="L2136" s="423"/>
      <c r="M2136" s="535"/>
      <c r="N2136" s="536">
        <f t="shared" si="57"/>
        <v>0</v>
      </c>
      <c r="O2136" s="534"/>
      <c r="P2136" s="528"/>
      <c r="Q2136" s="426" t="str">
        <f t="shared" si="53"/>
        <v/>
      </c>
      <c r="R2136" s="529"/>
      <c r="S2136" s="530"/>
      <c r="T2136" s="531" t="str">
        <f t="shared" si="54"/>
        <v/>
      </c>
      <c r="U2136" s="426">
        <f t="shared" si="55"/>
        <v>0</v>
      </c>
      <c r="V2136" s="426"/>
      <c r="W2136" s="426"/>
      <c r="AJ2136" s="55"/>
      <c r="AK2136" s="55"/>
      <c r="AL2136" s="55"/>
      <c r="AM2136" s="55"/>
    </row>
    <row r="2137" ht="22.5" customHeight="1">
      <c r="A2137" s="457"/>
      <c r="B2137" s="25" t="b">
        <v>0</v>
      </c>
      <c r="C2137" s="533"/>
      <c r="D2137" s="534"/>
      <c r="E2137" s="424"/>
      <c r="F2137" s="423"/>
      <c r="G2137" s="533"/>
      <c r="H2137" s="424"/>
      <c r="I2137" s="24"/>
      <c r="J2137" s="424"/>
      <c r="K2137" s="423"/>
      <c r="L2137" s="423"/>
      <c r="M2137" s="535"/>
      <c r="N2137" s="536">
        <f t="shared" si="57"/>
        <v>0</v>
      </c>
      <c r="O2137" s="534"/>
      <c r="P2137" s="528"/>
      <c r="Q2137" s="426" t="str">
        <f t="shared" si="53"/>
        <v/>
      </c>
      <c r="R2137" s="529"/>
      <c r="S2137" s="530"/>
      <c r="T2137" s="531" t="str">
        <f t="shared" si="54"/>
        <v/>
      </c>
      <c r="U2137" s="426">
        <f t="shared" si="55"/>
        <v>0</v>
      </c>
      <c r="V2137" s="426"/>
      <c r="W2137" s="426"/>
      <c r="AJ2137" s="55"/>
      <c r="AK2137" s="55"/>
      <c r="AL2137" s="55"/>
      <c r="AM2137" s="55"/>
    </row>
    <row r="2138" ht="22.5" customHeight="1">
      <c r="A2138" s="457"/>
      <c r="B2138" s="25" t="b">
        <v>0</v>
      </c>
      <c r="C2138" s="533"/>
      <c r="D2138" s="534"/>
      <c r="E2138" s="424"/>
      <c r="F2138" s="423"/>
      <c r="G2138" s="533"/>
      <c r="H2138" s="424"/>
      <c r="I2138" s="24"/>
      <c r="J2138" s="424"/>
      <c r="K2138" s="423"/>
      <c r="L2138" s="423"/>
      <c r="M2138" s="535"/>
      <c r="N2138" s="536">
        <f t="shared" si="57"/>
        <v>0</v>
      </c>
      <c r="O2138" s="534"/>
      <c r="P2138" s="528"/>
      <c r="Q2138" s="426" t="str">
        <f t="shared" si="53"/>
        <v/>
      </c>
      <c r="R2138" s="529"/>
      <c r="S2138" s="530"/>
      <c r="T2138" s="531" t="str">
        <f t="shared" si="54"/>
        <v/>
      </c>
      <c r="U2138" s="426">
        <f t="shared" si="55"/>
        <v>0</v>
      </c>
      <c r="V2138" s="426"/>
      <c r="W2138" s="426"/>
      <c r="AJ2138" s="55"/>
      <c r="AK2138" s="55"/>
      <c r="AL2138" s="55"/>
      <c r="AM2138" s="55"/>
    </row>
    <row r="2139" ht="22.5" customHeight="1">
      <c r="A2139" s="457"/>
      <c r="B2139" s="25" t="b">
        <v>0</v>
      </c>
      <c r="C2139" s="533"/>
      <c r="D2139" s="534"/>
      <c r="E2139" s="424"/>
      <c r="F2139" s="423"/>
      <c r="G2139" s="533"/>
      <c r="H2139" s="424"/>
      <c r="I2139" s="24"/>
      <c r="J2139" s="424"/>
      <c r="K2139" s="423"/>
      <c r="L2139" s="423"/>
      <c r="M2139" s="535"/>
      <c r="N2139" s="536">
        <f t="shared" si="57"/>
        <v>0</v>
      </c>
      <c r="O2139" s="534"/>
      <c r="P2139" s="528"/>
      <c r="Q2139" s="426" t="str">
        <f t="shared" si="53"/>
        <v/>
      </c>
      <c r="R2139" s="529"/>
      <c r="S2139" s="530"/>
      <c r="T2139" s="531" t="str">
        <f t="shared" si="54"/>
        <v/>
      </c>
      <c r="U2139" s="426">
        <f t="shared" si="55"/>
        <v>0</v>
      </c>
      <c r="V2139" s="426"/>
      <c r="W2139" s="426"/>
      <c r="AJ2139" s="55"/>
      <c r="AK2139" s="55"/>
      <c r="AL2139" s="55"/>
      <c r="AM2139" s="55"/>
    </row>
    <row r="2140" ht="22.5" customHeight="1">
      <c r="A2140" s="457"/>
      <c r="B2140" s="25" t="b">
        <v>0</v>
      </c>
      <c r="C2140" s="533"/>
      <c r="D2140" s="534"/>
      <c r="E2140" s="424"/>
      <c r="F2140" s="423"/>
      <c r="G2140" s="533"/>
      <c r="H2140" s="424"/>
      <c r="I2140" s="24"/>
      <c r="J2140" s="424"/>
      <c r="K2140" s="423"/>
      <c r="L2140" s="423"/>
      <c r="M2140" s="535"/>
      <c r="N2140" s="536">
        <f t="shared" si="57"/>
        <v>0</v>
      </c>
      <c r="O2140" s="534"/>
      <c r="P2140" s="528"/>
      <c r="Q2140" s="426" t="str">
        <f t="shared" si="53"/>
        <v/>
      </c>
      <c r="R2140" s="529"/>
      <c r="S2140" s="530"/>
      <c r="T2140" s="531" t="str">
        <f t="shared" si="54"/>
        <v/>
      </c>
      <c r="U2140" s="426">
        <f t="shared" si="55"/>
        <v>0</v>
      </c>
      <c r="V2140" s="426"/>
      <c r="W2140" s="426"/>
      <c r="AJ2140" s="55"/>
      <c r="AK2140" s="55"/>
      <c r="AL2140" s="55"/>
      <c r="AM2140" s="55"/>
    </row>
    <row r="2141" ht="22.5" customHeight="1">
      <c r="A2141" s="457"/>
      <c r="B2141" s="25" t="b">
        <v>0</v>
      </c>
      <c r="C2141" s="533"/>
      <c r="D2141" s="534"/>
      <c r="E2141" s="424"/>
      <c r="F2141" s="423"/>
      <c r="G2141" s="533"/>
      <c r="H2141" s="424"/>
      <c r="I2141" s="24"/>
      <c r="J2141" s="424"/>
      <c r="K2141" s="423"/>
      <c r="L2141" s="423"/>
      <c r="M2141" s="535"/>
      <c r="N2141" s="536">
        <f t="shared" si="57"/>
        <v>0</v>
      </c>
      <c r="O2141" s="534"/>
      <c r="P2141" s="528"/>
      <c r="Q2141" s="426" t="str">
        <f t="shared" si="53"/>
        <v/>
      </c>
      <c r="R2141" s="529"/>
      <c r="S2141" s="530"/>
      <c r="T2141" s="531" t="str">
        <f t="shared" si="54"/>
        <v/>
      </c>
      <c r="U2141" s="426">
        <f t="shared" si="55"/>
        <v>0</v>
      </c>
      <c r="V2141" s="426"/>
      <c r="W2141" s="426"/>
      <c r="AJ2141" s="55"/>
      <c r="AK2141" s="55"/>
      <c r="AL2141" s="55"/>
      <c r="AM2141" s="55"/>
    </row>
    <row r="2142" ht="22.5" customHeight="1">
      <c r="A2142" s="457"/>
      <c r="B2142" s="25" t="b">
        <v>0</v>
      </c>
      <c r="C2142" s="533"/>
      <c r="D2142" s="534"/>
      <c r="E2142" s="424"/>
      <c r="F2142" s="423"/>
      <c r="G2142" s="533"/>
      <c r="H2142" s="424"/>
      <c r="I2142" s="24"/>
      <c r="J2142" s="424"/>
      <c r="K2142" s="423"/>
      <c r="L2142" s="423"/>
      <c r="M2142" s="535"/>
      <c r="N2142" s="536">
        <f t="shared" si="57"/>
        <v>0</v>
      </c>
      <c r="O2142" s="534"/>
      <c r="P2142" s="528"/>
      <c r="Q2142" s="426" t="str">
        <f t="shared" si="53"/>
        <v/>
      </c>
      <c r="R2142" s="529"/>
      <c r="S2142" s="530"/>
      <c r="T2142" s="531" t="str">
        <f t="shared" si="54"/>
        <v/>
      </c>
      <c r="U2142" s="426">
        <f t="shared" si="55"/>
        <v>0</v>
      </c>
      <c r="V2142" s="426"/>
      <c r="W2142" s="426"/>
      <c r="AJ2142" s="55"/>
      <c r="AK2142" s="55"/>
      <c r="AL2142" s="55"/>
      <c r="AM2142" s="55"/>
    </row>
    <row r="2143" ht="22.5" customHeight="1">
      <c r="A2143" s="457"/>
      <c r="B2143" s="25" t="b">
        <v>0</v>
      </c>
      <c r="C2143" s="533"/>
      <c r="D2143" s="534"/>
      <c r="E2143" s="424"/>
      <c r="F2143" s="423"/>
      <c r="G2143" s="533"/>
      <c r="H2143" s="424"/>
      <c r="I2143" s="24"/>
      <c r="J2143" s="424"/>
      <c r="K2143" s="423"/>
      <c r="L2143" s="423"/>
      <c r="M2143" s="535"/>
      <c r="N2143" s="536">
        <f t="shared" si="57"/>
        <v>0</v>
      </c>
      <c r="O2143" s="534"/>
      <c r="P2143" s="528"/>
      <c r="Q2143" s="426" t="str">
        <f t="shared" si="53"/>
        <v/>
      </c>
      <c r="R2143" s="529"/>
      <c r="S2143" s="530"/>
      <c r="T2143" s="531" t="str">
        <f t="shared" si="54"/>
        <v/>
      </c>
      <c r="U2143" s="426">
        <f t="shared" si="55"/>
        <v>0</v>
      </c>
      <c r="V2143" s="426"/>
      <c r="W2143" s="426"/>
      <c r="AJ2143" s="55"/>
      <c r="AK2143" s="55"/>
      <c r="AL2143" s="55"/>
      <c r="AM2143" s="55"/>
    </row>
    <row r="2144" ht="22.5" customHeight="1">
      <c r="A2144" s="457"/>
      <c r="B2144" s="25" t="b">
        <v>0</v>
      </c>
      <c r="C2144" s="533"/>
      <c r="D2144" s="534"/>
      <c r="E2144" s="424"/>
      <c r="F2144" s="423"/>
      <c r="G2144" s="533"/>
      <c r="H2144" s="424"/>
      <c r="I2144" s="24"/>
      <c r="J2144" s="424"/>
      <c r="K2144" s="423"/>
      <c r="L2144" s="423"/>
      <c r="M2144" s="535"/>
      <c r="N2144" s="536">
        <f t="shared" si="57"/>
        <v>0</v>
      </c>
      <c r="O2144" s="534"/>
      <c r="P2144" s="528"/>
      <c r="Q2144" s="426" t="str">
        <f t="shared" si="53"/>
        <v/>
      </c>
      <c r="R2144" s="529"/>
      <c r="S2144" s="530"/>
      <c r="T2144" s="531" t="str">
        <f t="shared" si="54"/>
        <v/>
      </c>
      <c r="U2144" s="426">
        <f t="shared" si="55"/>
        <v>0</v>
      </c>
      <c r="V2144" s="426"/>
      <c r="W2144" s="426"/>
      <c r="AJ2144" s="55"/>
      <c r="AK2144" s="55"/>
      <c r="AL2144" s="55"/>
      <c r="AM2144" s="55"/>
    </row>
    <row r="2145" ht="22.5" customHeight="1">
      <c r="A2145" s="457"/>
      <c r="B2145" s="25" t="b">
        <v>0</v>
      </c>
      <c r="C2145" s="533"/>
      <c r="D2145" s="534"/>
      <c r="E2145" s="424"/>
      <c r="F2145" s="423"/>
      <c r="G2145" s="533"/>
      <c r="H2145" s="424"/>
      <c r="I2145" s="24"/>
      <c r="J2145" s="424"/>
      <c r="K2145" s="423"/>
      <c r="L2145" s="423"/>
      <c r="M2145" s="535"/>
      <c r="N2145" s="536">
        <f t="shared" si="57"/>
        <v>0</v>
      </c>
      <c r="O2145" s="534"/>
      <c r="P2145" s="528"/>
      <c r="Q2145" s="426" t="str">
        <f t="shared" si="53"/>
        <v/>
      </c>
      <c r="R2145" s="529"/>
      <c r="S2145" s="530"/>
      <c r="T2145" s="531" t="str">
        <f t="shared" si="54"/>
        <v/>
      </c>
      <c r="U2145" s="426">
        <f t="shared" si="55"/>
        <v>0</v>
      </c>
      <c r="V2145" s="426"/>
      <c r="W2145" s="426"/>
      <c r="AJ2145" s="55"/>
      <c r="AK2145" s="55"/>
      <c r="AL2145" s="55"/>
      <c r="AM2145" s="55"/>
    </row>
    <row r="2146" ht="22.5" customHeight="1">
      <c r="A2146" s="457"/>
      <c r="B2146" s="25" t="b">
        <v>0</v>
      </c>
      <c r="C2146" s="533"/>
      <c r="D2146" s="534"/>
      <c r="E2146" s="424"/>
      <c r="F2146" s="423"/>
      <c r="G2146" s="533"/>
      <c r="H2146" s="424"/>
      <c r="I2146" s="24"/>
      <c r="J2146" s="424"/>
      <c r="K2146" s="423"/>
      <c r="L2146" s="423"/>
      <c r="M2146" s="535"/>
      <c r="N2146" s="536">
        <f t="shared" si="57"/>
        <v>0</v>
      </c>
      <c r="O2146" s="534"/>
      <c r="P2146" s="528"/>
      <c r="Q2146" s="426" t="str">
        <f t="shared" si="53"/>
        <v/>
      </c>
      <c r="R2146" s="529"/>
      <c r="S2146" s="530"/>
      <c r="T2146" s="531" t="str">
        <f t="shared" si="54"/>
        <v/>
      </c>
      <c r="U2146" s="426">
        <f t="shared" si="55"/>
        <v>0</v>
      </c>
      <c r="V2146" s="426"/>
      <c r="W2146" s="426"/>
      <c r="AJ2146" s="55"/>
      <c r="AK2146" s="55"/>
      <c r="AL2146" s="55"/>
      <c r="AM2146" s="55"/>
    </row>
    <row r="2147" ht="22.5" customHeight="1">
      <c r="A2147" s="457"/>
      <c r="B2147" s="25" t="b">
        <v>0</v>
      </c>
      <c r="C2147" s="533"/>
      <c r="D2147" s="534"/>
      <c r="E2147" s="424"/>
      <c r="F2147" s="423"/>
      <c r="G2147" s="533"/>
      <c r="H2147" s="424"/>
      <c r="I2147" s="24"/>
      <c r="J2147" s="424"/>
      <c r="K2147" s="423"/>
      <c r="L2147" s="423"/>
      <c r="M2147" s="535"/>
      <c r="N2147" s="536">
        <f t="shared" si="57"/>
        <v>0</v>
      </c>
      <c r="O2147" s="534"/>
      <c r="P2147" s="528"/>
      <c r="Q2147" s="426" t="str">
        <f t="shared" si="53"/>
        <v/>
      </c>
      <c r="R2147" s="529"/>
      <c r="S2147" s="530"/>
      <c r="T2147" s="531" t="str">
        <f t="shared" si="54"/>
        <v/>
      </c>
      <c r="U2147" s="426">
        <f t="shared" si="55"/>
        <v>0</v>
      </c>
      <c r="V2147" s="426"/>
      <c r="W2147" s="426"/>
      <c r="AJ2147" s="55"/>
      <c r="AK2147" s="55"/>
      <c r="AL2147" s="55"/>
      <c r="AM2147" s="55"/>
    </row>
    <row r="2148" ht="22.5" customHeight="1">
      <c r="A2148" s="457"/>
      <c r="B2148" s="25" t="b">
        <v>0</v>
      </c>
      <c r="C2148" s="533"/>
      <c r="D2148" s="534"/>
      <c r="E2148" s="424"/>
      <c r="F2148" s="423"/>
      <c r="G2148" s="533"/>
      <c r="H2148" s="424"/>
      <c r="I2148" s="24"/>
      <c r="J2148" s="424"/>
      <c r="K2148" s="423"/>
      <c r="L2148" s="423"/>
      <c r="M2148" s="535"/>
      <c r="N2148" s="536">
        <f t="shared" si="57"/>
        <v>0</v>
      </c>
      <c r="O2148" s="534"/>
      <c r="P2148" s="528"/>
      <c r="Q2148" s="426" t="str">
        <f t="shared" si="53"/>
        <v/>
      </c>
      <c r="R2148" s="529"/>
      <c r="S2148" s="530"/>
      <c r="T2148" s="531" t="str">
        <f t="shared" si="54"/>
        <v/>
      </c>
      <c r="U2148" s="426">
        <f t="shared" si="55"/>
        <v>0</v>
      </c>
      <c r="V2148" s="426"/>
      <c r="W2148" s="426"/>
      <c r="AJ2148" s="55"/>
      <c r="AK2148" s="55"/>
      <c r="AL2148" s="55"/>
      <c r="AM2148" s="55"/>
    </row>
    <row r="2149" ht="22.5" customHeight="1">
      <c r="A2149" s="457"/>
      <c r="B2149" s="25" t="b">
        <v>0</v>
      </c>
      <c r="C2149" s="533"/>
      <c r="D2149" s="534"/>
      <c r="E2149" s="424"/>
      <c r="F2149" s="423"/>
      <c r="G2149" s="533"/>
      <c r="H2149" s="424"/>
      <c r="I2149" s="24"/>
      <c r="J2149" s="424"/>
      <c r="K2149" s="423"/>
      <c r="L2149" s="423"/>
      <c r="M2149" s="535"/>
      <c r="N2149" s="536">
        <f t="shared" si="57"/>
        <v>0</v>
      </c>
      <c r="O2149" s="534"/>
      <c r="P2149" s="528"/>
      <c r="Q2149" s="426" t="str">
        <f t="shared" si="53"/>
        <v/>
      </c>
      <c r="R2149" s="529"/>
      <c r="S2149" s="530"/>
      <c r="T2149" s="531" t="str">
        <f t="shared" si="54"/>
        <v/>
      </c>
      <c r="U2149" s="426">
        <f t="shared" si="55"/>
        <v>0</v>
      </c>
      <c r="V2149" s="426"/>
      <c r="W2149" s="426"/>
      <c r="AJ2149" s="55"/>
      <c r="AK2149" s="55"/>
      <c r="AL2149" s="55"/>
      <c r="AM2149" s="55"/>
    </row>
    <row r="2150" ht="22.5" customHeight="1">
      <c r="A2150" s="457"/>
      <c r="B2150" s="25" t="b">
        <v>0</v>
      </c>
      <c r="C2150" s="533"/>
      <c r="D2150" s="534"/>
      <c r="E2150" s="424"/>
      <c r="F2150" s="423"/>
      <c r="G2150" s="533"/>
      <c r="H2150" s="424"/>
      <c r="I2150" s="24"/>
      <c r="J2150" s="424"/>
      <c r="K2150" s="423"/>
      <c r="L2150" s="423"/>
      <c r="M2150" s="535"/>
      <c r="N2150" s="536">
        <f t="shared" si="57"/>
        <v>0</v>
      </c>
      <c r="O2150" s="534"/>
      <c r="P2150" s="528"/>
      <c r="Q2150" s="426" t="str">
        <f t="shared" si="53"/>
        <v/>
      </c>
      <c r="R2150" s="529"/>
      <c r="S2150" s="530"/>
      <c r="T2150" s="531" t="str">
        <f t="shared" si="54"/>
        <v/>
      </c>
      <c r="U2150" s="426">
        <f t="shared" si="55"/>
        <v>0</v>
      </c>
      <c r="V2150" s="426"/>
      <c r="W2150" s="426"/>
      <c r="AJ2150" s="55"/>
      <c r="AK2150" s="55"/>
      <c r="AL2150" s="55"/>
      <c r="AM2150" s="55"/>
    </row>
    <row r="2151" ht="22.5" customHeight="1">
      <c r="A2151" s="457"/>
      <c r="B2151" s="25" t="b">
        <v>0</v>
      </c>
      <c r="C2151" s="533"/>
      <c r="D2151" s="534"/>
      <c r="E2151" s="424"/>
      <c r="F2151" s="423"/>
      <c r="G2151" s="533"/>
      <c r="H2151" s="424"/>
      <c r="I2151" s="24"/>
      <c r="J2151" s="424"/>
      <c r="K2151" s="423"/>
      <c r="L2151" s="423"/>
      <c r="M2151" s="535"/>
      <c r="N2151" s="536">
        <f t="shared" si="57"/>
        <v>0</v>
      </c>
      <c r="O2151" s="534"/>
      <c r="P2151" s="528"/>
      <c r="Q2151" s="426" t="str">
        <f t="shared" si="53"/>
        <v/>
      </c>
      <c r="R2151" s="529"/>
      <c r="S2151" s="530"/>
      <c r="T2151" s="531" t="str">
        <f t="shared" si="54"/>
        <v/>
      </c>
      <c r="U2151" s="426">
        <f t="shared" si="55"/>
        <v>0</v>
      </c>
      <c r="V2151" s="426"/>
      <c r="W2151" s="426"/>
      <c r="AJ2151" s="55"/>
      <c r="AK2151" s="55"/>
      <c r="AL2151" s="55"/>
      <c r="AM2151" s="55"/>
    </row>
    <row r="2152" ht="22.5" customHeight="1">
      <c r="A2152" s="457"/>
      <c r="B2152" s="25" t="b">
        <v>0</v>
      </c>
      <c r="C2152" s="533"/>
      <c r="D2152" s="534"/>
      <c r="E2152" s="424"/>
      <c r="F2152" s="423"/>
      <c r="G2152" s="533"/>
      <c r="H2152" s="424"/>
      <c r="I2152" s="24"/>
      <c r="J2152" s="424"/>
      <c r="K2152" s="423"/>
      <c r="L2152" s="423"/>
      <c r="M2152" s="535"/>
      <c r="N2152" s="536">
        <f t="shared" si="57"/>
        <v>0</v>
      </c>
      <c r="O2152" s="534"/>
      <c r="P2152" s="528"/>
      <c r="Q2152" s="426" t="str">
        <f t="shared" si="53"/>
        <v/>
      </c>
      <c r="R2152" s="529"/>
      <c r="S2152" s="530"/>
      <c r="T2152" s="531" t="str">
        <f t="shared" si="54"/>
        <v/>
      </c>
      <c r="U2152" s="426">
        <f t="shared" si="55"/>
        <v>0</v>
      </c>
      <c r="V2152" s="426"/>
      <c r="W2152" s="426"/>
      <c r="AJ2152" s="55"/>
      <c r="AK2152" s="55"/>
      <c r="AL2152" s="55"/>
      <c r="AM2152" s="55"/>
    </row>
    <row r="2153" ht="22.5" customHeight="1">
      <c r="A2153" s="457"/>
      <c r="B2153" s="25" t="b">
        <v>0</v>
      </c>
      <c r="C2153" s="533"/>
      <c r="D2153" s="534"/>
      <c r="E2153" s="424"/>
      <c r="F2153" s="423"/>
      <c r="G2153" s="533"/>
      <c r="H2153" s="424"/>
      <c r="I2153" s="24"/>
      <c r="J2153" s="424"/>
      <c r="K2153" s="423"/>
      <c r="L2153" s="423"/>
      <c r="M2153" s="535"/>
      <c r="N2153" s="536">
        <f t="shared" si="57"/>
        <v>0</v>
      </c>
      <c r="O2153" s="534"/>
      <c r="P2153" s="528"/>
      <c r="Q2153" s="426" t="str">
        <f t="shared" si="53"/>
        <v/>
      </c>
      <c r="R2153" s="529"/>
      <c r="S2153" s="530"/>
      <c r="T2153" s="531" t="str">
        <f t="shared" si="54"/>
        <v/>
      </c>
      <c r="U2153" s="426">
        <f t="shared" si="55"/>
        <v>0</v>
      </c>
      <c r="V2153" s="426"/>
      <c r="W2153" s="426"/>
      <c r="AJ2153" s="55"/>
      <c r="AK2153" s="55"/>
      <c r="AL2153" s="55"/>
      <c r="AM2153" s="55"/>
    </row>
    <row r="2154" ht="22.5" customHeight="1">
      <c r="A2154" s="457"/>
      <c r="B2154" s="25" t="b">
        <v>0</v>
      </c>
      <c r="C2154" s="533"/>
      <c r="D2154" s="534"/>
      <c r="E2154" s="424"/>
      <c r="F2154" s="423"/>
      <c r="G2154" s="533"/>
      <c r="H2154" s="424"/>
      <c r="I2154" s="24"/>
      <c r="J2154" s="424"/>
      <c r="K2154" s="423"/>
      <c r="L2154" s="423"/>
      <c r="M2154" s="535"/>
      <c r="N2154" s="536">
        <f t="shared" si="57"/>
        <v>0</v>
      </c>
      <c r="O2154" s="534"/>
      <c r="P2154" s="528"/>
      <c r="Q2154" s="426" t="str">
        <f t="shared" si="53"/>
        <v/>
      </c>
      <c r="R2154" s="529"/>
      <c r="S2154" s="530"/>
      <c r="T2154" s="531" t="str">
        <f t="shared" si="54"/>
        <v/>
      </c>
      <c r="U2154" s="426">
        <f t="shared" si="55"/>
        <v>0</v>
      </c>
      <c r="V2154" s="426"/>
      <c r="W2154" s="426"/>
      <c r="AJ2154" s="55"/>
      <c r="AK2154" s="55"/>
      <c r="AL2154" s="55"/>
      <c r="AM2154" s="55"/>
    </row>
    <row r="2155" ht="22.5" customHeight="1">
      <c r="A2155" s="457"/>
      <c r="B2155" s="25" t="b">
        <v>0</v>
      </c>
      <c r="C2155" s="533"/>
      <c r="D2155" s="534"/>
      <c r="E2155" s="424"/>
      <c r="F2155" s="423"/>
      <c r="G2155" s="533"/>
      <c r="H2155" s="424"/>
      <c r="I2155" s="24"/>
      <c r="J2155" s="424"/>
      <c r="K2155" s="423"/>
      <c r="L2155" s="423"/>
      <c r="M2155" s="535"/>
      <c r="N2155" s="536">
        <f t="shared" si="57"/>
        <v>0</v>
      </c>
      <c r="O2155" s="534"/>
      <c r="P2155" s="528"/>
      <c r="Q2155" s="426" t="str">
        <f t="shared" si="53"/>
        <v/>
      </c>
      <c r="R2155" s="529"/>
      <c r="S2155" s="530"/>
      <c r="T2155" s="531" t="str">
        <f t="shared" si="54"/>
        <v/>
      </c>
      <c r="U2155" s="426">
        <f t="shared" si="55"/>
        <v>0</v>
      </c>
      <c r="V2155" s="426"/>
      <c r="W2155" s="426"/>
      <c r="AJ2155" s="55"/>
      <c r="AK2155" s="55"/>
      <c r="AL2155" s="55"/>
      <c r="AM2155" s="55"/>
    </row>
    <row r="2156" ht="22.5" customHeight="1">
      <c r="A2156" s="457"/>
      <c r="B2156" s="25" t="b">
        <v>0</v>
      </c>
      <c r="C2156" s="533"/>
      <c r="D2156" s="534"/>
      <c r="E2156" s="424"/>
      <c r="F2156" s="423"/>
      <c r="G2156" s="533"/>
      <c r="H2156" s="424"/>
      <c r="I2156" s="24"/>
      <c r="J2156" s="424"/>
      <c r="K2156" s="423"/>
      <c r="L2156" s="423"/>
      <c r="M2156" s="535"/>
      <c r="N2156" s="536">
        <f t="shared" si="57"/>
        <v>0</v>
      </c>
      <c r="O2156" s="534"/>
      <c r="P2156" s="528"/>
      <c r="Q2156" s="426" t="str">
        <f t="shared" si="53"/>
        <v/>
      </c>
      <c r="R2156" s="529"/>
      <c r="S2156" s="530"/>
      <c r="T2156" s="531" t="str">
        <f t="shared" si="54"/>
        <v/>
      </c>
      <c r="U2156" s="426">
        <f t="shared" si="55"/>
        <v>0</v>
      </c>
      <c r="V2156" s="426"/>
      <c r="W2156" s="426"/>
      <c r="AJ2156" s="55"/>
      <c r="AK2156" s="55"/>
      <c r="AL2156" s="55"/>
      <c r="AM2156" s="55"/>
    </row>
    <row r="2157" ht="22.5" customHeight="1">
      <c r="A2157" s="457"/>
      <c r="B2157" s="25" t="b">
        <v>0</v>
      </c>
      <c r="C2157" s="533"/>
      <c r="D2157" s="534"/>
      <c r="E2157" s="424"/>
      <c r="F2157" s="423"/>
      <c r="G2157" s="533"/>
      <c r="H2157" s="424"/>
      <c r="I2157" s="24"/>
      <c r="J2157" s="424"/>
      <c r="K2157" s="423"/>
      <c r="L2157" s="423"/>
      <c r="M2157" s="535"/>
      <c r="N2157" s="536">
        <f t="shared" si="57"/>
        <v>0</v>
      </c>
      <c r="O2157" s="534"/>
      <c r="P2157" s="528"/>
      <c r="Q2157" s="426" t="str">
        <f t="shared" si="53"/>
        <v/>
      </c>
      <c r="R2157" s="529"/>
      <c r="S2157" s="530"/>
      <c r="T2157" s="531" t="str">
        <f t="shared" si="54"/>
        <v/>
      </c>
      <c r="U2157" s="426">
        <f t="shared" si="55"/>
        <v>0</v>
      </c>
      <c r="V2157" s="426"/>
      <c r="W2157" s="426"/>
      <c r="AJ2157" s="55"/>
      <c r="AK2157" s="55"/>
      <c r="AL2157" s="55"/>
      <c r="AM2157" s="55"/>
    </row>
    <row r="2158" ht="22.5" customHeight="1">
      <c r="A2158" s="457"/>
      <c r="B2158" s="25" t="b">
        <v>0</v>
      </c>
      <c r="C2158" s="533"/>
      <c r="D2158" s="534"/>
      <c r="E2158" s="424"/>
      <c r="F2158" s="423"/>
      <c r="G2158" s="533"/>
      <c r="H2158" s="424"/>
      <c r="I2158" s="24"/>
      <c r="J2158" s="424"/>
      <c r="K2158" s="423"/>
      <c r="L2158" s="423"/>
      <c r="M2158" s="535"/>
      <c r="N2158" s="536">
        <f t="shared" si="57"/>
        <v>0</v>
      </c>
      <c r="O2158" s="534"/>
      <c r="P2158" s="528"/>
      <c r="Q2158" s="426" t="str">
        <f t="shared" si="53"/>
        <v/>
      </c>
      <c r="R2158" s="529"/>
      <c r="S2158" s="530"/>
      <c r="T2158" s="531" t="str">
        <f t="shared" si="54"/>
        <v/>
      </c>
      <c r="U2158" s="426">
        <f t="shared" si="55"/>
        <v>0</v>
      </c>
      <c r="V2158" s="426"/>
      <c r="W2158" s="426"/>
      <c r="AJ2158" s="55"/>
      <c r="AK2158" s="55"/>
      <c r="AL2158" s="55"/>
      <c r="AM2158" s="55"/>
    </row>
    <row r="2159" ht="22.5" customHeight="1">
      <c r="A2159" s="457"/>
      <c r="B2159" s="25" t="b">
        <v>0</v>
      </c>
      <c r="C2159" s="533"/>
      <c r="D2159" s="534"/>
      <c r="E2159" s="424"/>
      <c r="F2159" s="423"/>
      <c r="G2159" s="533"/>
      <c r="H2159" s="424"/>
      <c r="I2159" s="24"/>
      <c r="J2159" s="424"/>
      <c r="K2159" s="423"/>
      <c r="L2159" s="423"/>
      <c r="M2159" s="535"/>
      <c r="N2159" s="536">
        <f t="shared" si="57"/>
        <v>0</v>
      </c>
      <c r="O2159" s="534"/>
      <c r="P2159" s="528"/>
      <c r="Q2159" s="426" t="str">
        <f t="shared" si="53"/>
        <v/>
      </c>
      <c r="R2159" s="529"/>
      <c r="S2159" s="530"/>
      <c r="T2159" s="531" t="str">
        <f t="shared" si="54"/>
        <v/>
      </c>
      <c r="U2159" s="426">
        <f t="shared" si="55"/>
        <v>0</v>
      </c>
      <c r="V2159" s="426"/>
      <c r="W2159" s="426"/>
      <c r="AJ2159" s="55"/>
      <c r="AK2159" s="55"/>
      <c r="AL2159" s="55"/>
      <c r="AM2159" s="55"/>
    </row>
    <row r="2160" ht="22.5" customHeight="1">
      <c r="A2160" s="457"/>
      <c r="B2160" s="25" t="b">
        <v>0</v>
      </c>
      <c r="C2160" s="533"/>
      <c r="D2160" s="534"/>
      <c r="E2160" s="424"/>
      <c r="F2160" s="423"/>
      <c r="G2160" s="533"/>
      <c r="H2160" s="424"/>
      <c r="I2160" s="24"/>
      <c r="J2160" s="424"/>
      <c r="K2160" s="423"/>
      <c r="L2160" s="423"/>
      <c r="M2160" s="535"/>
      <c r="N2160" s="536">
        <f t="shared" si="57"/>
        <v>0</v>
      </c>
      <c r="O2160" s="534"/>
      <c r="P2160" s="528"/>
      <c r="Q2160" s="426" t="str">
        <f t="shared" si="53"/>
        <v/>
      </c>
      <c r="R2160" s="529"/>
      <c r="S2160" s="530"/>
      <c r="T2160" s="531" t="str">
        <f t="shared" si="54"/>
        <v/>
      </c>
      <c r="U2160" s="426">
        <f t="shared" si="55"/>
        <v>0</v>
      </c>
      <c r="V2160" s="426"/>
      <c r="W2160" s="426"/>
      <c r="AJ2160" s="55"/>
      <c r="AK2160" s="55"/>
      <c r="AL2160" s="55"/>
      <c r="AM2160" s="55"/>
    </row>
    <row r="2161" ht="22.5" customHeight="1">
      <c r="A2161" s="457"/>
      <c r="B2161" s="25" t="b">
        <v>0</v>
      </c>
      <c r="C2161" s="533"/>
      <c r="D2161" s="534"/>
      <c r="E2161" s="424"/>
      <c r="F2161" s="423"/>
      <c r="G2161" s="533"/>
      <c r="H2161" s="424"/>
      <c r="I2161" s="24"/>
      <c r="J2161" s="424"/>
      <c r="K2161" s="423"/>
      <c r="L2161" s="423"/>
      <c r="M2161" s="535"/>
      <c r="N2161" s="536">
        <f t="shared" si="57"/>
        <v>0</v>
      </c>
      <c r="O2161" s="534"/>
      <c r="P2161" s="528"/>
      <c r="Q2161" s="426" t="str">
        <f t="shared" si="53"/>
        <v/>
      </c>
      <c r="R2161" s="529"/>
      <c r="S2161" s="530"/>
      <c r="T2161" s="531" t="str">
        <f t="shared" si="54"/>
        <v/>
      </c>
      <c r="U2161" s="426">
        <f t="shared" si="55"/>
        <v>0</v>
      </c>
      <c r="V2161" s="426"/>
      <c r="W2161" s="426"/>
      <c r="AJ2161" s="55"/>
      <c r="AK2161" s="55"/>
      <c r="AL2161" s="55"/>
      <c r="AM2161" s="55"/>
    </row>
    <row r="2162" ht="22.5" customHeight="1">
      <c r="A2162" s="457"/>
      <c r="B2162" s="25" t="b">
        <v>0</v>
      </c>
      <c r="C2162" s="533"/>
      <c r="D2162" s="534"/>
      <c r="E2162" s="424"/>
      <c r="F2162" s="423"/>
      <c r="G2162" s="533"/>
      <c r="H2162" s="424"/>
      <c r="I2162" s="24"/>
      <c r="J2162" s="424"/>
      <c r="K2162" s="423"/>
      <c r="L2162" s="423"/>
      <c r="M2162" s="535"/>
      <c r="N2162" s="536">
        <f t="shared" si="57"/>
        <v>0</v>
      </c>
      <c r="O2162" s="534"/>
      <c r="P2162" s="528"/>
      <c r="Q2162" s="426" t="str">
        <f t="shared" si="53"/>
        <v/>
      </c>
      <c r="R2162" s="529"/>
      <c r="S2162" s="530"/>
      <c r="T2162" s="531" t="str">
        <f t="shared" si="54"/>
        <v/>
      </c>
      <c r="U2162" s="426">
        <f t="shared" si="55"/>
        <v>0</v>
      </c>
      <c r="V2162" s="426"/>
      <c r="W2162" s="426"/>
      <c r="AJ2162" s="55"/>
      <c r="AK2162" s="55"/>
      <c r="AL2162" s="55"/>
      <c r="AM2162" s="55"/>
    </row>
    <row r="2163" ht="22.5" customHeight="1">
      <c r="A2163" s="457"/>
      <c r="B2163" s="25" t="b">
        <v>0</v>
      </c>
      <c r="C2163" s="533"/>
      <c r="D2163" s="534"/>
      <c r="E2163" s="424"/>
      <c r="F2163" s="423"/>
      <c r="G2163" s="533"/>
      <c r="H2163" s="424"/>
      <c r="I2163" s="24"/>
      <c r="J2163" s="424"/>
      <c r="K2163" s="423"/>
      <c r="L2163" s="423"/>
      <c r="M2163" s="535"/>
      <c r="N2163" s="536">
        <f t="shared" si="57"/>
        <v>0</v>
      </c>
      <c r="O2163" s="534"/>
      <c r="P2163" s="528"/>
      <c r="Q2163" s="426" t="str">
        <f t="shared" si="53"/>
        <v/>
      </c>
      <c r="R2163" s="529"/>
      <c r="S2163" s="530"/>
      <c r="T2163" s="531" t="str">
        <f t="shared" si="54"/>
        <v/>
      </c>
      <c r="U2163" s="426">
        <f t="shared" si="55"/>
        <v>0</v>
      </c>
      <c r="V2163" s="426"/>
      <c r="W2163" s="426"/>
      <c r="AJ2163" s="55"/>
      <c r="AK2163" s="55"/>
      <c r="AL2163" s="55"/>
      <c r="AM2163" s="55"/>
    </row>
    <row r="2164" ht="22.5" customHeight="1">
      <c r="A2164" s="457"/>
      <c r="B2164" s="25" t="b">
        <v>0</v>
      </c>
      <c r="C2164" s="533"/>
      <c r="D2164" s="534"/>
      <c r="E2164" s="424"/>
      <c r="F2164" s="423"/>
      <c r="G2164" s="533"/>
      <c r="H2164" s="424"/>
      <c r="I2164" s="24"/>
      <c r="J2164" s="424"/>
      <c r="K2164" s="423"/>
      <c r="L2164" s="423"/>
      <c r="M2164" s="535"/>
      <c r="N2164" s="536">
        <f t="shared" si="57"/>
        <v>0</v>
      </c>
      <c r="O2164" s="534"/>
      <c r="P2164" s="528"/>
      <c r="Q2164" s="426" t="str">
        <f t="shared" si="53"/>
        <v/>
      </c>
      <c r="R2164" s="529"/>
      <c r="S2164" s="530"/>
      <c r="T2164" s="531" t="str">
        <f t="shared" si="54"/>
        <v/>
      </c>
      <c r="U2164" s="426">
        <f t="shared" si="55"/>
        <v>0</v>
      </c>
      <c r="V2164" s="426"/>
      <c r="W2164" s="426"/>
      <c r="AJ2164" s="55"/>
      <c r="AK2164" s="55"/>
      <c r="AL2164" s="55"/>
      <c r="AM2164" s="55"/>
    </row>
    <row r="2165" ht="22.5" customHeight="1">
      <c r="A2165" s="457"/>
      <c r="B2165" s="25" t="b">
        <v>0</v>
      </c>
      <c r="C2165" s="533"/>
      <c r="D2165" s="534"/>
      <c r="E2165" s="424"/>
      <c r="F2165" s="423"/>
      <c r="G2165" s="533"/>
      <c r="H2165" s="424"/>
      <c r="I2165" s="24"/>
      <c r="J2165" s="424"/>
      <c r="K2165" s="423"/>
      <c r="L2165" s="423"/>
      <c r="M2165" s="535"/>
      <c r="N2165" s="536">
        <f t="shared" si="57"/>
        <v>0</v>
      </c>
      <c r="O2165" s="534"/>
      <c r="P2165" s="528"/>
      <c r="Q2165" s="426" t="str">
        <f t="shared" si="53"/>
        <v/>
      </c>
      <c r="R2165" s="529"/>
      <c r="S2165" s="530"/>
      <c r="T2165" s="531" t="str">
        <f t="shared" si="54"/>
        <v/>
      </c>
      <c r="U2165" s="426">
        <f t="shared" si="55"/>
        <v>0</v>
      </c>
      <c r="V2165" s="426"/>
      <c r="W2165" s="426"/>
      <c r="AJ2165" s="55"/>
      <c r="AK2165" s="55"/>
      <c r="AL2165" s="55"/>
      <c r="AM2165" s="55"/>
    </row>
    <row r="2166" ht="22.5" customHeight="1">
      <c r="A2166" s="457"/>
      <c r="B2166" s="25" t="b">
        <v>0</v>
      </c>
      <c r="C2166" s="533"/>
      <c r="D2166" s="534"/>
      <c r="E2166" s="424"/>
      <c r="F2166" s="423"/>
      <c r="G2166" s="533"/>
      <c r="H2166" s="424"/>
      <c r="I2166" s="24"/>
      <c r="J2166" s="424"/>
      <c r="K2166" s="423"/>
      <c r="L2166" s="423"/>
      <c r="M2166" s="535"/>
      <c r="N2166" s="536">
        <f t="shared" si="57"/>
        <v>0</v>
      </c>
      <c r="O2166" s="534"/>
      <c r="P2166" s="528"/>
      <c r="Q2166" s="426" t="str">
        <f t="shared" si="53"/>
        <v/>
      </c>
      <c r="R2166" s="529"/>
      <c r="S2166" s="530"/>
      <c r="T2166" s="531" t="str">
        <f t="shared" si="54"/>
        <v/>
      </c>
      <c r="U2166" s="426">
        <f t="shared" si="55"/>
        <v>0</v>
      </c>
      <c r="V2166" s="426"/>
      <c r="W2166" s="426"/>
      <c r="AJ2166" s="55"/>
      <c r="AK2166" s="55"/>
      <c r="AL2166" s="55"/>
      <c r="AM2166" s="55"/>
    </row>
    <row r="2167" ht="22.5" customHeight="1">
      <c r="A2167" s="457"/>
      <c r="B2167" s="25" t="b">
        <v>0</v>
      </c>
      <c r="C2167" s="533"/>
      <c r="D2167" s="534"/>
      <c r="E2167" s="424"/>
      <c r="F2167" s="423"/>
      <c r="G2167" s="533"/>
      <c r="H2167" s="424"/>
      <c r="I2167" s="24"/>
      <c r="J2167" s="424"/>
      <c r="K2167" s="423"/>
      <c r="L2167" s="423"/>
      <c r="M2167" s="535"/>
      <c r="N2167" s="536">
        <f t="shared" si="57"/>
        <v>0</v>
      </c>
      <c r="O2167" s="534"/>
      <c r="P2167" s="528"/>
      <c r="Q2167" s="426" t="str">
        <f t="shared" si="53"/>
        <v/>
      </c>
      <c r="R2167" s="529"/>
      <c r="S2167" s="530"/>
      <c r="T2167" s="531" t="str">
        <f t="shared" si="54"/>
        <v/>
      </c>
      <c r="U2167" s="426">
        <f t="shared" si="55"/>
        <v>0</v>
      </c>
      <c r="V2167" s="426"/>
      <c r="W2167" s="426"/>
      <c r="AJ2167" s="55"/>
      <c r="AK2167" s="55"/>
      <c r="AL2167" s="55"/>
      <c r="AM2167" s="55"/>
    </row>
    <row r="2168" ht="22.5" customHeight="1">
      <c r="A2168" s="457"/>
      <c r="B2168" s="25" t="b">
        <v>0</v>
      </c>
      <c r="C2168" s="533"/>
      <c r="D2168" s="534"/>
      <c r="E2168" s="424"/>
      <c r="F2168" s="423"/>
      <c r="G2168" s="533"/>
      <c r="H2168" s="424"/>
      <c r="I2168" s="24"/>
      <c r="J2168" s="424"/>
      <c r="K2168" s="423"/>
      <c r="L2168" s="423"/>
      <c r="M2168" s="535"/>
      <c r="N2168" s="536">
        <f t="shared" si="57"/>
        <v>0</v>
      </c>
      <c r="O2168" s="534"/>
      <c r="P2168" s="528"/>
      <c r="Q2168" s="426" t="str">
        <f t="shared" si="53"/>
        <v/>
      </c>
      <c r="R2168" s="529"/>
      <c r="S2168" s="530"/>
      <c r="T2168" s="531" t="str">
        <f t="shared" si="54"/>
        <v/>
      </c>
      <c r="U2168" s="426">
        <f t="shared" si="55"/>
        <v>0</v>
      </c>
      <c r="V2168" s="426"/>
      <c r="W2168" s="426"/>
      <c r="AJ2168" s="55"/>
      <c r="AK2168" s="55"/>
      <c r="AL2168" s="55"/>
      <c r="AM2168" s="55"/>
    </row>
    <row r="2169" ht="22.5" customHeight="1">
      <c r="A2169" s="457"/>
      <c r="B2169" s="25" t="b">
        <v>0</v>
      </c>
      <c r="C2169" s="533"/>
      <c r="D2169" s="534"/>
      <c r="E2169" s="424"/>
      <c r="F2169" s="423"/>
      <c r="G2169" s="533"/>
      <c r="H2169" s="424"/>
      <c r="I2169" s="24"/>
      <c r="J2169" s="424"/>
      <c r="K2169" s="423"/>
      <c r="L2169" s="423"/>
      <c r="M2169" s="535"/>
      <c r="N2169" s="536">
        <f t="shared" si="57"/>
        <v>0</v>
      </c>
      <c r="O2169" s="534"/>
      <c r="P2169" s="528"/>
      <c r="Q2169" s="426" t="str">
        <f t="shared" si="53"/>
        <v/>
      </c>
      <c r="R2169" s="529"/>
      <c r="S2169" s="530"/>
      <c r="T2169" s="531" t="str">
        <f t="shared" si="54"/>
        <v/>
      </c>
      <c r="U2169" s="426">
        <f t="shared" si="55"/>
        <v>0</v>
      </c>
      <c r="V2169" s="426"/>
      <c r="W2169" s="426"/>
      <c r="AJ2169" s="55"/>
      <c r="AK2169" s="55"/>
      <c r="AL2169" s="55"/>
      <c r="AM2169" s="55"/>
    </row>
    <row r="2170" ht="22.5" customHeight="1">
      <c r="A2170" s="457"/>
      <c r="B2170" s="25" t="b">
        <v>0</v>
      </c>
      <c r="C2170" s="533"/>
      <c r="D2170" s="534"/>
      <c r="E2170" s="424"/>
      <c r="F2170" s="423"/>
      <c r="G2170" s="533"/>
      <c r="H2170" s="424"/>
      <c r="I2170" s="24"/>
      <c r="J2170" s="424"/>
      <c r="K2170" s="423"/>
      <c r="L2170" s="423"/>
      <c r="M2170" s="535"/>
      <c r="N2170" s="536">
        <f t="shared" si="57"/>
        <v>0</v>
      </c>
      <c r="O2170" s="534"/>
      <c r="P2170" s="528"/>
      <c r="Q2170" s="426" t="str">
        <f t="shared" si="53"/>
        <v/>
      </c>
      <c r="R2170" s="529"/>
      <c r="S2170" s="530"/>
      <c r="T2170" s="531" t="str">
        <f t="shared" si="54"/>
        <v/>
      </c>
      <c r="U2170" s="426">
        <f t="shared" si="55"/>
        <v>0</v>
      </c>
      <c r="V2170" s="426"/>
      <c r="W2170" s="426"/>
      <c r="AJ2170" s="55"/>
      <c r="AK2170" s="55"/>
      <c r="AL2170" s="55"/>
      <c r="AM2170" s="55"/>
    </row>
    <row r="2171" ht="22.5" customHeight="1">
      <c r="A2171" s="457"/>
      <c r="B2171" s="25" t="b">
        <v>0</v>
      </c>
      <c r="C2171" s="533"/>
      <c r="D2171" s="534"/>
      <c r="E2171" s="424"/>
      <c r="F2171" s="423"/>
      <c r="G2171" s="533"/>
      <c r="H2171" s="424"/>
      <c r="I2171" s="24"/>
      <c r="J2171" s="424"/>
      <c r="K2171" s="423"/>
      <c r="L2171" s="423"/>
      <c r="M2171" s="535"/>
      <c r="N2171" s="536">
        <f t="shared" si="57"/>
        <v>0</v>
      </c>
      <c r="O2171" s="534"/>
      <c r="P2171" s="528"/>
      <c r="Q2171" s="426" t="str">
        <f t="shared" si="53"/>
        <v/>
      </c>
      <c r="R2171" s="529"/>
      <c r="S2171" s="530"/>
      <c r="T2171" s="531" t="str">
        <f t="shared" si="54"/>
        <v/>
      </c>
      <c r="U2171" s="426">
        <f t="shared" si="55"/>
        <v>0</v>
      </c>
      <c r="V2171" s="426"/>
      <c r="W2171" s="426"/>
      <c r="AJ2171" s="55"/>
      <c r="AK2171" s="55"/>
      <c r="AL2171" s="55"/>
      <c r="AM2171" s="55"/>
    </row>
    <row r="2172" ht="22.5" customHeight="1">
      <c r="A2172" s="457"/>
      <c r="B2172" s="25" t="b">
        <v>0</v>
      </c>
      <c r="C2172" s="533"/>
      <c r="D2172" s="534"/>
      <c r="E2172" s="424"/>
      <c r="F2172" s="423"/>
      <c r="G2172" s="533"/>
      <c r="H2172" s="424"/>
      <c r="I2172" s="24"/>
      <c r="J2172" s="424"/>
      <c r="K2172" s="423"/>
      <c r="L2172" s="423"/>
      <c r="M2172" s="535"/>
      <c r="N2172" s="536">
        <f t="shared" si="57"/>
        <v>0</v>
      </c>
      <c r="O2172" s="534"/>
      <c r="P2172" s="528"/>
      <c r="Q2172" s="426" t="str">
        <f t="shared" si="53"/>
        <v/>
      </c>
      <c r="R2172" s="529"/>
      <c r="S2172" s="530"/>
      <c r="T2172" s="531" t="str">
        <f t="shared" si="54"/>
        <v/>
      </c>
      <c r="U2172" s="426">
        <f t="shared" si="55"/>
        <v>0</v>
      </c>
      <c r="V2172" s="426"/>
      <c r="W2172" s="426"/>
      <c r="AJ2172" s="55"/>
      <c r="AK2172" s="55"/>
      <c r="AL2172" s="55"/>
      <c r="AM2172" s="55"/>
    </row>
    <row r="2173" ht="22.5" customHeight="1">
      <c r="A2173" s="457"/>
      <c r="B2173" s="25" t="b">
        <v>0</v>
      </c>
      <c r="C2173" s="533"/>
      <c r="D2173" s="534"/>
      <c r="E2173" s="424"/>
      <c r="F2173" s="423"/>
      <c r="G2173" s="533"/>
      <c r="H2173" s="424"/>
      <c r="I2173" s="24"/>
      <c r="J2173" s="424"/>
      <c r="K2173" s="423"/>
      <c r="L2173" s="423"/>
      <c r="M2173" s="535"/>
      <c r="N2173" s="536">
        <f t="shared" si="57"/>
        <v>0</v>
      </c>
      <c r="O2173" s="534"/>
      <c r="P2173" s="528"/>
      <c r="Q2173" s="426" t="str">
        <f t="shared" si="53"/>
        <v/>
      </c>
      <c r="R2173" s="529"/>
      <c r="S2173" s="530"/>
      <c r="T2173" s="531" t="str">
        <f t="shared" si="54"/>
        <v/>
      </c>
      <c r="U2173" s="426">
        <f t="shared" si="55"/>
        <v>0</v>
      </c>
      <c r="V2173" s="426"/>
      <c r="W2173" s="426"/>
      <c r="AJ2173" s="55"/>
      <c r="AK2173" s="55"/>
      <c r="AL2173" s="55"/>
      <c r="AM2173" s="55"/>
    </row>
    <row r="2174" ht="22.5" customHeight="1">
      <c r="A2174" s="457"/>
      <c r="B2174" s="25" t="b">
        <v>0</v>
      </c>
      <c r="C2174" s="533"/>
      <c r="D2174" s="534"/>
      <c r="E2174" s="424"/>
      <c r="F2174" s="423"/>
      <c r="G2174" s="533"/>
      <c r="H2174" s="424"/>
      <c r="I2174" s="24"/>
      <c r="J2174" s="424"/>
      <c r="K2174" s="423"/>
      <c r="L2174" s="423"/>
      <c r="M2174" s="535"/>
      <c r="N2174" s="536">
        <f t="shared" si="57"/>
        <v>0</v>
      </c>
      <c r="O2174" s="534"/>
      <c r="P2174" s="528"/>
      <c r="Q2174" s="426" t="str">
        <f t="shared" si="53"/>
        <v/>
      </c>
      <c r="R2174" s="529"/>
      <c r="S2174" s="530"/>
      <c r="T2174" s="531" t="str">
        <f t="shared" si="54"/>
        <v/>
      </c>
      <c r="U2174" s="426">
        <f t="shared" si="55"/>
        <v>0</v>
      </c>
      <c r="V2174" s="426"/>
      <c r="W2174" s="426"/>
      <c r="AJ2174" s="55"/>
      <c r="AK2174" s="55"/>
      <c r="AL2174" s="55"/>
      <c r="AM2174" s="55"/>
    </row>
    <row r="2175" ht="22.5" customHeight="1">
      <c r="A2175" s="457"/>
      <c r="B2175" s="25" t="b">
        <v>0</v>
      </c>
      <c r="C2175" s="533"/>
      <c r="D2175" s="534"/>
      <c r="E2175" s="424"/>
      <c r="F2175" s="423"/>
      <c r="G2175" s="533"/>
      <c r="H2175" s="424"/>
      <c r="I2175" s="24"/>
      <c r="J2175" s="424"/>
      <c r="K2175" s="423"/>
      <c r="L2175" s="423"/>
      <c r="M2175" s="535"/>
      <c r="N2175" s="536">
        <f t="shared" si="57"/>
        <v>0</v>
      </c>
      <c r="O2175" s="534"/>
      <c r="P2175" s="528"/>
      <c r="Q2175" s="426" t="str">
        <f t="shared" si="53"/>
        <v/>
      </c>
      <c r="R2175" s="529"/>
      <c r="S2175" s="530"/>
      <c r="T2175" s="531" t="str">
        <f t="shared" si="54"/>
        <v/>
      </c>
      <c r="U2175" s="426">
        <f t="shared" si="55"/>
        <v>0</v>
      </c>
      <c r="V2175" s="426"/>
      <c r="W2175" s="426"/>
      <c r="AJ2175" s="55"/>
      <c r="AK2175" s="55"/>
      <c r="AL2175" s="55"/>
      <c r="AM2175" s="55"/>
    </row>
    <row r="2176" ht="22.5" customHeight="1">
      <c r="A2176" s="457"/>
      <c r="B2176" s="25" t="b">
        <v>0</v>
      </c>
      <c r="C2176" s="533"/>
      <c r="D2176" s="534"/>
      <c r="E2176" s="424"/>
      <c r="F2176" s="423"/>
      <c r="G2176" s="533"/>
      <c r="H2176" s="424"/>
      <c r="I2176" s="24"/>
      <c r="J2176" s="424"/>
      <c r="K2176" s="423"/>
      <c r="L2176" s="423"/>
      <c r="M2176" s="535"/>
      <c r="N2176" s="536">
        <f t="shared" si="57"/>
        <v>0</v>
      </c>
      <c r="O2176" s="534"/>
      <c r="P2176" s="528"/>
      <c r="Q2176" s="426" t="str">
        <f t="shared" si="53"/>
        <v/>
      </c>
      <c r="R2176" s="529"/>
      <c r="S2176" s="530"/>
      <c r="T2176" s="531" t="str">
        <f t="shared" si="54"/>
        <v/>
      </c>
      <c r="U2176" s="426">
        <f t="shared" si="55"/>
        <v>0</v>
      </c>
      <c r="V2176" s="426"/>
      <c r="W2176" s="426"/>
      <c r="AJ2176" s="55"/>
      <c r="AK2176" s="55"/>
      <c r="AL2176" s="55"/>
      <c r="AM2176" s="55"/>
    </row>
    <row r="2177" ht="22.5" customHeight="1">
      <c r="A2177" s="457"/>
      <c r="B2177" s="25" t="b">
        <v>0</v>
      </c>
      <c r="C2177" s="533"/>
      <c r="D2177" s="534"/>
      <c r="E2177" s="424"/>
      <c r="F2177" s="423"/>
      <c r="G2177" s="533"/>
      <c r="H2177" s="424"/>
      <c r="I2177" s="24"/>
      <c r="J2177" s="424"/>
      <c r="K2177" s="423"/>
      <c r="L2177" s="423"/>
      <c r="M2177" s="535"/>
      <c r="N2177" s="536">
        <f t="shared" si="57"/>
        <v>0</v>
      </c>
      <c r="O2177" s="534"/>
      <c r="P2177" s="528"/>
      <c r="Q2177" s="426" t="str">
        <f t="shared" si="53"/>
        <v/>
      </c>
      <c r="R2177" s="529"/>
      <c r="S2177" s="530"/>
      <c r="T2177" s="531" t="str">
        <f t="shared" si="54"/>
        <v/>
      </c>
      <c r="U2177" s="426">
        <f t="shared" si="55"/>
        <v>0</v>
      </c>
      <c r="V2177" s="426"/>
      <c r="W2177" s="426"/>
      <c r="AJ2177" s="55"/>
      <c r="AK2177" s="55"/>
      <c r="AL2177" s="55"/>
      <c r="AM2177" s="55"/>
    </row>
    <row r="2178" ht="22.5" customHeight="1">
      <c r="A2178" s="457"/>
      <c r="B2178" s="25" t="b">
        <v>0</v>
      </c>
      <c r="C2178" s="533"/>
      <c r="D2178" s="534"/>
      <c r="E2178" s="424"/>
      <c r="F2178" s="423"/>
      <c r="G2178" s="533"/>
      <c r="H2178" s="424"/>
      <c r="I2178" s="24"/>
      <c r="J2178" s="424"/>
      <c r="K2178" s="423"/>
      <c r="L2178" s="423"/>
      <c r="M2178" s="535"/>
      <c r="N2178" s="536">
        <f t="shared" si="57"/>
        <v>0</v>
      </c>
      <c r="O2178" s="534"/>
      <c r="P2178" s="528"/>
      <c r="Q2178" s="426" t="str">
        <f t="shared" si="53"/>
        <v/>
      </c>
      <c r="R2178" s="529"/>
      <c r="S2178" s="530"/>
      <c r="T2178" s="531" t="str">
        <f t="shared" si="54"/>
        <v/>
      </c>
      <c r="U2178" s="426">
        <f t="shared" si="55"/>
        <v>0</v>
      </c>
      <c r="V2178" s="426"/>
      <c r="W2178" s="426"/>
      <c r="AJ2178" s="55"/>
      <c r="AK2178" s="55"/>
      <c r="AL2178" s="55"/>
      <c r="AM2178" s="55"/>
    </row>
    <row r="2179" ht="22.5" customHeight="1">
      <c r="A2179" s="457"/>
      <c r="B2179" s="25" t="b">
        <v>0</v>
      </c>
      <c r="C2179" s="533"/>
      <c r="D2179" s="534"/>
      <c r="E2179" s="424"/>
      <c r="F2179" s="423"/>
      <c r="G2179" s="533"/>
      <c r="H2179" s="424"/>
      <c r="I2179" s="24"/>
      <c r="J2179" s="424"/>
      <c r="K2179" s="423"/>
      <c r="L2179" s="423"/>
      <c r="M2179" s="535"/>
      <c r="N2179" s="536">
        <f t="shared" si="57"/>
        <v>0</v>
      </c>
      <c r="O2179" s="534"/>
      <c r="P2179" s="528"/>
      <c r="Q2179" s="426" t="str">
        <f t="shared" si="53"/>
        <v/>
      </c>
      <c r="R2179" s="529"/>
      <c r="S2179" s="530"/>
      <c r="T2179" s="531" t="str">
        <f t="shared" si="54"/>
        <v/>
      </c>
      <c r="U2179" s="426">
        <f t="shared" si="55"/>
        <v>0</v>
      </c>
      <c r="V2179" s="426"/>
      <c r="W2179" s="426"/>
      <c r="AJ2179" s="55"/>
      <c r="AK2179" s="55"/>
      <c r="AL2179" s="55"/>
      <c r="AM2179" s="55"/>
    </row>
    <row r="2180" ht="22.5" customHeight="1">
      <c r="A2180" s="457"/>
      <c r="B2180" s="25" t="b">
        <v>0</v>
      </c>
      <c r="C2180" s="533"/>
      <c r="D2180" s="534"/>
      <c r="E2180" s="424"/>
      <c r="F2180" s="423"/>
      <c r="G2180" s="533"/>
      <c r="H2180" s="424"/>
      <c r="I2180" s="24"/>
      <c r="J2180" s="424"/>
      <c r="K2180" s="423"/>
      <c r="L2180" s="423"/>
      <c r="M2180" s="535"/>
      <c r="N2180" s="536">
        <f t="shared" si="57"/>
        <v>0</v>
      </c>
      <c r="O2180" s="534"/>
      <c r="P2180" s="528"/>
      <c r="Q2180" s="426" t="str">
        <f t="shared" si="53"/>
        <v/>
      </c>
      <c r="R2180" s="529"/>
      <c r="S2180" s="530"/>
      <c r="T2180" s="531" t="str">
        <f t="shared" si="54"/>
        <v/>
      </c>
      <c r="U2180" s="426">
        <f t="shared" si="55"/>
        <v>0</v>
      </c>
      <c r="V2180" s="426"/>
      <c r="W2180" s="426"/>
      <c r="AJ2180" s="55"/>
      <c r="AK2180" s="55"/>
      <c r="AL2180" s="55"/>
      <c r="AM2180" s="55"/>
    </row>
    <row r="2181" ht="22.5" customHeight="1">
      <c r="A2181" s="457"/>
      <c r="B2181" s="25" t="b">
        <v>0</v>
      </c>
      <c r="C2181" s="533"/>
      <c r="D2181" s="534"/>
      <c r="E2181" s="424"/>
      <c r="F2181" s="423"/>
      <c r="G2181" s="533"/>
      <c r="H2181" s="424"/>
      <c r="I2181" s="24"/>
      <c r="J2181" s="424"/>
      <c r="K2181" s="423"/>
      <c r="L2181" s="423"/>
      <c r="M2181" s="535"/>
      <c r="N2181" s="536">
        <f t="shared" si="57"/>
        <v>0</v>
      </c>
      <c r="O2181" s="534"/>
      <c r="P2181" s="528"/>
      <c r="Q2181" s="426" t="str">
        <f t="shared" si="53"/>
        <v/>
      </c>
      <c r="R2181" s="529"/>
      <c r="S2181" s="530"/>
      <c r="T2181" s="531" t="str">
        <f t="shared" si="54"/>
        <v/>
      </c>
      <c r="U2181" s="426">
        <f t="shared" si="55"/>
        <v>0</v>
      </c>
      <c r="V2181" s="426"/>
      <c r="W2181" s="426"/>
      <c r="AJ2181" s="55"/>
      <c r="AK2181" s="55"/>
      <c r="AL2181" s="55"/>
      <c r="AM2181" s="55"/>
    </row>
    <row r="2182" ht="22.5" customHeight="1">
      <c r="A2182" s="457"/>
      <c r="B2182" s="25" t="b">
        <v>0</v>
      </c>
      <c r="C2182" s="533"/>
      <c r="D2182" s="534"/>
      <c r="E2182" s="424"/>
      <c r="F2182" s="423"/>
      <c r="G2182" s="533"/>
      <c r="H2182" s="424"/>
      <c r="I2182" s="24"/>
      <c r="J2182" s="424"/>
      <c r="K2182" s="423"/>
      <c r="L2182" s="423"/>
      <c r="M2182" s="535"/>
      <c r="N2182" s="536">
        <f t="shared" si="57"/>
        <v>0</v>
      </c>
      <c r="O2182" s="534"/>
      <c r="P2182" s="528"/>
      <c r="Q2182" s="426" t="str">
        <f t="shared" si="53"/>
        <v/>
      </c>
      <c r="R2182" s="529"/>
      <c r="S2182" s="530"/>
      <c r="T2182" s="531" t="str">
        <f t="shared" si="54"/>
        <v/>
      </c>
      <c r="U2182" s="426">
        <f t="shared" si="55"/>
        <v>0</v>
      </c>
      <c r="V2182" s="426"/>
      <c r="W2182" s="426"/>
      <c r="AJ2182" s="55"/>
      <c r="AK2182" s="55"/>
      <c r="AL2182" s="55"/>
      <c r="AM2182" s="55"/>
    </row>
    <row r="2183" ht="22.5" customHeight="1">
      <c r="A2183" s="457"/>
      <c r="B2183" s="25" t="b">
        <v>0</v>
      </c>
      <c r="C2183" s="533"/>
      <c r="D2183" s="534"/>
      <c r="E2183" s="424"/>
      <c r="F2183" s="423"/>
      <c r="G2183" s="533"/>
      <c r="H2183" s="424"/>
      <c r="I2183" s="24"/>
      <c r="J2183" s="424"/>
      <c r="K2183" s="423"/>
      <c r="L2183" s="423"/>
      <c r="M2183" s="535"/>
      <c r="N2183" s="536">
        <f t="shared" si="57"/>
        <v>0</v>
      </c>
      <c r="O2183" s="534"/>
      <c r="P2183" s="528"/>
      <c r="Q2183" s="426" t="str">
        <f t="shared" si="53"/>
        <v/>
      </c>
      <c r="R2183" s="529"/>
      <c r="S2183" s="530"/>
      <c r="T2183" s="531" t="str">
        <f t="shared" si="54"/>
        <v/>
      </c>
      <c r="U2183" s="426">
        <f t="shared" si="55"/>
        <v>0</v>
      </c>
      <c r="V2183" s="426"/>
      <c r="W2183" s="426"/>
      <c r="AJ2183" s="55"/>
      <c r="AK2183" s="55"/>
      <c r="AL2183" s="55"/>
      <c r="AM2183" s="55"/>
    </row>
    <row r="2184" ht="22.5" customHeight="1">
      <c r="A2184" s="457"/>
      <c r="B2184" s="25" t="b">
        <v>0</v>
      </c>
      <c r="C2184" s="533"/>
      <c r="D2184" s="534"/>
      <c r="E2184" s="424"/>
      <c r="F2184" s="423"/>
      <c r="G2184" s="533"/>
      <c r="H2184" s="424"/>
      <c r="I2184" s="24"/>
      <c r="J2184" s="424"/>
      <c r="K2184" s="423"/>
      <c r="L2184" s="423"/>
      <c r="M2184" s="535"/>
      <c r="N2184" s="536">
        <f t="shared" si="57"/>
        <v>0</v>
      </c>
      <c r="O2184" s="534"/>
      <c r="P2184" s="528"/>
      <c r="Q2184" s="426" t="str">
        <f t="shared" si="53"/>
        <v/>
      </c>
      <c r="R2184" s="529"/>
      <c r="S2184" s="530"/>
      <c r="T2184" s="531" t="str">
        <f t="shared" si="54"/>
        <v/>
      </c>
      <c r="U2184" s="426">
        <f t="shared" si="55"/>
        <v>0</v>
      </c>
      <c r="V2184" s="426"/>
      <c r="W2184" s="426"/>
      <c r="AJ2184" s="55"/>
      <c r="AK2184" s="55"/>
      <c r="AL2184" s="55"/>
      <c r="AM2184" s="55"/>
    </row>
    <row r="2185" ht="22.5" customHeight="1">
      <c r="A2185" s="457"/>
      <c r="B2185" s="25" t="b">
        <v>0</v>
      </c>
      <c r="C2185" s="533"/>
      <c r="D2185" s="534"/>
      <c r="E2185" s="424"/>
      <c r="F2185" s="423"/>
      <c r="G2185" s="533"/>
      <c r="H2185" s="424"/>
      <c r="I2185" s="24"/>
      <c r="J2185" s="424"/>
      <c r="K2185" s="423"/>
      <c r="L2185" s="423"/>
      <c r="M2185" s="535"/>
      <c r="N2185" s="536">
        <f t="shared" si="57"/>
        <v>0</v>
      </c>
      <c r="O2185" s="534"/>
      <c r="P2185" s="528"/>
      <c r="Q2185" s="426" t="str">
        <f t="shared" si="53"/>
        <v/>
      </c>
      <c r="R2185" s="529"/>
      <c r="S2185" s="530"/>
      <c r="T2185" s="531" t="str">
        <f t="shared" si="54"/>
        <v/>
      </c>
      <c r="U2185" s="426">
        <f t="shared" si="55"/>
        <v>0</v>
      </c>
      <c r="V2185" s="426"/>
      <c r="W2185" s="426"/>
      <c r="AJ2185" s="55"/>
      <c r="AK2185" s="55"/>
      <c r="AL2185" s="55"/>
      <c r="AM2185" s="55"/>
    </row>
    <row r="2186" ht="22.5" customHeight="1">
      <c r="A2186" s="457"/>
      <c r="B2186" s="25" t="b">
        <v>0</v>
      </c>
      <c r="C2186" s="533"/>
      <c r="D2186" s="534"/>
      <c r="E2186" s="424"/>
      <c r="F2186" s="423"/>
      <c r="G2186" s="533"/>
      <c r="H2186" s="424"/>
      <c r="I2186" s="24"/>
      <c r="J2186" s="424"/>
      <c r="K2186" s="423"/>
      <c r="L2186" s="423"/>
      <c r="M2186" s="535"/>
      <c r="N2186" s="536">
        <f t="shared" si="57"/>
        <v>0</v>
      </c>
      <c r="O2186" s="534"/>
      <c r="P2186" s="528"/>
      <c r="Q2186" s="426" t="str">
        <f t="shared" si="53"/>
        <v/>
      </c>
      <c r="R2186" s="529"/>
      <c r="S2186" s="530"/>
      <c r="T2186" s="531" t="str">
        <f t="shared" si="54"/>
        <v/>
      </c>
      <c r="U2186" s="426">
        <f t="shared" si="55"/>
        <v>0</v>
      </c>
      <c r="V2186" s="426"/>
      <c r="W2186" s="426"/>
      <c r="AJ2186" s="55"/>
      <c r="AK2186" s="55"/>
      <c r="AL2186" s="55"/>
      <c r="AM2186" s="55"/>
    </row>
    <row r="2187" ht="22.5" customHeight="1">
      <c r="A2187" s="457"/>
      <c r="B2187" s="25" t="b">
        <v>0</v>
      </c>
      <c r="C2187" s="533"/>
      <c r="D2187" s="534"/>
      <c r="E2187" s="424"/>
      <c r="F2187" s="423"/>
      <c r="G2187" s="533"/>
      <c r="H2187" s="424"/>
      <c r="I2187" s="24"/>
      <c r="J2187" s="424"/>
      <c r="K2187" s="423"/>
      <c r="L2187" s="423"/>
      <c r="M2187" s="535"/>
      <c r="N2187" s="536">
        <f t="shared" si="57"/>
        <v>0</v>
      </c>
      <c r="O2187" s="534"/>
      <c r="P2187" s="528"/>
      <c r="Q2187" s="426" t="str">
        <f t="shared" si="53"/>
        <v/>
      </c>
      <c r="R2187" s="529"/>
      <c r="S2187" s="530"/>
      <c r="T2187" s="531" t="str">
        <f t="shared" si="54"/>
        <v/>
      </c>
      <c r="U2187" s="426">
        <f t="shared" si="55"/>
        <v>0</v>
      </c>
      <c r="V2187" s="426"/>
      <c r="W2187" s="426"/>
      <c r="AJ2187" s="55"/>
      <c r="AK2187" s="55"/>
      <c r="AL2187" s="55"/>
      <c r="AM2187" s="55"/>
    </row>
    <row r="2188" ht="22.5" customHeight="1">
      <c r="A2188" s="457"/>
      <c r="B2188" s="25" t="b">
        <v>0</v>
      </c>
      <c r="C2188" s="533"/>
      <c r="D2188" s="534"/>
      <c r="E2188" s="424"/>
      <c r="F2188" s="423"/>
      <c r="G2188" s="533"/>
      <c r="H2188" s="424"/>
      <c r="I2188" s="24"/>
      <c r="J2188" s="424"/>
      <c r="K2188" s="423"/>
      <c r="L2188" s="423"/>
      <c r="M2188" s="535"/>
      <c r="N2188" s="536">
        <f t="shared" si="57"/>
        <v>0</v>
      </c>
      <c r="O2188" s="534"/>
      <c r="P2188" s="528"/>
      <c r="Q2188" s="426" t="str">
        <f t="shared" si="53"/>
        <v/>
      </c>
      <c r="R2188" s="529"/>
      <c r="S2188" s="530"/>
      <c r="T2188" s="531" t="str">
        <f t="shared" si="54"/>
        <v/>
      </c>
      <c r="U2188" s="426">
        <f t="shared" si="55"/>
        <v>0</v>
      </c>
      <c r="V2188" s="426"/>
      <c r="W2188" s="426"/>
      <c r="AJ2188" s="55"/>
      <c r="AK2188" s="55"/>
      <c r="AL2188" s="55"/>
      <c r="AM2188" s="55"/>
    </row>
    <row r="2189" ht="22.5" customHeight="1">
      <c r="A2189" s="457"/>
      <c r="B2189" s="25" t="b">
        <v>0</v>
      </c>
      <c r="C2189" s="533"/>
      <c r="D2189" s="534"/>
      <c r="E2189" s="424"/>
      <c r="F2189" s="423"/>
      <c r="G2189" s="533"/>
      <c r="H2189" s="424"/>
      <c r="I2189" s="24"/>
      <c r="J2189" s="424"/>
      <c r="K2189" s="423"/>
      <c r="L2189" s="423"/>
      <c r="M2189" s="535"/>
      <c r="N2189" s="536">
        <f t="shared" si="57"/>
        <v>0</v>
      </c>
      <c r="O2189" s="534"/>
      <c r="P2189" s="528"/>
      <c r="Q2189" s="426" t="str">
        <f t="shared" si="53"/>
        <v/>
      </c>
      <c r="R2189" s="529"/>
      <c r="S2189" s="530"/>
      <c r="T2189" s="531" t="str">
        <f t="shared" si="54"/>
        <v/>
      </c>
      <c r="U2189" s="426">
        <f t="shared" si="55"/>
        <v>0</v>
      </c>
      <c r="V2189" s="426"/>
      <c r="W2189" s="426"/>
      <c r="AJ2189" s="55"/>
      <c r="AK2189" s="55"/>
      <c r="AL2189" s="55"/>
      <c r="AM2189" s="55"/>
    </row>
    <row r="2190" ht="22.5" customHeight="1">
      <c r="A2190" s="457"/>
      <c r="B2190" s="25" t="b">
        <v>0</v>
      </c>
      <c r="C2190" s="533"/>
      <c r="D2190" s="534"/>
      <c r="E2190" s="424"/>
      <c r="F2190" s="423"/>
      <c r="G2190" s="533"/>
      <c r="H2190" s="424"/>
      <c r="I2190" s="24"/>
      <c r="J2190" s="424"/>
      <c r="K2190" s="423"/>
      <c r="L2190" s="423"/>
      <c r="M2190" s="535"/>
      <c r="N2190" s="536">
        <f t="shared" si="57"/>
        <v>0</v>
      </c>
      <c r="O2190" s="534"/>
      <c r="P2190" s="528"/>
      <c r="Q2190" s="426" t="str">
        <f t="shared" si="53"/>
        <v/>
      </c>
      <c r="R2190" s="529"/>
      <c r="S2190" s="530"/>
      <c r="T2190" s="531" t="str">
        <f t="shared" si="54"/>
        <v/>
      </c>
      <c r="U2190" s="426">
        <f t="shared" si="55"/>
        <v>0</v>
      </c>
      <c r="V2190" s="426"/>
      <c r="W2190" s="426"/>
      <c r="AJ2190" s="55"/>
      <c r="AK2190" s="55"/>
      <c r="AL2190" s="55"/>
      <c r="AM2190" s="55"/>
    </row>
    <row r="2191" ht="22.5" customHeight="1">
      <c r="A2191" s="457"/>
      <c r="B2191" s="25" t="b">
        <v>0</v>
      </c>
      <c r="C2191" s="533"/>
      <c r="D2191" s="534"/>
      <c r="E2191" s="424"/>
      <c r="F2191" s="423"/>
      <c r="G2191" s="533"/>
      <c r="H2191" s="424"/>
      <c r="I2191" s="24"/>
      <c r="J2191" s="424"/>
      <c r="K2191" s="423"/>
      <c r="L2191" s="423"/>
      <c r="M2191" s="535"/>
      <c r="N2191" s="536">
        <f t="shared" si="57"/>
        <v>0</v>
      </c>
      <c r="O2191" s="534"/>
      <c r="P2191" s="528"/>
      <c r="Q2191" s="426" t="str">
        <f t="shared" si="53"/>
        <v/>
      </c>
      <c r="R2191" s="529"/>
      <c r="S2191" s="530"/>
      <c r="T2191" s="531" t="str">
        <f t="shared" si="54"/>
        <v/>
      </c>
      <c r="U2191" s="426">
        <f t="shared" si="55"/>
        <v>0</v>
      </c>
      <c r="V2191" s="426"/>
      <c r="W2191" s="426"/>
      <c r="AJ2191" s="55"/>
      <c r="AK2191" s="55"/>
      <c r="AL2191" s="55"/>
      <c r="AM2191" s="55"/>
    </row>
    <row r="2192" ht="22.5" customHeight="1">
      <c r="A2192" s="457"/>
      <c r="B2192" s="25" t="b">
        <v>0</v>
      </c>
      <c r="C2192" s="533"/>
      <c r="D2192" s="534"/>
      <c r="E2192" s="424"/>
      <c r="F2192" s="423"/>
      <c r="G2192" s="533"/>
      <c r="H2192" s="424"/>
      <c r="I2192" s="24"/>
      <c r="J2192" s="424"/>
      <c r="K2192" s="423"/>
      <c r="L2192" s="423"/>
      <c r="M2192" s="535"/>
      <c r="N2192" s="536">
        <f t="shared" si="57"/>
        <v>0</v>
      </c>
      <c r="O2192" s="534"/>
      <c r="P2192" s="528"/>
      <c r="Q2192" s="426" t="str">
        <f t="shared" si="53"/>
        <v/>
      </c>
      <c r="R2192" s="529"/>
      <c r="S2192" s="530"/>
      <c r="T2192" s="531" t="str">
        <f t="shared" si="54"/>
        <v/>
      </c>
      <c r="U2192" s="426">
        <f t="shared" si="55"/>
        <v>0</v>
      </c>
      <c r="V2192" s="426"/>
      <c r="W2192" s="426"/>
      <c r="AJ2192" s="55"/>
      <c r="AK2192" s="55"/>
      <c r="AL2192" s="55"/>
      <c r="AM2192" s="55"/>
    </row>
    <row r="2193" ht="22.5" customHeight="1">
      <c r="A2193" s="457"/>
      <c r="B2193" s="25" t="b">
        <v>0</v>
      </c>
      <c r="C2193" s="533"/>
      <c r="D2193" s="534"/>
      <c r="E2193" s="424"/>
      <c r="F2193" s="423"/>
      <c r="G2193" s="533"/>
      <c r="H2193" s="424"/>
      <c r="I2193" s="24"/>
      <c r="J2193" s="424"/>
      <c r="K2193" s="423"/>
      <c r="L2193" s="423"/>
      <c r="M2193" s="535"/>
      <c r="N2193" s="536">
        <f t="shared" si="57"/>
        <v>0</v>
      </c>
      <c r="O2193" s="534"/>
      <c r="P2193" s="528"/>
      <c r="Q2193" s="426" t="str">
        <f t="shared" si="53"/>
        <v/>
      </c>
      <c r="R2193" s="529"/>
      <c r="S2193" s="530"/>
      <c r="T2193" s="531" t="str">
        <f t="shared" si="54"/>
        <v/>
      </c>
      <c r="U2193" s="426">
        <f t="shared" si="55"/>
        <v>0</v>
      </c>
      <c r="V2193" s="426"/>
      <c r="W2193" s="426"/>
      <c r="AJ2193" s="55"/>
      <c r="AK2193" s="55"/>
      <c r="AL2193" s="55"/>
      <c r="AM2193" s="55"/>
    </row>
    <row r="2194" ht="22.5" customHeight="1">
      <c r="A2194" s="457"/>
      <c r="B2194" s="25" t="b">
        <v>0</v>
      </c>
      <c r="C2194" s="533"/>
      <c r="D2194" s="534"/>
      <c r="E2194" s="424"/>
      <c r="F2194" s="423"/>
      <c r="G2194" s="533"/>
      <c r="H2194" s="424"/>
      <c r="I2194" s="24"/>
      <c r="J2194" s="424"/>
      <c r="K2194" s="423"/>
      <c r="L2194" s="423"/>
      <c r="M2194" s="535"/>
      <c r="N2194" s="536">
        <f t="shared" si="57"/>
        <v>0</v>
      </c>
      <c r="O2194" s="534"/>
      <c r="P2194" s="528"/>
      <c r="Q2194" s="426" t="str">
        <f t="shared" si="53"/>
        <v/>
      </c>
      <c r="R2194" s="529"/>
      <c r="S2194" s="530"/>
      <c r="T2194" s="531" t="str">
        <f t="shared" si="54"/>
        <v/>
      </c>
      <c r="U2194" s="426">
        <f t="shared" si="55"/>
        <v>0</v>
      </c>
      <c r="V2194" s="426"/>
      <c r="W2194" s="426"/>
      <c r="AJ2194" s="55"/>
      <c r="AK2194" s="55"/>
      <c r="AL2194" s="55"/>
      <c r="AM2194" s="55"/>
    </row>
    <row r="2195" ht="22.5" customHeight="1">
      <c r="A2195" s="457"/>
      <c r="B2195" s="25" t="b">
        <v>0</v>
      </c>
      <c r="C2195" s="533"/>
      <c r="D2195" s="534"/>
      <c r="E2195" s="424"/>
      <c r="F2195" s="423"/>
      <c r="G2195" s="533"/>
      <c r="H2195" s="424"/>
      <c r="I2195" s="24"/>
      <c r="J2195" s="424"/>
      <c r="K2195" s="423"/>
      <c r="L2195" s="423"/>
      <c r="M2195" s="535"/>
      <c r="N2195" s="536">
        <f t="shared" si="57"/>
        <v>0</v>
      </c>
      <c r="O2195" s="534"/>
      <c r="P2195" s="528"/>
      <c r="Q2195" s="426" t="str">
        <f t="shared" si="53"/>
        <v/>
      </c>
      <c r="R2195" s="529"/>
      <c r="S2195" s="530"/>
      <c r="T2195" s="531" t="str">
        <f t="shared" si="54"/>
        <v/>
      </c>
      <c r="U2195" s="426">
        <f t="shared" si="55"/>
        <v>0</v>
      </c>
      <c r="V2195" s="426"/>
      <c r="W2195" s="426"/>
      <c r="AJ2195" s="55"/>
      <c r="AK2195" s="55"/>
      <c r="AL2195" s="55"/>
      <c r="AM2195" s="55"/>
    </row>
    <row r="2196" ht="22.5" customHeight="1">
      <c r="A2196" s="457"/>
      <c r="B2196" s="25" t="b">
        <v>0</v>
      </c>
      <c r="C2196" s="533"/>
      <c r="D2196" s="534"/>
      <c r="E2196" s="424"/>
      <c r="F2196" s="423"/>
      <c r="G2196" s="533"/>
      <c r="H2196" s="424"/>
      <c r="I2196" s="24"/>
      <c r="J2196" s="424"/>
      <c r="K2196" s="423"/>
      <c r="L2196" s="423"/>
      <c r="M2196" s="535"/>
      <c r="N2196" s="536">
        <f t="shared" si="57"/>
        <v>0</v>
      </c>
      <c r="O2196" s="534"/>
      <c r="P2196" s="528"/>
      <c r="Q2196" s="426" t="str">
        <f t="shared" si="53"/>
        <v/>
      </c>
      <c r="R2196" s="529"/>
      <c r="S2196" s="530"/>
      <c r="T2196" s="531" t="str">
        <f t="shared" si="54"/>
        <v/>
      </c>
      <c r="U2196" s="426">
        <f t="shared" si="55"/>
        <v>0</v>
      </c>
      <c r="V2196" s="426"/>
      <c r="W2196" s="426"/>
      <c r="AJ2196" s="55"/>
      <c r="AK2196" s="55"/>
      <c r="AL2196" s="55"/>
      <c r="AM2196" s="55"/>
    </row>
    <row r="2197" ht="22.5" customHeight="1">
      <c r="A2197" s="457"/>
      <c r="B2197" s="25" t="b">
        <v>0</v>
      </c>
      <c r="C2197" s="533"/>
      <c r="D2197" s="534"/>
      <c r="E2197" s="424"/>
      <c r="F2197" s="423"/>
      <c r="G2197" s="533"/>
      <c r="H2197" s="424"/>
      <c r="I2197" s="24"/>
      <c r="J2197" s="424"/>
      <c r="K2197" s="423"/>
      <c r="L2197" s="423"/>
      <c r="M2197" s="535"/>
      <c r="N2197" s="536">
        <f t="shared" si="57"/>
        <v>0</v>
      </c>
      <c r="O2197" s="534"/>
      <c r="P2197" s="528"/>
      <c r="Q2197" s="426" t="str">
        <f t="shared" si="53"/>
        <v/>
      </c>
      <c r="R2197" s="529"/>
      <c r="S2197" s="530"/>
      <c r="T2197" s="531" t="str">
        <f t="shared" si="54"/>
        <v/>
      </c>
      <c r="U2197" s="426">
        <f t="shared" si="55"/>
        <v>0</v>
      </c>
      <c r="V2197" s="426"/>
      <c r="W2197" s="426"/>
      <c r="AJ2197" s="55"/>
      <c r="AK2197" s="55"/>
      <c r="AL2197" s="55"/>
      <c r="AM2197" s="55"/>
    </row>
    <row r="2198" ht="22.5" customHeight="1">
      <c r="A2198" s="457"/>
      <c r="B2198" s="25" t="b">
        <v>0</v>
      </c>
      <c r="C2198" s="533"/>
      <c r="D2198" s="534"/>
      <c r="E2198" s="424"/>
      <c r="F2198" s="423"/>
      <c r="G2198" s="533"/>
      <c r="H2198" s="424"/>
      <c r="I2198" s="24"/>
      <c r="J2198" s="424"/>
      <c r="K2198" s="423"/>
      <c r="L2198" s="423"/>
      <c r="M2198" s="535"/>
      <c r="N2198" s="536">
        <f t="shared" si="57"/>
        <v>0</v>
      </c>
      <c r="O2198" s="534"/>
      <c r="P2198" s="528"/>
      <c r="Q2198" s="426" t="str">
        <f t="shared" si="53"/>
        <v/>
      </c>
      <c r="R2198" s="529"/>
      <c r="S2198" s="530"/>
      <c r="T2198" s="531" t="str">
        <f t="shared" si="54"/>
        <v/>
      </c>
      <c r="U2198" s="426">
        <f t="shared" si="55"/>
        <v>0</v>
      </c>
      <c r="V2198" s="426"/>
      <c r="W2198" s="426"/>
      <c r="AJ2198" s="55"/>
      <c r="AK2198" s="55"/>
      <c r="AL2198" s="55"/>
      <c r="AM2198" s="55"/>
    </row>
    <row r="2199" ht="22.5" customHeight="1">
      <c r="A2199" s="457"/>
      <c r="B2199" s="25" t="b">
        <v>0</v>
      </c>
      <c r="C2199" s="533"/>
      <c r="D2199" s="534"/>
      <c r="E2199" s="424"/>
      <c r="F2199" s="423"/>
      <c r="G2199" s="533"/>
      <c r="H2199" s="424"/>
      <c r="I2199" s="24"/>
      <c r="J2199" s="424"/>
      <c r="K2199" s="423"/>
      <c r="L2199" s="423"/>
      <c r="M2199" s="535"/>
      <c r="N2199" s="536">
        <f t="shared" si="57"/>
        <v>0</v>
      </c>
      <c r="O2199" s="534"/>
      <c r="P2199" s="528"/>
      <c r="Q2199" s="426" t="str">
        <f t="shared" si="53"/>
        <v/>
      </c>
      <c r="R2199" s="529"/>
      <c r="S2199" s="530"/>
      <c r="T2199" s="531" t="str">
        <f t="shared" si="54"/>
        <v/>
      </c>
      <c r="U2199" s="426">
        <f t="shared" si="55"/>
        <v>0</v>
      </c>
      <c r="V2199" s="426"/>
      <c r="W2199" s="426"/>
      <c r="AJ2199" s="55"/>
      <c r="AK2199" s="55"/>
      <c r="AL2199" s="55"/>
      <c r="AM2199" s="55"/>
    </row>
    <row r="2200" ht="22.5" customHeight="1">
      <c r="A2200" s="457"/>
      <c r="B2200" s="25" t="b">
        <v>0</v>
      </c>
      <c r="C2200" s="533"/>
      <c r="D2200" s="534"/>
      <c r="E2200" s="424"/>
      <c r="F2200" s="423"/>
      <c r="G2200" s="533"/>
      <c r="H2200" s="424"/>
      <c r="I2200" s="24"/>
      <c r="J2200" s="424"/>
      <c r="K2200" s="423"/>
      <c r="L2200" s="423"/>
      <c r="M2200" s="535"/>
      <c r="N2200" s="536">
        <f t="shared" si="57"/>
        <v>0</v>
      </c>
      <c r="O2200" s="534"/>
      <c r="P2200" s="528"/>
      <c r="Q2200" s="426" t="str">
        <f t="shared" si="53"/>
        <v/>
      </c>
      <c r="R2200" s="529"/>
      <c r="S2200" s="530"/>
      <c r="T2200" s="531" t="str">
        <f t="shared" si="54"/>
        <v/>
      </c>
      <c r="U2200" s="426">
        <f t="shared" si="55"/>
        <v>0</v>
      </c>
      <c r="V2200" s="426"/>
      <c r="W2200" s="426"/>
      <c r="AJ2200" s="55"/>
      <c r="AK2200" s="55"/>
      <c r="AL2200" s="55"/>
      <c r="AM2200" s="55"/>
    </row>
    <row r="2201" ht="22.5" customHeight="1">
      <c r="A2201" s="457"/>
      <c r="B2201" s="25" t="b">
        <v>0</v>
      </c>
      <c r="C2201" s="533"/>
      <c r="D2201" s="534"/>
      <c r="E2201" s="424"/>
      <c r="F2201" s="423"/>
      <c r="G2201" s="533"/>
      <c r="H2201" s="424"/>
      <c r="I2201" s="24"/>
      <c r="J2201" s="424"/>
      <c r="K2201" s="423"/>
      <c r="L2201" s="423"/>
      <c r="M2201" s="535"/>
      <c r="N2201" s="536">
        <f t="shared" si="57"/>
        <v>0</v>
      </c>
      <c r="O2201" s="534"/>
      <c r="P2201" s="528"/>
      <c r="Q2201" s="426" t="str">
        <f t="shared" si="53"/>
        <v/>
      </c>
      <c r="R2201" s="529"/>
      <c r="S2201" s="530"/>
      <c r="T2201" s="531" t="str">
        <f t="shared" si="54"/>
        <v/>
      </c>
      <c r="U2201" s="426">
        <f t="shared" si="55"/>
        <v>0</v>
      </c>
      <c r="V2201" s="426"/>
      <c r="W2201" s="426"/>
      <c r="AJ2201" s="55"/>
      <c r="AK2201" s="55"/>
      <c r="AL2201" s="55"/>
      <c r="AM2201" s="55"/>
    </row>
    <row r="2202" ht="22.5" customHeight="1">
      <c r="A2202" s="457"/>
      <c r="B2202" s="25" t="b">
        <v>0</v>
      </c>
      <c r="C2202" s="533"/>
      <c r="D2202" s="534"/>
      <c r="E2202" s="424"/>
      <c r="F2202" s="423"/>
      <c r="G2202" s="533"/>
      <c r="H2202" s="424"/>
      <c r="I2202" s="24"/>
      <c r="J2202" s="424"/>
      <c r="K2202" s="423"/>
      <c r="L2202" s="423"/>
      <c r="M2202" s="535"/>
      <c r="N2202" s="536">
        <f t="shared" si="57"/>
        <v>0</v>
      </c>
      <c r="O2202" s="534"/>
      <c r="P2202" s="528"/>
      <c r="Q2202" s="426" t="str">
        <f t="shared" si="53"/>
        <v/>
      </c>
      <c r="R2202" s="529"/>
      <c r="S2202" s="530"/>
      <c r="T2202" s="531" t="str">
        <f t="shared" si="54"/>
        <v/>
      </c>
      <c r="U2202" s="426">
        <f t="shared" si="55"/>
        <v>0</v>
      </c>
      <c r="V2202" s="426"/>
      <c r="W2202" s="426"/>
      <c r="AJ2202" s="55"/>
      <c r="AK2202" s="55"/>
      <c r="AL2202" s="55"/>
      <c r="AM2202" s="55"/>
    </row>
    <row r="2203" ht="22.5" customHeight="1">
      <c r="A2203" s="457"/>
      <c r="B2203" s="25" t="b">
        <v>0</v>
      </c>
      <c r="C2203" s="533"/>
      <c r="D2203" s="534"/>
      <c r="E2203" s="424"/>
      <c r="F2203" s="423"/>
      <c r="G2203" s="533"/>
      <c r="H2203" s="424"/>
      <c r="I2203" s="24"/>
      <c r="J2203" s="424"/>
      <c r="K2203" s="423"/>
      <c r="L2203" s="423"/>
      <c r="M2203" s="535"/>
      <c r="N2203" s="536">
        <f t="shared" si="57"/>
        <v>0</v>
      </c>
      <c r="O2203" s="534"/>
      <c r="P2203" s="528"/>
      <c r="Q2203" s="426" t="str">
        <f t="shared" si="53"/>
        <v/>
      </c>
      <c r="R2203" s="529"/>
      <c r="S2203" s="530"/>
      <c r="T2203" s="531" t="str">
        <f t="shared" si="54"/>
        <v/>
      </c>
      <c r="U2203" s="426">
        <f t="shared" si="55"/>
        <v>0</v>
      </c>
      <c r="V2203" s="426"/>
      <c r="W2203" s="426"/>
      <c r="AJ2203" s="55"/>
      <c r="AK2203" s="55"/>
      <c r="AL2203" s="55"/>
      <c r="AM2203" s="55"/>
    </row>
    <row r="2204" ht="22.5" customHeight="1">
      <c r="A2204" s="457"/>
      <c r="B2204" s="25" t="b">
        <v>0</v>
      </c>
      <c r="C2204" s="533"/>
      <c r="D2204" s="534"/>
      <c r="E2204" s="424"/>
      <c r="F2204" s="423"/>
      <c r="G2204" s="533"/>
      <c r="H2204" s="424"/>
      <c r="I2204" s="24"/>
      <c r="J2204" s="424"/>
      <c r="K2204" s="423"/>
      <c r="L2204" s="423"/>
      <c r="M2204" s="535"/>
      <c r="N2204" s="536">
        <f t="shared" si="57"/>
        <v>0</v>
      </c>
      <c r="O2204" s="534"/>
      <c r="P2204" s="528"/>
      <c r="Q2204" s="426" t="str">
        <f t="shared" si="53"/>
        <v/>
      </c>
      <c r="R2204" s="529"/>
      <c r="S2204" s="530"/>
      <c r="T2204" s="531" t="str">
        <f t="shared" si="54"/>
        <v/>
      </c>
      <c r="U2204" s="426">
        <f t="shared" si="55"/>
        <v>0</v>
      </c>
      <c r="V2204" s="426"/>
      <c r="W2204" s="426"/>
      <c r="AJ2204" s="55"/>
      <c r="AK2204" s="55"/>
      <c r="AL2204" s="55"/>
      <c r="AM2204" s="55"/>
    </row>
    <row r="2205" ht="22.5" customHeight="1">
      <c r="A2205" s="457"/>
      <c r="B2205" s="25" t="b">
        <v>0</v>
      </c>
      <c r="C2205" s="533"/>
      <c r="D2205" s="534"/>
      <c r="E2205" s="424"/>
      <c r="F2205" s="423"/>
      <c r="G2205" s="533"/>
      <c r="H2205" s="424"/>
      <c r="I2205" s="24"/>
      <c r="J2205" s="424"/>
      <c r="K2205" s="423"/>
      <c r="L2205" s="423"/>
      <c r="M2205" s="535"/>
      <c r="N2205" s="536">
        <f t="shared" si="57"/>
        <v>0</v>
      </c>
      <c r="O2205" s="534"/>
      <c r="P2205" s="528"/>
      <c r="Q2205" s="426" t="str">
        <f t="shared" si="53"/>
        <v/>
      </c>
      <c r="R2205" s="529"/>
      <c r="S2205" s="530"/>
      <c r="T2205" s="531" t="str">
        <f t="shared" si="54"/>
        <v/>
      </c>
      <c r="U2205" s="426">
        <f t="shared" si="55"/>
        <v>0</v>
      </c>
      <c r="V2205" s="426"/>
      <c r="W2205" s="426"/>
      <c r="AJ2205" s="55"/>
      <c r="AK2205" s="55"/>
      <c r="AL2205" s="55"/>
      <c r="AM2205" s="55"/>
    </row>
    <row r="2206" ht="22.5" customHeight="1">
      <c r="A2206" s="457"/>
      <c r="B2206" s="25" t="b">
        <v>0</v>
      </c>
      <c r="C2206" s="533"/>
      <c r="D2206" s="534"/>
      <c r="E2206" s="424"/>
      <c r="F2206" s="423"/>
      <c r="G2206" s="533"/>
      <c r="H2206" s="424"/>
      <c r="I2206" s="24"/>
      <c r="J2206" s="424"/>
      <c r="K2206" s="423"/>
      <c r="L2206" s="423"/>
      <c r="M2206" s="535"/>
      <c r="N2206" s="536">
        <f t="shared" si="57"/>
        <v>0</v>
      </c>
      <c r="O2206" s="534"/>
      <c r="P2206" s="528"/>
      <c r="Q2206" s="426" t="str">
        <f t="shared" si="53"/>
        <v/>
      </c>
      <c r="R2206" s="529"/>
      <c r="S2206" s="530"/>
      <c r="T2206" s="531" t="str">
        <f t="shared" si="54"/>
        <v/>
      </c>
      <c r="U2206" s="426">
        <f t="shared" si="55"/>
        <v>0</v>
      </c>
      <c r="V2206" s="426"/>
      <c r="W2206" s="426"/>
      <c r="AJ2206" s="55"/>
      <c r="AK2206" s="55"/>
      <c r="AL2206" s="55"/>
      <c r="AM2206" s="55"/>
    </row>
    <row r="2207" ht="22.5" customHeight="1">
      <c r="A2207" s="457"/>
      <c r="B2207" s="25" t="b">
        <v>0</v>
      </c>
      <c r="C2207" s="533"/>
      <c r="D2207" s="534"/>
      <c r="E2207" s="424"/>
      <c r="F2207" s="423"/>
      <c r="G2207" s="533"/>
      <c r="H2207" s="424"/>
      <c r="I2207" s="24"/>
      <c r="J2207" s="424"/>
      <c r="K2207" s="423"/>
      <c r="L2207" s="423"/>
      <c r="M2207" s="535"/>
      <c r="N2207" s="536">
        <f t="shared" si="57"/>
        <v>0</v>
      </c>
      <c r="O2207" s="534"/>
      <c r="P2207" s="528"/>
      <c r="Q2207" s="426" t="str">
        <f t="shared" si="53"/>
        <v/>
      </c>
      <c r="R2207" s="529"/>
      <c r="S2207" s="530"/>
      <c r="T2207" s="531" t="str">
        <f t="shared" si="54"/>
        <v/>
      </c>
      <c r="U2207" s="426">
        <f t="shared" si="55"/>
        <v>0</v>
      </c>
      <c r="V2207" s="426"/>
      <c r="W2207" s="426"/>
      <c r="AJ2207" s="55"/>
      <c r="AK2207" s="55"/>
      <c r="AL2207" s="55"/>
      <c r="AM2207" s="55"/>
    </row>
    <row r="2208" ht="22.5" customHeight="1">
      <c r="A2208" s="457"/>
      <c r="B2208" s="25" t="b">
        <v>0</v>
      </c>
      <c r="C2208" s="533"/>
      <c r="D2208" s="534"/>
      <c r="E2208" s="424"/>
      <c r="F2208" s="423"/>
      <c r="G2208" s="533"/>
      <c r="H2208" s="424"/>
      <c r="I2208" s="24"/>
      <c r="J2208" s="424"/>
      <c r="K2208" s="423"/>
      <c r="L2208" s="423"/>
      <c r="M2208" s="535"/>
      <c r="N2208" s="536">
        <f t="shared" si="57"/>
        <v>0</v>
      </c>
      <c r="O2208" s="534"/>
      <c r="P2208" s="528"/>
      <c r="Q2208" s="426" t="str">
        <f t="shared" si="53"/>
        <v/>
      </c>
      <c r="R2208" s="529"/>
      <c r="S2208" s="530"/>
      <c r="T2208" s="531" t="str">
        <f t="shared" si="54"/>
        <v/>
      </c>
      <c r="U2208" s="426">
        <f t="shared" si="55"/>
        <v>0</v>
      </c>
      <c r="V2208" s="426"/>
      <c r="W2208" s="426"/>
      <c r="AJ2208" s="55"/>
      <c r="AK2208" s="55"/>
      <c r="AL2208" s="55"/>
      <c r="AM2208" s="55"/>
    </row>
    <row r="2209" ht="22.5" customHeight="1">
      <c r="A2209" s="457"/>
      <c r="B2209" s="25" t="b">
        <v>0</v>
      </c>
      <c r="C2209" s="533"/>
      <c r="D2209" s="534"/>
      <c r="E2209" s="424"/>
      <c r="F2209" s="423"/>
      <c r="G2209" s="533"/>
      <c r="H2209" s="424"/>
      <c r="I2209" s="24"/>
      <c r="J2209" s="424"/>
      <c r="K2209" s="423"/>
      <c r="L2209" s="423"/>
      <c r="M2209" s="535"/>
      <c r="N2209" s="536">
        <f t="shared" si="57"/>
        <v>0</v>
      </c>
      <c r="O2209" s="534"/>
      <c r="P2209" s="528"/>
      <c r="Q2209" s="426" t="str">
        <f t="shared" si="53"/>
        <v/>
      </c>
      <c r="R2209" s="529"/>
      <c r="S2209" s="530"/>
      <c r="T2209" s="531" t="str">
        <f t="shared" si="54"/>
        <v/>
      </c>
      <c r="U2209" s="426">
        <f t="shared" si="55"/>
        <v>0</v>
      </c>
      <c r="V2209" s="426"/>
      <c r="W2209" s="426"/>
      <c r="AJ2209" s="55"/>
      <c r="AK2209" s="55"/>
      <c r="AL2209" s="55"/>
      <c r="AM2209" s="55"/>
    </row>
    <row r="2210" ht="22.5" customHeight="1">
      <c r="A2210" s="457"/>
      <c r="B2210" s="25" t="b">
        <v>0</v>
      </c>
      <c r="C2210" s="533"/>
      <c r="D2210" s="534"/>
      <c r="E2210" s="424"/>
      <c r="F2210" s="423"/>
      <c r="G2210" s="533"/>
      <c r="H2210" s="424"/>
      <c r="I2210" s="24"/>
      <c r="J2210" s="424"/>
      <c r="K2210" s="423"/>
      <c r="L2210" s="423"/>
      <c r="M2210" s="535"/>
      <c r="N2210" s="536">
        <f t="shared" si="57"/>
        <v>0</v>
      </c>
      <c r="O2210" s="534"/>
      <c r="P2210" s="528"/>
      <c r="Q2210" s="426" t="str">
        <f t="shared" si="53"/>
        <v/>
      </c>
      <c r="R2210" s="529"/>
      <c r="S2210" s="530"/>
      <c r="T2210" s="531" t="str">
        <f t="shared" si="54"/>
        <v/>
      </c>
      <c r="U2210" s="426">
        <f t="shared" si="55"/>
        <v>0</v>
      </c>
      <c r="V2210" s="426"/>
      <c r="W2210" s="426"/>
      <c r="AJ2210" s="55"/>
      <c r="AK2210" s="55"/>
      <c r="AL2210" s="55"/>
      <c r="AM2210" s="55"/>
    </row>
    <row r="2211" ht="22.5" customHeight="1">
      <c r="A2211" s="457"/>
      <c r="B2211" s="25" t="b">
        <v>0</v>
      </c>
      <c r="C2211" s="533"/>
      <c r="D2211" s="534"/>
      <c r="E2211" s="424"/>
      <c r="F2211" s="423"/>
      <c r="G2211" s="533"/>
      <c r="H2211" s="424"/>
      <c r="I2211" s="24"/>
      <c r="J2211" s="424"/>
      <c r="K2211" s="423"/>
      <c r="L2211" s="423"/>
      <c r="M2211" s="535"/>
      <c r="N2211" s="536">
        <f t="shared" si="57"/>
        <v>0</v>
      </c>
      <c r="O2211" s="534"/>
      <c r="P2211" s="528"/>
      <c r="Q2211" s="426" t="str">
        <f t="shared" si="53"/>
        <v/>
      </c>
      <c r="R2211" s="529"/>
      <c r="S2211" s="530"/>
      <c r="T2211" s="531" t="str">
        <f t="shared" si="54"/>
        <v/>
      </c>
      <c r="U2211" s="426">
        <f t="shared" si="55"/>
        <v>0</v>
      </c>
      <c r="V2211" s="426"/>
      <c r="W2211" s="426"/>
      <c r="AJ2211" s="55"/>
      <c r="AK2211" s="55"/>
      <c r="AL2211" s="55"/>
      <c r="AM2211" s="55"/>
    </row>
    <row r="2212" ht="22.5" customHeight="1">
      <c r="A2212" s="457"/>
      <c r="B2212" s="25" t="b">
        <v>0</v>
      </c>
      <c r="C2212" s="533"/>
      <c r="D2212" s="534"/>
      <c r="E2212" s="424"/>
      <c r="F2212" s="423"/>
      <c r="G2212" s="533"/>
      <c r="H2212" s="424"/>
      <c r="I2212" s="24"/>
      <c r="J2212" s="424"/>
      <c r="K2212" s="423"/>
      <c r="L2212" s="423"/>
      <c r="M2212" s="535"/>
      <c r="N2212" s="536">
        <f t="shared" si="57"/>
        <v>0</v>
      </c>
      <c r="O2212" s="534"/>
      <c r="P2212" s="528"/>
      <c r="Q2212" s="426" t="str">
        <f t="shared" si="53"/>
        <v/>
      </c>
      <c r="R2212" s="529"/>
      <c r="S2212" s="530"/>
      <c r="T2212" s="531" t="str">
        <f t="shared" si="54"/>
        <v/>
      </c>
      <c r="U2212" s="426">
        <f t="shared" si="55"/>
        <v>0</v>
      </c>
      <c r="V2212" s="426"/>
      <c r="W2212" s="426"/>
      <c r="AJ2212" s="55"/>
      <c r="AK2212" s="55"/>
      <c r="AL2212" s="55"/>
      <c r="AM2212" s="55"/>
    </row>
    <row r="2213" ht="22.5" customHeight="1">
      <c r="A2213" s="457"/>
      <c r="B2213" s="25" t="b">
        <v>0</v>
      </c>
      <c r="C2213" s="533"/>
      <c r="D2213" s="534"/>
      <c r="E2213" s="424"/>
      <c r="F2213" s="423"/>
      <c r="G2213" s="533"/>
      <c r="H2213" s="424"/>
      <c r="I2213" s="24"/>
      <c r="J2213" s="424"/>
      <c r="K2213" s="423"/>
      <c r="L2213" s="423"/>
      <c r="M2213" s="535"/>
      <c r="N2213" s="536">
        <f t="shared" si="57"/>
        <v>0</v>
      </c>
      <c r="O2213" s="534"/>
      <c r="P2213" s="528"/>
      <c r="Q2213" s="426" t="str">
        <f t="shared" si="53"/>
        <v/>
      </c>
      <c r="R2213" s="529"/>
      <c r="S2213" s="530"/>
      <c r="T2213" s="531" t="str">
        <f t="shared" si="54"/>
        <v/>
      </c>
      <c r="U2213" s="426">
        <f t="shared" si="55"/>
        <v>0</v>
      </c>
      <c r="V2213" s="426"/>
      <c r="W2213" s="426"/>
      <c r="AJ2213" s="55"/>
      <c r="AK2213" s="55"/>
      <c r="AL2213" s="55"/>
      <c r="AM2213" s="55"/>
    </row>
    <row r="2214" ht="22.5" customHeight="1">
      <c r="A2214" s="457"/>
      <c r="B2214" s="25" t="b">
        <v>0</v>
      </c>
      <c r="C2214" s="533"/>
      <c r="D2214" s="534"/>
      <c r="E2214" s="424"/>
      <c r="F2214" s="423"/>
      <c r="G2214" s="533"/>
      <c r="H2214" s="424"/>
      <c r="I2214" s="24"/>
      <c r="J2214" s="424"/>
      <c r="K2214" s="423"/>
      <c r="L2214" s="423"/>
      <c r="M2214" s="535"/>
      <c r="N2214" s="536">
        <f t="shared" si="57"/>
        <v>0</v>
      </c>
      <c r="O2214" s="534"/>
      <c r="P2214" s="528"/>
      <c r="Q2214" s="426" t="str">
        <f t="shared" si="53"/>
        <v/>
      </c>
      <c r="R2214" s="529"/>
      <c r="S2214" s="530"/>
      <c r="T2214" s="531" t="str">
        <f t="shared" si="54"/>
        <v/>
      </c>
      <c r="U2214" s="426">
        <f t="shared" si="55"/>
        <v>0</v>
      </c>
      <c r="V2214" s="426"/>
      <c r="W2214" s="426"/>
      <c r="AJ2214" s="55"/>
      <c r="AK2214" s="55"/>
      <c r="AL2214" s="55"/>
      <c r="AM2214" s="55"/>
    </row>
    <row r="2215" ht="22.5" customHeight="1">
      <c r="A2215" s="457"/>
      <c r="B2215" s="25" t="b">
        <v>0</v>
      </c>
      <c r="C2215" s="533"/>
      <c r="D2215" s="534"/>
      <c r="E2215" s="424"/>
      <c r="F2215" s="423"/>
      <c r="G2215" s="533"/>
      <c r="H2215" s="424"/>
      <c r="I2215" s="24"/>
      <c r="J2215" s="424"/>
      <c r="K2215" s="423"/>
      <c r="L2215" s="423"/>
      <c r="M2215" s="535"/>
      <c r="N2215" s="536">
        <f t="shared" si="57"/>
        <v>0</v>
      </c>
      <c r="O2215" s="534"/>
      <c r="P2215" s="528"/>
      <c r="Q2215" s="426" t="str">
        <f t="shared" si="53"/>
        <v/>
      </c>
      <c r="R2215" s="529"/>
      <c r="S2215" s="530"/>
      <c r="T2215" s="531" t="str">
        <f t="shared" si="54"/>
        <v/>
      </c>
      <c r="U2215" s="426">
        <f t="shared" si="55"/>
        <v>0</v>
      </c>
      <c r="V2215" s="426"/>
      <c r="W2215" s="426"/>
      <c r="AJ2215" s="55"/>
      <c r="AK2215" s="55"/>
      <c r="AL2215" s="55"/>
      <c r="AM2215" s="55"/>
    </row>
    <row r="2216" ht="22.5" customHeight="1">
      <c r="A2216" s="457"/>
      <c r="B2216" s="25" t="b">
        <v>0</v>
      </c>
      <c r="C2216" s="533"/>
      <c r="D2216" s="534"/>
      <c r="E2216" s="424"/>
      <c r="F2216" s="423"/>
      <c r="G2216" s="533"/>
      <c r="H2216" s="424"/>
      <c r="I2216" s="24"/>
      <c r="J2216" s="424"/>
      <c r="K2216" s="423"/>
      <c r="L2216" s="423"/>
      <c r="M2216" s="535"/>
      <c r="N2216" s="536">
        <f t="shared" si="57"/>
        <v>0</v>
      </c>
      <c r="O2216" s="534"/>
      <c r="P2216" s="528"/>
      <c r="Q2216" s="426" t="str">
        <f t="shared" si="53"/>
        <v/>
      </c>
      <c r="R2216" s="529"/>
      <c r="S2216" s="530"/>
      <c r="T2216" s="531" t="str">
        <f t="shared" si="54"/>
        <v/>
      </c>
      <c r="U2216" s="426">
        <f t="shared" si="55"/>
        <v>0</v>
      </c>
      <c r="V2216" s="426"/>
      <c r="W2216" s="426"/>
      <c r="AJ2216" s="55"/>
      <c r="AK2216" s="55"/>
      <c r="AL2216" s="55"/>
      <c r="AM2216" s="55"/>
    </row>
    <row r="2217" ht="22.5" customHeight="1">
      <c r="A2217" s="457"/>
      <c r="B2217" s="25" t="b">
        <v>0</v>
      </c>
      <c r="C2217" s="533"/>
      <c r="D2217" s="534"/>
      <c r="E2217" s="424"/>
      <c r="F2217" s="423"/>
      <c r="G2217" s="533"/>
      <c r="H2217" s="424"/>
      <c r="I2217" s="24"/>
      <c r="J2217" s="424"/>
      <c r="K2217" s="423"/>
      <c r="L2217" s="423"/>
      <c r="M2217" s="535"/>
      <c r="N2217" s="536">
        <f t="shared" si="57"/>
        <v>0</v>
      </c>
      <c r="O2217" s="534"/>
      <c r="P2217" s="528"/>
      <c r="Q2217" s="426" t="str">
        <f t="shared" si="53"/>
        <v/>
      </c>
      <c r="R2217" s="529"/>
      <c r="S2217" s="530"/>
      <c r="T2217" s="531" t="str">
        <f t="shared" si="54"/>
        <v/>
      </c>
      <c r="U2217" s="426">
        <f t="shared" si="55"/>
        <v>0</v>
      </c>
      <c r="V2217" s="426"/>
      <c r="W2217" s="426"/>
      <c r="AJ2217" s="55"/>
      <c r="AK2217" s="55"/>
      <c r="AL2217" s="55"/>
      <c r="AM2217" s="55"/>
    </row>
    <row r="2218" ht="22.5" customHeight="1">
      <c r="A2218" s="457"/>
      <c r="B2218" s="25" t="b">
        <v>0</v>
      </c>
      <c r="C2218" s="533"/>
      <c r="D2218" s="534"/>
      <c r="E2218" s="424"/>
      <c r="F2218" s="423"/>
      <c r="G2218" s="533"/>
      <c r="H2218" s="424"/>
      <c r="I2218" s="24"/>
      <c r="J2218" s="424"/>
      <c r="K2218" s="423"/>
      <c r="L2218" s="423"/>
      <c r="M2218" s="535"/>
      <c r="N2218" s="536">
        <f t="shared" si="57"/>
        <v>0</v>
      </c>
      <c r="O2218" s="534"/>
      <c r="P2218" s="528"/>
      <c r="Q2218" s="426" t="str">
        <f t="shared" si="53"/>
        <v/>
      </c>
      <c r="R2218" s="529"/>
      <c r="S2218" s="530"/>
      <c r="T2218" s="531" t="str">
        <f t="shared" si="54"/>
        <v/>
      </c>
      <c r="U2218" s="426">
        <f t="shared" si="55"/>
        <v>0</v>
      </c>
      <c r="V2218" s="426"/>
      <c r="W2218" s="426"/>
      <c r="AJ2218" s="55"/>
      <c r="AK2218" s="55"/>
      <c r="AL2218" s="55"/>
      <c r="AM2218" s="55"/>
    </row>
    <row r="2219" ht="22.5" customHeight="1">
      <c r="A2219" s="457"/>
      <c r="B2219" s="25" t="b">
        <v>0</v>
      </c>
      <c r="C2219" s="533"/>
      <c r="D2219" s="534"/>
      <c r="E2219" s="424"/>
      <c r="F2219" s="423"/>
      <c r="G2219" s="533"/>
      <c r="H2219" s="424"/>
      <c r="I2219" s="24"/>
      <c r="J2219" s="424"/>
      <c r="K2219" s="423"/>
      <c r="L2219" s="423"/>
      <c r="M2219" s="535"/>
      <c r="N2219" s="536">
        <f t="shared" si="57"/>
        <v>0</v>
      </c>
      <c r="O2219" s="534"/>
      <c r="P2219" s="528"/>
      <c r="Q2219" s="426" t="str">
        <f t="shared" si="53"/>
        <v/>
      </c>
      <c r="R2219" s="529"/>
      <c r="S2219" s="530"/>
      <c r="T2219" s="531" t="str">
        <f t="shared" si="54"/>
        <v/>
      </c>
      <c r="U2219" s="426">
        <f t="shared" si="55"/>
        <v>0</v>
      </c>
      <c r="V2219" s="426"/>
      <c r="W2219" s="426"/>
      <c r="AJ2219" s="55"/>
      <c r="AK2219" s="55"/>
      <c r="AL2219" s="55"/>
      <c r="AM2219" s="55"/>
    </row>
    <row r="2220" ht="22.5" customHeight="1">
      <c r="A2220" s="457"/>
      <c r="B2220" s="25" t="b">
        <v>0</v>
      </c>
      <c r="C2220" s="533"/>
      <c r="D2220" s="534"/>
      <c r="E2220" s="424"/>
      <c r="F2220" s="423"/>
      <c r="G2220" s="533"/>
      <c r="H2220" s="424"/>
      <c r="I2220" s="24"/>
      <c r="J2220" s="424"/>
      <c r="K2220" s="423"/>
      <c r="L2220" s="423"/>
      <c r="M2220" s="535"/>
      <c r="N2220" s="536">
        <f t="shared" si="57"/>
        <v>0</v>
      </c>
      <c r="O2220" s="534"/>
      <c r="P2220" s="528"/>
      <c r="Q2220" s="426" t="str">
        <f t="shared" si="53"/>
        <v/>
      </c>
      <c r="R2220" s="529"/>
      <c r="S2220" s="530"/>
      <c r="T2220" s="531" t="str">
        <f t="shared" si="54"/>
        <v/>
      </c>
      <c r="U2220" s="426">
        <f t="shared" si="55"/>
        <v>0</v>
      </c>
      <c r="V2220" s="426"/>
      <c r="W2220" s="426"/>
      <c r="AJ2220" s="55"/>
      <c r="AK2220" s="55"/>
      <c r="AL2220" s="55"/>
      <c r="AM2220" s="55"/>
    </row>
    <row r="2221" ht="22.5" customHeight="1">
      <c r="A2221" s="457"/>
      <c r="B2221" s="25" t="b">
        <v>0</v>
      </c>
      <c r="C2221" s="533"/>
      <c r="D2221" s="534"/>
      <c r="E2221" s="424"/>
      <c r="F2221" s="423"/>
      <c r="G2221" s="533"/>
      <c r="H2221" s="424"/>
      <c r="I2221" s="24"/>
      <c r="J2221" s="424"/>
      <c r="K2221" s="423"/>
      <c r="L2221" s="423"/>
      <c r="M2221" s="535"/>
      <c r="N2221" s="536">
        <f t="shared" si="57"/>
        <v>0</v>
      </c>
      <c r="O2221" s="534"/>
      <c r="P2221" s="528"/>
      <c r="Q2221" s="426" t="str">
        <f t="shared" si="53"/>
        <v/>
      </c>
      <c r="R2221" s="529"/>
      <c r="S2221" s="530"/>
      <c r="T2221" s="531" t="str">
        <f t="shared" si="54"/>
        <v/>
      </c>
      <c r="U2221" s="426">
        <f t="shared" si="55"/>
        <v>0</v>
      </c>
      <c r="V2221" s="426"/>
      <c r="W2221" s="426"/>
      <c r="AJ2221" s="55"/>
      <c r="AK2221" s="55"/>
      <c r="AL2221" s="55"/>
      <c r="AM2221" s="55"/>
    </row>
    <row r="2222" ht="22.5" customHeight="1">
      <c r="A2222" s="457"/>
      <c r="B2222" s="25" t="b">
        <v>0</v>
      </c>
      <c r="C2222" s="533"/>
      <c r="D2222" s="534"/>
      <c r="E2222" s="424"/>
      <c r="F2222" s="423"/>
      <c r="G2222" s="533"/>
      <c r="H2222" s="424"/>
      <c r="I2222" s="24"/>
      <c r="J2222" s="424"/>
      <c r="K2222" s="423"/>
      <c r="L2222" s="423"/>
      <c r="M2222" s="535"/>
      <c r="N2222" s="536">
        <f t="shared" si="57"/>
        <v>0</v>
      </c>
      <c r="O2222" s="534"/>
      <c r="P2222" s="528"/>
      <c r="Q2222" s="426" t="str">
        <f t="shared" si="53"/>
        <v/>
      </c>
      <c r="R2222" s="529"/>
      <c r="S2222" s="530"/>
      <c r="T2222" s="531" t="str">
        <f t="shared" si="54"/>
        <v/>
      </c>
      <c r="U2222" s="426">
        <f t="shared" si="55"/>
        <v>0</v>
      </c>
      <c r="V2222" s="426"/>
      <c r="W2222" s="426"/>
      <c r="AJ2222" s="55"/>
      <c r="AK2222" s="55"/>
      <c r="AL2222" s="55"/>
      <c r="AM2222" s="55"/>
    </row>
    <row r="2223" ht="22.5" customHeight="1">
      <c r="A2223" s="457"/>
      <c r="B2223" s="25" t="b">
        <v>0</v>
      </c>
      <c r="C2223" s="533"/>
      <c r="D2223" s="534"/>
      <c r="E2223" s="424"/>
      <c r="F2223" s="423"/>
      <c r="G2223" s="533"/>
      <c r="H2223" s="424"/>
      <c r="I2223" s="24"/>
      <c r="J2223" s="424"/>
      <c r="K2223" s="423"/>
      <c r="L2223" s="423"/>
      <c r="M2223" s="535"/>
      <c r="N2223" s="536">
        <f t="shared" si="57"/>
        <v>0</v>
      </c>
      <c r="O2223" s="534"/>
      <c r="P2223" s="528"/>
      <c r="Q2223" s="426" t="str">
        <f t="shared" si="53"/>
        <v/>
      </c>
      <c r="R2223" s="529"/>
      <c r="S2223" s="530"/>
      <c r="T2223" s="531" t="str">
        <f t="shared" si="54"/>
        <v/>
      </c>
      <c r="U2223" s="426">
        <f t="shared" si="55"/>
        <v>0</v>
      </c>
      <c r="V2223" s="426"/>
      <c r="W2223" s="426"/>
      <c r="AJ2223" s="55"/>
      <c r="AK2223" s="55"/>
      <c r="AL2223" s="55"/>
      <c r="AM2223" s="55"/>
    </row>
    <row r="2224" ht="22.5" customHeight="1">
      <c r="A2224" s="457"/>
      <c r="B2224" s="25" t="b">
        <v>0</v>
      </c>
      <c r="C2224" s="533"/>
      <c r="D2224" s="534"/>
      <c r="E2224" s="424"/>
      <c r="F2224" s="423"/>
      <c r="G2224" s="533"/>
      <c r="H2224" s="424"/>
      <c r="I2224" s="24"/>
      <c r="J2224" s="424"/>
      <c r="K2224" s="423"/>
      <c r="L2224" s="423"/>
      <c r="M2224" s="535"/>
      <c r="N2224" s="536">
        <f t="shared" si="57"/>
        <v>0</v>
      </c>
      <c r="O2224" s="534"/>
      <c r="P2224" s="528"/>
      <c r="Q2224" s="426" t="str">
        <f t="shared" si="53"/>
        <v/>
      </c>
      <c r="R2224" s="529"/>
      <c r="S2224" s="530"/>
      <c r="T2224" s="531" t="str">
        <f t="shared" si="54"/>
        <v/>
      </c>
      <c r="U2224" s="426">
        <f t="shared" si="55"/>
        <v>0</v>
      </c>
      <c r="V2224" s="426"/>
      <c r="W2224" s="426"/>
      <c r="AJ2224" s="55"/>
      <c r="AK2224" s="55"/>
      <c r="AL2224" s="55"/>
      <c r="AM2224" s="55"/>
    </row>
    <row r="2225" ht="22.5" customHeight="1">
      <c r="A2225" s="457"/>
      <c r="B2225" s="25" t="b">
        <v>0</v>
      </c>
      <c r="C2225" s="533"/>
      <c r="D2225" s="534"/>
      <c r="E2225" s="424"/>
      <c r="F2225" s="423"/>
      <c r="G2225" s="533"/>
      <c r="H2225" s="424"/>
      <c r="I2225" s="24"/>
      <c r="J2225" s="424"/>
      <c r="K2225" s="423"/>
      <c r="L2225" s="423"/>
      <c r="M2225" s="535"/>
      <c r="N2225" s="536">
        <f t="shared" si="57"/>
        <v>0</v>
      </c>
      <c r="O2225" s="534"/>
      <c r="P2225" s="528"/>
      <c r="Q2225" s="426" t="str">
        <f t="shared" si="53"/>
        <v/>
      </c>
      <c r="R2225" s="529"/>
      <c r="S2225" s="530"/>
      <c r="T2225" s="531" t="str">
        <f t="shared" si="54"/>
        <v/>
      </c>
      <c r="U2225" s="426">
        <f t="shared" si="55"/>
        <v>0</v>
      </c>
      <c r="V2225" s="426"/>
      <c r="W2225" s="426"/>
      <c r="AJ2225" s="55"/>
      <c r="AK2225" s="55"/>
      <c r="AL2225" s="55"/>
      <c r="AM2225" s="55"/>
    </row>
    <row r="2226" ht="22.5" customHeight="1">
      <c r="A2226" s="457"/>
      <c r="B2226" s="25" t="b">
        <v>0</v>
      </c>
      <c r="C2226" s="533"/>
      <c r="D2226" s="534"/>
      <c r="E2226" s="424"/>
      <c r="F2226" s="423"/>
      <c r="G2226" s="533"/>
      <c r="H2226" s="424"/>
      <c r="I2226" s="24"/>
      <c r="J2226" s="424"/>
      <c r="K2226" s="423"/>
      <c r="L2226" s="423"/>
      <c r="M2226" s="535"/>
      <c r="N2226" s="536">
        <f t="shared" si="57"/>
        <v>0</v>
      </c>
      <c r="O2226" s="534"/>
      <c r="P2226" s="528"/>
      <c r="Q2226" s="426" t="str">
        <f t="shared" si="53"/>
        <v/>
      </c>
      <c r="R2226" s="529"/>
      <c r="S2226" s="530"/>
      <c r="T2226" s="531" t="str">
        <f t="shared" si="54"/>
        <v/>
      </c>
      <c r="U2226" s="426">
        <f t="shared" si="55"/>
        <v>0</v>
      </c>
      <c r="V2226" s="426"/>
      <c r="W2226" s="426"/>
      <c r="AJ2226" s="55"/>
      <c r="AK2226" s="55"/>
      <c r="AL2226" s="55"/>
      <c r="AM2226" s="55"/>
    </row>
    <row r="2227" ht="22.5" customHeight="1">
      <c r="A2227" s="457"/>
      <c r="B2227" s="25" t="b">
        <v>0</v>
      </c>
      <c r="C2227" s="533"/>
      <c r="D2227" s="534"/>
      <c r="E2227" s="424"/>
      <c r="F2227" s="423"/>
      <c r="G2227" s="533"/>
      <c r="H2227" s="424"/>
      <c r="I2227" s="24"/>
      <c r="J2227" s="424"/>
      <c r="K2227" s="423"/>
      <c r="L2227" s="423"/>
      <c r="M2227" s="535"/>
      <c r="N2227" s="536">
        <f t="shared" si="57"/>
        <v>0</v>
      </c>
      <c r="O2227" s="534"/>
      <c r="P2227" s="528"/>
      <c r="Q2227" s="426" t="str">
        <f t="shared" si="53"/>
        <v/>
      </c>
      <c r="R2227" s="529"/>
      <c r="S2227" s="530"/>
      <c r="T2227" s="531" t="str">
        <f t="shared" si="54"/>
        <v/>
      </c>
      <c r="U2227" s="426">
        <f t="shared" si="55"/>
        <v>0</v>
      </c>
      <c r="V2227" s="426"/>
      <c r="W2227" s="426"/>
      <c r="AJ2227" s="55"/>
      <c r="AK2227" s="55"/>
      <c r="AL2227" s="55"/>
      <c r="AM2227" s="55"/>
    </row>
    <row r="2228" ht="22.5" customHeight="1">
      <c r="A2228" s="457"/>
      <c r="B2228" s="25" t="b">
        <v>0</v>
      </c>
      <c r="C2228" s="533"/>
      <c r="D2228" s="534"/>
      <c r="E2228" s="424"/>
      <c r="F2228" s="423"/>
      <c r="G2228" s="533"/>
      <c r="H2228" s="424"/>
      <c r="I2228" s="24"/>
      <c r="J2228" s="424"/>
      <c r="K2228" s="423"/>
      <c r="L2228" s="423"/>
      <c r="M2228" s="535"/>
      <c r="N2228" s="536">
        <f t="shared" si="57"/>
        <v>0</v>
      </c>
      <c r="O2228" s="534"/>
      <c r="P2228" s="528"/>
      <c r="Q2228" s="426" t="str">
        <f t="shared" si="53"/>
        <v/>
      </c>
      <c r="R2228" s="529"/>
      <c r="S2228" s="530"/>
      <c r="T2228" s="531" t="str">
        <f t="shared" si="54"/>
        <v/>
      </c>
      <c r="U2228" s="426">
        <f t="shared" si="55"/>
        <v>0</v>
      </c>
      <c r="V2228" s="426"/>
      <c r="W2228" s="426"/>
      <c r="AJ2228" s="55"/>
      <c r="AK2228" s="55"/>
      <c r="AL2228" s="55"/>
      <c r="AM2228" s="55"/>
    </row>
    <row r="2229" ht="22.5" customHeight="1">
      <c r="A2229" s="457"/>
      <c r="B2229" s="25" t="b">
        <v>0</v>
      </c>
      <c r="C2229" s="533"/>
      <c r="D2229" s="534"/>
      <c r="E2229" s="424"/>
      <c r="F2229" s="423"/>
      <c r="G2229" s="533"/>
      <c r="H2229" s="424"/>
      <c r="I2229" s="24"/>
      <c r="J2229" s="424"/>
      <c r="K2229" s="423"/>
      <c r="L2229" s="423"/>
      <c r="M2229" s="535"/>
      <c r="N2229" s="536">
        <f t="shared" si="57"/>
        <v>0</v>
      </c>
      <c r="O2229" s="534"/>
      <c r="P2229" s="528"/>
      <c r="Q2229" s="426" t="str">
        <f t="shared" si="53"/>
        <v/>
      </c>
      <c r="R2229" s="529"/>
      <c r="S2229" s="530"/>
      <c r="T2229" s="531" t="str">
        <f t="shared" si="54"/>
        <v/>
      </c>
      <c r="U2229" s="426">
        <f t="shared" si="55"/>
        <v>0</v>
      </c>
      <c r="V2229" s="426"/>
      <c r="W2229" s="426"/>
      <c r="AJ2229" s="55"/>
      <c r="AK2229" s="55"/>
      <c r="AL2229" s="55"/>
      <c r="AM2229" s="55"/>
    </row>
    <row r="2230" ht="22.5" customHeight="1">
      <c r="A2230" s="457"/>
      <c r="B2230" s="25" t="b">
        <v>0</v>
      </c>
      <c r="C2230" s="533"/>
      <c r="D2230" s="534"/>
      <c r="E2230" s="424"/>
      <c r="F2230" s="423"/>
      <c r="G2230" s="533"/>
      <c r="H2230" s="424"/>
      <c r="I2230" s="24"/>
      <c r="J2230" s="424"/>
      <c r="K2230" s="423"/>
      <c r="L2230" s="423"/>
      <c r="M2230" s="535"/>
      <c r="N2230" s="536">
        <f t="shared" si="57"/>
        <v>0</v>
      </c>
      <c r="O2230" s="534"/>
      <c r="P2230" s="528"/>
      <c r="Q2230" s="426" t="str">
        <f t="shared" si="53"/>
        <v/>
      </c>
      <c r="R2230" s="529"/>
      <c r="S2230" s="530"/>
      <c r="T2230" s="531" t="str">
        <f t="shared" si="54"/>
        <v/>
      </c>
      <c r="U2230" s="426">
        <f t="shared" si="55"/>
        <v>0</v>
      </c>
      <c r="V2230" s="426"/>
      <c r="W2230" s="426"/>
      <c r="AJ2230" s="55"/>
      <c r="AK2230" s="55"/>
      <c r="AL2230" s="55"/>
      <c r="AM2230" s="55"/>
    </row>
    <row r="2231" ht="22.5" customHeight="1">
      <c r="A2231" s="457"/>
      <c r="B2231" s="25" t="b">
        <v>0</v>
      </c>
      <c r="C2231" s="533"/>
      <c r="D2231" s="534"/>
      <c r="E2231" s="424"/>
      <c r="F2231" s="423"/>
      <c r="G2231" s="533"/>
      <c r="H2231" s="424"/>
      <c r="I2231" s="24"/>
      <c r="J2231" s="424"/>
      <c r="K2231" s="423"/>
      <c r="L2231" s="423"/>
      <c r="M2231" s="535"/>
      <c r="N2231" s="536">
        <f t="shared" si="57"/>
        <v>0</v>
      </c>
      <c r="O2231" s="534"/>
      <c r="P2231" s="528"/>
      <c r="Q2231" s="426" t="str">
        <f t="shared" si="53"/>
        <v/>
      </c>
      <c r="R2231" s="529"/>
      <c r="S2231" s="530"/>
      <c r="T2231" s="531" t="str">
        <f t="shared" si="54"/>
        <v/>
      </c>
      <c r="U2231" s="426">
        <f t="shared" si="55"/>
        <v>0</v>
      </c>
      <c r="V2231" s="426"/>
      <c r="W2231" s="426"/>
      <c r="AJ2231" s="55"/>
      <c r="AK2231" s="55"/>
      <c r="AL2231" s="55"/>
      <c r="AM2231" s="55"/>
    </row>
    <row r="2232" ht="22.5" customHeight="1">
      <c r="A2232" s="457"/>
      <c r="B2232" s="25" t="b">
        <v>0</v>
      </c>
      <c r="C2232" s="533"/>
      <c r="D2232" s="534"/>
      <c r="E2232" s="424"/>
      <c r="F2232" s="423"/>
      <c r="G2232" s="533"/>
      <c r="H2232" s="424"/>
      <c r="I2232" s="24"/>
      <c r="J2232" s="424"/>
      <c r="K2232" s="423"/>
      <c r="L2232" s="423"/>
      <c r="M2232" s="535"/>
      <c r="N2232" s="536">
        <f t="shared" si="57"/>
        <v>0</v>
      </c>
      <c r="O2232" s="534"/>
      <c r="P2232" s="528"/>
      <c r="Q2232" s="426" t="str">
        <f t="shared" si="53"/>
        <v/>
      </c>
      <c r="R2232" s="529"/>
      <c r="S2232" s="530"/>
      <c r="T2232" s="531" t="str">
        <f t="shared" si="54"/>
        <v/>
      </c>
      <c r="U2232" s="426">
        <f t="shared" si="55"/>
        <v>0</v>
      </c>
      <c r="V2232" s="426"/>
      <c r="W2232" s="426"/>
      <c r="AJ2232" s="55"/>
      <c r="AK2232" s="55"/>
      <c r="AL2232" s="55"/>
      <c r="AM2232" s="55"/>
    </row>
    <row r="2233" ht="22.5" customHeight="1">
      <c r="A2233" s="457"/>
      <c r="B2233" s="25" t="b">
        <v>0</v>
      </c>
      <c r="C2233" s="533"/>
      <c r="D2233" s="534"/>
      <c r="E2233" s="424"/>
      <c r="F2233" s="423"/>
      <c r="G2233" s="533"/>
      <c r="H2233" s="424"/>
      <c r="I2233" s="24"/>
      <c r="J2233" s="424"/>
      <c r="K2233" s="423"/>
      <c r="L2233" s="423"/>
      <c r="M2233" s="535"/>
      <c r="N2233" s="536">
        <f t="shared" si="57"/>
        <v>0</v>
      </c>
      <c r="O2233" s="534"/>
      <c r="P2233" s="528"/>
      <c r="Q2233" s="426" t="str">
        <f t="shared" si="53"/>
        <v/>
      </c>
      <c r="R2233" s="529"/>
      <c r="S2233" s="530"/>
      <c r="T2233" s="531" t="str">
        <f t="shared" si="54"/>
        <v/>
      </c>
      <c r="U2233" s="426">
        <f t="shared" si="55"/>
        <v>0</v>
      </c>
      <c r="V2233" s="426"/>
      <c r="W2233" s="426"/>
      <c r="AJ2233" s="55"/>
      <c r="AK2233" s="55"/>
      <c r="AL2233" s="55"/>
      <c r="AM2233" s="55"/>
    </row>
    <row r="2234" ht="22.5" customHeight="1">
      <c r="A2234" s="457"/>
      <c r="B2234" s="25" t="b">
        <v>0</v>
      </c>
      <c r="C2234" s="533"/>
      <c r="D2234" s="534"/>
      <c r="E2234" s="424"/>
      <c r="F2234" s="423"/>
      <c r="G2234" s="533"/>
      <c r="H2234" s="424"/>
      <c r="I2234" s="24"/>
      <c r="J2234" s="424"/>
      <c r="K2234" s="423"/>
      <c r="L2234" s="423"/>
      <c r="M2234" s="535"/>
      <c r="N2234" s="536">
        <f t="shared" si="57"/>
        <v>0</v>
      </c>
      <c r="O2234" s="534"/>
      <c r="P2234" s="528"/>
      <c r="Q2234" s="426" t="str">
        <f t="shared" si="53"/>
        <v/>
      </c>
      <c r="R2234" s="529"/>
      <c r="S2234" s="530"/>
      <c r="T2234" s="531" t="str">
        <f t="shared" si="54"/>
        <v/>
      </c>
      <c r="U2234" s="426">
        <f t="shared" si="55"/>
        <v>0</v>
      </c>
      <c r="V2234" s="426"/>
      <c r="W2234" s="426"/>
      <c r="AJ2234" s="55"/>
      <c r="AK2234" s="55"/>
      <c r="AL2234" s="55"/>
      <c r="AM2234" s="55"/>
    </row>
    <row r="2235" ht="22.5" customHeight="1">
      <c r="A2235" s="457"/>
      <c r="B2235" s="25" t="b">
        <v>0</v>
      </c>
      <c r="C2235" s="533"/>
      <c r="D2235" s="534"/>
      <c r="E2235" s="424"/>
      <c r="F2235" s="423"/>
      <c r="G2235" s="533"/>
      <c r="H2235" s="424"/>
      <c r="I2235" s="24"/>
      <c r="J2235" s="424"/>
      <c r="K2235" s="423"/>
      <c r="L2235" s="423"/>
      <c r="M2235" s="535"/>
      <c r="N2235" s="536">
        <f t="shared" si="57"/>
        <v>0</v>
      </c>
      <c r="O2235" s="534"/>
      <c r="P2235" s="528"/>
      <c r="Q2235" s="426" t="str">
        <f t="shared" si="53"/>
        <v/>
      </c>
      <c r="R2235" s="529"/>
      <c r="S2235" s="530"/>
      <c r="T2235" s="531" t="str">
        <f t="shared" si="54"/>
        <v/>
      </c>
      <c r="U2235" s="426">
        <f t="shared" si="55"/>
        <v>0</v>
      </c>
      <c r="V2235" s="426"/>
      <c r="W2235" s="426"/>
      <c r="AJ2235" s="55"/>
      <c r="AK2235" s="55"/>
      <c r="AL2235" s="55"/>
      <c r="AM2235" s="55"/>
    </row>
    <row r="2236" ht="22.5" customHeight="1">
      <c r="A2236" s="457"/>
      <c r="B2236" s="25" t="b">
        <v>0</v>
      </c>
      <c r="C2236" s="533"/>
      <c r="D2236" s="534"/>
      <c r="E2236" s="424"/>
      <c r="F2236" s="423"/>
      <c r="G2236" s="533"/>
      <c r="H2236" s="424"/>
      <c r="I2236" s="24"/>
      <c r="J2236" s="424"/>
      <c r="K2236" s="423"/>
      <c r="L2236" s="423"/>
      <c r="M2236" s="535"/>
      <c r="N2236" s="536">
        <f t="shared" si="57"/>
        <v>0</v>
      </c>
      <c r="O2236" s="534"/>
      <c r="P2236" s="528"/>
      <c r="Q2236" s="426" t="str">
        <f t="shared" si="53"/>
        <v/>
      </c>
      <c r="R2236" s="529"/>
      <c r="S2236" s="530"/>
      <c r="T2236" s="531" t="str">
        <f t="shared" si="54"/>
        <v/>
      </c>
      <c r="U2236" s="426">
        <f t="shared" si="55"/>
        <v>0</v>
      </c>
      <c r="V2236" s="426"/>
      <c r="W2236" s="426"/>
      <c r="AJ2236" s="55"/>
      <c r="AK2236" s="55"/>
      <c r="AL2236" s="55"/>
      <c r="AM2236" s="55"/>
    </row>
    <row r="2237" ht="22.5" customHeight="1">
      <c r="A2237" s="457"/>
      <c r="B2237" s="25" t="b">
        <v>0</v>
      </c>
      <c r="C2237" s="533"/>
      <c r="D2237" s="534"/>
      <c r="E2237" s="424"/>
      <c r="F2237" s="423"/>
      <c r="G2237" s="533"/>
      <c r="H2237" s="424"/>
      <c r="I2237" s="24"/>
      <c r="J2237" s="424"/>
      <c r="K2237" s="423"/>
      <c r="L2237" s="423"/>
      <c r="M2237" s="535"/>
      <c r="N2237" s="536">
        <f t="shared" si="57"/>
        <v>0</v>
      </c>
      <c r="O2237" s="534"/>
      <c r="P2237" s="528"/>
      <c r="Q2237" s="426" t="str">
        <f t="shared" si="53"/>
        <v/>
      </c>
      <c r="R2237" s="529"/>
      <c r="S2237" s="530"/>
      <c r="T2237" s="531" t="str">
        <f t="shared" si="54"/>
        <v/>
      </c>
      <c r="U2237" s="426">
        <f t="shared" si="55"/>
        <v>0</v>
      </c>
      <c r="V2237" s="426"/>
      <c r="W2237" s="426"/>
      <c r="AJ2237" s="55"/>
      <c r="AK2237" s="55"/>
      <c r="AL2237" s="55"/>
      <c r="AM2237" s="55"/>
    </row>
    <row r="2238" ht="22.5" customHeight="1">
      <c r="A2238" s="457"/>
      <c r="B2238" s="25" t="b">
        <v>0</v>
      </c>
      <c r="C2238" s="533"/>
      <c r="D2238" s="534"/>
      <c r="E2238" s="424"/>
      <c r="F2238" s="423"/>
      <c r="G2238" s="533"/>
      <c r="H2238" s="424"/>
      <c r="I2238" s="24"/>
      <c r="J2238" s="424"/>
      <c r="K2238" s="423"/>
      <c r="L2238" s="423"/>
      <c r="M2238" s="535"/>
      <c r="N2238" s="536">
        <f t="shared" si="57"/>
        <v>0</v>
      </c>
      <c r="O2238" s="534"/>
      <c r="P2238" s="528"/>
      <c r="Q2238" s="426" t="str">
        <f t="shared" si="53"/>
        <v/>
      </c>
      <c r="R2238" s="529"/>
      <c r="S2238" s="530"/>
      <c r="T2238" s="531" t="str">
        <f t="shared" si="54"/>
        <v/>
      </c>
      <c r="U2238" s="426">
        <f t="shared" si="55"/>
        <v>0</v>
      </c>
      <c r="V2238" s="426"/>
      <c r="W2238" s="426"/>
      <c r="AJ2238" s="55"/>
      <c r="AK2238" s="55"/>
      <c r="AL2238" s="55"/>
      <c r="AM2238" s="55"/>
    </row>
    <row r="2239" ht="22.5" customHeight="1">
      <c r="A2239" s="457"/>
      <c r="B2239" s="25" t="b">
        <v>0</v>
      </c>
      <c r="C2239" s="533"/>
      <c r="D2239" s="534"/>
      <c r="E2239" s="424"/>
      <c r="F2239" s="423"/>
      <c r="G2239" s="533"/>
      <c r="H2239" s="424"/>
      <c r="I2239" s="24"/>
      <c r="J2239" s="424"/>
      <c r="K2239" s="423"/>
      <c r="L2239" s="423"/>
      <c r="M2239" s="535"/>
      <c r="N2239" s="536">
        <f t="shared" si="57"/>
        <v>0</v>
      </c>
      <c r="O2239" s="534"/>
      <c r="P2239" s="528"/>
      <c r="Q2239" s="426" t="str">
        <f t="shared" si="53"/>
        <v/>
      </c>
      <c r="R2239" s="529"/>
      <c r="S2239" s="530"/>
      <c r="T2239" s="531" t="str">
        <f t="shared" si="54"/>
        <v/>
      </c>
      <c r="U2239" s="426">
        <f t="shared" si="55"/>
        <v>0</v>
      </c>
      <c r="V2239" s="426"/>
      <c r="W2239" s="426"/>
      <c r="AJ2239" s="55"/>
      <c r="AK2239" s="55"/>
      <c r="AL2239" s="55"/>
      <c r="AM2239" s="55"/>
    </row>
    <row r="2240" ht="22.5" customHeight="1">
      <c r="A2240" s="457"/>
      <c r="B2240" s="25" t="b">
        <v>0</v>
      </c>
      <c r="C2240" s="533"/>
      <c r="D2240" s="534"/>
      <c r="E2240" s="424"/>
      <c r="F2240" s="423"/>
      <c r="G2240" s="533"/>
      <c r="H2240" s="424"/>
      <c r="I2240" s="24"/>
      <c r="J2240" s="424"/>
      <c r="K2240" s="423"/>
      <c r="L2240" s="423"/>
      <c r="M2240" s="535"/>
      <c r="N2240" s="536">
        <f t="shared" si="57"/>
        <v>0</v>
      </c>
      <c r="O2240" s="534"/>
      <c r="P2240" s="528"/>
      <c r="Q2240" s="426" t="str">
        <f t="shared" si="53"/>
        <v/>
      </c>
      <c r="R2240" s="529"/>
      <c r="S2240" s="530"/>
      <c r="T2240" s="531" t="str">
        <f t="shared" si="54"/>
        <v/>
      </c>
      <c r="U2240" s="426">
        <f t="shared" si="55"/>
        <v>0</v>
      </c>
      <c r="V2240" s="426"/>
      <c r="W2240" s="426"/>
      <c r="AJ2240" s="55"/>
      <c r="AK2240" s="55"/>
      <c r="AL2240" s="55"/>
      <c r="AM2240" s="55"/>
    </row>
    <row r="2241" ht="22.5" customHeight="1">
      <c r="A2241" s="457"/>
      <c r="B2241" s="25" t="b">
        <v>0</v>
      </c>
      <c r="C2241" s="533"/>
      <c r="D2241" s="534"/>
      <c r="E2241" s="424"/>
      <c r="F2241" s="423"/>
      <c r="G2241" s="533"/>
      <c r="H2241" s="424"/>
      <c r="I2241" s="24"/>
      <c r="J2241" s="424"/>
      <c r="K2241" s="423"/>
      <c r="L2241" s="423"/>
      <c r="M2241" s="535"/>
      <c r="N2241" s="536">
        <f t="shared" si="57"/>
        <v>0</v>
      </c>
      <c r="O2241" s="534"/>
      <c r="P2241" s="528"/>
      <c r="Q2241" s="426" t="str">
        <f t="shared" si="53"/>
        <v/>
      </c>
      <c r="R2241" s="529"/>
      <c r="S2241" s="530"/>
      <c r="T2241" s="531" t="str">
        <f t="shared" si="54"/>
        <v/>
      </c>
      <c r="U2241" s="426">
        <f t="shared" si="55"/>
        <v>0</v>
      </c>
      <c r="V2241" s="426"/>
      <c r="W2241" s="426"/>
      <c r="AJ2241" s="55"/>
      <c r="AK2241" s="55"/>
      <c r="AL2241" s="55"/>
      <c r="AM2241" s="55"/>
    </row>
    <row r="2242" ht="22.5" customHeight="1">
      <c r="A2242" s="457"/>
      <c r="B2242" s="25" t="b">
        <v>0</v>
      </c>
      <c r="C2242" s="533"/>
      <c r="D2242" s="534"/>
      <c r="E2242" s="424"/>
      <c r="F2242" s="423"/>
      <c r="G2242" s="533"/>
      <c r="H2242" s="424"/>
      <c r="I2242" s="24"/>
      <c r="J2242" s="424"/>
      <c r="K2242" s="423"/>
      <c r="L2242" s="423"/>
      <c r="M2242" s="535"/>
      <c r="N2242" s="536">
        <f t="shared" si="57"/>
        <v>0</v>
      </c>
      <c r="O2242" s="534"/>
      <c r="P2242" s="528"/>
      <c r="Q2242" s="426" t="str">
        <f t="shared" si="53"/>
        <v/>
      </c>
      <c r="R2242" s="529"/>
      <c r="S2242" s="530"/>
      <c r="T2242" s="531" t="str">
        <f t="shared" si="54"/>
        <v/>
      </c>
      <c r="U2242" s="426">
        <f t="shared" si="55"/>
        <v>0</v>
      </c>
      <c r="V2242" s="426"/>
      <c r="W2242" s="426"/>
      <c r="AJ2242" s="55"/>
      <c r="AK2242" s="55"/>
      <c r="AL2242" s="55"/>
      <c r="AM2242" s="55"/>
    </row>
    <row r="2243" ht="22.5" customHeight="1">
      <c r="A2243" s="457"/>
      <c r="B2243" s="25" t="b">
        <v>0</v>
      </c>
      <c r="C2243" s="533"/>
      <c r="D2243" s="534"/>
      <c r="E2243" s="424"/>
      <c r="F2243" s="423"/>
      <c r="G2243" s="533"/>
      <c r="H2243" s="424"/>
      <c r="I2243" s="24"/>
      <c r="J2243" s="424"/>
      <c r="K2243" s="423"/>
      <c r="L2243" s="423"/>
      <c r="M2243" s="535"/>
      <c r="N2243" s="536">
        <f t="shared" si="57"/>
        <v>0</v>
      </c>
      <c r="O2243" s="534"/>
      <c r="P2243" s="528"/>
      <c r="Q2243" s="426" t="str">
        <f t="shared" si="53"/>
        <v/>
      </c>
      <c r="R2243" s="529"/>
      <c r="S2243" s="530"/>
      <c r="T2243" s="531" t="str">
        <f t="shared" si="54"/>
        <v/>
      </c>
      <c r="U2243" s="426">
        <f t="shared" si="55"/>
        <v>0</v>
      </c>
      <c r="V2243" s="426"/>
      <c r="W2243" s="426"/>
      <c r="AJ2243" s="55"/>
      <c r="AK2243" s="55"/>
      <c r="AL2243" s="55"/>
      <c r="AM2243" s="55"/>
    </row>
    <row r="2244" ht="22.5" customHeight="1">
      <c r="A2244" s="457"/>
      <c r="B2244" s="25" t="b">
        <v>0</v>
      </c>
      <c r="C2244" s="533"/>
      <c r="D2244" s="534"/>
      <c r="E2244" s="424"/>
      <c r="F2244" s="423"/>
      <c r="G2244" s="533"/>
      <c r="H2244" s="424"/>
      <c r="I2244" s="24"/>
      <c r="J2244" s="424"/>
      <c r="K2244" s="423"/>
      <c r="L2244" s="423"/>
      <c r="M2244" s="535"/>
      <c r="N2244" s="536">
        <f t="shared" si="57"/>
        <v>0</v>
      </c>
      <c r="O2244" s="534"/>
      <c r="P2244" s="528"/>
      <c r="Q2244" s="426" t="str">
        <f t="shared" si="53"/>
        <v/>
      </c>
      <c r="R2244" s="529"/>
      <c r="S2244" s="530"/>
      <c r="T2244" s="531" t="str">
        <f t="shared" si="54"/>
        <v/>
      </c>
      <c r="U2244" s="426">
        <f t="shared" si="55"/>
        <v>0</v>
      </c>
      <c r="V2244" s="426"/>
      <c r="W2244" s="426"/>
      <c r="AJ2244" s="55"/>
      <c r="AK2244" s="55"/>
      <c r="AL2244" s="55"/>
      <c r="AM2244" s="55"/>
    </row>
    <row r="2245" ht="22.5" customHeight="1">
      <c r="A2245" s="457"/>
      <c r="B2245" s="25" t="b">
        <v>0</v>
      </c>
      <c r="C2245" s="533"/>
      <c r="D2245" s="534"/>
      <c r="E2245" s="424"/>
      <c r="F2245" s="423"/>
      <c r="G2245" s="533"/>
      <c r="H2245" s="424"/>
      <c r="I2245" s="24"/>
      <c r="J2245" s="424"/>
      <c r="K2245" s="423"/>
      <c r="L2245" s="423"/>
      <c r="M2245" s="535"/>
      <c r="N2245" s="536">
        <f t="shared" si="57"/>
        <v>0</v>
      </c>
      <c r="O2245" s="534"/>
      <c r="P2245" s="528"/>
      <c r="Q2245" s="426" t="str">
        <f t="shared" si="53"/>
        <v/>
      </c>
      <c r="R2245" s="529"/>
      <c r="S2245" s="530"/>
      <c r="T2245" s="531" t="str">
        <f t="shared" si="54"/>
        <v/>
      </c>
      <c r="U2245" s="426">
        <f t="shared" si="55"/>
        <v>0</v>
      </c>
      <c r="V2245" s="426"/>
      <c r="W2245" s="426"/>
      <c r="AJ2245" s="55"/>
      <c r="AK2245" s="55"/>
      <c r="AL2245" s="55"/>
      <c r="AM2245" s="55"/>
    </row>
    <row r="2246" ht="22.5" customHeight="1">
      <c r="A2246" s="457"/>
      <c r="B2246" s="25" t="b">
        <v>0</v>
      </c>
      <c r="C2246" s="533"/>
      <c r="D2246" s="534"/>
      <c r="E2246" s="424"/>
      <c r="F2246" s="423"/>
      <c r="G2246" s="533"/>
      <c r="H2246" s="424"/>
      <c r="I2246" s="24"/>
      <c r="J2246" s="424"/>
      <c r="K2246" s="423"/>
      <c r="L2246" s="423"/>
      <c r="M2246" s="535"/>
      <c r="N2246" s="536">
        <f t="shared" si="57"/>
        <v>0</v>
      </c>
      <c r="O2246" s="534"/>
      <c r="P2246" s="528"/>
      <c r="Q2246" s="426" t="str">
        <f t="shared" si="53"/>
        <v/>
      </c>
      <c r="R2246" s="529"/>
      <c r="S2246" s="530"/>
      <c r="T2246" s="531" t="str">
        <f t="shared" si="54"/>
        <v/>
      </c>
      <c r="U2246" s="426">
        <f t="shared" si="55"/>
        <v>0</v>
      </c>
      <c r="V2246" s="426"/>
      <c r="W2246" s="426"/>
      <c r="AJ2246" s="55"/>
      <c r="AK2246" s="55"/>
      <c r="AL2246" s="55"/>
      <c r="AM2246" s="55"/>
    </row>
    <row r="2247" ht="22.5" customHeight="1">
      <c r="A2247" s="457"/>
      <c r="B2247" s="25" t="b">
        <v>0</v>
      </c>
      <c r="C2247" s="533"/>
      <c r="D2247" s="534"/>
      <c r="E2247" s="424"/>
      <c r="F2247" s="423"/>
      <c r="G2247" s="533"/>
      <c r="H2247" s="424"/>
      <c r="I2247" s="24"/>
      <c r="J2247" s="424"/>
      <c r="K2247" s="423"/>
      <c r="L2247" s="423"/>
      <c r="M2247" s="535"/>
      <c r="N2247" s="536">
        <f t="shared" si="57"/>
        <v>0</v>
      </c>
      <c r="O2247" s="534"/>
      <c r="P2247" s="528"/>
      <c r="Q2247" s="426" t="str">
        <f t="shared" si="53"/>
        <v/>
      </c>
      <c r="R2247" s="529"/>
      <c r="S2247" s="530"/>
      <c r="T2247" s="531" t="str">
        <f t="shared" si="54"/>
        <v/>
      </c>
      <c r="U2247" s="426">
        <f t="shared" si="55"/>
        <v>0</v>
      </c>
      <c r="V2247" s="426"/>
      <c r="W2247" s="426"/>
      <c r="AJ2247" s="55"/>
      <c r="AK2247" s="55"/>
      <c r="AL2247" s="55"/>
      <c r="AM2247" s="55"/>
    </row>
    <row r="2248" ht="22.5" customHeight="1">
      <c r="A2248" s="457"/>
      <c r="B2248" s="25" t="b">
        <v>0</v>
      </c>
      <c r="C2248" s="533"/>
      <c r="D2248" s="534"/>
      <c r="E2248" s="424"/>
      <c r="F2248" s="423"/>
      <c r="G2248" s="533"/>
      <c r="H2248" s="424"/>
      <c r="I2248" s="24"/>
      <c r="J2248" s="424"/>
      <c r="K2248" s="423"/>
      <c r="L2248" s="423"/>
      <c r="M2248" s="535"/>
      <c r="N2248" s="536">
        <f t="shared" si="57"/>
        <v>0</v>
      </c>
      <c r="O2248" s="534"/>
      <c r="P2248" s="528"/>
      <c r="Q2248" s="426" t="str">
        <f t="shared" si="53"/>
        <v/>
      </c>
      <c r="R2248" s="529"/>
      <c r="S2248" s="530"/>
      <c r="T2248" s="531" t="str">
        <f t="shared" si="54"/>
        <v/>
      </c>
      <c r="U2248" s="426">
        <f t="shared" si="55"/>
        <v>0</v>
      </c>
      <c r="V2248" s="426"/>
      <c r="W2248" s="426"/>
      <c r="AJ2248" s="55"/>
      <c r="AK2248" s="55"/>
      <c r="AL2248" s="55"/>
      <c r="AM2248" s="55"/>
    </row>
    <row r="2249" ht="22.5" customHeight="1">
      <c r="A2249" s="457"/>
      <c r="B2249" s="25" t="b">
        <v>0</v>
      </c>
      <c r="C2249" s="533"/>
      <c r="D2249" s="534"/>
      <c r="E2249" s="424"/>
      <c r="F2249" s="423"/>
      <c r="G2249" s="533"/>
      <c r="H2249" s="424"/>
      <c r="I2249" s="24"/>
      <c r="J2249" s="424"/>
      <c r="K2249" s="423"/>
      <c r="L2249" s="423"/>
      <c r="M2249" s="535"/>
      <c r="N2249" s="536">
        <f t="shared" si="57"/>
        <v>0</v>
      </c>
      <c r="O2249" s="534"/>
      <c r="P2249" s="528"/>
      <c r="Q2249" s="426" t="str">
        <f t="shared" si="53"/>
        <v/>
      </c>
      <c r="R2249" s="529"/>
      <c r="S2249" s="530"/>
      <c r="T2249" s="531" t="str">
        <f t="shared" si="54"/>
        <v/>
      </c>
      <c r="U2249" s="426">
        <f t="shared" si="55"/>
        <v>0</v>
      </c>
      <c r="V2249" s="426"/>
      <c r="W2249" s="426"/>
      <c r="AJ2249" s="55"/>
      <c r="AK2249" s="55"/>
      <c r="AL2249" s="55"/>
      <c r="AM2249" s="55"/>
    </row>
    <row r="2250" ht="22.5" customHeight="1">
      <c r="A2250" s="457"/>
      <c r="B2250" s="25" t="b">
        <v>0</v>
      </c>
      <c r="C2250" s="533"/>
      <c r="D2250" s="534"/>
      <c r="E2250" s="424"/>
      <c r="F2250" s="423"/>
      <c r="G2250" s="533"/>
      <c r="H2250" s="424"/>
      <c r="I2250" s="24"/>
      <c r="J2250" s="424"/>
      <c r="K2250" s="423"/>
      <c r="L2250" s="423"/>
      <c r="M2250" s="535"/>
      <c r="N2250" s="536">
        <f t="shared" si="57"/>
        <v>0</v>
      </c>
      <c r="O2250" s="534"/>
      <c r="P2250" s="528"/>
      <c r="Q2250" s="426" t="str">
        <f t="shared" si="53"/>
        <v/>
      </c>
      <c r="R2250" s="529"/>
      <c r="S2250" s="530"/>
      <c r="T2250" s="531" t="str">
        <f t="shared" si="54"/>
        <v/>
      </c>
      <c r="U2250" s="426">
        <f t="shared" si="55"/>
        <v>0</v>
      </c>
      <c r="V2250" s="426"/>
      <c r="W2250" s="426"/>
      <c r="AJ2250" s="55"/>
      <c r="AK2250" s="55"/>
      <c r="AL2250" s="55"/>
      <c r="AM2250" s="55"/>
    </row>
    <row r="2251" ht="22.5" customHeight="1">
      <c r="A2251" s="457"/>
      <c r="B2251" s="25" t="b">
        <v>0</v>
      </c>
      <c r="C2251" s="533"/>
      <c r="D2251" s="534"/>
      <c r="E2251" s="424"/>
      <c r="F2251" s="423"/>
      <c r="G2251" s="533"/>
      <c r="H2251" s="424"/>
      <c r="I2251" s="24"/>
      <c r="J2251" s="424"/>
      <c r="K2251" s="423"/>
      <c r="L2251" s="423"/>
      <c r="M2251" s="535"/>
      <c r="N2251" s="536">
        <f t="shared" si="57"/>
        <v>0</v>
      </c>
      <c r="O2251" s="534"/>
      <c r="P2251" s="528"/>
      <c r="Q2251" s="426" t="str">
        <f t="shared" si="53"/>
        <v/>
      </c>
      <c r="R2251" s="529"/>
      <c r="S2251" s="530"/>
      <c r="T2251" s="531" t="str">
        <f t="shared" si="54"/>
        <v/>
      </c>
      <c r="U2251" s="426">
        <f t="shared" si="55"/>
        <v>0</v>
      </c>
      <c r="V2251" s="426"/>
      <c r="W2251" s="426"/>
      <c r="AJ2251" s="55"/>
      <c r="AK2251" s="55"/>
      <c r="AL2251" s="55"/>
      <c r="AM2251" s="55"/>
    </row>
    <row r="2252" ht="22.5" customHeight="1">
      <c r="A2252" s="457"/>
      <c r="B2252" s="25" t="b">
        <v>0</v>
      </c>
      <c r="C2252" s="533"/>
      <c r="D2252" s="534"/>
      <c r="E2252" s="424"/>
      <c r="F2252" s="423"/>
      <c r="G2252" s="533"/>
      <c r="H2252" s="424"/>
      <c r="I2252" s="24"/>
      <c r="J2252" s="424"/>
      <c r="K2252" s="423"/>
      <c r="L2252" s="423"/>
      <c r="M2252" s="535"/>
      <c r="N2252" s="536">
        <f t="shared" si="57"/>
        <v>0</v>
      </c>
      <c r="O2252" s="534"/>
      <c r="P2252" s="528"/>
      <c r="Q2252" s="426" t="str">
        <f t="shared" si="53"/>
        <v/>
      </c>
      <c r="R2252" s="529"/>
      <c r="S2252" s="530"/>
      <c r="T2252" s="531" t="str">
        <f t="shared" si="54"/>
        <v/>
      </c>
      <c r="U2252" s="426">
        <f t="shared" si="55"/>
        <v>0</v>
      </c>
      <c r="V2252" s="426"/>
      <c r="W2252" s="426"/>
      <c r="AJ2252" s="55"/>
      <c r="AK2252" s="55"/>
      <c r="AL2252" s="55"/>
      <c r="AM2252" s="55"/>
    </row>
    <row r="2253" ht="22.5" customHeight="1">
      <c r="A2253" s="457"/>
      <c r="B2253" s="25" t="b">
        <v>0</v>
      </c>
      <c r="C2253" s="533"/>
      <c r="D2253" s="534"/>
      <c r="E2253" s="424"/>
      <c r="F2253" s="423"/>
      <c r="G2253" s="533"/>
      <c r="H2253" s="424"/>
      <c r="I2253" s="24"/>
      <c r="J2253" s="424"/>
      <c r="K2253" s="423"/>
      <c r="L2253" s="423"/>
      <c r="M2253" s="535"/>
      <c r="N2253" s="536">
        <f t="shared" si="57"/>
        <v>0</v>
      </c>
      <c r="O2253" s="534"/>
      <c r="P2253" s="528"/>
      <c r="Q2253" s="426" t="str">
        <f t="shared" si="53"/>
        <v/>
      </c>
      <c r="R2253" s="529"/>
      <c r="S2253" s="530"/>
      <c r="T2253" s="531" t="str">
        <f t="shared" si="54"/>
        <v/>
      </c>
      <c r="U2253" s="426">
        <f t="shared" si="55"/>
        <v>0</v>
      </c>
      <c r="V2253" s="426"/>
      <c r="W2253" s="426"/>
      <c r="AJ2253" s="55"/>
      <c r="AK2253" s="55"/>
      <c r="AL2253" s="55"/>
      <c r="AM2253" s="55"/>
    </row>
    <row r="2254" ht="22.5" customHeight="1">
      <c r="A2254" s="457"/>
      <c r="B2254" s="25" t="b">
        <v>0</v>
      </c>
      <c r="C2254" s="533"/>
      <c r="D2254" s="534"/>
      <c r="E2254" s="424"/>
      <c r="F2254" s="423"/>
      <c r="G2254" s="533"/>
      <c r="H2254" s="424"/>
      <c r="I2254" s="24"/>
      <c r="J2254" s="424"/>
      <c r="K2254" s="423"/>
      <c r="L2254" s="423"/>
      <c r="M2254" s="535"/>
      <c r="N2254" s="536">
        <f t="shared" si="57"/>
        <v>0</v>
      </c>
      <c r="O2254" s="534"/>
      <c r="P2254" s="528"/>
      <c r="Q2254" s="426" t="str">
        <f t="shared" si="53"/>
        <v/>
      </c>
      <c r="R2254" s="529"/>
      <c r="S2254" s="530"/>
      <c r="T2254" s="531" t="str">
        <f t="shared" si="54"/>
        <v/>
      </c>
      <c r="U2254" s="426">
        <f t="shared" si="55"/>
        <v>0</v>
      </c>
      <c r="V2254" s="426"/>
      <c r="W2254" s="426"/>
      <c r="AJ2254" s="55"/>
      <c r="AK2254" s="55"/>
      <c r="AL2254" s="55"/>
      <c r="AM2254" s="55"/>
    </row>
    <row r="2255" ht="22.5" customHeight="1">
      <c r="A2255" s="457"/>
      <c r="B2255" s="25" t="b">
        <v>0</v>
      </c>
      <c r="C2255" s="533"/>
      <c r="D2255" s="534"/>
      <c r="E2255" s="424"/>
      <c r="F2255" s="423"/>
      <c r="G2255" s="533"/>
      <c r="H2255" s="424"/>
      <c r="I2255" s="24"/>
      <c r="J2255" s="424"/>
      <c r="K2255" s="423"/>
      <c r="L2255" s="423"/>
      <c r="M2255" s="535"/>
      <c r="N2255" s="536">
        <f t="shared" si="57"/>
        <v>0</v>
      </c>
      <c r="O2255" s="534"/>
      <c r="P2255" s="528"/>
      <c r="Q2255" s="426" t="str">
        <f t="shared" si="53"/>
        <v/>
      </c>
      <c r="R2255" s="529"/>
      <c r="S2255" s="530"/>
      <c r="T2255" s="531" t="str">
        <f t="shared" si="54"/>
        <v/>
      </c>
      <c r="U2255" s="426">
        <f t="shared" si="55"/>
        <v>0</v>
      </c>
      <c r="V2255" s="426"/>
      <c r="W2255" s="426"/>
      <c r="AJ2255" s="55"/>
      <c r="AK2255" s="55"/>
      <c r="AL2255" s="55"/>
      <c r="AM2255" s="55"/>
    </row>
    <row r="2256" ht="22.5" customHeight="1">
      <c r="A2256" s="457"/>
      <c r="B2256" s="25" t="b">
        <v>0</v>
      </c>
      <c r="C2256" s="533"/>
      <c r="D2256" s="534"/>
      <c r="E2256" s="424"/>
      <c r="F2256" s="423"/>
      <c r="G2256" s="533"/>
      <c r="H2256" s="424"/>
      <c r="I2256" s="24"/>
      <c r="J2256" s="424"/>
      <c r="K2256" s="423"/>
      <c r="L2256" s="423"/>
      <c r="M2256" s="535"/>
      <c r="N2256" s="536">
        <f t="shared" si="57"/>
        <v>0</v>
      </c>
      <c r="O2256" s="534"/>
      <c r="P2256" s="528"/>
      <c r="Q2256" s="426" t="str">
        <f t="shared" si="53"/>
        <v/>
      </c>
      <c r="R2256" s="529"/>
      <c r="S2256" s="530"/>
      <c r="T2256" s="531" t="str">
        <f t="shared" si="54"/>
        <v/>
      </c>
      <c r="U2256" s="426">
        <f t="shared" si="55"/>
        <v>0</v>
      </c>
      <c r="V2256" s="426"/>
      <c r="W2256" s="426"/>
      <c r="AJ2256" s="55"/>
      <c r="AK2256" s="55"/>
      <c r="AL2256" s="55"/>
      <c r="AM2256" s="55"/>
    </row>
    <row r="2257" ht="22.5" customHeight="1">
      <c r="A2257" s="457"/>
      <c r="B2257" s="25" t="b">
        <v>0</v>
      </c>
      <c r="C2257" s="533"/>
      <c r="D2257" s="534"/>
      <c r="E2257" s="424"/>
      <c r="F2257" s="423"/>
      <c r="G2257" s="533"/>
      <c r="H2257" s="424"/>
      <c r="I2257" s="24"/>
      <c r="J2257" s="424"/>
      <c r="K2257" s="423"/>
      <c r="L2257" s="423"/>
      <c r="M2257" s="535"/>
      <c r="N2257" s="536">
        <f t="shared" si="57"/>
        <v>0</v>
      </c>
      <c r="O2257" s="534"/>
      <c r="P2257" s="528"/>
      <c r="Q2257" s="426" t="str">
        <f t="shared" si="53"/>
        <v/>
      </c>
      <c r="R2257" s="529"/>
      <c r="S2257" s="530"/>
      <c r="T2257" s="531" t="str">
        <f t="shared" si="54"/>
        <v/>
      </c>
      <c r="U2257" s="426">
        <f t="shared" si="55"/>
        <v>0</v>
      </c>
      <c r="V2257" s="426"/>
      <c r="W2257" s="426"/>
      <c r="AJ2257" s="55"/>
      <c r="AK2257" s="55"/>
      <c r="AL2257" s="55"/>
      <c r="AM2257" s="55"/>
    </row>
    <row r="2258" ht="22.5" customHeight="1">
      <c r="A2258" s="457"/>
      <c r="B2258" s="25" t="b">
        <v>0</v>
      </c>
      <c r="C2258" s="533"/>
      <c r="D2258" s="534"/>
      <c r="E2258" s="424"/>
      <c r="F2258" s="423"/>
      <c r="G2258" s="533"/>
      <c r="H2258" s="424"/>
      <c r="I2258" s="24"/>
      <c r="J2258" s="424"/>
      <c r="K2258" s="423"/>
      <c r="L2258" s="423"/>
      <c r="M2258" s="535"/>
      <c r="N2258" s="536">
        <f t="shared" si="57"/>
        <v>0</v>
      </c>
      <c r="O2258" s="534"/>
      <c r="P2258" s="528"/>
      <c r="Q2258" s="426" t="str">
        <f t="shared" si="53"/>
        <v/>
      </c>
      <c r="R2258" s="529"/>
      <c r="S2258" s="530"/>
      <c r="T2258" s="531" t="str">
        <f t="shared" si="54"/>
        <v/>
      </c>
      <c r="U2258" s="426">
        <f t="shared" si="55"/>
        <v>0</v>
      </c>
      <c r="V2258" s="426"/>
      <c r="W2258" s="426"/>
      <c r="AJ2258" s="55"/>
      <c r="AK2258" s="55"/>
      <c r="AL2258" s="55"/>
      <c r="AM2258" s="55"/>
    </row>
    <row r="2259" ht="22.5" customHeight="1">
      <c r="A2259" s="457"/>
      <c r="B2259" s="25" t="b">
        <v>0</v>
      </c>
      <c r="C2259" s="533"/>
      <c r="D2259" s="534"/>
      <c r="E2259" s="424"/>
      <c r="F2259" s="423"/>
      <c r="G2259" s="533"/>
      <c r="H2259" s="424"/>
      <c r="I2259" s="24"/>
      <c r="J2259" s="424"/>
      <c r="K2259" s="423"/>
      <c r="L2259" s="423"/>
      <c r="M2259" s="535"/>
      <c r="N2259" s="536">
        <f t="shared" si="57"/>
        <v>0</v>
      </c>
      <c r="O2259" s="534"/>
      <c r="P2259" s="528"/>
      <c r="Q2259" s="426" t="str">
        <f t="shared" si="53"/>
        <v/>
      </c>
      <c r="R2259" s="529"/>
      <c r="S2259" s="530"/>
      <c r="T2259" s="531" t="str">
        <f t="shared" si="54"/>
        <v/>
      </c>
      <c r="U2259" s="426">
        <f t="shared" si="55"/>
        <v>0</v>
      </c>
      <c r="V2259" s="426"/>
      <c r="W2259" s="426"/>
      <c r="AJ2259" s="55"/>
      <c r="AK2259" s="55"/>
      <c r="AL2259" s="55"/>
      <c r="AM2259" s="55"/>
    </row>
    <row r="2260" ht="22.5" customHeight="1">
      <c r="A2260" s="457"/>
      <c r="B2260" s="25" t="b">
        <v>0</v>
      </c>
      <c r="C2260" s="533"/>
      <c r="D2260" s="534"/>
      <c r="E2260" s="424"/>
      <c r="F2260" s="423"/>
      <c r="G2260" s="533"/>
      <c r="H2260" s="424"/>
      <c r="I2260" s="24"/>
      <c r="J2260" s="424"/>
      <c r="K2260" s="423"/>
      <c r="L2260" s="423"/>
      <c r="M2260" s="535"/>
      <c r="N2260" s="536">
        <f t="shared" si="57"/>
        <v>0</v>
      </c>
      <c r="O2260" s="534"/>
      <c r="P2260" s="528"/>
      <c r="Q2260" s="426" t="str">
        <f t="shared" si="53"/>
        <v/>
      </c>
      <c r="R2260" s="529"/>
      <c r="S2260" s="530"/>
      <c r="T2260" s="531" t="str">
        <f t="shared" si="54"/>
        <v/>
      </c>
      <c r="U2260" s="426">
        <f t="shared" si="55"/>
        <v>0</v>
      </c>
      <c r="V2260" s="426"/>
      <c r="W2260" s="426"/>
      <c r="AJ2260" s="55"/>
      <c r="AK2260" s="55"/>
      <c r="AL2260" s="55"/>
      <c r="AM2260" s="55"/>
    </row>
    <row r="2261" ht="22.5" customHeight="1">
      <c r="A2261" s="457"/>
      <c r="B2261" s="25" t="b">
        <v>0</v>
      </c>
      <c r="C2261" s="533"/>
      <c r="D2261" s="534"/>
      <c r="E2261" s="424"/>
      <c r="F2261" s="423"/>
      <c r="G2261" s="533"/>
      <c r="H2261" s="424"/>
      <c r="I2261" s="24"/>
      <c r="J2261" s="424"/>
      <c r="K2261" s="423"/>
      <c r="L2261" s="423"/>
      <c r="M2261" s="535"/>
      <c r="N2261" s="536">
        <f t="shared" si="57"/>
        <v>0</v>
      </c>
      <c r="O2261" s="534"/>
      <c r="P2261" s="528"/>
      <c r="Q2261" s="426" t="str">
        <f t="shared" si="53"/>
        <v/>
      </c>
      <c r="R2261" s="529"/>
      <c r="S2261" s="530"/>
      <c r="T2261" s="531" t="str">
        <f t="shared" si="54"/>
        <v/>
      </c>
      <c r="U2261" s="426">
        <f t="shared" si="55"/>
        <v>0</v>
      </c>
      <c r="V2261" s="426"/>
      <c r="W2261" s="426"/>
      <c r="AJ2261" s="55"/>
      <c r="AK2261" s="55"/>
      <c r="AL2261" s="55"/>
      <c r="AM2261" s="55"/>
    </row>
    <row r="2262" ht="22.5" customHeight="1">
      <c r="A2262" s="457"/>
      <c r="B2262" s="25" t="b">
        <v>0</v>
      </c>
      <c r="C2262" s="533"/>
      <c r="D2262" s="534"/>
      <c r="E2262" s="424"/>
      <c r="F2262" s="423"/>
      <c r="G2262" s="533"/>
      <c r="H2262" s="424"/>
      <c r="I2262" s="24"/>
      <c r="J2262" s="424"/>
      <c r="K2262" s="423"/>
      <c r="L2262" s="423"/>
      <c r="M2262" s="535"/>
      <c r="N2262" s="536">
        <f t="shared" si="57"/>
        <v>0</v>
      </c>
      <c r="O2262" s="534"/>
      <c r="P2262" s="528"/>
      <c r="Q2262" s="426" t="str">
        <f t="shared" si="53"/>
        <v/>
      </c>
      <c r="R2262" s="529"/>
      <c r="S2262" s="530"/>
      <c r="T2262" s="531" t="str">
        <f t="shared" si="54"/>
        <v/>
      </c>
      <c r="U2262" s="426">
        <f t="shared" si="55"/>
        <v>0</v>
      </c>
      <c r="V2262" s="426"/>
      <c r="W2262" s="426"/>
      <c r="AJ2262" s="55"/>
      <c r="AK2262" s="55"/>
      <c r="AL2262" s="55"/>
      <c r="AM2262" s="55"/>
    </row>
    <row r="2263" ht="22.5" customHeight="1">
      <c r="A2263" s="457"/>
      <c r="B2263" s="25" t="b">
        <v>0</v>
      </c>
      <c r="C2263" s="533"/>
      <c r="D2263" s="534"/>
      <c r="E2263" s="424"/>
      <c r="F2263" s="423"/>
      <c r="G2263" s="533"/>
      <c r="H2263" s="424"/>
      <c r="I2263" s="24"/>
      <c r="J2263" s="424"/>
      <c r="K2263" s="423"/>
      <c r="L2263" s="423"/>
      <c r="M2263" s="535"/>
      <c r="N2263" s="536">
        <f t="shared" si="57"/>
        <v>0</v>
      </c>
      <c r="O2263" s="534"/>
      <c r="P2263" s="528"/>
      <c r="Q2263" s="426" t="str">
        <f t="shared" si="53"/>
        <v/>
      </c>
      <c r="R2263" s="529"/>
      <c r="S2263" s="530"/>
      <c r="T2263" s="531" t="str">
        <f t="shared" si="54"/>
        <v/>
      </c>
      <c r="U2263" s="426">
        <f t="shared" si="55"/>
        <v>0</v>
      </c>
      <c r="V2263" s="426"/>
      <c r="W2263" s="426"/>
      <c r="AJ2263" s="55"/>
      <c r="AK2263" s="55"/>
      <c r="AL2263" s="55"/>
      <c r="AM2263" s="55"/>
    </row>
    <row r="2264" ht="22.5" customHeight="1">
      <c r="A2264" s="457"/>
      <c r="B2264" s="25" t="b">
        <v>0</v>
      </c>
      <c r="C2264" s="533"/>
      <c r="D2264" s="534"/>
      <c r="E2264" s="424"/>
      <c r="F2264" s="423"/>
      <c r="G2264" s="533"/>
      <c r="H2264" s="424"/>
      <c r="I2264" s="24"/>
      <c r="J2264" s="424"/>
      <c r="K2264" s="423"/>
      <c r="L2264" s="423"/>
      <c r="M2264" s="535"/>
      <c r="N2264" s="536">
        <f t="shared" si="57"/>
        <v>0</v>
      </c>
      <c r="O2264" s="534"/>
      <c r="P2264" s="528"/>
      <c r="Q2264" s="426" t="str">
        <f t="shared" si="53"/>
        <v/>
      </c>
      <c r="R2264" s="529"/>
      <c r="S2264" s="530"/>
      <c r="T2264" s="531" t="str">
        <f t="shared" si="54"/>
        <v/>
      </c>
      <c r="U2264" s="426">
        <f t="shared" si="55"/>
        <v>0</v>
      </c>
      <c r="V2264" s="426"/>
      <c r="W2264" s="426"/>
      <c r="AJ2264" s="55"/>
      <c r="AK2264" s="55"/>
      <c r="AL2264" s="55"/>
      <c r="AM2264" s="55"/>
    </row>
    <row r="2265" ht="22.5" customHeight="1">
      <c r="A2265" s="457"/>
      <c r="B2265" s="25" t="b">
        <v>0</v>
      </c>
      <c r="C2265" s="533"/>
      <c r="D2265" s="534"/>
      <c r="E2265" s="424"/>
      <c r="F2265" s="423"/>
      <c r="G2265" s="533"/>
      <c r="H2265" s="424"/>
      <c r="I2265" s="24"/>
      <c r="J2265" s="424"/>
      <c r="K2265" s="423"/>
      <c r="L2265" s="423"/>
      <c r="M2265" s="535"/>
      <c r="N2265" s="536">
        <f t="shared" si="57"/>
        <v>0</v>
      </c>
      <c r="O2265" s="534"/>
      <c r="P2265" s="528"/>
      <c r="Q2265" s="426" t="str">
        <f t="shared" si="53"/>
        <v/>
      </c>
      <c r="R2265" s="529"/>
      <c r="S2265" s="530"/>
      <c r="T2265" s="531" t="str">
        <f t="shared" si="54"/>
        <v/>
      </c>
      <c r="U2265" s="426">
        <f t="shared" si="55"/>
        <v>0</v>
      </c>
      <c r="V2265" s="426"/>
      <c r="W2265" s="426"/>
      <c r="AJ2265" s="55"/>
      <c r="AK2265" s="55"/>
      <c r="AL2265" s="55"/>
      <c r="AM2265" s="55"/>
    </row>
    <row r="2266" ht="22.5" customHeight="1">
      <c r="A2266" s="457"/>
      <c r="B2266" s="25" t="b">
        <v>0</v>
      </c>
      <c r="C2266" s="533"/>
      <c r="D2266" s="534"/>
      <c r="E2266" s="424"/>
      <c r="F2266" s="423"/>
      <c r="G2266" s="533"/>
      <c r="H2266" s="424"/>
      <c r="I2266" s="24"/>
      <c r="J2266" s="424"/>
      <c r="K2266" s="423"/>
      <c r="L2266" s="423"/>
      <c r="M2266" s="535"/>
      <c r="N2266" s="536">
        <f t="shared" si="57"/>
        <v>0</v>
      </c>
      <c r="O2266" s="534"/>
      <c r="P2266" s="528"/>
      <c r="Q2266" s="426" t="str">
        <f t="shared" si="53"/>
        <v/>
      </c>
      <c r="R2266" s="529"/>
      <c r="S2266" s="530"/>
      <c r="T2266" s="531" t="str">
        <f t="shared" si="54"/>
        <v/>
      </c>
      <c r="U2266" s="426">
        <f t="shared" si="55"/>
        <v>0</v>
      </c>
      <c r="V2266" s="426"/>
      <c r="W2266" s="426"/>
      <c r="AJ2266" s="55"/>
      <c r="AK2266" s="55"/>
      <c r="AL2266" s="55"/>
      <c r="AM2266" s="55"/>
    </row>
    <row r="2267" ht="22.5" customHeight="1">
      <c r="A2267" s="457"/>
      <c r="B2267" s="25" t="b">
        <v>0</v>
      </c>
      <c r="C2267" s="533"/>
      <c r="D2267" s="534"/>
      <c r="E2267" s="424"/>
      <c r="F2267" s="423"/>
      <c r="G2267" s="533"/>
      <c r="H2267" s="424"/>
      <c r="I2267" s="24"/>
      <c r="J2267" s="424"/>
      <c r="K2267" s="423"/>
      <c r="L2267" s="423"/>
      <c r="M2267" s="535"/>
      <c r="N2267" s="536">
        <f t="shared" si="57"/>
        <v>0</v>
      </c>
      <c r="O2267" s="534"/>
      <c r="P2267" s="528"/>
      <c r="Q2267" s="426" t="str">
        <f t="shared" si="53"/>
        <v/>
      </c>
      <c r="R2267" s="529"/>
      <c r="S2267" s="530"/>
      <c r="T2267" s="531" t="str">
        <f t="shared" si="54"/>
        <v/>
      </c>
      <c r="U2267" s="426">
        <f t="shared" si="55"/>
        <v>0</v>
      </c>
      <c r="V2267" s="426"/>
      <c r="W2267" s="426"/>
      <c r="AJ2267" s="55"/>
      <c r="AK2267" s="55"/>
      <c r="AL2267" s="55"/>
      <c r="AM2267" s="55"/>
    </row>
    <row r="2268" ht="22.5" customHeight="1">
      <c r="A2268" s="457"/>
      <c r="B2268" s="25" t="b">
        <v>0</v>
      </c>
      <c r="C2268" s="533"/>
      <c r="D2268" s="534"/>
      <c r="E2268" s="424"/>
      <c r="F2268" s="423"/>
      <c r="G2268" s="533"/>
      <c r="H2268" s="424"/>
      <c r="I2268" s="24"/>
      <c r="J2268" s="424"/>
      <c r="K2268" s="423"/>
      <c r="L2268" s="423"/>
      <c r="M2268" s="535"/>
      <c r="N2268" s="536">
        <f t="shared" si="57"/>
        <v>0</v>
      </c>
      <c r="O2268" s="534"/>
      <c r="P2268" s="528"/>
      <c r="Q2268" s="426" t="str">
        <f t="shared" si="53"/>
        <v/>
      </c>
      <c r="R2268" s="529"/>
      <c r="S2268" s="530"/>
      <c r="T2268" s="531" t="str">
        <f t="shared" si="54"/>
        <v/>
      </c>
      <c r="U2268" s="426">
        <f t="shared" si="55"/>
        <v>0</v>
      </c>
      <c r="V2268" s="426"/>
      <c r="W2268" s="426"/>
      <c r="AJ2268" s="55"/>
      <c r="AK2268" s="55"/>
      <c r="AL2268" s="55"/>
      <c r="AM2268" s="55"/>
    </row>
    <row r="2269" ht="22.5" customHeight="1">
      <c r="A2269" s="457"/>
      <c r="B2269" s="25" t="b">
        <v>0</v>
      </c>
      <c r="C2269" s="533"/>
      <c r="D2269" s="534"/>
      <c r="E2269" s="424"/>
      <c r="F2269" s="423"/>
      <c r="G2269" s="533"/>
      <c r="H2269" s="424"/>
      <c r="I2269" s="24"/>
      <c r="J2269" s="424"/>
      <c r="K2269" s="423"/>
      <c r="L2269" s="423"/>
      <c r="M2269" s="535"/>
      <c r="N2269" s="536">
        <f t="shared" si="57"/>
        <v>0</v>
      </c>
      <c r="O2269" s="534"/>
      <c r="P2269" s="528"/>
      <c r="Q2269" s="426" t="str">
        <f t="shared" si="53"/>
        <v/>
      </c>
      <c r="R2269" s="529"/>
      <c r="S2269" s="530"/>
      <c r="T2269" s="531" t="str">
        <f t="shared" si="54"/>
        <v/>
      </c>
      <c r="U2269" s="426">
        <f t="shared" si="55"/>
        <v>0</v>
      </c>
      <c r="V2269" s="426"/>
      <c r="W2269" s="426"/>
      <c r="AJ2269" s="55"/>
      <c r="AK2269" s="55"/>
      <c r="AL2269" s="55"/>
      <c r="AM2269" s="55"/>
    </row>
    <row r="2270" ht="22.5" customHeight="1">
      <c r="A2270" s="457"/>
      <c r="B2270" s="25" t="b">
        <v>0</v>
      </c>
      <c r="C2270" s="533"/>
      <c r="D2270" s="534"/>
      <c r="E2270" s="424"/>
      <c r="F2270" s="423"/>
      <c r="G2270" s="533"/>
      <c r="H2270" s="424"/>
      <c r="I2270" s="24"/>
      <c r="J2270" s="424"/>
      <c r="K2270" s="423"/>
      <c r="L2270" s="423"/>
      <c r="M2270" s="535"/>
      <c r="N2270" s="536">
        <f t="shared" si="57"/>
        <v>0</v>
      </c>
      <c r="O2270" s="534"/>
      <c r="P2270" s="528"/>
      <c r="Q2270" s="426" t="str">
        <f t="shared" si="53"/>
        <v/>
      </c>
      <c r="R2270" s="529"/>
      <c r="S2270" s="530"/>
      <c r="T2270" s="531" t="str">
        <f t="shared" si="54"/>
        <v/>
      </c>
      <c r="U2270" s="426">
        <f t="shared" si="55"/>
        <v>0</v>
      </c>
      <c r="V2270" s="426"/>
      <c r="W2270" s="426"/>
      <c r="AJ2270" s="55"/>
      <c r="AK2270" s="55"/>
      <c r="AL2270" s="55"/>
      <c r="AM2270" s="55"/>
    </row>
    <row r="2271" ht="22.5" customHeight="1">
      <c r="A2271" s="457"/>
      <c r="B2271" s="25" t="b">
        <v>0</v>
      </c>
      <c r="C2271" s="533"/>
      <c r="D2271" s="534"/>
      <c r="E2271" s="424"/>
      <c r="F2271" s="423"/>
      <c r="G2271" s="533"/>
      <c r="H2271" s="424"/>
      <c r="I2271" s="24"/>
      <c r="J2271" s="424"/>
      <c r="K2271" s="423"/>
      <c r="L2271" s="423"/>
      <c r="M2271" s="535"/>
      <c r="N2271" s="536">
        <f t="shared" si="57"/>
        <v>0</v>
      </c>
      <c r="O2271" s="534"/>
      <c r="P2271" s="528"/>
      <c r="Q2271" s="426" t="str">
        <f t="shared" si="53"/>
        <v/>
      </c>
      <c r="R2271" s="529"/>
      <c r="S2271" s="530"/>
      <c r="T2271" s="531" t="str">
        <f t="shared" si="54"/>
        <v/>
      </c>
      <c r="U2271" s="426">
        <f t="shared" si="55"/>
        <v>0</v>
      </c>
      <c r="V2271" s="426"/>
      <c r="W2271" s="426"/>
      <c r="AJ2271" s="55"/>
      <c r="AK2271" s="55"/>
      <c r="AL2271" s="55"/>
      <c r="AM2271" s="55"/>
    </row>
    <row r="2272" ht="22.5" customHeight="1">
      <c r="A2272" s="457"/>
      <c r="B2272" s="25" t="b">
        <v>0</v>
      </c>
      <c r="C2272" s="533"/>
      <c r="D2272" s="534"/>
      <c r="E2272" s="424"/>
      <c r="F2272" s="423"/>
      <c r="G2272" s="533"/>
      <c r="H2272" s="424"/>
      <c r="I2272" s="24"/>
      <c r="J2272" s="424"/>
      <c r="K2272" s="423"/>
      <c r="L2272" s="423"/>
      <c r="M2272" s="535"/>
      <c r="N2272" s="536">
        <f t="shared" si="57"/>
        <v>0</v>
      </c>
      <c r="O2272" s="534"/>
      <c r="P2272" s="528"/>
      <c r="Q2272" s="426" t="str">
        <f t="shared" si="53"/>
        <v/>
      </c>
      <c r="R2272" s="529"/>
      <c r="S2272" s="530"/>
      <c r="T2272" s="531" t="str">
        <f t="shared" si="54"/>
        <v/>
      </c>
      <c r="U2272" s="426">
        <f t="shared" si="55"/>
        <v>0</v>
      </c>
      <c r="V2272" s="426"/>
      <c r="W2272" s="426"/>
      <c r="AJ2272" s="55"/>
      <c r="AK2272" s="55"/>
      <c r="AL2272" s="55"/>
      <c r="AM2272" s="55"/>
    </row>
    <row r="2273" ht="22.5" customHeight="1">
      <c r="A2273" s="457"/>
      <c r="B2273" s="25" t="b">
        <v>0</v>
      </c>
      <c r="C2273" s="533"/>
      <c r="D2273" s="534"/>
      <c r="E2273" s="424"/>
      <c r="F2273" s="423"/>
      <c r="G2273" s="533"/>
      <c r="H2273" s="424"/>
      <c r="I2273" s="24"/>
      <c r="J2273" s="424"/>
      <c r="K2273" s="423"/>
      <c r="L2273" s="423"/>
      <c r="M2273" s="535"/>
      <c r="N2273" s="536">
        <f t="shared" si="57"/>
        <v>0</v>
      </c>
      <c r="O2273" s="534"/>
      <c r="P2273" s="528"/>
      <c r="Q2273" s="426" t="str">
        <f t="shared" si="53"/>
        <v/>
      </c>
      <c r="R2273" s="529"/>
      <c r="S2273" s="530"/>
      <c r="T2273" s="531" t="str">
        <f t="shared" si="54"/>
        <v/>
      </c>
      <c r="U2273" s="426">
        <f t="shared" si="55"/>
        <v>0</v>
      </c>
      <c r="V2273" s="426"/>
      <c r="W2273" s="426"/>
      <c r="AJ2273" s="55"/>
      <c r="AK2273" s="55"/>
      <c r="AL2273" s="55"/>
      <c r="AM2273" s="55"/>
    </row>
    <row r="2274" ht="22.5" customHeight="1">
      <c r="A2274" s="457"/>
      <c r="B2274" s="25" t="b">
        <v>0</v>
      </c>
      <c r="C2274" s="533"/>
      <c r="D2274" s="534"/>
      <c r="E2274" s="424"/>
      <c r="F2274" s="423"/>
      <c r="G2274" s="533"/>
      <c r="H2274" s="424"/>
      <c r="I2274" s="24"/>
      <c r="J2274" s="424"/>
      <c r="K2274" s="423"/>
      <c r="L2274" s="423"/>
      <c r="M2274" s="535"/>
      <c r="N2274" s="536">
        <f t="shared" si="57"/>
        <v>0</v>
      </c>
      <c r="O2274" s="534"/>
      <c r="P2274" s="528"/>
      <c r="Q2274" s="426" t="str">
        <f t="shared" si="53"/>
        <v/>
      </c>
      <c r="R2274" s="529"/>
      <c r="S2274" s="530"/>
      <c r="T2274" s="531" t="str">
        <f t="shared" si="54"/>
        <v/>
      </c>
      <c r="U2274" s="426">
        <f t="shared" si="55"/>
        <v>0</v>
      </c>
      <c r="V2274" s="426"/>
      <c r="W2274" s="426"/>
      <c r="AJ2274" s="55"/>
      <c r="AK2274" s="55"/>
      <c r="AL2274" s="55"/>
      <c r="AM2274" s="55"/>
    </row>
    <row r="2275" ht="22.5" customHeight="1">
      <c r="A2275" s="457"/>
      <c r="B2275" s="25" t="b">
        <v>0</v>
      </c>
      <c r="C2275" s="533"/>
      <c r="D2275" s="534"/>
      <c r="E2275" s="424"/>
      <c r="F2275" s="423"/>
      <c r="G2275" s="533"/>
      <c r="H2275" s="424"/>
      <c r="I2275" s="24"/>
      <c r="J2275" s="424"/>
      <c r="K2275" s="423"/>
      <c r="L2275" s="423"/>
      <c r="M2275" s="535"/>
      <c r="N2275" s="536">
        <f t="shared" si="57"/>
        <v>0</v>
      </c>
      <c r="O2275" s="534"/>
      <c r="P2275" s="528"/>
      <c r="Q2275" s="426" t="str">
        <f t="shared" si="53"/>
        <v/>
      </c>
      <c r="R2275" s="529"/>
      <c r="S2275" s="530"/>
      <c r="T2275" s="531" t="str">
        <f t="shared" si="54"/>
        <v/>
      </c>
      <c r="U2275" s="426">
        <f t="shared" si="55"/>
        <v>0</v>
      </c>
      <c r="V2275" s="426"/>
      <c r="W2275" s="426"/>
      <c r="AJ2275" s="55"/>
      <c r="AK2275" s="55"/>
      <c r="AL2275" s="55"/>
      <c r="AM2275" s="55"/>
    </row>
    <row r="2276" ht="22.5" customHeight="1">
      <c r="A2276" s="457"/>
      <c r="B2276" s="25" t="b">
        <v>0</v>
      </c>
      <c r="C2276" s="533"/>
      <c r="D2276" s="534"/>
      <c r="E2276" s="424"/>
      <c r="F2276" s="423"/>
      <c r="G2276" s="533"/>
      <c r="H2276" s="424"/>
      <c r="I2276" s="24"/>
      <c r="J2276" s="424"/>
      <c r="K2276" s="423"/>
      <c r="L2276" s="423"/>
      <c r="M2276" s="535"/>
      <c r="N2276" s="536">
        <f t="shared" si="57"/>
        <v>0</v>
      </c>
      <c r="O2276" s="534"/>
      <c r="P2276" s="528"/>
      <c r="Q2276" s="426" t="str">
        <f t="shared" si="53"/>
        <v/>
      </c>
      <c r="R2276" s="529"/>
      <c r="S2276" s="530"/>
      <c r="T2276" s="531" t="str">
        <f t="shared" si="54"/>
        <v/>
      </c>
      <c r="U2276" s="426">
        <f t="shared" si="55"/>
        <v>0</v>
      </c>
      <c r="V2276" s="426"/>
      <c r="W2276" s="426"/>
      <c r="AJ2276" s="55"/>
      <c r="AK2276" s="55"/>
      <c r="AL2276" s="55"/>
      <c r="AM2276" s="55"/>
    </row>
    <row r="2277" ht="22.5" customHeight="1">
      <c r="A2277" s="457"/>
      <c r="B2277" s="25" t="b">
        <v>0</v>
      </c>
      <c r="C2277" s="533"/>
      <c r="D2277" s="534"/>
      <c r="E2277" s="424"/>
      <c r="F2277" s="423"/>
      <c r="G2277" s="533"/>
      <c r="H2277" s="424"/>
      <c r="I2277" s="24"/>
      <c r="J2277" s="424"/>
      <c r="K2277" s="423"/>
      <c r="L2277" s="423"/>
      <c r="M2277" s="535"/>
      <c r="N2277" s="536">
        <f t="shared" si="57"/>
        <v>0</v>
      </c>
      <c r="O2277" s="534"/>
      <c r="P2277" s="528"/>
      <c r="Q2277" s="426" t="str">
        <f t="shared" si="53"/>
        <v/>
      </c>
      <c r="R2277" s="529"/>
      <c r="S2277" s="530"/>
      <c r="T2277" s="531" t="str">
        <f t="shared" si="54"/>
        <v/>
      </c>
      <c r="U2277" s="426">
        <f t="shared" si="55"/>
        <v>0</v>
      </c>
      <c r="V2277" s="426"/>
      <c r="W2277" s="426"/>
      <c r="AJ2277" s="55"/>
      <c r="AK2277" s="55"/>
      <c r="AL2277" s="55"/>
      <c r="AM2277" s="55"/>
    </row>
    <row r="2278" ht="22.5" customHeight="1">
      <c r="A2278" s="457"/>
      <c r="B2278" s="25" t="b">
        <v>0</v>
      </c>
      <c r="C2278" s="533"/>
      <c r="D2278" s="534"/>
      <c r="E2278" s="424"/>
      <c r="F2278" s="423"/>
      <c r="G2278" s="533"/>
      <c r="H2278" s="424"/>
      <c r="I2278" s="24"/>
      <c r="J2278" s="424"/>
      <c r="K2278" s="423"/>
      <c r="L2278" s="423"/>
      <c r="M2278" s="535"/>
      <c r="N2278" s="536">
        <f t="shared" si="57"/>
        <v>0</v>
      </c>
      <c r="O2278" s="534"/>
      <c r="P2278" s="528"/>
      <c r="Q2278" s="426" t="str">
        <f t="shared" si="53"/>
        <v/>
      </c>
      <c r="R2278" s="529"/>
      <c r="S2278" s="530"/>
      <c r="T2278" s="531" t="str">
        <f t="shared" si="54"/>
        <v/>
      </c>
      <c r="U2278" s="426">
        <f t="shared" si="55"/>
        <v>0</v>
      </c>
      <c r="V2278" s="426"/>
      <c r="W2278" s="426"/>
      <c r="AJ2278" s="55"/>
      <c r="AK2278" s="55"/>
      <c r="AL2278" s="55"/>
      <c r="AM2278" s="55"/>
    </row>
    <row r="2279" ht="22.5" customHeight="1">
      <c r="A2279" s="457"/>
      <c r="B2279" s="25" t="b">
        <v>0</v>
      </c>
      <c r="C2279" s="533"/>
      <c r="D2279" s="534"/>
      <c r="E2279" s="424"/>
      <c r="F2279" s="423"/>
      <c r="G2279" s="533"/>
      <c r="H2279" s="424"/>
      <c r="I2279" s="24"/>
      <c r="J2279" s="424"/>
      <c r="K2279" s="423"/>
      <c r="L2279" s="423"/>
      <c r="M2279" s="535"/>
      <c r="N2279" s="536">
        <f t="shared" si="57"/>
        <v>0</v>
      </c>
      <c r="O2279" s="534"/>
      <c r="P2279" s="528"/>
      <c r="Q2279" s="426" t="str">
        <f t="shared" si="53"/>
        <v/>
      </c>
      <c r="R2279" s="529"/>
      <c r="S2279" s="530"/>
      <c r="T2279" s="531" t="str">
        <f t="shared" si="54"/>
        <v/>
      </c>
      <c r="U2279" s="426">
        <f t="shared" si="55"/>
        <v>0</v>
      </c>
      <c r="V2279" s="426"/>
      <c r="W2279" s="426"/>
      <c r="AJ2279" s="55"/>
      <c r="AK2279" s="55"/>
      <c r="AL2279" s="55"/>
      <c r="AM2279" s="55"/>
    </row>
    <row r="2280" ht="22.5" customHeight="1">
      <c r="A2280" s="457"/>
      <c r="B2280" s="25" t="b">
        <v>0</v>
      </c>
      <c r="C2280" s="533"/>
      <c r="D2280" s="534"/>
      <c r="E2280" s="424"/>
      <c r="F2280" s="423"/>
      <c r="G2280" s="533"/>
      <c r="H2280" s="424"/>
      <c r="I2280" s="24"/>
      <c r="J2280" s="424"/>
      <c r="K2280" s="423"/>
      <c r="L2280" s="423"/>
      <c r="M2280" s="535"/>
      <c r="N2280" s="536">
        <f t="shared" si="57"/>
        <v>0</v>
      </c>
      <c r="O2280" s="534"/>
      <c r="P2280" s="528"/>
      <c r="Q2280" s="426" t="str">
        <f t="shared" si="53"/>
        <v/>
      </c>
      <c r="R2280" s="529"/>
      <c r="S2280" s="530"/>
      <c r="T2280" s="531" t="str">
        <f t="shared" si="54"/>
        <v/>
      </c>
      <c r="U2280" s="426">
        <f t="shared" si="55"/>
        <v>0</v>
      </c>
      <c r="V2280" s="426"/>
      <c r="W2280" s="426"/>
      <c r="AJ2280" s="55"/>
      <c r="AK2280" s="55"/>
      <c r="AL2280" s="55"/>
      <c r="AM2280" s="55"/>
    </row>
    <row r="2281" ht="22.5" customHeight="1">
      <c r="A2281" s="457"/>
      <c r="B2281" s="25" t="b">
        <v>0</v>
      </c>
      <c r="C2281" s="533"/>
      <c r="D2281" s="534"/>
      <c r="E2281" s="424"/>
      <c r="F2281" s="423"/>
      <c r="G2281" s="533"/>
      <c r="H2281" s="424"/>
      <c r="I2281" s="24"/>
      <c r="J2281" s="424"/>
      <c r="K2281" s="423"/>
      <c r="L2281" s="423"/>
      <c r="M2281" s="535"/>
      <c r="N2281" s="536">
        <f t="shared" si="57"/>
        <v>0</v>
      </c>
      <c r="O2281" s="534"/>
      <c r="P2281" s="528"/>
      <c r="Q2281" s="426" t="str">
        <f t="shared" si="53"/>
        <v/>
      </c>
      <c r="R2281" s="529"/>
      <c r="S2281" s="530"/>
      <c r="T2281" s="531" t="str">
        <f t="shared" si="54"/>
        <v/>
      </c>
      <c r="U2281" s="426">
        <f t="shared" si="55"/>
        <v>0</v>
      </c>
      <c r="V2281" s="426"/>
      <c r="W2281" s="426"/>
      <c r="AJ2281" s="55"/>
      <c r="AK2281" s="55"/>
      <c r="AL2281" s="55"/>
      <c r="AM2281" s="55"/>
    </row>
    <row r="2282" ht="22.5" customHeight="1">
      <c r="A2282" s="457"/>
      <c r="B2282" s="25" t="b">
        <v>0</v>
      </c>
      <c r="C2282" s="533"/>
      <c r="D2282" s="534"/>
      <c r="E2282" s="424"/>
      <c r="F2282" s="423"/>
      <c r="G2282" s="533"/>
      <c r="H2282" s="424"/>
      <c r="I2282" s="24"/>
      <c r="J2282" s="424"/>
      <c r="K2282" s="423"/>
      <c r="L2282" s="423"/>
      <c r="M2282" s="535"/>
      <c r="N2282" s="536">
        <f t="shared" si="57"/>
        <v>0</v>
      </c>
      <c r="O2282" s="534"/>
      <c r="P2282" s="528"/>
      <c r="Q2282" s="426" t="str">
        <f t="shared" si="53"/>
        <v/>
      </c>
      <c r="R2282" s="529"/>
      <c r="S2282" s="530"/>
      <c r="T2282" s="531" t="str">
        <f t="shared" si="54"/>
        <v/>
      </c>
      <c r="U2282" s="426">
        <f t="shared" si="55"/>
        <v>0</v>
      </c>
      <c r="V2282" s="426"/>
      <c r="W2282" s="426"/>
      <c r="AJ2282" s="55"/>
      <c r="AK2282" s="55"/>
      <c r="AL2282" s="55"/>
      <c r="AM2282" s="55"/>
    </row>
    <row r="2283" ht="22.5" customHeight="1">
      <c r="A2283" s="457"/>
      <c r="B2283" s="25" t="b">
        <v>0</v>
      </c>
      <c r="C2283" s="533"/>
      <c r="D2283" s="534"/>
      <c r="E2283" s="424"/>
      <c r="F2283" s="423"/>
      <c r="G2283" s="533"/>
      <c r="H2283" s="424"/>
      <c r="I2283" s="24"/>
      <c r="J2283" s="424"/>
      <c r="K2283" s="423"/>
      <c r="L2283" s="423"/>
      <c r="M2283" s="535"/>
      <c r="N2283" s="536">
        <f t="shared" si="57"/>
        <v>0</v>
      </c>
      <c r="O2283" s="534"/>
      <c r="P2283" s="528"/>
      <c r="Q2283" s="426" t="str">
        <f t="shared" si="53"/>
        <v/>
      </c>
      <c r="R2283" s="529"/>
      <c r="S2283" s="530"/>
      <c r="T2283" s="531" t="str">
        <f t="shared" si="54"/>
        <v/>
      </c>
      <c r="U2283" s="426">
        <f t="shared" si="55"/>
        <v>0</v>
      </c>
      <c r="V2283" s="426"/>
      <c r="W2283" s="426"/>
      <c r="AJ2283" s="55"/>
      <c r="AK2283" s="55"/>
      <c r="AL2283" s="55"/>
      <c r="AM2283" s="55"/>
    </row>
    <row r="2284" ht="22.5" customHeight="1">
      <c r="A2284" s="457"/>
      <c r="B2284" s="25" t="b">
        <v>0</v>
      </c>
      <c r="C2284" s="533"/>
      <c r="D2284" s="534"/>
      <c r="E2284" s="424"/>
      <c r="F2284" s="423"/>
      <c r="G2284" s="533"/>
      <c r="H2284" s="424"/>
      <c r="I2284" s="24"/>
      <c r="J2284" s="424"/>
      <c r="K2284" s="423"/>
      <c r="L2284" s="423"/>
      <c r="M2284" s="535"/>
      <c r="N2284" s="536">
        <f t="shared" si="57"/>
        <v>0</v>
      </c>
      <c r="O2284" s="534"/>
      <c r="P2284" s="528"/>
      <c r="Q2284" s="426" t="str">
        <f t="shared" si="53"/>
        <v/>
      </c>
      <c r="R2284" s="529"/>
      <c r="S2284" s="530"/>
      <c r="T2284" s="531" t="str">
        <f t="shared" si="54"/>
        <v/>
      </c>
      <c r="U2284" s="426">
        <f t="shared" si="55"/>
        <v>0</v>
      </c>
      <c r="V2284" s="426"/>
      <c r="W2284" s="426"/>
      <c r="AJ2284" s="55"/>
      <c r="AK2284" s="55"/>
      <c r="AL2284" s="55"/>
      <c r="AM2284" s="55"/>
    </row>
    <row r="2285" ht="22.5" customHeight="1">
      <c r="A2285" s="457"/>
      <c r="B2285" s="25" t="b">
        <v>0</v>
      </c>
      <c r="C2285" s="533"/>
      <c r="D2285" s="534"/>
      <c r="E2285" s="424"/>
      <c r="F2285" s="423"/>
      <c r="G2285" s="533"/>
      <c r="H2285" s="424"/>
      <c r="I2285" s="24"/>
      <c r="J2285" s="424"/>
      <c r="K2285" s="423"/>
      <c r="L2285" s="423"/>
      <c r="M2285" s="535"/>
      <c r="N2285" s="536">
        <f t="shared" si="57"/>
        <v>0</v>
      </c>
      <c r="O2285" s="534"/>
      <c r="P2285" s="528"/>
      <c r="Q2285" s="426" t="str">
        <f t="shared" si="53"/>
        <v/>
      </c>
      <c r="R2285" s="529"/>
      <c r="S2285" s="530"/>
      <c r="T2285" s="531" t="str">
        <f t="shared" si="54"/>
        <v/>
      </c>
      <c r="U2285" s="426">
        <f t="shared" si="55"/>
        <v>0</v>
      </c>
      <c r="V2285" s="426"/>
      <c r="W2285" s="426"/>
      <c r="AJ2285" s="55"/>
      <c r="AK2285" s="55"/>
      <c r="AL2285" s="55"/>
      <c r="AM2285" s="55"/>
    </row>
    <row r="2286" ht="22.5" customHeight="1">
      <c r="A2286" s="457"/>
      <c r="B2286" s="25" t="b">
        <v>0</v>
      </c>
      <c r="C2286" s="533"/>
      <c r="D2286" s="534"/>
      <c r="E2286" s="424"/>
      <c r="F2286" s="423"/>
      <c r="G2286" s="533"/>
      <c r="H2286" s="424"/>
      <c r="I2286" s="24"/>
      <c r="J2286" s="424"/>
      <c r="K2286" s="423"/>
      <c r="L2286" s="423"/>
      <c r="M2286" s="535"/>
      <c r="N2286" s="536">
        <f t="shared" si="57"/>
        <v>0</v>
      </c>
      <c r="O2286" s="534"/>
      <c r="P2286" s="528"/>
      <c r="Q2286" s="426" t="str">
        <f t="shared" si="53"/>
        <v/>
      </c>
      <c r="R2286" s="529"/>
      <c r="S2286" s="530"/>
      <c r="T2286" s="531" t="str">
        <f t="shared" si="54"/>
        <v/>
      </c>
      <c r="U2286" s="426">
        <f t="shared" si="55"/>
        <v>0</v>
      </c>
      <c r="V2286" s="426"/>
      <c r="W2286" s="426"/>
      <c r="AJ2286" s="55"/>
      <c r="AK2286" s="55"/>
      <c r="AL2286" s="55"/>
      <c r="AM2286" s="55"/>
    </row>
    <row r="2287" ht="22.5" customHeight="1">
      <c r="A2287" s="457"/>
      <c r="B2287" s="25" t="b">
        <v>0</v>
      </c>
      <c r="C2287" s="533"/>
      <c r="D2287" s="534"/>
      <c r="E2287" s="424"/>
      <c r="F2287" s="423"/>
      <c r="G2287" s="533"/>
      <c r="H2287" s="424"/>
      <c r="I2287" s="24"/>
      <c r="J2287" s="424"/>
      <c r="K2287" s="423"/>
      <c r="L2287" s="423"/>
      <c r="M2287" s="535"/>
      <c r="N2287" s="536">
        <f t="shared" si="57"/>
        <v>0</v>
      </c>
      <c r="O2287" s="534"/>
      <c r="P2287" s="528"/>
      <c r="Q2287" s="426" t="str">
        <f t="shared" si="53"/>
        <v/>
      </c>
      <c r="R2287" s="529"/>
      <c r="S2287" s="530"/>
      <c r="T2287" s="531" t="str">
        <f t="shared" si="54"/>
        <v/>
      </c>
      <c r="U2287" s="426">
        <f t="shared" si="55"/>
        <v>0</v>
      </c>
      <c r="V2287" s="426"/>
      <c r="W2287" s="426"/>
      <c r="AJ2287" s="55"/>
      <c r="AK2287" s="55"/>
      <c r="AL2287" s="55"/>
      <c r="AM2287" s="55"/>
    </row>
    <row r="2288" ht="22.5" customHeight="1">
      <c r="A2288" s="457"/>
      <c r="B2288" s="25" t="b">
        <v>0</v>
      </c>
      <c r="C2288" s="533"/>
      <c r="D2288" s="534"/>
      <c r="E2288" s="424"/>
      <c r="F2288" s="423"/>
      <c r="G2288" s="533"/>
      <c r="H2288" s="424"/>
      <c r="I2288" s="24"/>
      <c r="J2288" s="424"/>
      <c r="K2288" s="423"/>
      <c r="L2288" s="423"/>
      <c r="M2288" s="535"/>
      <c r="N2288" s="536">
        <f t="shared" si="57"/>
        <v>0</v>
      </c>
      <c r="O2288" s="534"/>
      <c r="P2288" s="528"/>
      <c r="Q2288" s="426" t="str">
        <f t="shared" si="53"/>
        <v/>
      </c>
      <c r="R2288" s="529"/>
      <c r="S2288" s="530"/>
      <c r="T2288" s="531" t="str">
        <f t="shared" si="54"/>
        <v/>
      </c>
      <c r="U2288" s="426">
        <f t="shared" si="55"/>
        <v>0</v>
      </c>
      <c r="V2288" s="426"/>
      <c r="W2288" s="426"/>
      <c r="AJ2288" s="55"/>
      <c r="AK2288" s="55"/>
      <c r="AL2288" s="55"/>
      <c r="AM2288" s="55"/>
    </row>
    <row r="2289" ht="22.5" customHeight="1">
      <c r="A2289" s="457"/>
      <c r="B2289" s="25" t="b">
        <v>0</v>
      </c>
      <c r="C2289" s="533"/>
      <c r="D2289" s="534"/>
      <c r="E2289" s="424"/>
      <c r="F2289" s="423"/>
      <c r="G2289" s="533"/>
      <c r="H2289" s="424"/>
      <c r="I2289" s="24"/>
      <c r="J2289" s="424"/>
      <c r="K2289" s="423"/>
      <c r="L2289" s="423"/>
      <c r="M2289" s="535"/>
      <c r="N2289" s="536">
        <f t="shared" si="57"/>
        <v>0</v>
      </c>
      <c r="O2289" s="534"/>
      <c r="P2289" s="528"/>
      <c r="Q2289" s="426" t="str">
        <f t="shared" si="53"/>
        <v/>
      </c>
      <c r="R2289" s="529"/>
      <c r="S2289" s="530"/>
      <c r="T2289" s="531" t="str">
        <f t="shared" si="54"/>
        <v/>
      </c>
      <c r="U2289" s="426">
        <f t="shared" si="55"/>
        <v>0</v>
      </c>
      <c r="V2289" s="426"/>
      <c r="W2289" s="426"/>
      <c r="AJ2289" s="55"/>
      <c r="AK2289" s="55"/>
      <c r="AL2289" s="55"/>
      <c r="AM2289" s="55"/>
    </row>
    <row r="2290" ht="22.5" customHeight="1">
      <c r="A2290" s="457"/>
      <c r="B2290" s="25" t="b">
        <v>0</v>
      </c>
      <c r="C2290" s="533"/>
      <c r="D2290" s="534"/>
      <c r="E2290" s="424"/>
      <c r="F2290" s="423"/>
      <c r="G2290" s="533"/>
      <c r="H2290" s="424"/>
      <c r="I2290" s="24"/>
      <c r="J2290" s="424"/>
      <c r="K2290" s="423"/>
      <c r="L2290" s="423"/>
      <c r="M2290" s="535"/>
      <c r="N2290" s="536">
        <f t="shared" si="57"/>
        <v>0</v>
      </c>
      <c r="O2290" s="534"/>
      <c r="P2290" s="528"/>
      <c r="Q2290" s="426" t="str">
        <f t="shared" si="53"/>
        <v/>
      </c>
      <c r="R2290" s="529"/>
      <c r="S2290" s="530"/>
      <c r="T2290" s="531" t="str">
        <f t="shared" si="54"/>
        <v/>
      </c>
      <c r="U2290" s="426">
        <f t="shared" si="55"/>
        <v>0</v>
      </c>
      <c r="V2290" s="426"/>
      <c r="W2290" s="426"/>
      <c r="AJ2290" s="55"/>
      <c r="AK2290" s="55"/>
      <c r="AL2290" s="55"/>
      <c r="AM2290" s="55"/>
    </row>
    <row r="2291" ht="22.5" customHeight="1">
      <c r="A2291" s="457"/>
      <c r="B2291" s="25" t="b">
        <v>0</v>
      </c>
      <c r="C2291" s="533"/>
      <c r="D2291" s="534"/>
      <c r="E2291" s="424"/>
      <c r="F2291" s="423"/>
      <c r="G2291" s="533"/>
      <c r="H2291" s="424"/>
      <c r="I2291" s="24"/>
      <c r="J2291" s="424"/>
      <c r="K2291" s="423"/>
      <c r="L2291" s="423"/>
      <c r="M2291" s="535"/>
      <c r="N2291" s="536">
        <f t="shared" si="57"/>
        <v>0</v>
      </c>
      <c r="O2291" s="534"/>
      <c r="P2291" s="528"/>
      <c r="Q2291" s="426" t="str">
        <f t="shared" si="53"/>
        <v/>
      </c>
      <c r="R2291" s="529"/>
      <c r="S2291" s="530"/>
      <c r="T2291" s="531" t="str">
        <f t="shared" si="54"/>
        <v/>
      </c>
      <c r="U2291" s="426">
        <f t="shared" si="55"/>
        <v>0</v>
      </c>
      <c r="V2291" s="426"/>
      <c r="W2291" s="426"/>
      <c r="AJ2291" s="55"/>
      <c r="AK2291" s="55"/>
      <c r="AL2291" s="55"/>
      <c r="AM2291" s="55"/>
    </row>
    <row r="2292" ht="22.5" customHeight="1">
      <c r="A2292" s="457"/>
      <c r="B2292" s="25" t="b">
        <v>0</v>
      </c>
      <c r="C2292" s="533"/>
      <c r="D2292" s="534"/>
      <c r="E2292" s="424"/>
      <c r="F2292" s="423"/>
      <c r="G2292" s="533"/>
      <c r="H2292" s="424"/>
      <c r="I2292" s="24"/>
      <c r="J2292" s="424"/>
      <c r="K2292" s="423"/>
      <c r="L2292" s="423"/>
      <c r="M2292" s="535"/>
      <c r="N2292" s="536">
        <f t="shared" si="57"/>
        <v>0</v>
      </c>
      <c r="O2292" s="534"/>
      <c r="P2292" s="528"/>
      <c r="Q2292" s="426" t="str">
        <f t="shared" si="53"/>
        <v/>
      </c>
      <c r="R2292" s="529"/>
      <c r="S2292" s="530"/>
      <c r="T2292" s="531" t="str">
        <f t="shared" si="54"/>
        <v/>
      </c>
      <c r="U2292" s="426">
        <f t="shared" si="55"/>
        <v>0</v>
      </c>
      <c r="V2292" s="426"/>
      <c r="W2292" s="426"/>
      <c r="AJ2292" s="55"/>
      <c r="AK2292" s="55"/>
      <c r="AL2292" s="55"/>
      <c r="AM2292" s="55"/>
    </row>
    <row r="2293" ht="22.5" customHeight="1">
      <c r="A2293" s="457"/>
      <c r="B2293" s="25" t="b">
        <v>0</v>
      </c>
      <c r="C2293" s="533"/>
      <c r="D2293" s="534"/>
      <c r="E2293" s="424"/>
      <c r="F2293" s="423"/>
      <c r="G2293" s="533"/>
      <c r="H2293" s="424"/>
      <c r="I2293" s="24"/>
      <c r="J2293" s="424"/>
      <c r="K2293" s="423"/>
      <c r="L2293" s="423"/>
      <c r="M2293" s="535"/>
      <c r="N2293" s="536">
        <f t="shared" si="57"/>
        <v>0</v>
      </c>
      <c r="O2293" s="534"/>
      <c r="P2293" s="528"/>
      <c r="Q2293" s="426" t="str">
        <f t="shared" si="53"/>
        <v/>
      </c>
      <c r="R2293" s="529"/>
      <c r="S2293" s="530"/>
      <c r="T2293" s="531" t="str">
        <f t="shared" si="54"/>
        <v/>
      </c>
      <c r="U2293" s="426">
        <f t="shared" si="55"/>
        <v>0</v>
      </c>
      <c r="V2293" s="426"/>
      <c r="W2293" s="426"/>
      <c r="AJ2293" s="55"/>
      <c r="AK2293" s="55"/>
      <c r="AL2293" s="55"/>
      <c r="AM2293" s="55"/>
    </row>
    <row r="2294" ht="22.5" customHeight="1">
      <c r="A2294" s="457"/>
      <c r="B2294" s="25" t="b">
        <v>0</v>
      </c>
      <c r="C2294" s="533"/>
      <c r="D2294" s="534"/>
      <c r="E2294" s="424"/>
      <c r="F2294" s="423"/>
      <c r="G2294" s="533"/>
      <c r="H2294" s="424"/>
      <c r="I2294" s="24"/>
      <c r="J2294" s="424"/>
      <c r="K2294" s="423"/>
      <c r="L2294" s="423"/>
      <c r="M2294" s="535"/>
      <c r="N2294" s="536">
        <f t="shared" si="57"/>
        <v>0</v>
      </c>
      <c r="O2294" s="534"/>
      <c r="P2294" s="528"/>
      <c r="Q2294" s="426" t="str">
        <f t="shared" si="53"/>
        <v/>
      </c>
      <c r="R2294" s="529"/>
      <c r="S2294" s="530"/>
      <c r="T2294" s="531" t="str">
        <f t="shared" si="54"/>
        <v/>
      </c>
      <c r="U2294" s="426">
        <f t="shared" si="55"/>
        <v>0</v>
      </c>
      <c r="V2294" s="426"/>
      <c r="W2294" s="426"/>
      <c r="AJ2294" s="55"/>
      <c r="AK2294" s="55"/>
      <c r="AL2294" s="55"/>
      <c r="AM2294" s="55"/>
    </row>
    <row r="2295" ht="22.5" customHeight="1">
      <c r="A2295" s="457"/>
      <c r="B2295" s="25" t="b">
        <v>0</v>
      </c>
      <c r="C2295" s="533"/>
      <c r="D2295" s="534"/>
      <c r="E2295" s="424"/>
      <c r="F2295" s="423"/>
      <c r="G2295" s="533"/>
      <c r="H2295" s="424"/>
      <c r="I2295" s="24"/>
      <c r="J2295" s="424"/>
      <c r="K2295" s="423"/>
      <c r="L2295" s="423"/>
      <c r="M2295" s="535"/>
      <c r="N2295" s="536">
        <f t="shared" si="57"/>
        <v>0</v>
      </c>
      <c r="O2295" s="534"/>
      <c r="P2295" s="528"/>
      <c r="Q2295" s="426" t="str">
        <f t="shared" si="53"/>
        <v/>
      </c>
      <c r="R2295" s="529"/>
      <c r="S2295" s="530"/>
      <c r="T2295" s="531" t="str">
        <f t="shared" si="54"/>
        <v/>
      </c>
      <c r="U2295" s="426">
        <f t="shared" si="55"/>
        <v>0</v>
      </c>
      <c r="V2295" s="426"/>
      <c r="W2295" s="426"/>
      <c r="AJ2295" s="55"/>
      <c r="AK2295" s="55"/>
      <c r="AL2295" s="55"/>
      <c r="AM2295" s="55"/>
    </row>
    <row r="2296" ht="22.5" customHeight="1">
      <c r="A2296" s="457"/>
      <c r="B2296" s="25" t="b">
        <v>0</v>
      </c>
      <c r="C2296" s="533"/>
      <c r="D2296" s="534"/>
      <c r="E2296" s="424"/>
      <c r="F2296" s="423"/>
      <c r="G2296" s="533"/>
      <c r="H2296" s="424"/>
      <c r="I2296" s="24"/>
      <c r="J2296" s="424"/>
      <c r="K2296" s="423"/>
      <c r="L2296" s="423"/>
      <c r="M2296" s="535"/>
      <c r="N2296" s="536">
        <f t="shared" si="57"/>
        <v>0</v>
      </c>
      <c r="O2296" s="534"/>
      <c r="P2296" s="528"/>
      <c r="Q2296" s="426" t="str">
        <f t="shared" si="53"/>
        <v/>
      </c>
      <c r="R2296" s="529"/>
      <c r="S2296" s="530"/>
      <c r="T2296" s="531" t="str">
        <f t="shared" si="54"/>
        <v/>
      </c>
      <c r="U2296" s="426">
        <f t="shared" si="55"/>
        <v>0</v>
      </c>
      <c r="V2296" s="426"/>
      <c r="W2296" s="426"/>
      <c r="AJ2296" s="55"/>
      <c r="AK2296" s="55"/>
      <c r="AL2296" s="55"/>
      <c r="AM2296" s="55"/>
    </row>
    <row r="2297" ht="22.5" customHeight="1">
      <c r="A2297" s="457"/>
      <c r="B2297" s="25" t="b">
        <v>0</v>
      </c>
      <c r="C2297" s="533"/>
      <c r="D2297" s="534"/>
      <c r="E2297" s="424"/>
      <c r="F2297" s="423"/>
      <c r="G2297" s="533"/>
      <c r="H2297" s="424"/>
      <c r="I2297" s="24"/>
      <c r="J2297" s="424"/>
      <c r="K2297" s="423"/>
      <c r="L2297" s="423"/>
      <c r="M2297" s="535"/>
      <c r="N2297" s="536">
        <f t="shared" si="57"/>
        <v>0</v>
      </c>
      <c r="O2297" s="534"/>
      <c r="P2297" s="528"/>
      <c r="Q2297" s="426" t="str">
        <f t="shared" si="53"/>
        <v/>
      </c>
      <c r="R2297" s="529"/>
      <c r="S2297" s="530"/>
      <c r="T2297" s="531" t="str">
        <f t="shared" si="54"/>
        <v/>
      </c>
      <c r="U2297" s="426">
        <f t="shared" si="55"/>
        <v>0</v>
      </c>
      <c r="V2297" s="426"/>
      <c r="W2297" s="426"/>
      <c r="AJ2297" s="55"/>
      <c r="AK2297" s="55"/>
      <c r="AL2297" s="55"/>
      <c r="AM2297" s="55"/>
    </row>
    <row r="2298" ht="22.5" customHeight="1">
      <c r="A2298" s="457"/>
      <c r="B2298" s="25" t="b">
        <v>0</v>
      </c>
      <c r="C2298" s="533"/>
      <c r="D2298" s="534"/>
      <c r="E2298" s="424"/>
      <c r="F2298" s="423"/>
      <c r="G2298" s="533"/>
      <c r="H2298" s="424"/>
      <c r="I2298" s="24"/>
      <c r="J2298" s="424"/>
      <c r="K2298" s="423"/>
      <c r="L2298" s="423"/>
      <c r="M2298" s="535"/>
      <c r="N2298" s="536">
        <f t="shared" si="57"/>
        <v>0</v>
      </c>
      <c r="O2298" s="534"/>
      <c r="P2298" s="528"/>
      <c r="Q2298" s="426" t="str">
        <f t="shared" si="53"/>
        <v/>
      </c>
      <c r="R2298" s="529"/>
      <c r="S2298" s="530"/>
      <c r="T2298" s="531" t="str">
        <f t="shared" si="54"/>
        <v/>
      </c>
      <c r="U2298" s="426">
        <f t="shared" si="55"/>
        <v>0</v>
      </c>
      <c r="V2298" s="426"/>
      <c r="W2298" s="426"/>
      <c r="AJ2298" s="55"/>
      <c r="AK2298" s="55"/>
      <c r="AL2298" s="55"/>
      <c r="AM2298" s="55"/>
    </row>
    <row r="2299" ht="22.5" customHeight="1">
      <c r="A2299" s="457"/>
      <c r="B2299" s="25" t="b">
        <v>0</v>
      </c>
      <c r="C2299" s="533"/>
      <c r="D2299" s="534"/>
      <c r="E2299" s="424"/>
      <c r="F2299" s="423"/>
      <c r="G2299" s="533"/>
      <c r="H2299" s="424"/>
      <c r="I2299" s="24"/>
      <c r="J2299" s="424"/>
      <c r="K2299" s="423"/>
      <c r="L2299" s="423"/>
      <c r="M2299" s="535"/>
      <c r="N2299" s="536">
        <f t="shared" si="57"/>
        <v>0</v>
      </c>
      <c r="O2299" s="534"/>
      <c r="P2299" s="528"/>
      <c r="Q2299" s="426" t="str">
        <f t="shared" si="53"/>
        <v/>
      </c>
      <c r="R2299" s="529"/>
      <c r="S2299" s="530"/>
      <c r="T2299" s="531" t="str">
        <f t="shared" si="54"/>
        <v/>
      </c>
      <c r="U2299" s="426">
        <f t="shared" si="55"/>
        <v>0</v>
      </c>
      <c r="V2299" s="426"/>
      <c r="W2299" s="426"/>
      <c r="AJ2299" s="55"/>
      <c r="AK2299" s="55"/>
      <c r="AL2299" s="55"/>
      <c r="AM2299" s="55"/>
    </row>
    <row r="2300" ht="22.5" customHeight="1">
      <c r="A2300" s="457"/>
      <c r="B2300" s="25" t="b">
        <v>0</v>
      </c>
      <c r="C2300" s="533"/>
      <c r="D2300" s="534"/>
      <c r="E2300" s="424"/>
      <c r="F2300" s="423"/>
      <c r="G2300" s="533"/>
      <c r="H2300" s="424"/>
      <c r="I2300" s="24"/>
      <c r="J2300" s="424"/>
      <c r="K2300" s="423"/>
      <c r="L2300" s="423"/>
      <c r="M2300" s="535"/>
      <c r="N2300" s="536">
        <f t="shared" si="57"/>
        <v>0</v>
      </c>
      <c r="O2300" s="534"/>
      <c r="P2300" s="528"/>
      <c r="Q2300" s="426" t="str">
        <f t="shared" si="53"/>
        <v/>
      </c>
      <c r="R2300" s="529"/>
      <c r="S2300" s="530"/>
      <c r="T2300" s="531" t="str">
        <f t="shared" si="54"/>
        <v/>
      </c>
      <c r="U2300" s="426">
        <f t="shared" si="55"/>
        <v>0</v>
      </c>
      <c r="V2300" s="426"/>
      <c r="W2300" s="426"/>
      <c r="AJ2300" s="55"/>
      <c r="AK2300" s="55"/>
      <c r="AL2300" s="55"/>
      <c r="AM2300" s="55"/>
    </row>
    <row r="2301" ht="22.5" customHeight="1">
      <c r="A2301" s="457"/>
      <c r="B2301" s="25" t="b">
        <v>0</v>
      </c>
      <c r="C2301" s="533"/>
      <c r="D2301" s="534"/>
      <c r="E2301" s="424"/>
      <c r="F2301" s="423"/>
      <c r="G2301" s="533"/>
      <c r="H2301" s="424"/>
      <c r="I2301" s="24"/>
      <c r="J2301" s="424"/>
      <c r="K2301" s="423"/>
      <c r="L2301" s="423"/>
      <c r="M2301" s="535"/>
      <c r="N2301" s="536">
        <f t="shared" si="57"/>
        <v>0</v>
      </c>
      <c r="O2301" s="534"/>
      <c r="P2301" s="528"/>
      <c r="Q2301" s="426" t="str">
        <f t="shared" si="53"/>
        <v/>
      </c>
      <c r="R2301" s="529"/>
      <c r="S2301" s="530"/>
      <c r="T2301" s="531" t="str">
        <f t="shared" si="54"/>
        <v/>
      </c>
      <c r="U2301" s="426">
        <f t="shared" si="55"/>
        <v>0</v>
      </c>
      <c r="V2301" s="426"/>
      <c r="W2301" s="426"/>
      <c r="AJ2301" s="55"/>
      <c r="AK2301" s="55"/>
      <c r="AL2301" s="55"/>
      <c r="AM2301" s="55"/>
    </row>
    <row r="2302" ht="22.5" customHeight="1">
      <c r="A2302" s="457"/>
      <c r="B2302" s="25" t="b">
        <v>0</v>
      </c>
      <c r="C2302" s="533"/>
      <c r="D2302" s="534"/>
      <c r="E2302" s="424"/>
      <c r="F2302" s="423"/>
      <c r="G2302" s="533"/>
      <c r="H2302" s="424"/>
      <c r="I2302" s="24"/>
      <c r="J2302" s="424"/>
      <c r="K2302" s="423"/>
      <c r="L2302" s="423"/>
      <c r="M2302" s="535"/>
      <c r="N2302" s="536">
        <f t="shared" si="57"/>
        <v>0</v>
      </c>
      <c r="O2302" s="534"/>
      <c r="P2302" s="528"/>
      <c r="Q2302" s="426" t="str">
        <f t="shared" si="53"/>
        <v/>
      </c>
      <c r="R2302" s="529"/>
      <c r="S2302" s="530"/>
      <c r="T2302" s="531" t="str">
        <f t="shared" si="54"/>
        <v/>
      </c>
      <c r="U2302" s="426">
        <f t="shared" si="55"/>
        <v>0</v>
      </c>
      <c r="V2302" s="426"/>
      <c r="W2302" s="426"/>
      <c r="AJ2302" s="55"/>
      <c r="AK2302" s="55"/>
      <c r="AL2302" s="55"/>
      <c r="AM2302" s="55"/>
    </row>
    <row r="2303" ht="22.5" customHeight="1">
      <c r="A2303" s="457"/>
      <c r="B2303" s="25" t="b">
        <v>0</v>
      </c>
      <c r="C2303" s="533"/>
      <c r="D2303" s="534"/>
      <c r="E2303" s="424"/>
      <c r="F2303" s="423"/>
      <c r="G2303" s="533"/>
      <c r="H2303" s="424"/>
      <c r="I2303" s="24"/>
      <c r="J2303" s="424"/>
      <c r="K2303" s="423"/>
      <c r="L2303" s="423"/>
      <c r="M2303" s="535"/>
      <c r="N2303" s="536">
        <f t="shared" si="57"/>
        <v>0</v>
      </c>
      <c r="O2303" s="534"/>
      <c r="P2303" s="528"/>
      <c r="Q2303" s="426" t="str">
        <f t="shared" si="53"/>
        <v/>
      </c>
      <c r="R2303" s="529"/>
      <c r="S2303" s="530"/>
      <c r="T2303" s="531" t="str">
        <f t="shared" si="54"/>
        <v/>
      </c>
      <c r="U2303" s="426">
        <f t="shared" si="55"/>
        <v>0</v>
      </c>
      <c r="V2303" s="426"/>
      <c r="W2303" s="426"/>
      <c r="AJ2303" s="55"/>
      <c r="AK2303" s="55"/>
      <c r="AL2303" s="55"/>
      <c r="AM2303" s="55"/>
    </row>
    <row r="2304" ht="22.5" customHeight="1">
      <c r="A2304" s="457"/>
      <c r="B2304" s="25" t="b">
        <v>0</v>
      </c>
      <c r="C2304" s="533"/>
      <c r="D2304" s="534"/>
      <c r="E2304" s="424"/>
      <c r="F2304" s="423"/>
      <c r="G2304" s="533"/>
      <c r="H2304" s="424"/>
      <c r="I2304" s="24"/>
      <c r="J2304" s="424"/>
      <c r="K2304" s="423"/>
      <c r="L2304" s="423"/>
      <c r="M2304" s="535"/>
      <c r="N2304" s="536">
        <f t="shared" si="57"/>
        <v>0</v>
      </c>
      <c r="O2304" s="534"/>
      <c r="P2304" s="528"/>
      <c r="Q2304" s="426" t="str">
        <f t="shared" si="53"/>
        <v/>
      </c>
      <c r="R2304" s="529"/>
      <c r="S2304" s="530"/>
      <c r="T2304" s="531" t="str">
        <f t="shared" si="54"/>
        <v/>
      </c>
      <c r="U2304" s="426">
        <f t="shared" si="55"/>
        <v>0</v>
      </c>
      <c r="V2304" s="426"/>
      <c r="W2304" s="426"/>
      <c r="AJ2304" s="55"/>
      <c r="AK2304" s="55"/>
      <c r="AL2304" s="55"/>
      <c r="AM2304" s="55"/>
    </row>
    <row r="2305" ht="22.5" customHeight="1">
      <c r="A2305" s="457"/>
      <c r="B2305" s="25" t="b">
        <v>0</v>
      </c>
      <c r="C2305" s="533"/>
      <c r="D2305" s="534"/>
      <c r="E2305" s="424"/>
      <c r="F2305" s="423"/>
      <c r="G2305" s="533"/>
      <c r="H2305" s="424"/>
      <c r="I2305" s="24"/>
      <c r="J2305" s="424"/>
      <c r="K2305" s="423"/>
      <c r="L2305" s="423"/>
      <c r="M2305" s="535"/>
      <c r="N2305" s="536">
        <f t="shared" si="57"/>
        <v>0</v>
      </c>
      <c r="O2305" s="534"/>
      <c r="P2305" s="528"/>
      <c r="Q2305" s="426" t="str">
        <f t="shared" si="53"/>
        <v/>
      </c>
      <c r="R2305" s="529"/>
      <c r="S2305" s="530"/>
      <c r="T2305" s="531" t="str">
        <f t="shared" si="54"/>
        <v/>
      </c>
      <c r="U2305" s="426">
        <f t="shared" si="55"/>
        <v>0</v>
      </c>
      <c r="V2305" s="426"/>
      <c r="W2305" s="426"/>
      <c r="AJ2305" s="55"/>
      <c r="AK2305" s="55"/>
      <c r="AL2305" s="55"/>
      <c r="AM2305" s="55"/>
    </row>
    <row r="2306" ht="22.5" customHeight="1">
      <c r="A2306" s="457"/>
      <c r="B2306" s="25" t="b">
        <v>0</v>
      </c>
      <c r="C2306" s="533"/>
      <c r="D2306" s="534"/>
      <c r="E2306" s="424"/>
      <c r="F2306" s="423"/>
      <c r="G2306" s="533"/>
      <c r="H2306" s="424"/>
      <c r="I2306" s="24"/>
      <c r="J2306" s="424"/>
      <c r="K2306" s="423"/>
      <c r="L2306" s="423"/>
      <c r="M2306" s="535"/>
      <c r="N2306" s="536">
        <f t="shared" si="57"/>
        <v>0</v>
      </c>
      <c r="O2306" s="534"/>
      <c r="P2306" s="528"/>
      <c r="Q2306" s="426" t="str">
        <f t="shared" si="53"/>
        <v/>
      </c>
      <c r="R2306" s="529"/>
      <c r="S2306" s="530"/>
      <c r="T2306" s="531" t="str">
        <f t="shared" si="54"/>
        <v/>
      </c>
      <c r="U2306" s="426">
        <f t="shared" si="55"/>
        <v>0</v>
      </c>
      <c r="V2306" s="426"/>
      <c r="W2306" s="426"/>
      <c r="AJ2306" s="55"/>
      <c r="AK2306" s="55"/>
      <c r="AL2306" s="55"/>
      <c r="AM2306" s="55"/>
    </row>
    <row r="2307" ht="22.5" customHeight="1">
      <c r="A2307" s="457"/>
      <c r="B2307" s="25" t="b">
        <v>0</v>
      </c>
      <c r="C2307" s="533"/>
      <c r="D2307" s="534"/>
      <c r="E2307" s="424"/>
      <c r="F2307" s="423"/>
      <c r="G2307" s="533"/>
      <c r="H2307" s="424"/>
      <c r="I2307" s="24"/>
      <c r="J2307" s="424"/>
      <c r="K2307" s="423"/>
      <c r="L2307" s="423"/>
      <c r="M2307" s="535"/>
      <c r="N2307" s="536">
        <f t="shared" si="57"/>
        <v>0</v>
      </c>
      <c r="O2307" s="534"/>
      <c r="P2307" s="528"/>
      <c r="Q2307" s="426" t="str">
        <f t="shared" si="53"/>
        <v/>
      </c>
      <c r="R2307" s="529"/>
      <c r="S2307" s="530"/>
      <c r="T2307" s="531" t="str">
        <f t="shared" si="54"/>
        <v/>
      </c>
      <c r="U2307" s="426">
        <f t="shared" si="55"/>
        <v>0</v>
      </c>
      <c r="V2307" s="426"/>
      <c r="W2307" s="426"/>
      <c r="AJ2307" s="55"/>
      <c r="AK2307" s="55"/>
      <c r="AL2307" s="55"/>
      <c r="AM2307" s="55"/>
    </row>
    <row r="2308" ht="22.5" customHeight="1">
      <c r="A2308" s="457"/>
      <c r="B2308" s="25" t="b">
        <v>0</v>
      </c>
      <c r="C2308" s="533"/>
      <c r="D2308" s="534"/>
      <c r="E2308" s="424"/>
      <c r="F2308" s="423"/>
      <c r="G2308" s="533"/>
      <c r="H2308" s="424"/>
      <c r="I2308" s="24"/>
      <c r="J2308" s="424"/>
      <c r="K2308" s="423"/>
      <c r="L2308" s="423"/>
      <c r="M2308" s="535"/>
      <c r="N2308" s="536">
        <f t="shared" si="57"/>
        <v>0</v>
      </c>
      <c r="O2308" s="534"/>
      <c r="P2308" s="528"/>
      <c r="Q2308" s="426" t="str">
        <f t="shared" si="53"/>
        <v/>
      </c>
      <c r="R2308" s="529"/>
      <c r="S2308" s="530"/>
      <c r="T2308" s="531" t="str">
        <f t="shared" si="54"/>
        <v/>
      </c>
      <c r="U2308" s="426">
        <f t="shared" si="55"/>
        <v>0</v>
      </c>
      <c r="V2308" s="426"/>
      <c r="W2308" s="426"/>
      <c r="AJ2308" s="55"/>
      <c r="AK2308" s="55"/>
      <c r="AL2308" s="55"/>
      <c r="AM2308" s="55"/>
    </row>
    <row r="2309" ht="22.5" customHeight="1">
      <c r="A2309" s="457"/>
      <c r="B2309" s="25" t="b">
        <v>0</v>
      </c>
      <c r="C2309" s="533"/>
      <c r="D2309" s="534"/>
      <c r="E2309" s="424"/>
      <c r="F2309" s="423"/>
      <c r="G2309" s="533"/>
      <c r="H2309" s="424"/>
      <c r="I2309" s="24"/>
      <c r="J2309" s="424"/>
      <c r="K2309" s="423"/>
      <c r="L2309" s="423"/>
      <c r="M2309" s="535"/>
      <c r="N2309" s="536">
        <f t="shared" si="57"/>
        <v>0</v>
      </c>
      <c r="O2309" s="534"/>
      <c r="P2309" s="528"/>
      <c r="Q2309" s="426" t="str">
        <f t="shared" si="53"/>
        <v/>
      </c>
      <c r="R2309" s="529"/>
      <c r="S2309" s="530"/>
      <c r="T2309" s="531" t="str">
        <f t="shared" si="54"/>
        <v/>
      </c>
      <c r="U2309" s="426">
        <f t="shared" si="55"/>
        <v>0</v>
      </c>
      <c r="V2309" s="426"/>
      <c r="W2309" s="426"/>
      <c r="AJ2309" s="55"/>
      <c r="AK2309" s="55"/>
      <c r="AL2309" s="55"/>
      <c r="AM2309" s="55"/>
    </row>
    <row r="2310" ht="22.5" customHeight="1">
      <c r="A2310" s="457"/>
      <c r="B2310" s="25" t="b">
        <v>0</v>
      </c>
      <c r="C2310" s="533"/>
      <c r="D2310" s="534"/>
      <c r="E2310" s="424"/>
      <c r="F2310" s="423"/>
      <c r="G2310" s="533"/>
      <c r="H2310" s="424"/>
      <c r="I2310" s="24"/>
      <c r="J2310" s="424"/>
      <c r="K2310" s="423"/>
      <c r="L2310" s="423"/>
      <c r="M2310" s="535"/>
      <c r="N2310" s="536">
        <f t="shared" si="57"/>
        <v>0</v>
      </c>
      <c r="O2310" s="534"/>
      <c r="P2310" s="528"/>
      <c r="Q2310" s="426" t="str">
        <f t="shared" si="53"/>
        <v/>
      </c>
      <c r="R2310" s="529"/>
      <c r="S2310" s="530"/>
      <c r="T2310" s="531" t="str">
        <f t="shared" si="54"/>
        <v/>
      </c>
      <c r="U2310" s="426">
        <f t="shared" si="55"/>
        <v>0</v>
      </c>
      <c r="V2310" s="426"/>
      <c r="W2310" s="426"/>
      <c r="AJ2310" s="55"/>
      <c r="AK2310" s="55"/>
      <c r="AL2310" s="55"/>
      <c r="AM2310" s="55"/>
    </row>
    <row r="2311" ht="22.5" customHeight="1">
      <c r="A2311" s="457"/>
      <c r="B2311" s="25" t="b">
        <v>0</v>
      </c>
      <c r="C2311" s="533"/>
      <c r="D2311" s="534"/>
      <c r="E2311" s="424"/>
      <c r="F2311" s="423"/>
      <c r="G2311" s="533"/>
      <c r="H2311" s="424"/>
      <c r="I2311" s="24"/>
      <c r="J2311" s="424"/>
      <c r="K2311" s="423"/>
      <c r="L2311" s="423"/>
      <c r="M2311" s="535"/>
      <c r="N2311" s="536">
        <f t="shared" si="57"/>
        <v>0</v>
      </c>
      <c r="O2311" s="534"/>
      <c r="P2311" s="528"/>
      <c r="Q2311" s="426" t="str">
        <f t="shared" si="53"/>
        <v/>
      </c>
      <c r="R2311" s="529"/>
      <c r="S2311" s="530"/>
      <c r="T2311" s="531" t="str">
        <f t="shared" si="54"/>
        <v/>
      </c>
      <c r="U2311" s="426">
        <f t="shared" si="55"/>
        <v>0</v>
      </c>
      <c r="V2311" s="426"/>
      <c r="W2311" s="426"/>
      <c r="AJ2311" s="55"/>
      <c r="AK2311" s="55"/>
      <c r="AL2311" s="55"/>
      <c r="AM2311" s="55"/>
    </row>
    <row r="2312" ht="22.5" customHeight="1">
      <c r="A2312" s="457"/>
      <c r="B2312" s="25" t="b">
        <v>0</v>
      </c>
      <c r="C2312" s="533"/>
      <c r="D2312" s="534"/>
      <c r="E2312" s="424"/>
      <c r="F2312" s="423"/>
      <c r="G2312" s="533"/>
      <c r="H2312" s="424"/>
      <c r="I2312" s="24"/>
      <c r="J2312" s="424"/>
      <c r="K2312" s="423"/>
      <c r="L2312" s="423"/>
      <c r="M2312" s="535"/>
      <c r="N2312" s="536">
        <f t="shared" si="57"/>
        <v>0</v>
      </c>
      <c r="O2312" s="534"/>
      <c r="P2312" s="528"/>
      <c r="Q2312" s="426" t="str">
        <f t="shared" si="53"/>
        <v/>
      </c>
      <c r="R2312" s="529"/>
      <c r="S2312" s="530"/>
      <c r="T2312" s="531" t="str">
        <f t="shared" si="54"/>
        <v/>
      </c>
      <c r="U2312" s="426">
        <f t="shared" si="55"/>
        <v>0</v>
      </c>
      <c r="V2312" s="426"/>
      <c r="W2312" s="426"/>
      <c r="AJ2312" s="55"/>
      <c r="AK2312" s="55"/>
      <c r="AL2312" s="55"/>
      <c r="AM2312" s="55"/>
    </row>
    <row r="2313" ht="22.5" customHeight="1">
      <c r="A2313" s="457"/>
      <c r="B2313" s="25" t="b">
        <v>0</v>
      </c>
      <c r="C2313" s="533"/>
      <c r="D2313" s="534"/>
      <c r="E2313" s="424"/>
      <c r="F2313" s="423"/>
      <c r="G2313" s="533"/>
      <c r="H2313" s="424"/>
      <c r="I2313" s="24"/>
      <c r="J2313" s="424"/>
      <c r="K2313" s="423"/>
      <c r="L2313" s="423"/>
      <c r="M2313" s="535"/>
      <c r="N2313" s="536">
        <f t="shared" si="57"/>
        <v>0</v>
      </c>
      <c r="O2313" s="534"/>
      <c r="P2313" s="528"/>
      <c r="Q2313" s="426" t="str">
        <f t="shared" si="53"/>
        <v/>
      </c>
      <c r="R2313" s="529"/>
      <c r="S2313" s="530"/>
      <c r="T2313" s="531" t="str">
        <f t="shared" si="54"/>
        <v/>
      </c>
      <c r="U2313" s="426">
        <f t="shared" si="55"/>
        <v>0</v>
      </c>
      <c r="V2313" s="426"/>
      <c r="W2313" s="426"/>
      <c r="AJ2313" s="55"/>
      <c r="AK2313" s="55"/>
      <c r="AL2313" s="55"/>
      <c r="AM2313" s="55"/>
    </row>
    <row r="2314" ht="22.5" customHeight="1">
      <c r="A2314" s="457"/>
      <c r="B2314" s="25" t="b">
        <v>0</v>
      </c>
      <c r="C2314" s="533"/>
      <c r="D2314" s="534"/>
      <c r="E2314" s="424"/>
      <c r="F2314" s="423"/>
      <c r="G2314" s="533"/>
      <c r="H2314" s="424"/>
      <c r="I2314" s="24"/>
      <c r="J2314" s="424"/>
      <c r="K2314" s="423"/>
      <c r="L2314" s="423"/>
      <c r="M2314" s="535"/>
      <c r="N2314" s="536">
        <f t="shared" si="57"/>
        <v>0</v>
      </c>
      <c r="O2314" s="534"/>
      <c r="P2314" s="528"/>
      <c r="Q2314" s="426" t="str">
        <f t="shared" si="53"/>
        <v/>
      </c>
      <c r="R2314" s="529"/>
      <c r="S2314" s="530"/>
      <c r="T2314" s="531" t="str">
        <f t="shared" si="54"/>
        <v/>
      </c>
      <c r="U2314" s="426">
        <f t="shared" si="55"/>
        <v>0</v>
      </c>
      <c r="V2314" s="426"/>
      <c r="W2314" s="426"/>
      <c r="AJ2314" s="55"/>
      <c r="AK2314" s="55"/>
      <c r="AL2314" s="55"/>
      <c r="AM2314" s="55"/>
    </row>
    <row r="2315" ht="22.5" customHeight="1">
      <c r="A2315" s="457"/>
      <c r="B2315" s="25" t="b">
        <v>0</v>
      </c>
      <c r="C2315" s="533"/>
      <c r="D2315" s="534"/>
      <c r="E2315" s="424"/>
      <c r="F2315" s="423"/>
      <c r="G2315" s="533"/>
      <c r="H2315" s="424"/>
      <c r="I2315" s="24"/>
      <c r="J2315" s="424"/>
      <c r="K2315" s="423"/>
      <c r="L2315" s="423"/>
      <c r="M2315" s="535"/>
      <c r="N2315" s="536">
        <f t="shared" si="57"/>
        <v>0</v>
      </c>
      <c r="O2315" s="534"/>
      <c r="P2315" s="528"/>
      <c r="Q2315" s="426" t="str">
        <f t="shared" si="53"/>
        <v/>
      </c>
      <c r="R2315" s="529"/>
      <c r="S2315" s="530"/>
      <c r="T2315" s="531" t="str">
        <f t="shared" si="54"/>
        <v/>
      </c>
      <c r="U2315" s="426">
        <f t="shared" si="55"/>
        <v>0</v>
      </c>
      <c r="V2315" s="426"/>
      <c r="W2315" s="426"/>
      <c r="AJ2315" s="55"/>
      <c r="AK2315" s="55"/>
      <c r="AL2315" s="55"/>
      <c r="AM2315" s="55"/>
    </row>
    <row r="2316" ht="22.5" customHeight="1">
      <c r="A2316" s="457"/>
      <c r="B2316" s="25" t="b">
        <v>0</v>
      </c>
      <c r="C2316" s="533"/>
      <c r="D2316" s="534"/>
      <c r="E2316" s="424"/>
      <c r="F2316" s="423"/>
      <c r="G2316" s="533"/>
      <c r="H2316" s="424"/>
      <c r="I2316" s="24"/>
      <c r="J2316" s="424"/>
      <c r="K2316" s="423"/>
      <c r="L2316" s="423"/>
      <c r="M2316" s="535"/>
      <c r="N2316" s="536">
        <f t="shared" si="57"/>
        <v>0</v>
      </c>
      <c r="O2316" s="534"/>
      <c r="P2316" s="528"/>
      <c r="Q2316" s="426" t="str">
        <f t="shared" si="53"/>
        <v/>
      </c>
      <c r="R2316" s="529"/>
      <c r="S2316" s="530"/>
      <c r="T2316" s="531" t="str">
        <f t="shared" si="54"/>
        <v/>
      </c>
      <c r="U2316" s="426">
        <f t="shared" si="55"/>
        <v>0</v>
      </c>
      <c r="V2316" s="426"/>
      <c r="W2316" s="426"/>
      <c r="AJ2316" s="55"/>
      <c r="AK2316" s="55"/>
      <c r="AL2316" s="55"/>
      <c r="AM2316" s="55"/>
    </row>
    <row r="2317" ht="22.5" customHeight="1">
      <c r="A2317" s="457"/>
      <c r="B2317" s="25" t="b">
        <v>0</v>
      </c>
      <c r="C2317" s="533"/>
      <c r="D2317" s="534"/>
      <c r="E2317" s="424"/>
      <c r="F2317" s="423"/>
      <c r="G2317" s="533"/>
      <c r="H2317" s="424"/>
      <c r="I2317" s="24"/>
      <c r="J2317" s="424"/>
      <c r="K2317" s="423"/>
      <c r="L2317" s="423"/>
      <c r="M2317" s="535"/>
      <c r="N2317" s="536">
        <f t="shared" si="57"/>
        <v>0</v>
      </c>
      <c r="O2317" s="534"/>
      <c r="P2317" s="528"/>
      <c r="Q2317" s="426" t="str">
        <f t="shared" si="53"/>
        <v/>
      </c>
      <c r="R2317" s="529"/>
      <c r="S2317" s="530"/>
      <c r="T2317" s="531" t="str">
        <f t="shared" si="54"/>
        <v/>
      </c>
      <c r="U2317" s="426">
        <f t="shared" si="55"/>
        <v>0</v>
      </c>
      <c r="V2317" s="426"/>
      <c r="W2317" s="426"/>
      <c r="AJ2317" s="55"/>
      <c r="AK2317" s="55"/>
      <c r="AL2317" s="55"/>
      <c r="AM2317" s="55"/>
    </row>
    <row r="2318" ht="22.5" customHeight="1">
      <c r="A2318" s="457"/>
      <c r="B2318" s="25" t="b">
        <v>0</v>
      </c>
      <c r="C2318" s="533"/>
      <c r="D2318" s="534"/>
      <c r="E2318" s="424"/>
      <c r="F2318" s="423"/>
      <c r="G2318" s="533"/>
      <c r="H2318" s="424"/>
      <c r="I2318" s="24"/>
      <c r="J2318" s="424"/>
      <c r="K2318" s="423"/>
      <c r="L2318" s="423"/>
      <c r="M2318" s="535"/>
      <c r="N2318" s="536">
        <f t="shared" si="57"/>
        <v>0</v>
      </c>
      <c r="O2318" s="534"/>
      <c r="P2318" s="528"/>
      <c r="Q2318" s="426" t="str">
        <f t="shared" si="53"/>
        <v/>
      </c>
      <c r="R2318" s="529"/>
      <c r="S2318" s="530"/>
      <c r="T2318" s="531" t="str">
        <f t="shared" si="54"/>
        <v/>
      </c>
      <c r="U2318" s="426">
        <f t="shared" si="55"/>
        <v>0</v>
      </c>
      <c r="V2318" s="426"/>
      <c r="W2318" s="426"/>
      <c r="AJ2318" s="55"/>
      <c r="AK2318" s="55"/>
      <c r="AL2318" s="55"/>
      <c r="AM2318" s="55"/>
    </row>
    <row r="2319" ht="22.5" customHeight="1">
      <c r="A2319" s="457"/>
      <c r="B2319" s="25" t="b">
        <v>0</v>
      </c>
      <c r="C2319" s="533"/>
      <c r="D2319" s="534"/>
      <c r="E2319" s="424"/>
      <c r="F2319" s="423"/>
      <c r="G2319" s="533"/>
      <c r="H2319" s="424"/>
      <c r="I2319" s="24"/>
      <c r="J2319" s="424"/>
      <c r="K2319" s="423"/>
      <c r="L2319" s="423"/>
      <c r="M2319" s="535"/>
      <c r="N2319" s="536">
        <f t="shared" si="57"/>
        <v>0</v>
      </c>
      <c r="O2319" s="534"/>
      <c r="P2319" s="528"/>
      <c r="Q2319" s="426" t="str">
        <f t="shared" si="53"/>
        <v/>
      </c>
      <c r="R2319" s="529"/>
      <c r="S2319" s="530"/>
      <c r="T2319" s="531" t="str">
        <f t="shared" si="54"/>
        <v/>
      </c>
      <c r="U2319" s="426">
        <f t="shared" si="55"/>
        <v>0</v>
      </c>
      <c r="V2319" s="426"/>
      <c r="W2319" s="426"/>
      <c r="AJ2319" s="55"/>
      <c r="AK2319" s="55"/>
      <c r="AL2319" s="55"/>
      <c r="AM2319" s="55"/>
    </row>
    <row r="2320" ht="22.5" customHeight="1">
      <c r="A2320" s="457"/>
      <c r="B2320" s="25" t="b">
        <v>0</v>
      </c>
      <c r="C2320" s="533"/>
      <c r="D2320" s="534"/>
      <c r="E2320" s="424"/>
      <c r="F2320" s="423"/>
      <c r="G2320" s="533"/>
      <c r="H2320" s="424"/>
      <c r="I2320" s="24"/>
      <c r="J2320" s="424"/>
      <c r="K2320" s="423"/>
      <c r="L2320" s="423"/>
      <c r="M2320" s="535"/>
      <c r="N2320" s="536">
        <f t="shared" si="57"/>
        <v>0</v>
      </c>
      <c r="O2320" s="534"/>
      <c r="P2320" s="528"/>
      <c r="Q2320" s="426" t="str">
        <f t="shared" si="53"/>
        <v/>
      </c>
      <c r="R2320" s="529"/>
      <c r="S2320" s="530"/>
      <c r="T2320" s="531" t="str">
        <f t="shared" si="54"/>
        <v/>
      </c>
      <c r="U2320" s="426">
        <f t="shared" si="55"/>
        <v>0</v>
      </c>
      <c r="V2320" s="426"/>
      <c r="W2320" s="426"/>
      <c r="AJ2320" s="55"/>
      <c r="AK2320" s="55"/>
      <c r="AL2320" s="55"/>
      <c r="AM2320" s="55"/>
    </row>
    <row r="2321" ht="22.5" customHeight="1">
      <c r="A2321" s="457"/>
      <c r="B2321" s="25" t="b">
        <v>0</v>
      </c>
      <c r="C2321" s="533"/>
      <c r="D2321" s="534"/>
      <c r="E2321" s="424"/>
      <c r="F2321" s="423"/>
      <c r="G2321" s="533"/>
      <c r="H2321" s="424"/>
      <c r="I2321" s="24"/>
      <c r="J2321" s="424"/>
      <c r="K2321" s="423"/>
      <c r="L2321" s="423"/>
      <c r="M2321" s="535"/>
      <c r="N2321" s="536">
        <f t="shared" si="57"/>
        <v>0</v>
      </c>
      <c r="O2321" s="534"/>
      <c r="P2321" s="528"/>
      <c r="Q2321" s="426" t="str">
        <f t="shared" si="53"/>
        <v/>
      </c>
      <c r="R2321" s="529"/>
      <c r="S2321" s="530"/>
      <c r="T2321" s="531" t="str">
        <f t="shared" si="54"/>
        <v/>
      </c>
      <c r="U2321" s="426">
        <f t="shared" si="55"/>
        <v>0</v>
      </c>
      <c r="V2321" s="426"/>
      <c r="W2321" s="426"/>
      <c r="AJ2321" s="55"/>
      <c r="AK2321" s="55"/>
      <c r="AL2321" s="55"/>
      <c r="AM2321" s="55"/>
    </row>
    <row r="2322" ht="22.5" customHeight="1">
      <c r="A2322" s="457"/>
      <c r="B2322" s="25" t="b">
        <v>0</v>
      </c>
      <c r="C2322" s="533"/>
      <c r="D2322" s="534"/>
      <c r="E2322" s="424"/>
      <c r="F2322" s="423"/>
      <c r="G2322" s="533"/>
      <c r="H2322" s="424"/>
      <c r="I2322" s="24"/>
      <c r="J2322" s="424"/>
      <c r="K2322" s="423"/>
      <c r="L2322" s="423"/>
      <c r="M2322" s="535"/>
      <c r="N2322" s="536">
        <f t="shared" si="57"/>
        <v>0</v>
      </c>
      <c r="O2322" s="534"/>
      <c r="P2322" s="528"/>
      <c r="Q2322" s="426" t="str">
        <f t="shared" si="53"/>
        <v/>
      </c>
      <c r="R2322" s="529"/>
      <c r="S2322" s="530"/>
      <c r="T2322" s="531" t="str">
        <f t="shared" si="54"/>
        <v/>
      </c>
      <c r="U2322" s="426">
        <f t="shared" si="55"/>
        <v>0</v>
      </c>
      <c r="V2322" s="426"/>
      <c r="W2322" s="426"/>
      <c r="AJ2322" s="55"/>
      <c r="AK2322" s="55"/>
      <c r="AL2322" s="55"/>
      <c r="AM2322" s="55"/>
    </row>
    <row r="2323" ht="22.5" customHeight="1">
      <c r="A2323" s="457"/>
      <c r="B2323" s="25" t="b">
        <v>0</v>
      </c>
      <c r="C2323" s="533"/>
      <c r="D2323" s="534"/>
      <c r="E2323" s="424"/>
      <c r="F2323" s="423"/>
      <c r="G2323" s="533"/>
      <c r="H2323" s="424"/>
      <c r="I2323" s="24"/>
      <c r="J2323" s="424"/>
      <c r="K2323" s="423"/>
      <c r="L2323" s="423"/>
      <c r="M2323" s="535"/>
      <c r="N2323" s="536">
        <f t="shared" si="57"/>
        <v>0</v>
      </c>
      <c r="O2323" s="534"/>
      <c r="P2323" s="528"/>
      <c r="Q2323" s="426" t="str">
        <f t="shared" si="53"/>
        <v/>
      </c>
      <c r="R2323" s="529"/>
      <c r="S2323" s="530"/>
      <c r="T2323" s="531" t="str">
        <f t="shared" si="54"/>
        <v/>
      </c>
      <c r="U2323" s="426">
        <f t="shared" si="55"/>
        <v>0</v>
      </c>
      <c r="V2323" s="426"/>
      <c r="W2323" s="426"/>
      <c r="AJ2323" s="55"/>
      <c r="AK2323" s="55"/>
      <c r="AL2323" s="55"/>
      <c r="AM2323" s="55"/>
    </row>
    <row r="2324" ht="22.5" customHeight="1">
      <c r="A2324" s="457"/>
      <c r="B2324" s="25" t="b">
        <v>0</v>
      </c>
      <c r="C2324" s="533"/>
      <c r="D2324" s="534"/>
      <c r="E2324" s="424"/>
      <c r="F2324" s="423"/>
      <c r="G2324" s="533"/>
      <c r="H2324" s="424"/>
      <c r="I2324" s="24"/>
      <c r="J2324" s="424"/>
      <c r="K2324" s="423"/>
      <c r="L2324" s="423"/>
      <c r="M2324" s="535"/>
      <c r="N2324" s="536">
        <f t="shared" si="57"/>
        <v>0</v>
      </c>
      <c r="O2324" s="534"/>
      <c r="P2324" s="528"/>
      <c r="Q2324" s="426" t="str">
        <f t="shared" si="53"/>
        <v/>
      </c>
      <c r="R2324" s="529"/>
      <c r="S2324" s="530"/>
      <c r="T2324" s="531" t="str">
        <f t="shared" si="54"/>
        <v/>
      </c>
      <c r="U2324" s="426">
        <f t="shared" si="55"/>
        <v>0</v>
      </c>
      <c r="V2324" s="426"/>
      <c r="W2324" s="426"/>
      <c r="AJ2324" s="55"/>
      <c r="AK2324" s="55"/>
      <c r="AL2324" s="55"/>
      <c r="AM2324" s="55"/>
    </row>
    <row r="2325" ht="22.5" customHeight="1">
      <c r="A2325" s="457"/>
      <c r="B2325" s="25" t="b">
        <v>0</v>
      </c>
      <c r="C2325" s="533"/>
      <c r="D2325" s="534"/>
      <c r="E2325" s="424"/>
      <c r="F2325" s="423"/>
      <c r="G2325" s="533"/>
      <c r="H2325" s="424"/>
      <c r="I2325" s="24"/>
      <c r="J2325" s="424"/>
      <c r="K2325" s="423"/>
      <c r="L2325" s="423"/>
      <c r="M2325" s="535"/>
      <c r="N2325" s="536">
        <f t="shared" si="57"/>
        <v>0</v>
      </c>
      <c r="O2325" s="534"/>
      <c r="P2325" s="528"/>
      <c r="Q2325" s="426" t="str">
        <f t="shared" si="53"/>
        <v/>
      </c>
      <c r="R2325" s="529"/>
      <c r="S2325" s="530"/>
      <c r="T2325" s="531" t="str">
        <f t="shared" si="54"/>
        <v/>
      </c>
      <c r="U2325" s="426">
        <f t="shared" si="55"/>
        <v>0</v>
      </c>
      <c r="V2325" s="426"/>
      <c r="W2325" s="426"/>
      <c r="AJ2325" s="55"/>
      <c r="AK2325" s="55"/>
      <c r="AL2325" s="55"/>
      <c r="AM2325" s="55"/>
    </row>
    <row r="2326" ht="22.5" customHeight="1">
      <c r="A2326" s="457"/>
      <c r="B2326" s="25" t="b">
        <v>0</v>
      </c>
      <c r="C2326" s="533"/>
      <c r="D2326" s="534"/>
      <c r="E2326" s="424"/>
      <c r="F2326" s="423"/>
      <c r="G2326" s="533"/>
      <c r="H2326" s="424"/>
      <c r="I2326" s="24"/>
      <c r="J2326" s="424"/>
      <c r="K2326" s="423"/>
      <c r="L2326" s="423"/>
      <c r="M2326" s="535"/>
      <c r="N2326" s="536">
        <f t="shared" si="57"/>
        <v>0</v>
      </c>
      <c r="O2326" s="534"/>
      <c r="P2326" s="528"/>
      <c r="Q2326" s="426" t="str">
        <f t="shared" si="53"/>
        <v/>
      </c>
      <c r="R2326" s="529"/>
      <c r="S2326" s="530"/>
      <c r="T2326" s="531" t="str">
        <f t="shared" si="54"/>
        <v/>
      </c>
      <c r="U2326" s="426">
        <f t="shared" si="55"/>
        <v>0</v>
      </c>
      <c r="V2326" s="426"/>
      <c r="W2326" s="426"/>
      <c r="AJ2326" s="55"/>
      <c r="AK2326" s="55"/>
      <c r="AL2326" s="55"/>
      <c r="AM2326" s="55"/>
    </row>
    <row r="2327" ht="22.5" customHeight="1">
      <c r="A2327" s="457"/>
      <c r="B2327" s="25" t="b">
        <v>0</v>
      </c>
      <c r="C2327" s="533"/>
      <c r="D2327" s="534"/>
      <c r="E2327" s="424"/>
      <c r="F2327" s="423"/>
      <c r="G2327" s="533"/>
      <c r="H2327" s="424"/>
      <c r="I2327" s="24"/>
      <c r="J2327" s="424"/>
      <c r="K2327" s="423"/>
      <c r="L2327" s="423"/>
      <c r="M2327" s="535"/>
      <c r="N2327" s="536">
        <f t="shared" si="57"/>
        <v>0</v>
      </c>
      <c r="O2327" s="534"/>
      <c r="P2327" s="528"/>
      <c r="Q2327" s="426" t="str">
        <f t="shared" si="53"/>
        <v/>
      </c>
      <c r="R2327" s="529"/>
      <c r="S2327" s="530"/>
      <c r="T2327" s="531" t="str">
        <f t="shared" si="54"/>
        <v/>
      </c>
      <c r="U2327" s="426">
        <f t="shared" si="55"/>
        <v>0</v>
      </c>
      <c r="V2327" s="426"/>
      <c r="W2327" s="426"/>
      <c r="AJ2327" s="55"/>
      <c r="AK2327" s="55"/>
      <c r="AL2327" s="55"/>
      <c r="AM2327" s="55"/>
    </row>
    <row r="2328" ht="22.5" customHeight="1">
      <c r="A2328" s="457"/>
      <c r="B2328" s="25" t="b">
        <v>0</v>
      </c>
      <c r="C2328" s="533"/>
      <c r="D2328" s="534"/>
      <c r="E2328" s="424"/>
      <c r="F2328" s="423"/>
      <c r="G2328" s="533"/>
      <c r="H2328" s="424"/>
      <c r="I2328" s="24"/>
      <c r="J2328" s="424"/>
      <c r="K2328" s="423"/>
      <c r="L2328" s="423"/>
      <c r="M2328" s="535"/>
      <c r="N2328" s="536">
        <f t="shared" si="57"/>
        <v>0</v>
      </c>
      <c r="O2328" s="534"/>
      <c r="P2328" s="528"/>
      <c r="Q2328" s="426" t="str">
        <f t="shared" si="53"/>
        <v/>
      </c>
      <c r="R2328" s="529"/>
      <c r="S2328" s="530"/>
      <c r="T2328" s="531" t="str">
        <f t="shared" si="54"/>
        <v/>
      </c>
      <c r="U2328" s="426">
        <f t="shared" si="55"/>
        <v>0</v>
      </c>
      <c r="V2328" s="426"/>
      <c r="W2328" s="426"/>
      <c r="AJ2328" s="55"/>
      <c r="AK2328" s="55"/>
      <c r="AL2328" s="55"/>
      <c r="AM2328" s="55"/>
    </row>
    <row r="2329" ht="22.5" customHeight="1">
      <c r="A2329" s="457"/>
      <c r="B2329" s="25" t="b">
        <v>0</v>
      </c>
      <c r="C2329" s="533"/>
      <c r="D2329" s="534"/>
      <c r="E2329" s="424"/>
      <c r="F2329" s="423"/>
      <c r="G2329" s="533"/>
      <c r="H2329" s="424"/>
      <c r="I2329" s="24"/>
      <c r="J2329" s="424"/>
      <c r="K2329" s="423"/>
      <c r="L2329" s="423"/>
      <c r="M2329" s="535"/>
      <c r="N2329" s="536">
        <f t="shared" si="57"/>
        <v>0</v>
      </c>
      <c r="O2329" s="534"/>
      <c r="P2329" s="528"/>
      <c r="Q2329" s="426" t="str">
        <f t="shared" si="53"/>
        <v/>
      </c>
      <c r="R2329" s="529"/>
      <c r="S2329" s="530"/>
      <c r="T2329" s="531" t="str">
        <f t="shared" si="54"/>
        <v/>
      </c>
      <c r="U2329" s="426">
        <f t="shared" si="55"/>
        <v>0</v>
      </c>
      <c r="V2329" s="426"/>
      <c r="W2329" s="426"/>
      <c r="AJ2329" s="55"/>
      <c r="AK2329" s="55"/>
      <c r="AL2329" s="55"/>
      <c r="AM2329" s="55"/>
    </row>
    <row r="2330" ht="22.5" customHeight="1">
      <c r="A2330" s="457"/>
      <c r="B2330" s="25" t="b">
        <v>0</v>
      </c>
      <c r="C2330" s="533"/>
      <c r="D2330" s="534"/>
      <c r="E2330" s="424"/>
      <c r="F2330" s="423"/>
      <c r="G2330" s="533"/>
      <c r="H2330" s="424"/>
      <c r="I2330" s="24"/>
      <c r="J2330" s="424"/>
      <c r="K2330" s="423"/>
      <c r="L2330" s="423"/>
      <c r="M2330" s="535"/>
      <c r="N2330" s="536">
        <f t="shared" si="57"/>
        <v>0</v>
      </c>
      <c r="O2330" s="534"/>
      <c r="P2330" s="528"/>
      <c r="Q2330" s="426" t="str">
        <f t="shared" si="53"/>
        <v/>
      </c>
      <c r="R2330" s="529"/>
      <c r="S2330" s="530"/>
      <c r="T2330" s="531" t="str">
        <f t="shared" si="54"/>
        <v/>
      </c>
      <c r="U2330" s="426">
        <f t="shared" si="55"/>
        <v>0</v>
      </c>
      <c r="V2330" s="426"/>
      <c r="W2330" s="426"/>
      <c r="AJ2330" s="55"/>
      <c r="AK2330" s="55"/>
      <c r="AL2330" s="55"/>
      <c r="AM2330" s="55"/>
    </row>
    <row r="2331" ht="22.5" customHeight="1">
      <c r="A2331" s="457"/>
      <c r="B2331" s="25" t="b">
        <v>0</v>
      </c>
      <c r="C2331" s="533"/>
      <c r="D2331" s="534"/>
      <c r="E2331" s="424"/>
      <c r="F2331" s="423"/>
      <c r="G2331" s="533"/>
      <c r="H2331" s="424"/>
      <c r="I2331" s="24"/>
      <c r="J2331" s="424"/>
      <c r="K2331" s="423"/>
      <c r="L2331" s="423"/>
      <c r="M2331" s="535"/>
      <c r="N2331" s="536">
        <f t="shared" si="57"/>
        <v>0</v>
      </c>
      <c r="O2331" s="534"/>
      <c r="P2331" s="528"/>
      <c r="Q2331" s="426" t="str">
        <f t="shared" si="53"/>
        <v/>
      </c>
      <c r="R2331" s="529"/>
      <c r="S2331" s="530"/>
      <c r="T2331" s="531" t="str">
        <f t="shared" si="54"/>
        <v/>
      </c>
      <c r="U2331" s="426">
        <f t="shared" si="55"/>
        <v>0</v>
      </c>
      <c r="V2331" s="426"/>
      <c r="W2331" s="426"/>
      <c r="AJ2331" s="55"/>
      <c r="AK2331" s="55"/>
      <c r="AL2331" s="55"/>
      <c r="AM2331" s="55"/>
    </row>
    <row r="2332" ht="22.5" customHeight="1">
      <c r="A2332" s="457"/>
      <c r="B2332" s="25" t="b">
        <v>0</v>
      </c>
      <c r="C2332" s="533"/>
      <c r="D2332" s="534"/>
      <c r="E2332" s="424"/>
      <c r="F2332" s="423"/>
      <c r="G2332" s="533"/>
      <c r="H2332" s="424"/>
      <c r="I2332" s="24"/>
      <c r="J2332" s="424"/>
      <c r="K2332" s="423"/>
      <c r="L2332" s="423"/>
      <c r="M2332" s="535"/>
      <c r="N2332" s="536">
        <f t="shared" si="57"/>
        <v>0</v>
      </c>
      <c r="O2332" s="534"/>
      <c r="P2332" s="528"/>
      <c r="Q2332" s="426" t="str">
        <f t="shared" si="53"/>
        <v/>
      </c>
      <c r="R2332" s="529"/>
      <c r="S2332" s="530"/>
      <c r="T2332" s="531" t="str">
        <f t="shared" si="54"/>
        <v/>
      </c>
      <c r="U2332" s="426">
        <f t="shared" si="55"/>
        <v>0</v>
      </c>
      <c r="V2332" s="426"/>
      <c r="W2332" s="426"/>
      <c r="AJ2332" s="55"/>
      <c r="AK2332" s="55"/>
      <c r="AL2332" s="55"/>
      <c r="AM2332" s="55"/>
    </row>
    <row r="2333" ht="22.5" customHeight="1">
      <c r="A2333" s="457"/>
      <c r="B2333" s="25" t="b">
        <v>0</v>
      </c>
      <c r="C2333" s="533"/>
      <c r="D2333" s="534"/>
      <c r="E2333" s="424"/>
      <c r="F2333" s="423"/>
      <c r="G2333" s="533"/>
      <c r="H2333" s="424"/>
      <c r="I2333" s="24"/>
      <c r="J2333" s="424"/>
      <c r="K2333" s="423"/>
      <c r="L2333" s="423"/>
      <c r="M2333" s="535"/>
      <c r="N2333" s="536">
        <f t="shared" si="57"/>
        <v>0</v>
      </c>
      <c r="O2333" s="534"/>
      <c r="P2333" s="528"/>
      <c r="Q2333" s="426" t="str">
        <f t="shared" si="53"/>
        <v/>
      </c>
      <c r="R2333" s="529"/>
      <c r="S2333" s="530"/>
      <c r="T2333" s="531" t="str">
        <f t="shared" si="54"/>
        <v/>
      </c>
      <c r="U2333" s="426">
        <f t="shared" si="55"/>
        <v>0</v>
      </c>
      <c r="V2333" s="426"/>
      <c r="W2333" s="426"/>
      <c r="AJ2333" s="55"/>
      <c r="AK2333" s="55"/>
      <c r="AL2333" s="55"/>
      <c r="AM2333" s="55"/>
    </row>
    <row r="2334" ht="22.5" customHeight="1">
      <c r="A2334" s="457"/>
      <c r="B2334" s="25" t="b">
        <v>0</v>
      </c>
      <c r="C2334" s="533"/>
      <c r="D2334" s="534"/>
      <c r="E2334" s="424"/>
      <c r="F2334" s="423"/>
      <c r="G2334" s="533"/>
      <c r="H2334" s="424"/>
      <c r="I2334" s="24"/>
      <c r="J2334" s="424"/>
      <c r="K2334" s="423"/>
      <c r="L2334" s="423"/>
      <c r="M2334" s="535"/>
      <c r="N2334" s="536">
        <f t="shared" si="57"/>
        <v>0</v>
      </c>
      <c r="O2334" s="534"/>
      <c r="P2334" s="528"/>
      <c r="Q2334" s="426" t="str">
        <f t="shared" si="53"/>
        <v/>
      </c>
      <c r="R2334" s="529"/>
      <c r="S2334" s="530"/>
      <c r="T2334" s="531" t="str">
        <f t="shared" si="54"/>
        <v/>
      </c>
      <c r="U2334" s="426">
        <f t="shared" si="55"/>
        <v>0</v>
      </c>
      <c r="V2334" s="426"/>
      <c r="W2334" s="426"/>
      <c r="AJ2334" s="55"/>
      <c r="AK2334" s="55"/>
      <c r="AL2334" s="55"/>
      <c r="AM2334" s="55"/>
    </row>
    <row r="2335" ht="22.5" customHeight="1">
      <c r="A2335" s="457"/>
      <c r="B2335" s="25" t="b">
        <v>0</v>
      </c>
      <c r="C2335" s="533"/>
      <c r="D2335" s="534"/>
      <c r="E2335" s="424"/>
      <c r="F2335" s="423"/>
      <c r="G2335" s="533"/>
      <c r="H2335" s="424"/>
      <c r="I2335" s="24"/>
      <c r="J2335" s="424"/>
      <c r="K2335" s="423"/>
      <c r="L2335" s="423"/>
      <c r="M2335" s="535"/>
      <c r="N2335" s="536">
        <f t="shared" si="57"/>
        <v>0</v>
      </c>
      <c r="O2335" s="534"/>
      <c r="P2335" s="528"/>
      <c r="Q2335" s="426" t="str">
        <f t="shared" si="53"/>
        <v/>
      </c>
      <c r="R2335" s="529"/>
      <c r="S2335" s="530"/>
      <c r="T2335" s="531" t="str">
        <f t="shared" si="54"/>
        <v/>
      </c>
      <c r="U2335" s="426">
        <f t="shared" si="55"/>
        <v>0</v>
      </c>
      <c r="V2335" s="426"/>
      <c r="W2335" s="426"/>
      <c r="AJ2335" s="55"/>
      <c r="AK2335" s="55"/>
      <c r="AL2335" s="55"/>
      <c r="AM2335" s="55"/>
    </row>
    <row r="2336" ht="22.5" customHeight="1">
      <c r="A2336" s="457"/>
      <c r="B2336" s="25" t="b">
        <v>0</v>
      </c>
      <c r="C2336" s="533"/>
      <c r="D2336" s="534"/>
      <c r="E2336" s="424"/>
      <c r="F2336" s="423"/>
      <c r="G2336" s="533"/>
      <c r="H2336" s="424"/>
      <c r="I2336" s="24"/>
      <c r="J2336" s="424"/>
      <c r="K2336" s="423"/>
      <c r="L2336" s="423"/>
      <c r="M2336" s="535"/>
      <c r="N2336" s="536">
        <f t="shared" si="57"/>
        <v>0</v>
      </c>
      <c r="O2336" s="534"/>
      <c r="P2336" s="528"/>
      <c r="Q2336" s="426" t="str">
        <f t="shared" si="53"/>
        <v/>
      </c>
      <c r="R2336" s="529"/>
      <c r="S2336" s="530"/>
      <c r="T2336" s="531" t="str">
        <f t="shared" si="54"/>
        <v/>
      </c>
      <c r="U2336" s="426">
        <f t="shared" si="55"/>
        <v>0</v>
      </c>
      <c r="V2336" s="426"/>
      <c r="W2336" s="426"/>
      <c r="AJ2336" s="55"/>
      <c r="AK2336" s="55"/>
      <c r="AL2336" s="55"/>
      <c r="AM2336" s="55"/>
    </row>
    <row r="2337" ht="22.5" customHeight="1">
      <c r="A2337" s="457"/>
      <c r="B2337" s="25" t="b">
        <v>0</v>
      </c>
      <c r="C2337" s="533"/>
      <c r="D2337" s="534"/>
      <c r="E2337" s="424"/>
      <c r="F2337" s="423"/>
      <c r="G2337" s="533"/>
      <c r="H2337" s="424"/>
      <c r="I2337" s="24"/>
      <c r="J2337" s="424"/>
      <c r="K2337" s="423"/>
      <c r="L2337" s="423"/>
      <c r="M2337" s="535"/>
      <c r="N2337" s="536">
        <f t="shared" si="57"/>
        <v>0</v>
      </c>
      <c r="O2337" s="534"/>
      <c r="P2337" s="528"/>
      <c r="Q2337" s="426" t="str">
        <f t="shared" si="53"/>
        <v/>
      </c>
      <c r="R2337" s="529"/>
      <c r="S2337" s="530"/>
      <c r="T2337" s="531" t="str">
        <f t="shared" si="54"/>
        <v/>
      </c>
      <c r="U2337" s="426">
        <f t="shared" si="55"/>
        <v>0</v>
      </c>
      <c r="V2337" s="426"/>
      <c r="W2337" s="426"/>
      <c r="AJ2337" s="55"/>
      <c r="AK2337" s="55"/>
      <c r="AL2337" s="55"/>
      <c r="AM2337" s="55"/>
    </row>
    <row r="2338" ht="22.5" customHeight="1">
      <c r="A2338" s="457"/>
      <c r="B2338" s="25" t="b">
        <v>0</v>
      </c>
      <c r="C2338" s="533"/>
      <c r="D2338" s="534"/>
      <c r="E2338" s="424"/>
      <c r="F2338" s="423"/>
      <c r="G2338" s="533"/>
      <c r="H2338" s="424"/>
      <c r="I2338" s="24"/>
      <c r="J2338" s="424"/>
      <c r="K2338" s="423"/>
      <c r="L2338" s="423"/>
      <c r="M2338" s="535"/>
      <c r="N2338" s="536">
        <f t="shared" si="57"/>
        <v>0</v>
      </c>
      <c r="O2338" s="534"/>
      <c r="P2338" s="528"/>
      <c r="Q2338" s="426" t="str">
        <f t="shared" si="53"/>
        <v/>
      </c>
      <c r="R2338" s="529"/>
      <c r="S2338" s="530"/>
      <c r="T2338" s="531" t="str">
        <f t="shared" si="54"/>
        <v/>
      </c>
      <c r="U2338" s="426">
        <f t="shared" si="55"/>
        <v>0</v>
      </c>
      <c r="V2338" s="426"/>
      <c r="W2338" s="426"/>
      <c r="AJ2338" s="55"/>
      <c r="AK2338" s="55"/>
      <c r="AL2338" s="55"/>
      <c r="AM2338" s="55"/>
    </row>
    <row r="2339" ht="22.5" customHeight="1">
      <c r="A2339" s="457"/>
      <c r="B2339" s="25" t="b">
        <v>0</v>
      </c>
      <c r="C2339" s="533"/>
      <c r="D2339" s="534"/>
      <c r="E2339" s="424"/>
      <c r="F2339" s="423"/>
      <c r="G2339" s="533"/>
      <c r="H2339" s="424"/>
      <c r="I2339" s="24"/>
      <c r="J2339" s="424"/>
      <c r="K2339" s="423"/>
      <c r="L2339" s="423"/>
      <c r="M2339" s="535"/>
      <c r="N2339" s="536">
        <f t="shared" si="57"/>
        <v>0</v>
      </c>
      <c r="O2339" s="534"/>
      <c r="P2339" s="528"/>
      <c r="Q2339" s="426" t="str">
        <f t="shared" si="53"/>
        <v/>
      </c>
      <c r="R2339" s="529"/>
      <c r="S2339" s="530"/>
      <c r="T2339" s="531" t="str">
        <f t="shared" si="54"/>
        <v/>
      </c>
      <c r="U2339" s="426">
        <f t="shared" si="55"/>
        <v>0</v>
      </c>
      <c r="V2339" s="426"/>
      <c r="W2339" s="426"/>
      <c r="AJ2339" s="55"/>
      <c r="AK2339" s="55"/>
      <c r="AL2339" s="55"/>
      <c r="AM2339" s="55"/>
    </row>
    <row r="2340" ht="22.5" customHeight="1">
      <c r="A2340" s="457"/>
      <c r="B2340" s="25" t="b">
        <v>0</v>
      </c>
      <c r="C2340" s="533"/>
      <c r="D2340" s="534"/>
      <c r="E2340" s="424"/>
      <c r="F2340" s="423"/>
      <c r="G2340" s="533"/>
      <c r="H2340" s="424"/>
      <c r="I2340" s="24"/>
      <c r="J2340" s="424"/>
      <c r="K2340" s="423"/>
      <c r="L2340" s="423"/>
      <c r="M2340" s="535"/>
      <c r="N2340" s="536">
        <f t="shared" si="57"/>
        <v>0</v>
      </c>
      <c r="O2340" s="534"/>
      <c r="P2340" s="528"/>
      <c r="Q2340" s="426" t="str">
        <f t="shared" si="53"/>
        <v/>
      </c>
      <c r="R2340" s="529"/>
      <c r="S2340" s="530"/>
      <c r="T2340" s="531" t="str">
        <f t="shared" si="54"/>
        <v/>
      </c>
      <c r="U2340" s="426">
        <f t="shared" si="55"/>
        <v>0</v>
      </c>
      <c r="V2340" s="426"/>
      <c r="W2340" s="426"/>
      <c r="AJ2340" s="55"/>
      <c r="AK2340" s="55"/>
      <c r="AL2340" s="55"/>
      <c r="AM2340" s="55"/>
    </row>
    <row r="2341" ht="22.5" customHeight="1">
      <c r="A2341" s="457"/>
      <c r="B2341" s="25" t="b">
        <v>0</v>
      </c>
      <c r="C2341" s="533"/>
      <c r="D2341" s="534"/>
      <c r="E2341" s="424"/>
      <c r="F2341" s="423"/>
      <c r="G2341" s="533"/>
      <c r="H2341" s="424"/>
      <c r="I2341" s="24"/>
      <c r="J2341" s="424"/>
      <c r="K2341" s="423"/>
      <c r="L2341" s="423"/>
      <c r="M2341" s="535"/>
      <c r="N2341" s="536">
        <f t="shared" si="57"/>
        <v>0</v>
      </c>
      <c r="O2341" s="534"/>
      <c r="P2341" s="528"/>
      <c r="Q2341" s="426" t="str">
        <f t="shared" si="53"/>
        <v/>
      </c>
      <c r="R2341" s="529"/>
      <c r="S2341" s="530"/>
      <c r="T2341" s="531" t="str">
        <f t="shared" si="54"/>
        <v/>
      </c>
      <c r="U2341" s="426">
        <f t="shared" si="55"/>
        <v>0</v>
      </c>
      <c r="V2341" s="426"/>
      <c r="W2341" s="426"/>
      <c r="AJ2341" s="55"/>
      <c r="AK2341" s="55"/>
      <c r="AL2341" s="55"/>
      <c r="AM2341" s="55"/>
    </row>
    <row r="2342" ht="22.5" customHeight="1">
      <c r="A2342" s="457"/>
      <c r="B2342" s="25" t="b">
        <v>0</v>
      </c>
      <c r="C2342" s="533"/>
      <c r="D2342" s="534"/>
      <c r="E2342" s="424"/>
      <c r="F2342" s="423"/>
      <c r="G2342" s="533"/>
      <c r="H2342" s="424"/>
      <c r="I2342" s="24"/>
      <c r="J2342" s="424"/>
      <c r="K2342" s="423"/>
      <c r="L2342" s="423"/>
      <c r="M2342" s="535"/>
      <c r="N2342" s="536">
        <f t="shared" si="57"/>
        <v>0</v>
      </c>
      <c r="O2342" s="534"/>
      <c r="P2342" s="528"/>
      <c r="Q2342" s="426" t="str">
        <f t="shared" si="53"/>
        <v/>
      </c>
      <c r="R2342" s="529"/>
      <c r="S2342" s="530"/>
      <c r="T2342" s="531" t="str">
        <f t="shared" si="54"/>
        <v/>
      </c>
      <c r="U2342" s="426">
        <f t="shared" si="55"/>
        <v>0</v>
      </c>
      <c r="V2342" s="426"/>
      <c r="W2342" s="426"/>
      <c r="AJ2342" s="55"/>
      <c r="AK2342" s="55"/>
      <c r="AL2342" s="55"/>
      <c r="AM2342" s="55"/>
    </row>
    <row r="2343" ht="22.5" customHeight="1">
      <c r="A2343" s="457"/>
      <c r="B2343" s="25" t="b">
        <v>0</v>
      </c>
      <c r="C2343" s="533"/>
      <c r="D2343" s="534"/>
      <c r="E2343" s="424"/>
      <c r="F2343" s="423"/>
      <c r="G2343" s="533"/>
      <c r="H2343" s="424"/>
      <c r="I2343" s="24"/>
      <c r="J2343" s="424"/>
      <c r="K2343" s="423"/>
      <c r="L2343" s="423"/>
      <c r="M2343" s="535"/>
      <c r="N2343" s="536">
        <f t="shared" si="57"/>
        <v>0</v>
      </c>
      <c r="O2343" s="534"/>
      <c r="P2343" s="528"/>
      <c r="Q2343" s="426" t="str">
        <f t="shared" si="53"/>
        <v/>
      </c>
      <c r="R2343" s="529"/>
      <c r="S2343" s="530"/>
      <c r="T2343" s="531" t="str">
        <f t="shared" si="54"/>
        <v/>
      </c>
      <c r="U2343" s="426">
        <f t="shared" si="55"/>
        <v>0</v>
      </c>
      <c r="V2343" s="426"/>
      <c r="W2343" s="426"/>
      <c r="AJ2343" s="55"/>
      <c r="AK2343" s="55"/>
      <c r="AL2343" s="55"/>
      <c r="AM2343" s="55"/>
    </row>
    <row r="2344" ht="22.5" customHeight="1">
      <c r="A2344" s="457"/>
      <c r="B2344" s="25" t="b">
        <v>0</v>
      </c>
      <c r="C2344" s="533"/>
      <c r="D2344" s="534"/>
      <c r="E2344" s="424"/>
      <c r="F2344" s="423"/>
      <c r="G2344" s="533"/>
      <c r="H2344" s="424"/>
      <c r="I2344" s="24"/>
      <c r="J2344" s="424"/>
      <c r="K2344" s="423"/>
      <c r="L2344" s="423"/>
      <c r="M2344" s="535"/>
      <c r="N2344" s="536">
        <f t="shared" si="57"/>
        <v>0</v>
      </c>
      <c r="O2344" s="534"/>
      <c r="P2344" s="528"/>
      <c r="Q2344" s="426" t="str">
        <f t="shared" si="53"/>
        <v/>
      </c>
      <c r="R2344" s="529"/>
      <c r="S2344" s="530"/>
      <c r="T2344" s="531" t="str">
        <f t="shared" si="54"/>
        <v/>
      </c>
      <c r="U2344" s="426">
        <f t="shared" si="55"/>
        <v>0</v>
      </c>
      <c r="V2344" s="426"/>
      <c r="W2344" s="426"/>
      <c r="AJ2344" s="55"/>
      <c r="AK2344" s="55"/>
      <c r="AL2344" s="55"/>
      <c r="AM2344" s="55"/>
    </row>
    <row r="2345" ht="22.5" customHeight="1">
      <c r="A2345" s="457"/>
      <c r="B2345" s="25" t="b">
        <v>0</v>
      </c>
      <c r="C2345" s="533"/>
      <c r="D2345" s="534"/>
      <c r="E2345" s="424"/>
      <c r="F2345" s="423"/>
      <c r="G2345" s="533"/>
      <c r="H2345" s="424"/>
      <c r="I2345" s="24"/>
      <c r="J2345" s="424"/>
      <c r="K2345" s="423"/>
      <c r="L2345" s="423"/>
      <c r="M2345" s="535"/>
      <c r="N2345" s="536">
        <f t="shared" si="57"/>
        <v>0</v>
      </c>
      <c r="O2345" s="534"/>
      <c r="P2345" s="528"/>
      <c r="Q2345" s="426" t="str">
        <f t="shared" si="53"/>
        <v/>
      </c>
      <c r="R2345" s="529"/>
      <c r="S2345" s="530"/>
      <c r="T2345" s="531" t="str">
        <f t="shared" si="54"/>
        <v/>
      </c>
      <c r="U2345" s="426">
        <f t="shared" si="55"/>
        <v>0</v>
      </c>
      <c r="V2345" s="426"/>
      <c r="W2345" s="426"/>
      <c r="AJ2345" s="55"/>
      <c r="AK2345" s="55"/>
      <c r="AL2345" s="55"/>
      <c r="AM2345" s="55"/>
    </row>
    <row r="2346" ht="22.5" customHeight="1">
      <c r="A2346" s="457"/>
      <c r="B2346" s="25" t="b">
        <v>0</v>
      </c>
      <c r="C2346" s="533"/>
      <c r="D2346" s="534"/>
      <c r="E2346" s="424"/>
      <c r="F2346" s="423"/>
      <c r="G2346" s="533"/>
      <c r="H2346" s="424"/>
      <c r="I2346" s="24"/>
      <c r="J2346" s="424"/>
      <c r="K2346" s="423"/>
      <c r="L2346" s="423"/>
      <c r="M2346" s="535"/>
      <c r="N2346" s="536">
        <f t="shared" si="57"/>
        <v>0</v>
      </c>
      <c r="O2346" s="534"/>
      <c r="P2346" s="528"/>
      <c r="Q2346" s="426" t="str">
        <f t="shared" si="53"/>
        <v/>
      </c>
      <c r="R2346" s="529"/>
      <c r="S2346" s="530"/>
      <c r="T2346" s="531" t="str">
        <f t="shared" si="54"/>
        <v/>
      </c>
      <c r="U2346" s="426">
        <f t="shared" si="55"/>
        <v>0</v>
      </c>
      <c r="V2346" s="426"/>
      <c r="W2346" s="426"/>
      <c r="AJ2346" s="55"/>
      <c r="AK2346" s="55"/>
      <c r="AL2346" s="55"/>
      <c r="AM2346" s="55"/>
    </row>
    <row r="2347" ht="22.5" customHeight="1">
      <c r="A2347" s="457"/>
      <c r="B2347" s="25" t="b">
        <v>0</v>
      </c>
      <c r="C2347" s="533"/>
      <c r="D2347" s="534"/>
      <c r="E2347" s="424"/>
      <c r="F2347" s="423"/>
      <c r="G2347" s="533"/>
      <c r="H2347" s="424"/>
      <c r="I2347" s="24"/>
      <c r="J2347" s="424"/>
      <c r="K2347" s="423"/>
      <c r="L2347" s="423"/>
      <c r="M2347" s="535"/>
      <c r="N2347" s="536">
        <f t="shared" si="57"/>
        <v>0</v>
      </c>
      <c r="O2347" s="534"/>
      <c r="P2347" s="528"/>
      <c r="Q2347" s="426" t="str">
        <f t="shared" si="53"/>
        <v/>
      </c>
      <c r="R2347" s="529"/>
      <c r="S2347" s="530"/>
      <c r="T2347" s="531" t="str">
        <f t="shared" si="54"/>
        <v/>
      </c>
      <c r="U2347" s="426">
        <f t="shared" si="55"/>
        <v>0</v>
      </c>
      <c r="V2347" s="426"/>
      <c r="W2347" s="426"/>
      <c r="AJ2347" s="55"/>
      <c r="AK2347" s="55"/>
      <c r="AL2347" s="55"/>
      <c r="AM2347" s="55"/>
    </row>
    <row r="2348" ht="22.5" customHeight="1">
      <c r="A2348" s="457"/>
      <c r="B2348" s="25" t="b">
        <v>0</v>
      </c>
      <c r="C2348" s="533"/>
      <c r="D2348" s="534"/>
      <c r="E2348" s="424"/>
      <c r="F2348" s="423"/>
      <c r="G2348" s="533"/>
      <c r="H2348" s="424"/>
      <c r="I2348" s="24"/>
      <c r="J2348" s="424"/>
      <c r="K2348" s="423"/>
      <c r="L2348" s="423"/>
      <c r="M2348" s="535"/>
      <c r="N2348" s="536">
        <f t="shared" si="57"/>
        <v>0</v>
      </c>
      <c r="O2348" s="534"/>
      <c r="P2348" s="528"/>
      <c r="Q2348" s="426" t="str">
        <f t="shared" si="53"/>
        <v/>
      </c>
      <c r="R2348" s="529"/>
      <c r="S2348" s="530"/>
      <c r="T2348" s="531" t="str">
        <f t="shared" si="54"/>
        <v/>
      </c>
      <c r="U2348" s="426">
        <f t="shared" si="55"/>
        <v>0</v>
      </c>
      <c r="V2348" s="426"/>
      <c r="W2348" s="426"/>
      <c r="AJ2348" s="55"/>
      <c r="AK2348" s="55"/>
      <c r="AL2348" s="55"/>
      <c r="AM2348" s="55"/>
    </row>
    <row r="2349" ht="22.5" customHeight="1">
      <c r="A2349" s="457"/>
      <c r="B2349" s="25" t="b">
        <v>0</v>
      </c>
      <c r="C2349" s="533"/>
      <c r="D2349" s="534"/>
      <c r="E2349" s="424"/>
      <c r="F2349" s="423"/>
      <c r="G2349" s="533"/>
      <c r="H2349" s="424"/>
      <c r="I2349" s="24"/>
      <c r="J2349" s="424"/>
      <c r="K2349" s="423"/>
      <c r="L2349" s="423"/>
      <c r="M2349" s="535"/>
      <c r="N2349" s="536">
        <f t="shared" si="57"/>
        <v>0</v>
      </c>
      <c r="O2349" s="534"/>
      <c r="P2349" s="528"/>
      <c r="Q2349" s="426" t="str">
        <f t="shared" si="53"/>
        <v/>
      </c>
      <c r="R2349" s="529"/>
      <c r="S2349" s="530"/>
      <c r="T2349" s="531" t="str">
        <f t="shared" si="54"/>
        <v/>
      </c>
      <c r="U2349" s="426">
        <f t="shared" si="55"/>
        <v>0</v>
      </c>
      <c r="V2349" s="426"/>
      <c r="W2349" s="426"/>
      <c r="AJ2349" s="55"/>
      <c r="AK2349" s="55"/>
      <c r="AL2349" s="55"/>
      <c r="AM2349" s="55"/>
    </row>
    <row r="2350" ht="22.5" customHeight="1">
      <c r="A2350" s="457"/>
      <c r="B2350" s="25" t="b">
        <v>0</v>
      </c>
      <c r="C2350" s="533"/>
      <c r="D2350" s="534"/>
      <c r="E2350" s="424"/>
      <c r="F2350" s="423"/>
      <c r="G2350" s="533"/>
      <c r="H2350" s="424"/>
      <c r="I2350" s="24"/>
      <c r="J2350" s="424"/>
      <c r="K2350" s="423"/>
      <c r="L2350" s="423"/>
      <c r="M2350" s="535"/>
      <c r="N2350" s="536">
        <f t="shared" si="57"/>
        <v>0</v>
      </c>
      <c r="O2350" s="534"/>
      <c r="P2350" s="528"/>
      <c r="Q2350" s="426" t="str">
        <f t="shared" si="53"/>
        <v/>
      </c>
      <c r="R2350" s="529"/>
      <c r="S2350" s="530"/>
      <c r="T2350" s="531" t="str">
        <f t="shared" si="54"/>
        <v/>
      </c>
      <c r="U2350" s="426">
        <f t="shared" si="55"/>
        <v>0</v>
      </c>
      <c r="V2350" s="426"/>
      <c r="W2350" s="426"/>
      <c r="AJ2350" s="55"/>
      <c r="AK2350" s="55"/>
      <c r="AL2350" s="55"/>
      <c r="AM2350" s="55"/>
    </row>
    <row r="2351" ht="22.5" customHeight="1">
      <c r="A2351" s="457"/>
      <c r="B2351" s="25" t="b">
        <v>0</v>
      </c>
      <c r="C2351" s="533"/>
      <c r="D2351" s="534"/>
      <c r="E2351" s="424"/>
      <c r="F2351" s="423"/>
      <c r="G2351" s="533"/>
      <c r="H2351" s="424"/>
      <c r="I2351" s="24"/>
      <c r="J2351" s="424"/>
      <c r="K2351" s="423"/>
      <c r="L2351" s="423"/>
      <c r="M2351" s="535"/>
      <c r="N2351" s="536">
        <f t="shared" si="57"/>
        <v>0</v>
      </c>
      <c r="O2351" s="534"/>
      <c r="P2351" s="528"/>
      <c r="Q2351" s="426" t="str">
        <f t="shared" si="53"/>
        <v/>
      </c>
      <c r="R2351" s="529"/>
      <c r="S2351" s="530"/>
      <c r="T2351" s="531" t="str">
        <f t="shared" si="54"/>
        <v/>
      </c>
      <c r="U2351" s="426">
        <f t="shared" si="55"/>
        <v>0</v>
      </c>
      <c r="V2351" s="426"/>
      <c r="W2351" s="426"/>
      <c r="AJ2351" s="55"/>
      <c r="AK2351" s="55"/>
      <c r="AL2351" s="55"/>
      <c r="AM2351" s="55"/>
    </row>
    <row r="2352" ht="22.5" customHeight="1">
      <c r="A2352" s="457"/>
      <c r="B2352" s="25" t="b">
        <v>0</v>
      </c>
      <c r="C2352" s="533"/>
      <c r="D2352" s="534"/>
      <c r="E2352" s="424"/>
      <c r="F2352" s="423"/>
      <c r="G2352" s="533"/>
      <c r="H2352" s="424"/>
      <c r="I2352" s="24"/>
      <c r="J2352" s="424"/>
      <c r="K2352" s="423"/>
      <c r="L2352" s="423"/>
      <c r="M2352" s="535"/>
      <c r="N2352" s="536">
        <f t="shared" si="57"/>
        <v>0</v>
      </c>
      <c r="O2352" s="534"/>
      <c r="P2352" s="528"/>
      <c r="Q2352" s="426" t="str">
        <f t="shared" si="53"/>
        <v/>
      </c>
      <c r="R2352" s="529"/>
      <c r="S2352" s="530"/>
      <c r="T2352" s="531" t="str">
        <f t="shared" si="54"/>
        <v/>
      </c>
      <c r="U2352" s="426">
        <f t="shared" si="55"/>
        <v>0</v>
      </c>
      <c r="V2352" s="426"/>
      <c r="W2352" s="426"/>
      <c r="AJ2352" s="55"/>
      <c r="AK2352" s="55"/>
      <c r="AL2352" s="55"/>
      <c r="AM2352" s="55"/>
    </row>
    <row r="2353" ht="22.5" customHeight="1">
      <c r="A2353" s="457"/>
      <c r="B2353" s="25" t="b">
        <v>0</v>
      </c>
      <c r="C2353" s="533"/>
      <c r="D2353" s="534"/>
      <c r="E2353" s="424"/>
      <c r="F2353" s="423"/>
      <c r="G2353" s="533"/>
      <c r="H2353" s="424"/>
      <c r="I2353" s="24"/>
      <c r="J2353" s="424"/>
      <c r="K2353" s="423"/>
      <c r="L2353" s="423"/>
      <c r="M2353" s="535"/>
      <c r="N2353" s="536">
        <f t="shared" si="57"/>
        <v>0</v>
      </c>
      <c r="O2353" s="534"/>
      <c r="P2353" s="528"/>
      <c r="Q2353" s="426" t="str">
        <f t="shared" si="53"/>
        <v/>
      </c>
      <c r="R2353" s="529"/>
      <c r="S2353" s="530"/>
      <c r="T2353" s="531" t="str">
        <f t="shared" si="54"/>
        <v/>
      </c>
      <c r="U2353" s="426">
        <f t="shared" si="55"/>
        <v>0</v>
      </c>
      <c r="V2353" s="426"/>
      <c r="W2353" s="426"/>
      <c r="AJ2353" s="55"/>
      <c r="AK2353" s="55"/>
      <c r="AL2353" s="55"/>
      <c r="AM2353" s="55"/>
    </row>
    <row r="2354" ht="22.5" customHeight="1">
      <c r="A2354" s="457"/>
      <c r="B2354" s="25" t="b">
        <v>0</v>
      </c>
      <c r="C2354" s="533"/>
      <c r="D2354" s="534"/>
      <c r="E2354" s="424"/>
      <c r="F2354" s="423"/>
      <c r="G2354" s="533"/>
      <c r="H2354" s="424"/>
      <c r="I2354" s="24"/>
      <c r="J2354" s="424"/>
      <c r="K2354" s="423"/>
      <c r="L2354" s="423"/>
      <c r="M2354" s="535"/>
      <c r="N2354" s="536">
        <f t="shared" si="57"/>
        <v>0</v>
      </c>
      <c r="O2354" s="534"/>
      <c r="P2354" s="528"/>
      <c r="Q2354" s="426" t="str">
        <f t="shared" si="53"/>
        <v/>
      </c>
      <c r="R2354" s="529"/>
      <c r="S2354" s="530"/>
      <c r="T2354" s="531" t="str">
        <f t="shared" si="54"/>
        <v/>
      </c>
      <c r="U2354" s="426">
        <f t="shared" si="55"/>
        <v>0</v>
      </c>
      <c r="V2354" s="426"/>
      <c r="W2354" s="426"/>
      <c r="AJ2354" s="55"/>
      <c r="AK2354" s="55"/>
      <c r="AL2354" s="55"/>
      <c r="AM2354" s="55"/>
    </row>
    <row r="2355" ht="22.5" customHeight="1">
      <c r="A2355" s="457"/>
      <c r="B2355" s="25" t="b">
        <v>0</v>
      </c>
      <c r="C2355" s="533"/>
      <c r="D2355" s="534"/>
      <c r="E2355" s="424"/>
      <c r="F2355" s="423"/>
      <c r="G2355" s="533"/>
      <c r="H2355" s="424"/>
      <c r="I2355" s="24"/>
      <c r="J2355" s="424"/>
      <c r="K2355" s="423"/>
      <c r="L2355" s="423"/>
      <c r="M2355" s="535"/>
      <c r="N2355" s="536">
        <f t="shared" si="57"/>
        <v>0</v>
      </c>
      <c r="O2355" s="534"/>
      <c r="P2355" s="528"/>
      <c r="Q2355" s="426" t="str">
        <f t="shared" si="53"/>
        <v/>
      </c>
      <c r="R2355" s="529"/>
      <c r="S2355" s="530"/>
      <c r="T2355" s="531" t="str">
        <f t="shared" si="54"/>
        <v/>
      </c>
      <c r="U2355" s="426">
        <f t="shared" si="55"/>
        <v>0</v>
      </c>
      <c r="V2355" s="426"/>
      <c r="W2355" s="426"/>
      <c r="AJ2355" s="55"/>
      <c r="AK2355" s="55"/>
      <c r="AL2355" s="55"/>
      <c r="AM2355" s="55"/>
    </row>
    <row r="2356" ht="22.5" customHeight="1">
      <c r="A2356" s="457"/>
      <c r="B2356" s="25" t="b">
        <v>0</v>
      </c>
      <c r="C2356" s="533"/>
      <c r="D2356" s="534"/>
      <c r="E2356" s="424"/>
      <c r="F2356" s="423"/>
      <c r="G2356" s="533"/>
      <c r="H2356" s="424"/>
      <c r="I2356" s="24"/>
      <c r="J2356" s="424"/>
      <c r="K2356" s="423"/>
      <c r="L2356" s="423"/>
      <c r="M2356" s="535"/>
      <c r="N2356" s="536">
        <f t="shared" si="57"/>
        <v>0</v>
      </c>
      <c r="O2356" s="534"/>
      <c r="P2356" s="528"/>
      <c r="Q2356" s="426" t="str">
        <f t="shared" si="53"/>
        <v/>
      </c>
      <c r="R2356" s="529"/>
      <c r="S2356" s="530"/>
      <c r="T2356" s="531" t="str">
        <f t="shared" si="54"/>
        <v/>
      </c>
      <c r="U2356" s="426">
        <f t="shared" si="55"/>
        <v>0</v>
      </c>
      <c r="V2356" s="426"/>
      <c r="W2356" s="426"/>
      <c r="AJ2356" s="55"/>
      <c r="AK2356" s="55"/>
      <c r="AL2356" s="55"/>
      <c r="AM2356" s="55"/>
    </row>
    <row r="2357" ht="22.5" customHeight="1">
      <c r="A2357" s="457"/>
      <c r="B2357" s="25" t="b">
        <v>0</v>
      </c>
      <c r="C2357" s="533"/>
      <c r="D2357" s="534"/>
      <c r="E2357" s="424"/>
      <c r="F2357" s="423"/>
      <c r="G2357" s="533"/>
      <c r="H2357" s="424"/>
      <c r="I2357" s="24"/>
      <c r="J2357" s="424"/>
      <c r="K2357" s="423"/>
      <c r="L2357" s="423"/>
      <c r="M2357" s="535"/>
      <c r="N2357" s="536">
        <f t="shared" si="57"/>
        <v>0</v>
      </c>
      <c r="O2357" s="534"/>
      <c r="P2357" s="528"/>
      <c r="Q2357" s="426" t="str">
        <f t="shared" si="53"/>
        <v/>
      </c>
      <c r="R2357" s="529"/>
      <c r="S2357" s="530"/>
      <c r="T2357" s="531" t="str">
        <f t="shared" si="54"/>
        <v/>
      </c>
      <c r="U2357" s="426">
        <f t="shared" si="55"/>
        <v>0</v>
      </c>
      <c r="V2357" s="426"/>
      <c r="W2357" s="426"/>
      <c r="AJ2357" s="55"/>
      <c r="AK2357" s="55"/>
      <c r="AL2357" s="55"/>
      <c r="AM2357" s="55"/>
    </row>
    <row r="2358" ht="22.5" customHeight="1">
      <c r="A2358" s="457"/>
      <c r="B2358" s="25" t="b">
        <v>0</v>
      </c>
      <c r="C2358" s="533"/>
      <c r="D2358" s="534"/>
      <c r="E2358" s="424"/>
      <c r="F2358" s="423"/>
      <c r="G2358" s="533"/>
      <c r="H2358" s="424"/>
      <c r="I2358" s="24"/>
      <c r="J2358" s="424"/>
      <c r="K2358" s="423"/>
      <c r="L2358" s="423"/>
      <c r="M2358" s="535"/>
      <c r="N2358" s="536">
        <f t="shared" si="57"/>
        <v>0</v>
      </c>
      <c r="O2358" s="534"/>
      <c r="P2358" s="528"/>
      <c r="Q2358" s="426" t="str">
        <f t="shared" si="53"/>
        <v/>
      </c>
      <c r="R2358" s="529"/>
      <c r="S2358" s="530"/>
      <c r="T2358" s="531" t="str">
        <f t="shared" si="54"/>
        <v/>
      </c>
      <c r="U2358" s="426">
        <f t="shared" si="55"/>
        <v>0</v>
      </c>
      <c r="V2358" s="426"/>
      <c r="W2358" s="426"/>
      <c r="AJ2358" s="55"/>
      <c r="AK2358" s="55"/>
      <c r="AL2358" s="55"/>
      <c r="AM2358" s="55"/>
    </row>
    <row r="2359" ht="22.5" customHeight="1">
      <c r="A2359" s="457"/>
      <c r="B2359" s="25" t="b">
        <v>0</v>
      </c>
      <c r="C2359" s="533"/>
      <c r="D2359" s="534"/>
      <c r="E2359" s="424"/>
      <c r="F2359" s="423"/>
      <c r="G2359" s="533"/>
      <c r="H2359" s="424"/>
      <c r="I2359" s="24"/>
      <c r="J2359" s="424"/>
      <c r="K2359" s="423"/>
      <c r="L2359" s="423"/>
      <c r="M2359" s="535"/>
      <c r="N2359" s="536">
        <f t="shared" si="57"/>
        <v>0</v>
      </c>
      <c r="O2359" s="534"/>
      <c r="P2359" s="528"/>
      <c r="Q2359" s="426" t="str">
        <f t="shared" si="53"/>
        <v/>
      </c>
      <c r="R2359" s="529"/>
      <c r="S2359" s="530"/>
      <c r="T2359" s="531" t="str">
        <f t="shared" si="54"/>
        <v/>
      </c>
      <c r="U2359" s="426">
        <f t="shared" si="55"/>
        <v>0</v>
      </c>
      <c r="V2359" s="426"/>
      <c r="W2359" s="426"/>
      <c r="AJ2359" s="55"/>
      <c r="AK2359" s="55"/>
      <c r="AL2359" s="55"/>
      <c r="AM2359" s="55"/>
    </row>
    <row r="2360" ht="22.5" customHeight="1">
      <c r="A2360" s="457"/>
      <c r="B2360" s="25" t="b">
        <v>0</v>
      </c>
      <c r="C2360" s="533"/>
      <c r="D2360" s="534"/>
      <c r="E2360" s="424"/>
      <c r="F2360" s="423"/>
      <c r="G2360" s="533"/>
      <c r="H2360" s="424"/>
      <c r="I2360" s="24"/>
      <c r="J2360" s="424"/>
      <c r="K2360" s="423"/>
      <c r="L2360" s="423"/>
      <c r="M2360" s="535"/>
      <c r="N2360" s="536">
        <f t="shared" si="57"/>
        <v>0</v>
      </c>
      <c r="O2360" s="534"/>
      <c r="P2360" s="528"/>
      <c r="Q2360" s="426" t="str">
        <f t="shared" si="53"/>
        <v/>
      </c>
      <c r="R2360" s="529"/>
      <c r="S2360" s="530"/>
      <c r="T2360" s="531" t="str">
        <f t="shared" si="54"/>
        <v/>
      </c>
      <c r="U2360" s="426">
        <f t="shared" si="55"/>
        <v>0</v>
      </c>
      <c r="V2360" s="426"/>
      <c r="W2360" s="426"/>
      <c r="AJ2360" s="55"/>
      <c r="AK2360" s="55"/>
      <c r="AL2360" s="55"/>
      <c r="AM2360" s="55"/>
    </row>
    <row r="2361" ht="22.5" customHeight="1">
      <c r="A2361" s="457"/>
      <c r="B2361" s="25" t="b">
        <v>0</v>
      </c>
      <c r="C2361" s="533"/>
      <c r="D2361" s="534"/>
      <c r="E2361" s="424"/>
      <c r="F2361" s="423"/>
      <c r="G2361" s="533"/>
      <c r="H2361" s="424"/>
      <c r="I2361" s="24"/>
      <c r="J2361" s="424"/>
      <c r="K2361" s="423"/>
      <c r="L2361" s="423"/>
      <c r="M2361" s="535"/>
      <c r="N2361" s="536">
        <f t="shared" si="57"/>
        <v>0</v>
      </c>
      <c r="O2361" s="534"/>
      <c r="P2361" s="528"/>
      <c r="Q2361" s="426" t="str">
        <f t="shared" si="53"/>
        <v/>
      </c>
      <c r="R2361" s="529"/>
      <c r="S2361" s="530"/>
      <c r="T2361" s="531" t="str">
        <f t="shared" si="54"/>
        <v/>
      </c>
      <c r="U2361" s="426">
        <f t="shared" si="55"/>
        <v>0</v>
      </c>
      <c r="V2361" s="426"/>
      <c r="W2361" s="426"/>
      <c r="AJ2361" s="55"/>
      <c r="AK2361" s="55"/>
      <c r="AL2361" s="55"/>
      <c r="AM2361" s="55"/>
    </row>
    <row r="2362" ht="22.5" customHeight="1">
      <c r="A2362" s="457"/>
      <c r="B2362" s="25" t="b">
        <v>0</v>
      </c>
      <c r="C2362" s="533"/>
      <c r="D2362" s="534"/>
      <c r="E2362" s="424"/>
      <c r="F2362" s="423"/>
      <c r="G2362" s="533"/>
      <c r="H2362" s="424"/>
      <c r="I2362" s="24"/>
      <c r="J2362" s="424"/>
      <c r="K2362" s="423"/>
      <c r="L2362" s="423"/>
      <c r="M2362" s="535"/>
      <c r="N2362" s="536">
        <f t="shared" si="57"/>
        <v>0</v>
      </c>
      <c r="O2362" s="534"/>
      <c r="P2362" s="528"/>
      <c r="Q2362" s="426" t="str">
        <f t="shared" si="53"/>
        <v/>
      </c>
      <c r="R2362" s="529"/>
      <c r="S2362" s="530"/>
      <c r="T2362" s="531" t="str">
        <f t="shared" si="54"/>
        <v/>
      </c>
      <c r="U2362" s="426">
        <f t="shared" si="55"/>
        <v>0</v>
      </c>
      <c r="V2362" s="426"/>
      <c r="W2362" s="426"/>
      <c r="AJ2362" s="55"/>
      <c r="AK2362" s="55"/>
      <c r="AL2362" s="55"/>
      <c r="AM2362" s="55"/>
    </row>
    <row r="2363" ht="22.5" customHeight="1">
      <c r="A2363" s="457"/>
      <c r="B2363" s="25" t="b">
        <v>0</v>
      </c>
      <c r="C2363" s="533"/>
      <c r="D2363" s="534"/>
      <c r="E2363" s="424"/>
      <c r="F2363" s="423"/>
      <c r="G2363" s="533"/>
      <c r="H2363" s="424"/>
      <c r="I2363" s="24"/>
      <c r="J2363" s="424"/>
      <c r="K2363" s="423"/>
      <c r="L2363" s="423"/>
      <c r="M2363" s="535"/>
      <c r="N2363" s="536">
        <f t="shared" si="57"/>
        <v>0</v>
      </c>
      <c r="O2363" s="534"/>
      <c r="P2363" s="528"/>
      <c r="Q2363" s="426" t="str">
        <f t="shared" si="53"/>
        <v/>
      </c>
      <c r="R2363" s="529"/>
      <c r="S2363" s="530"/>
      <c r="T2363" s="531" t="str">
        <f t="shared" si="54"/>
        <v/>
      </c>
      <c r="U2363" s="426">
        <f t="shared" si="55"/>
        <v>0</v>
      </c>
      <c r="V2363" s="426"/>
      <c r="W2363" s="426"/>
      <c r="AJ2363" s="55"/>
      <c r="AK2363" s="55"/>
      <c r="AL2363" s="55"/>
      <c r="AM2363" s="55"/>
    </row>
    <row r="2364" ht="22.5" customHeight="1">
      <c r="A2364" s="457"/>
      <c r="B2364" s="25" t="b">
        <v>0</v>
      </c>
      <c r="C2364" s="533"/>
      <c r="D2364" s="534"/>
      <c r="E2364" s="424"/>
      <c r="F2364" s="423"/>
      <c r="G2364" s="533"/>
      <c r="H2364" s="424"/>
      <c r="I2364" s="24"/>
      <c r="J2364" s="424"/>
      <c r="K2364" s="423"/>
      <c r="L2364" s="423"/>
      <c r="M2364" s="535"/>
      <c r="N2364" s="536">
        <f t="shared" si="57"/>
        <v>0</v>
      </c>
      <c r="O2364" s="534"/>
      <c r="P2364" s="528"/>
      <c r="Q2364" s="426" t="str">
        <f t="shared" si="53"/>
        <v/>
      </c>
      <c r="R2364" s="529"/>
      <c r="S2364" s="530"/>
      <c r="T2364" s="531" t="str">
        <f t="shared" si="54"/>
        <v/>
      </c>
      <c r="U2364" s="426">
        <f t="shared" si="55"/>
        <v>0</v>
      </c>
      <c r="V2364" s="426"/>
      <c r="W2364" s="426"/>
      <c r="AJ2364" s="55"/>
      <c r="AK2364" s="55"/>
      <c r="AL2364" s="55"/>
      <c r="AM2364" s="55"/>
    </row>
    <row r="2365" ht="22.5" customHeight="1">
      <c r="A2365" s="457"/>
      <c r="B2365" s="25" t="b">
        <v>0</v>
      </c>
      <c r="C2365" s="533"/>
      <c r="D2365" s="534"/>
      <c r="E2365" s="424"/>
      <c r="F2365" s="423"/>
      <c r="G2365" s="533"/>
      <c r="H2365" s="424"/>
      <c r="I2365" s="24"/>
      <c r="J2365" s="424"/>
      <c r="K2365" s="423"/>
      <c r="L2365" s="423"/>
      <c r="M2365" s="535"/>
      <c r="N2365" s="536">
        <f t="shared" si="57"/>
        <v>0</v>
      </c>
      <c r="O2365" s="534"/>
      <c r="P2365" s="528"/>
      <c r="Q2365" s="426" t="str">
        <f t="shared" si="53"/>
        <v/>
      </c>
      <c r="R2365" s="529"/>
      <c r="S2365" s="530"/>
      <c r="T2365" s="531" t="str">
        <f t="shared" si="54"/>
        <v/>
      </c>
      <c r="U2365" s="426">
        <f t="shared" si="55"/>
        <v>0</v>
      </c>
      <c r="V2365" s="426"/>
      <c r="W2365" s="426"/>
      <c r="AJ2365" s="55"/>
      <c r="AK2365" s="55"/>
      <c r="AL2365" s="55"/>
      <c r="AM2365" s="55"/>
    </row>
    <row r="2366" ht="22.5" customHeight="1">
      <c r="A2366" s="457"/>
      <c r="B2366" s="25" t="b">
        <v>0</v>
      </c>
      <c r="C2366" s="533"/>
      <c r="D2366" s="534"/>
      <c r="E2366" s="424"/>
      <c r="F2366" s="423"/>
      <c r="G2366" s="533"/>
      <c r="H2366" s="424"/>
      <c r="I2366" s="24"/>
      <c r="J2366" s="424"/>
      <c r="K2366" s="423"/>
      <c r="L2366" s="423"/>
      <c r="M2366" s="535"/>
      <c r="N2366" s="536">
        <f t="shared" si="57"/>
        <v>0</v>
      </c>
      <c r="O2366" s="534"/>
      <c r="P2366" s="528"/>
      <c r="Q2366" s="426" t="str">
        <f t="shared" si="53"/>
        <v/>
      </c>
      <c r="R2366" s="529"/>
      <c r="S2366" s="530"/>
      <c r="T2366" s="531" t="str">
        <f t="shared" si="54"/>
        <v/>
      </c>
      <c r="U2366" s="426">
        <f t="shared" si="55"/>
        <v>0</v>
      </c>
      <c r="V2366" s="426"/>
      <c r="W2366" s="426"/>
      <c r="AJ2366" s="55"/>
      <c r="AK2366" s="55"/>
      <c r="AL2366" s="55"/>
      <c r="AM2366" s="55"/>
    </row>
    <row r="2367" ht="22.5" customHeight="1">
      <c r="A2367" s="457"/>
      <c r="B2367" s="25" t="b">
        <v>0</v>
      </c>
      <c r="C2367" s="533"/>
      <c r="D2367" s="534"/>
      <c r="E2367" s="424"/>
      <c r="F2367" s="423"/>
      <c r="G2367" s="533"/>
      <c r="H2367" s="424"/>
      <c r="I2367" s="24"/>
      <c r="J2367" s="424"/>
      <c r="K2367" s="423"/>
      <c r="L2367" s="423"/>
      <c r="M2367" s="535"/>
      <c r="N2367" s="536">
        <f t="shared" si="57"/>
        <v>0</v>
      </c>
      <c r="O2367" s="534"/>
      <c r="P2367" s="528"/>
      <c r="Q2367" s="426" t="str">
        <f t="shared" si="53"/>
        <v/>
      </c>
      <c r="R2367" s="529"/>
      <c r="S2367" s="530"/>
      <c r="T2367" s="531" t="str">
        <f t="shared" si="54"/>
        <v/>
      </c>
      <c r="U2367" s="426">
        <f t="shared" si="55"/>
        <v>0</v>
      </c>
      <c r="V2367" s="426"/>
      <c r="W2367" s="426"/>
      <c r="AJ2367" s="55"/>
      <c r="AK2367" s="55"/>
      <c r="AL2367" s="55"/>
      <c r="AM2367" s="55"/>
    </row>
    <row r="2368" ht="22.5" customHeight="1">
      <c r="A2368" s="457"/>
      <c r="B2368" s="25" t="b">
        <v>0</v>
      </c>
      <c r="C2368" s="533"/>
      <c r="D2368" s="534"/>
      <c r="E2368" s="424"/>
      <c r="F2368" s="423"/>
      <c r="G2368" s="533"/>
      <c r="H2368" s="424"/>
      <c r="I2368" s="24"/>
      <c r="J2368" s="424"/>
      <c r="K2368" s="423"/>
      <c r="L2368" s="423"/>
      <c r="M2368" s="535"/>
      <c r="N2368" s="536">
        <f t="shared" si="57"/>
        <v>0</v>
      </c>
      <c r="O2368" s="534"/>
      <c r="P2368" s="528"/>
      <c r="Q2368" s="426" t="str">
        <f t="shared" si="53"/>
        <v/>
      </c>
      <c r="R2368" s="529"/>
      <c r="S2368" s="530"/>
      <c r="T2368" s="531" t="str">
        <f t="shared" si="54"/>
        <v/>
      </c>
      <c r="U2368" s="426">
        <f t="shared" si="55"/>
        <v>0</v>
      </c>
      <c r="V2368" s="426"/>
      <c r="W2368" s="426"/>
      <c r="AJ2368" s="55"/>
      <c r="AK2368" s="55"/>
      <c r="AL2368" s="55"/>
      <c r="AM2368" s="55"/>
    </row>
    <row r="2369" ht="22.5" customHeight="1">
      <c r="A2369" s="457"/>
      <c r="B2369" s="25" t="b">
        <v>0</v>
      </c>
      <c r="C2369" s="533"/>
      <c r="D2369" s="534"/>
      <c r="E2369" s="424"/>
      <c r="F2369" s="423"/>
      <c r="G2369" s="533"/>
      <c r="H2369" s="424"/>
      <c r="I2369" s="24"/>
      <c r="J2369" s="424"/>
      <c r="K2369" s="423"/>
      <c r="L2369" s="423"/>
      <c r="M2369" s="535"/>
      <c r="N2369" s="536">
        <f t="shared" si="57"/>
        <v>0</v>
      </c>
      <c r="O2369" s="534"/>
      <c r="P2369" s="528"/>
      <c r="Q2369" s="426" t="str">
        <f t="shared" si="53"/>
        <v/>
      </c>
      <c r="R2369" s="529"/>
      <c r="S2369" s="530"/>
      <c r="T2369" s="531" t="str">
        <f t="shared" si="54"/>
        <v/>
      </c>
      <c r="U2369" s="426">
        <f t="shared" si="55"/>
        <v>0</v>
      </c>
      <c r="V2369" s="426"/>
      <c r="W2369" s="426"/>
      <c r="AJ2369" s="55"/>
      <c r="AK2369" s="55"/>
      <c r="AL2369" s="55"/>
      <c r="AM2369" s="55"/>
    </row>
    <row r="2370" ht="22.5" customHeight="1">
      <c r="A2370" s="457"/>
      <c r="B2370" s="25" t="b">
        <v>0</v>
      </c>
      <c r="C2370" s="533"/>
      <c r="D2370" s="534"/>
      <c r="E2370" s="424"/>
      <c r="F2370" s="423"/>
      <c r="G2370" s="533"/>
      <c r="H2370" s="424"/>
      <c r="I2370" s="24"/>
      <c r="J2370" s="424"/>
      <c r="K2370" s="423"/>
      <c r="L2370" s="423"/>
      <c r="M2370" s="535"/>
      <c r="N2370" s="536">
        <f t="shared" si="57"/>
        <v>0</v>
      </c>
      <c r="O2370" s="534"/>
      <c r="P2370" s="528"/>
      <c r="Q2370" s="426" t="str">
        <f t="shared" si="53"/>
        <v/>
      </c>
      <c r="R2370" s="529"/>
      <c r="S2370" s="530"/>
      <c r="T2370" s="531" t="str">
        <f t="shared" si="54"/>
        <v/>
      </c>
      <c r="U2370" s="426">
        <f t="shared" si="55"/>
        <v>0</v>
      </c>
      <c r="V2370" s="426"/>
      <c r="W2370" s="426"/>
      <c r="AJ2370" s="55"/>
      <c r="AK2370" s="55"/>
      <c r="AL2370" s="55"/>
      <c r="AM2370" s="55"/>
    </row>
    <row r="2371" ht="22.5" customHeight="1">
      <c r="A2371" s="457"/>
      <c r="B2371" s="25" t="b">
        <v>0</v>
      </c>
      <c r="C2371" s="533"/>
      <c r="D2371" s="534"/>
      <c r="E2371" s="424"/>
      <c r="F2371" s="423"/>
      <c r="G2371" s="533"/>
      <c r="H2371" s="424"/>
      <c r="I2371" s="24"/>
      <c r="J2371" s="424"/>
      <c r="K2371" s="423"/>
      <c r="L2371" s="423"/>
      <c r="M2371" s="535"/>
      <c r="N2371" s="536">
        <f t="shared" si="57"/>
        <v>0</v>
      </c>
      <c r="O2371" s="534"/>
      <c r="P2371" s="528"/>
      <c r="Q2371" s="426" t="str">
        <f t="shared" si="53"/>
        <v/>
      </c>
      <c r="R2371" s="529"/>
      <c r="S2371" s="530"/>
      <c r="T2371" s="531" t="str">
        <f t="shared" si="54"/>
        <v/>
      </c>
      <c r="U2371" s="426">
        <f t="shared" si="55"/>
        <v>0</v>
      </c>
      <c r="V2371" s="426"/>
      <c r="W2371" s="426"/>
      <c r="AJ2371" s="55"/>
      <c r="AK2371" s="55"/>
      <c r="AL2371" s="55"/>
      <c r="AM2371" s="55"/>
    </row>
    <row r="2372" ht="22.5" customHeight="1">
      <c r="A2372" s="457"/>
      <c r="B2372" s="25" t="b">
        <v>0</v>
      </c>
      <c r="C2372" s="533"/>
      <c r="D2372" s="534"/>
      <c r="E2372" s="424"/>
      <c r="F2372" s="423"/>
      <c r="G2372" s="533"/>
      <c r="H2372" s="424"/>
      <c r="I2372" s="24"/>
      <c r="J2372" s="424"/>
      <c r="K2372" s="423"/>
      <c r="L2372" s="423"/>
      <c r="M2372" s="535"/>
      <c r="N2372" s="536">
        <f t="shared" si="57"/>
        <v>0</v>
      </c>
      <c r="O2372" s="534"/>
      <c r="P2372" s="528"/>
      <c r="Q2372" s="426" t="str">
        <f t="shared" si="53"/>
        <v/>
      </c>
      <c r="R2372" s="529"/>
      <c r="S2372" s="530"/>
      <c r="T2372" s="531" t="str">
        <f t="shared" si="54"/>
        <v/>
      </c>
      <c r="U2372" s="426">
        <f t="shared" si="55"/>
        <v>0</v>
      </c>
      <c r="V2372" s="426"/>
      <c r="W2372" s="426"/>
      <c r="AJ2372" s="55"/>
      <c r="AK2372" s="55"/>
      <c r="AL2372" s="55"/>
      <c r="AM2372" s="55"/>
    </row>
    <row r="2373" ht="22.5" customHeight="1">
      <c r="A2373" s="457"/>
      <c r="B2373" s="25" t="b">
        <v>0</v>
      </c>
      <c r="C2373" s="533"/>
      <c r="D2373" s="534"/>
      <c r="E2373" s="424"/>
      <c r="F2373" s="423"/>
      <c r="G2373" s="533"/>
      <c r="H2373" s="424"/>
      <c r="I2373" s="24"/>
      <c r="J2373" s="424"/>
      <c r="K2373" s="423"/>
      <c r="L2373" s="423"/>
      <c r="M2373" s="535"/>
      <c r="N2373" s="536">
        <f t="shared" si="57"/>
        <v>0</v>
      </c>
      <c r="O2373" s="534"/>
      <c r="P2373" s="528"/>
      <c r="Q2373" s="426" t="str">
        <f t="shared" si="53"/>
        <v/>
      </c>
      <c r="R2373" s="529"/>
      <c r="S2373" s="530"/>
      <c r="T2373" s="531" t="str">
        <f t="shared" si="54"/>
        <v/>
      </c>
      <c r="U2373" s="426">
        <f t="shared" si="55"/>
        <v>0</v>
      </c>
      <c r="V2373" s="426"/>
      <c r="W2373" s="426"/>
      <c r="AJ2373" s="55"/>
      <c r="AK2373" s="55"/>
      <c r="AL2373" s="55"/>
      <c r="AM2373" s="55"/>
    </row>
    <row r="2374" ht="22.5" customHeight="1">
      <c r="A2374" s="457"/>
      <c r="B2374" s="25" t="b">
        <v>0</v>
      </c>
      <c r="C2374" s="533"/>
      <c r="D2374" s="534"/>
      <c r="E2374" s="424"/>
      <c r="F2374" s="423"/>
      <c r="G2374" s="533"/>
      <c r="H2374" s="424"/>
      <c r="I2374" s="24"/>
      <c r="J2374" s="424"/>
      <c r="K2374" s="423"/>
      <c r="L2374" s="423"/>
      <c r="M2374" s="535"/>
      <c r="N2374" s="536">
        <f t="shared" si="57"/>
        <v>0</v>
      </c>
      <c r="O2374" s="534"/>
      <c r="P2374" s="528"/>
      <c r="Q2374" s="426" t="str">
        <f t="shared" si="53"/>
        <v/>
      </c>
      <c r="R2374" s="529"/>
      <c r="S2374" s="530"/>
      <c r="T2374" s="531" t="str">
        <f t="shared" si="54"/>
        <v/>
      </c>
      <c r="U2374" s="426">
        <f t="shared" si="55"/>
        <v>0</v>
      </c>
      <c r="V2374" s="426"/>
      <c r="W2374" s="426"/>
      <c r="AJ2374" s="55"/>
      <c r="AK2374" s="55"/>
      <c r="AL2374" s="55"/>
      <c r="AM2374" s="55"/>
    </row>
    <row r="2375" ht="22.5" customHeight="1">
      <c r="A2375" s="457"/>
      <c r="B2375" s="25" t="b">
        <v>0</v>
      </c>
      <c r="C2375" s="533"/>
      <c r="D2375" s="534"/>
      <c r="E2375" s="424"/>
      <c r="F2375" s="423"/>
      <c r="G2375" s="533"/>
      <c r="H2375" s="424"/>
      <c r="I2375" s="24"/>
      <c r="J2375" s="424"/>
      <c r="K2375" s="423"/>
      <c r="L2375" s="423"/>
      <c r="M2375" s="535"/>
      <c r="N2375" s="536">
        <f t="shared" si="57"/>
        <v>0</v>
      </c>
      <c r="O2375" s="534"/>
      <c r="P2375" s="528"/>
      <c r="Q2375" s="426" t="str">
        <f t="shared" si="53"/>
        <v/>
      </c>
      <c r="R2375" s="529"/>
      <c r="S2375" s="530"/>
      <c r="T2375" s="531" t="str">
        <f t="shared" si="54"/>
        <v/>
      </c>
      <c r="U2375" s="426">
        <f t="shared" si="55"/>
        <v>0</v>
      </c>
      <c r="V2375" s="426"/>
      <c r="W2375" s="426"/>
      <c r="AJ2375" s="55"/>
      <c r="AK2375" s="55"/>
      <c r="AL2375" s="55"/>
      <c r="AM2375" s="55"/>
    </row>
    <row r="2376" ht="22.5" customHeight="1">
      <c r="A2376" s="457"/>
      <c r="B2376" s="25" t="b">
        <v>0</v>
      </c>
      <c r="C2376" s="533"/>
      <c r="D2376" s="534"/>
      <c r="E2376" s="424"/>
      <c r="F2376" s="423"/>
      <c r="G2376" s="533"/>
      <c r="H2376" s="424"/>
      <c r="I2376" s="24"/>
      <c r="J2376" s="424"/>
      <c r="K2376" s="423"/>
      <c r="L2376" s="423"/>
      <c r="M2376" s="535"/>
      <c r="N2376" s="536">
        <f t="shared" si="57"/>
        <v>0</v>
      </c>
      <c r="O2376" s="534"/>
      <c r="P2376" s="528"/>
      <c r="Q2376" s="426" t="str">
        <f t="shared" si="53"/>
        <v/>
      </c>
      <c r="R2376" s="529"/>
      <c r="S2376" s="530"/>
      <c r="T2376" s="531" t="str">
        <f t="shared" si="54"/>
        <v/>
      </c>
      <c r="U2376" s="426">
        <f t="shared" si="55"/>
        <v>0</v>
      </c>
      <c r="V2376" s="426"/>
      <c r="W2376" s="426"/>
      <c r="AJ2376" s="55"/>
      <c r="AK2376" s="55"/>
      <c r="AL2376" s="55"/>
      <c r="AM2376" s="55"/>
    </row>
    <row r="2377" ht="22.5" customHeight="1">
      <c r="A2377" s="457"/>
      <c r="B2377" s="25" t="b">
        <v>0</v>
      </c>
      <c r="C2377" s="533"/>
      <c r="D2377" s="534"/>
      <c r="E2377" s="424"/>
      <c r="F2377" s="423"/>
      <c r="G2377" s="533"/>
      <c r="H2377" s="424"/>
      <c r="I2377" s="24"/>
      <c r="J2377" s="424"/>
      <c r="K2377" s="423"/>
      <c r="L2377" s="423"/>
      <c r="M2377" s="535"/>
      <c r="N2377" s="536">
        <f t="shared" si="57"/>
        <v>0</v>
      </c>
      <c r="O2377" s="534"/>
      <c r="P2377" s="528"/>
      <c r="Q2377" s="426" t="str">
        <f t="shared" si="53"/>
        <v/>
      </c>
      <c r="R2377" s="529"/>
      <c r="S2377" s="530"/>
      <c r="T2377" s="531" t="str">
        <f t="shared" si="54"/>
        <v/>
      </c>
      <c r="U2377" s="426">
        <f t="shared" si="55"/>
        <v>0</v>
      </c>
      <c r="V2377" s="426"/>
      <c r="W2377" s="426"/>
      <c r="AJ2377" s="55"/>
      <c r="AK2377" s="55"/>
      <c r="AL2377" s="55"/>
      <c r="AM2377" s="55"/>
    </row>
    <row r="2378" ht="22.5" customHeight="1">
      <c r="A2378" s="457"/>
      <c r="B2378" s="25" t="b">
        <v>0</v>
      </c>
      <c r="C2378" s="533"/>
      <c r="D2378" s="534"/>
      <c r="E2378" s="424"/>
      <c r="F2378" s="423"/>
      <c r="G2378" s="533"/>
      <c r="H2378" s="424"/>
      <c r="I2378" s="24"/>
      <c r="J2378" s="424"/>
      <c r="K2378" s="423"/>
      <c r="L2378" s="423"/>
      <c r="M2378" s="535"/>
      <c r="N2378" s="536">
        <f t="shared" si="57"/>
        <v>0</v>
      </c>
      <c r="O2378" s="534"/>
      <c r="P2378" s="528"/>
      <c r="Q2378" s="426" t="str">
        <f t="shared" si="53"/>
        <v/>
      </c>
      <c r="R2378" s="529"/>
      <c r="S2378" s="530"/>
      <c r="T2378" s="531" t="str">
        <f t="shared" si="54"/>
        <v/>
      </c>
      <c r="U2378" s="426">
        <f t="shared" si="55"/>
        <v>0</v>
      </c>
      <c r="V2378" s="426"/>
      <c r="W2378" s="426"/>
      <c r="AJ2378" s="55"/>
      <c r="AK2378" s="55"/>
      <c r="AL2378" s="55"/>
      <c r="AM2378" s="55"/>
    </row>
    <row r="2379" ht="22.5" customHeight="1">
      <c r="A2379" s="457"/>
      <c r="B2379" s="25" t="b">
        <v>0</v>
      </c>
      <c r="C2379" s="533"/>
      <c r="D2379" s="534"/>
      <c r="E2379" s="424"/>
      <c r="F2379" s="423"/>
      <c r="G2379" s="533"/>
      <c r="H2379" s="424"/>
      <c r="I2379" s="24"/>
      <c r="J2379" s="424"/>
      <c r="K2379" s="423"/>
      <c r="L2379" s="423"/>
      <c r="M2379" s="535"/>
      <c r="N2379" s="536">
        <f t="shared" si="57"/>
        <v>0</v>
      </c>
      <c r="O2379" s="534"/>
      <c r="P2379" s="528"/>
      <c r="Q2379" s="426" t="str">
        <f t="shared" si="53"/>
        <v/>
      </c>
      <c r="R2379" s="529"/>
      <c r="S2379" s="530"/>
      <c r="T2379" s="531" t="str">
        <f t="shared" si="54"/>
        <v/>
      </c>
      <c r="U2379" s="426">
        <f t="shared" si="55"/>
        <v>0</v>
      </c>
      <c r="V2379" s="426"/>
      <c r="W2379" s="426"/>
      <c r="AJ2379" s="55"/>
      <c r="AK2379" s="55"/>
      <c r="AL2379" s="55"/>
      <c r="AM2379" s="55"/>
    </row>
    <row r="2380" ht="22.5" customHeight="1">
      <c r="A2380" s="457"/>
      <c r="B2380" s="25" t="b">
        <v>0</v>
      </c>
      <c r="C2380" s="533"/>
      <c r="D2380" s="534"/>
      <c r="E2380" s="424"/>
      <c r="F2380" s="423"/>
      <c r="G2380" s="533"/>
      <c r="H2380" s="424"/>
      <c r="I2380" s="24"/>
      <c r="J2380" s="424"/>
      <c r="K2380" s="423"/>
      <c r="L2380" s="423"/>
      <c r="M2380" s="535"/>
      <c r="N2380" s="536">
        <f t="shared" si="57"/>
        <v>0</v>
      </c>
      <c r="O2380" s="534"/>
      <c r="P2380" s="528"/>
      <c r="Q2380" s="426" t="str">
        <f t="shared" si="53"/>
        <v/>
      </c>
      <c r="R2380" s="529"/>
      <c r="S2380" s="530"/>
      <c r="T2380" s="531" t="str">
        <f t="shared" si="54"/>
        <v/>
      </c>
      <c r="U2380" s="426">
        <f t="shared" si="55"/>
        <v>0</v>
      </c>
      <c r="V2380" s="426"/>
      <c r="W2380" s="426"/>
      <c r="AJ2380" s="55"/>
      <c r="AK2380" s="55"/>
      <c r="AL2380" s="55"/>
      <c r="AM2380" s="55"/>
    </row>
    <row r="2381" ht="22.5" customHeight="1">
      <c r="A2381" s="457"/>
      <c r="B2381" s="25" t="b">
        <v>0</v>
      </c>
      <c r="C2381" s="533"/>
      <c r="D2381" s="534"/>
      <c r="E2381" s="424"/>
      <c r="F2381" s="423"/>
      <c r="G2381" s="533"/>
      <c r="H2381" s="424"/>
      <c r="I2381" s="24"/>
      <c r="J2381" s="424"/>
      <c r="K2381" s="423"/>
      <c r="L2381" s="423"/>
      <c r="M2381" s="535"/>
      <c r="N2381" s="536">
        <f t="shared" si="57"/>
        <v>0</v>
      </c>
      <c r="O2381" s="534"/>
      <c r="P2381" s="528"/>
      <c r="Q2381" s="426" t="str">
        <f t="shared" si="53"/>
        <v/>
      </c>
      <c r="R2381" s="529"/>
      <c r="S2381" s="530"/>
      <c r="T2381" s="531" t="str">
        <f t="shared" si="54"/>
        <v/>
      </c>
      <c r="U2381" s="426">
        <f t="shared" si="55"/>
        <v>0</v>
      </c>
      <c r="V2381" s="426"/>
      <c r="W2381" s="426"/>
      <c r="AJ2381" s="55"/>
      <c r="AK2381" s="55"/>
      <c r="AL2381" s="55"/>
      <c r="AM2381" s="55"/>
    </row>
    <row r="2382" ht="22.5" customHeight="1">
      <c r="A2382" s="457"/>
      <c r="B2382" s="25" t="b">
        <v>0</v>
      </c>
      <c r="C2382" s="533"/>
      <c r="D2382" s="534"/>
      <c r="E2382" s="424"/>
      <c r="F2382" s="423"/>
      <c r="G2382" s="533"/>
      <c r="H2382" s="424"/>
      <c r="I2382" s="24"/>
      <c r="J2382" s="424"/>
      <c r="K2382" s="423"/>
      <c r="L2382" s="423"/>
      <c r="M2382" s="535"/>
      <c r="N2382" s="536">
        <f t="shared" si="57"/>
        <v>0</v>
      </c>
      <c r="O2382" s="534"/>
      <c r="P2382" s="528"/>
      <c r="Q2382" s="426" t="str">
        <f t="shared" si="53"/>
        <v/>
      </c>
      <c r="R2382" s="529"/>
      <c r="S2382" s="530"/>
      <c r="T2382" s="531" t="str">
        <f t="shared" si="54"/>
        <v/>
      </c>
      <c r="U2382" s="426">
        <f t="shared" si="55"/>
        <v>0</v>
      </c>
      <c r="V2382" s="426"/>
      <c r="W2382" s="426"/>
      <c r="AJ2382" s="55"/>
      <c r="AK2382" s="55"/>
      <c r="AL2382" s="55"/>
      <c r="AM2382" s="55"/>
    </row>
    <row r="2383" ht="22.5" customHeight="1">
      <c r="A2383" s="457"/>
      <c r="B2383" s="25" t="b">
        <v>0</v>
      </c>
      <c r="C2383" s="533"/>
      <c r="D2383" s="534"/>
      <c r="E2383" s="424"/>
      <c r="F2383" s="423"/>
      <c r="G2383" s="533"/>
      <c r="H2383" s="424"/>
      <c r="I2383" s="24"/>
      <c r="J2383" s="424"/>
      <c r="K2383" s="423"/>
      <c r="L2383" s="423"/>
      <c r="M2383" s="535"/>
      <c r="N2383" s="536">
        <f t="shared" si="57"/>
        <v>0</v>
      </c>
      <c r="O2383" s="534"/>
      <c r="P2383" s="528"/>
      <c r="Q2383" s="426" t="str">
        <f t="shared" si="53"/>
        <v/>
      </c>
      <c r="R2383" s="529"/>
      <c r="S2383" s="530"/>
      <c r="T2383" s="531" t="str">
        <f t="shared" si="54"/>
        <v/>
      </c>
      <c r="U2383" s="426">
        <f t="shared" si="55"/>
        <v>0</v>
      </c>
      <c r="V2383" s="426"/>
      <c r="W2383" s="426"/>
      <c r="AJ2383" s="55"/>
      <c r="AK2383" s="55"/>
      <c r="AL2383" s="55"/>
      <c r="AM2383" s="55"/>
    </row>
    <row r="2384" ht="22.5" customHeight="1">
      <c r="A2384" s="457"/>
      <c r="B2384" s="25" t="b">
        <v>0</v>
      </c>
      <c r="C2384" s="533"/>
      <c r="D2384" s="534"/>
      <c r="E2384" s="424"/>
      <c r="F2384" s="423"/>
      <c r="G2384" s="533"/>
      <c r="H2384" s="424"/>
      <c r="I2384" s="24"/>
      <c r="J2384" s="424"/>
      <c r="K2384" s="423"/>
      <c r="L2384" s="423"/>
      <c r="M2384" s="535"/>
      <c r="N2384" s="536">
        <f t="shared" si="57"/>
        <v>0</v>
      </c>
      <c r="O2384" s="534"/>
      <c r="P2384" s="528"/>
      <c r="Q2384" s="426" t="str">
        <f t="shared" si="53"/>
        <v/>
      </c>
      <c r="R2384" s="529"/>
      <c r="S2384" s="530"/>
      <c r="T2384" s="531" t="str">
        <f t="shared" si="54"/>
        <v/>
      </c>
      <c r="U2384" s="426">
        <f t="shared" si="55"/>
        <v>0</v>
      </c>
      <c r="V2384" s="426"/>
      <c r="W2384" s="426"/>
      <c r="AJ2384" s="55"/>
      <c r="AK2384" s="55"/>
      <c r="AL2384" s="55"/>
      <c r="AM2384" s="55"/>
    </row>
    <row r="2385" ht="22.5" customHeight="1">
      <c r="A2385" s="457"/>
      <c r="B2385" s="25" t="b">
        <v>0</v>
      </c>
      <c r="C2385" s="533"/>
      <c r="D2385" s="534"/>
      <c r="E2385" s="424"/>
      <c r="F2385" s="423"/>
      <c r="G2385" s="533"/>
      <c r="H2385" s="424"/>
      <c r="I2385" s="24"/>
      <c r="J2385" s="424"/>
      <c r="K2385" s="423"/>
      <c r="L2385" s="423"/>
      <c r="M2385" s="535"/>
      <c r="N2385" s="536">
        <f t="shared" si="57"/>
        <v>0</v>
      </c>
      <c r="O2385" s="534"/>
      <c r="P2385" s="528"/>
      <c r="Q2385" s="426" t="str">
        <f t="shared" si="53"/>
        <v/>
      </c>
      <c r="R2385" s="529"/>
      <c r="S2385" s="530"/>
      <c r="T2385" s="531" t="str">
        <f t="shared" si="54"/>
        <v/>
      </c>
      <c r="U2385" s="426">
        <f t="shared" si="55"/>
        <v>0</v>
      </c>
      <c r="V2385" s="426"/>
      <c r="W2385" s="426"/>
      <c r="AJ2385" s="55"/>
      <c r="AK2385" s="55"/>
      <c r="AL2385" s="55"/>
      <c r="AM2385" s="55"/>
    </row>
    <row r="2386" ht="22.5" customHeight="1">
      <c r="A2386" s="457"/>
      <c r="B2386" s="25" t="b">
        <v>0</v>
      </c>
      <c r="C2386" s="533"/>
      <c r="D2386" s="534"/>
      <c r="E2386" s="424"/>
      <c r="F2386" s="423"/>
      <c r="G2386" s="533"/>
      <c r="H2386" s="424"/>
      <c r="I2386" s="24"/>
      <c r="J2386" s="424"/>
      <c r="K2386" s="423"/>
      <c r="L2386" s="423"/>
      <c r="M2386" s="535"/>
      <c r="N2386" s="536">
        <f t="shared" si="57"/>
        <v>0</v>
      </c>
      <c r="O2386" s="534"/>
      <c r="P2386" s="528"/>
      <c r="Q2386" s="426" t="str">
        <f t="shared" si="53"/>
        <v/>
      </c>
      <c r="R2386" s="529"/>
      <c r="S2386" s="530"/>
      <c r="T2386" s="531" t="str">
        <f t="shared" si="54"/>
        <v/>
      </c>
      <c r="U2386" s="426">
        <f t="shared" si="55"/>
        <v>0</v>
      </c>
      <c r="V2386" s="426"/>
      <c r="W2386" s="426"/>
      <c r="AJ2386" s="55"/>
      <c r="AK2386" s="55"/>
      <c r="AL2386" s="55"/>
      <c r="AM2386" s="55"/>
    </row>
    <row r="2387" ht="22.5" customHeight="1">
      <c r="A2387" s="457"/>
      <c r="B2387" s="25" t="b">
        <v>0</v>
      </c>
      <c r="C2387" s="533"/>
      <c r="D2387" s="534"/>
      <c r="E2387" s="424"/>
      <c r="F2387" s="423"/>
      <c r="G2387" s="533"/>
      <c r="H2387" s="424"/>
      <c r="I2387" s="24"/>
      <c r="J2387" s="424"/>
      <c r="K2387" s="423"/>
      <c r="L2387" s="423"/>
      <c r="M2387" s="535"/>
      <c r="N2387" s="536">
        <f t="shared" si="57"/>
        <v>0</v>
      </c>
      <c r="O2387" s="534"/>
      <c r="P2387" s="528"/>
      <c r="Q2387" s="426" t="str">
        <f t="shared" si="53"/>
        <v/>
      </c>
      <c r="R2387" s="529"/>
      <c r="S2387" s="530"/>
      <c r="T2387" s="531" t="str">
        <f t="shared" si="54"/>
        <v/>
      </c>
      <c r="U2387" s="426">
        <f t="shared" si="55"/>
        <v>0</v>
      </c>
      <c r="V2387" s="426"/>
      <c r="W2387" s="426"/>
      <c r="AJ2387" s="55"/>
      <c r="AK2387" s="55"/>
      <c r="AL2387" s="55"/>
      <c r="AM2387" s="55"/>
    </row>
    <row r="2388" ht="22.5" customHeight="1">
      <c r="A2388" s="457"/>
      <c r="B2388" s="25" t="b">
        <v>0</v>
      </c>
      <c r="C2388" s="533"/>
      <c r="D2388" s="534"/>
      <c r="E2388" s="424"/>
      <c r="F2388" s="423"/>
      <c r="G2388" s="533"/>
      <c r="H2388" s="424"/>
      <c r="I2388" s="24"/>
      <c r="J2388" s="424"/>
      <c r="K2388" s="423"/>
      <c r="L2388" s="423"/>
      <c r="M2388" s="535"/>
      <c r="N2388" s="536">
        <f t="shared" si="57"/>
        <v>0</v>
      </c>
      <c r="O2388" s="534"/>
      <c r="P2388" s="528"/>
      <c r="Q2388" s="426" t="str">
        <f t="shared" si="53"/>
        <v/>
      </c>
      <c r="R2388" s="529"/>
      <c r="S2388" s="530"/>
      <c r="T2388" s="531" t="str">
        <f t="shared" si="54"/>
        <v/>
      </c>
      <c r="U2388" s="426">
        <f t="shared" si="55"/>
        <v>0</v>
      </c>
      <c r="V2388" s="426"/>
      <c r="W2388" s="426"/>
      <c r="AJ2388" s="55"/>
      <c r="AK2388" s="55"/>
      <c r="AL2388" s="55"/>
      <c r="AM2388" s="55"/>
    </row>
    <row r="2389" ht="22.5" customHeight="1">
      <c r="A2389" s="457"/>
      <c r="B2389" s="25" t="b">
        <v>0</v>
      </c>
      <c r="C2389" s="533"/>
      <c r="D2389" s="534"/>
      <c r="E2389" s="424"/>
      <c r="F2389" s="423"/>
      <c r="G2389" s="533"/>
      <c r="H2389" s="424"/>
      <c r="I2389" s="24"/>
      <c r="J2389" s="424"/>
      <c r="K2389" s="423"/>
      <c r="L2389" s="423"/>
      <c r="M2389" s="535"/>
      <c r="N2389" s="536">
        <f t="shared" si="57"/>
        <v>0</v>
      </c>
      <c r="O2389" s="534"/>
      <c r="P2389" s="528"/>
      <c r="Q2389" s="426" t="str">
        <f t="shared" si="53"/>
        <v/>
      </c>
      <c r="R2389" s="529"/>
      <c r="S2389" s="530"/>
      <c r="T2389" s="531" t="str">
        <f t="shared" si="54"/>
        <v/>
      </c>
      <c r="U2389" s="426">
        <f t="shared" si="55"/>
        <v>0</v>
      </c>
      <c r="V2389" s="426"/>
      <c r="W2389" s="426"/>
      <c r="AJ2389" s="55"/>
      <c r="AK2389" s="55"/>
      <c r="AL2389" s="55"/>
      <c r="AM2389" s="55"/>
    </row>
    <row r="2390" ht="22.5" customHeight="1">
      <c r="A2390" s="457"/>
      <c r="B2390" s="25" t="b">
        <v>0</v>
      </c>
      <c r="C2390" s="533"/>
      <c r="D2390" s="534"/>
      <c r="E2390" s="424"/>
      <c r="F2390" s="423"/>
      <c r="G2390" s="533"/>
      <c r="H2390" s="424"/>
      <c r="I2390" s="24"/>
      <c r="J2390" s="424"/>
      <c r="K2390" s="423"/>
      <c r="L2390" s="423"/>
      <c r="M2390" s="535"/>
      <c r="N2390" s="536">
        <f t="shared" si="57"/>
        <v>0</v>
      </c>
      <c r="O2390" s="534"/>
      <c r="P2390" s="528"/>
      <c r="Q2390" s="426" t="str">
        <f t="shared" si="53"/>
        <v/>
      </c>
      <c r="R2390" s="529"/>
      <c r="S2390" s="530"/>
      <c r="T2390" s="531" t="str">
        <f t="shared" si="54"/>
        <v/>
      </c>
      <c r="U2390" s="426">
        <f t="shared" si="55"/>
        <v>0</v>
      </c>
      <c r="V2390" s="426"/>
      <c r="W2390" s="426"/>
      <c r="AJ2390" s="55"/>
      <c r="AK2390" s="55"/>
      <c r="AL2390" s="55"/>
      <c r="AM2390" s="55"/>
    </row>
    <row r="2391" ht="22.5" customHeight="1">
      <c r="A2391" s="457"/>
      <c r="B2391" s="25" t="b">
        <v>0</v>
      </c>
      <c r="C2391" s="533"/>
      <c r="D2391" s="534"/>
      <c r="E2391" s="424"/>
      <c r="F2391" s="423"/>
      <c r="G2391" s="533"/>
      <c r="H2391" s="424"/>
      <c r="I2391" s="24"/>
      <c r="J2391" s="424"/>
      <c r="K2391" s="423"/>
      <c r="L2391" s="423"/>
      <c r="M2391" s="535"/>
      <c r="N2391" s="536">
        <f t="shared" si="57"/>
        <v>0</v>
      </c>
      <c r="O2391" s="534"/>
      <c r="P2391" s="528"/>
      <c r="Q2391" s="426" t="str">
        <f t="shared" si="53"/>
        <v/>
      </c>
      <c r="R2391" s="529"/>
      <c r="S2391" s="530"/>
      <c r="T2391" s="531" t="str">
        <f t="shared" si="54"/>
        <v/>
      </c>
      <c r="U2391" s="426">
        <f t="shared" si="55"/>
        <v>0</v>
      </c>
      <c r="V2391" s="426"/>
      <c r="W2391" s="426"/>
      <c r="AJ2391" s="55"/>
      <c r="AK2391" s="55"/>
      <c r="AL2391" s="55"/>
      <c r="AM2391" s="55"/>
    </row>
    <row r="2392" ht="22.5" customHeight="1">
      <c r="A2392" s="457"/>
      <c r="B2392" s="25" t="b">
        <v>0</v>
      </c>
      <c r="C2392" s="533"/>
      <c r="D2392" s="534"/>
      <c r="E2392" s="424"/>
      <c r="F2392" s="423"/>
      <c r="G2392" s="533"/>
      <c r="H2392" s="424"/>
      <c r="I2392" s="24"/>
      <c r="J2392" s="424"/>
      <c r="K2392" s="423"/>
      <c r="L2392" s="423"/>
      <c r="M2392" s="535"/>
      <c r="N2392" s="536">
        <f t="shared" si="57"/>
        <v>0</v>
      </c>
      <c r="O2392" s="534"/>
      <c r="P2392" s="528"/>
      <c r="Q2392" s="426" t="str">
        <f t="shared" si="53"/>
        <v/>
      </c>
      <c r="R2392" s="529"/>
      <c r="S2392" s="530"/>
      <c r="T2392" s="531" t="str">
        <f t="shared" si="54"/>
        <v/>
      </c>
      <c r="U2392" s="426">
        <f t="shared" si="55"/>
        <v>0</v>
      </c>
      <c r="V2392" s="426"/>
      <c r="W2392" s="426"/>
      <c r="AJ2392" s="55"/>
      <c r="AK2392" s="55"/>
      <c r="AL2392" s="55"/>
      <c r="AM2392" s="55"/>
    </row>
    <row r="2393" ht="22.5" customHeight="1">
      <c r="A2393" s="457"/>
      <c r="B2393" s="25" t="b">
        <v>0</v>
      </c>
      <c r="C2393" s="533"/>
      <c r="D2393" s="534"/>
      <c r="E2393" s="424"/>
      <c r="F2393" s="423"/>
      <c r="G2393" s="533"/>
      <c r="H2393" s="424"/>
      <c r="I2393" s="24"/>
      <c r="J2393" s="424"/>
      <c r="K2393" s="423"/>
      <c r="L2393" s="423"/>
      <c r="M2393" s="535"/>
      <c r="N2393" s="536">
        <f t="shared" si="57"/>
        <v>0</v>
      </c>
      <c r="O2393" s="534"/>
      <c r="P2393" s="528"/>
      <c r="Q2393" s="426" t="str">
        <f t="shared" si="53"/>
        <v/>
      </c>
      <c r="R2393" s="529"/>
      <c r="S2393" s="530"/>
      <c r="T2393" s="531" t="str">
        <f t="shared" si="54"/>
        <v/>
      </c>
      <c r="U2393" s="426">
        <f t="shared" si="55"/>
        <v>0</v>
      </c>
      <c r="V2393" s="426"/>
      <c r="W2393" s="426"/>
      <c r="AJ2393" s="55"/>
      <c r="AK2393" s="55"/>
      <c r="AL2393" s="55"/>
      <c r="AM2393" s="55"/>
    </row>
    <row r="2394" ht="22.5" customHeight="1">
      <c r="A2394" s="457"/>
      <c r="B2394" s="25" t="b">
        <v>0</v>
      </c>
      <c r="C2394" s="533"/>
      <c r="D2394" s="534"/>
      <c r="E2394" s="424"/>
      <c r="F2394" s="423"/>
      <c r="G2394" s="533"/>
      <c r="H2394" s="424"/>
      <c r="I2394" s="24"/>
      <c r="J2394" s="424"/>
      <c r="K2394" s="423"/>
      <c r="L2394" s="423"/>
      <c r="M2394" s="535"/>
      <c r="N2394" s="536">
        <f t="shared" si="57"/>
        <v>0</v>
      </c>
      <c r="O2394" s="534"/>
      <c r="P2394" s="528"/>
      <c r="Q2394" s="426" t="str">
        <f t="shared" si="53"/>
        <v/>
      </c>
      <c r="R2394" s="529"/>
      <c r="S2394" s="530"/>
      <c r="T2394" s="531" t="str">
        <f t="shared" si="54"/>
        <v/>
      </c>
      <c r="U2394" s="426">
        <f t="shared" si="55"/>
        <v>0</v>
      </c>
      <c r="V2394" s="426"/>
      <c r="W2394" s="426"/>
      <c r="AJ2394" s="55"/>
      <c r="AK2394" s="55"/>
      <c r="AL2394" s="55"/>
      <c r="AM2394" s="55"/>
    </row>
    <row r="2395" ht="22.5" customHeight="1">
      <c r="A2395" s="457"/>
      <c r="B2395" s="25" t="b">
        <v>0</v>
      </c>
      <c r="C2395" s="533"/>
      <c r="D2395" s="534"/>
      <c r="E2395" s="424"/>
      <c r="F2395" s="423"/>
      <c r="G2395" s="533"/>
      <c r="H2395" s="424"/>
      <c r="I2395" s="24"/>
      <c r="J2395" s="424"/>
      <c r="K2395" s="423"/>
      <c r="L2395" s="423"/>
      <c r="M2395" s="535"/>
      <c r="N2395" s="536">
        <f t="shared" si="57"/>
        <v>0</v>
      </c>
      <c r="O2395" s="534"/>
      <c r="P2395" s="528"/>
      <c r="Q2395" s="426" t="str">
        <f t="shared" si="53"/>
        <v/>
      </c>
      <c r="R2395" s="529"/>
      <c r="S2395" s="530"/>
      <c r="T2395" s="531" t="str">
        <f t="shared" si="54"/>
        <v/>
      </c>
      <c r="U2395" s="426">
        <f t="shared" si="55"/>
        <v>0</v>
      </c>
      <c r="V2395" s="426"/>
      <c r="W2395" s="426"/>
      <c r="AJ2395" s="55"/>
      <c r="AK2395" s="55"/>
      <c r="AL2395" s="55"/>
      <c r="AM2395" s="55"/>
    </row>
    <row r="2396" ht="22.5" customHeight="1">
      <c r="A2396" s="457"/>
      <c r="B2396" s="25" t="b">
        <v>0</v>
      </c>
      <c r="C2396" s="533"/>
      <c r="D2396" s="534"/>
      <c r="E2396" s="424"/>
      <c r="F2396" s="423"/>
      <c r="G2396" s="533"/>
      <c r="H2396" s="424"/>
      <c r="I2396" s="24"/>
      <c r="J2396" s="424"/>
      <c r="K2396" s="423"/>
      <c r="L2396" s="423"/>
      <c r="M2396" s="535"/>
      <c r="N2396" s="536">
        <f t="shared" si="57"/>
        <v>0</v>
      </c>
      <c r="O2396" s="534"/>
      <c r="P2396" s="528"/>
      <c r="Q2396" s="426" t="str">
        <f t="shared" si="53"/>
        <v/>
      </c>
      <c r="R2396" s="529"/>
      <c r="S2396" s="530"/>
      <c r="T2396" s="531" t="str">
        <f t="shared" si="54"/>
        <v/>
      </c>
      <c r="U2396" s="426">
        <f t="shared" si="55"/>
        <v>0</v>
      </c>
      <c r="V2396" s="426"/>
      <c r="W2396" s="426"/>
      <c r="AJ2396" s="55"/>
      <c r="AK2396" s="55"/>
      <c r="AL2396" s="55"/>
      <c r="AM2396" s="55"/>
    </row>
    <row r="2397" ht="22.5" customHeight="1">
      <c r="A2397" s="457"/>
      <c r="B2397" s="25" t="b">
        <v>0</v>
      </c>
      <c r="C2397" s="533"/>
      <c r="D2397" s="534"/>
      <c r="E2397" s="424"/>
      <c r="F2397" s="423"/>
      <c r="G2397" s="533"/>
      <c r="H2397" s="424"/>
      <c r="I2397" s="24"/>
      <c r="J2397" s="424"/>
      <c r="K2397" s="423"/>
      <c r="L2397" s="423"/>
      <c r="M2397" s="535"/>
      <c r="N2397" s="536">
        <f t="shared" si="57"/>
        <v>0</v>
      </c>
      <c r="O2397" s="534"/>
      <c r="P2397" s="528"/>
      <c r="Q2397" s="426" t="str">
        <f t="shared" si="53"/>
        <v/>
      </c>
      <c r="R2397" s="529"/>
      <c r="S2397" s="530"/>
      <c r="T2397" s="531" t="str">
        <f t="shared" si="54"/>
        <v/>
      </c>
      <c r="U2397" s="426">
        <f t="shared" si="55"/>
        <v>0</v>
      </c>
      <c r="V2397" s="426"/>
      <c r="W2397" s="426"/>
      <c r="AJ2397" s="55"/>
      <c r="AK2397" s="55"/>
      <c r="AL2397" s="55"/>
      <c r="AM2397" s="55"/>
    </row>
    <row r="2398" ht="22.5" customHeight="1">
      <c r="A2398" s="457"/>
      <c r="B2398" s="25" t="b">
        <v>0</v>
      </c>
      <c r="C2398" s="533"/>
      <c r="D2398" s="534"/>
      <c r="E2398" s="424"/>
      <c r="F2398" s="423"/>
      <c r="G2398" s="533"/>
      <c r="H2398" s="424"/>
      <c r="I2398" s="24"/>
      <c r="J2398" s="424"/>
      <c r="K2398" s="423"/>
      <c r="L2398" s="423"/>
      <c r="M2398" s="535"/>
      <c r="N2398" s="536">
        <f t="shared" si="57"/>
        <v>0</v>
      </c>
      <c r="O2398" s="534"/>
      <c r="P2398" s="528"/>
      <c r="Q2398" s="426" t="str">
        <f t="shared" si="53"/>
        <v/>
      </c>
      <c r="R2398" s="529"/>
      <c r="S2398" s="530"/>
      <c r="T2398" s="531" t="str">
        <f t="shared" si="54"/>
        <v/>
      </c>
      <c r="U2398" s="426">
        <f t="shared" si="55"/>
        <v>0</v>
      </c>
      <c r="V2398" s="426"/>
      <c r="W2398" s="426"/>
      <c r="AJ2398" s="55"/>
      <c r="AK2398" s="55"/>
      <c r="AL2398" s="55"/>
      <c r="AM2398" s="55"/>
    </row>
    <row r="2399" ht="22.5" customHeight="1">
      <c r="A2399" s="457"/>
      <c r="B2399" s="25" t="b">
        <v>0</v>
      </c>
      <c r="C2399" s="533"/>
      <c r="D2399" s="534"/>
      <c r="E2399" s="424"/>
      <c r="F2399" s="423"/>
      <c r="G2399" s="533"/>
      <c r="H2399" s="424"/>
      <c r="I2399" s="24"/>
      <c r="J2399" s="424"/>
      <c r="K2399" s="423"/>
      <c r="L2399" s="423"/>
      <c r="M2399" s="535"/>
      <c r="N2399" s="536">
        <f t="shared" si="57"/>
        <v>0</v>
      </c>
      <c r="O2399" s="534"/>
      <c r="P2399" s="528"/>
      <c r="Q2399" s="426" t="str">
        <f t="shared" si="53"/>
        <v/>
      </c>
      <c r="R2399" s="529"/>
      <c r="S2399" s="530"/>
      <c r="T2399" s="531" t="str">
        <f t="shared" si="54"/>
        <v/>
      </c>
      <c r="U2399" s="426">
        <f t="shared" si="55"/>
        <v>0</v>
      </c>
      <c r="V2399" s="426"/>
      <c r="W2399" s="426"/>
      <c r="AJ2399" s="55"/>
      <c r="AK2399" s="55"/>
      <c r="AL2399" s="55"/>
      <c r="AM2399" s="55"/>
    </row>
    <row r="2400" ht="22.5" customHeight="1">
      <c r="A2400" s="457"/>
      <c r="B2400" s="25" t="b">
        <v>0</v>
      </c>
      <c r="C2400" s="533"/>
      <c r="D2400" s="534"/>
      <c r="E2400" s="424"/>
      <c r="F2400" s="423"/>
      <c r="G2400" s="533"/>
      <c r="H2400" s="424"/>
      <c r="I2400" s="24"/>
      <c r="J2400" s="424"/>
      <c r="K2400" s="423"/>
      <c r="L2400" s="423"/>
      <c r="M2400" s="535"/>
      <c r="N2400" s="536">
        <f t="shared" si="57"/>
        <v>0</v>
      </c>
      <c r="O2400" s="534"/>
      <c r="P2400" s="528"/>
      <c r="Q2400" s="426" t="str">
        <f t="shared" si="53"/>
        <v/>
      </c>
      <c r="R2400" s="529"/>
      <c r="S2400" s="530"/>
      <c r="T2400" s="531" t="str">
        <f t="shared" si="54"/>
        <v/>
      </c>
      <c r="U2400" s="426">
        <f t="shared" si="55"/>
        <v>0</v>
      </c>
      <c r="V2400" s="426"/>
      <c r="W2400" s="426"/>
      <c r="AJ2400" s="55"/>
      <c r="AK2400" s="55"/>
      <c r="AL2400" s="55"/>
      <c r="AM2400" s="55"/>
    </row>
    <row r="2401" ht="22.5" customHeight="1">
      <c r="A2401" s="457"/>
      <c r="B2401" s="25" t="b">
        <v>0</v>
      </c>
      <c r="C2401" s="533"/>
      <c r="D2401" s="534"/>
      <c r="E2401" s="424"/>
      <c r="F2401" s="423"/>
      <c r="G2401" s="533"/>
      <c r="H2401" s="424"/>
      <c r="I2401" s="24"/>
      <c r="J2401" s="424"/>
      <c r="K2401" s="423"/>
      <c r="L2401" s="423"/>
      <c r="M2401" s="535"/>
      <c r="N2401" s="536">
        <f t="shared" si="57"/>
        <v>0</v>
      </c>
      <c r="O2401" s="534"/>
      <c r="P2401" s="528"/>
      <c r="Q2401" s="426" t="str">
        <f t="shared" si="53"/>
        <v/>
      </c>
      <c r="R2401" s="529"/>
      <c r="S2401" s="530"/>
      <c r="T2401" s="531" t="str">
        <f t="shared" si="54"/>
        <v/>
      </c>
      <c r="U2401" s="426">
        <f t="shared" si="55"/>
        <v>0</v>
      </c>
      <c r="V2401" s="426"/>
      <c r="W2401" s="426"/>
      <c r="AJ2401" s="55"/>
      <c r="AK2401" s="55"/>
      <c r="AL2401" s="55"/>
      <c r="AM2401" s="55"/>
    </row>
    <row r="2402" ht="22.5" customHeight="1">
      <c r="A2402" s="457"/>
      <c r="B2402" s="25" t="b">
        <v>0</v>
      </c>
      <c r="C2402" s="533"/>
      <c r="D2402" s="534"/>
      <c r="E2402" s="424"/>
      <c r="F2402" s="423"/>
      <c r="G2402" s="533"/>
      <c r="H2402" s="424"/>
      <c r="I2402" s="24"/>
      <c r="J2402" s="424"/>
      <c r="K2402" s="423"/>
      <c r="L2402" s="423"/>
      <c r="M2402" s="535"/>
      <c r="N2402" s="536">
        <f t="shared" si="57"/>
        <v>0</v>
      </c>
      <c r="O2402" s="534"/>
      <c r="P2402" s="528"/>
      <c r="Q2402" s="426" t="str">
        <f t="shared" si="53"/>
        <v/>
      </c>
      <c r="R2402" s="529"/>
      <c r="S2402" s="530"/>
      <c r="T2402" s="531" t="str">
        <f t="shared" si="54"/>
        <v/>
      </c>
      <c r="U2402" s="426">
        <f t="shared" si="55"/>
        <v>0</v>
      </c>
      <c r="V2402" s="426"/>
      <c r="W2402" s="426"/>
      <c r="AJ2402" s="55"/>
      <c r="AK2402" s="55"/>
      <c r="AL2402" s="55"/>
      <c r="AM2402" s="55"/>
    </row>
    <row r="2403" ht="22.5" customHeight="1">
      <c r="A2403" s="457"/>
      <c r="B2403" s="25" t="b">
        <v>0</v>
      </c>
      <c r="C2403" s="533"/>
      <c r="D2403" s="534"/>
      <c r="E2403" s="424"/>
      <c r="F2403" s="423"/>
      <c r="G2403" s="533"/>
      <c r="H2403" s="424"/>
      <c r="I2403" s="24"/>
      <c r="J2403" s="424"/>
      <c r="K2403" s="423"/>
      <c r="L2403" s="423"/>
      <c r="M2403" s="535"/>
      <c r="N2403" s="536">
        <f t="shared" si="57"/>
        <v>0</v>
      </c>
      <c r="O2403" s="534"/>
      <c r="P2403" s="528"/>
      <c r="Q2403" s="426" t="str">
        <f t="shared" si="53"/>
        <v/>
      </c>
      <c r="R2403" s="529"/>
      <c r="S2403" s="530"/>
      <c r="T2403" s="531" t="str">
        <f t="shared" si="54"/>
        <v/>
      </c>
      <c r="U2403" s="426">
        <f t="shared" si="55"/>
        <v>0</v>
      </c>
      <c r="V2403" s="426"/>
      <c r="W2403" s="426"/>
      <c r="AJ2403" s="55"/>
      <c r="AK2403" s="55"/>
      <c r="AL2403" s="55"/>
      <c r="AM2403" s="55"/>
    </row>
    <row r="2404" ht="22.5" customHeight="1">
      <c r="A2404" s="457"/>
      <c r="B2404" s="25" t="b">
        <v>0</v>
      </c>
      <c r="C2404" s="533"/>
      <c r="D2404" s="534"/>
      <c r="E2404" s="424"/>
      <c r="F2404" s="423"/>
      <c r="G2404" s="533"/>
      <c r="H2404" s="424"/>
      <c r="I2404" s="24"/>
      <c r="J2404" s="424"/>
      <c r="K2404" s="423"/>
      <c r="L2404" s="423"/>
      <c r="M2404" s="535"/>
      <c r="N2404" s="536">
        <f t="shared" si="57"/>
        <v>0</v>
      </c>
      <c r="O2404" s="534"/>
      <c r="P2404" s="528"/>
      <c r="Q2404" s="426" t="str">
        <f t="shared" si="53"/>
        <v/>
      </c>
      <c r="R2404" s="529"/>
      <c r="S2404" s="530"/>
      <c r="T2404" s="531" t="str">
        <f t="shared" si="54"/>
        <v/>
      </c>
      <c r="U2404" s="426">
        <f t="shared" si="55"/>
        <v>0</v>
      </c>
      <c r="V2404" s="426"/>
      <c r="W2404" s="426"/>
      <c r="AJ2404" s="55"/>
      <c r="AK2404" s="55"/>
      <c r="AL2404" s="55"/>
      <c r="AM2404" s="55"/>
    </row>
    <row r="2405" ht="22.5" customHeight="1">
      <c r="A2405" s="457"/>
      <c r="B2405" s="25" t="b">
        <v>0</v>
      </c>
      <c r="C2405" s="533"/>
      <c r="D2405" s="534"/>
      <c r="E2405" s="424"/>
      <c r="F2405" s="423"/>
      <c r="G2405" s="533"/>
      <c r="H2405" s="424"/>
      <c r="I2405" s="24"/>
      <c r="J2405" s="424"/>
      <c r="K2405" s="423"/>
      <c r="L2405" s="423"/>
      <c r="M2405" s="535"/>
      <c r="N2405" s="536">
        <f t="shared" si="57"/>
        <v>0</v>
      </c>
      <c r="O2405" s="534"/>
      <c r="P2405" s="528"/>
      <c r="Q2405" s="426" t="str">
        <f t="shared" si="53"/>
        <v/>
      </c>
      <c r="R2405" s="529"/>
      <c r="S2405" s="530"/>
      <c r="T2405" s="531" t="str">
        <f t="shared" si="54"/>
        <v/>
      </c>
      <c r="U2405" s="426">
        <f t="shared" si="55"/>
        <v>0</v>
      </c>
      <c r="V2405" s="426"/>
      <c r="W2405" s="426"/>
      <c r="AJ2405" s="55"/>
      <c r="AK2405" s="55"/>
      <c r="AL2405" s="55"/>
      <c r="AM2405" s="55"/>
    </row>
    <row r="2406" ht="22.5" customHeight="1">
      <c r="A2406" s="457"/>
      <c r="B2406" s="25" t="b">
        <v>0</v>
      </c>
      <c r="C2406" s="533"/>
      <c r="D2406" s="534"/>
      <c r="E2406" s="424"/>
      <c r="F2406" s="423"/>
      <c r="G2406" s="533"/>
      <c r="H2406" s="424"/>
      <c r="I2406" s="24"/>
      <c r="J2406" s="424"/>
      <c r="K2406" s="423"/>
      <c r="L2406" s="423"/>
      <c r="M2406" s="535"/>
      <c r="N2406" s="536">
        <f t="shared" si="57"/>
        <v>0</v>
      </c>
      <c r="O2406" s="534"/>
      <c r="P2406" s="528"/>
      <c r="Q2406" s="426" t="str">
        <f t="shared" si="53"/>
        <v/>
      </c>
      <c r="R2406" s="529"/>
      <c r="S2406" s="530"/>
      <c r="T2406" s="531" t="str">
        <f t="shared" si="54"/>
        <v/>
      </c>
      <c r="U2406" s="426">
        <f t="shared" si="55"/>
        <v>0</v>
      </c>
      <c r="V2406" s="426"/>
      <c r="W2406" s="426"/>
      <c r="AJ2406" s="55"/>
      <c r="AK2406" s="55"/>
      <c r="AL2406" s="55"/>
      <c r="AM2406" s="55"/>
    </row>
    <row r="2407" ht="22.5" customHeight="1">
      <c r="A2407" s="457"/>
      <c r="B2407" s="25" t="b">
        <v>0</v>
      </c>
      <c r="C2407" s="533"/>
      <c r="D2407" s="534"/>
      <c r="E2407" s="424"/>
      <c r="F2407" s="423"/>
      <c r="G2407" s="533"/>
      <c r="H2407" s="424"/>
      <c r="I2407" s="24"/>
      <c r="J2407" s="424"/>
      <c r="K2407" s="423"/>
      <c r="L2407" s="423"/>
      <c r="M2407" s="535"/>
      <c r="N2407" s="536">
        <f t="shared" si="57"/>
        <v>0</v>
      </c>
      <c r="O2407" s="534"/>
      <c r="P2407" s="528"/>
      <c r="Q2407" s="426" t="str">
        <f t="shared" si="53"/>
        <v/>
      </c>
      <c r="R2407" s="529"/>
      <c r="S2407" s="530"/>
      <c r="T2407" s="531" t="str">
        <f t="shared" si="54"/>
        <v/>
      </c>
      <c r="U2407" s="426">
        <f t="shared" si="55"/>
        <v>0</v>
      </c>
      <c r="V2407" s="426"/>
      <c r="W2407" s="426"/>
      <c r="AJ2407" s="55"/>
      <c r="AK2407" s="55"/>
      <c r="AL2407" s="55"/>
      <c r="AM2407" s="55"/>
    </row>
    <row r="2408" ht="22.5" customHeight="1">
      <c r="A2408" s="457"/>
      <c r="B2408" s="25" t="b">
        <v>0</v>
      </c>
      <c r="C2408" s="533"/>
      <c r="D2408" s="534"/>
      <c r="E2408" s="424"/>
      <c r="F2408" s="423"/>
      <c r="G2408" s="533"/>
      <c r="H2408" s="424"/>
      <c r="I2408" s="24"/>
      <c r="J2408" s="424"/>
      <c r="K2408" s="423"/>
      <c r="L2408" s="423"/>
      <c r="M2408" s="535"/>
      <c r="N2408" s="536">
        <f t="shared" si="57"/>
        <v>0</v>
      </c>
      <c r="O2408" s="534"/>
      <c r="P2408" s="528"/>
      <c r="Q2408" s="426" t="str">
        <f t="shared" si="53"/>
        <v/>
      </c>
      <c r="R2408" s="529"/>
      <c r="S2408" s="530"/>
      <c r="T2408" s="531" t="str">
        <f t="shared" si="54"/>
        <v/>
      </c>
      <c r="U2408" s="426">
        <f t="shared" si="55"/>
        <v>0</v>
      </c>
      <c r="V2408" s="426"/>
      <c r="W2408" s="426"/>
      <c r="AJ2408" s="55"/>
      <c r="AK2408" s="55"/>
      <c r="AL2408" s="55"/>
      <c r="AM2408" s="55"/>
    </row>
    <row r="2409" ht="22.5" customHeight="1">
      <c r="A2409" s="457"/>
      <c r="B2409" s="25" t="b">
        <v>0</v>
      </c>
      <c r="C2409" s="533"/>
      <c r="D2409" s="534"/>
      <c r="E2409" s="424"/>
      <c r="F2409" s="423"/>
      <c r="G2409" s="533"/>
      <c r="H2409" s="424"/>
      <c r="I2409" s="24"/>
      <c r="J2409" s="424"/>
      <c r="K2409" s="423"/>
      <c r="L2409" s="423"/>
      <c r="M2409" s="535"/>
      <c r="N2409" s="536">
        <f t="shared" si="57"/>
        <v>0</v>
      </c>
      <c r="O2409" s="534"/>
      <c r="P2409" s="528"/>
      <c r="Q2409" s="426" t="str">
        <f t="shared" si="53"/>
        <v/>
      </c>
      <c r="R2409" s="529"/>
      <c r="S2409" s="530"/>
      <c r="T2409" s="531" t="str">
        <f t="shared" si="54"/>
        <v/>
      </c>
      <c r="U2409" s="426">
        <f t="shared" si="55"/>
        <v>0</v>
      </c>
      <c r="V2409" s="426"/>
      <c r="W2409" s="426"/>
      <c r="AJ2409" s="55"/>
      <c r="AK2409" s="55"/>
      <c r="AL2409" s="55"/>
      <c r="AM2409" s="55"/>
    </row>
    <row r="2410" ht="22.5" customHeight="1">
      <c r="A2410" s="457"/>
      <c r="B2410" s="25" t="b">
        <v>0</v>
      </c>
      <c r="C2410" s="533"/>
      <c r="D2410" s="534"/>
      <c r="E2410" s="424"/>
      <c r="F2410" s="423"/>
      <c r="G2410" s="533"/>
      <c r="H2410" s="424"/>
      <c r="I2410" s="24"/>
      <c r="J2410" s="424"/>
      <c r="K2410" s="423"/>
      <c r="L2410" s="423"/>
      <c r="M2410" s="535"/>
      <c r="N2410" s="536">
        <f t="shared" si="57"/>
        <v>0</v>
      </c>
      <c r="O2410" s="534"/>
      <c r="P2410" s="528"/>
      <c r="Q2410" s="426" t="str">
        <f t="shared" si="53"/>
        <v/>
      </c>
      <c r="R2410" s="529"/>
      <c r="S2410" s="530"/>
      <c r="T2410" s="531" t="str">
        <f t="shared" si="54"/>
        <v/>
      </c>
      <c r="U2410" s="426">
        <f t="shared" si="55"/>
        <v>0</v>
      </c>
      <c r="V2410" s="426"/>
      <c r="W2410" s="426"/>
      <c r="AJ2410" s="55"/>
      <c r="AK2410" s="55"/>
      <c r="AL2410" s="55"/>
      <c r="AM2410" s="55"/>
    </row>
    <row r="2411" ht="22.5" customHeight="1">
      <c r="A2411" s="457"/>
      <c r="B2411" s="25" t="b">
        <v>0</v>
      </c>
      <c r="C2411" s="533"/>
      <c r="D2411" s="534"/>
      <c r="E2411" s="424"/>
      <c r="F2411" s="423"/>
      <c r="G2411" s="533"/>
      <c r="H2411" s="424"/>
      <c r="I2411" s="24"/>
      <c r="J2411" s="424"/>
      <c r="K2411" s="423"/>
      <c r="L2411" s="423"/>
      <c r="M2411" s="535"/>
      <c r="N2411" s="536">
        <f t="shared" si="57"/>
        <v>0</v>
      </c>
      <c r="O2411" s="534"/>
      <c r="P2411" s="528"/>
      <c r="Q2411" s="426" t="str">
        <f t="shared" si="53"/>
        <v/>
      </c>
      <c r="R2411" s="529"/>
      <c r="S2411" s="530"/>
      <c r="T2411" s="531" t="str">
        <f t="shared" si="54"/>
        <v/>
      </c>
      <c r="U2411" s="426">
        <f t="shared" si="55"/>
        <v>0</v>
      </c>
      <c r="V2411" s="426"/>
      <c r="W2411" s="426"/>
      <c r="AJ2411" s="55"/>
      <c r="AK2411" s="55"/>
      <c r="AL2411" s="55"/>
      <c r="AM2411" s="55"/>
    </row>
    <row r="2412" ht="22.5" customHeight="1">
      <c r="A2412" s="457"/>
      <c r="B2412" s="25" t="b">
        <v>0</v>
      </c>
      <c r="C2412" s="533"/>
      <c r="D2412" s="534"/>
      <c r="E2412" s="424"/>
      <c r="F2412" s="423"/>
      <c r="G2412" s="533"/>
      <c r="H2412" s="424"/>
      <c r="I2412" s="24"/>
      <c r="J2412" s="424"/>
      <c r="K2412" s="423"/>
      <c r="L2412" s="423"/>
      <c r="M2412" s="535"/>
      <c r="N2412" s="536">
        <f t="shared" si="57"/>
        <v>0</v>
      </c>
      <c r="O2412" s="534"/>
      <c r="P2412" s="528"/>
      <c r="Q2412" s="426" t="str">
        <f t="shared" si="53"/>
        <v/>
      </c>
      <c r="R2412" s="529"/>
      <c r="S2412" s="530"/>
      <c r="T2412" s="531" t="str">
        <f t="shared" si="54"/>
        <v/>
      </c>
      <c r="U2412" s="426">
        <f t="shared" si="55"/>
        <v>0</v>
      </c>
      <c r="V2412" s="426"/>
      <c r="W2412" s="426"/>
      <c r="AJ2412" s="55"/>
      <c r="AK2412" s="55"/>
      <c r="AL2412" s="55"/>
      <c r="AM2412" s="55"/>
    </row>
    <row r="2413" ht="22.5" customHeight="1">
      <c r="A2413" s="457"/>
      <c r="B2413" s="25" t="b">
        <v>0</v>
      </c>
      <c r="C2413" s="533"/>
      <c r="D2413" s="534"/>
      <c r="E2413" s="424"/>
      <c r="F2413" s="423"/>
      <c r="G2413" s="533"/>
      <c r="H2413" s="424"/>
      <c r="I2413" s="24"/>
      <c r="J2413" s="424"/>
      <c r="K2413" s="423"/>
      <c r="L2413" s="423"/>
      <c r="M2413" s="535"/>
      <c r="N2413" s="536">
        <f t="shared" si="57"/>
        <v>0</v>
      </c>
      <c r="O2413" s="534"/>
      <c r="P2413" s="528"/>
      <c r="Q2413" s="426" t="str">
        <f t="shared" si="53"/>
        <v/>
      </c>
      <c r="R2413" s="529"/>
      <c r="S2413" s="530"/>
      <c r="T2413" s="531" t="str">
        <f t="shared" si="54"/>
        <v/>
      </c>
      <c r="U2413" s="426">
        <f t="shared" si="55"/>
        <v>0</v>
      </c>
      <c r="V2413" s="426"/>
      <c r="W2413" s="426"/>
      <c r="AJ2413" s="55"/>
      <c r="AK2413" s="55"/>
      <c r="AL2413" s="55"/>
      <c r="AM2413" s="55"/>
    </row>
    <row r="2414" ht="22.5" customHeight="1">
      <c r="A2414" s="457"/>
      <c r="B2414" s="25" t="b">
        <v>0</v>
      </c>
      <c r="C2414" s="533"/>
      <c r="D2414" s="534"/>
      <c r="E2414" s="424"/>
      <c r="F2414" s="423"/>
      <c r="G2414" s="533"/>
      <c r="H2414" s="424"/>
      <c r="I2414" s="24"/>
      <c r="J2414" s="424"/>
      <c r="K2414" s="423"/>
      <c r="L2414" s="423"/>
      <c r="M2414" s="535"/>
      <c r="N2414" s="536">
        <f t="shared" si="57"/>
        <v>0</v>
      </c>
      <c r="O2414" s="534"/>
      <c r="P2414" s="528"/>
      <c r="Q2414" s="426" t="str">
        <f t="shared" si="53"/>
        <v/>
      </c>
      <c r="R2414" s="529"/>
      <c r="S2414" s="530"/>
      <c r="T2414" s="531" t="str">
        <f t="shared" si="54"/>
        <v/>
      </c>
      <c r="U2414" s="426">
        <f t="shared" si="55"/>
        <v>0</v>
      </c>
      <c r="V2414" s="426"/>
      <c r="W2414" s="426"/>
      <c r="AJ2414" s="55"/>
      <c r="AK2414" s="55"/>
      <c r="AL2414" s="55"/>
      <c r="AM2414" s="55"/>
    </row>
    <row r="2415" ht="22.5" customHeight="1">
      <c r="A2415" s="457"/>
      <c r="B2415" s="25" t="b">
        <v>0</v>
      </c>
      <c r="C2415" s="533"/>
      <c r="D2415" s="534"/>
      <c r="E2415" s="424"/>
      <c r="F2415" s="423"/>
      <c r="G2415" s="533"/>
      <c r="H2415" s="424"/>
      <c r="I2415" s="24"/>
      <c r="J2415" s="424"/>
      <c r="K2415" s="423"/>
      <c r="L2415" s="423"/>
      <c r="M2415" s="535"/>
      <c r="N2415" s="536">
        <f t="shared" si="57"/>
        <v>0</v>
      </c>
      <c r="O2415" s="534"/>
      <c r="P2415" s="528"/>
      <c r="Q2415" s="426" t="str">
        <f t="shared" si="53"/>
        <v/>
      </c>
      <c r="R2415" s="529"/>
      <c r="S2415" s="530"/>
      <c r="T2415" s="531" t="str">
        <f t="shared" si="54"/>
        <v/>
      </c>
      <c r="U2415" s="426">
        <f t="shared" si="55"/>
        <v>0</v>
      </c>
      <c r="V2415" s="426"/>
      <c r="W2415" s="426"/>
      <c r="AJ2415" s="55"/>
      <c r="AK2415" s="55"/>
      <c r="AL2415" s="55"/>
      <c r="AM2415" s="55"/>
    </row>
    <row r="2416" ht="22.5" customHeight="1">
      <c r="A2416" s="457"/>
      <c r="B2416" s="25" t="b">
        <v>0</v>
      </c>
      <c r="C2416" s="533"/>
      <c r="D2416" s="534"/>
      <c r="E2416" s="424"/>
      <c r="F2416" s="423"/>
      <c r="G2416" s="533"/>
      <c r="H2416" s="424"/>
      <c r="I2416" s="24"/>
      <c r="J2416" s="424"/>
      <c r="K2416" s="423"/>
      <c r="L2416" s="423"/>
      <c r="M2416" s="535"/>
      <c r="N2416" s="536">
        <f t="shared" si="57"/>
        <v>0</v>
      </c>
      <c r="O2416" s="534"/>
      <c r="P2416" s="528"/>
      <c r="Q2416" s="426" t="str">
        <f t="shared" si="53"/>
        <v/>
      </c>
      <c r="R2416" s="529"/>
      <c r="S2416" s="530"/>
      <c r="T2416" s="531" t="str">
        <f t="shared" si="54"/>
        <v/>
      </c>
      <c r="U2416" s="426">
        <f t="shared" si="55"/>
        <v>0</v>
      </c>
      <c r="V2416" s="426"/>
      <c r="W2416" s="426"/>
      <c r="AJ2416" s="55"/>
      <c r="AK2416" s="55"/>
      <c r="AL2416" s="55"/>
      <c r="AM2416" s="55"/>
    </row>
    <row r="2417" ht="22.5" customHeight="1">
      <c r="A2417" s="457"/>
      <c r="B2417" s="25" t="b">
        <v>0</v>
      </c>
      <c r="C2417" s="533"/>
      <c r="D2417" s="534"/>
      <c r="E2417" s="424"/>
      <c r="F2417" s="423"/>
      <c r="G2417" s="533"/>
      <c r="H2417" s="424"/>
      <c r="I2417" s="24"/>
      <c r="J2417" s="424"/>
      <c r="K2417" s="423"/>
      <c r="L2417" s="423"/>
      <c r="M2417" s="535"/>
      <c r="N2417" s="536">
        <f t="shared" si="57"/>
        <v>0</v>
      </c>
      <c r="O2417" s="534"/>
      <c r="P2417" s="528"/>
      <c r="Q2417" s="426" t="str">
        <f t="shared" si="53"/>
        <v/>
      </c>
      <c r="R2417" s="529"/>
      <c r="S2417" s="530"/>
      <c r="T2417" s="531" t="str">
        <f t="shared" si="54"/>
        <v/>
      </c>
      <c r="U2417" s="426">
        <f t="shared" si="55"/>
        <v>0</v>
      </c>
      <c r="V2417" s="426"/>
      <c r="W2417" s="426"/>
      <c r="AJ2417" s="55"/>
      <c r="AK2417" s="55"/>
      <c r="AL2417" s="55"/>
      <c r="AM2417" s="55"/>
    </row>
    <row r="2418" ht="22.5" customHeight="1">
      <c r="A2418" s="457"/>
      <c r="B2418" s="25" t="b">
        <v>0</v>
      </c>
      <c r="C2418" s="533"/>
      <c r="D2418" s="534"/>
      <c r="E2418" s="424"/>
      <c r="F2418" s="423"/>
      <c r="G2418" s="533"/>
      <c r="H2418" s="424"/>
      <c r="I2418" s="24"/>
      <c r="J2418" s="424"/>
      <c r="K2418" s="423"/>
      <c r="L2418" s="423"/>
      <c r="M2418" s="535"/>
      <c r="N2418" s="536">
        <f t="shared" si="57"/>
        <v>0</v>
      </c>
      <c r="O2418" s="534"/>
      <c r="P2418" s="528"/>
      <c r="Q2418" s="426" t="str">
        <f t="shared" si="53"/>
        <v/>
      </c>
      <c r="R2418" s="529"/>
      <c r="S2418" s="530"/>
      <c r="T2418" s="531" t="str">
        <f t="shared" si="54"/>
        <v/>
      </c>
      <c r="U2418" s="426">
        <f t="shared" si="55"/>
        <v>0</v>
      </c>
      <c r="V2418" s="426"/>
      <c r="W2418" s="426"/>
      <c r="AJ2418" s="55"/>
      <c r="AK2418" s="55"/>
      <c r="AL2418" s="55"/>
      <c r="AM2418" s="55"/>
    </row>
    <row r="2419" ht="22.5" customHeight="1">
      <c r="A2419" s="457"/>
      <c r="B2419" s="25" t="b">
        <v>0</v>
      </c>
      <c r="C2419" s="533"/>
      <c r="D2419" s="534"/>
      <c r="E2419" s="424"/>
      <c r="F2419" s="423"/>
      <c r="G2419" s="533"/>
      <c r="H2419" s="424"/>
      <c r="I2419" s="24"/>
      <c r="J2419" s="424"/>
      <c r="K2419" s="423"/>
      <c r="L2419" s="423"/>
      <c r="M2419" s="535"/>
      <c r="N2419" s="536">
        <f t="shared" si="57"/>
        <v>0</v>
      </c>
      <c r="O2419" s="534"/>
      <c r="P2419" s="528"/>
      <c r="Q2419" s="426" t="str">
        <f t="shared" si="53"/>
        <v/>
      </c>
      <c r="R2419" s="529"/>
      <c r="S2419" s="530"/>
      <c r="T2419" s="531" t="str">
        <f t="shared" si="54"/>
        <v/>
      </c>
      <c r="U2419" s="426">
        <f t="shared" si="55"/>
        <v>0</v>
      </c>
      <c r="V2419" s="426"/>
      <c r="W2419" s="426"/>
      <c r="AJ2419" s="55"/>
      <c r="AK2419" s="55"/>
      <c r="AL2419" s="55"/>
      <c r="AM2419" s="55"/>
    </row>
    <row r="2420" ht="22.5" customHeight="1">
      <c r="A2420" s="457"/>
      <c r="B2420" s="25" t="b">
        <v>0</v>
      </c>
      <c r="C2420" s="533"/>
      <c r="D2420" s="534"/>
      <c r="E2420" s="424"/>
      <c r="F2420" s="423"/>
      <c r="G2420" s="533"/>
      <c r="H2420" s="424"/>
      <c r="I2420" s="24"/>
      <c r="J2420" s="424"/>
      <c r="K2420" s="423"/>
      <c r="L2420" s="423"/>
      <c r="M2420" s="535"/>
      <c r="N2420" s="536">
        <f t="shared" si="57"/>
        <v>0</v>
      </c>
      <c r="O2420" s="534"/>
      <c r="P2420" s="528"/>
      <c r="Q2420" s="426" t="str">
        <f t="shared" si="53"/>
        <v/>
      </c>
      <c r="R2420" s="529"/>
      <c r="S2420" s="530"/>
      <c r="T2420" s="531" t="str">
        <f t="shared" si="54"/>
        <v/>
      </c>
      <c r="U2420" s="426">
        <f t="shared" si="55"/>
        <v>0</v>
      </c>
      <c r="V2420" s="426"/>
      <c r="W2420" s="426"/>
      <c r="AJ2420" s="55"/>
      <c r="AK2420" s="55"/>
      <c r="AL2420" s="55"/>
      <c r="AM2420" s="55"/>
    </row>
    <row r="2421" ht="22.5" customHeight="1">
      <c r="A2421" s="457"/>
      <c r="B2421" s="25" t="b">
        <v>0</v>
      </c>
      <c r="C2421" s="533"/>
      <c r="D2421" s="534"/>
      <c r="E2421" s="424"/>
      <c r="F2421" s="423"/>
      <c r="G2421" s="533"/>
      <c r="H2421" s="424"/>
      <c r="I2421" s="24"/>
      <c r="J2421" s="424"/>
      <c r="K2421" s="423"/>
      <c r="L2421" s="423"/>
      <c r="M2421" s="535"/>
      <c r="N2421" s="536">
        <f t="shared" si="57"/>
        <v>0</v>
      </c>
      <c r="O2421" s="534"/>
      <c r="P2421" s="528"/>
      <c r="Q2421" s="426" t="str">
        <f t="shared" si="53"/>
        <v/>
      </c>
      <c r="R2421" s="529"/>
      <c r="S2421" s="530"/>
      <c r="T2421" s="531" t="str">
        <f t="shared" si="54"/>
        <v/>
      </c>
      <c r="U2421" s="426">
        <f t="shared" si="55"/>
        <v>0</v>
      </c>
      <c r="V2421" s="426"/>
      <c r="W2421" s="426"/>
      <c r="AJ2421" s="55"/>
      <c r="AK2421" s="55"/>
      <c r="AL2421" s="55"/>
      <c r="AM2421" s="55"/>
    </row>
    <row r="2422" ht="22.5" customHeight="1">
      <c r="A2422" s="457"/>
      <c r="B2422" s="25" t="b">
        <v>0</v>
      </c>
      <c r="C2422" s="533"/>
      <c r="D2422" s="534"/>
      <c r="E2422" s="424"/>
      <c r="F2422" s="423"/>
      <c r="G2422" s="533"/>
      <c r="H2422" s="424"/>
      <c r="I2422" s="24"/>
      <c r="J2422" s="424"/>
      <c r="K2422" s="423"/>
      <c r="L2422" s="423"/>
      <c r="M2422" s="535"/>
      <c r="N2422" s="536">
        <f t="shared" si="57"/>
        <v>0</v>
      </c>
      <c r="O2422" s="534"/>
      <c r="P2422" s="528"/>
      <c r="Q2422" s="426" t="str">
        <f t="shared" si="53"/>
        <v/>
      </c>
      <c r="R2422" s="529"/>
      <c r="S2422" s="530"/>
      <c r="T2422" s="531" t="str">
        <f t="shared" si="54"/>
        <v/>
      </c>
      <c r="U2422" s="426">
        <f t="shared" si="55"/>
        <v>0</v>
      </c>
      <c r="V2422" s="426"/>
      <c r="W2422" s="426"/>
      <c r="AJ2422" s="55"/>
      <c r="AK2422" s="55"/>
      <c r="AL2422" s="55"/>
      <c r="AM2422" s="55"/>
    </row>
    <row r="2423" ht="22.5" customHeight="1">
      <c r="A2423" s="457"/>
      <c r="B2423" s="25" t="b">
        <v>0</v>
      </c>
      <c r="C2423" s="533"/>
      <c r="D2423" s="534"/>
      <c r="E2423" s="424"/>
      <c r="F2423" s="423"/>
      <c r="G2423" s="533"/>
      <c r="H2423" s="424"/>
      <c r="I2423" s="24"/>
      <c r="J2423" s="424"/>
      <c r="K2423" s="423"/>
      <c r="L2423" s="423"/>
      <c r="M2423" s="535"/>
      <c r="N2423" s="536">
        <f t="shared" si="57"/>
        <v>0</v>
      </c>
      <c r="O2423" s="534"/>
      <c r="P2423" s="528"/>
      <c r="Q2423" s="426" t="str">
        <f t="shared" si="53"/>
        <v/>
      </c>
      <c r="R2423" s="529"/>
      <c r="S2423" s="530"/>
      <c r="T2423" s="531" t="str">
        <f t="shared" si="54"/>
        <v/>
      </c>
      <c r="U2423" s="426">
        <f t="shared" si="55"/>
        <v>0</v>
      </c>
      <c r="V2423" s="426"/>
      <c r="W2423" s="426"/>
      <c r="AJ2423" s="55"/>
      <c r="AK2423" s="55"/>
      <c r="AL2423" s="55"/>
      <c r="AM2423" s="55"/>
    </row>
    <row r="2424" ht="22.5" customHeight="1">
      <c r="A2424" s="457"/>
      <c r="B2424" s="25" t="b">
        <v>0</v>
      </c>
      <c r="C2424" s="533"/>
      <c r="D2424" s="534"/>
      <c r="E2424" s="424"/>
      <c r="F2424" s="423"/>
      <c r="G2424" s="533"/>
      <c r="H2424" s="424"/>
      <c r="I2424" s="24"/>
      <c r="J2424" s="424"/>
      <c r="K2424" s="423"/>
      <c r="L2424" s="423"/>
      <c r="M2424" s="535"/>
      <c r="N2424" s="536">
        <f t="shared" si="57"/>
        <v>0</v>
      </c>
      <c r="O2424" s="534"/>
      <c r="P2424" s="528"/>
      <c r="Q2424" s="426" t="str">
        <f t="shared" si="53"/>
        <v/>
      </c>
      <c r="R2424" s="529"/>
      <c r="S2424" s="530"/>
      <c r="T2424" s="531" t="str">
        <f t="shared" si="54"/>
        <v/>
      </c>
      <c r="U2424" s="426">
        <f t="shared" si="55"/>
        <v>0</v>
      </c>
      <c r="V2424" s="426"/>
      <c r="W2424" s="426"/>
      <c r="AJ2424" s="55"/>
      <c r="AK2424" s="55"/>
      <c r="AL2424" s="55"/>
      <c r="AM2424" s="55"/>
    </row>
    <row r="2425" ht="22.5" customHeight="1">
      <c r="A2425" s="457"/>
      <c r="B2425" s="25" t="b">
        <v>0</v>
      </c>
      <c r="C2425" s="533"/>
      <c r="D2425" s="534"/>
      <c r="E2425" s="424"/>
      <c r="F2425" s="423"/>
      <c r="G2425" s="533"/>
      <c r="H2425" s="424"/>
      <c r="I2425" s="24"/>
      <c r="J2425" s="424"/>
      <c r="K2425" s="423"/>
      <c r="L2425" s="423"/>
      <c r="M2425" s="535"/>
      <c r="N2425" s="536">
        <f t="shared" si="57"/>
        <v>0</v>
      </c>
      <c r="O2425" s="534"/>
      <c r="P2425" s="528"/>
      <c r="Q2425" s="426" t="str">
        <f t="shared" si="53"/>
        <v/>
      </c>
      <c r="R2425" s="529"/>
      <c r="S2425" s="530"/>
      <c r="T2425" s="531" t="str">
        <f t="shared" si="54"/>
        <v/>
      </c>
      <c r="U2425" s="426">
        <f t="shared" si="55"/>
        <v>0</v>
      </c>
      <c r="V2425" s="426"/>
      <c r="W2425" s="426"/>
      <c r="AJ2425" s="55"/>
      <c r="AK2425" s="55"/>
      <c r="AL2425" s="55"/>
      <c r="AM2425" s="55"/>
    </row>
    <row r="2426" ht="22.5" customHeight="1">
      <c r="A2426" s="457"/>
      <c r="B2426" s="25" t="b">
        <v>0</v>
      </c>
      <c r="C2426" s="533"/>
      <c r="D2426" s="534"/>
      <c r="E2426" s="424"/>
      <c r="F2426" s="423"/>
      <c r="G2426" s="533"/>
      <c r="H2426" s="424"/>
      <c r="I2426" s="24"/>
      <c r="J2426" s="424"/>
      <c r="K2426" s="423"/>
      <c r="L2426" s="423"/>
      <c r="M2426" s="535"/>
      <c r="N2426" s="536">
        <f t="shared" si="57"/>
        <v>0</v>
      </c>
      <c r="O2426" s="534"/>
      <c r="P2426" s="528"/>
      <c r="Q2426" s="426" t="str">
        <f t="shared" si="53"/>
        <v/>
      </c>
      <c r="R2426" s="529"/>
      <c r="S2426" s="530"/>
      <c r="T2426" s="531" t="str">
        <f t="shared" si="54"/>
        <v/>
      </c>
      <c r="U2426" s="426">
        <f t="shared" si="55"/>
        <v>0</v>
      </c>
      <c r="V2426" s="426"/>
      <c r="W2426" s="426"/>
      <c r="AJ2426" s="55"/>
      <c r="AK2426" s="55"/>
      <c r="AL2426" s="55"/>
      <c r="AM2426" s="55"/>
    </row>
    <row r="2427" ht="22.5" customHeight="1">
      <c r="A2427" s="457"/>
      <c r="B2427" s="25" t="b">
        <v>0</v>
      </c>
      <c r="C2427" s="533"/>
      <c r="D2427" s="534"/>
      <c r="E2427" s="424"/>
      <c r="F2427" s="423"/>
      <c r="G2427" s="533"/>
      <c r="H2427" s="424"/>
      <c r="I2427" s="24"/>
      <c r="J2427" s="424"/>
      <c r="K2427" s="423"/>
      <c r="L2427" s="423"/>
      <c r="M2427" s="535"/>
      <c r="N2427" s="536">
        <f t="shared" si="57"/>
        <v>0</v>
      </c>
      <c r="O2427" s="534"/>
      <c r="P2427" s="528"/>
      <c r="Q2427" s="426" t="str">
        <f t="shared" si="53"/>
        <v/>
      </c>
      <c r="R2427" s="529"/>
      <c r="S2427" s="530"/>
      <c r="T2427" s="531" t="str">
        <f t="shared" si="54"/>
        <v/>
      </c>
      <c r="U2427" s="426">
        <f t="shared" si="55"/>
        <v>0</v>
      </c>
      <c r="V2427" s="426"/>
      <c r="W2427" s="426"/>
      <c r="AJ2427" s="55"/>
      <c r="AK2427" s="55"/>
      <c r="AL2427" s="55"/>
      <c r="AM2427" s="55"/>
    </row>
    <row r="2428" ht="22.5" customHeight="1">
      <c r="A2428" s="457"/>
      <c r="B2428" s="25" t="b">
        <v>0</v>
      </c>
      <c r="C2428" s="533"/>
      <c r="D2428" s="534"/>
      <c r="E2428" s="424"/>
      <c r="F2428" s="423"/>
      <c r="G2428" s="533"/>
      <c r="H2428" s="424"/>
      <c r="I2428" s="24"/>
      <c r="J2428" s="424"/>
      <c r="K2428" s="423"/>
      <c r="L2428" s="423"/>
      <c r="M2428" s="535"/>
      <c r="N2428" s="536">
        <f t="shared" si="57"/>
        <v>0</v>
      </c>
      <c r="O2428" s="534"/>
      <c r="P2428" s="528"/>
      <c r="Q2428" s="426" t="str">
        <f t="shared" si="53"/>
        <v/>
      </c>
      <c r="R2428" s="529"/>
      <c r="S2428" s="530"/>
      <c r="T2428" s="531" t="str">
        <f t="shared" si="54"/>
        <v/>
      </c>
      <c r="U2428" s="426">
        <f t="shared" si="55"/>
        <v>0</v>
      </c>
      <c r="V2428" s="426"/>
      <c r="W2428" s="426"/>
      <c r="AJ2428" s="55"/>
      <c r="AK2428" s="55"/>
      <c r="AL2428" s="55"/>
      <c r="AM2428" s="55"/>
    </row>
    <row r="2429" ht="22.5" customHeight="1">
      <c r="A2429" s="457"/>
      <c r="B2429" s="25" t="b">
        <v>0</v>
      </c>
      <c r="C2429" s="533"/>
      <c r="D2429" s="534"/>
      <c r="E2429" s="424"/>
      <c r="F2429" s="423"/>
      <c r="G2429" s="533"/>
      <c r="H2429" s="424"/>
      <c r="I2429" s="24"/>
      <c r="J2429" s="424"/>
      <c r="K2429" s="423"/>
      <c r="L2429" s="423"/>
      <c r="M2429" s="535"/>
      <c r="N2429" s="536">
        <f t="shared" si="57"/>
        <v>0</v>
      </c>
      <c r="O2429" s="534"/>
      <c r="P2429" s="528"/>
      <c r="Q2429" s="426" t="str">
        <f t="shared" si="53"/>
        <v/>
      </c>
      <c r="R2429" s="529"/>
      <c r="S2429" s="530"/>
      <c r="T2429" s="531" t="str">
        <f t="shared" si="54"/>
        <v/>
      </c>
      <c r="U2429" s="426">
        <f t="shared" si="55"/>
        <v>0</v>
      </c>
      <c r="V2429" s="426"/>
      <c r="W2429" s="426"/>
      <c r="AJ2429" s="55"/>
      <c r="AK2429" s="55"/>
      <c r="AL2429" s="55"/>
      <c r="AM2429" s="55"/>
    </row>
    <row r="2430" ht="22.5" customHeight="1">
      <c r="A2430" s="457"/>
      <c r="B2430" s="25" t="b">
        <v>0</v>
      </c>
      <c r="C2430" s="533"/>
      <c r="D2430" s="534"/>
      <c r="E2430" s="424"/>
      <c r="F2430" s="423"/>
      <c r="G2430" s="533"/>
      <c r="H2430" s="424"/>
      <c r="I2430" s="24"/>
      <c r="J2430" s="424"/>
      <c r="K2430" s="423"/>
      <c r="L2430" s="423"/>
      <c r="M2430" s="535"/>
      <c r="N2430" s="536">
        <f t="shared" si="57"/>
        <v>0</v>
      </c>
      <c r="O2430" s="534"/>
      <c r="P2430" s="528"/>
      <c r="Q2430" s="426" t="str">
        <f t="shared" si="53"/>
        <v/>
      </c>
      <c r="R2430" s="529"/>
      <c r="S2430" s="530"/>
      <c r="T2430" s="531" t="str">
        <f t="shared" si="54"/>
        <v/>
      </c>
      <c r="U2430" s="426">
        <f t="shared" si="55"/>
        <v>0</v>
      </c>
      <c r="V2430" s="426"/>
      <c r="W2430" s="426"/>
      <c r="AJ2430" s="55"/>
      <c r="AK2430" s="55"/>
      <c r="AL2430" s="55"/>
      <c r="AM2430" s="55"/>
    </row>
    <row r="2431" ht="22.5" customHeight="1">
      <c r="A2431" s="457"/>
      <c r="B2431" s="25" t="b">
        <v>0</v>
      </c>
      <c r="C2431" s="533"/>
      <c r="D2431" s="534"/>
      <c r="E2431" s="424"/>
      <c r="F2431" s="423"/>
      <c r="G2431" s="533"/>
      <c r="H2431" s="424"/>
      <c r="I2431" s="24"/>
      <c r="J2431" s="424"/>
      <c r="K2431" s="423"/>
      <c r="L2431" s="423"/>
      <c r="M2431" s="535"/>
      <c r="N2431" s="536">
        <f t="shared" si="57"/>
        <v>0</v>
      </c>
      <c r="O2431" s="534"/>
      <c r="P2431" s="528"/>
      <c r="Q2431" s="426" t="str">
        <f t="shared" si="53"/>
        <v/>
      </c>
      <c r="R2431" s="529"/>
      <c r="S2431" s="530"/>
      <c r="T2431" s="531" t="str">
        <f t="shared" si="54"/>
        <v/>
      </c>
      <c r="U2431" s="426">
        <f t="shared" si="55"/>
        <v>0</v>
      </c>
      <c r="V2431" s="426"/>
      <c r="W2431" s="426"/>
      <c r="AJ2431" s="55"/>
      <c r="AK2431" s="55"/>
      <c r="AL2431" s="55"/>
      <c r="AM2431" s="55"/>
    </row>
    <row r="2432" ht="22.5" customHeight="1">
      <c r="A2432" s="457"/>
      <c r="B2432" s="25" t="b">
        <v>0</v>
      </c>
      <c r="C2432" s="533"/>
      <c r="D2432" s="534"/>
      <c r="E2432" s="424"/>
      <c r="F2432" s="423"/>
      <c r="G2432" s="533"/>
      <c r="H2432" s="424"/>
      <c r="I2432" s="24"/>
      <c r="J2432" s="424"/>
      <c r="K2432" s="423"/>
      <c r="L2432" s="423"/>
      <c r="M2432" s="535"/>
      <c r="N2432" s="536">
        <f t="shared" si="57"/>
        <v>0</v>
      </c>
      <c r="O2432" s="534"/>
      <c r="P2432" s="528"/>
      <c r="Q2432" s="426" t="str">
        <f t="shared" si="53"/>
        <v/>
      </c>
      <c r="R2432" s="529"/>
      <c r="S2432" s="530"/>
      <c r="T2432" s="531" t="str">
        <f t="shared" si="54"/>
        <v/>
      </c>
      <c r="U2432" s="426">
        <f t="shared" si="55"/>
        <v>0</v>
      </c>
      <c r="V2432" s="426"/>
      <c r="W2432" s="426"/>
      <c r="AJ2432" s="55"/>
      <c r="AK2432" s="55"/>
      <c r="AL2432" s="55"/>
      <c r="AM2432" s="55"/>
    </row>
    <row r="2433" ht="22.5" customHeight="1">
      <c r="A2433" s="457"/>
      <c r="B2433" s="25" t="b">
        <v>0</v>
      </c>
      <c r="C2433" s="533"/>
      <c r="D2433" s="534"/>
      <c r="E2433" s="424"/>
      <c r="F2433" s="423"/>
      <c r="G2433" s="533"/>
      <c r="H2433" s="424"/>
      <c r="I2433" s="24"/>
      <c r="J2433" s="424"/>
      <c r="K2433" s="423"/>
      <c r="L2433" s="423"/>
      <c r="M2433" s="535"/>
      <c r="N2433" s="536">
        <f t="shared" si="57"/>
        <v>0</v>
      </c>
      <c r="O2433" s="534"/>
      <c r="P2433" s="528"/>
      <c r="Q2433" s="426" t="str">
        <f t="shared" si="53"/>
        <v/>
      </c>
      <c r="R2433" s="529"/>
      <c r="S2433" s="530"/>
      <c r="T2433" s="531" t="str">
        <f t="shared" si="54"/>
        <v/>
      </c>
      <c r="U2433" s="426">
        <f t="shared" si="55"/>
        <v>0</v>
      </c>
      <c r="V2433" s="426"/>
      <c r="W2433" s="426"/>
      <c r="AJ2433" s="55"/>
      <c r="AK2433" s="55"/>
      <c r="AL2433" s="55"/>
      <c r="AM2433" s="55"/>
    </row>
    <row r="2434" ht="22.5" customHeight="1">
      <c r="A2434" s="457"/>
      <c r="B2434" s="25" t="b">
        <v>0</v>
      </c>
      <c r="C2434" s="533"/>
      <c r="D2434" s="534"/>
      <c r="E2434" s="424"/>
      <c r="F2434" s="423"/>
      <c r="G2434" s="533"/>
      <c r="H2434" s="424"/>
      <c r="I2434" s="24"/>
      <c r="J2434" s="424"/>
      <c r="K2434" s="423"/>
      <c r="L2434" s="423"/>
      <c r="M2434" s="535"/>
      <c r="N2434" s="536">
        <f t="shared" si="57"/>
        <v>0</v>
      </c>
      <c r="O2434" s="534"/>
      <c r="P2434" s="528"/>
      <c r="Q2434" s="426" t="str">
        <f t="shared" si="53"/>
        <v/>
      </c>
      <c r="R2434" s="529"/>
      <c r="S2434" s="530"/>
      <c r="T2434" s="531" t="str">
        <f t="shared" si="54"/>
        <v/>
      </c>
      <c r="U2434" s="426">
        <f t="shared" si="55"/>
        <v>0</v>
      </c>
      <c r="V2434" s="426"/>
      <c r="W2434" s="426"/>
      <c r="AJ2434" s="55"/>
      <c r="AK2434" s="55"/>
      <c r="AL2434" s="55"/>
      <c r="AM2434" s="55"/>
    </row>
    <row r="2435" ht="22.5" customHeight="1">
      <c r="A2435" s="457"/>
      <c r="B2435" s="25" t="b">
        <v>0</v>
      </c>
      <c r="C2435" s="533"/>
      <c r="D2435" s="534"/>
      <c r="E2435" s="424"/>
      <c r="F2435" s="423"/>
      <c r="G2435" s="533"/>
      <c r="H2435" s="424"/>
      <c r="I2435" s="24"/>
      <c r="J2435" s="424"/>
      <c r="K2435" s="423"/>
      <c r="L2435" s="423"/>
      <c r="M2435" s="535"/>
      <c r="N2435" s="536">
        <f t="shared" si="57"/>
        <v>0</v>
      </c>
      <c r="O2435" s="534"/>
      <c r="P2435" s="528"/>
      <c r="Q2435" s="426" t="str">
        <f t="shared" si="53"/>
        <v/>
      </c>
      <c r="R2435" s="529"/>
      <c r="S2435" s="530"/>
      <c r="T2435" s="531" t="str">
        <f t="shared" si="54"/>
        <v/>
      </c>
      <c r="U2435" s="426">
        <f t="shared" si="55"/>
        <v>0</v>
      </c>
      <c r="V2435" s="426"/>
      <c r="W2435" s="426"/>
      <c r="AJ2435" s="55"/>
      <c r="AK2435" s="55"/>
      <c r="AL2435" s="55"/>
      <c r="AM2435" s="55"/>
    </row>
    <row r="2436" ht="22.5" customHeight="1">
      <c r="A2436" s="457"/>
      <c r="B2436" s="25" t="b">
        <v>0</v>
      </c>
      <c r="C2436" s="533"/>
      <c r="D2436" s="534"/>
      <c r="E2436" s="424"/>
      <c r="F2436" s="423"/>
      <c r="G2436" s="533"/>
      <c r="H2436" s="424"/>
      <c r="I2436" s="24"/>
      <c r="J2436" s="424"/>
      <c r="K2436" s="423"/>
      <c r="L2436" s="423"/>
      <c r="M2436" s="535"/>
      <c r="N2436" s="536">
        <f t="shared" si="57"/>
        <v>0</v>
      </c>
      <c r="O2436" s="534"/>
      <c r="P2436" s="528"/>
      <c r="Q2436" s="426" t="str">
        <f t="shared" si="53"/>
        <v/>
      </c>
      <c r="R2436" s="529"/>
      <c r="S2436" s="530"/>
      <c r="T2436" s="531" t="str">
        <f t="shared" si="54"/>
        <v/>
      </c>
      <c r="U2436" s="426">
        <f t="shared" si="55"/>
        <v>0</v>
      </c>
      <c r="V2436" s="426"/>
      <c r="W2436" s="426"/>
      <c r="AJ2436" s="55"/>
      <c r="AK2436" s="55"/>
      <c r="AL2436" s="55"/>
      <c r="AM2436" s="55"/>
    </row>
    <row r="2437" ht="22.5" customHeight="1">
      <c r="A2437" s="457"/>
      <c r="B2437" s="25" t="b">
        <v>0</v>
      </c>
      <c r="C2437" s="533"/>
      <c r="D2437" s="534"/>
      <c r="E2437" s="424"/>
      <c r="F2437" s="423"/>
      <c r="G2437" s="533"/>
      <c r="H2437" s="424"/>
      <c r="I2437" s="24"/>
      <c r="J2437" s="424"/>
      <c r="K2437" s="423"/>
      <c r="L2437" s="423"/>
      <c r="M2437" s="535"/>
      <c r="N2437" s="536">
        <f t="shared" si="57"/>
        <v>0</v>
      </c>
      <c r="O2437" s="534"/>
      <c r="P2437" s="528"/>
      <c r="Q2437" s="426" t="str">
        <f t="shared" si="53"/>
        <v/>
      </c>
      <c r="R2437" s="529"/>
      <c r="S2437" s="530"/>
      <c r="T2437" s="531" t="str">
        <f t="shared" si="54"/>
        <v/>
      </c>
      <c r="U2437" s="426">
        <f t="shared" si="55"/>
        <v>0</v>
      </c>
      <c r="V2437" s="426"/>
      <c r="W2437" s="426"/>
      <c r="AJ2437" s="55"/>
      <c r="AK2437" s="55"/>
      <c r="AL2437" s="55"/>
      <c r="AM2437" s="55"/>
    </row>
    <row r="2438" ht="22.5" customHeight="1">
      <c r="A2438" s="457"/>
      <c r="B2438" s="25" t="b">
        <v>0</v>
      </c>
      <c r="C2438" s="533"/>
      <c r="D2438" s="534"/>
      <c r="E2438" s="424"/>
      <c r="F2438" s="423"/>
      <c r="G2438" s="533"/>
      <c r="H2438" s="424"/>
      <c r="I2438" s="24"/>
      <c r="J2438" s="424"/>
      <c r="K2438" s="423"/>
      <c r="L2438" s="423"/>
      <c r="M2438" s="535"/>
      <c r="N2438" s="536">
        <f t="shared" si="57"/>
        <v>0</v>
      </c>
      <c r="O2438" s="534"/>
      <c r="P2438" s="528"/>
      <c r="Q2438" s="426" t="str">
        <f t="shared" si="53"/>
        <v/>
      </c>
      <c r="R2438" s="529"/>
      <c r="S2438" s="530"/>
      <c r="T2438" s="531" t="str">
        <f t="shared" si="54"/>
        <v/>
      </c>
      <c r="U2438" s="426">
        <f t="shared" si="55"/>
        <v>0</v>
      </c>
      <c r="V2438" s="426"/>
      <c r="W2438" s="426"/>
      <c r="AJ2438" s="55"/>
      <c r="AK2438" s="55"/>
      <c r="AL2438" s="55"/>
      <c r="AM2438" s="55"/>
    </row>
    <row r="2439" ht="22.5" customHeight="1">
      <c r="A2439" s="457"/>
      <c r="B2439" s="25" t="b">
        <v>0</v>
      </c>
      <c r="C2439" s="533"/>
      <c r="D2439" s="534"/>
      <c r="E2439" s="424"/>
      <c r="F2439" s="423"/>
      <c r="G2439" s="533"/>
      <c r="H2439" s="424"/>
      <c r="I2439" s="24"/>
      <c r="J2439" s="424"/>
      <c r="K2439" s="423"/>
      <c r="L2439" s="423"/>
      <c r="M2439" s="535"/>
      <c r="N2439" s="536">
        <f t="shared" si="57"/>
        <v>0</v>
      </c>
      <c r="O2439" s="534"/>
      <c r="P2439" s="528"/>
      <c r="Q2439" s="426" t="str">
        <f t="shared" si="53"/>
        <v/>
      </c>
      <c r="R2439" s="529"/>
      <c r="S2439" s="530"/>
      <c r="T2439" s="531" t="str">
        <f t="shared" si="54"/>
        <v/>
      </c>
      <c r="U2439" s="426">
        <f t="shared" si="55"/>
        <v>0</v>
      </c>
      <c r="V2439" s="426"/>
      <c r="W2439" s="426"/>
      <c r="AJ2439" s="55"/>
      <c r="AK2439" s="55"/>
      <c r="AL2439" s="55"/>
      <c r="AM2439" s="55"/>
    </row>
    <row r="2440" ht="22.5" customHeight="1">
      <c r="A2440" s="457"/>
      <c r="B2440" s="25" t="b">
        <v>0</v>
      </c>
      <c r="C2440" s="533"/>
      <c r="D2440" s="534"/>
      <c r="E2440" s="424"/>
      <c r="F2440" s="423"/>
      <c r="G2440" s="533"/>
      <c r="H2440" s="424"/>
      <c r="I2440" s="24"/>
      <c r="J2440" s="424"/>
      <c r="K2440" s="423"/>
      <c r="L2440" s="423"/>
      <c r="M2440" s="535"/>
      <c r="N2440" s="536">
        <f t="shared" si="57"/>
        <v>0</v>
      </c>
      <c r="O2440" s="534"/>
      <c r="P2440" s="528"/>
      <c r="Q2440" s="426" t="str">
        <f t="shared" si="53"/>
        <v/>
      </c>
      <c r="R2440" s="529"/>
      <c r="S2440" s="530"/>
      <c r="T2440" s="531" t="str">
        <f t="shared" si="54"/>
        <v/>
      </c>
      <c r="U2440" s="426">
        <f t="shared" si="55"/>
        <v>0</v>
      </c>
      <c r="V2440" s="426"/>
      <c r="W2440" s="426"/>
      <c r="AJ2440" s="55"/>
      <c r="AK2440" s="55"/>
      <c r="AL2440" s="55"/>
      <c r="AM2440" s="55"/>
    </row>
    <row r="2441" ht="22.5" customHeight="1">
      <c r="A2441" s="457"/>
      <c r="B2441" s="25" t="b">
        <v>0</v>
      </c>
      <c r="C2441" s="533"/>
      <c r="D2441" s="534"/>
      <c r="E2441" s="424"/>
      <c r="F2441" s="423"/>
      <c r="G2441" s="533"/>
      <c r="H2441" s="424"/>
      <c r="I2441" s="24"/>
      <c r="J2441" s="424"/>
      <c r="K2441" s="423"/>
      <c r="L2441" s="423"/>
      <c r="M2441" s="535"/>
      <c r="N2441" s="536">
        <f t="shared" si="57"/>
        <v>0</v>
      </c>
      <c r="O2441" s="534"/>
      <c r="P2441" s="528"/>
      <c r="Q2441" s="426" t="str">
        <f t="shared" si="53"/>
        <v/>
      </c>
      <c r="R2441" s="529"/>
      <c r="S2441" s="530"/>
      <c r="T2441" s="531" t="str">
        <f t="shared" si="54"/>
        <v/>
      </c>
      <c r="U2441" s="426">
        <f t="shared" si="55"/>
        <v>0</v>
      </c>
      <c r="V2441" s="426"/>
      <c r="W2441" s="426"/>
      <c r="AJ2441" s="55"/>
      <c r="AK2441" s="55"/>
      <c r="AL2441" s="55"/>
      <c r="AM2441" s="55"/>
    </row>
    <row r="2442" ht="22.5" customHeight="1">
      <c r="A2442" s="457"/>
      <c r="B2442" s="25" t="b">
        <v>0</v>
      </c>
      <c r="C2442" s="533"/>
      <c r="D2442" s="534"/>
      <c r="E2442" s="424"/>
      <c r="F2442" s="423"/>
      <c r="G2442" s="533"/>
      <c r="H2442" s="424"/>
      <c r="I2442" s="24"/>
      <c r="J2442" s="424"/>
      <c r="K2442" s="423"/>
      <c r="L2442" s="423"/>
      <c r="M2442" s="535"/>
      <c r="N2442" s="536">
        <f t="shared" si="57"/>
        <v>0</v>
      </c>
      <c r="O2442" s="534"/>
      <c r="P2442" s="528"/>
      <c r="Q2442" s="426" t="str">
        <f t="shared" si="53"/>
        <v/>
      </c>
      <c r="R2442" s="529"/>
      <c r="S2442" s="530"/>
      <c r="T2442" s="531" t="str">
        <f t="shared" si="54"/>
        <v/>
      </c>
      <c r="U2442" s="426">
        <f t="shared" si="55"/>
        <v>0</v>
      </c>
      <c r="V2442" s="426"/>
      <c r="W2442" s="426"/>
      <c r="AJ2442" s="55"/>
      <c r="AK2442" s="55"/>
      <c r="AL2442" s="55"/>
      <c r="AM2442" s="55"/>
    </row>
    <row r="2443" ht="22.5" customHeight="1">
      <c r="A2443" s="457"/>
      <c r="B2443" s="25" t="b">
        <v>0</v>
      </c>
      <c r="C2443" s="533"/>
      <c r="D2443" s="534"/>
      <c r="E2443" s="424"/>
      <c r="F2443" s="423"/>
      <c r="G2443" s="533"/>
      <c r="H2443" s="424"/>
      <c r="I2443" s="24"/>
      <c r="J2443" s="424"/>
      <c r="K2443" s="423"/>
      <c r="L2443" s="423"/>
      <c r="M2443" s="535"/>
      <c r="N2443" s="536">
        <f t="shared" si="57"/>
        <v>0</v>
      </c>
      <c r="O2443" s="534"/>
      <c r="P2443" s="528"/>
      <c r="Q2443" s="426" t="str">
        <f t="shared" si="53"/>
        <v/>
      </c>
      <c r="R2443" s="529"/>
      <c r="S2443" s="530"/>
      <c r="T2443" s="531" t="str">
        <f t="shared" si="54"/>
        <v/>
      </c>
      <c r="U2443" s="426">
        <f t="shared" si="55"/>
        <v>0</v>
      </c>
      <c r="V2443" s="426"/>
      <c r="W2443" s="426"/>
      <c r="AJ2443" s="55"/>
      <c r="AK2443" s="55"/>
      <c r="AL2443" s="55"/>
      <c r="AM2443" s="55"/>
    </row>
    <row r="2444" ht="22.5" customHeight="1">
      <c r="A2444" s="457"/>
      <c r="B2444" s="25" t="b">
        <v>0</v>
      </c>
      <c r="C2444" s="533"/>
      <c r="D2444" s="534"/>
      <c r="E2444" s="424"/>
      <c r="F2444" s="423"/>
      <c r="G2444" s="533"/>
      <c r="H2444" s="424"/>
      <c r="I2444" s="24"/>
      <c r="J2444" s="424"/>
      <c r="K2444" s="423"/>
      <c r="L2444" s="423"/>
      <c r="M2444" s="535"/>
      <c r="N2444" s="536">
        <f t="shared" si="57"/>
        <v>0</v>
      </c>
      <c r="O2444" s="534"/>
      <c r="P2444" s="528"/>
      <c r="Q2444" s="426" t="str">
        <f t="shared" si="53"/>
        <v/>
      </c>
      <c r="R2444" s="529"/>
      <c r="S2444" s="530"/>
      <c r="T2444" s="531" t="str">
        <f t="shared" si="54"/>
        <v/>
      </c>
      <c r="U2444" s="426">
        <f t="shared" si="55"/>
        <v>0</v>
      </c>
      <c r="V2444" s="426"/>
      <c r="W2444" s="426"/>
      <c r="AJ2444" s="55"/>
      <c r="AK2444" s="55"/>
      <c r="AL2444" s="55"/>
      <c r="AM2444" s="55"/>
    </row>
    <row r="2445" ht="22.5" customHeight="1">
      <c r="A2445" s="457"/>
      <c r="B2445" s="25" t="b">
        <v>0</v>
      </c>
      <c r="C2445" s="533"/>
      <c r="D2445" s="534"/>
      <c r="E2445" s="424"/>
      <c r="F2445" s="423"/>
      <c r="G2445" s="533"/>
      <c r="H2445" s="424"/>
      <c r="I2445" s="24"/>
      <c r="J2445" s="424"/>
      <c r="K2445" s="423"/>
      <c r="L2445" s="423"/>
      <c r="M2445" s="535"/>
      <c r="N2445" s="536">
        <f t="shared" si="57"/>
        <v>0</v>
      </c>
      <c r="O2445" s="534"/>
      <c r="P2445" s="528"/>
      <c r="Q2445" s="426" t="str">
        <f t="shared" si="53"/>
        <v/>
      </c>
      <c r="R2445" s="529"/>
      <c r="S2445" s="530"/>
      <c r="T2445" s="531" t="str">
        <f t="shared" si="54"/>
        <v/>
      </c>
      <c r="U2445" s="426">
        <f t="shared" si="55"/>
        <v>0</v>
      </c>
      <c r="V2445" s="426"/>
      <c r="W2445" s="426"/>
      <c r="AJ2445" s="55"/>
      <c r="AK2445" s="55"/>
      <c r="AL2445" s="55"/>
      <c r="AM2445" s="55"/>
    </row>
    <row r="2446" ht="22.5" customHeight="1">
      <c r="A2446" s="457"/>
      <c r="B2446" s="25" t="b">
        <v>0</v>
      </c>
      <c r="C2446" s="533"/>
      <c r="D2446" s="534"/>
      <c r="E2446" s="424"/>
      <c r="F2446" s="423"/>
      <c r="G2446" s="533"/>
      <c r="H2446" s="424"/>
      <c r="I2446" s="24"/>
      <c r="J2446" s="424"/>
      <c r="K2446" s="423"/>
      <c r="L2446" s="423"/>
      <c r="M2446" s="535"/>
      <c r="N2446" s="536">
        <f t="shared" si="57"/>
        <v>0</v>
      </c>
      <c r="O2446" s="534"/>
      <c r="P2446" s="528"/>
      <c r="Q2446" s="426" t="str">
        <f t="shared" si="53"/>
        <v/>
      </c>
      <c r="R2446" s="529"/>
      <c r="S2446" s="530"/>
      <c r="T2446" s="531" t="str">
        <f t="shared" si="54"/>
        <v/>
      </c>
      <c r="U2446" s="426">
        <f t="shared" si="55"/>
        <v>0</v>
      </c>
      <c r="V2446" s="426"/>
      <c r="W2446" s="426"/>
      <c r="AJ2446" s="55"/>
      <c r="AK2446" s="55"/>
      <c r="AL2446" s="55"/>
      <c r="AM2446" s="55"/>
    </row>
    <row r="2447" ht="22.5" customHeight="1">
      <c r="A2447" s="457"/>
      <c r="B2447" s="25" t="b">
        <v>0</v>
      </c>
      <c r="C2447" s="533"/>
      <c r="D2447" s="534"/>
      <c r="E2447" s="424"/>
      <c r="F2447" s="423"/>
      <c r="G2447" s="533"/>
      <c r="H2447" s="424"/>
      <c r="I2447" s="24"/>
      <c r="J2447" s="424"/>
      <c r="K2447" s="423"/>
      <c r="L2447" s="423"/>
      <c r="M2447" s="535"/>
      <c r="N2447" s="536">
        <f t="shared" si="57"/>
        <v>0</v>
      </c>
      <c r="O2447" s="534"/>
      <c r="P2447" s="528"/>
      <c r="Q2447" s="426" t="str">
        <f t="shared" si="53"/>
        <v/>
      </c>
      <c r="R2447" s="529"/>
      <c r="S2447" s="530"/>
      <c r="T2447" s="531" t="str">
        <f t="shared" si="54"/>
        <v/>
      </c>
      <c r="U2447" s="426">
        <f t="shared" si="55"/>
        <v>0</v>
      </c>
      <c r="V2447" s="426"/>
      <c r="W2447" s="426"/>
      <c r="AJ2447" s="55"/>
      <c r="AK2447" s="55"/>
      <c r="AL2447" s="55"/>
      <c r="AM2447" s="55"/>
    </row>
    <row r="2448" ht="22.5" customHeight="1">
      <c r="A2448" s="457"/>
      <c r="B2448" s="25" t="b">
        <v>0</v>
      </c>
      <c r="C2448" s="533"/>
      <c r="D2448" s="534"/>
      <c r="E2448" s="424"/>
      <c r="F2448" s="423"/>
      <c r="G2448" s="533"/>
      <c r="H2448" s="424"/>
      <c r="I2448" s="24"/>
      <c r="J2448" s="424"/>
      <c r="K2448" s="423"/>
      <c r="L2448" s="423"/>
      <c r="M2448" s="535"/>
      <c r="N2448" s="536">
        <f t="shared" si="57"/>
        <v>0</v>
      </c>
      <c r="O2448" s="534"/>
      <c r="P2448" s="528"/>
      <c r="Q2448" s="426" t="str">
        <f t="shared" si="53"/>
        <v/>
      </c>
      <c r="R2448" s="529"/>
      <c r="S2448" s="530"/>
      <c r="T2448" s="531" t="str">
        <f t="shared" si="54"/>
        <v/>
      </c>
      <c r="U2448" s="426">
        <f t="shared" si="55"/>
        <v>0</v>
      </c>
      <c r="V2448" s="426"/>
      <c r="W2448" s="426"/>
      <c r="AJ2448" s="55"/>
      <c r="AK2448" s="55"/>
      <c r="AL2448" s="55"/>
      <c r="AM2448" s="55"/>
    </row>
    <row r="2449" ht="22.5" customHeight="1">
      <c r="A2449" s="457"/>
      <c r="B2449" s="25" t="b">
        <v>0</v>
      </c>
      <c r="C2449" s="533"/>
      <c r="D2449" s="534"/>
      <c r="E2449" s="424"/>
      <c r="F2449" s="423"/>
      <c r="G2449" s="533"/>
      <c r="H2449" s="424"/>
      <c r="I2449" s="24"/>
      <c r="J2449" s="424"/>
      <c r="K2449" s="423"/>
      <c r="L2449" s="423"/>
      <c r="M2449" s="535"/>
      <c r="N2449" s="536">
        <f t="shared" si="57"/>
        <v>0</v>
      </c>
      <c r="O2449" s="534"/>
      <c r="P2449" s="528"/>
      <c r="Q2449" s="426" t="str">
        <f t="shared" si="53"/>
        <v/>
      </c>
      <c r="R2449" s="529"/>
      <c r="S2449" s="530"/>
      <c r="T2449" s="531" t="str">
        <f t="shared" si="54"/>
        <v/>
      </c>
      <c r="U2449" s="426">
        <f t="shared" si="55"/>
        <v>0</v>
      </c>
      <c r="V2449" s="426"/>
      <c r="W2449" s="426"/>
      <c r="AJ2449" s="55"/>
      <c r="AK2449" s="55"/>
      <c r="AL2449" s="55"/>
      <c r="AM2449" s="55"/>
    </row>
    <row r="2450" ht="22.5" customHeight="1">
      <c r="A2450" s="457"/>
      <c r="B2450" s="25" t="b">
        <v>0</v>
      </c>
      <c r="C2450" s="533"/>
      <c r="D2450" s="534"/>
      <c r="E2450" s="424"/>
      <c r="F2450" s="423"/>
      <c r="G2450" s="533"/>
      <c r="H2450" s="424"/>
      <c r="I2450" s="24"/>
      <c r="J2450" s="424"/>
      <c r="K2450" s="423"/>
      <c r="L2450" s="423"/>
      <c r="M2450" s="535"/>
      <c r="N2450" s="536">
        <f t="shared" si="57"/>
        <v>0</v>
      </c>
      <c r="O2450" s="534"/>
      <c r="P2450" s="528"/>
      <c r="Q2450" s="426" t="str">
        <f t="shared" si="53"/>
        <v/>
      </c>
      <c r="R2450" s="529"/>
      <c r="S2450" s="530"/>
      <c r="T2450" s="531" t="str">
        <f t="shared" si="54"/>
        <v/>
      </c>
      <c r="U2450" s="426">
        <f t="shared" si="55"/>
        <v>0</v>
      </c>
      <c r="V2450" s="426"/>
      <c r="W2450" s="426"/>
      <c r="AJ2450" s="55"/>
      <c r="AK2450" s="55"/>
      <c r="AL2450" s="55"/>
      <c r="AM2450" s="55"/>
    </row>
    <row r="2451" ht="22.5" customHeight="1">
      <c r="A2451" s="457"/>
      <c r="B2451" s="25" t="b">
        <v>0</v>
      </c>
      <c r="C2451" s="533"/>
      <c r="D2451" s="534"/>
      <c r="E2451" s="424"/>
      <c r="F2451" s="423"/>
      <c r="G2451" s="533"/>
      <c r="H2451" s="424"/>
      <c r="I2451" s="24"/>
      <c r="J2451" s="424"/>
      <c r="K2451" s="423"/>
      <c r="L2451" s="423"/>
      <c r="M2451" s="535"/>
      <c r="N2451" s="536">
        <f t="shared" si="57"/>
        <v>0</v>
      </c>
      <c r="O2451" s="534"/>
      <c r="P2451" s="528"/>
      <c r="Q2451" s="426" t="str">
        <f t="shared" si="53"/>
        <v/>
      </c>
      <c r="R2451" s="529"/>
      <c r="S2451" s="530"/>
      <c r="T2451" s="531" t="str">
        <f t="shared" si="54"/>
        <v/>
      </c>
      <c r="U2451" s="426">
        <f t="shared" si="55"/>
        <v>0</v>
      </c>
      <c r="V2451" s="426"/>
      <c r="W2451" s="426"/>
      <c r="AJ2451" s="55"/>
      <c r="AK2451" s="55"/>
      <c r="AL2451" s="55"/>
      <c r="AM2451" s="55"/>
    </row>
    <row r="2452" ht="22.5" customHeight="1">
      <c r="A2452" s="457"/>
      <c r="B2452" s="25" t="b">
        <v>0</v>
      </c>
      <c r="C2452" s="533"/>
      <c r="D2452" s="534"/>
      <c r="E2452" s="424"/>
      <c r="F2452" s="423"/>
      <c r="G2452" s="533"/>
      <c r="H2452" s="424"/>
      <c r="I2452" s="24"/>
      <c r="J2452" s="424"/>
      <c r="K2452" s="423"/>
      <c r="L2452" s="423"/>
      <c r="M2452" s="535"/>
      <c r="N2452" s="536">
        <f t="shared" si="57"/>
        <v>0</v>
      </c>
      <c r="O2452" s="534"/>
      <c r="P2452" s="528"/>
      <c r="Q2452" s="426" t="str">
        <f t="shared" si="53"/>
        <v/>
      </c>
      <c r="R2452" s="529"/>
      <c r="S2452" s="530"/>
      <c r="T2452" s="531" t="str">
        <f t="shared" si="54"/>
        <v/>
      </c>
      <c r="U2452" s="426">
        <f t="shared" si="55"/>
        <v>0</v>
      </c>
      <c r="V2452" s="426"/>
      <c r="W2452" s="426"/>
      <c r="AJ2452" s="55"/>
      <c r="AK2452" s="55"/>
      <c r="AL2452" s="55"/>
      <c r="AM2452" s="55"/>
    </row>
    <row r="2453" ht="22.5" customHeight="1">
      <c r="A2453" s="457"/>
      <c r="B2453" s="25" t="b">
        <v>0</v>
      </c>
      <c r="C2453" s="533"/>
      <c r="D2453" s="534"/>
      <c r="E2453" s="424"/>
      <c r="F2453" s="423"/>
      <c r="G2453" s="533"/>
      <c r="H2453" s="424"/>
      <c r="I2453" s="24"/>
      <c r="J2453" s="424"/>
      <c r="K2453" s="423"/>
      <c r="L2453" s="423"/>
      <c r="M2453" s="535"/>
      <c r="N2453" s="536">
        <f t="shared" si="57"/>
        <v>0</v>
      </c>
      <c r="O2453" s="534"/>
      <c r="P2453" s="528"/>
      <c r="Q2453" s="426" t="str">
        <f t="shared" si="53"/>
        <v/>
      </c>
      <c r="R2453" s="529"/>
      <c r="S2453" s="530"/>
      <c r="T2453" s="531" t="str">
        <f t="shared" si="54"/>
        <v/>
      </c>
      <c r="U2453" s="426">
        <f t="shared" si="55"/>
        <v>0</v>
      </c>
      <c r="V2453" s="426"/>
      <c r="W2453" s="426"/>
      <c r="AJ2453" s="55"/>
      <c r="AK2453" s="55"/>
      <c r="AL2453" s="55"/>
      <c r="AM2453" s="55"/>
    </row>
    <row r="2454" ht="22.5" customHeight="1">
      <c r="A2454" s="457"/>
      <c r="B2454" s="25" t="b">
        <v>0</v>
      </c>
      <c r="C2454" s="533"/>
      <c r="D2454" s="534"/>
      <c r="E2454" s="424"/>
      <c r="F2454" s="423"/>
      <c r="G2454" s="533"/>
      <c r="H2454" s="424"/>
      <c r="I2454" s="24"/>
      <c r="J2454" s="424"/>
      <c r="K2454" s="423"/>
      <c r="L2454" s="423"/>
      <c r="M2454" s="535"/>
      <c r="N2454" s="536">
        <f t="shared" si="57"/>
        <v>0</v>
      </c>
      <c r="O2454" s="534"/>
      <c r="P2454" s="528"/>
      <c r="Q2454" s="426" t="str">
        <f t="shared" si="53"/>
        <v/>
      </c>
      <c r="R2454" s="529"/>
      <c r="S2454" s="530"/>
      <c r="T2454" s="531" t="str">
        <f t="shared" si="54"/>
        <v/>
      </c>
      <c r="U2454" s="426">
        <f t="shared" si="55"/>
        <v>0</v>
      </c>
      <c r="V2454" s="426"/>
      <c r="W2454" s="426"/>
      <c r="AJ2454" s="55"/>
      <c r="AK2454" s="55"/>
      <c r="AL2454" s="55"/>
      <c r="AM2454" s="55"/>
    </row>
    <row r="2455" ht="22.5" customHeight="1">
      <c r="A2455" s="457"/>
      <c r="B2455" s="25" t="b">
        <v>0</v>
      </c>
      <c r="C2455" s="533"/>
      <c r="D2455" s="534"/>
      <c r="E2455" s="424"/>
      <c r="F2455" s="423"/>
      <c r="G2455" s="533"/>
      <c r="H2455" s="424"/>
      <c r="I2455" s="24"/>
      <c r="J2455" s="424"/>
      <c r="K2455" s="423"/>
      <c r="L2455" s="423"/>
      <c r="M2455" s="535"/>
      <c r="N2455" s="536">
        <f t="shared" si="57"/>
        <v>0</v>
      </c>
      <c r="O2455" s="534"/>
      <c r="P2455" s="528"/>
      <c r="Q2455" s="426" t="str">
        <f t="shared" si="53"/>
        <v/>
      </c>
      <c r="R2455" s="529"/>
      <c r="S2455" s="530"/>
      <c r="T2455" s="531" t="str">
        <f t="shared" si="54"/>
        <v/>
      </c>
      <c r="U2455" s="426">
        <f t="shared" si="55"/>
        <v>0</v>
      </c>
      <c r="V2455" s="426"/>
      <c r="W2455" s="426"/>
      <c r="AJ2455" s="55"/>
      <c r="AK2455" s="55"/>
      <c r="AL2455" s="55"/>
      <c r="AM2455" s="55"/>
    </row>
    <row r="2456" ht="22.5" customHeight="1">
      <c r="A2456" s="457"/>
      <c r="B2456" s="25" t="b">
        <v>0</v>
      </c>
      <c r="C2456" s="533"/>
      <c r="D2456" s="534"/>
      <c r="E2456" s="424"/>
      <c r="F2456" s="423"/>
      <c r="G2456" s="533"/>
      <c r="H2456" s="424"/>
      <c r="I2456" s="24"/>
      <c r="J2456" s="424"/>
      <c r="K2456" s="423"/>
      <c r="L2456" s="423"/>
      <c r="M2456" s="535"/>
      <c r="N2456" s="536">
        <f t="shared" si="57"/>
        <v>0</v>
      </c>
      <c r="O2456" s="534"/>
      <c r="P2456" s="528"/>
      <c r="Q2456" s="426" t="str">
        <f t="shared" si="53"/>
        <v/>
      </c>
      <c r="R2456" s="529"/>
      <c r="S2456" s="530"/>
      <c r="T2456" s="531" t="str">
        <f t="shared" si="54"/>
        <v/>
      </c>
      <c r="U2456" s="426">
        <f t="shared" si="55"/>
        <v>0</v>
      </c>
      <c r="V2456" s="426"/>
      <c r="W2456" s="426"/>
      <c r="AJ2456" s="55"/>
      <c r="AK2456" s="55"/>
      <c r="AL2456" s="55"/>
      <c r="AM2456" s="55"/>
    </row>
    <row r="2457" ht="22.5" customHeight="1">
      <c r="A2457" s="457"/>
      <c r="B2457" s="25" t="b">
        <v>0</v>
      </c>
      <c r="C2457" s="533"/>
      <c r="D2457" s="534"/>
      <c r="E2457" s="424"/>
      <c r="F2457" s="423"/>
      <c r="G2457" s="533"/>
      <c r="H2457" s="424"/>
      <c r="I2457" s="24"/>
      <c r="J2457" s="424"/>
      <c r="K2457" s="423"/>
      <c r="L2457" s="423"/>
      <c r="M2457" s="535"/>
      <c r="N2457" s="536">
        <f t="shared" si="57"/>
        <v>0</v>
      </c>
      <c r="O2457" s="534"/>
      <c r="P2457" s="528"/>
      <c r="Q2457" s="426" t="str">
        <f t="shared" si="53"/>
        <v/>
      </c>
      <c r="R2457" s="529"/>
      <c r="S2457" s="530"/>
      <c r="T2457" s="531" t="str">
        <f t="shared" si="54"/>
        <v/>
      </c>
      <c r="U2457" s="426">
        <f t="shared" si="55"/>
        <v>0</v>
      </c>
      <c r="V2457" s="426"/>
      <c r="W2457" s="426"/>
      <c r="AJ2457" s="55"/>
      <c r="AK2457" s="55"/>
      <c r="AL2457" s="55"/>
      <c r="AM2457" s="55"/>
    </row>
    <row r="2458" ht="22.5" customHeight="1">
      <c r="A2458" s="457"/>
      <c r="B2458" s="25" t="b">
        <v>0</v>
      </c>
      <c r="C2458" s="533"/>
      <c r="D2458" s="534"/>
      <c r="E2458" s="424"/>
      <c r="F2458" s="423"/>
      <c r="G2458" s="533"/>
      <c r="H2458" s="424"/>
      <c r="I2458" s="24"/>
      <c r="J2458" s="424"/>
      <c r="K2458" s="423"/>
      <c r="L2458" s="423"/>
      <c r="M2458" s="535"/>
      <c r="N2458" s="536">
        <f t="shared" si="57"/>
        <v>0</v>
      </c>
      <c r="O2458" s="534"/>
      <c r="P2458" s="528"/>
      <c r="Q2458" s="426" t="str">
        <f t="shared" si="53"/>
        <v/>
      </c>
      <c r="R2458" s="529"/>
      <c r="S2458" s="530"/>
      <c r="T2458" s="531" t="str">
        <f t="shared" si="54"/>
        <v/>
      </c>
      <c r="U2458" s="426">
        <f t="shared" si="55"/>
        <v>0</v>
      </c>
      <c r="V2458" s="426"/>
      <c r="W2458" s="426"/>
      <c r="AJ2458" s="55"/>
      <c r="AK2458" s="55"/>
      <c r="AL2458" s="55"/>
      <c r="AM2458" s="55"/>
    </row>
    <row r="2459" ht="22.5" customHeight="1">
      <c r="A2459" s="457"/>
      <c r="B2459" s="25" t="b">
        <v>0</v>
      </c>
      <c r="C2459" s="533"/>
      <c r="D2459" s="534"/>
      <c r="E2459" s="424"/>
      <c r="F2459" s="423"/>
      <c r="G2459" s="533"/>
      <c r="H2459" s="424"/>
      <c r="I2459" s="24"/>
      <c r="J2459" s="424"/>
      <c r="K2459" s="423"/>
      <c r="L2459" s="423"/>
      <c r="M2459" s="535"/>
      <c r="N2459" s="536">
        <f t="shared" si="57"/>
        <v>0</v>
      </c>
      <c r="O2459" s="534"/>
      <c r="P2459" s="528"/>
      <c r="Q2459" s="426" t="str">
        <f t="shared" si="53"/>
        <v/>
      </c>
      <c r="R2459" s="529"/>
      <c r="S2459" s="530"/>
      <c r="T2459" s="531" t="str">
        <f t="shared" si="54"/>
        <v/>
      </c>
      <c r="U2459" s="426">
        <f t="shared" si="55"/>
        <v>0</v>
      </c>
      <c r="V2459" s="426"/>
      <c r="W2459" s="426"/>
      <c r="AJ2459" s="55"/>
      <c r="AK2459" s="55"/>
      <c r="AL2459" s="55"/>
      <c r="AM2459" s="55"/>
    </row>
    <row r="2460" ht="22.5" customHeight="1">
      <c r="A2460" s="457"/>
      <c r="B2460" s="25" t="b">
        <v>0</v>
      </c>
      <c r="C2460" s="533"/>
      <c r="D2460" s="534"/>
      <c r="E2460" s="424"/>
      <c r="F2460" s="423"/>
      <c r="G2460" s="533"/>
      <c r="H2460" s="424"/>
      <c r="I2460" s="24"/>
      <c r="J2460" s="424"/>
      <c r="K2460" s="423"/>
      <c r="L2460" s="423"/>
      <c r="M2460" s="535"/>
      <c r="N2460" s="536">
        <f t="shared" si="57"/>
        <v>0</v>
      </c>
      <c r="O2460" s="534"/>
      <c r="P2460" s="528"/>
      <c r="Q2460" s="426" t="str">
        <f t="shared" si="53"/>
        <v/>
      </c>
      <c r="R2460" s="529"/>
      <c r="S2460" s="530"/>
      <c r="T2460" s="531" t="str">
        <f t="shared" si="54"/>
        <v/>
      </c>
      <c r="U2460" s="426">
        <f t="shared" si="55"/>
        <v>0</v>
      </c>
      <c r="V2460" s="426"/>
      <c r="W2460" s="426"/>
      <c r="AJ2460" s="55"/>
      <c r="AK2460" s="55"/>
      <c r="AL2460" s="55"/>
      <c r="AM2460" s="55"/>
    </row>
    <row r="2461" ht="22.5" customHeight="1">
      <c r="A2461" s="457"/>
      <c r="B2461" s="25" t="b">
        <v>0</v>
      </c>
      <c r="C2461" s="533"/>
      <c r="D2461" s="534"/>
      <c r="E2461" s="424"/>
      <c r="F2461" s="423"/>
      <c r="G2461" s="533"/>
      <c r="H2461" s="424"/>
      <c r="I2461" s="24"/>
      <c r="J2461" s="424"/>
      <c r="K2461" s="423"/>
      <c r="L2461" s="423"/>
      <c r="M2461" s="535"/>
      <c r="N2461" s="536">
        <f t="shared" si="57"/>
        <v>0</v>
      </c>
      <c r="O2461" s="534"/>
      <c r="P2461" s="528"/>
      <c r="Q2461" s="426" t="str">
        <f t="shared" si="53"/>
        <v/>
      </c>
      <c r="R2461" s="529"/>
      <c r="S2461" s="530"/>
      <c r="T2461" s="531" t="str">
        <f t="shared" si="54"/>
        <v/>
      </c>
      <c r="U2461" s="426">
        <f t="shared" si="55"/>
        <v>0</v>
      </c>
      <c r="V2461" s="426"/>
      <c r="W2461" s="426"/>
      <c r="AJ2461" s="55"/>
      <c r="AK2461" s="55"/>
      <c r="AL2461" s="55"/>
      <c r="AM2461" s="55"/>
    </row>
    <row r="2462" ht="22.5" customHeight="1">
      <c r="A2462" s="457"/>
      <c r="B2462" s="25" t="b">
        <v>0</v>
      </c>
      <c r="C2462" s="533"/>
      <c r="D2462" s="534"/>
      <c r="E2462" s="424"/>
      <c r="F2462" s="423"/>
      <c r="G2462" s="533"/>
      <c r="H2462" s="424"/>
      <c r="I2462" s="24"/>
      <c r="J2462" s="424"/>
      <c r="K2462" s="423"/>
      <c r="L2462" s="423"/>
      <c r="M2462" s="535"/>
      <c r="N2462" s="536">
        <f t="shared" si="57"/>
        <v>0</v>
      </c>
      <c r="O2462" s="534"/>
      <c r="P2462" s="528"/>
      <c r="Q2462" s="426" t="str">
        <f t="shared" si="53"/>
        <v/>
      </c>
      <c r="R2462" s="529"/>
      <c r="S2462" s="530"/>
      <c r="T2462" s="531" t="str">
        <f t="shared" si="54"/>
        <v/>
      </c>
      <c r="U2462" s="426">
        <f t="shared" si="55"/>
        <v>0</v>
      </c>
      <c r="V2462" s="426"/>
      <c r="W2462" s="426"/>
      <c r="AJ2462" s="55"/>
      <c r="AK2462" s="55"/>
      <c r="AL2462" s="55"/>
      <c r="AM2462" s="55"/>
    </row>
    <row r="2463" ht="22.5" customHeight="1">
      <c r="A2463" s="457"/>
      <c r="B2463" s="25" t="b">
        <v>0</v>
      </c>
      <c r="C2463" s="533"/>
      <c r="D2463" s="534"/>
      <c r="E2463" s="424"/>
      <c r="F2463" s="423"/>
      <c r="G2463" s="533"/>
      <c r="H2463" s="424"/>
      <c r="I2463" s="24"/>
      <c r="J2463" s="424"/>
      <c r="K2463" s="423"/>
      <c r="L2463" s="423"/>
      <c r="M2463" s="535"/>
      <c r="N2463" s="536">
        <f t="shared" si="57"/>
        <v>0</v>
      </c>
      <c r="O2463" s="534"/>
      <c r="P2463" s="528"/>
      <c r="Q2463" s="426" t="str">
        <f t="shared" si="53"/>
        <v/>
      </c>
      <c r="R2463" s="529"/>
      <c r="S2463" s="530"/>
      <c r="T2463" s="531" t="str">
        <f t="shared" si="54"/>
        <v/>
      </c>
      <c r="U2463" s="426">
        <f t="shared" si="55"/>
        <v>0</v>
      </c>
      <c r="V2463" s="426"/>
      <c r="W2463" s="426"/>
      <c r="AJ2463" s="55"/>
      <c r="AK2463" s="55"/>
      <c r="AL2463" s="55"/>
      <c r="AM2463" s="55"/>
    </row>
    <row r="2464" ht="22.5" customHeight="1">
      <c r="A2464" s="457"/>
      <c r="B2464" s="25" t="b">
        <v>0</v>
      </c>
      <c r="C2464" s="533"/>
      <c r="D2464" s="534"/>
      <c r="E2464" s="424"/>
      <c r="F2464" s="423"/>
      <c r="G2464" s="533"/>
      <c r="H2464" s="424"/>
      <c r="I2464" s="24"/>
      <c r="J2464" s="424"/>
      <c r="K2464" s="423"/>
      <c r="L2464" s="423"/>
      <c r="M2464" s="535"/>
      <c r="N2464" s="536">
        <f t="shared" si="57"/>
        <v>0</v>
      </c>
      <c r="O2464" s="534"/>
      <c r="P2464" s="528"/>
      <c r="Q2464" s="426" t="str">
        <f t="shared" si="53"/>
        <v/>
      </c>
      <c r="R2464" s="529"/>
      <c r="S2464" s="530"/>
      <c r="T2464" s="531" t="str">
        <f t="shared" si="54"/>
        <v/>
      </c>
      <c r="U2464" s="426">
        <f t="shared" si="55"/>
        <v>0</v>
      </c>
      <c r="V2464" s="426"/>
      <c r="W2464" s="426"/>
      <c r="AJ2464" s="55"/>
      <c r="AK2464" s="55"/>
      <c r="AL2464" s="55"/>
      <c r="AM2464" s="55"/>
    </row>
    <row r="2465" ht="22.5" customHeight="1">
      <c r="A2465" s="457"/>
      <c r="B2465" s="25" t="b">
        <v>0</v>
      </c>
      <c r="C2465" s="533"/>
      <c r="D2465" s="534"/>
      <c r="E2465" s="424"/>
      <c r="F2465" s="423"/>
      <c r="G2465" s="533"/>
      <c r="H2465" s="424"/>
      <c r="I2465" s="24"/>
      <c r="J2465" s="424"/>
      <c r="K2465" s="423"/>
      <c r="L2465" s="423"/>
      <c r="M2465" s="535"/>
      <c r="N2465" s="536">
        <f t="shared" si="57"/>
        <v>0</v>
      </c>
      <c r="O2465" s="534"/>
      <c r="P2465" s="528"/>
      <c r="Q2465" s="426" t="str">
        <f t="shared" si="53"/>
        <v/>
      </c>
      <c r="R2465" s="529"/>
      <c r="S2465" s="530"/>
      <c r="T2465" s="531" t="str">
        <f t="shared" si="54"/>
        <v/>
      </c>
      <c r="U2465" s="426">
        <f t="shared" si="55"/>
        <v>0</v>
      </c>
      <c r="V2465" s="426"/>
      <c r="W2465" s="426"/>
      <c r="AJ2465" s="55"/>
      <c r="AK2465" s="55"/>
      <c r="AL2465" s="55"/>
      <c r="AM2465" s="55"/>
    </row>
    <row r="2466" ht="22.5" customHeight="1">
      <c r="A2466" s="457"/>
      <c r="B2466" s="25" t="b">
        <v>0</v>
      </c>
      <c r="C2466" s="533"/>
      <c r="D2466" s="534"/>
      <c r="E2466" s="424"/>
      <c r="F2466" s="423"/>
      <c r="G2466" s="533"/>
      <c r="H2466" s="424"/>
      <c r="I2466" s="24"/>
      <c r="J2466" s="424"/>
      <c r="K2466" s="423"/>
      <c r="L2466" s="423"/>
      <c r="M2466" s="535"/>
      <c r="N2466" s="536">
        <f t="shared" si="57"/>
        <v>0</v>
      </c>
      <c r="O2466" s="534"/>
      <c r="P2466" s="528"/>
      <c r="Q2466" s="426" t="str">
        <f t="shared" si="53"/>
        <v/>
      </c>
      <c r="R2466" s="529"/>
      <c r="S2466" s="530"/>
      <c r="T2466" s="531" t="str">
        <f t="shared" si="54"/>
        <v/>
      </c>
      <c r="U2466" s="426">
        <f t="shared" si="55"/>
        <v>0</v>
      </c>
      <c r="V2466" s="426"/>
      <c r="W2466" s="426"/>
      <c r="AJ2466" s="55"/>
      <c r="AK2466" s="55"/>
      <c r="AL2466" s="55"/>
      <c r="AM2466" s="55"/>
    </row>
    <row r="2467" ht="22.5" customHeight="1">
      <c r="A2467" s="457"/>
      <c r="B2467" s="25" t="b">
        <v>0</v>
      </c>
      <c r="C2467" s="533"/>
      <c r="D2467" s="534"/>
      <c r="E2467" s="424"/>
      <c r="F2467" s="423"/>
      <c r="G2467" s="533"/>
      <c r="H2467" s="424"/>
      <c r="I2467" s="24"/>
      <c r="J2467" s="424"/>
      <c r="K2467" s="423"/>
      <c r="L2467" s="423"/>
      <c r="M2467" s="535"/>
      <c r="N2467" s="536">
        <f t="shared" si="57"/>
        <v>0</v>
      </c>
      <c r="O2467" s="534"/>
      <c r="P2467" s="528"/>
      <c r="Q2467" s="426" t="str">
        <f t="shared" si="53"/>
        <v/>
      </c>
      <c r="R2467" s="529"/>
      <c r="S2467" s="530"/>
      <c r="T2467" s="531" t="str">
        <f t="shared" si="54"/>
        <v/>
      </c>
      <c r="U2467" s="426">
        <f t="shared" si="55"/>
        <v>0</v>
      </c>
      <c r="V2467" s="426"/>
      <c r="W2467" s="426"/>
      <c r="AJ2467" s="55"/>
      <c r="AK2467" s="55"/>
      <c r="AL2467" s="55"/>
      <c r="AM2467" s="55"/>
    </row>
    <row r="2468" ht="22.5" customHeight="1">
      <c r="A2468" s="457"/>
      <c r="B2468" s="25" t="b">
        <v>0</v>
      </c>
      <c r="C2468" s="533"/>
      <c r="D2468" s="534"/>
      <c r="E2468" s="424"/>
      <c r="F2468" s="423"/>
      <c r="G2468" s="533"/>
      <c r="H2468" s="424"/>
      <c r="I2468" s="24"/>
      <c r="J2468" s="424"/>
      <c r="K2468" s="423"/>
      <c r="L2468" s="423"/>
      <c r="M2468" s="535"/>
      <c r="N2468" s="536">
        <f t="shared" si="57"/>
        <v>0</v>
      </c>
      <c r="O2468" s="534"/>
      <c r="P2468" s="528"/>
      <c r="Q2468" s="426" t="str">
        <f t="shared" si="53"/>
        <v/>
      </c>
      <c r="R2468" s="529"/>
      <c r="S2468" s="530"/>
      <c r="T2468" s="531" t="str">
        <f t="shared" si="54"/>
        <v/>
      </c>
      <c r="U2468" s="426">
        <f t="shared" si="55"/>
        <v>0</v>
      </c>
      <c r="V2468" s="426"/>
      <c r="W2468" s="426"/>
      <c r="AJ2468" s="55"/>
      <c r="AK2468" s="55"/>
      <c r="AL2468" s="55"/>
      <c r="AM2468" s="55"/>
    </row>
    <row r="2469" ht="22.5" customHeight="1">
      <c r="A2469" s="457"/>
      <c r="B2469" s="25" t="b">
        <v>0</v>
      </c>
      <c r="C2469" s="533"/>
      <c r="D2469" s="534"/>
      <c r="E2469" s="424"/>
      <c r="F2469" s="423"/>
      <c r="G2469" s="533"/>
      <c r="H2469" s="424"/>
      <c r="I2469" s="24"/>
      <c r="J2469" s="424"/>
      <c r="K2469" s="423"/>
      <c r="L2469" s="423"/>
      <c r="M2469" s="535"/>
      <c r="N2469" s="536">
        <f t="shared" si="57"/>
        <v>0</v>
      </c>
      <c r="O2469" s="534"/>
      <c r="P2469" s="528"/>
      <c r="Q2469" s="426" t="str">
        <f t="shared" si="53"/>
        <v/>
      </c>
      <c r="R2469" s="529"/>
      <c r="S2469" s="530"/>
      <c r="T2469" s="531" t="str">
        <f t="shared" si="54"/>
        <v/>
      </c>
      <c r="U2469" s="426">
        <f t="shared" si="55"/>
        <v>0</v>
      </c>
      <c r="V2469" s="426"/>
      <c r="W2469" s="426"/>
      <c r="AJ2469" s="55"/>
      <c r="AK2469" s="55"/>
      <c r="AL2469" s="55"/>
      <c r="AM2469" s="55"/>
    </row>
    <row r="2470" ht="22.5" customHeight="1">
      <c r="A2470" s="457"/>
      <c r="B2470" s="25" t="b">
        <v>0</v>
      </c>
      <c r="C2470" s="533"/>
      <c r="D2470" s="534"/>
      <c r="E2470" s="424"/>
      <c r="F2470" s="423"/>
      <c r="G2470" s="533"/>
      <c r="H2470" s="424"/>
      <c r="I2470" s="24"/>
      <c r="J2470" s="424"/>
      <c r="K2470" s="423"/>
      <c r="L2470" s="423"/>
      <c r="M2470" s="535"/>
      <c r="N2470" s="536">
        <f t="shared" si="57"/>
        <v>0</v>
      </c>
      <c r="O2470" s="534"/>
      <c r="P2470" s="528"/>
      <c r="Q2470" s="426" t="str">
        <f t="shared" si="53"/>
        <v/>
      </c>
      <c r="R2470" s="529"/>
      <c r="S2470" s="530"/>
      <c r="T2470" s="531" t="str">
        <f t="shared" si="54"/>
        <v/>
      </c>
      <c r="U2470" s="426">
        <f t="shared" si="55"/>
        <v>0</v>
      </c>
      <c r="V2470" s="426"/>
      <c r="W2470" s="426"/>
      <c r="AJ2470" s="55"/>
      <c r="AK2470" s="55"/>
      <c r="AL2470" s="55"/>
      <c r="AM2470" s="55"/>
    </row>
    <row r="2471" ht="22.5" customHeight="1">
      <c r="A2471" s="457"/>
      <c r="B2471" s="25" t="b">
        <v>0</v>
      </c>
      <c r="C2471" s="533"/>
      <c r="D2471" s="534"/>
      <c r="E2471" s="424"/>
      <c r="F2471" s="423"/>
      <c r="G2471" s="533"/>
      <c r="H2471" s="424"/>
      <c r="I2471" s="24"/>
      <c r="J2471" s="424"/>
      <c r="K2471" s="423"/>
      <c r="L2471" s="423"/>
      <c r="M2471" s="535"/>
      <c r="N2471" s="536">
        <f t="shared" si="57"/>
        <v>0</v>
      </c>
      <c r="O2471" s="534"/>
      <c r="P2471" s="528"/>
      <c r="Q2471" s="426" t="str">
        <f t="shared" si="53"/>
        <v/>
      </c>
      <c r="R2471" s="529"/>
      <c r="S2471" s="530"/>
      <c r="T2471" s="531" t="str">
        <f t="shared" si="54"/>
        <v/>
      </c>
      <c r="U2471" s="426">
        <f t="shared" si="55"/>
        <v>0</v>
      </c>
      <c r="V2471" s="426"/>
      <c r="W2471" s="426"/>
      <c r="AJ2471" s="55"/>
      <c r="AK2471" s="55"/>
      <c r="AL2471" s="55"/>
      <c r="AM2471" s="55"/>
    </row>
    <row r="2472" ht="22.5" customHeight="1">
      <c r="A2472" s="457"/>
      <c r="B2472" s="25" t="b">
        <v>0</v>
      </c>
      <c r="C2472" s="533"/>
      <c r="D2472" s="534"/>
      <c r="E2472" s="424"/>
      <c r="F2472" s="423"/>
      <c r="G2472" s="533"/>
      <c r="H2472" s="424"/>
      <c r="I2472" s="24"/>
      <c r="J2472" s="424"/>
      <c r="K2472" s="423"/>
      <c r="L2472" s="423"/>
      <c r="M2472" s="535"/>
      <c r="N2472" s="536">
        <f t="shared" si="57"/>
        <v>0</v>
      </c>
      <c r="O2472" s="534"/>
      <c r="P2472" s="528"/>
      <c r="Q2472" s="426" t="str">
        <f t="shared" si="53"/>
        <v/>
      </c>
      <c r="R2472" s="529"/>
      <c r="S2472" s="530"/>
      <c r="T2472" s="531" t="str">
        <f t="shared" si="54"/>
        <v/>
      </c>
      <c r="U2472" s="426">
        <f t="shared" si="55"/>
        <v>0</v>
      </c>
      <c r="V2472" s="426"/>
      <c r="W2472" s="426"/>
      <c r="AJ2472" s="55"/>
      <c r="AK2472" s="55"/>
      <c r="AL2472" s="55"/>
      <c r="AM2472" s="55"/>
    </row>
    <row r="2473" ht="22.5" customHeight="1">
      <c r="A2473" s="457"/>
      <c r="B2473" s="25" t="b">
        <v>0</v>
      </c>
      <c r="C2473" s="533"/>
      <c r="D2473" s="534"/>
      <c r="E2473" s="424"/>
      <c r="F2473" s="423"/>
      <c r="G2473" s="533"/>
      <c r="H2473" s="424"/>
      <c r="I2473" s="24"/>
      <c r="J2473" s="424"/>
      <c r="K2473" s="423"/>
      <c r="L2473" s="423"/>
      <c r="M2473" s="535"/>
      <c r="N2473" s="536">
        <f t="shared" si="57"/>
        <v>0</v>
      </c>
      <c r="O2473" s="534"/>
      <c r="P2473" s="528"/>
      <c r="Q2473" s="426" t="str">
        <f t="shared" si="53"/>
        <v/>
      </c>
      <c r="R2473" s="529"/>
      <c r="S2473" s="530"/>
      <c r="T2473" s="531" t="str">
        <f t="shared" si="54"/>
        <v/>
      </c>
      <c r="U2473" s="426">
        <f t="shared" si="55"/>
        <v>0</v>
      </c>
      <c r="V2473" s="426"/>
      <c r="W2473" s="426"/>
      <c r="AJ2473" s="55"/>
      <c r="AK2473" s="55"/>
      <c r="AL2473" s="55"/>
      <c r="AM2473" s="55"/>
    </row>
    <row r="2474" ht="22.5" customHeight="1">
      <c r="A2474" s="457"/>
      <c r="B2474" s="25" t="b">
        <v>0</v>
      </c>
      <c r="C2474" s="533"/>
      <c r="D2474" s="534"/>
      <c r="E2474" s="424"/>
      <c r="F2474" s="423"/>
      <c r="G2474" s="533"/>
      <c r="H2474" s="424"/>
      <c r="I2474" s="24"/>
      <c r="J2474" s="424"/>
      <c r="K2474" s="423"/>
      <c r="L2474" s="423"/>
      <c r="M2474" s="535"/>
      <c r="N2474" s="536">
        <f t="shared" si="57"/>
        <v>0</v>
      </c>
      <c r="O2474" s="534"/>
      <c r="P2474" s="528"/>
      <c r="Q2474" s="426" t="str">
        <f t="shared" si="53"/>
        <v/>
      </c>
      <c r="R2474" s="529"/>
      <c r="S2474" s="530"/>
      <c r="T2474" s="531" t="str">
        <f t="shared" si="54"/>
        <v/>
      </c>
      <c r="U2474" s="426">
        <f t="shared" si="55"/>
        <v>0</v>
      </c>
      <c r="V2474" s="426"/>
      <c r="W2474" s="426"/>
      <c r="AJ2474" s="55"/>
      <c r="AK2474" s="55"/>
      <c r="AL2474" s="55"/>
      <c r="AM2474" s="55"/>
    </row>
    <row r="2475" ht="22.5" customHeight="1">
      <c r="A2475" s="457"/>
      <c r="B2475" s="25" t="b">
        <v>0</v>
      </c>
      <c r="C2475" s="533"/>
      <c r="D2475" s="534"/>
      <c r="E2475" s="424"/>
      <c r="F2475" s="423"/>
      <c r="G2475" s="533"/>
      <c r="H2475" s="424"/>
      <c r="I2475" s="24"/>
      <c r="J2475" s="424"/>
      <c r="K2475" s="423"/>
      <c r="L2475" s="423"/>
      <c r="M2475" s="535"/>
      <c r="N2475" s="536">
        <f t="shared" si="57"/>
        <v>0</v>
      </c>
      <c r="O2475" s="534"/>
      <c r="P2475" s="528"/>
      <c r="Q2475" s="426" t="str">
        <f t="shared" si="53"/>
        <v/>
      </c>
      <c r="R2475" s="529"/>
      <c r="S2475" s="530"/>
      <c r="T2475" s="531" t="str">
        <f t="shared" si="54"/>
        <v/>
      </c>
      <c r="U2475" s="426">
        <f t="shared" si="55"/>
        <v>0</v>
      </c>
      <c r="V2475" s="426"/>
      <c r="W2475" s="426"/>
      <c r="AJ2475" s="55"/>
      <c r="AK2475" s="55"/>
      <c r="AL2475" s="55"/>
      <c r="AM2475" s="55"/>
    </row>
    <row r="2476" ht="22.5" customHeight="1">
      <c r="A2476" s="457"/>
      <c r="B2476" s="25" t="b">
        <v>0</v>
      </c>
      <c r="C2476" s="533"/>
      <c r="D2476" s="534"/>
      <c r="E2476" s="424"/>
      <c r="F2476" s="423"/>
      <c r="G2476" s="533"/>
      <c r="H2476" s="424"/>
      <c r="I2476" s="24"/>
      <c r="J2476" s="424"/>
      <c r="K2476" s="423"/>
      <c r="L2476" s="423"/>
      <c r="M2476" s="535"/>
      <c r="N2476" s="536">
        <f t="shared" si="57"/>
        <v>0</v>
      </c>
      <c r="O2476" s="534"/>
      <c r="P2476" s="528"/>
      <c r="Q2476" s="426" t="str">
        <f t="shared" si="53"/>
        <v/>
      </c>
      <c r="R2476" s="529"/>
      <c r="S2476" s="530"/>
      <c r="T2476" s="531" t="str">
        <f t="shared" si="54"/>
        <v/>
      </c>
      <c r="U2476" s="426">
        <f t="shared" si="55"/>
        <v>0</v>
      </c>
      <c r="V2476" s="426"/>
      <c r="W2476" s="426"/>
      <c r="AJ2476" s="55"/>
      <c r="AK2476" s="55"/>
      <c r="AL2476" s="55"/>
      <c r="AM2476" s="55"/>
    </row>
    <row r="2477" ht="22.5" customHeight="1">
      <c r="A2477" s="457"/>
      <c r="B2477" s="25" t="b">
        <v>0</v>
      </c>
      <c r="C2477" s="533"/>
      <c r="D2477" s="534"/>
      <c r="E2477" s="424"/>
      <c r="F2477" s="423"/>
      <c r="G2477" s="533"/>
      <c r="H2477" s="424"/>
      <c r="I2477" s="24"/>
      <c r="J2477" s="424"/>
      <c r="K2477" s="423"/>
      <c r="L2477" s="423"/>
      <c r="M2477" s="535"/>
      <c r="N2477" s="536">
        <f t="shared" si="57"/>
        <v>0</v>
      </c>
      <c r="O2477" s="534"/>
      <c r="P2477" s="528"/>
      <c r="Q2477" s="426" t="str">
        <f t="shared" si="53"/>
        <v/>
      </c>
      <c r="R2477" s="529"/>
      <c r="S2477" s="530"/>
      <c r="T2477" s="531" t="str">
        <f t="shared" si="54"/>
        <v/>
      </c>
      <c r="U2477" s="426">
        <f t="shared" si="55"/>
        <v>0</v>
      </c>
      <c r="V2477" s="426"/>
      <c r="W2477" s="426"/>
      <c r="AJ2477" s="55"/>
      <c r="AK2477" s="55"/>
      <c r="AL2477" s="55"/>
      <c r="AM2477" s="55"/>
    </row>
    <row r="2478" ht="22.5" customHeight="1">
      <c r="A2478" s="457"/>
      <c r="B2478" s="25" t="b">
        <v>0</v>
      </c>
      <c r="C2478" s="533"/>
      <c r="D2478" s="534"/>
      <c r="E2478" s="424"/>
      <c r="F2478" s="423"/>
      <c r="G2478" s="533"/>
      <c r="H2478" s="424"/>
      <c r="I2478" s="24"/>
      <c r="J2478" s="424"/>
      <c r="K2478" s="423"/>
      <c r="L2478" s="423"/>
      <c r="M2478" s="535"/>
      <c r="N2478" s="536">
        <f t="shared" si="57"/>
        <v>0</v>
      </c>
      <c r="O2478" s="534"/>
      <c r="P2478" s="528"/>
      <c r="Q2478" s="426" t="str">
        <f t="shared" si="53"/>
        <v/>
      </c>
      <c r="R2478" s="529"/>
      <c r="S2478" s="530"/>
      <c r="T2478" s="531" t="str">
        <f t="shared" si="54"/>
        <v/>
      </c>
      <c r="U2478" s="426">
        <f t="shared" si="55"/>
        <v>0</v>
      </c>
      <c r="V2478" s="426"/>
      <c r="W2478" s="426"/>
      <c r="AJ2478" s="55"/>
      <c r="AK2478" s="55"/>
      <c r="AL2478" s="55"/>
      <c r="AM2478" s="55"/>
    </row>
    <row r="2479" ht="22.5" customHeight="1">
      <c r="A2479" s="457"/>
      <c r="B2479" s="25" t="b">
        <v>0</v>
      </c>
      <c r="C2479" s="533"/>
      <c r="D2479" s="534"/>
      <c r="E2479" s="424"/>
      <c r="F2479" s="423"/>
      <c r="G2479" s="533"/>
      <c r="H2479" s="424"/>
      <c r="I2479" s="24"/>
      <c r="J2479" s="424"/>
      <c r="K2479" s="423"/>
      <c r="L2479" s="423"/>
      <c r="M2479" s="535"/>
      <c r="N2479" s="536">
        <f t="shared" si="57"/>
        <v>0</v>
      </c>
      <c r="O2479" s="534"/>
      <c r="P2479" s="528"/>
      <c r="Q2479" s="426" t="str">
        <f t="shared" si="53"/>
        <v/>
      </c>
      <c r="R2479" s="529"/>
      <c r="S2479" s="530"/>
      <c r="T2479" s="531" t="str">
        <f t="shared" si="54"/>
        <v/>
      </c>
      <c r="U2479" s="426">
        <f t="shared" si="55"/>
        <v>0</v>
      </c>
      <c r="V2479" s="426"/>
      <c r="W2479" s="426"/>
      <c r="AJ2479" s="55"/>
      <c r="AK2479" s="55"/>
      <c r="AL2479" s="55"/>
      <c r="AM2479" s="55"/>
    </row>
    <row r="2480" ht="22.5" customHeight="1">
      <c r="A2480" s="457"/>
      <c r="B2480" s="25" t="b">
        <v>0</v>
      </c>
      <c r="C2480" s="533"/>
      <c r="D2480" s="534"/>
      <c r="E2480" s="424"/>
      <c r="F2480" s="423"/>
      <c r="G2480" s="533"/>
      <c r="H2480" s="424"/>
      <c r="I2480" s="24"/>
      <c r="J2480" s="424"/>
      <c r="K2480" s="423"/>
      <c r="L2480" s="423"/>
      <c r="M2480" s="535"/>
      <c r="N2480" s="536">
        <f t="shared" si="57"/>
        <v>0</v>
      </c>
      <c r="O2480" s="534"/>
      <c r="P2480" s="528"/>
      <c r="Q2480" s="426" t="str">
        <f t="shared" si="53"/>
        <v/>
      </c>
      <c r="R2480" s="529"/>
      <c r="S2480" s="530"/>
      <c r="T2480" s="531" t="str">
        <f t="shared" si="54"/>
        <v/>
      </c>
      <c r="U2480" s="426">
        <f t="shared" si="55"/>
        <v>0</v>
      </c>
      <c r="V2480" s="426"/>
      <c r="W2480" s="426"/>
      <c r="AJ2480" s="55"/>
      <c r="AK2480" s="55"/>
      <c r="AL2480" s="55"/>
      <c r="AM2480" s="55"/>
    </row>
    <row r="2481" ht="22.5" customHeight="1">
      <c r="A2481" s="457"/>
      <c r="B2481" s="25" t="b">
        <v>0</v>
      </c>
      <c r="C2481" s="533"/>
      <c r="D2481" s="534"/>
      <c r="E2481" s="424"/>
      <c r="F2481" s="423"/>
      <c r="G2481" s="533"/>
      <c r="H2481" s="424"/>
      <c r="I2481" s="24"/>
      <c r="J2481" s="424"/>
      <c r="K2481" s="423"/>
      <c r="L2481" s="423"/>
      <c r="M2481" s="535"/>
      <c r="N2481" s="536">
        <f t="shared" si="57"/>
        <v>0</v>
      </c>
      <c r="O2481" s="534"/>
      <c r="P2481" s="528"/>
      <c r="Q2481" s="426" t="str">
        <f t="shared" si="53"/>
        <v/>
      </c>
      <c r="R2481" s="529"/>
      <c r="S2481" s="530"/>
      <c r="T2481" s="531" t="str">
        <f t="shared" si="54"/>
        <v/>
      </c>
      <c r="U2481" s="426">
        <f t="shared" si="55"/>
        <v>0</v>
      </c>
      <c r="V2481" s="426"/>
      <c r="W2481" s="426"/>
      <c r="AJ2481" s="55"/>
      <c r="AK2481" s="55"/>
      <c r="AL2481" s="55"/>
      <c r="AM2481" s="55"/>
    </row>
    <row r="2482" ht="22.5" customHeight="1">
      <c r="A2482" s="457"/>
      <c r="B2482" s="25" t="b">
        <v>0</v>
      </c>
      <c r="C2482" s="533"/>
      <c r="D2482" s="534"/>
      <c r="E2482" s="424"/>
      <c r="F2482" s="423"/>
      <c r="G2482" s="533"/>
      <c r="H2482" s="424"/>
      <c r="I2482" s="24"/>
      <c r="J2482" s="424"/>
      <c r="K2482" s="423"/>
      <c r="L2482" s="423"/>
      <c r="M2482" s="535"/>
      <c r="N2482" s="536">
        <f t="shared" si="57"/>
        <v>0</v>
      </c>
      <c r="O2482" s="534"/>
      <c r="P2482" s="528"/>
      <c r="Q2482" s="426" t="str">
        <f t="shared" si="53"/>
        <v/>
      </c>
      <c r="R2482" s="529"/>
      <c r="S2482" s="530"/>
      <c r="T2482" s="531" t="str">
        <f t="shared" si="54"/>
        <v/>
      </c>
      <c r="U2482" s="426">
        <f t="shared" si="55"/>
        <v>0</v>
      </c>
      <c r="V2482" s="426"/>
      <c r="W2482" s="426"/>
      <c r="AJ2482" s="55"/>
      <c r="AK2482" s="55"/>
      <c r="AL2482" s="55"/>
      <c r="AM2482" s="55"/>
    </row>
    <row r="2483" ht="22.5" customHeight="1">
      <c r="A2483" s="457"/>
      <c r="B2483" s="25" t="b">
        <v>0</v>
      </c>
      <c r="C2483" s="533"/>
      <c r="D2483" s="534"/>
      <c r="E2483" s="424"/>
      <c r="F2483" s="423"/>
      <c r="G2483" s="533"/>
      <c r="H2483" s="424"/>
      <c r="I2483" s="24"/>
      <c r="J2483" s="424"/>
      <c r="K2483" s="423"/>
      <c r="L2483" s="423"/>
      <c r="M2483" s="535"/>
      <c r="N2483" s="536">
        <f t="shared" si="57"/>
        <v>0</v>
      </c>
      <c r="O2483" s="534"/>
      <c r="P2483" s="528"/>
      <c r="Q2483" s="426" t="str">
        <f t="shared" si="53"/>
        <v/>
      </c>
      <c r="R2483" s="529"/>
      <c r="S2483" s="530"/>
      <c r="T2483" s="531" t="str">
        <f t="shared" si="54"/>
        <v/>
      </c>
      <c r="U2483" s="426">
        <f t="shared" si="55"/>
        <v>0</v>
      </c>
      <c r="V2483" s="426"/>
      <c r="W2483" s="426"/>
      <c r="AJ2483" s="55"/>
      <c r="AK2483" s="55"/>
      <c r="AL2483" s="55"/>
      <c r="AM2483" s="55"/>
    </row>
    <row r="2484" ht="22.5" customHeight="1">
      <c r="A2484" s="457"/>
      <c r="B2484" s="25" t="b">
        <v>0</v>
      </c>
      <c r="C2484" s="533"/>
      <c r="D2484" s="534"/>
      <c r="E2484" s="424"/>
      <c r="F2484" s="423"/>
      <c r="G2484" s="533"/>
      <c r="H2484" s="424"/>
      <c r="I2484" s="24"/>
      <c r="J2484" s="424"/>
      <c r="K2484" s="423"/>
      <c r="L2484" s="423"/>
      <c r="M2484" s="535"/>
      <c r="N2484" s="536">
        <f t="shared" si="57"/>
        <v>0</v>
      </c>
      <c r="O2484" s="534"/>
      <c r="P2484" s="528"/>
      <c r="Q2484" s="426" t="str">
        <f t="shared" si="53"/>
        <v/>
      </c>
      <c r="R2484" s="529"/>
      <c r="S2484" s="530"/>
      <c r="T2484" s="531" t="str">
        <f t="shared" si="54"/>
        <v/>
      </c>
      <c r="U2484" s="426">
        <f t="shared" si="55"/>
        <v>0</v>
      </c>
      <c r="V2484" s="426"/>
      <c r="W2484" s="426"/>
      <c r="AJ2484" s="55"/>
      <c r="AK2484" s="55"/>
      <c r="AL2484" s="55"/>
      <c r="AM2484" s="55"/>
    </row>
    <row r="2485" ht="22.5" customHeight="1">
      <c r="A2485" s="457"/>
      <c r="B2485" s="25" t="b">
        <v>0</v>
      </c>
      <c r="C2485" s="533"/>
      <c r="D2485" s="534"/>
      <c r="E2485" s="424"/>
      <c r="F2485" s="423"/>
      <c r="G2485" s="533"/>
      <c r="H2485" s="424"/>
      <c r="I2485" s="24"/>
      <c r="J2485" s="424"/>
      <c r="K2485" s="423"/>
      <c r="L2485" s="423"/>
      <c r="M2485" s="535"/>
      <c r="N2485" s="536">
        <f t="shared" si="57"/>
        <v>0</v>
      </c>
      <c r="O2485" s="534"/>
      <c r="P2485" s="528"/>
      <c r="Q2485" s="426" t="str">
        <f t="shared" si="53"/>
        <v/>
      </c>
      <c r="R2485" s="529"/>
      <c r="S2485" s="530"/>
      <c r="T2485" s="531" t="str">
        <f t="shared" si="54"/>
        <v/>
      </c>
      <c r="U2485" s="426">
        <f t="shared" si="55"/>
        <v>0</v>
      </c>
      <c r="V2485" s="426"/>
      <c r="W2485" s="426"/>
      <c r="AJ2485" s="55"/>
      <c r="AK2485" s="55"/>
      <c r="AL2485" s="55"/>
      <c r="AM2485" s="55"/>
    </row>
    <row r="2486" ht="22.5" customHeight="1">
      <c r="A2486" s="457"/>
      <c r="B2486" s="25" t="b">
        <v>0</v>
      </c>
      <c r="C2486" s="533"/>
      <c r="D2486" s="534"/>
      <c r="E2486" s="424"/>
      <c r="F2486" s="423"/>
      <c r="G2486" s="533"/>
      <c r="H2486" s="424"/>
      <c r="I2486" s="24"/>
      <c r="J2486" s="424"/>
      <c r="K2486" s="423"/>
      <c r="L2486" s="423"/>
      <c r="M2486" s="535"/>
      <c r="N2486" s="536">
        <f t="shared" si="57"/>
        <v>0</v>
      </c>
      <c r="O2486" s="534"/>
      <c r="P2486" s="528"/>
      <c r="Q2486" s="426" t="str">
        <f t="shared" si="53"/>
        <v/>
      </c>
      <c r="R2486" s="529"/>
      <c r="S2486" s="530"/>
      <c r="T2486" s="531" t="str">
        <f t="shared" si="54"/>
        <v/>
      </c>
      <c r="U2486" s="426">
        <f t="shared" si="55"/>
        <v>0</v>
      </c>
      <c r="V2486" s="426"/>
      <c r="W2486" s="426"/>
      <c r="AJ2486" s="55"/>
      <c r="AK2486" s="55"/>
      <c r="AL2486" s="55"/>
      <c r="AM2486" s="55"/>
    </row>
    <row r="2487" ht="22.5" customHeight="1">
      <c r="A2487" s="457"/>
      <c r="B2487" s="25" t="b">
        <v>0</v>
      </c>
      <c r="C2487" s="533"/>
      <c r="D2487" s="534"/>
      <c r="E2487" s="424"/>
      <c r="F2487" s="423"/>
      <c r="G2487" s="533"/>
      <c r="H2487" s="424"/>
      <c r="I2487" s="24"/>
      <c r="J2487" s="424"/>
      <c r="K2487" s="423"/>
      <c r="L2487" s="423"/>
      <c r="M2487" s="535"/>
      <c r="N2487" s="536">
        <f t="shared" si="57"/>
        <v>0</v>
      </c>
      <c r="O2487" s="534"/>
      <c r="P2487" s="528"/>
      <c r="Q2487" s="426" t="str">
        <f t="shared" si="53"/>
        <v/>
      </c>
      <c r="R2487" s="529"/>
      <c r="S2487" s="530"/>
      <c r="T2487" s="531" t="str">
        <f t="shared" si="54"/>
        <v/>
      </c>
      <c r="U2487" s="426">
        <f t="shared" si="55"/>
        <v>0</v>
      </c>
      <c r="V2487" s="426"/>
      <c r="W2487" s="426"/>
      <c r="AJ2487" s="55"/>
      <c r="AK2487" s="55"/>
      <c r="AL2487" s="55"/>
      <c r="AM2487" s="55"/>
    </row>
    <row r="2488" ht="22.5" customHeight="1">
      <c r="A2488" s="457"/>
      <c r="B2488" s="25" t="b">
        <v>0</v>
      </c>
      <c r="C2488" s="533"/>
      <c r="D2488" s="534"/>
      <c r="E2488" s="424"/>
      <c r="F2488" s="423"/>
      <c r="G2488" s="533"/>
      <c r="H2488" s="424"/>
      <c r="I2488" s="24"/>
      <c r="J2488" s="424"/>
      <c r="K2488" s="423"/>
      <c r="L2488" s="423"/>
      <c r="M2488" s="535"/>
      <c r="N2488" s="536">
        <f t="shared" si="57"/>
        <v>0</v>
      </c>
      <c r="O2488" s="534"/>
      <c r="P2488" s="528"/>
      <c r="Q2488" s="426" t="str">
        <f t="shared" si="53"/>
        <v/>
      </c>
      <c r="R2488" s="529"/>
      <c r="S2488" s="530"/>
      <c r="T2488" s="531" t="str">
        <f t="shared" si="54"/>
        <v/>
      </c>
      <c r="U2488" s="426">
        <f t="shared" si="55"/>
        <v>0</v>
      </c>
      <c r="V2488" s="426"/>
      <c r="W2488" s="426"/>
      <c r="AJ2488" s="55"/>
      <c r="AK2488" s="55"/>
      <c r="AL2488" s="55"/>
      <c r="AM2488" s="55"/>
    </row>
    <row r="2489" ht="22.5" customHeight="1">
      <c r="A2489" s="457"/>
      <c r="B2489" s="25" t="b">
        <v>0</v>
      </c>
      <c r="C2489" s="533"/>
      <c r="D2489" s="534"/>
      <c r="E2489" s="424"/>
      <c r="F2489" s="423"/>
      <c r="G2489" s="533"/>
      <c r="H2489" s="424"/>
      <c r="I2489" s="24"/>
      <c r="J2489" s="424"/>
      <c r="K2489" s="423"/>
      <c r="L2489" s="423"/>
      <c r="M2489" s="535"/>
      <c r="N2489" s="536">
        <f t="shared" si="57"/>
        <v>0</v>
      </c>
      <c r="O2489" s="534"/>
      <c r="P2489" s="528"/>
      <c r="Q2489" s="426" t="str">
        <f t="shared" si="53"/>
        <v/>
      </c>
      <c r="R2489" s="529"/>
      <c r="S2489" s="530"/>
      <c r="T2489" s="531" t="str">
        <f t="shared" si="54"/>
        <v/>
      </c>
      <c r="U2489" s="426">
        <f t="shared" si="55"/>
        <v>0</v>
      </c>
      <c r="V2489" s="426"/>
      <c r="W2489" s="426"/>
      <c r="AJ2489" s="55"/>
      <c r="AK2489" s="55"/>
      <c r="AL2489" s="55"/>
      <c r="AM2489" s="55"/>
    </row>
    <row r="2490" ht="22.5" customHeight="1">
      <c r="A2490" s="457"/>
      <c r="B2490" s="25" t="b">
        <v>0</v>
      </c>
      <c r="C2490" s="533"/>
      <c r="D2490" s="534"/>
      <c r="E2490" s="424"/>
      <c r="F2490" s="423"/>
      <c r="G2490" s="533"/>
      <c r="H2490" s="424"/>
      <c r="I2490" s="24"/>
      <c r="J2490" s="424"/>
      <c r="K2490" s="423"/>
      <c r="L2490" s="423"/>
      <c r="M2490" s="535"/>
      <c r="N2490" s="536">
        <f t="shared" si="57"/>
        <v>0</v>
      </c>
      <c r="O2490" s="534"/>
      <c r="P2490" s="528"/>
      <c r="Q2490" s="426" t="str">
        <f t="shared" si="53"/>
        <v/>
      </c>
      <c r="R2490" s="529"/>
      <c r="S2490" s="530"/>
      <c r="T2490" s="531" t="str">
        <f t="shared" si="54"/>
        <v/>
      </c>
      <c r="U2490" s="426">
        <f t="shared" si="55"/>
        <v>0</v>
      </c>
      <c r="V2490" s="426"/>
      <c r="W2490" s="426"/>
      <c r="AJ2490" s="55"/>
      <c r="AK2490" s="55"/>
      <c r="AL2490" s="55"/>
      <c r="AM2490" s="55"/>
    </row>
    <row r="2491" ht="22.5" customHeight="1">
      <c r="A2491" s="457"/>
      <c r="B2491" s="25" t="b">
        <v>0</v>
      </c>
      <c r="C2491" s="533"/>
      <c r="D2491" s="534"/>
      <c r="E2491" s="424"/>
      <c r="F2491" s="423"/>
      <c r="G2491" s="533"/>
      <c r="H2491" s="424"/>
      <c r="I2491" s="24"/>
      <c r="J2491" s="424"/>
      <c r="K2491" s="423"/>
      <c r="L2491" s="423"/>
      <c r="M2491" s="535"/>
      <c r="N2491" s="536">
        <f t="shared" si="57"/>
        <v>0</v>
      </c>
      <c r="O2491" s="534"/>
      <c r="P2491" s="528"/>
      <c r="Q2491" s="426" t="str">
        <f t="shared" si="53"/>
        <v/>
      </c>
      <c r="R2491" s="529"/>
      <c r="S2491" s="530"/>
      <c r="T2491" s="531" t="str">
        <f t="shared" si="54"/>
        <v/>
      </c>
      <c r="U2491" s="426">
        <f t="shared" si="55"/>
        <v>0</v>
      </c>
      <c r="V2491" s="426"/>
      <c r="W2491" s="426"/>
      <c r="AJ2491" s="55"/>
      <c r="AK2491" s="55"/>
      <c r="AL2491" s="55"/>
      <c r="AM2491" s="55"/>
    </row>
    <row r="2492" ht="22.5" customHeight="1">
      <c r="A2492" s="457"/>
      <c r="B2492" s="25" t="b">
        <v>0</v>
      </c>
      <c r="C2492" s="533"/>
      <c r="D2492" s="534"/>
      <c r="E2492" s="424"/>
      <c r="F2492" s="423"/>
      <c r="G2492" s="533"/>
      <c r="H2492" s="424"/>
      <c r="I2492" s="24"/>
      <c r="J2492" s="424"/>
      <c r="K2492" s="423"/>
      <c r="L2492" s="423"/>
      <c r="M2492" s="535"/>
      <c r="N2492" s="536">
        <f t="shared" si="57"/>
        <v>0</v>
      </c>
      <c r="O2492" s="534"/>
      <c r="P2492" s="528"/>
      <c r="Q2492" s="426" t="str">
        <f t="shared" si="53"/>
        <v/>
      </c>
      <c r="R2492" s="529"/>
      <c r="S2492" s="530"/>
      <c r="T2492" s="531" t="str">
        <f t="shared" si="54"/>
        <v/>
      </c>
      <c r="U2492" s="426">
        <f t="shared" si="55"/>
        <v>0</v>
      </c>
      <c r="V2492" s="426"/>
      <c r="W2492" s="426"/>
      <c r="AJ2492" s="55"/>
      <c r="AK2492" s="55"/>
      <c r="AL2492" s="55"/>
      <c r="AM2492" s="55"/>
    </row>
    <row r="2493" ht="22.5" customHeight="1">
      <c r="A2493" s="457"/>
      <c r="B2493" s="25" t="b">
        <v>0</v>
      </c>
      <c r="C2493" s="533"/>
      <c r="D2493" s="534"/>
      <c r="E2493" s="424"/>
      <c r="F2493" s="423"/>
      <c r="G2493" s="533"/>
      <c r="H2493" s="424"/>
      <c r="I2493" s="24"/>
      <c r="J2493" s="424"/>
      <c r="K2493" s="423"/>
      <c r="L2493" s="423"/>
      <c r="M2493" s="535"/>
      <c r="N2493" s="536">
        <f t="shared" si="57"/>
        <v>0</v>
      </c>
      <c r="O2493" s="534"/>
      <c r="P2493" s="528"/>
      <c r="Q2493" s="426" t="str">
        <f t="shared" si="53"/>
        <v/>
      </c>
      <c r="R2493" s="529"/>
      <c r="S2493" s="530"/>
      <c r="T2493" s="531" t="str">
        <f t="shared" si="54"/>
        <v/>
      </c>
      <c r="U2493" s="426">
        <f t="shared" si="55"/>
        <v>0</v>
      </c>
      <c r="V2493" s="426"/>
      <c r="W2493" s="426"/>
      <c r="AJ2493" s="55"/>
      <c r="AK2493" s="55"/>
      <c r="AL2493" s="55"/>
      <c r="AM2493" s="55"/>
    </row>
    <row r="2494" ht="22.5" customHeight="1">
      <c r="A2494" s="457"/>
      <c r="B2494" s="25" t="b">
        <v>0</v>
      </c>
      <c r="C2494" s="533"/>
      <c r="D2494" s="534"/>
      <c r="E2494" s="424"/>
      <c r="F2494" s="423"/>
      <c r="G2494" s="533"/>
      <c r="H2494" s="424"/>
      <c r="I2494" s="24"/>
      <c r="J2494" s="424"/>
      <c r="K2494" s="423"/>
      <c r="L2494" s="423"/>
      <c r="M2494" s="535"/>
      <c r="N2494" s="536">
        <f t="shared" si="57"/>
        <v>0</v>
      </c>
      <c r="O2494" s="534"/>
      <c r="P2494" s="528"/>
      <c r="Q2494" s="426" t="str">
        <f t="shared" si="53"/>
        <v/>
      </c>
      <c r="R2494" s="529"/>
      <c r="S2494" s="530"/>
      <c r="T2494" s="531" t="str">
        <f t="shared" si="54"/>
        <v/>
      </c>
      <c r="U2494" s="426">
        <f t="shared" si="55"/>
        <v>0</v>
      </c>
      <c r="V2494" s="426"/>
      <c r="W2494" s="426"/>
      <c r="AJ2494" s="55"/>
      <c r="AK2494" s="55"/>
      <c r="AL2494" s="55"/>
      <c r="AM2494" s="55"/>
    </row>
    <row r="2495" ht="22.5" customHeight="1">
      <c r="A2495" s="457"/>
      <c r="B2495" s="25" t="b">
        <v>0</v>
      </c>
      <c r="C2495" s="533"/>
      <c r="D2495" s="534"/>
      <c r="E2495" s="424"/>
      <c r="F2495" s="423"/>
      <c r="G2495" s="533"/>
      <c r="H2495" s="424"/>
      <c r="I2495" s="24"/>
      <c r="J2495" s="424"/>
      <c r="K2495" s="423"/>
      <c r="L2495" s="423"/>
      <c r="M2495" s="535"/>
      <c r="N2495" s="536">
        <f t="shared" si="57"/>
        <v>0</v>
      </c>
      <c r="O2495" s="534"/>
      <c r="P2495" s="528"/>
      <c r="Q2495" s="426" t="str">
        <f t="shared" si="53"/>
        <v/>
      </c>
      <c r="R2495" s="529"/>
      <c r="S2495" s="530"/>
      <c r="T2495" s="531" t="str">
        <f t="shared" si="54"/>
        <v/>
      </c>
      <c r="U2495" s="426">
        <f t="shared" si="55"/>
        <v>0</v>
      </c>
      <c r="V2495" s="426"/>
      <c r="W2495" s="426"/>
      <c r="AJ2495" s="55"/>
      <c r="AK2495" s="55"/>
      <c r="AL2495" s="55"/>
      <c r="AM2495" s="55"/>
    </row>
    <row r="2496" ht="22.5" customHeight="1">
      <c r="A2496" s="457"/>
      <c r="B2496" s="25" t="b">
        <v>0</v>
      </c>
      <c r="C2496" s="533"/>
      <c r="D2496" s="534"/>
      <c r="E2496" s="424"/>
      <c r="F2496" s="423"/>
      <c r="G2496" s="533"/>
      <c r="H2496" s="424"/>
      <c r="I2496" s="24"/>
      <c r="J2496" s="424"/>
      <c r="K2496" s="423"/>
      <c r="L2496" s="423"/>
      <c r="M2496" s="535"/>
      <c r="N2496" s="536">
        <f t="shared" si="57"/>
        <v>0</v>
      </c>
      <c r="O2496" s="534"/>
      <c r="P2496" s="528"/>
      <c r="Q2496" s="426" t="str">
        <f t="shared" si="53"/>
        <v/>
      </c>
      <c r="R2496" s="529"/>
      <c r="S2496" s="530"/>
      <c r="T2496" s="531" t="str">
        <f t="shared" si="54"/>
        <v/>
      </c>
      <c r="U2496" s="426">
        <f t="shared" si="55"/>
        <v>0</v>
      </c>
      <c r="V2496" s="426"/>
      <c r="W2496" s="426"/>
      <c r="AJ2496" s="55"/>
      <c r="AK2496" s="55"/>
      <c r="AL2496" s="55"/>
      <c r="AM2496" s="55"/>
    </row>
    <row r="2497" ht="22.5" customHeight="1">
      <c r="A2497" s="457"/>
      <c r="B2497" s="25" t="b">
        <v>0</v>
      </c>
      <c r="C2497" s="533"/>
      <c r="D2497" s="534"/>
      <c r="E2497" s="424"/>
      <c r="F2497" s="423"/>
      <c r="G2497" s="533"/>
      <c r="H2497" s="424"/>
      <c r="I2497" s="24"/>
      <c r="J2497" s="424"/>
      <c r="K2497" s="423"/>
      <c r="L2497" s="423"/>
      <c r="M2497" s="535"/>
      <c r="N2497" s="536">
        <f t="shared" si="57"/>
        <v>0</v>
      </c>
      <c r="O2497" s="534"/>
      <c r="P2497" s="528"/>
      <c r="Q2497" s="426" t="str">
        <f t="shared" si="53"/>
        <v/>
      </c>
      <c r="R2497" s="529"/>
      <c r="S2497" s="530"/>
      <c r="T2497" s="531" t="str">
        <f t="shared" si="54"/>
        <v/>
      </c>
      <c r="U2497" s="426">
        <f t="shared" si="55"/>
        <v>0</v>
      </c>
      <c r="V2497" s="426"/>
      <c r="W2497" s="426"/>
      <c r="AJ2497" s="55"/>
      <c r="AK2497" s="55"/>
      <c r="AL2497" s="55"/>
      <c r="AM2497" s="55"/>
    </row>
    <row r="2498" ht="22.5" customHeight="1">
      <c r="A2498" s="457"/>
      <c r="B2498" s="25" t="b">
        <v>0</v>
      </c>
      <c r="C2498" s="533"/>
      <c r="D2498" s="534"/>
      <c r="E2498" s="424"/>
      <c r="F2498" s="423"/>
      <c r="G2498" s="533"/>
      <c r="H2498" s="424"/>
      <c r="I2498" s="24"/>
      <c r="J2498" s="424"/>
      <c r="K2498" s="423"/>
      <c r="L2498" s="423"/>
      <c r="M2498" s="535"/>
      <c r="N2498" s="536">
        <f t="shared" si="57"/>
        <v>0</v>
      </c>
      <c r="O2498" s="534"/>
      <c r="P2498" s="528"/>
      <c r="Q2498" s="426" t="str">
        <f t="shared" si="53"/>
        <v/>
      </c>
      <c r="R2498" s="529"/>
      <c r="S2498" s="530"/>
      <c r="T2498" s="531" t="str">
        <f t="shared" si="54"/>
        <v/>
      </c>
      <c r="U2498" s="426">
        <f t="shared" si="55"/>
        <v>0</v>
      </c>
      <c r="V2498" s="426"/>
      <c r="W2498" s="426"/>
      <c r="AJ2498" s="55"/>
      <c r="AK2498" s="55"/>
      <c r="AL2498" s="55"/>
      <c r="AM2498" s="55"/>
    </row>
    <row r="2499" ht="22.5" customHeight="1">
      <c r="A2499" s="457"/>
      <c r="B2499" s="25" t="b">
        <v>0</v>
      </c>
      <c r="C2499" s="533"/>
      <c r="D2499" s="534"/>
      <c r="E2499" s="424"/>
      <c r="F2499" s="423"/>
      <c r="G2499" s="533"/>
      <c r="H2499" s="424"/>
      <c r="I2499" s="24"/>
      <c r="J2499" s="424"/>
      <c r="K2499" s="423"/>
      <c r="L2499" s="423"/>
      <c r="M2499" s="535"/>
      <c r="N2499" s="536">
        <f t="shared" si="57"/>
        <v>0</v>
      </c>
      <c r="O2499" s="534"/>
      <c r="P2499" s="528"/>
      <c r="Q2499" s="426" t="str">
        <f t="shared" si="53"/>
        <v/>
      </c>
      <c r="R2499" s="529"/>
      <c r="S2499" s="530"/>
      <c r="T2499" s="531" t="str">
        <f t="shared" si="54"/>
        <v/>
      </c>
      <c r="U2499" s="426">
        <f t="shared" si="55"/>
        <v>0</v>
      </c>
      <c r="V2499" s="426"/>
      <c r="W2499" s="426"/>
      <c r="AJ2499" s="55"/>
      <c r="AK2499" s="55"/>
      <c r="AL2499" s="55"/>
      <c r="AM2499" s="55"/>
    </row>
    <row r="2500" ht="22.5" customHeight="1">
      <c r="A2500" s="457"/>
      <c r="B2500" s="25" t="b">
        <v>0</v>
      </c>
      <c r="C2500" s="533"/>
      <c r="D2500" s="534"/>
      <c r="E2500" s="424"/>
      <c r="F2500" s="423"/>
      <c r="G2500" s="533"/>
      <c r="H2500" s="424"/>
      <c r="I2500" s="24"/>
      <c r="J2500" s="424"/>
      <c r="K2500" s="423"/>
      <c r="L2500" s="423"/>
      <c r="M2500" s="535"/>
      <c r="N2500" s="536">
        <f t="shared" si="57"/>
        <v>0</v>
      </c>
      <c r="O2500" s="534"/>
      <c r="P2500" s="528"/>
      <c r="Q2500" s="426" t="str">
        <f t="shared" si="53"/>
        <v/>
      </c>
      <c r="R2500" s="529"/>
      <c r="S2500" s="530"/>
      <c r="T2500" s="531" t="str">
        <f t="shared" si="54"/>
        <v/>
      </c>
      <c r="U2500" s="426">
        <f t="shared" si="55"/>
        <v>0</v>
      </c>
      <c r="V2500" s="426"/>
      <c r="W2500" s="426"/>
      <c r="AJ2500" s="55"/>
      <c r="AK2500" s="55"/>
      <c r="AL2500" s="55"/>
      <c r="AM2500" s="55"/>
    </row>
    <row r="2501" ht="22.5" customHeight="1">
      <c r="A2501" s="457"/>
      <c r="B2501" s="25" t="b">
        <v>0</v>
      </c>
      <c r="C2501" s="533"/>
      <c r="D2501" s="534"/>
      <c r="E2501" s="424"/>
      <c r="F2501" s="423"/>
      <c r="G2501" s="533"/>
      <c r="H2501" s="424"/>
      <c r="I2501" s="24"/>
      <c r="J2501" s="424"/>
      <c r="K2501" s="423"/>
      <c r="L2501" s="423"/>
      <c r="M2501" s="535"/>
      <c r="N2501" s="536">
        <f t="shared" si="57"/>
        <v>0</v>
      </c>
      <c r="O2501" s="534"/>
      <c r="P2501" s="528"/>
      <c r="Q2501" s="426" t="str">
        <f t="shared" si="53"/>
        <v/>
      </c>
      <c r="R2501" s="529"/>
      <c r="S2501" s="530"/>
      <c r="T2501" s="531" t="str">
        <f t="shared" si="54"/>
        <v/>
      </c>
      <c r="U2501" s="426">
        <f t="shared" si="55"/>
        <v>0</v>
      </c>
      <c r="V2501" s="426"/>
      <c r="W2501" s="426"/>
      <c r="AJ2501" s="55"/>
      <c r="AK2501" s="55"/>
      <c r="AL2501" s="55"/>
      <c r="AM2501" s="55"/>
    </row>
    <row r="2502" ht="22.5" customHeight="1">
      <c r="A2502" s="457"/>
      <c r="B2502" s="25" t="b">
        <v>0</v>
      </c>
      <c r="C2502" s="533"/>
      <c r="D2502" s="534"/>
      <c r="E2502" s="424"/>
      <c r="F2502" s="423"/>
      <c r="G2502" s="533"/>
      <c r="H2502" s="424"/>
      <c r="I2502" s="24"/>
      <c r="J2502" s="424"/>
      <c r="K2502" s="423"/>
      <c r="L2502" s="423"/>
      <c r="M2502" s="535"/>
      <c r="N2502" s="536">
        <f t="shared" si="57"/>
        <v>0</v>
      </c>
      <c r="O2502" s="534"/>
      <c r="P2502" s="528"/>
      <c r="Q2502" s="426" t="str">
        <f t="shared" si="53"/>
        <v/>
      </c>
      <c r="R2502" s="529"/>
      <c r="S2502" s="530"/>
      <c r="T2502" s="531" t="str">
        <f t="shared" si="54"/>
        <v/>
      </c>
      <c r="U2502" s="426">
        <f t="shared" si="55"/>
        <v>0</v>
      </c>
      <c r="V2502" s="426"/>
      <c r="W2502" s="426"/>
      <c r="AJ2502" s="55"/>
      <c r="AK2502" s="55"/>
      <c r="AL2502" s="55"/>
      <c r="AM2502" s="55"/>
    </row>
    <row r="2503" ht="22.5" customHeight="1">
      <c r="A2503" s="457"/>
      <c r="B2503" s="25" t="b">
        <v>0</v>
      </c>
      <c r="C2503" s="533"/>
      <c r="D2503" s="534"/>
      <c r="E2503" s="424"/>
      <c r="F2503" s="423"/>
      <c r="G2503" s="533"/>
      <c r="H2503" s="424"/>
      <c r="I2503" s="24"/>
      <c r="J2503" s="424"/>
      <c r="K2503" s="423"/>
      <c r="L2503" s="423"/>
      <c r="M2503" s="535"/>
      <c r="N2503" s="536">
        <f t="shared" si="57"/>
        <v>0</v>
      </c>
      <c r="O2503" s="534"/>
      <c r="P2503" s="528"/>
      <c r="Q2503" s="426" t="str">
        <f t="shared" si="53"/>
        <v/>
      </c>
      <c r="R2503" s="529"/>
      <c r="S2503" s="530"/>
      <c r="T2503" s="531" t="str">
        <f t="shared" si="54"/>
        <v/>
      </c>
      <c r="U2503" s="426">
        <f t="shared" si="55"/>
        <v>0</v>
      </c>
      <c r="V2503" s="426"/>
      <c r="W2503" s="426"/>
      <c r="AJ2503" s="55"/>
      <c r="AK2503" s="55"/>
      <c r="AL2503" s="55"/>
      <c r="AM2503" s="55"/>
    </row>
    <row r="2504" ht="22.5" customHeight="1">
      <c r="A2504" s="457"/>
      <c r="B2504" s="25" t="b">
        <v>0</v>
      </c>
      <c r="C2504" s="533"/>
      <c r="D2504" s="534"/>
      <c r="E2504" s="424"/>
      <c r="F2504" s="423"/>
      <c r="G2504" s="533"/>
      <c r="H2504" s="424"/>
      <c r="I2504" s="24"/>
      <c r="J2504" s="424"/>
      <c r="K2504" s="423"/>
      <c r="L2504" s="423"/>
      <c r="M2504" s="535"/>
      <c r="N2504" s="536">
        <f t="shared" si="57"/>
        <v>0</v>
      </c>
      <c r="O2504" s="534"/>
      <c r="P2504" s="528"/>
      <c r="Q2504" s="426" t="str">
        <f t="shared" si="53"/>
        <v/>
      </c>
      <c r="R2504" s="529"/>
      <c r="S2504" s="530"/>
      <c r="T2504" s="531" t="str">
        <f t="shared" si="54"/>
        <v/>
      </c>
      <c r="U2504" s="426">
        <f t="shared" si="55"/>
        <v>0</v>
      </c>
      <c r="V2504" s="426"/>
      <c r="W2504" s="426"/>
      <c r="AJ2504" s="55"/>
      <c r="AK2504" s="55"/>
      <c r="AL2504" s="55"/>
      <c r="AM2504" s="55"/>
    </row>
    <row r="2505" ht="22.5" customHeight="1">
      <c r="A2505" s="457"/>
      <c r="B2505" s="25" t="b">
        <v>0</v>
      </c>
      <c r="C2505" s="533"/>
      <c r="D2505" s="534"/>
      <c r="E2505" s="424"/>
      <c r="F2505" s="423"/>
      <c r="G2505" s="533"/>
      <c r="H2505" s="424"/>
      <c r="I2505" s="24"/>
      <c r="J2505" s="424"/>
      <c r="K2505" s="423"/>
      <c r="L2505" s="423"/>
      <c r="M2505" s="535"/>
      <c r="N2505" s="536">
        <f t="shared" si="57"/>
        <v>0</v>
      </c>
      <c r="O2505" s="534"/>
      <c r="P2505" s="528"/>
      <c r="Q2505" s="426" t="str">
        <f t="shared" si="53"/>
        <v/>
      </c>
      <c r="R2505" s="529"/>
      <c r="S2505" s="530"/>
      <c r="T2505" s="531" t="str">
        <f t="shared" si="54"/>
        <v/>
      </c>
      <c r="U2505" s="426">
        <f t="shared" si="55"/>
        <v>0</v>
      </c>
      <c r="V2505" s="426"/>
      <c r="W2505" s="426"/>
      <c r="AJ2505" s="55"/>
      <c r="AK2505" s="55"/>
      <c r="AL2505" s="55"/>
      <c r="AM2505" s="55"/>
    </row>
    <row r="2506" ht="22.5" customHeight="1">
      <c r="A2506" s="457"/>
      <c r="B2506" s="25" t="b">
        <v>0</v>
      </c>
      <c r="C2506" s="533"/>
      <c r="D2506" s="534"/>
      <c r="E2506" s="424"/>
      <c r="F2506" s="423"/>
      <c r="G2506" s="533"/>
      <c r="H2506" s="424"/>
      <c r="I2506" s="24"/>
      <c r="J2506" s="424"/>
      <c r="K2506" s="423"/>
      <c r="L2506" s="423"/>
      <c r="M2506" s="535"/>
      <c r="N2506" s="536">
        <f t="shared" si="57"/>
        <v>0</v>
      </c>
      <c r="O2506" s="534"/>
      <c r="P2506" s="528"/>
      <c r="Q2506" s="426" t="str">
        <f t="shared" si="53"/>
        <v/>
      </c>
      <c r="R2506" s="529"/>
      <c r="S2506" s="530"/>
      <c r="T2506" s="531" t="str">
        <f t="shared" si="54"/>
        <v/>
      </c>
      <c r="U2506" s="426">
        <f t="shared" si="55"/>
        <v>0</v>
      </c>
      <c r="V2506" s="426"/>
      <c r="W2506" s="426"/>
      <c r="AJ2506" s="55"/>
      <c r="AK2506" s="55"/>
      <c r="AL2506" s="55"/>
      <c r="AM2506" s="55"/>
    </row>
    <row r="2507" ht="22.5" customHeight="1">
      <c r="A2507" s="457"/>
      <c r="B2507" s="25" t="b">
        <v>0</v>
      </c>
      <c r="C2507" s="533"/>
      <c r="D2507" s="534"/>
      <c r="E2507" s="424"/>
      <c r="F2507" s="423"/>
      <c r="G2507" s="533"/>
      <c r="H2507" s="424"/>
      <c r="I2507" s="24"/>
      <c r="J2507" s="424"/>
      <c r="K2507" s="423"/>
      <c r="L2507" s="423"/>
      <c r="M2507" s="535"/>
      <c r="N2507" s="536">
        <f t="shared" si="57"/>
        <v>0</v>
      </c>
      <c r="O2507" s="534"/>
      <c r="P2507" s="528"/>
      <c r="Q2507" s="426" t="str">
        <f t="shared" si="53"/>
        <v/>
      </c>
      <c r="R2507" s="529"/>
      <c r="S2507" s="530"/>
      <c r="T2507" s="531" t="str">
        <f t="shared" si="54"/>
        <v/>
      </c>
      <c r="U2507" s="426">
        <f t="shared" si="55"/>
        <v>0</v>
      </c>
      <c r="V2507" s="426"/>
      <c r="W2507" s="426"/>
      <c r="AJ2507" s="55"/>
      <c r="AK2507" s="55"/>
      <c r="AL2507" s="55"/>
      <c r="AM2507" s="55"/>
    </row>
    <row r="2508" ht="22.5" customHeight="1">
      <c r="A2508" s="457"/>
      <c r="B2508" s="25" t="b">
        <v>0</v>
      </c>
      <c r="C2508" s="533"/>
      <c r="D2508" s="534"/>
      <c r="E2508" s="424"/>
      <c r="F2508" s="423"/>
      <c r="G2508" s="533"/>
      <c r="H2508" s="424"/>
      <c r="I2508" s="24"/>
      <c r="J2508" s="424"/>
      <c r="K2508" s="423"/>
      <c r="L2508" s="423"/>
      <c r="M2508" s="535"/>
      <c r="N2508" s="536">
        <f t="shared" si="57"/>
        <v>0</v>
      </c>
      <c r="O2508" s="534"/>
      <c r="P2508" s="528"/>
      <c r="Q2508" s="426" t="str">
        <f t="shared" si="53"/>
        <v/>
      </c>
      <c r="R2508" s="529"/>
      <c r="S2508" s="530"/>
      <c r="T2508" s="531" t="str">
        <f t="shared" si="54"/>
        <v/>
      </c>
      <c r="U2508" s="426">
        <f t="shared" si="55"/>
        <v>0</v>
      </c>
      <c r="V2508" s="426"/>
      <c r="W2508" s="426"/>
      <c r="AJ2508" s="55"/>
      <c r="AK2508" s="55"/>
      <c r="AL2508" s="55"/>
      <c r="AM2508" s="55"/>
    </row>
    <row r="2509" ht="22.5" customHeight="1">
      <c r="A2509" s="457"/>
      <c r="B2509" s="25" t="b">
        <v>0</v>
      </c>
      <c r="C2509" s="533"/>
      <c r="D2509" s="534"/>
      <c r="E2509" s="424"/>
      <c r="F2509" s="423"/>
      <c r="G2509" s="533"/>
      <c r="H2509" s="424"/>
      <c r="I2509" s="24"/>
      <c r="J2509" s="424"/>
      <c r="K2509" s="423"/>
      <c r="L2509" s="423"/>
      <c r="M2509" s="535"/>
      <c r="N2509" s="536">
        <f t="shared" si="57"/>
        <v>0</v>
      </c>
      <c r="O2509" s="534"/>
      <c r="P2509" s="528"/>
      <c r="Q2509" s="426" t="str">
        <f t="shared" si="53"/>
        <v/>
      </c>
      <c r="R2509" s="529"/>
      <c r="S2509" s="530"/>
      <c r="T2509" s="531" t="str">
        <f t="shared" si="54"/>
        <v/>
      </c>
      <c r="U2509" s="426">
        <f t="shared" si="55"/>
        <v>0</v>
      </c>
      <c r="V2509" s="426"/>
      <c r="W2509" s="426"/>
      <c r="AJ2509" s="55"/>
      <c r="AK2509" s="55"/>
      <c r="AL2509" s="55"/>
      <c r="AM2509" s="55"/>
    </row>
    <row r="2510" ht="22.5" customHeight="1">
      <c r="A2510" s="457"/>
      <c r="B2510" s="25" t="b">
        <v>0</v>
      </c>
      <c r="C2510" s="533"/>
      <c r="D2510" s="534"/>
      <c r="E2510" s="424"/>
      <c r="F2510" s="423"/>
      <c r="G2510" s="533"/>
      <c r="H2510" s="424"/>
      <c r="I2510" s="24"/>
      <c r="J2510" s="424"/>
      <c r="K2510" s="423"/>
      <c r="L2510" s="423"/>
      <c r="M2510" s="535"/>
      <c r="N2510" s="536">
        <f t="shared" si="57"/>
        <v>0</v>
      </c>
      <c r="O2510" s="534"/>
      <c r="P2510" s="528"/>
      <c r="Q2510" s="426" t="str">
        <f t="shared" si="53"/>
        <v/>
      </c>
      <c r="R2510" s="529"/>
      <c r="S2510" s="530"/>
      <c r="T2510" s="531" t="str">
        <f t="shared" si="54"/>
        <v/>
      </c>
      <c r="U2510" s="426">
        <f t="shared" si="55"/>
        <v>0</v>
      </c>
      <c r="V2510" s="426"/>
      <c r="W2510" s="426"/>
      <c r="AJ2510" s="55"/>
      <c r="AK2510" s="55"/>
      <c r="AL2510" s="55"/>
      <c r="AM2510" s="55"/>
    </row>
    <row r="2511" ht="22.5" customHeight="1">
      <c r="A2511" s="457"/>
      <c r="B2511" s="25" t="b">
        <v>0</v>
      </c>
      <c r="C2511" s="533"/>
      <c r="D2511" s="534"/>
      <c r="E2511" s="424"/>
      <c r="F2511" s="423"/>
      <c r="G2511" s="533"/>
      <c r="H2511" s="424"/>
      <c r="I2511" s="24"/>
      <c r="J2511" s="424"/>
      <c r="K2511" s="423"/>
      <c r="L2511" s="423"/>
      <c r="M2511" s="535"/>
      <c r="N2511" s="536">
        <f t="shared" si="57"/>
        <v>0</v>
      </c>
      <c r="O2511" s="534"/>
      <c r="P2511" s="528"/>
      <c r="Q2511" s="426" t="str">
        <f t="shared" si="53"/>
        <v/>
      </c>
      <c r="R2511" s="529"/>
      <c r="S2511" s="530"/>
      <c r="T2511" s="531" t="str">
        <f t="shared" si="54"/>
        <v/>
      </c>
      <c r="U2511" s="426">
        <f t="shared" si="55"/>
        <v>0</v>
      </c>
      <c r="V2511" s="426"/>
      <c r="W2511" s="426"/>
      <c r="AJ2511" s="55"/>
      <c r="AK2511" s="55"/>
      <c r="AL2511" s="55"/>
      <c r="AM2511" s="55"/>
    </row>
    <row r="2512" ht="22.5" customHeight="1">
      <c r="A2512" s="457"/>
      <c r="B2512" s="25" t="b">
        <v>0</v>
      </c>
      <c r="C2512" s="533"/>
      <c r="D2512" s="534"/>
      <c r="E2512" s="424"/>
      <c r="F2512" s="423"/>
      <c r="G2512" s="533"/>
      <c r="H2512" s="424"/>
      <c r="I2512" s="24"/>
      <c r="J2512" s="424"/>
      <c r="K2512" s="423"/>
      <c r="L2512" s="423"/>
      <c r="M2512" s="535"/>
      <c r="N2512" s="536">
        <f t="shared" si="57"/>
        <v>0</v>
      </c>
      <c r="O2512" s="534"/>
      <c r="P2512" s="528"/>
      <c r="Q2512" s="426" t="str">
        <f t="shared" si="53"/>
        <v/>
      </c>
      <c r="R2512" s="529"/>
      <c r="S2512" s="530"/>
      <c r="T2512" s="531" t="str">
        <f t="shared" si="54"/>
        <v/>
      </c>
      <c r="U2512" s="426">
        <f t="shared" si="55"/>
        <v>0</v>
      </c>
      <c r="V2512" s="426"/>
      <c r="W2512" s="426"/>
      <c r="AJ2512" s="55"/>
      <c r="AK2512" s="55"/>
      <c r="AL2512" s="55"/>
      <c r="AM2512" s="55"/>
    </row>
    <row r="2513" ht="22.5" customHeight="1">
      <c r="A2513" s="457"/>
      <c r="B2513" s="25" t="b">
        <v>0</v>
      </c>
      <c r="C2513" s="533"/>
      <c r="D2513" s="534"/>
      <c r="E2513" s="424"/>
      <c r="F2513" s="423"/>
      <c r="G2513" s="533"/>
      <c r="H2513" s="424"/>
      <c r="I2513" s="24"/>
      <c r="J2513" s="424"/>
      <c r="K2513" s="423"/>
      <c r="L2513" s="423"/>
      <c r="M2513" s="535"/>
      <c r="N2513" s="536">
        <f t="shared" si="57"/>
        <v>0</v>
      </c>
      <c r="O2513" s="534"/>
      <c r="P2513" s="528"/>
      <c r="Q2513" s="426" t="str">
        <f t="shared" si="53"/>
        <v/>
      </c>
      <c r="R2513" s="529"/>
      <c r="S2513" s="530"/>
      <c r="T2513" s="531" t="str">
        <f t="shared" si="54"/>
        <v/>
      </c>
      <c r="U2513" s="426">
        <f t="shared" si="55"/>
        <v>0</v>
      </c>
      <c r="V2513" s="426"/>
      <c r="W2513" s="426"/>
      <c r="AJ2513" s="55"/>
      <c r="AK2513" s="55"/>
      <c r="AL2513" s="55"/>
      <c r="AM2513" s="55"/>
    </row>
    <row r="2514" ht="22.5" customHeight="1">
      <c r="A2514" s="457"/>
      <c r="B2514" s="25" t="b">
        <v>0</v>
      </c>
      <c r="C2514" s="533"/>
      <c r="D2514" s="534"/>
      <c r="E2514" s="424"/>
      <c r="F2514" s="423"/>
      <c r="G2514" s="533"/>
      <c r="H2514" s="424"/>
      <c r="I2514" s="24"/>
      <c r="J2514" s="424"/>
      <c r="K2514" s="423"/>
      <c r="L2514" s="423"/>
      <c r="M2514" s="535"/>
      <c r="N2514" s="536">
        <f t="shared" si="57"/>
        <v>0</v>
      </c>
      <c r="O2514" s="534"/>
      <c r="P2514" s="528"/>
      <c r="Q2514" s="426" t="str">
        <f t="shared" si="53"/>
        <v/>
      </c>
      <c r="R2514" s="529"/>
      <c r="S2514" s="530"/>
      <c r="T2514" s="531" t="str">
        <f t="shared" si="54"/>
        <v/>
      </c>
      <c r="U2514" s="426">
        <f t="shared" si="55"/>
        <v>0</v>
      </c>
      <c r="V2514" s="426"/>
      <c r="W2514" s="426"/>
      <c r="AJ2514" s="55"/>
      <c r="AK2514" s="55"/>
      <c r="AL2514" s="55"/>
      <c r="AM2514" s="55"/>
    </row>
    <row r="2515" ht="22.5" customHeight="1">
      <c r="A2515" s="457"/>
      <c r="B2515" s="25" t="b">
        <v>0</v>
      </c>
      <c r="C2515" s="533"/>
      <c r="D2515" s="534"/>
      <c r="E2515" s="424"/>
      <c r="F2515" s="423"/>
      <c r="G2515" s="533"/>
      <c r="H2515" s="424"/>
      <c r="I2515" s="24"/>
      <c r="J2515" s="424"/>
      <c r="K2515" s="423"/>
      <c r="L2515" s="423"/>
      <c r="M2515" s="535"/>
      <c r="N2515" s="536">
        <f t="shared" si="57"/>
        <v>0</v>
      </c>
      <c r="O2515" s="534"/>
      <c r="P2515" s="528"/>
      <c r="Q2515" s="426" t="str">
        <f t="shared" si="53"/>
        <v/>
      </c>
      <c r="R2515" s="529"/>
      <c r="S2515" s="530"/>
      <c r="T2515" s="531" t="str">
        <f t="shared" si="54"/>
        <v/>
      </c>
      <c r="U2515" s="426">
        <f t="shared" si="55"/>
        <v>0</v>
      </c>
      <c r="V2515" s="426"/>
      <c r="W2515" s="426"/>
      <c r="AJ2515" s="55"/>
      <c r="AK2515" s="55"/>
      <c r="AL2515" s="55"/>
      <c r="AM2515" s="55"/>
    </row>
    <row r="2516" ht="22.5" customHeight="1">
      <c r="A2516" s="457"/>
      <c r="B2516" s="25" t="b">
        <v>0</v>
      </c>
      <c r="C2516" s="533"/>
      <c r="D2516" s="534"/>
      <c r="E2516" s="424"/>
      <c r="F2516" s="423"/>
      <c r="G2516" s="533"/>
      <c r="H2516" s="424"/>
      <c r="I2516" s="24"/>
      <c r="J2516" s="424"/>
      <c r="K2516" s="423"/>
      <c r="L2516" s="423"/>
      <c r="M2516" s="535"/>
      <c r="N2516" s="536">
        <f t="shared" si="57"/>
        <v>0</v>
      </c>
      <c r="O2516" s="534"/>
      <c r="P2516" s="528"/>
      <c r="Q2516" s="426" t="str">
        <f t="shared" si="53"/>
        <v/>
      </c>
      <c r="R2516" s="529"/>
      <c r="S2516" s="530"/>
      <c r="T2516" s="531" t="str">
        <f t="shared" si="54"/>
        <v/>
      </c>
      <c r="U2516" s="426">
        <f t="shared" si="55"/>
        <v>0</v>
      </c>
      <c r="V2516" s="426"/>
      <c r="W2516" s="426"/>
      <c r="AJ2516" s="55"/>
      <c r="AK2516" s="55"/>
      <c r="AL2516" s="55"/>
      <c r="AM2516" s="55"/>
    </row>
    <row r="2517" ht="22.5" customHeight="1">
      <c r="A2517" s="457"/>
      <c r="B2517" s="25" t="b">
        <v>0</v>
      </c>
      <c r="C2517" s="533"/>
      <c r="D2517" s="534"/>
      <c r="E2517" s="424"/>
      <c r="F2517" s="423"/>
      <c r="G2517" s="533"/>
      <c r="H2517" s="424"/>
      <c r="I2517" s="24"/>
      <c r="J2517" s="424"/>
      <c r="K2517" s="423"/>
      <c r="L2517" s="423"/>
      <c r="M2517" s="535"/>
      <c r="N2517" s="536">
        <f t="shared" si="57"/>
        <v>0</v>
      </c>
      <c r="O2517" s="534"/>
      <c r="P2517" s="528"/>
      <c r="Q2517" s="426" t="str">
        <f t="shared" si="53"/>
        <v/>
      </c>
      <c r="R2517" s="529"/>
      <c r="S2517" s="530"/>
      <c r="T2517" s="531" t="str">
        <f t="shared" si="54"/>
        <v/>
      </c>
      <c r="U2517" s="426">
        <f t="shared" si="55"/>
        <v>0</v>
      </c>
      <c r="V2517" s="426"/>
      <c r="W2517" s="426"/>
      <c r="AJ2517" s="55"/>
      <c r="AK2517" s="55"/>
      <c r="AL2517" s="55"/>
      <c r="AM2517" s="55"/>
    </row>
    <row r="2518" ht="22.5" customHeight="1">
      <c r="A2518" s="457"/>
      <c r="B2518" s="25" t="b">
        <v>0</v>
      </c>
      <c r="C2518" s="533"/>
      <c r="D2518" s="534"/>
      <c r="E2518" s="424"/>
      <c r="F2518" s="423"/>
      <c r="G2518" s="533"/>
      <c r="H2518" s="424"/>
      <c r="I2518" s="24"/>
      <c r="J2518" s="424"/>
      <c r="K2518" s="423"/>
      <c r="L2518" s="423"/>
      <c r="M2518" s="535"/>
      <c r="N2518" s="536">
        <f t="shared" si="57"/>
        <v>0</v>
      </c>
      <c r="O2518" s="534"/>
      <c r="P2518" s="528"/>
      <c r="Q2518" s="426" t="str">
        <f t="shared" si="53"/>
        <v/>
      </c>
      <c r="R2518" s="529"/>
      <c r="S2518" s="530"/>
      <c r="T2518" s="531" t="str">
        <f t="shared" si="54"/>
        <v/>
      </c>
      <c r="U2518" s="426">
        <f t="shared" si="55"/>
        <v>0</v>
      </c>
      <c r="V2518" s="426"/>
      <c r="W2518" s="426"/>
      <c r="AJ2518" s="55"/>
      <c r="AK2518" s="55"/>
      <c r="AL2518" s="55"/>
      <c r="AM2518" s="55"/>
    </row>
    <row r="2519" ht="22.5" customHeight="1">
      <c r="A2519" s="457"/>
      <c r="B2519" s="25" t="b">
        <v>0</v>
      </c>
      <c r="C2519" s="533"/>
      <c r="D2519" s="534"/>
      <c r="E2519" s="424"/>
      <c r="F2519" s="423"/>
      <c r="G2519" s="533"/>
      <c r="H2519" s="424"/>
      <c r="I2519" s="24"/>
      <c r="J2519" s="424"/>
      <c r="K2519" s="423"/>
      <c r="L2519" s="423"/>
      <c r="M2519" s="535"/>
      <c r="N2519" s="536">
        <f t="shared" si="57"/>
        <v>0</v>
      </c>
      <c r="O2519" s="534"/>
      <c r="P2519" s="528"/>
      <c r="Q2519" s="426" t="str">
        <f t="shared" si="53"/>
        <v/>
      </c>
      <c r="R2519" s="529"/>
      <c r="S2519" s="530"/>
      <c r="T2519" s="531" t="str">
        <f t="shared" si="54"/>
        <v/>
      </c>
      <c r="U2519" s="426">
        <f t="shared" si="55"/>
        <v>0</v>
      </c>
      <c r="V2519" s="426"/>
      <c r="W2519" s="426"/>
      <c r="AJ2519" s="55"/>
      <c r="AK2519" s="55"/>
      <c r="AL2519" s="55"/>
      <c r="AM2519" s="55"/>
    </row>
    <row r="2520" ht="22.5" customHeight="1">
      <c r="A2520" s="457"/>
      <c r="B2520" s="25" t="b">
        <v>0</v>
      </c>
      <c r="C2520" s="533"/>
      <c r="D2520" s="534"/>
      <c r="E2520" s="424"/>
      <c r="F2520" s="423"/>
      <c r="G2520" s="533"/>
      <c r="H2520" s="424"/>
      <c r="I2520" s="24"/>
      <c r="J2520" s="424"/>
      <c r="K2520" s="423"/>
      <c r="L2520" s="423"/>
      <c r="M2520" s="535"/>
      <c r="N2520" s="536">
        <f t="shared" si="57"/>
        <v>0</v>
      </c>
      <c r="O2520" s="534"/>
      <c r="P2520" s="528"/>
      <c r="Q2520" s="426" t="str">
        <f t="shared" si="53"/>
        <v/>
      </c>
      <c r="R2520" s="529"/>
      <c r="S2520" s="530"/>
      <c r="T2520" s="531" t="str">
        <f t="shared" si="54"/>
        <v/>
      </c>
      <c r="U2520" s="426">
        <f t="shared" si="55"/>
        <v>0</v>
      </c>
      <c r="V2520" s="426"/>
      <c r="W2520" s="426"/>
      <c r="AJ2520" s="55"/>
      <c r="AK2520" s="55"/>
      <c r="AL2520" s="55"/>
      <c r="AM2520" s="55"/>
    </row>
    <row r="2521" ht="22.5" customHeight="1">
      <c r="A2521" s="457"/>
      <c r="B2521" s="25" t="b">
        <v>0</v>
      </c>
      <c r="C2521" s="533"/>
      <c r="D2521" s="534"/>
      <c r="E2521" s="424"/>
      <c r="F2521" s="423"/>
      <c r="G2521" s="533"/>
      <c r="H2521" s="424"/>
      <c r="I2521" s="24"/>
      <c r="J2521" s="424"/>
      <c r="K2521" s="423"/>
      <c r="L2521" s="423"/>
      <c r="M2521" s="535"/>
      <c r="N2521" s="536">
        <f t="shared" si="57"/>
        <v>0</v>
      </c>
      <c r="O2521" s="534"/>
      <c r="P2521" s="528"/>
      <c r="Q2521" s="426" t="str">
        <f t="shared" si="53"/>
        <v/>
      </c>
      <c r="R2521" s="529"/>
      <c r="S2521" s="530"/>
      <c r="T2521" s="531" t="str">
        <f t="shared" si="54"/>
        <v/>
      </c>
      <c r="U2521" s="426">
        <f t="shared" si="55"/>
        <v>0</v>
      </c>
      <c r="V2521" s="426"/>
      <c r="W2521" s="426"/>
      <c r="AJ2521" s="55"/>
      <c r="AK2521" s="55"/>
      <c r="AL2521" s="55"/>
      <c r="AM2521" s="55"/>
    </row>
    <row r="2522" ht="22.5" customHeight="1">
      <c r="A2522" s="457"/>
      <c r="B2522" s="25" t="b">
        <v>0</v>
      </c>
      <c r="C2522" s="533"/>
      <c r="D2522" s="534"/>
      <c r="E2522" s="424"/>
      <c r="F2522" s="423"/>
      <c r="G2522" s="533"/>
      <c r="H2522" s="424"/>
      <c r="I2522" s="24"/>
      <c r="J2522" s="424"/>
      <c r="K2522" s="423"/>
      <c r="L2522" s="423"/>
      <c r="M2522" s="535"/>
      <c r="N2522" s="536">
        <f t="shared" si="57"/>
        <v>0</v>
      </c>
      <c r="O2522" s="534"/>
      <c r="P2522" s="528"/>
      <c r="Q2522" s="426" t="str">
        <f t="shared" si="53"/>
        <v/>
      </c>
      <c r="R2522" s="529"/>
      <c r="S2522" s="530"/>
      <c r="T2522" s="531" t="str">
        <f t="shared" si="54"/>
        <v/>
      </c>
      <c r="U2522" s="426">
        <f t="shared" si="55"/>
        <v>0</v>
      </c>
      <c r="V2522" s="426"/>
      <c r="W2522" s="426"/>
      <c r="AJ2522" s="55"/>
      <c r="AK2522" s="55"/>
      <c r="AL2522" s="55"/>
      <c r="AM2522" s="55"/>
    </row>
    <row r="2523" ht="22.5" customHeight="1">
      <c r="A2523" s="457"/>
      <c r="B2523" s="25" t="b">
        <v>0</v>
      </c>
      <c r="C2523" s="533"/>
      <c r="D2523" s="534"/>
      <c r="E2523" s="424"/>
      <c r="F2523" s="423"/>
      <c r="G2523" s="533"/>
      <c r="H2523" s="424"/>
      <c r="I2523" s="24"/>
      <c r="J2523" s="424"/>
      <c r="K2523" s="423"/>
      <c r="L2523" s="423"/>
      <c r="M2523" s="535"/>
      <c r="N2523" s="536">
        <f t="shared" si="57"/>
        <v>0</v>
      </c>
      <c r="O2523" s="534"/>
      <c r="P2523" s="528"/>
      <c r="Q2523" s="426" t="str">
        <f t="shared" si="53"/>
        <v/>
      </c>
      <c r="R2523" s="529"/>
      <c r="S2523" s="530"/>
      <c r="T2523" s="531" t="str">
        <f t="shared" si="54"/>
        <v/>
      </c>
      <c r="U2523" s="426">
        <f t="shared" si="55"/>
        <v>0</v>
      </c>
      <c r="V2523" s="426"/>
      <c r="W2523" s="426"/>
      <c r="AJ2523" s="55"/>
      <c r="AK2523" s="55"/>
      <c r="AL2523" s="55"/>
      <c r="AM2523" s="55"/>
    </row>
    <row r="2524" ht="22.5" customHeight="1">
      <c r="A2524" s="457"/>
      <c r="B2524" s="25" t="b">
        <v>0</v>
      </c>
      <c r="C2524" s="533"/>
      <c r="D2524" s="534"/>
      <c r="E2524" s="424"/>
      <c r="F2524" s="423"/>
      <c r="G2524" s="533"/>
      <c r="H2524" s="424"/>
      <c r="I2524" s="24"/>
      <c r="J2524" s="424"/>
      <c r="K2524" s="423"/>
      <c r="L2524" s="423"/>
      <c r="M2524" s="535"/>
      <c r="N2524" s="536">
        <f t="shared" si="57"/>
        <v>0</v>
      </c>
      <c r="O2524" s="534"/>
      <c r="P2524" s="528"/>
      <c r="Q2524" s="426" t="str">
        <f t="shared" si="53"/>
        <v/>
      </c>
      <c r="R2524" s="529"/>
      <c r="S2524" s="530"/>
      <c r="T2524" s="531" t="str">
        <f t="shared" si="54"/>
        <v/>
      </c>
      <c r="U2524" s="426">
        <f t="shared" si="55"/>
        <v>0</v>
      </c>
      <c r="V2524" s="426"/>
      <c r="W2524" s="426"/>
      <c r="AJ2524" s="55"/>
      <c r="AK2524" s="55"/>
      <c r="AL2524" s="55"/>
      <c r="AM2524" s="55"/>
    </row>
    <row r="2525" ht="22.5" customHeight="1">
      <c r="A2525" s="457"/>
      <c r="B2525" s="25" t="b">
        <v>0</v>
      </c>
      <c r="C2525" s="533"/>
      <c r="D2525" s="534"/>
      <c r="E2525" s="424"/>
      <c r="F2525" s="423"/>
      <c r="G2525" s="533"/>
      <c r="H2525" s="424"/>
      <c r="I2525" s="24"/>
      <c r="J2525" s="424"/>
      <c r="K2525" s="423"/>
      <c r="L2525" s="423"/>
      <c r="M2525" s="535"/>
      <c r="N2525" s="536">
        <f t="shared" si="57"/>
        <v>0</v>
      </c>
      <c r="O2525" s="534"/>
      <c r="P2525" s="528"/>
      <c r="Q2525" s="426" t="str">
        <f t="shared" si="53"/>
        <v/>
      </c>
      <c r="R2525" s="529"/>
      <c r="S2525" s="530"/>
      <c r="T2525" s="531" t="str">
        <f t="shared" si="54"/>
        <v/>
      </c>
      <c r="U2525" s="426">
        <f t="shared" si="55"/>
        <v>0</v>
      </c>
      <c r="V2525" s="426"/>
      <c r="W2525" s="426"/>
      <c r="AJ2525" s="55"/>
      <c r="AK2525" s="55"/>
      <c r="AL2525" s="55"/>
      <c r="AM2525" s="55"/>
    </row>
    <row r="2526" ht="22.5" customHeight="1">
      <c r="A2526" s="457"/>
      <c r="B2526" s="25" t="b">
        <v>0</v>
      </c>
      <c r="C2526" s="533"/>
      <c r="D2526" s="534"/>
      <c r="E2526" s="424"/>
      <c r="F2526" s="423"/>
      <c r="G2526" s="533"/>
      <c r="H2526" s="424"/>
      <c r="I2526" s="24"/>
      <c r="J2526" s="424"/>
      <c r="K2526" s="423"/>
      <c r="L2526" s="423"/>
      <c r="M2526" s="535"/>
      <c r="N2526" s="536">
        <f t="shared" si="57"/>
        <v>0</v>
      </c>
      <c r="O2526" s="534"/>
      <c r="P2526" s="528"/>
      <c r="Q2526" s="426" t="str">
        <f t="shared" si="53"/>
        <v/>
      </c>
      <c r="R2526" s="529"/>
      <c r="S2526" s="530"/>
      <c r="T2526" s="531" t="str">
        <f t="shared" si="54"/>
        <v/>
      </c>
      <c r="U2526" s="426">
        <f t="shared" si="55"/>
        <v>0</v>
      </c>
      <c r="V2526" s="426"/>
      <c r="W2526" s="426"/>
      <c r="AJ2526" s="55"/>
      <c r="AK2526" s="55"/>
      <c r="AL2526" s="55"/>
      <c r="AM2526" s="55"/>
    </row>
    <row r="2527" ht="22.5" customHeight="1">
      <c r="A2527" s="457"/>
      <c r="B2527" s="25" t="b">
        <v>0</v>
      </c>
      <c r="C2527" s="533"/>
      <c r="D2527" s="534"/>
      <c r="E2527" s="424"/>
      <c r="F2527" s="423"/>
      <c r="G2527" s="533"/>
      <c r="H2527" s="424"/>
      <c r="I2527" s="24"/>
      <c r="J2527" s="424"/>
      <c r="K2527" s="423"/>
      <c r="L2527" s="423"/>
      <c r="M2527" s="535"/>
      <c r="N2527" s="536">
        <f t="shared" si="57"/>
        <v>0</v>
      </c>
      <c r="O2527" s="534"/>
      <c r="P2527" s="528"/>
      <c r="Q2527" s="426" t="str">
        <f t="shared" si="53"/>
        <v/>
      </c>
      <c r="R2527" s="529"/>
      <c r="S2527" s="530"/>
      <c r="T2527" s="531" t="str">
        <f t="shared" si="54"/>
        <v/>
      </c>
      <c r="U2527" s="426">
        <f t="shared" si="55"/>
        <v>0</v>
      </c>
      <c r="V2527" s="426"/>
      <c r="W2527" s="426"/>
      <c r="AJ2527" s="55"/>
      <c r="AK2527" s="55"/>
      <c r="AL2527" s="55"/>
      <c r="AM2527" s="55"/>
    </row>
    <row r="2528" ht="22.5" customHeight="1">
      <c r="A2528" s="457"/>
      <c r="B2528" s="25" t="b">
        <v>0</v>
      </c>
      <c r="C2528" s="533"/>
      <c r="D2528" s="534"/>
      <c r="E2528" s="424"/>
      <c r="F2528" s="423"/>
      <c r="G2528" s="533"/>
      <c r="H2528" s="424"/>
      <c r="I2528" s="24"/>
      <c r="J2528" s="424"/>
      <c r="K2528" s="423"/>
      <c r="L2528" s="423"/>
      <c r="M2528" s="535"/>
      <c r="N2528" s="536">
        <f t="shared" si="57"/>
        <v>0</v>
      </c>
      <c r="O2528" s="534"/>
      <c r="P2528" s="528"/>
      <c r="Q2528" s="426" t="str">
        <f t="shared" si="53"/>
        <v/>
      </c>
      <c r="R2528" s="529"/>
      <c r="S2528" s="530"/>
      <c r="T2528" s="531" t="str">
        <f t="shared" si="54"/>
        <v/>
      </c>
      <c r="U2528" s="426">
        <f t="shared" si="55"/>
        <v>0</v>
      </c>
      <c r="V2528" s="426"/>
      <c r="W2528" s="426"/>
      <c r="AJ2528" s="55"/>
      <c r="AK2528" s="55"/>
      <c r="AL2528" s="55"/>
      <c r="AM2528" s="55"/>
    </row>
    <row r="2529" ht="22.5" customHeight="1">
      <c r="A2529" s="457"/>
      <c r="B2529" s="25" t="b">
        <v>0</v>
      </c>
      <c r="C2529" s="533"/>
      <c r="D2529" s="534"/>
      <c r="E2529" s="424"/>
      <c r="F2529" s="423"/>
      <c r="G2529" s="533"/>
      <c r="H2529" s="424"/>
      <c r="I2529" s="24"/>
      <c r="J2529" s="424"/>
      <c r="K2529" s="423"/>
      <c r="L2529" s="423"/>
      <c r="M2529" s="535"/>
      <c r="N2529" s="536">
        <f t="shared" si="57"/>
        <v>0</v>
      </c>
      <c r="O2529" s="534"/>
      <c r="P2529" s="528"/>
      <c r="Q2529" s="426" t="str">
        <f t="shared" si="53"/>
        <v/>
      </c>
      <c r="R2529" s="529"/>
      <c r="S2529" s="530"/>
      <c r="T2529" s="531" t="str">
        <f t="shared" si="54"/>
        <v/>
      </c>
      <c r="U2529" s="426">
        <f t="shared" si="55"/>
        <v>0</v>
      </c>
      <c r="V2529" s="426"/>
      <c r="W2529" s="426"/>
      <c r="AJ2529" s="55"/>
      <c r="AK2529" s="55"/>
      <c r="AL2529" s="55"/>
      <c r="AM2529" s="55"/>
    </row>
    <row r="2530" ht="22.5" customHeight="1">
      <c r="A2530" s="457"/>
      <c r="B2530" s="25" t="b">
        <v>0</v>
      </c>
      <c r="C2530" s="533"/>
      <c r="D2530" s="534"/>
      <c r="E2530" s="424"/>
      <c r="F2530" s="423"/>
      <c r="G2530" s="533"/>
      <c r="H2530" s="424"/>
      <c r="I2530" s="24"/>
      <c r="J2530" s="424"/>
      <c r="K2530" s="423"/>
      <c r="L2530" s="423"/>
      <c r="M2530" s="535"/>
      <c r="N2530" s="536">
        <f t="shared" si="57"/>
        <v>0</v>
      </c>
      <c r="O2530" s="534"/>
      <c r="P2530" s="528"/>
      <c r="Q2530" s="426" t="str">
        <f t="shared" si="53"/>
        <v/>
      </c>
      <c r="R2530" s="529"/>
      <c r="S2530" s="530"/>
      <c r="T2530" s="531" t="str">
        <f t="shared" si="54"/>
        <v/>
      </c>
      <c r="U2530" s="426">
        <f t="shared" si="55"/>
        <v>0</v>
      </c>
      <c r="V2530" s="426"/>
      <c r="W2530" s="426"/>
      <c r="AJ2530" s="55"/>
      <c r="AK2530" s="55"/>
      <c r="AL2530" s="55"/>
      <c r="AM2530" s="55"/>
    </row>
    <row r="2531" ht="22.5" customHeight="1">
      <c r="A2531" s="457"/>
      <c r="B2531" s="25" t="b">
        <v>0</v>
      </c>
      <c r="C2531" s="533"/>
      <c r="D2531" s="534"/>
      <c r="E2531" s="424"/>
      <c r="F2531" s="423"/>
      <c r="G2531" s="533"/>
      <c r="H2531" s="424"/>
      <c r="I2531" s="24"/>
      <c r="J2531" s="424"/>
      <c r="K2531" s="423"/>
      <c r="L2531" s="423"/>
      <c r="M2531" s="535"/>
      <c r="N2531" s="536">
        <f t="shared" si="57"/>
        <v>0</v>
      </c>
      <c r="O2531" s="534"/>
      <c r="P2531" s="528"/>
      <c r="Q2531" s="426" t="str">
        <f t="shared" si="53"/>
        <v/>
      </c>
      <c r="R2531" s="529"/>
      <c r="S2531" s="530"/>
      <c r="T2531" s="531" t="str">
        <f t="shared" si="54"/>
        <v/>
      </c>
      <c r="U2531" s="426">
        <f t="shared" si="55"/>
        <v>0</v>
      </c>
      <c r="V2531" s="426"/>
      <c r="W2531" s="426"/>
      <c r="AJ2531" s="55"/>
      <c r="AK2531" s="55"/>
      <c r="AL2531" s="55"/>
      <c r="AM2531" s="55"/>
    </row>
    <row r="2532" ht="22.5" customHeight="1">
      <c r="A2532" s="457"/>
      <c r="B2532" s="25" t="b">
        <v>0</v>
      </c>
      <c r="C2532" s="533"/>
      <c r="D2532" s="534"/>
      <c r="E2532" s="424"/>
      <c r="F2532" s="423"/>
      <c r="G2532" s="533"/>
      <c r="H2532" s="424"/>
      <c r="I2532" s="24"/>
      <c r="J2532" s="424"/>
      <c r="K2532" s="423"/>
      <c r="L2532" s="423"/>
      <c r="M2532" s="535"/>
      <c r="N2532" s="536">
        <f t="shared" si="57"/>
        <v>0</v>
      </c>
      <c r="O2532" s="534"/>
      <c r="P2532" s="528"/>
      <c r="Q2532" s="426" t="str">
        <f t="shared" si="53"/>
        <v/>
      </c>
      <c r="R2532" s="529"/>
      <c r="S2532" s="530"/>
      <c r="T2532" s="531" t="str">
        <f t="shared" si="54"/>
        <v/>
      </c>
      <c r="U2532" s="426">
        <f t="shared" si="55"/>
        <v>0</v>
      </c>
      <c r="V2532" s="426"/>
      <c r="W2532" s="426"/>
      <c r="AJ2532" s="55"/>
      <c r="AK2532" s="55"/>
      <c r="AL2532" s="55"/>
      <c r="AM2532" s="55"/>
    </row>
    <row r="2533" ht="22.5" customHeight="1">
      <c r="A2533" s="457"/>
      <c r="B2533" s="25" t="b">
        <v>0</v>
      </c>
      <c r="C2533" s="533"/>
      <c r="D2533" s="534"/>
      <c r="E2533" s="424"/>
      <c r="F2533" s="423"/>
      <c r="G2533" s="533"/>
      <c r="H2533" s="424"/>
      <c r="I2533" s="24"/>
      <c r="J2533" s="424"/>
      <c r="K2533" s="423"/>
      <c r="L2533" s="423"/>
      <c r="M2533" s="535"/>
      <c r="N2533" s="536">
        <f t="shared" si="57"/>
        <v>0</v>
      </c>
      <c r="O2533" s="534"/>
      <c r="P2533" s="528"/>
      <c r="Q2533" s="426" t="str">
        <f t="shared" si="53"/>
        <v/>
      </c>
      <c r="R2533" s="529"/>
      <c r="S2533" s="530"/>
      <c r="T2533" s="531" t="str">
        <f t="shared" si="54"/>
        <v/>
      </c>
      <c r="U2533" s="426">
        <f t="shared" si="55"/>
        <v>0</v>
      </c>
      <c r="V2533" s="426"/>
      <c r="W2533" s="426"/>
      <c r="AJ2533" s="55"/>
      <c r="AK2533" s="55"/>
      <c r="AL2533" s="55"/>
      <c r="AM2533" s="55"/>
    </row>
    <row r="2534" ht="22.5" customHeight="1">
      <c r="A2534" s="457"/>
      <c r="B2534" s="25" t="b">
        <v>0</v>
      </c>
      <c r="C2534" s="533"/>
      <c r="D2534" s="534"/>
      <c r="E2534" s="424"/>
      <c r="F2534" s="423"/>
      <c r="G2534" s="533"/>
      <c r="H2534" s="424"/>
      <c r="I2534" s="24"/>
      <c r="J2534" s="424"/>
      <c r="K2534" s="423"/>
      <c r="L2534" s="423"/>
      <c r="M2534" s="535"/>
      <c r="N2534" s="536">
        <f t="shared" si="57"/>
        <v>0</v>
      </c>
      <c r="O2534" s="534"/>
      <c r="P2534" s="528"/>
      <c r="Q2534" s="426" t="str">
        <f t="shared" si="53"/>
        <v/>
      </c>
      <c r="R2534" s="529"/>
      <c r="S2534" s="530"/>
      <c r="T2534" s="531" t="str">
        <f t="shared" si="54"/>
        <v/>
      </c>
      <c r="U2534" s="426">
        <f t="shared" si="55"/>
        <v>0</v>
      </c>
      <c r="V2534" s="426"/>
      <c r="W2534" s="426"/>
      <c r="AJ2534" s="55"/>
      <c r="AK2534" s="55"/>
      <c r="AL2534" s="55"/>
      <c r="AM2534" s="55"/>
    </row>
    <row r="2535" ht="22.5" customHeight="1">
      <c r="A2535" s="457"/>
      <c r="B2535" s="25" t="b">
        <v>0</v>
      </c>
      <c r="C2535" s="533"/>
      <c r="D2535" s="534"/>
      <c r="E2535" s="424"/>
      <c r="F2535" s="423"/>
      <c r="G2535" s="533"/>
      <c r="H2535" s="424"/>
      <c r="I2535" s="24"/>
      <c r="J2535" s="424"/>
      <c r="K2535" s="423"/>
      <c r="L2535" s="423"/>
      <c r="M2535" s="535"/>
      <c r="N2535" s="536">
        <f t="shared" si="57"/>
        <v>0</v>
      </c>
      <c r="O2535" s="534"/>
      <c r="P2535" s="528"/>
      <c r="Q2535" s="426" t="str">
        <f t="shared" si="53"/>
        <v/>
      </c>
      <c r="R2535" s="529"/>
      <c r="S2535" s="530"/>
      <c r="T2535" s="531" t="str">
        <f t="shared" si="54"/>
        <v/>
      </c>
      <c r="U2535" s="426">
        <f t="shared" si="55"/>
        <v>0</v>
      </c>
      <c r="V2535" s="426"/>
      <c r="W2535" s="426"/>
      <c r="AJ2535" s="55"/>
      <c r="AK2535" s="55"/>
      <c r="AL2535" s="55"/>
      <c r="AM2535" s="55"/>
    </row>
    <row r="2536" ht="22.5" customHeight="1">
      <c r="A2536" s="457"/>
      <c r="B2536" s="25" t="b">
        <v>0</v>
      </c>
      <c r="C2536" s="533"/>
      <c r="D2536" s="534"/>
      <c r="E2536" s="424"/>
      <c r="F2536" s="423"/>
      <c r="G2536" s="533"/>
      <c r="H2536" s="424"/>
      <c r="I2536" s="24"/>
      <c r="J2536" s="424"/>
      <c r="K2536" s="423"/>
      <c r="L2536" s="423"/>
      <c r="M2536" s="535"/>
      <c r="N2536" s="536">
        <f t="shared" si="57"/>
        <v>0</v>
      </c>
      <c r="O2536" s="534"/>
      <c r="P2536" s="528"/>
      <c r="Q2536" s="426" t="str">
        <f t="shared" si="53"/>
        <v/>
      </c>
      <c r="R2536" s="529"/>
      <c r="S2536" s="530"/>
      <c r="T2536" s="531" t="str">
        <f t="shared" si="54"/>
        <v/>
      </c>
      <c r="U2536" s="426">
        <f t="shared" si="55"/>
        <v>0</v>
      </c>
      <c r="V2536" s="426"/>
      <c r="W2536" s="426"/>
      <c r="AJ2536" s="55"/>
      <c r="AK2536" s="55"/>
      <c r="AL2536" s="55"/>
      <c r="AM2536" s="55"/>
    </row>
    <row r="2537" ht="22.5" customHeight="1">
      <c r="A2537" s="457"/>
      <c r="B2537" s="25" t="b">
        <v>0</v>
      </c>
      <c r="C2537" s="533"/>
      <c r="D2537" s="534"/>
      <c r="E2537" s="424"/>
      <c r="F2537" s="423"/>
      <c r="G2537" s="533"/>
      <c r="H2537" s="424"/>
      <c r="I2537" s="24"/>
      <c r="J2537" s="424"/>
      <c r="K2537" s="423"/>
      <c r="L2537" s="423"/>
      <c r="M2537" s="535"/>
      <c r="N2537" s="536">
        <f t="shared" si="57"/>
        <v>0</v>
      </c>
      <c r="O2537" s="534"/>
      <c r="P2537" s="528"/>
      <c r="Q2537" s="426" t="str">
        <f t="shared" si="53"/>
        <v/>
      </c>
      <c r="R2537" s="529"/>
      <c r="S2537" s="530"/>
      <c r="T2537" s="531" t="str">
        <f t="shared" si="54"/>
        <v/>
      </c>
      <c r="U2537" s="426">
        <f t="shared" si="55"/>
        <v>0</v>
      </c>
      <c r="V2537" s="426"/>
      <c r="W2537" s="426"/>
      <c r="AJ2537" s="55"/>
      <c r="AK2537" s="55"/>
      <c r="AL2537" s="55"/>
      <c r="AM2537" s="55"/>
    </row>
    <row r="2538" ht="22.5" customHeight="1">
      <c r="A2538" s="457"/>
      <c r="B2538" s="25" t="b">
        <v>0</v>
      </c>
      <c r="C2538" s="533"/>
      <c r="D2538" s="534"/>
      <c r="E2538" s="424"/>
      <c r="F2538" s="423"/>
      <c r="G2538" s="533"/>
      <c r="H2538" s="424"/>
      <c r="I2538" s="24"/>
      <c r="J2538" s="424"/>
      <c r="K2538" s="423"/>
      <c r="L2538" s="423"/>
      <c r="M2538" s="535"/>
      <c r="N2538" s="536">
        <f t="shared" si="57"/>
        <v>0</v>
      </c>
      <c r="O2538" s="534"/>
      <c r="P2538" s="528"/>
      <c r="Q2538" s="426" t="str">
        <f t="shared" si="53"/>
        <v/>
      </c>
      <c r="R2538" s="529"/>
      <c r="S2538" s="530"/>
      <c r="T2538" s="531" t="str">
        <f t="shared" si="54"/>
        <v/>
      </c>
      <c r="U2538" s="426">
        <f t="shared" si="55"/>
        <v>0</v>
      </c>
      <c r="V2538" s="426"/>
      <c r="W2538" s="426"/>
      <c r="AJ2538" s="55"/>
      <c r="AK2538" s="55"/>
      <c r="AL2538" s="55"/>
      <c r="AM2538" s="55"/>
    </row>
    <row r="2539" ht="22.5" customHeight="1">
      <c r="A2539" s="457"/>
      <c r="B2539" s="25" t="b">
        <v>0</v>
      </c>
      <c r="C2539" s="533"/>
      <c r="D2539" s="534"/>
      <c r="E2539" s="424"/>
      <c r="F2539" s="423"/>
      <c r="G2539" s="533"/>
      <c r="H2539" s="424"/>
      <c r="I2539" s="24"/>
      <c r="J2539" s="424"/>
      <c r="K2539" s="423"/>
      <c r="L2539" s="423"/>
      <c r="M2539" s="535"/>
      <c r="N2539" s="536">
        <f t="shared" si="57"/>
        <v>0</v>
      </c>
      <c r="O2539" s="534"/>
      <c r="P2539" s="528"/>
      <c r="Q2539" s="426" t="str">
        <f t="shared" si="53"/>
        <v/>
      </c>
      <c r="R2539" s="529"/>
      <c r="S2539" s="530"/>
      <c r="T2539" s="531" t="str">
        <f t="shared" si="54"/>
        <v/>
      </c>
      <c r="U2539" s="426">
        <f t="shared" si="55"/>
        <v>0</v>
      </c>
      <c r="V2539" s="426"/>
      <c r="W2539" s="426"/>
      <c r="AJ2539" s="55"/>
      <c r="AK2539" s="55"/>
      <c r="AL2539" s="55"/>
      <c r="AM2539" s="55"/>
    </row>
    <row r="2540" ht="22.5" customHeight="1">
      <c r="A2540" s="457"/>
      <c r="B2540" s="25" t="b">
        <v>0</v>
      </c>
      <c r="C2540" s="533"/>
      <c r="D2540" s="534"/>
      <c r="E2540" s="424"/>
      <c r="F2540" s="423"/>
      <c r="G2540" s="533"/>
      <c r="H2540" s="424"/>
      <c r="I2540" s="24"/>
      <c r="J2540" s="424"/>
      <c r="K2540" s="423"/>
      <c r="L2540" s="423"/>
      <c r="M2540" s="535"/>
      <c r="N2540" s="536">
        <f t="shared" si="57"/>
        <v>0</v>
      </c>
      <c r="O2540" s="534"/>
      <c r="P2540" s="528"/>
      <c r="Q2540" s="426" t="str">
        <f t="shared" si="53"/>
        <v/>
      </c>
      <c r="R2540" s="529"/>
      <c r="S2540" s="530"/>
      <c r="T2540" s="531" t="str">
        <f t="shared" si="54"/>
        <v/>
      </c>
      <c r="U2540" s="426">
        <f t="shared" si="55"/>
        <v>0</v>
      </c>
      <c r="V2540" s="426"/>
      <c r="W2540" s="426"/>
      <c r="AJ2540" s="55"/>
      <c r="AK2540" s="55"/>
      <c r="AL2540" s="55"/>
      <c r="AM2540" s="55"/>
    </row>
    <row r="2541" ht="22.5" customHeight="1">
      <c r="A2541" s="457"/>
      <c r="B2541" s="25" t="b">
        <v>0</v>
      </c>
      <c r="C2541" s="533"/>
      <c r="D2541" s="534"/>
      <c r="E2541" s="424"/>
      <c r="F2541" s="423"/>
      <c r="G2541" s="533"/>
      <c r="H2541" s="424"/>
      <c r="I2541" s="24"/>
      <c r="J2541" s="424"/>
      <c r="K2541" s="423"/>
      <c r="L2541" s="423"/>
      <c r="M2541" s="535"/>
      <c r="N2541" s="536">
        <f t="shared" si="57"/>
        <v>0</v>
      </c>
      <c r="O2541" s="534"/>
      <c r="P2541" s="528"/>
      <c r="Q2541" s="426" t="str">
        <f t="shared" si="53"/>
        <v/>
      </c>
      <c r="R2541" s="529"/>
      <c r="S2541" s="530"/>
      <c r="T2541" s="531" t="str">
        <f t="shared" si="54"/>
        <v/>
      </c>
      <c r="U2541" s="426">
        <f t="shared" si="55"/>
        <v>0</v>
      </c>
      <c r="V2541" s="426"/>
      <c r="W2541" s="426"/>
      <c r="AJ2541" s="55"/>
      <c r="AK2541" s="55"/>
      <c r="AL2541" s="55"/>
      <c r="AM2541" s="55"/>
    </row>
    <row r="2542" ht="22.5" customHeight="1">
      <c r="A2542" s="457"/>
      <c r="B2542" s="25" t="b">
        <v>0</v>
      </c>
      <c r="C2542" s="533"/>
      <c r="D2542" s="534"/>
      <c r="E2542" s="424"/>
      <c r="F2542" s="423"/>
      <c r="G2542" s="533"/>
      <c r="H2542" s="424"/>
      <c r="I2542" s="24"/>
      <c r="J2542" s="424"/>
      <c r="K2542" s="423"/>
      <c r="L2542" s="423"/>
      <c r="M2542" s="535"/>
      <c r="N2542" s="536">
        <f t="shared" si="57"/>
        <v>0</v>
      </c>
      <c r="O2542" s="534"/>
      <c r="P2542" s="528"/>
      <c r="Q2542" s="426" t="str">
        <f t="shared" si="53"/>
        <v/>
      </c>
      <c r="R2542" s="529"/>
      <c r="S2542" s="530"/>
      <c r="T2542" s="531" t="str">
        <f t="shared" si="54"/>
        <v/>
      </c>
      <c r="U2542" s="426">
        <f t="shared" si="55"/>
        <v>0</v>
      </c>
      <c r="V2542" s="426"/>
      <c r="W2542" s="426"/>
      <c r="AJ2542" s="55"/>
      <c r="AK2542" s="55"/>
      <c r="AL2542" s="55"/>
      <c r="AM2542" s="55"/>
    </row>
    <row r="2543" ht="22.5" customHeight="1">
      <c r="A2543" s="457"/>
      <c r="B2543" s="25" t="b">
        <v>0</v>
      </c>
      <c r="C2543" s="533"/>
      <c r="D2543" s="534"/>
      <c r="E2543" s="424"/>
      <c r="F2543" s="423"/>
      <c r="G2543" s="533"/>
      <c r="H2543" s="424"/>
      <c r="I2543" s="24"/>
      <c r="J2543" s="424"/>
      <c r="K2543" s="423"/>
      <c r="L2543" s="423"/>
      <c r="M2543" s="535"/>
      <c r="N2543" s="536">
        <f t="shared" si="57"/>
        <v>0</v>
      </c>
      <c r="O2543" s="534"/>
      <c r="P2543" s="528"/>
      <c r="Q2543" s="426" t="str">
        <f t="shared" si="53"/>
        <v/>
      </c>
      <c r="R2543" s="529"/>
      <c r="S2543" s="530"/>
      <c r="T2543" s="531" t="str">
        <f t="shared" si="54"/>
        <v/>
      </c>
      <c r="U2543" s="426">
        <f t="shared" si="55"/>
        <v>0</v>
      </c>
      <c r="V2543" s="426"/>
      <c r="W2543" s="426"/>
      <c r="AJ2543" s="55"/>
      <c r="AK2543" s="55"/>
      <c r="AL2543" s="55"/>
      <c r="AM2543" s="55"/>
    </row>
    <row r="2544" ht="22.5" customHeight="1">
      <c r="A2544" s="457"/>
      <c r="B2544" s="25" t="b">
        <v>0</v>
      </c>
      <c r="C2544" s="533"/>
      <c r="D2544" s="534"/>
      <c r="E2544" s="424"/>
      <c r="F2544" s="423"/>
      <c r="G2544" s="533"/>
      <c r="H2544" s="424"/>
      <c r="I2544" s="24"/>
      <c r="J2544" s="424"/>
      <c r="K2544" s="423"/>
      <c r="L2544" s="423"/>
      <c r="M2544" s="535"/>
      <c r="N2544" s="536">
        <f t="shared" si="57"/>
        <v>0</v>
      </c>
      <c r="O2544" s="534"/>
      <c r="P2544" s="528"/>
      <c r="Q2544" s="426" t="str">
        <f t="shared" si="53"/>
        <v/>
      </c>
      <c r="R2544" s="529"/>
      <c r="S2544" s="530"/>
      <c r="T2544" s="531" t="str">
        <f t="shared" si="54"/>
        <v/>
      </c>
      <c r="U2544" s="426">
        <f t="shared" si="55"/>
        <v>0</v>
      </c>
      <c r="V2544" s="426"/>
      <c r="W2544" s="426"/>
      <c r="AJ2544" s="55"/>
      <c r="AK2544" s="55"/>
      <c r="AL2544" s="55"/>
      <c r="AM2544" s="55"/>
    </row>
    <row r="2545" ht="22.5" customHeight="1">
      <c r="A2545" s="457"/>
      <c r="B2545" s="25" t="b">
        <v>0</v>
      </c>
      <c r="C2545" s="533"/>
      <c r="D2545" s="534"/>
      <c r="E2545" s="424"/>
      <c r="F2545" s="423"/>
      <c r="G2545" s="533"/>
      <c r="H2545" s="424"/>
      <c r="I2545" s="24"/>
      <c r="J2545" s="424"/>
      <c r="K2545" s="423"/>
      <c r="L2545" s="423"/>
      <c r="M2545" s="535"/>
      <c r="N2545" s="536">
        <f t="shared" si="57"/>
        <v>0</v>
      </c>
      <c r="O2545" s="534"/>
      <c r="P2545" s="528"/>
      <c r="Q2545" s="426" t="str">
        <f t="shared" si="53"/>
        <v/>
      </c>
      <c r="R2545" s="529"/>
      <c r="S2545" s="530"/>
      <c r="T2545" s="531" t="str">
        <f t="shared" si="54"/>
        <v/>
      </c>
      <c r="U2545" s="426">
        <f t="shared" si="55"/>
        <v>0</v>
      </c>
      <c r="V2545" s="426"/>
      <c r="W2545" s="426"/>
      <c r="AJ2545" s="55"/>
      <c r="AK2545" s="55"/>
      <c r="AL2545" s="55"/>
      <c r="AM2545" s="55"/>
    </row>
    <row r="2546" ht="22.5" customHeight="1">
      <c r="A2546" s="457"/>
      <c r="B2546" s="25" t="b">
        <v>0</v>
      </c>
      <c r="C2546" s="533"/>
      <c r="D2546" s="534"/>
      <c r="E2546" s="424"/>
      <c r="F2546" s="423"/>
      <c r="G2546" s="533"/>
      <c r="H2546" s="424"/>
      <c r="I2546" s="24"/>
      <c r="J2546" s="424"/>
      <c r="K2546" s="423"/>
      <c r="L2546" s="423"/>
      <c r="M2546" s="535"/>
      <c r="N2546" s="536">
        <f t="shared" si="57"/>
        <v>0</v>
      </c>
      <c r="O2546" s="534"/>
      <c r="P2546" s="528"/>
      <c r="Q2546" s="426" t="str">
        <f t="shared" si="53"/>
        <v/>
      </c>
      <c r="R2546" s="529"/>
      <c r="S2546" s="530"/>
      <c r="T2546" s="531" t="str">
        <f t="shared" si="54"/>
        <v/>
      </c>
      <c r="U2546" s="426">
        <f t="shared" si="55"/>
        <v>0</v>
      </c>
      <c r="V2546" s="426"/>
      <c r="W2546" s="426"/>
      <c r="AJ2546" s="55"/>
      <c r="AK2546" s="55"/>
      <c r="AL2546" s="55"/>
      <c r="AM2546" s="55"/>
    </row>
    <row r="2547" ht="22.5" customHeight="1">
      <c r="A2547" s="457"/>
      <c r="B2547" s="25" t="b">
        <v>0</v>
      </c>
      <c r="C2547" s="533"/>
      <c r="D2547" s="534"/>
      <c r="E2547" s="424"/>
      <c r="F2547" s="423"/>
      <c r="G2547" s="533"/>
      <c r="H2547" s="424"/>
      <c r="I2547" s="24"/>
      <c r="J2547" s="424"/>
      <c r="K2547" s="423"/>
      <c r="L2547" s="423"/>
      <c r="M2547" s="535"/>
      <c r="N2547" s="536">
        <f t="shared" si="57"/>
        <v>0</v>
      </c>
      <c r="O2547" s="534"/>
      <c r="P2547" s="528"/>
      <c r="Q2547" s="426" t="str">
        <f t="shared" si="53"/>
        <v/>
      </c>
      <c r="R2547" s="529"/>
      <c r="S2547" s="530"/>
      <c r="T2547" s="531" t="str">
        <f t="shared" si="54"/>
        <v/>
      </c>
      <c r="U2547" s="426">
        <f t="shared" si="55"/>
        <v>0</v>
      </c>
      <c r="V2547" s="426"/>
      <c r="W2547" s="426"/>
      <c r="AJ2547" s="55"/>
      <c r="AK2547" s="55"/>
      <c r="AL2547" s="55"/>
      <c r="AM2547" s="55"/>
    </row>
    <row r="2548" ht="22.5" customHeight="1">
      <c r="A2548" s="457"/>
      <c r="B2548" s="25" t="b">
        <v>0</v>
      </c>
      <c r="C2548" s="533"/>
      <c r="D2548" s="534"/>
      <c r="E2548" s="424"/>
      <c r="F2548" s="423"/>
      <c r="G2548" s="533"/>
      <c r="H2548" s="424"/>
      <c r="I2548" s="24"/>
      <c r="J2548" s="424"/>
      <c r="K2548" s="423"/>
      <c r="L2548" s="423"/>
      <c r="M2548" s="535"/>
      <c r="N2548" s="536">
        <f t="shared" si="57"/>
        <v>0</v>
      </c>
      <c r="O2548" s="534"/>
      <c r="P2548" s="528"/>
      <c r="Q2548" s="426" t="str">
        <f t="shared" si="53"/>
        <v/>
      </c>
      <c r="R2548" s="529"/>
      <c r="S2548" s="530"/>
      <c r="T2548" s="531" t="str">
        <f t="shared" si="54"/>
        <v/>
      </c>
      <c r="U2548" s="426">
        <f t="shared" si="55"/>
        <v>0</v>
      </c>
      <c r="V2548" s="426"/>
      <c r="W2548" s="426"/>
      <c r="AJ2548" s="55"/>
      <c r="AK2548" s="55"/>
      <c r="AL2548" s="55"/>
      <c r="AM2548" s="55"/>
    </row>
    <row r="2549" ht="22.5" customHeight="1">
      <c r="A2549" s="457"/>
      <c r="B2549" s="25" t="b">
        <v>0</v>
      </c>
      <c r="C2549" s="533"/>
      <c r="D2549" s="534"/>
      <c r="E2549" s="424"/>
      <c r="F2549" s="423"/>
      <c r="G2549" s="533"/>
      <c r="H2549" s="424"/>
      <c r="I2549" s="24"/>
      <c r="J2549" s="424"/>
      <c r="K2549" s="423"/>
      <c r="L2549" s="423"/>
      <c r="M2549" s="535"/>
      <c r="N2549" s="536">
        <f t="shared" si="57"/>
        <v>0</v>
      </c>
      <c r="O2549" s="534"/>
      <c r="P2549" s="528"/>
      <c r="Q2549" s="426" t="str">
        <f t="shared" si="53"/>
        <v/>
      </c>
      <c r="R2549" s="529"/>
      <c r="S2549" s="530"/>
      <c r="T2549" s="531" t="str">
        <f t="shared" si="54"/>
        <v/>
      </c>
      <c r="U2549" s="426">
        <f t="shared" si="55"/>
        <v>0</v>
      </c>
      <c r="V2549" s="426"/>
      <c r="W2549" s="426"/>
      <c r="AJ2549" s="55"/>
      <c r="AK2549" s="55"/>
      <c r="AL2549" s="55"/>
      <c r="AM2549" s="55"/>
    </row>
    <row r="2550" ht="22.5" customHeight="1">
      <c r="A2550" s="457"/>
      <c r="B2550" s="25" t="b">
        <v>0</v>
      </c>
      <c r="C2550" s="533"/>
      <c r="D2550" s="534"/>
      <c r="E2550" s="424"/>
      <c r="F2550" s="423"/>
      <c r="G2550" s="533"/>
      <c r="H2550" s="424"/>
      <c r="I2550" s="24"/>
      <c r="J2550" s="424"/>
      <c r="K2550" s="423"/>
      <c r="L2550" s="423"/>
      <c r="M2550" s="535"/>
      <c r="N2550" s="536">
        <f t="shared" si="57"/>
        <v>0</v>
      </c>
      <c r="O2550" s="534"/>
      <c r="P2550" s="528"/>
      <c r="Q2550" s="426" t="str">
        <f t="shared" si="53"/>
        <v/>
      </c>
      <c r="R2550" s="529"/>
      <c r="S2550" s="530"/>
      <c r="T2550" s="531" t="str">
        <f t="shared" si="54"/>
        <v/>
      </c>
      <c r="U2550" s="426">
        <f t="shared" si="55"/>
        <v>0</v>
      </c>
      <c r="V2550" s="426"/>
      <c r="W2550" s="426"/>
      <c r="AJ2550" s="55"/>
      <c r="AK2550" s="55"/>
      <c r="AL2550" s="55"/>
      <c r="AM2550" s="55"/>
    </row>
    <row r="2551" ht="22.5" customHeight="1">
      <c r="A2551" s="457"/>
      <c r="B2551" s="25" t="b">
        <v>0</v>
      </c>
      <c r="C2551" s="533"/>
      <c r="D2551" s="534"/>
      <c r="E2551" s="424"/>
      <c r="F2551" s="423"/>
      <c r="G2551" s="533"/>
      <c r="H2551" s="424"/>
      <c r="I2551" s="24"/>
      <c r="J2551" s="424"/>
      <c r="K2551" s="423"/>
      <c r="L2551" s="423"/>
      <c r="M2551" s="535"/>
      <c r="N2551" s="536">
        <f t="shared" si="57"/>
        <v>0</v>
      </c>
      <c r="O2551" s="534"/>
      <c r="P2551" s="528"/>
      <c r="Q2551" s="426" t="str">
        <f t="shared" si="53"/>
        <v/>
      </c>
      <c r="R2551" s="529"/>
      <c r="S2551" s="530"/>
      <c r="T2551" s="531" t="str">
        <f t="shared" si="54"/>
        <v/>
      </c>
      <c r="U2551" s="426">
        <f t="shared" si="55"/>
        <v>0</v>
      </c>
      <c r="V2551" s="426"/>
      <c r="W2551" s="426"/>
      <c r="AJ2551" s="55"/>
      <c r="AK2551" s="55"/>
      <c r="AL2551" s="55"/>
      <c r="AM2551" s="55"/>
    </row>
    <row r="2552" ht="22.5" customHeight="1">
      <c r="A2552" s="457"/>
      <c r="B2552" s="25" t="b">
        <v>0</v>
      </c>
      <c r="C2552" s="533"/>
      <c r="D2552" s="534"/>
      <c r="E2552" s="424"/>
      <c r="F2552" s="423"/>
      <c r="G2552" s="533"/>
      <c r="H2552" s="424"/>
      <c r="I2552" s="24"/>
      <c r="J2552" s="424"/>
      <c r="K2552" s="423"/>
      <c r="L2552" s="423"/>
      <c r="M2552" s="535"/>
      <c r="N2552" s="536">
        <f t="shared" si="57"/>
        <v>0</v>
      </c>
      <c r="O2552" s="534"/>
      <c r="P2552" s="528"/>
      <c r="Q2552" s="426" t="str">
        <f t="shared" si="53"/>
        <v/>
      </c>
      <c r="R2552" s="529"/>
      <c r="S2552" s="530"/>
      <c r="T2552" s="531" t="str">
        <f t="shared" si="54"/>
        <v/>
      </c>
      <c r="U2552" s="426">
        <f t="shared" si="55"/>
        <v>0</v>
      </c>
      <c r="V2552" s="426"/>
      <c r="W2552" s="426"/>
      <c r="AJ2552" s="55"/>
      <c r="AK2552" s="55"/>
      <c r="AL2552" s="55"/>
      <c r="AM2552" s="55"/>
    </row>
    <row r="2553" ht="22.5" customHeight="1">
      <c r="A2553" s="457"/>
      <c r="B2553" s="25" t="b">
        <v>0</v>
      </c>
      <c r="C2553" s="533"/>
      <c r="D2553" s="534"/>
      <c r="E2553" s="424"/>
      <c r="F2553" s="423"/>
      <c r="G2553" s="533"/>
      <c r="H2553" s="424"/>
      <c r="I2553" s="24"/>
      <c r="J2553" s="424"/>
      <c r="K2553" s="423"/>
      <c r="L2553" s="423"/>
      <c r="M2553" s="535"/>
      <c r="N2553" s="536">
        <f t="shared" si="57"/>
        <v>0</v>
      </c>
      <c r="O2553" s="534"/>
      <c r="P2553" s="528"/>
      <c r="Q2553" s="426" t="str">
        <f t="shared" si="53"/>
        <v/>
      </c>
      <c r="R2553" s="529"/>
      <c r="S2553" s="530"/>
      <c r="T2553" s="531" t="str">
        <f t="shared" si="54"/>
        <v/>
      </c>
      <c r="U2553" s="426">
        <f t="shared" si="55"/>
        <v>0</v>
      </c>
      <c r="V2553" s="426"/>
      <c r="W2553" s="426"/>
      <c r="AJ2553" s="55"/>
      <c r="AK2553" s="55"/>
      <c r="AL2553" s="55"/>
      <c r="AM2553" s="55"/>
    </row>
    <row r="2554" ht="22.5" customHeight="1">
      <c r="A2554" s="457"/>
      <c r="B2554" s="25" t="b">
        <v>0</v>
      </c>
      <c r="C2554" s="533"/>
      <c r="D2554" s="534"/>
      <c r="E2554" s="424"/>
      <c r="F2554" s="423"/>
      <c r="G2554" s="533"/>
      <c r="H2554" s="424"/>
      <c r="I2554" s="24"/>
      <c r="J2554" s="424"/>
      <c r="K2554" s="423"/>
      <c r="L2554" s="423"/>
      <c r="M2554" s="535"/>
      <c r="N2554" s="536">
        <f t="shared" si="57"/>
        <v>0</v>
      </c>
      <c r="O2554" s="534"/>
      <c r="P2554" s="528"/>
      <c r="Q2554" s="426" t="str">
        <f t="shared" si="53"/>
        <v/>
      </c>
      <c r="R2554" s="529"/>
      <c r="S2554" s="530"/>
      <c r="T2554" s="531" t="str">
        <f t="shared" si="54"/>
        <v/>
      </c>
      <c r="U2554" s="426">
        <f t="shared" si="55"/>
        <v>0</v>
      </c>
      <c r="V2554" s="426"/>
      <c r="W2554" s="426"/>
      <c r="AJ2554" s="55"/>
      <c r="AK2554" s="55"/>
      <c r="AL2554" s="55"/>
      <c r="AM2554" s="55"/>
    </row>
    <row r="2555" ht="22.5" customHeight="1">
      <c r="A2555" s="457"/>
      <c r="B2555" s="25" t="b">
        <v>0</v>
      </c>
      <c r="C2555" s="533"/>
      <c r="D2555" s="534"/>
      <c r="E2555" s="424"/>
      <c r="F2555" s="423"/>
      <c r="G2555" s="533"/>
      <c r="H2555" s="424"/>
      <c r="I2555" s="24"/>
      <c r="J2555" s="424"/>
      <c r="K2555" s="423"/>
      <c r="L2555" s="423"/>
      <c r="M2555" s="535"/>
      <c r="N2555" s="536">
        <f t="shared" si="57"/>
        <v>0</v>
      </c>
      <c r="O2555" s="534"/>
      <c r="P2555" s="528"/>
      <c r="Q2555" s="426" t="str">
        <f t="shared" si="53"/>
        <v/>
      </c>
      <c r="R2555" s="529"/>
      <c r="S2555" s="530"/>
      <c r="T2555" s="531" t="str">
        <f t="shared" si="54"/>
        <v/>
      </c>
      <c r="U2555" s="426">
        <f t="shared" si="55"/>
        <v>0</v>
      </c>
      <c r="V2555" s="426"/>
      <c r="W2555" s="426"/>
      <c r="AJ2555" s="55"/>
      <c r="AK2555" s="55"/>
      <c r="AL2555" s="55"/>
      <c r="AM2555" s="55"/>
    </row>
    <row r="2556" ht="22.5" customHeight="1">
      <c r="A2556" s="457"/>
      <c r="B2556" s="25" t="b">
        <v>0</v>
      </c>
      <c r="C2556" s="533"/>
      <c r="D2556" s="534"/>
      <c r="E2556" s="424"/>
      <c r="F2556" s="423"/>
      <c r="G2556" s="533"/>
      <c r="H2556" s="424"/>
      <c r="I2556" s="24"/>
      <c r="J2556" s="424"/>
      <c r="K2556" s="423"/>
      <c r="L2556" s="423"/>
      <c r="M2556" s="535"/>
      <c r="N2556" s="536">
        <f t="shared" si="57"/>
        <v>0</v>
      </c>
      <c r="O2556" s="534"/>
      <c r="P2556" s="528"/>
      <c r="Q2556" s="426" t="str">
        <f t="shared" si="53"/>
        <v/>
      </c>
      <c r="R2556" s="529"/>
      <c r="S2556" s="530"/>
      <c r="T2556" s="531" t="str">
        <f t="shared" si="54"/>
        <v/>
      </c>
      <c r="U2556" s="426">
        <f t="shared" si="55"/>
        <v>0</v>
      </c>
      <c r="V2556" s="426"/>
      <c r="W2556" s="426"/>
      <c r="AJ2556" s="55"/>
      <c r="AK2556" s="55"/>
      <c r="AL2556" s="55"/>
      <c r="AM2556" s="55"/>
    </row>
    <row r="2557" ht="22.5" customHeight="1">
      <c r="A2557" s="457"/>
      <c r="B2557" s="25" t="b">
        <v>0</v>
      </c>
      <c r="C2557" s="533"/>
      <c r="D2557" s="534"/>
      <c r="E2557" s="424"/>
      <c r="F2557" s="423"/>
      <c r="G2557" s="533"/>
      <c r="H2557" s="424"/>
      <c r="I2557" s="24"/>
      <c r="J2557" s="424"/>
      <c r="K2557" s="423"/>
      <c r="L2557" s="423"/>
      <c r="M2557" s="535"/>
      <c r="N2557" s="536">
        <f t="shared" si="57"/>
        <v>0</v>
      </c>
      <c r="O2557" s="534"/>
      <c r="P2557" s="528"/>
      <c r="Q2557" s="426" t="str">
        <f t="shared" si="53"/>
        <v/>
      </c>
      <c r="R2557" s="529"/>
      <c r="S2557" s="530"/>
      <c r="T2557" s="531" t="str">
        <f t="shared" si="54"/>
        <v/>
      </c>
      <c r="U2557" s="426">
        <f t="shared" si="55"/>
        <v>0</v>
      </c>
      <c r="V2557" s="426"/>
      <c r="W2557" s="426"/>
      <c r="AJ2557" s="55"/>
      <c r="AK2557" s="55"/>
      <c r="AL2557" s="55"/>
      <c r="AM2557" s="55"/>
    </row>
    <row r="2558" ht="22.5" customHeight="1">
      <c r="A2558" s="457"/>
      <c r="B2558" s="25" t="b">
        <v>0</v>
      </c>
      <c r="C2558" s="533"/>
      <c r="D2558" s="534"/>
      <c r="E2558" s="424"/>
      <c r="F2558" s="423"/>
      <c r="G2558" s="533"/>
      <c r="H2558" s="424"/>
      <c r="I2558" s="24"/>
      <c r="J2558" s="424"/>
      <c r="K2558" s="423"/>
      <c r="L2558" s="423"/>
      <c r="M2558" s="535"/>
      <c r="N2558" s="536">
        <f t="shared" si="57"/>
        <v>0</v>
      </c>
      <c r="O2558" s="534"/>
      <c r="P2558" s="528"/>
      <c r="Q2558" s="426" t="str">
        <f t="shared" si="53"/>
        <v/>
      </c>
      <c r="R2558" s="529"/>
      <c r="S2558" s="530"/>
      <c r="T2558" s="531" t="str">
        <f t="shared" si="54"/>
        <v/>
      </c>
      <c r="U2558" s="426">
        <f t="shared" si="55"/>
        <v>0</v>
      </c>
      <c r="V2558" s="426"/>
      <c r="W2558" s="426"/>
      <c r="AJ2558" s="55"/>
      <c r="AK2558" s="55"/>
      <c r="AL2558" s="55"/>
      <c r="AM2558" s="55"/>
    </row>
    <row r="2559" ht="22.5" customHeight="1">
      <c r="A2559" s="457"/>
      <c r="B2559" s="25" t="b">
        <v>0</v>
      </c>
      <c r="C2559" s="533"/>
      <c r="D2559" s="534"/>
      <c r="E2559" s="424"/>
      <c r="F2559" s="423"/>
      <c r="G2559" s="533"/>
      <c r="H2559" s="424"/>
      <c r="I2559" s="24"/>
      <c r="J2559" s="424"/>
      <c r="K2559" s="423"/>
      <c r="L2559" s="423"/>
      <c r="M2559" s="535"/>
      <c r="N2559" s="536">
        <f t="shared" si="57"/>
        <v>0</v>
      </c>
      <c r="O2559" s="534"/>
      <c r="P2559" s="528"/>
      <c r="Q2559" s="426" t="str">
        <f t="shared" si="53"/>
        <v/>
      </c>
      <c r="R2559" s="529"/>
      <c r="S2559" s="530"/>
      <c r="T2559" s="531" t="str">
        <f t="shared" si="54"/>
        <v/>
      </c>
      <c r="U2559" s="426">
        <f t="shared" si="55"/>
        <v>0</v>
      </c>
      <c r="V2559" s="426"/>
      <c r="W2559" s="426"/>
      <c r="AJ2559" s="55"/>
      <c r="AK2559" s="55"/>
      <c r="AL2559" s="55"/>
      <c r="AM2559" s="55"/>
    </row>
    <row r="2560" ht="22.5" customHeight="1">
      <c r="A2560" s="457"/>
      <c r="B2560" s="25" t="b">
        <v>0</v>
      </c>
      <c r="C2560" s="533"/>
      <c r="D2560" s="534"/>
      <c r="E2560" s="424"/>
      <c r="F2560" s="423"/>
      <c r="G2560" s="533"/>
      <c r="H2560" s="424"/>
      <c r="I2560" s="24"/>
      <c r="J2560" s="424"/>
      <c r="K2560" s="423"/>
      <c r="L2560" s="423"/>
      <c r="M2560" s="535"/>
      <c r="N2560" s="536">
        <f t="shared" si="57"/>
        <v>0</v>
      </c>
      <c r="O2560" s="534"/>
      <c r="P2560" s="528"/>
      <c r="Q2560" s="426" t="str">
        <f t="shared" si="53"/>
        <v/>
      </c>
      <c r="R2560" s="529"/>
      <c r="S2560" s="530"/>
      <c r="T2560" s="531" t="str">
        <f t="shared" si="54"/>
        <v/>
      </c>
      <c r="U2560" s="426">
        <f t="shared" si="55"/>
        <v>0</v>
      </c>
      <c r="V2560" s="426"/>
      <c r="W2560" s="426"/>
      <c r="AJ2560" s="55"/>
      <c r="AK2560" s="55"/>
      <c r="AL2560" s="55"/>
      <c r="AM2560" s="55"/>
    </row>
    <row r="2561" ht="22.5" customHeight="1">
      <c r="A2561" s="457"/>
      <c r="B2561" s="25" t="b">
        <v>0</v>
      </c>
      <c r="C2561" s="533"/>
      <c r="D2561" s="534"/>
      <c r="E2561" s="424"/>
      <c r="F2561" s="423"/>
      <c r="G2561" s="533"/>
      <c r="H2561" s="424"/>
      <c r="I2561" s="24"/>
      <c r="J2561" s="424"/>
      <c r="K2561" s="423"/>
      <c r="L2561" s="423"/>
      <c r="M2561" s="535"/>
      <c r="N2561" s="536">
        <f t="shared" si="57"/>
        <v>0</v>
      </c>
      <c r="O2561" s="534"/>
      <c r="P2561" s="528"/>
      <c r="Q2561" s="426" t="str">
        <f t="shared" si="53"/>
        <v/>
      </c>
      <c r="R2561" s="529"/>
      <c r="S2561" s="530"/>
      <c r="T2561" s="531" t="str">
        <f t="shared" si="54"/>
        <v/>
      </c>
      <c r="U2561" s="426">
        <f t="shared" si="55"/>
        <v>0</v>
      </c>
      <c r="V2561" s="426"/>
      <c r="W2561" s="426"/>
      <c r="AJ2561" s="55"/>
      <c r="AK2561" s="55"/>
      <c r="AL2561" s="55"/>
      <c r="AM2561" s="55"/>
    </row>
    <row r="2562" ht="22.5" customHeight="1">
      <c r="A2562" s="457"/>
      <c r="B2562" s="25" t="b">
        <v>0</v>
      </c>
      <c r="C2562" s="533"/>
      <c r="D2562" s="534"/>
      <c r="E2562" s="424"/>
      <c r="F2562" s="423"/>
      <c r="G2562" s="533"/>
      <c r="H2562" s="424"/>
      <c r="I2562" s="24"/>
      <c r="J2562" s="424"/>
      <c r="K2562" s="423"/>
      <c r="L2562" s="423"/>
      <c r="M2562" s="535"/>
      <c r="N2562" s="536">
        <f t="shared" si="57"/>
        <v>0</v>
      </c>
      <c r="O2562" s="534"/>
      <c r="P2562" s="528"/>
      <c r="Q2562" s="426" t="str">
        <f t="shared" si="53"/>
        <v/>
      </c>
      <c r="R2562" s="529"/>
      <c r="S2562" s="530"/>
      <c r="T2562" s="531" t="str">
        <f t="shared" si="54"/>
        <v/>
      </c>
      <c r="U2562" s="426">
        <f t="shared" si="55"/>
        <v>0</v>
      </c>
      <c r="V2562" s="426"/>
      <c r="W2562" s="426"/>
      <c r="AJ2562" s="55"/>
      <c r="AK2562" s="55"/>
      <c r="AL2562" s="55"/>
      <c r="AM2562" s="55"/>
    </row>
    <row r="2563" ht="22.5" customHeight="1">
      <c r="A2563" s="457"/>
      <c r="B2563" s="25" t="b">
        <v>0</v>
      </c>
      <c r="C2563" s="533"/>
      <c r="D2563" s="534"/>
      <c r="E2563" s="424"/>
      <c r="F2563" s="423"/>
      <c r="G2563" s="533"/>
      <c r="H2563" s="424"/>
      <c r="I2563" s="24"/>
      <c r="J2563" s="424"/>
      <c r="K2563" s="423"/>
      <c r="L2563" s="423"/>
      <c r="M2563" s="535"/>
      <c r="N2563" s="536">
        <f t="shared" si="57"/>
        <v>0</v>
      </c>
      <c r="O2563" s="534"/>
      <c r="P2563" s="528"/>
      <c r="Q2563" s="426" t="str">
        <f t="shared" si="53"/>
        <v/>
      </c>
      <c r="R2563" s="529"/>
      <c r="S2563" s="530"/>
      <c r="T2563" s="531" t="str">
        <f t="shared" si="54"/>
        <v/>
      </c>
      <c r="U2563" s="426">
        <f t="shared" si="55"/>
        <v>0</v>
      </c>
      <c r="V2563" s="426"/>
      <c r="W2563" s="426"/>
      <c r="AJ2563" s="55"/>
      <c r="AK2563" s="55"/>
      <c r="AL2563" s="55"/>
      <c r="AM2563" s="55"/>
    </row>
    <row r="2564" ht="22.5" customHeight="1">
      <c r="A2564" s="457"/>
      <c r="B2564" s="25" t="b">
        <v>0</v>
      </c>
      <c r="C2564" s="533"/>
      <c r="D2564" s="534"/>
      <c r="E2564" s="424"/>
      <c r="F2564" s="423"/>
      <c r="G2564" s="533"/>
      <c r="H2564" s="424"/>
      <c r="I2564" s="24"/>
      <c r="J2564" s="424"/>
      <c r="K2564" s="423"/>
      <c r="L2564" s="423"/>
      <c r="M2564" s="535"/>
      <c r="N2564" s="536">
        <f t="shared" si="57"/>
        <v>0</v>
      </c>
      <c r="O2564" s="534"/>
      <c r="P2564" s="528"/>
      <c r="Q2564" s="426" t="str">
        <f t="shared" si="53"/>
        <v/>
      </c>
      <c r="R2564" s="529"/>
      <c r="S2564" s="530"/>
      <c r="T2564" s="531" t="str">
        <f t="shared" si="54"/>
        <v/>
      </c>
      <c r="U2564" s="426">
        <f t="shared" si="55"/>
        <v>0</v>
      </c>
      <c r="V2564" s="426"/>
      <c r="W2564" s="426"/>
      <c r="AJ2564" s="55"/>
      <c r="AK2564" s="55"/>
      <c r="AL2564" s="55"/>
      <c r="AM2564" s="55"/>
    </row>
    <row r="2565" ht="22.5" customHeight="1">
      <c r="A2565" s="457"/>
      <c r="B2565" s="25" t="b">
        <v>0</v>
      </c>
      <c r="C2565" s="533"/>
      <c r="D2565" s="534"/>
      <c r="E2565" s="424"/>
      <c r="F2565" s="423"/>
      <c r="G2565" s="533"/>
      <c r="H2565" s="424"/>
      <c r="I2565" s="24"/>
      <c r="J2565" s="424"/>
      <c r="K2565" s="423"/>
      <c r="L2565" s="423"/>
      <c r="M2565" s="535"/>
      <c r="N2565" s="536">
        <f t="shared" si="57"/>
        <v>0</v>
      </c>
      <c r="O2565" s="534"/>
      <c r="P2565" s="528"/>
      <c r="Q2565" s="426" t="str">
        <f t="shared" si="53"/>
        <v/>
      </c>
      <c r="R2565" s="529"/>
      <c r="S2565" s="530"/>
      <c r="T2565" s="531" t="str">
        <f t="shared" si="54"/>
        <v/>
      </c>
      <c r="U2565" s="426">
        <f t="shared" si="55"/>
        <v>0</v>
      </c>
      <c r="V2565" s="426"/>
      <c r="W2565" s="426"/>
      <c r="AJ2565" s="55"/>
      <c r="AK2565" s="55"/>
      <c r="AL2565" s="55"/>
      <c r="AM2565" s="55"/>
    </row>
    <row r="2566" ht="22.5" customHeight="1">
      <c r="A2566" s="457"/>
      <c r="B2566" s="25" t="b">
        <v>0</v>
      </c>
      <c r="C2566" s="533"/>
      <c r="D2566" s="534"/>
      <c r="E2566" s="424"/>
      <c r="F2566" s="423"/>
      <c r="G2566" s="533"/>
      <c r="H2566" s="424"/>
      <c r="I2566" s="24"/>
      <c r="J2566" s="424"/>
      <c r="K2566" s="423"/>
      <c r="L2566" s="423"/>
      <c r="M2566" s="535"/>
      <c r="N2566" s="536">
        <f t="shared" si="57"/>
        <v>0</v>
      </c>
      <c r="O2566" s="534"/>
      <c r="P2566" s="528"/>
      <c r="Q2566" s="426" t="str">
        <f t="shared" si="53"/>
        <v/>
      </c>
      <c r="R2566" s="529"/>
      <c r="S2566" s="530"/>
      <c r="T2566" s="531" t="str">
        <f t="shared" si="54"/>
        <v/>
      </c>
      <c r="U2566" s="426">
        <f t="shared" si="55"/>
        <v>0</v>
      </c>
      <c r="V2566" s="426"/>
      <c r="W2566" s="426"/>
      <c r="AJ2566" s="55"/>
      <c r="AK2566" s="55"/>
      <c r="AL2566" s="55"/>
      <c r="AM2566" s="55"/>
    </row>
    <row r="2567" ht="22.5" customHeight="1">
      <c r="A2567" s="457"/>
      <c r="B2567" s="25" t="b">
        <v>0</v>
      </c>
      <c r="C2567" s="533"/>
      <c r="D2567" s="534"/>
      <c r="E2567" s="424"/>
      <c r="F2567" s="423"/>
      <c r="G2567" s="533"/>
      <c r="H2567" s="424"/>
      <c r="I2567" s="24"/>
      <c r="J2567" s="424"/>
      <c r="K2567" s="423"/>
      <c r="L2567" s="423"/>
      <c r="M2567" s="535"/>
      <c r="N2567" s="536">
        <f t="shared" si="57"/>
        <v>0</v>
      </c>
      <c r="O2567" s="534"/>
      <c r="P2567" s="528"/>
      <c r="Q2567" s="426" t="str">
        <f t="shared" si="53"/>
        <v/>
      </c>
      <c r="R2567" s="529"/>
      <c r="S2567" s="530"/>
      <c r="T2567" s="531" t="str">
        <f t="shared" si="54"/>
        <v/>
      </c>
      <c r="U2567" s="426">
        <f t="shared" si="55"/>
        <v>0</v>
      </c>
      <c r="V2567" s="426"/>
      <c r="W2567" s="426"/>
      <c r="AJ2567" s="55"/>
      <c r="AK2567" s="55"/>
      <c r="AL2567" s="55"/>
      <c r="AM2567" s="55"/>
    </row>
    <row r="2568" ht="22.5" customHeight="1">
      <c r="A2568" s="457"/>
      <c r="B2568" s="25" t="b">
        <v>0</v>
      </c>
      <c r="C2568" s="533"/>
      <c r="D2568" s="534"/>
      <c r="E2568" s="424"/>
      <c r="F2568" s="423"/>
      <c r="G2568" s="533"/>
      <c r="H2568" s="424"/>
      <c r="I2568" s="24"/>
      <c r="J2568" s="424"/>
      <c r="K2568" s="423"/>
      <c r="L2568" s="423"/>
      <c r="M2568" s="535"/>
      <c r="N2568" s="536">
        <f t="shared" si="57"/>
        <v>0</v>
      </c>
      <c r="O2568" s="534"/>
      <c r="P2568" s="528"/>
      <c r="Q2568" s="426" t="str">
        <f t="shared" si="53"/>
        <v/>
      </c>
      <c r="R2568" s="529"/>
      <c r="S2568" s="530"/>
      <c r="T2568" s="531" t="str">
        <f t="shared" si="54"/>
        <v/>
      </c>
      <c r="U2568" s="426">
        <f t="shared" si="55"/>
        <v>0</v>
      </c>
      <c r="V2568" s="426"/>
      <c r="W2568" s="426"/>
      <c r="AJ2568" s="55"/>
      <c r="AK2568" s="55"/>
      <c r="AL2568" s="55"/>
      <c r="AM2568" s="55"/>
    </row>
    <row r="2569" ht="22.5" customHeight="1">
      <c r="A2569" s="457"/>
      <c r="B2569" s="25" t="b">
        <v>0</v>
      </c>
      <c r="C2569" s="533"/>
      <c r="D2569" s="534"/>
      <c r="E2569" s="424"/>
      <c r="F2569" s="423"/>
      <c r="G2569" s="533"/>
      <c r="H2569" s="424"/>
      <c r="I2569" s="24"/>
      <c r="J2569" s="424"/>
      <c r="K2569" s="423"/>
      <c r="L2569" s="423"/>
      <c r="M2569" s="535"/>
      <c r="N2569" s="536">
        <f t="shared" si="57"/>
        <v>0</v>
      </c>
      <c r="O2569" s="534"/>
      <c r="P2569" s="528"/>
      <c r="Q2569" s="426" t="str">
        <f t="shared" si="53"/>
        <v/>
      </c>
      <c r="R2569" s="529"/>
      <c r="S2569" s="530"/>
      <c r="T2569" s="531" t="str">
        <f t="shared" si="54"/>
        <v/>
      </c>
      <c r="U2569" s="426">
        <f t="shared" si="55"/>
        <v>0</v>
      </c>
      <c r="V2569" s="426"/>
      <c r="W2569" s="426"/>
      <c r="AJ2569" s="55"/>
      <c r="AK2569" s="55"/>
      <c r="AL2569" s="55"/>
      <c r="AM2569" s="55"/>
    </row>
    <row r="2570" ht="22.5" customHeight="1">
      <c r="A2570" s="457"/>
      <c r="B2570" s="25" t="b">
        <v>0</v>
      </c>
      <c r="C2570" s="533"/>
      <c r="D2570" s="534"/>
      <c r="E2570" s="424"/>
      <c r="F2570" s="423"/>
      <c r="G2570" s="533"/>
      <c r="H2570" s="424"/>
      <c r="I2570" s="24"/>
      <c r="J2570" s="424"/>
      <c r="K2570" s="423"/>
      <c r="L2570" s="423"/>
      <c r="M2570" s="535"/>
      <c r="N2570" s="536">
        <f t="shared" si="57"/>
        <v>0</v>
      </c>
      <c r="O2570" s="534"/>
      <c r="P2570" s="528"/>
      <c r="Q2570" s="426" t="str">
        <f t="shared" si="53"/>
        <v/>
      </c>
      <c r="R2570" s="529"/>
      <c r="S2570" s="530"/>
      <c r="T2570" s="531" t="str">
        <f t="shared" si="54"/>
        <v/>
      </c>
      <c r="U2570" s="426">
        <f t="shared" si="55"/>
        <v>0</v>
      </c>
      <c r="V2570" s="426"/>
      <c r="W2570" s="426"/>
      <c r="AJ2570" s="55"/>
      <c r="AK2570" s="55"/>
      <c r="AL2570" s="55"/>
      <c r="AM2570" s="55"/>
    </row>
    <row r="2571" ht="22.5" customHeight="1">
      <c r="A2571" s="457"/>
      <c r="B2571" s="25" t="b">
        <v>0</v>
      </c>
      <c r="C2571" s="533"/>
      <c r="D2571" s="534"/>
      <c r="E2571" s="424"/>
      <c r="F2571" s="423"/>
      <c r="G2571" s="533"/>
      <c r="H2571" s="424"/>
      <c r="I2571" s="24"/>
      <c r="J2571" s="424"/>
      <c r="K2571" s="423"/>
      <c r="L2571" s="423"/>
      <c r="M2571" s="535"/>
      <c r="N2571" s="536">
        <f t="shared" si="57"/>
        <v>0</v>
      </c>
      <c r="O2571" s="534"/>
      <c r="P2571" s="528"/>
      <c r="Q2571" s="426" t="str">
        <f t="shared" si="53"/>
        <v/>
      </c>
      <c r="R2571" s="529"/>
      <c r="S2571" s="530"/>
      <c r="T2571" s="531" t="str">
        <f t="shared" si="54"/>
        <v/>
      </c>
      <c r="U2571" s="426">
        <f t="shared" si="55"/>
        <v>0</v>
      </c>
      <c r="V2571" s="426"/>
      <c r="W2571" s="426"/>
      <c r="AJ2571" s="55"/>
      <c r="AK2571" s="55"/>
      <c r="AL2571" s="55"/>
      <c r="AM2571" s="55"/>
    </row>
    <row r="2572" ht="22.5" customHeight="1">
      <c r="A2572" s="457"/>
      <c r="B2572" s="25" t="b">
        <v>0</v>
      </c>
      <c r="C2572" s="533"/>
      <c r="D2572" s="534"/>
      <c r="E2572" s="424"/>
      <c r="F2572" s="423"/>
      <c r="G2572" s="533"/>
      <c r="H2572" s="424"/>
      <c r="I2572" s="24"/>
      <c r="J2572" s="424"/>
      <c r="K2572" s="423"/>
      <c r="L2572" s="423"/>
      <c r="M2572" s="535"/>
      <c r="N2572" s="536">
        <f t="shared" si="57"/>
        <v>0</v>
      </c>
      <c r="O2572" s="534"/>
      <c r="P2572" s="528"/>
      <c r="Q2572" s="426" t="str">
        <f t="shared" si="53"/>
        <v/>
      </c>
      <c r="R2572" s="529"/>
      <c r="S2572" s="530"/>
      <c r="T2572" s="531" t="str">
        <f t="shared" si="54"/>
        <v/>
      </c>
      <c r="U2572" s="426">
        <f t="shared" si="55"/>
        <v>0</v>
      </c>
      <c r="V2572" s="426"/>
      <c r="W2572" s="426"/>
      <c r="AJ2572" s="55"/>
      <c r="AK2572" s="55"/>
      <c r="AL2572" s="55"/>
      <c r="AM2572" s="55"/>
    </row>
    <row r="2573" ht="22.5" customHeight="1">
      <c r="A2573" s="457"/>
      <c r="B2573" s="25" t="b">
        <v>0</v>
      </c>
      <c r="C2573" s="533"/>
      <c r="D2573" s="534"/>
      <c r="E2573" s="424"/>
      <c r="F2573" s="423"/>
      <c r="G2573" s="533"/>
      <c r="H2573" s="424"/>
      <c r="I2573" s="24"/>
      <c r="J2573" s="424"/>
      <c r="K2573" s="423"/>
      <c r="L2573" s="423"/>
      <c r="M2573" s="535"/>
      <c r="N2573" s="536">
        <f t="shared" si="57"/>
        <v>0</v>
      </c>
      <c r="O2573" s="534"/>
      <c r="P2573" s="528"/>
      <c r="Q2573" s="426" t="str">
        <f t="shared" si="53"/>
        <v/>
      </c>
      <c r="R2573" s="529"/>
      <c r="S2573" s="530"/>
      <c r="T2573" s="531" t="str">
        <f t="shared" si="54"/>
        <v/>
      </c>
      <c r="U2573" s="426">
        <f t="shared" si="55"/>
        <v>0</v>
      </c>
      <c r="V2573" s="426"/>
      <c r="W2573" s="426"/>
      <c r="AJ2573" s="55"/>
      <c r="AK2573" s="55"/>
      <c r="AL2573" s="55"/>
      <c r="AM2573" s="55"/>
    </row>
    <row r="2574" ht="22.5" customHeight="1">
      <c r="A2574" s="457"/>
      <c r="B2574" s="25" t="b">
        <v>0</v>
      </c>
      <c r="C2574" s="533"/>
      <c r="D2574" s="534"/>
      <c r="E2574" s="424"/>
      <c r="F2574" s="423"/>
      <c r="G2574" s="533"/>
      <c r="H2574" s="424"/>
      <c r="I2574" s="24"/>
      <c r="J2574" s="424"/>
      <c r="K2574" s="423"/>
      <c r="L2574" s="423"/>
      <c r="M2574" s="535"/>
      <c r="N2574" s="536">
        <f t="shared" si="57"/>
        <v>0</v>
      </c>
      <c r="O2574" s="534"/>
      <c r="P2574" s="528"/>
      <c r="Q2574" s="426" t="str">
        <f t="shared" si="53"/>
        <v/>
      </c>
      <c r="R2574" s="529"/>
      <c r="S2574" s="530"/>
      <c r="T2574" s="531" t="str">
        <f t="shared" si="54"/>
        <v/>
      </c>
      <c r="U2574" s="426">
        <f t="shared" si="55"/>
        <v>0</v>
      </c>
      <c r="V2574" s="426"/>
      <c r="W2574" s="426"/>
      <c r="AJ2574" s="55"/>
      <c r="AK2574" s="55"/>
      <c r="AL2574" s="55"/>
      <c r="AM2574" s="55"/>
    </row>
    <row r="2575" ht="22.5" customHeight="1">
      <c r="A2575" s="457"/>
      <c r="B2575" s="25" t="b">
        <v>0</v>
      </c>
      <c r="C2575" s="533"/>
      <c r="D2575" s="534"/>
      <c r="E2575" s="424"/>
      <c r="F2575" s="423"/>
      <c r="G2575" s="533"/>
      <c r="H2575" s="424"/>
      <c r="I2575" s="24"/>
      <c r="J2575" s="424"/>
      <c r="K2575" s="423"/>
      <c r="L2575" s="423"/>
      <c r="M2575" s="535"/>
      <c r="N2575" s="536">
        <f t="shared" si="57"/>
        <v>0</v>
      </c>
      <c r="O2575" s="534"/>
      <c r="P2575" s="528"/>
      <c r="Q2575" s="426" t="str">
        <f t="shared" si="53"/>
        <v/>
      </c>
      <c r="R2575" s="529"/>
      <c r="S2575" s="530"/>
      <c r="T2575" s="531" t="str">
        <f t="shared" si="54"/>
        <v/>
      </c>
      <c r="U2575" s="426">
        <f t="shared" si="55"/>
        <v>0</v>
      </c>
      <c r="V2575" s="426"/>
      <c r="W2575" s="426"/>
      <c r="AJ2575" s="55"/>
      <c r="AK2575" s="55"/>
      <c r="AL2575" s="55"/>
      <c r="AM2575" s="55"/>
    </row>
    <row r="2576" ht="22.5" customHeight="1">
      <c r="A2576" s="457"/>
      <c r="B2576" s="25" t="b">
        <v>0</v>
      </c>
      <c r="C2576" s="533"/>
      <c r="D2576" s="534"/>
      <c r="E2576" s="424"/>
      <c r="F2576" s="423"/>
      <c r="G2576" s="533"/>
      <c r="H2576" s="424"/>
      <c r="I2576" s="24"/>
      <c r="J2576" s="424"/>
      <c r="K2576" s="423"/>
      <c r="L2576" s="423"/>
      <c r="M2576" s="535"/>
      <c r="N2576" s="536">
        <f t="shared" si="57"/>
        <v>0</v>
      </c>
      <c r="O2576" s="534"/>
      <c r="P2576" s="528"/>
      <c r="Q2576" s="426" t="str">
        <f t="shared" si="53"/>
        <v/>
      </c>
      <c r="R2576" s="529"/>
      <c r="S2576" s="530"/>
      <c r="T2576" s="531" t="str">
        <f t="shared" si="54"/>
        <v/>
      </c>
      <c r="U2576" s="426">
        <f t="shared" si="55"/>
        <v>0</v>
      </c>
      <c r="V2576" s="426"/>
      <c r="W2576" s="426"/>
      <c r="AJ2576" s="55"/>
      <c r="AK2576" s="55"/>
      <c r="AL2576" s="55"/>
      <c r="AM2576" s="55"/>
    </row>
    <row r="2577" ht="22.5" customHeight="1">
      <c r="A2577" s="457"/>
      <c r="B2577" s="25" t="b">
        <v>0</v>
      </c>
      <c r="C2577" s="533"/>
      <c r="D2577" s="534"/>
      <c r="E2577" s="424"/>
      <c r="F2577" s="423"/>
      <c r="G2577" s="533"/>
      <c r="H2577" s="424"/>
      <c r="I2577" s="24"/>
      <c r="J2577" s="424"/>
      <c r="K2577" s="423"/>
      <c r="L2577" s="423"/>
      <c r="M2577" s="535"/>
      <c r="N2577" s="536">
        <f t="shared" si="57"/>
        <v>0</v>
      </c>
      <c r="O2577" s="534"/>
      <c r="P2577" s="528"/>
      <c r="Q2577" s="426" t="str">
        <f t="shared" si="53"/>
        <v/>
      </c>
      <c r="R2577" s="529"/>
      <c r="S2577" s="530"/>
      <c r="T2577" s="531" t="str">
        <f t="shared" si="54"/>
        <v/>
      </c>
      <c r="U2577" s="426">
        <f t="shared" si="55"/>
        <v>0</v>
      </c>
      <c r="V2577" s="426"/>
      <c r="W2577" s="426"/>
      <c r="AJ2577" s="55"/>
      <c r="AK2577" s="55"/>
      <c r="AL2577" s="55"/>
      <c r="AM2577" s="55"/>
    </row>
    <row r="2578" ht="22.5" customHeight="1">
      <c r="A2578" s="457"/>
      <c r="B2578" s="25" t="b">
        <v>0</v>
      </c>
      <c r="C2578" s="533"/>
      <c r="D2578" s="534"/>
      <c r="E2578" s="424"/>
      <c r="F2578" s="423"/>
      <c r="G2578" s="533"/>
      <c r="H2578" s="424"/>
      <c r="I2578" s="24"/>
      <c r="J2578" s="424"/>
      <c r="K2578" s="423"/>
      <c r="L2578" s="423"/>
      <c r="M2578" s="535"/>
      <c r="N2578" s="536">
        <f t="shared" si="57"/>
        <v>0</v>
      </c>
      <c r="O2578" s="534"/>
      <c r="P2578" s="528"/>
      <c r="Q2578" s="426" t="str">
        <f t="shared" si="53"/>
        <v/>
      </c>
      <c r="R2578" s="529"/>
      <c r="S2578" s="530"/>
      <c r="T2578" s="531" t="str">
        <f t="shared" si="54"/>
        <v/>
      </c>
      <c r="U2578" s="426">
        <f t="shared" si="55"/>
        <v>0</v>
      </c>
      <c r="V2578" s="426"/>
      <c r="W2578" s="426"/>
      <c r="AJ2578" s="55"/>
      <c r="AK2578" s="55"/>
      <c r="AL2578" s="55"/>
      <c r="AM2578" s="55"/>
    </row>
    <row r="2579" ht="22.5" customHeight="1">
      <c r="A2579" s="457"/>
      <c r="B2579" s="25" t="b">
        <v>0</v>
      </c>
      <c r="C2579" s="533"/>
      <c r="D2579" s="534"/>
      <c r="E2579" s="424"/>
      <c r="F2579" s="423"/>
      <c r="G2579" s="533"/>
      <c r="H2579" s="424"/>
      <c r="I2579" s="24"/>
      <c r="J2579" s="424"/>
      <c r="K2579" s="423"/>
      <c r="L2579" s="423"/>
      <c r="M2579" s="535"/>
      <c r="N2579" s="536">
        <f t="shared" si="57"/>
        <v>0</v>
      </c>
      <c r="O2579" s="534"/>
      <c r="P2579" s="528"/>
      <c r="Q2579" s="426" t="str">
        <f t="shared" si="53"/>
        <v/>
      </c>
      <c r="R2579" s="529"/>
      <c r="S2579" s="530"/>
      <c r="T2579" s="531" t="str">
        <f t="shared" si="54"/>
        <v/>
      </c>
      <c r="U2579" s="426">
        <f t="shared" si="55"/>
        <v>0</v>
      </c>
      <c r="V2579" s="426"/>
      <c r="W2579" s="426"/>
      <c r="AJ2579" s="55"/>
      <c r="AK2579" s="55"/>
      <c r="AL2579" s="55"/>
      <c r="AM2579" s="55"/>
    </row>
    <row r="2580" ht="22.5" customHeight="1">
      <c r="A2580" s="457"/>
      <c r="B2580" s="25" t="b">
        <v>0</v>
      </c>
      <c r="C2580" s="533"/>
      <c r="D2580" s="534"/>
      <c r="E2580" s="424"/>
      <c r="F2580" s="423"/>
      <c r="G2580" s="533"/>
      <c r="H2580" s="424"/>
      <c r="I2580" s="24"/>
      <c r="J2580" s="424"/>
      <c r="K2580" s="423"/>
      <c r="L2580" s="423"/>
      <c r="M2580" s="535"/>
      <c r="N2580" s="536">
        <f t="shared" si="57"/>
        <v>0</v>
      </c>
      <c r="O2580" s="534"/>
      <c r="P2580" s="528"/>
      <c r="Q2580" s="426" t="str">
        <f t="shared" si="53"/>
        <v/>
      </c>
      <c r="R2580" s="529"/>
      <c r="S2580" s="530"/>
      <c r="T2580" s="531" t="str">
        <f t="shared" si="54"/>
        <v/>
      </c>
      <c r="U2580" s="426">
        <f t="shared" si="55"/>
        <v>0</v>
      </c>
      <c r="V2580" s="426"/>
      <c r="W2580" s="426"/>
      <c r="AJ2580" s="55"/>
      <c r="AK2580" s="55"/>
      <c r="AL2580" s="55"/>
      <c r="AM2580" s="55"/>
    </row>
    <row r="2581" ht="22.5" customHeight="1">
      <c r="A2581" s="457"/>
      <c r="B2581" s="25" t="b">
        <v>0</v>
      </c>
      <c r="C2581" s="533"/>
      <c r="D2581" s="534"/>
      <c r="E2581" s="424"/>
      <c r="F2581" s="423"/>
      <c r="G2581" s="533"/>
      <c r="H2581" s="424"/>
      <c r="I2581" s="24"/>
      <c r="J2581" s="424"/>
      <c r="K2581" s="423"/>
      <c r="L2581" s="423"/>
      <c r="M2581" s="535"/>
      <c r="N2581" s="536">
        <f t="shared" si="57"/>
        <v>0</v>
      </c>
      <c r="O2581" s="534"/>
      <c r="P2581" s="528"/>
      <c r="Q2581" s="426" t="str">
        <f t="shared" si="53"/>
        <v/>
      </c>
      <c r="R2581" s="529"/>
      <c r="S2581" s="530"/>
      <c r="T2581" s="531" t="str">
        <f t="shared" si="54"/>
        <v/>
      </c>
      <c r="U2581" s="426">
        <f t="shared" si="55"/>
        <v>0</v>
      </c>
      <c r="V2581" s="426"/>
      <c r="W2581" s="426"/>
      <c r="AJ2581" s="55"/>
      <c r="AK2581" s="55"/>
      <c r="AL2581" s="55"/>
      <c r="AM2581" s="55"/>
    </row>
    <row r="2582" ht="22.5" customHeight="1">
      <c r="A2582" s="457"/>
      <c r="B2582" s="25" t="b">
        <v>0</v>
      </c>
      <c r="C2582" s="533"/>
      <c r="D2582" s="534"/>
      <c r="E2582" s="424"/>
      <c r="F2582" s="423"/>
      <c r="G2582" s="533"/>
      <c r="H2582" s="424"/>
      <c r="I2582" s="24"/>
      <c r="J2582" s="424"/>
      <c r="K2582" s="423"/>
      <c r="L2582" s="423"/>
      <c r="M2582" s="535"/>
      <c r="N2582" s="536">
        <f t="shared" si="57"/>
        <v>0</v>
      </c>
      <c r="O2582" s="534"/>
      <c r="P2582" s="528"/>
      <c r="Q2582" s="426" t="str">
        <f t="shared" si="53"/>
        <v/>
      </c>
      <c r="R2582" s="529"/>
      <c r="S2582" s="530"/>
      <c r="T2582" s="531" t="str">
        <f t="shared" si="54"/>
        <v/>
      </c>
      <c r="U2582" s="426">
        <f t="shared" si="55"/>
        <v>0</v>
      </c>
      <c r="V2582" s="426"/>
      <c r="W2582" s="426"/>
      <c r="AJ2582" s="55"/>
      <c r="AK2582" s="55"/>
      <c r="AL2582" s="55"/>
      <c r="AM2582" s="55"/>
    </row>
    <row r="2583" ht="22.5" customHeight="1">
      <c r="A2583" s="457"/>
      <c r="B2583" s="25" t="b">
        <v>0</v>
      </c>
      <c r="C2583" s="533"/>
      <c r="D2583" s="534"/>
      <c r="E2583" s="424"/>
      <c r="F2583" s="423"/>
      <c r="G2583" s="533"/>
      <c r="H2583" s="424"/>
      <c r="I2583" s="24"/>
      <c r="J2583" s="424"/>
      <c r="K2583" s="423"/>
      <c r="L2583" s="423"/>
      <c r="M2583" s="535"/>
      <c r="N2583" s="536">
        <f t="shared" si="57"/>
        <v>0</v>
      </c>
      <c r="O2583" s="534"/>
      <c r="P2583" s="528"/>
      <c r="Q2583" s="426" t="str">
        <f t="shared" si="53"/>
        <v/>
      </c>
      <c r="R2583" s="529"/>
      <c r="S2583" s="530"/>
      <c r="T2583" s="531" t="str">
        <f t="shared" si="54"/>
        <v/>
      </c>
      <c r="U2583" s="426">
        <f t="shared" si="55"/>
        <v>0</v>
      </c>
      <c r="V2583" s="426"/>
      <c r="W2583" s="426"/>
      <c r="AJ2583" s="55"/>
      <c r="AK2583" s="55"/>
      <c r="AL2583" s="55"/>
      <c r="AM2583" s="55"/>
    </row>
    <row r="2584" ht="22.5" customHeight="1">
      <c r="A2584" s="457"/>
      <c r="B2584" s="25" t="b">
        <v>0</v>
      </c>
      <c r="C2584" s="533"/>
      <c r="D2584" s="534"/>
      <c r="E2584" s="424"/>
      <c r="F2584" s="423"/>
      <c r="G2584" s="533"/>
      <c r="H2584" s="424"/>
      <c r="I2584" s="24"/>
      <c r="J2584" s="424"/>
      <c r="K2584" s="423"/>
      <c r="L2584" s="423"/>
      <c r="M2584" s="535"/>
      <c r="N2584" s="536">
        <f t="shared" si="57"/>
        <v>0</v>
      </c>
      <c r="O2584" s="534"/>
      <c r="P2584" s="528"/>
      <c r="Q2584" s="426" t="str">
        <f t="shared" si="53"/>
        <v/>
      </c>
      <c r="R2584" s="529"/>
      <c r="S2584" s="530"/>
      <c r="T2584" s="531" t="str">
        <f t="shared" si="54"/>
        <v/>
      </c>
      <c r="U2584" s="426">
        <f t="shared" si="55"/>
        <v>0</v>
      </c>
      <c r="V2584" s="426"/>
      <c r="W2584" s="426"/>
      <c r="AJ2584" s="55"/>
      <c r="AK2584" s="55"/>
      <c r="AL2584" s="55"/>
      <c r="AM2584" s="55"/>
    </row>
    <row r="2585" ht="22.5" customHeight="1">
      <c r="A2585" s="457"/>
      <c r="B2585" s="25" t="b">
        <v>0</v>
      </c>
      <c r="C2585" s="533"/>
      <c r="D2585" s="534"/>
      <c r="E2585" s="424"/>
      <c r="F2585" s="423"/>
      <c r="G2585" s="533"/>
      <c r="H2585" s="424"/>
      <c r="I2585" s="24"/>
      <c r="J2585" s="424"/>
      <c r="K2585" s="423"/>
      <c r="L2585" s="423"/>
      <c r="M2585" s="535"/>
      <c r="N2585" s="536">
        <f t="shared" si="57"/>
        <v>0</v>
      </c>
      <c r="O2585" s="534"/>
      <c r="P2585" s="528"/>
      <c r="Q2585" s="426" t="str">
        <f t="shared" si="53"/>
        <v/>
      </c>
      <c r="R2585" s="529"/>
      <c r="S2585" s="530"/>
      <c r="T2585" s="531" t="str">
        <f t="shared" si="54"/>
        <v/>
      </c>
      <c r="U2585" s="426">
        <f t="shared" si="55"/>
        <v>0</v>
      </c>
      <c r="V2585" s="426"/>
      <c r="W2585" s="426"/>
      <c r="AJ2585" s="55"/>
      <c r="AK2585" s="55"/>
      <c r="AL2585" s="55"/>
      <c r="AM2585" s="55"/>
    </row>
    <row r="2586" ht="22.5" customHeight="1">
      <c r="A2586" s="457"/>
      <c r="B2586" s="25" t="b">
        <v>0</v>
      </c>
      <c r="C2586" s="533"/>
      <c r="D2586" s="534"/>
      <c r="E2586" s="424"/>
      <c r="F2586" s="423"/>
      <c r="G2586" s="533"/>
      <c r="H2586" s="424"/>
      <c r="I2586" s="24"/>
      <c r="J2586" s="424"/>
      <c r="K2586" s="423"/>
      <c r="L2586" s="423"/>
      <c r="M2586" s="535"/>
      <c r="N2586" s="536">
        <f t="shared" si="57"/>
        <v>0</v>
      </c>
      <c r="O2586" s="534"/>
      <c r="P2586" s="528"/>
      <c r="Q2586" s="426" t="str">
        <f t="shared" si="53"/>
        <v/>
      </c>
      <c r="R2586" s="529"/>
      <c r="S2586" s="530"/>
      <c r="T2586" s="531" t="str">
        <f t="shared" si="54"/>
        <v/>
      </c>
      <c r="U2586" s="426">
        <f t="shared" si="55"/>
        <v>0</v>
      </c>
      <c r="V2586" s="426"/>
      <c r="W2586" s="426"/>
      <c r="AJ2586" s="55"/>
      <c r="AK2586" s="55"/>
      <c r="AL2586" s="55"/>
      <c r="AM2586" s="55"/>
    </row>
    <row r="2587" ht="22.5" customHeight="1">
      <c r="A2587" s="457"/>
      <c r="B2587" s="25" t="b">
        <v>0</v>
      </c>
      <c r="C2587" s="533"/>
      <c r="D2587" s="534"/>
      <c r="E2587" s="424"/>
      <c r="F2587" s="423"/>
      <c r="G2587" s="533"/>
      <c r="H2587" s="424"/>
      <c r="I2587" s="24"/>
      <c r="J2587" s="424"/>
      <c r="K2587" s="423"/>
      <c r="L2587" s="423"/>
      <c r="M2587" s="535"/>
      <c r="N2587" s="536">
        <f t="shared" si="57"/>
        <v>0</v>
      </c>
      <c r="O2587" s="534"/>
      <c r="P2587" s="528"/>
      <c r="Q2587" s="426" t="str">
        <f t="shared" si="53"/>
        <v/>
      </c>
      <c r="R2587" s="529"/>
      <c r="S2587" s="530"/>
      <c r="T2587" s="531" t="str">
        <f t="shared" si="54"/>
        <v/>
      </c>
      <c r="U2587" s="426">
        <f t="shared" si="55"/>
        <v>0</v>
      </c>
      <c r="V2587" s="426"/>
      <c r="W2587" s="426"/>
      <c r="AJ2587" s="55"/>
      <c r="AK2587" s="55"/>
      <c r="AL2587" s="55"/>
      <c r="AM2587" s="55"/>
    </row>
    <row r="2588" ht="22.5" customHeight="1">
      <c r="A2588" s="457"/>
      <c r="B2588" s="25" t="b">
        <v>0</v>
      </c>
      <c r="C2588" s="533"/>
      <c r="D2588" s="534"/>
      <c r="E2588" s="424"/>
      <c r="F2588" s="423"/>
      <c r="G2588" s="533"/>
      <c r="H2588" s="424"/>
      <c r="I2588" s="24"/>
      <c r="J2588" s="424"/>
      <c r="K2588" s="423"/>
      <c r="L2588" s="423"/>
      <c r="M2588" s="535"/>
      <c r="N2588" s="536">
        <f t="shared" si="57"/>
        <v>0</v>
      </c>
      <c r="O2588" s="534"/>
      <c r="P2588" s="528"/>
      <c r="Q2588" s="426" t="str">
        <f t="shared" si="53"/>
        <v/>
      </c>
      <c r="R2588" s="529"/>
      <c r="S2588" s="530"/>
      <c r="T2588" s="531" t="str">
        <f t="shared" si="54"/>
        <v/>
      </c>
      <c r="U2588" s="426">
        <f t="shared" si="55"/>
        <v>0</v>
      </c>
      <c r="V2588" s="426"/>
      <c r="W2588" s="426"/>
      <c r="AJ2588" s="55"/>
      <c r="AK2588" s="55"/>
      <c r="AL2588" s="55"/>
      <c r="AM2588" s="55"/>
    </row>
    <row r="2589" ht="22.5" customHeight="1">
      <c r="A2589" s="457"/>
      <c r="B2589" s="25" t="b">
        <v>0</v>
      </c>
      <c r="C2589" s="533"/>
      <c r="D2589" s="534"/>
      <c r="E2589" s="424"/>
      <c r="F2589" s="423"/>
      <c r="G2589" s="533"/>
      <c r="H2589" s="424"/>
      <c r="I2589" s="24"/>
      <c r="J2589" s="424"/>
      <c r="K2589" s="423"/>
      <c r="L2589" s="423"/>
      <c r="M2589" s="535"/>
      <c r="N2589" s="536">
        <f t="shared" si="57"/>
        <v>0</v>
      </c>
      <c r="O2589" s="534"/>
      <c r="P2589" s="528"/>
      <c r="Q2589" s="426" t="str">
        <f t="shared" si="53"/>
        <v/>
      </c>
      <c r="R2589" s="529"/>
      <c r="S2589" s="530"/>
      <c r="T2589" s="531" t="str">
        <f t="shared" si="54"/>
        <v/>
      </c>
      <c r="U2589" s="426">
        <f t="shared" si="55"/>
        <v>0</v>
      </c>
      <c r="V2589" s="426"/>
      <c r="W2589" s="426"/>
      <c r="AJ2589" s="55"/>
      <c r="AK2589" s="55"/>
      <c r="AL2589" s="55"/>
      <c r="AM2589" s="55"/>
    </row>
    <row r="2590" ht="22.5" customHeight="1">
      <c r="A2590" s="457"/>
      <c r="B2590" s="25" t="b">
        <v>0</v>
      </c>
      <c r="C2590" s="533"/>
      <c r="D2590" s="534"/>
      <c r="E2590" s="424"/>
      <c r="F2590" s="423"/>
      <c r="G2590" s="533"/>
      <c r="H2590" s="424"/>
      <c r="I2590" s="24"/>
      <c r="J2590" s="424"/>
      <c r="K2590" s="423"/>
      <c r="L2590" s="423"/>
      <c r="M2590" s="535"/>
      <c r="N2590" s="536">
        <f t="shared" si="57"/>
        <v>0</v>
      </c>
      <c r="O2590" s="534"/>
      <c r="P2590" s="528"/>
      <c r="Q2590" s="426" t="str">
        <f t="shared" si="53"/>
        <v/>
      </c>
      <c r="R2590" s="529"/>
      <c r="S2590" s="530"/>
      <c r="T2590" s="531" t="str">
        <f t="shared" si="54"/>
        <v/>
      </c>
      <c r="U2590" s="426">
        <f t="shared" si="55"/>
        <v>0</v>
      </c>
      <c r="V2590" s="426"/>
      <c r="W2590" s="426"/>
      <c r="AJ2590" s="55"/>
      <c r="AK2590" s="55"/>
      <c r="AL2590" s="55"/>
      <c r="AM2590" s="55"/>
    </row>
    <row r="2591" ht="22.5" customHeight="1">
      <c r="A2591" s="457"/>
      <c r="B2591" s="25" t="b">
        <v>0</v>
      </c>
      <c r="C2591" s="533"/>
      <c r="D2591" s="534"/>
      <c r="E2591" s="424"/>
      <c r="F2591" s="423"/>
      <c r="G2591" s="533"/>
      <c r="H2591" s="424"/>
      <c r="I2591" s="24"/>
      <c r="J2591" s="424"/>
      <c r="K2591" s="423"/>
      <c r="L2591" s="423"/>
      <c r="M2591" s="535"/>
      <c r="N2591" s="536">
        <f t="shared" si="57"/>
        <v>0</v>
      </c>
      <c r="O2591" s="534"/>
      <c r="P2591" s="528"/>
      <c r="Q2591" s="426" t="str">
        <f t="shared" si="53"/>
        <v/>
      </c>
      <c r="R2591" s="529"/>
      <c r="S2591" s="530"/>
      <c r="T2591" s="531" t="str">
        <f t="shared" si="54"/>
        <v/>
      </c>
      <c r="U2591" s="426">
        <f t="shared" si="55"/>
        <v>0</v>
      </c>
      <c r="V2591" s="426"/>
      <c r="W2591" s="426"/>
      <c r="AJ2591" s="55"/>
      <c r="AK2591" s="55"/>
      <c r="AL2591" s="55"/>
      <c r="AM2591" s="55"/>
    </row>
    <row r="2592" ht="22.5" customHeight="1">
      <c r="A2592" s="457"/>
      <c r="B2592" s="25" t="b">
        <v>0</v>
      </c>
      <c r="C2592" s="533"/>
      <c r="D2592" s="534"/>
      <c r="E2592" s="424"/>
      <c r="F2592" s="423"/>
      <c r="G2592" s="533"/>
      <c r="H2592" s="424"/>
      <c r="I2592" s="24"/>
      <c r="J2592" s="424"/>
      <c r="K2592" s="423"/>
      <c r="L2592" s="423"/>
      <c r="M2592" s="535"/>
      <c r="N2592" s="536">
        <f t="shared" si="57"/>
        <v>0</v>
      </c>
      <c r="O2592" s="534"/>
      <c r="P2592" s="528"/>
      <c r="Q2592" s="426" t="str">
        <f t="shared" si="53"/>
        <v/>
      </c>
      <c r="R2592" s="529"/>
      <c r="S2592" s="530"/>
      <c r="T2592" s="531" t="str">
        <f t="shared" si="54"/>
        <v/>
      </c>
      <c r="U2592" s="426">
        <f t="shared" si="55"/>
        <v>0</v>
      </c>
      <c r="V2592" s="426"/>
      <c r="W2592" s="426"/>
      <c r="AJ2592" s="55"/>
      <c r="AK2592" s="55"/>
      <c r="AL2592" s="55"/>
      <c r="AM2592" s="55"/>
    </row>
    <row r="2593" ht="22.5" customHeight="1">
      <c r="A2593" s="457"/>
      <c r="B2593" s="25" t="b">
        <v>0</v>
      </c>
      <c r="C2593" s="533"/>
      <c r="D2593" s="534"/>
      <c r="E2593" s="424"/>
      <c r="F2593" s="423"/>
      <c r="G2593" s="533"/>
      <c r="H2593" s="424"/>
      <c r="I2593" s="24"/>
      <c r="J2593" s="424"/>
      <c r="K2593" s="423"/>
      <c r="L2593" s="423"/>
      <c r="M2593" s="535"/>
      <c r="N2593" s="536">
        <f t="shared" si="57"/>
        <v>0</v>
      </c>
      <c r="O2593" s="534"/>
      <c r="P2593" s="528"/>
      <c r="Q2593" s="426" t="str">
        <f t="shared" si="53"/>
        <v/>
      </c>
      <c r="R2593" s="529"/>
      <c r="S2593" s="530"/>
      <c r="T2593" s="531" t="str">
        <f t="shared" si="54"/>
        <v/>
      </c>
      <c r="U2593" s="426">
        <f t="shared" si="55"/>
        <v>0</v>
      </c>
      <c r="V2593" s="426"/>
      <c r="W2593" s="426"/>
      <c r="AJ2593" s="55"/>
      <c r="AK2593" s="55"/>
      <c r="AL2593" s="55"/>
      <c r="AM2593" s="55"/>
    </row>
    <row r="2594" ht="22.5" customHeight="1">
      <c r="A2594" s="457"/>
      <c r="B2594" s="25" t="b">
        <v>0</v>
      </c>
      <c r="C2594" s="533"/>
      <c r="D2594" s="534"/>
      <c r="E2594" s="424"/>
      <c r="F2594" s="423"/>
      <c r="G2594" s="533"/>
      <c r="H2594" s="424"/>
      <c r="I2594" s="24"/>
      <c r="J2594" s="424"/>
      <c r="K2594" s="423"/>
      <c r="L2594" s="423"/>
      <c r="M2594" s="535"/>
      <c r="N2594" s="536">
        <f t="shared" si="57"/>
        <v>0</v>
      </c>
      <c r="O2594" s="534"/>
      <c r="P2594" s="528"/>
      <c r="Q2594" s="426" t="str">
        <f t="shared" si="53"/>
        <v/>
      </c>
      <c r="R2594" s="529"/>
      <c r="S2594" s="530"/>
      <c r="T2594" s="531" t="str">
        <f t="shared" si="54"/>
        <v/>
      </c>
      <c r="U2594" s="426">
        <f t="shared" si="55"/>
        <v>0</v>
      </c>
      <c r="V2594" s="426"/>
      <c r="W2594" s="426"/>
      <c r="AJ2594" s="55"/>
      <c r="AK2594" s="55"/>
      <c r="AL2594" s="55"/>
      <c r="AM2594" s="55"/>
    </row>
    <row r="2595" ht="22.5" customHeight="1">
      <c r="A2595" s="457"/>
      <c r="B2595" s="25" t="b">
        <v>0</v>
      </c>
      <c r="C2595" s="533"/>
      <c r="D2595" s="534"/>
      <c r="E2595" s="424"/>
      <c r="F2595" s="423"/>
      <c r="G2595" s="533"/>
      <c r="H2595" s="424"/>
      <c r="I2595" s="24"/>
      <c r="J2595" s="424"/>
      <c r="K2595" s="423"/>
      <c r="L2595" s="423"/>
      <c r="M2595" s="535"/>
      <c r="N2595" s="536">
        <f t="shared" si="57"/>
        <v>0</v>
      </c>
      <c r="O2595" s="534"/>
      <c r="P2595" s="528"/>
      <c r="Q2595" s="426" t="str">
        <f t="shared" si="53"/>
        <v/>
      </c>
      <c r="R2595" s="529"/>
      <c r="S2595" s="530"/>
      <c r="T2595" s="531" t="str">
        <f t="shared" si="54"/>
        <v/>
      </c>
      <c r="U2595" s="426">
        <f t="shared" si="55"/>
        <v>0</v>
      </c>
      <c r="V2595" s="426"/>
      <c r="W2595" s="426"/>
      <c r="AJ2595" s="55"/>
      <c r="AK2595" s="55"/>
      <c r="AL2595" s="55"/>
      <c r="AM2595" s="55"/>
    </row>
    <row r="2596" ht="22.5" customHeight="1">
      <c r="A2596" s="457"/>
      <c r="B2596" s="25" t="b">
        <v>0</v>
      </c>
      <c r="C2596" s="533"/>
      <c r="D2596" s="534"/>
      <c r="E2596" s="424"/>
      <c r="F2596" s="423"/>
      <c r="G2596" s="533"/>
      <c r="H2596" s="424"/>
      <c r="I2596" s="24"/>
      <c r="J2596" s="424"/>
      <c r="K2596" s="423"/>
      <c r="L2596" s="423"/>
      <c r="M2596" s="535"/>
      <c r="N2596" s="536">
        <f t="shared" si="57"/>
        <v>0</v>
      </c>
      <c r="O2596" s="534"/>
      <c r="P2596" s="528"/>
      <c r="Q2596" s="426" t="str">
        <f t="shared" si="53"/>
        <v/>
      </c>
      <c r="R2596" s="529"/>
      <c r="S2596" s="530"/>
      <c r="T2596" s="531" t="str">
        <f t="shared" si="54"/>
        <v/>
      </c>
      <c r="U2596" s="426">
        <f t="shared" si="55"/>
        <v>0</v>
      </c>
      <c r="V2596" s="426"/>
      <c r="W2596" s="426"/>
      <c r="AJ2596" s="55"/>
      <c r="AK2596" s="55"/>
      <c r="AL2596" s="55"/>
      <c r="AM2596" s="55"/>
    </row>
    <row r="2597" ht="22.5" customHeight="1">
      <c r="A2597" s="457"/>
      <c r="B2597" s="25" t="b">
        <v>0</v>
      </c>
      <c r="C2597" s="533"/>
      <c r="D2597" s="534"/>
      <c r="E2597" s="424"/>
      <c r="F2597" s="423"/>
      <c r="G2597" s="533"/>
      <c r="H2597" s="424"/>
      <c r="I2597" s="24"/>
      <c r="J2597" s="424"/>
      <c r="K2597" s="423"/>
      <c r="L2597" s="423"/>
      <c r="M2597" s="535"/>
      <c r="N2597" s="536">
        <f t="shared" si="57"/>
        <v>0</v>
      </c>
      <c r="O2597" s="534"/>
      <c r="P2597" s="528"/>
      <c r="Q2597" s="426" t="str">
        <f t="shared" si="53"/>
        <v/>
      </c>
      <c r="R2597" s="529"/>
      <c r="S2597" s="530"/>
      <c r="T2597" s="531" t="str">
        <f t="shared" si="54"/>
        <v/>
      </c>
      <c r="U2597" s="426">
        <f t="shared" si="55"/>
        <v>0</v>
      </c>
      <c r="V2597" s="426"/>
      <c r="W2597" s="426"/>
      <c r="AJ2597" s="55"/>
      <c r="AK2597" s="55"/>
      <c r="AL2597" s="55"/>
      <c r="AM2597" s="55"/>
    </row>
    <row r="2598" ht="22.5" customHeight="1">
      <c r="A2598" s="457"/>
      <c r="B2598" s="25" t="b">
        <v>0</v>
      </c>
      <c r="C2598" s="533"/>
      <c r="D2598" s="534"/>
      <c r="E2598" s="424"/>
      <c r="F2598" s="423"/>
      <c r="G2598" s="533"/>
      <c r="H2598" s="424"/>
      <c r="I2598" s="24"/>
      <c r="J2598" s="424"/>
      <c r="K2598" s="423"/>
      <c r="L2598" s="423"/>
      <c r="M2598" s="535"/>
      <c r="N2598" s="536">
        <f t="shared" si="57"/>
        <v>0</v>
      </c>
      <c r="O2598" s="534"/>
      <c r="P2598" s="528"/>
      <c r="Q2598" s="426" t="str">
        <f t="shared" si="53"/>
        <v/>
      </c>
      <c r="R2598" s="529"/>
      <c r="S2598" s="530"/>
      <c r="T2598" s="531" t="str">
        <f t="shared" si="54"/>
        <v/>
      </c>
      <c r="U2598" s="426">
        <f t="shared" si="55"/>
        <v>0</v>
      </c>
      <c r="V2598" s="426"/>
      <c r="W2598" s="426"/>
      <c r="AJ2598" s="55"/>
      <c r="AK2598" s="55"/>
      <c r="AL2598" s="55"/>
      <c r="AM2598" s="55"/>
    </row>
    <row r="2599" ht="22.5" customHeight="1">
      <c r="A2599" s="457"/>
      <c r="B2599" s="25" t="b">
        <v>0</v>
      </c>
      <c r="C2599" s="533"/>
      <c r="D2599" s="534"/>
      <c r="E2599" s="424"/>
      <c r="F2599" s="423"/>
      <c r="G2599" s="533"/>
      <c r="H2599" s="424"/>
      <c r="I2599" s="24"/>
      <c r="J2599" s="424"/>
      <c r="K2599" s="423"/>
      <c r="L2599" s="423"/>
      <c r="M2599" s="535"/>
      <c r="N2599" s="536">
        <f t="shared" si="57"/>
        <v>0</v>
      </c>
      <c r="O2599" s="534"/>
      <c r="P2599" s="528"/>
      <c r="Q2599" s="426" t="str">
        <f t="shared" si="53"/>
        <v/>
      </c>
      <c r="R2599" s="529"/>
      <c r="S2599" s="530"/>
      <c r="T2599" s="531" t="str">
        <f t="shared" si="54"/>
        <v/>
      </c>
      <c r="U2599" s="426">
        <f t="shared" si="55"/>
        <v>0</v>
      </c>
      <c r="V2599" s="426"/>
      <c r="W2599" s="426"/>
      <c r="AJ2599" s="55"/>
      <c r="AK2599" s="55"/>
      <c r="AL2599" s="55"/>
      <c r="AM2599" s="55"/>
    </row>
    <row r="2600" ht="22.5" customHeight="1">
      <c r="A2600" s="457"/>
      <c r="B2600" s="25" t="b">
        <v>0</v>
      </c>
      <c r="C2600" s="533"/>
      <c r="D2600" s="534"/>
      <c r="E2600" s="424"/>
      <c r="F2600" s="423"/>
      <c r="G2600" s="533"/>
      <c r="H2600" s="424"/>
      <c r="I2600" s="24"/>
      <c r="J2600" s="424"/>
      <c r="K2600" s="423"/>
      <c r="L2600" s="423"/>
      <c r="M2600" s="535"/>
      <c r="N2600" s="536">
        <f t="shared" si="57"/>
        <v>0</v>
      </c>
      <c r="O2600" s="534"/>
      <c r="P2600" s="528"/>
      <c r="Q2600" s="426" t="str">
        <f t="shared" si="53"/>
        <v/>
      </c>
      <c r="R2600" s="529"/>
      <c r="S2600" s="530"/>
      <c r="T2600" s="531" t="str">
        <f t="shared" si="54"/>
        <v/>
      </c>
      <c r="U2600" s="426">
        <f t="shared" si="55"/>
        <v>0</v>
      </c>
      <c r="V2600" s="426"/>
      <c r="W2600" s="426"/>
      <c r="AJ2600" s="55"/>
      <c r="AK2600" s="55"/>
      <c r="AL2600" s="55"/>
      <c r="AM2600" s="55"/>
    </row>
    <row r="2601" ht="22.5" customHeight="1">
      <c r="A2601" s="457"/>
      <c r="B2601" s="25" t="b">
        <v>0</v>
      </c>
      <c r="C2601" s="533"/>
      <c r="D2601" s="534"/>
      <c r="E2601" s="424"/>
      <c r="F2601" s="423"/>
      <c r="G2601" s="533"/>
      <c r="H2601" s="424"/>
      <c r="I2601" s="24"/>
      <c r="J2601" s="424"/>
      <c r="K2601" s="423"/>
      <c r="L2601" s="423"/>
      <c r="M2601" s="535"/>
      <c r="N2601" s="536">
        <f t="shared" si="57"/>
        <v>0</v>
      </c>
      <c r="O2601" s="534"/>
      <c r="P2601" s="528"/>
      <c r="Q2601" s="426" t="str">
        <f t="shared" si="53"/>
        <v/>
      </c>
      <c r="R2601" s="529"/>
      <c r="S2601" s="530"/>
      <c r="T2601" s="531" t="str">
        <f t="shared" si="54"/>
        <v/>
      </c>
      <c r="U2601" s="426">
        <f t="shared" si="55"/>
        <v>0</v>
      </c>
      <c r="V2601" s="426"/>
      <c r="W2601" s="426"/>
      <c r="AJ2601" s="55"/>
      <c r="AK2601" s="55"/>
      <c r="AL2601" s="55"/>
      <c r="AM2601" s="55"/>
    </row>
    <row r="2602" ht="22.5" customHeight="1">
      <c r="A2602" s="457"/>
      <c r="B2602" s="25" t="b">
        <v>0</v>
      </c>
      <c r="C2602" s="533"/>
      <c r="D2602" s="534"/>
      <c r="E2602" s="424"/>
      <c r="F2602" s="423"/>
      <c r="G2602" s="533"/>
      <c r="H2602" s="424"/>
      <c r="I2602" s="24"/>
      <c r="J2602" s="424"/>
      <c r="K2602" s="423"/>
      <c r="L2602" s="423"/>
      <c r="M2602" s="535"/>
      <c r="N2602" s="536">
        <f t="shared" si="57"/>
        <v>0</v>
      </c>
      <c r="O2602" s="534"/>
      <c r="P2602" s="528"/>
      <c r="Q2602" s="426" t="str">
        <f t="shared" si="53"/>
        <v/>
      </c>
      <c r="R2602" s="529"/>
      <c r="S2602" s="530"/>
      <c r="T2602" s="531" t="str">
        <f t="shared" si="54"/>
        <v/>
      </c>
      <c r="U2602" s="426">
        <f t="shared" si="55"/>
        <v>0</v>
      </c>
      <c r="V2602" s="426"/>
      <c r="W2602" s="426"/>
      <c r="AJ2602" s="55"/>
      <c r="AK2602" s="55"/>
      <c r="AL2602" s="55"/>
      <c r="AM2602" s="55"/>
    </row>
    <row r="2603" ht="22.5" customHeight="1">
      <c r="A2603" s="457"/>
      <c r="B2603" s="25" t="b">
        <v>0</v>
      </c>
      <c r="C2603" s="533"/>
      <c r="D2603" s="534"/>
      <c r="E2603" s="424"/>
      <c r="F2603" s="423"/>
      <c r="G2603" s="533"/>
      <c r="H2603" s="424"/>
      <c r="I2603" s="24"/>
      <c r="J2603" s="424"/>
      <c r="K2603" s="423"/>
      <c r="L2603" s="423"/>
      <c r="M2603" s="535"/>
      <c r="N2603" s="536">
        <f t="shared" si="57"/>
        <v>0</v>
      </c>
      <c r="O2603" s="534"/>
      <c r="P2603" s="528"/>
      <c r="Q2603" s="426" t="str">
        <f t="shared" si="53"/>
        <v/>
      </c>
      <c r="R2603" s="529"/>
      <c r="S2603" s="530"/>
      <c r="T2603" s="531" t="str">
        <f t="shared" si="54"/>
        <v/>
      </c>
      <c r="U2603" s="426">
        <f t="shared" si="55"/>
        <v>0</v>
      </c>
      <c r="V2603" s="426"/>
      <c r="W2603" s="426"/>
      <c r="AJ2603" s="55"/>
      <c r="AK2603" s="55"/>
      <c r="AL2603" s="55"/>
      <c r="AM2603" s="55"/>
    </row>
    <row r="2604" ht="22.5" customHeight="1">
      <c r="A2604" s="457"/>
      <c r="B2604" s="25" t="b">
        <v>0</v>
      </c>
      <c r="C2604" s="533"/>
      <c r="D2604" s="534"/>
      <c r="E2604" s="424"/>
      <c r="F2604" s="423"/>
      <c r="G2604" s="533"/>
      <c r="H2604" s="424"/>
      <c r="I2604" s="24"/>
      <c r="J2604" s="424"/>
      <c r="K2604" s="423"/>
      <c r="L2604" s="423"/>
      <c r="M2604" s="535"/>
      <c r="N2604" s="536">
        <f t="shared" si="57"/>
        <v>0</v>
      </c>
      <c r="O2604" s="534"/>
      <c r="P2604" s="528"/>
      <c r="Q2604" s="426" t="str">
        <f t="shared" si="53"/>
        <v/>
      </c>
      <c r="R2604" s="529"/>
      <c r="S2604" s="530"/>
      <c r="T2604" s="531" t="str">
        <f t="shared" si="54"/>
        <v/>
      </c>
      <c r="U2604" s="426">
        <f t="shared" si="55"/>
        <v>0</v>
      </c>
      <c r="V2604" s="426"/>
      <c r="W2604" s="426"/>
      <c r="AJ2604" s="55"/>
      <c r="AK2604" s="55"/>
      <c r="AL2604" s="55"/>
      <c r="AM2604" s="55"/>
    </row>
    <row r="2605" ht="22.5" customHeight="1">
      <c r="A2605" s="457"/>
      <c r="B2605" s="25" t="b">
        <v>0</v>
      </c>
      <c r="C2605" s="533"/>
      <c r="D2605" s="534"/>
      <c r="E2605" s="424"/>
      <c r="F2605" s="423"/>
      <c r="G2605" s="533"/>
      <c r="H2605" s="424"/>
      <c r="I2605" s="24"/>
      <c r="J2605" s="424"/>
      <c r="K2605" s="423"/>
      <c r="L2605" s="423"/>
      <c r="M2605" s="535"/>
      <c r="N2605" s="536">
        <f t="shared" si="57"/>
        <v>0</v>
      </c>
      <c r="O2605" s="534"/>
      <c r="P2605" s="528"/>
      <c r="Q2605" s="426" t="str">
        <f t="shared" si="53"/>
        <v/>
      </c>
      <c r="R2605" s="529"/>
      <c r="S2605" s="530"/>
      <c r="T2605" s="531" t="str">
        <f t="shared" si="54"/>
        <v/>
      </c>
      <c r="U2605" s="426">
        <f t="shared" si="55"/>
        <v>0</v>
      </c>
      <c r="V2605" s="426"/>
      <c r="W2605" s="426"/>
      <c r="AJ2605" s="55"/>
      <c r="AK2605" s="55"/>
      <c r="AL2605" s="55"/>
      <c r="AM2605" s="55"/>
    </row>
    <row r="2606" ht="22.5" customHeight="1">
      <c r="A2606" s="457"/>
      <c r="B2606" s="25" t="b">
        <v>0</v>
      </c>
      <c r="C2606" s="533"/>
      <c r="D2606" s="534"/>
      <c r="E2606" s="424"/>
      <c r="F2606" s="423"/>
      <c r="G2606" s="533"/>
      <c r="H2606" s="424"/>
      <c r="I2606" s="24"/>
      <c r="J2606" s="424"/>
      <c r="K2606" s="423"/>
      <c r="L2606" s="423"/>
      <c r="M2606" s="535"/>
      <c r="N2606" s="536">
        <f t="shared" si="57"/>
        <v>0</v>
      </c>
      <c r="O2606" s="534"/>
      <c r="P2606" s="528"/>
      <c r="Q2606" s="426" t="str">
        <f t="shared" si="53"/>
        <v/>
      </c>
      <c r="R2606" s="529"/>
      <c r="S2606" s="530"/>
      <c r="T2606" s="531" t="str">
        <f t="shared" si="54"/>
        <v/>
      </c>
      <c r="U2606" s="426">
        <f t="shared" si="55"/>
        <v>0</v>
      </c>
      <c r="V2606" s="426"/>
      <c r="W2606" s="426"/>
      <c r="AJ2606" s="55"/>
      <c r="AK2606" s="55"/>
      <c r="AL2606" s="55"/>
      <c r="AM2606" s="55"/>
    </row>
    <row r="2607" ht="22.5" customHeight="1">
      <c r="A2607" s="457"/>
      <c r="B2607" s="25" t="b">
        <v>0</v>
      </c>
      <c r="C2607" s="533"/>
      <c r="D2607" s="534"/>
      <c r="E2607" s="424"/>
      <c r="F2607" s="423"/>
      <c r="G2607" s="533"/>
      <c r="H2607" s="424"/>
      <c r="I2607" s="24"/>
      <c r="J2607" s="424"/>
      <c r="K2607" s="423"/>
      <c r="L2607" s="423"/>
      <c r="M2607" s="535"/>
      <c r="N2607" s="536">
        <f t="shared" si="57"/>
        <v>0</v>
      </c>
      <c r="O2607" s="534"/>
      <c r="P2607" s="528"/>
      <c r="Q2607" s="426" t="str">
        <f t="shared" si="53"/>
        <v/>
      </c>
      <c r="R2607" s="529"/>
      <c r="S2607" s="530"/>
      <c r="T2607" s="531" t="str">
        <f t="shared" si="54"/>
        <v/>
      </c>
      <c r="U2607" s="426">
        <f t="shared" si="55"/>
        <v>0</v>
      </c>
      <c r="V2607" s="426"/>
      <c r="W2607" s="426"/>
      <c r="AJ2607" s="55"/>
      <c r="AK2607" s="55"/>
      <c r="AL2607" s="55"/>
      <c r="AM2607" s="55"/>
    </row>
    <row r="2608" ht="22.5" customHeight="1">
      <c r="A2608" s="457"/>
      <c r="B2608" s="25" t="b">
        <v>0</v>
      </c>
      <c r="C2608" s="533"/>
      <c r="D2608" s="534"/>
      <c r="E2608" s="424"/>
      <c r="F2608" s="423"/>
      <c r="G2608" s="533"/>
      <c r="H2608" s="424"/>
      <c r="I2608" s="24"/>
      <c r="J2608" s="424"/>
      <c r="K2608" s="423"/>
      <c r="L2608" s="423"/>
      <c r="M2608" s="535"/>
      <c r="N2608" s="536">
        <f t="shared" si="57"/>
        <v>0</v>
      </c>
      <c r="O2608" s="534"/>
      <c r="P2608" s="528"/>
      <c r="Q2608" s="426" t="str">
        <f t="shared" si="53"/>
        <v/>
      </c>
      <c r="R2608" s="529"/>
      <c r="S2608" s="530"/>
      <c r="T2608" s="531" t="str">
        <f t="shared" si="54"/>
        <v/>
      </c>
      <c r="U2608" s="426">
        <f t="shared" si="55"/>
        <v>0</v>
      </c>
      <c r="V2608" s="426"/>
      <c r="W2608" s="426"/>
      <c r="AJ2608" s="55"/>
      <c r="AK2608" s="55"/>
      <c r="AL2608" s="55"/>
      <c r="AM2608" s="55"/>
    </row>
    <row r="2609" ht="22.5" customHeight="1">
      <c r="A2609" s="457"/>
      <c r="B2609" s="25" t="b">
        <v>0</v>
      </c>
      <c r="C2609" s="533"/>
      <c r="D2609" s="534"/>
      <c r="E2609" s="424"/>
      <c r="F2609" s="423"/>
      <c r="G2609" s="533"/>
      <c r="H2609" s="424"/>
      <c r="I2609" s="24"/>
      <c r="J2609" s="424"/>
      <c r="K2609" s="423"/>
      <c r="L2609" s="423"/>
      <c r="M2609" s="535"/>
      <c r="N2609" s="536">
        <f t="shared" si="57"/>
        <v>0</v>
      </c>
      <c r="O2609" s="534"/>
      <c r="P2609" s="528"/>
      <c r="Q2609" s="426" t="str">
        <f t="shared" si="53"/>
        <v/>
      </c>
      <c r="R2609" s="529"/>
      <c r="S2609" s="530"/>
      <c r="T2609" s="531" t="str">
        <f t="shared" si="54"/>
        <v/>
      </c>
      <c r="U2609" s="426">
        <f t="shared" si="55"/>
        <v>0</v>
      </c>
      <c r="V2609" s="426"/>
      <c r="W2609" s="426"/>
      <c r="AJ2609" s="55"/>
      <c r="AK2609" s="55"/>
      <c r="AL2609" s="55"/>
      <c r="AM2609" s="55"/>
    </row>
    <row r="2610" ht="22.5" customHeight="1">
      <c r="A2610" s="457"/>
      <c r="B2610" s="25" t="b">
        <v>0</v>
      </c>
      <c r="C2610" s="533"/>
      <c r="D2610" s="534"/>
      <c r="E2610" s="424"/>
      <c r="F2610" s="423"/>
      <c r="G2610" s="533"/>
      <c r="H2610" s="424"/>
      <c r="I2610" s="24"/>
      <c r="J2610" s="424"/>
      <c r="K2610" s="423"/>
      <c r="L2610" s="423"/>
      <c r="M2610" s="535"/>
      <c r="N2610" s="536">
        <f t="shared" si="57"/>
        <v>0</v>
      </c>
      <c r="O2610" s="534"/>
      <c r="P2610" s="528"/>
      <c r="Q2610" s="426" t="str">
        <f t="shared" si="53"/>
        <v/>
      </c>
      <c r="R2610" s="529"/>
      <c r="S2610" s="530"/>
      <c r="T2610" s="531" t="str">
        <f t="shared" si="54"/>
        <v/>
      </c>
      <c r="U2610" s="426">
        <f t="shared" si="55"/>
        <v>0</v>
      </c>
      <c r="V2610" s="426"/>
      <c r="W2610" s="426"/>
      <c r="AJ2610" s="55"/>
      <c r="AK2610" s="55"/>
      <c r="AL2610" s="55"/>
      <c r="AM2610" s="55"/>
    </row>
    <row r="2611" ht="22.5" customHeight="1">
      <c r="A2611" s="457"/>
      <c r="B2611" s="25" t="b">
        <v>0</v>
      </c>
      <c r="C2611" s="533"/>
      <c r="D2611" s="534"/>
      <c r="E2611" s="424"/>
      <c r="F2611" s="423"/>
      <c r="G2611" s="533"/>
      <c r="H2611" s="424"/>
      <c r="I2611" s="24"/>
      <c r="J2611" s="424"/>
      <c r="K2611" s="423"/>
      <c r="L2611" s="423"/>
      <c r="M2611" s="535"/>
      <c r="N2611" s="536">
        <f t="shared" si="57"/>
        <v>0</v>
      </c>
      <c r="O2611" s="534"/>
      <c r="P2611" s="528"/>
      <c r="Q2611" s="426" t="str">
        <f t="shared" si="53"/>
        <v/>
      </c>
      <c r="R2611" s="529"/>
      <c r="S2611" s="530"/>
      <c r="T2611" s="531" t="str">
        <f t="shared" si="54"/>
        <v/>
      </c>
      <c r="U2611" s="426">
        <f t="shared" si="55"/>
        <v>0</v>
      </c>
      <c r="V2611" s="426"/>
      <c r="W2611" s="426"/>
      <c r="AJ2611" s="55"/>
      <c r="AK2611" s="55"/>
      <c r="AL2611" s="55"/>
      <c r="AM2611" s="55"/>
    </row>
    <row r="2612" ht="22.5" customHeight="1">
      <c r="A2612" s="457"/>
      <c r="B2612" s="25" t="b">
        <v>0</v>
      </c>
      <c r="C2612" s="533"/>
      <c r="D2612" s="534"/>
      <c r="E2612" s="424"/>
      <c r="F2612" s="423"/>
      <c r="G2612" s="533"/>
      <c r="H2612" s="424"/>
      <c r="I2612" s="24"/>
      <c r="J2612" s="424"/>
      <c r="K2612" s="423"/>
      <c r="L2612" s="423"/>
      <c r="M2612" s="535"/>
      <c r="N2612" s="536">
        <f t="shared" si="57"/>
        <v>0</v>
      </c>
      <c r="O2612" s="534"/>
      <c r="P2612" s="528"/>
      <c r="Q2612" s="426" t="str">
        <f t="shared" si="53"/>
        <v/>
      </c>
      <c r="R2612" s="529"/>
      <c r="S2612" s="530"/>
      <c r="T2612" s="531" t="str">
        <f t="shared" si="54"/>
        <v/>
      </c>
      <c r="U2612" s="426">
        <f t="shared" si="55"/>
        <v>0</v>
      </c>
      <c r="V2612" s="426"/>
      <c r="W2612" s="426"/>
      <c r="AJ2612" s="55"/>
      <c r="AK2612" s="55"/>
      <c r="AL2612" s="55"/>
      <c r="AM2612" s="55"/>
    </row>
    <row r="2613" ht="22.5" customHeight="1">
      <c r="A2613" s="457"/>
      <c r="B2613" s="25" t="b">
        <v>0</v>
      </c>
      <c r="C2613" s="533"/>
      <c r="D2613" s="534"/>
      <c r="E2613" s="424"/>
      <c r="F2613" s="423"/>
      <c r="G2613" s="533"/>
      <c r="H2613" s="424"/>
      <c r="I2613" s="24"/>
      <c r="J2613" s="424"/>
      <c r="K2613" s="423"/>
      <c r="L2613" s="423"/>
      <c r="M2613" s="535"/>
      <c r="N2613" s="536">
        <f t="shared" si="57"/>
        <v>0</v>
      </c>
      <c r="O2613" s="534"/>
      <c r="P2613" s="528"/>
      <c r="Q2613" s="426" t="str">
        <f t="shared" si="53"/>
        <v/>
      </c>
      <c r="R2613" s="529"/>
      <c r="S2613" s="530"/>
      <c r="T2613" s="531" t="str">
        <f t="shared" si="54"/>
        <v/>
      </c>
      <c r="U2613" s="426">
        <f t="shared" si="55"/>
        <v>0</v>
      </c>
      <c r="V2613" s="426"/>
      <c r="W2613" s="426"/>
      <c r="AJ2613" s="55"/>
      <c r="AK2613" s="55"/>
      <c r="AL2613" s="55"/>
      <c r="AM2613" s="55"/>
    </row>
    <row r="2614" ht="22.5" customHeight="1">
      <c r="A2614" s="457"/>
      <c r="B2614" s="25" t="b">
        <v>0</v>
      </c>
      <c r="C2614" s="533"/>
      <c r="D2614" s="534"/>
      <c r="E2614" s="424"/>
      <c r="F2614" s="423"/>
      <c r="G2614" s="533"/>
      <c r="H2614" s="424"/>
      <c r="I2614" s="24"/>
      <c r="J2614" s="424"/>
      <c r="K2614" s="423"/>
      <c r="L2614" s="423"/>
      <c r="M2614" s="535"/>
      <c r="N2614" s="536">
        <f t="shared" si="57"/>
        <v>0</v>
      </c>
      <c r="O2614" s="534"/>
      <c r="P2614" s="528"/>
      <c r="Q2614" s="426" t="str">
        <f t="shared" si="53"/>
        <v/>
      </c>
      <c r="R2614" s="529"/>
      <c r="S2614" s="530"/>
      <c r="T2614" s="531" t="str">
        <f t="shared" si="54"/>
        <v/>
      </c>
      <c r="U2614" s="426">
        <f t="shared" si="55"/>
        <v>0</v>
      </c>
      <c r="V2614" s="426"/>
      <c r="W2614" s="426"/>
      <c r="AJ2614" s="55"/>
      <c r="AK2614" s="55"/>
      <c r="AL2614" s="55"/>
      <c r="AM2614" s="55"/>
    </row>
    <row r="2615" ht="22.5" customHeight="1">
      <c r="A2615" s="457"/>
      <c r="B2615" s="25" t="b">
        <v>0</v>
      </c>
      <c r="C2615" s="533"/>
      <c r="D2615" s="534"/>
      <c r="E2615" s="424"/>
      <c r="F2615" s="423"/>
      <c r="G2615" s="533"/>
      <c r="H2615" s="424"/>
      <c r="I2615" s="24"/>
      <c r="J2615" s="424"/>
      <c r="K2615" s="423"/>
      <c r="L2615" s="423"/>
      <c r="M2615" s="535"/>
      <c r="N2615" s="536">
        <f t="shared" si="57"/>
        <v>0</v>
      </c>
      <c r="O2615" s="534"/>
      <c r="P2615" s="528"/>
      <c r="Q2615" s="426" t="str">
        <f t="shared" si="53"/>
        <v/>
      </c>
      <c r="R2615" s="529"/>
      <c r="S2615" s="530"/>
      <c r="T2615" s="531" t="str">
        <f t="shared" si="54"/>
        <v/>
      </c>
      <c r="U2615" s="426">
        <f t="shared" si="55"/>
        <v>0</v>
      </c>
      <c r="V2615" s="426"/>
      <c r="W2615" s="426"/>
      <c r="AJ2615" s="55"/>
      <c r="AK2615" s="55"/>
      <c r="AL2615" s="55"/>
      <c r="AM2615" s="55"/>
    </row>
    <row r="2616" ht="22.5" customHeight="1">
      <c r="A2616" s="457"/>
      <c r="B2616" s="25" t="b">
        <v>0</v>
      </c>
      <c r="C2616" s="533"/>
      <c r="D2616" s="534"/>
      <c r="E2616" s="424"/>
      <c r="F2616" s="423"/>
      <c r="G2616" s="533"/>
      <c r="H2616" s="424"/>
      <c r="I2616" s="24"/>
      <c r="J2616" s="424"/>
      <c r="K2616" s="423"/>
      <c r="L2616" s="423"/>
      <c r="M2616" s="535"/>
      <c r="N2616" s="536">
        <f t="shared" si="57"/>
        <v>0</v>
      </c>
      <c r="O2616" s="534"/>
      <c r="P2616" s="528"/>
      <c r="Q2616" s="426" t="str">
        <f t="shared" si="53"/>
        <v/>
      </c>
      <c r="R2616" s="529"/>
      <c r="S2616" s="530"/>
      <c r="T2616" s="531" t="str">
        <f t="shared" si="54"/>
        <v/>
      </c>
      <c r="U2616" s="426">
        <f t="shared" si="55"/>
        <v>0</v>
      </c>
      <c r="V2616" s="426"/>
      <c r="W2616" s="426"/>
      <c r="AJ2616" s="55"/>
      <c r="AK2616" s="55"/>
      <c r="AL2616" s="55"/>
      <c r="AM2616" s="55"/>
    </row>
    <row r="2617" ht="22.5" customHeight="1">
      <c r="A2617" s="457"/>
      <c r="B2617" s="25" t="b">
        <v>0</v>
      </c>
      <c r="C2617" s="533"/>
      <c r="D2617" s="534"/>
      <c r="E2617" s="424"/>
      <c r="F2617" s="423"/>
      <c r="G2617" s="533"/>
      <c r="H2617" s="424"/>
      <c r="I2617" s="24"/>
      <c r="J2617" s="424"/>
      <c r="K2617" s="423"/>
      <c r="L2617" s="423"/>
      <c r="M2617" s="535"/>
      <c r="N2617" s="536">
        <f t="shared" si="57"/>
        <v>0</v>
      </c>
      <c r="O2617" s="534"/>
      <c r="P2617" s="528"/>
      <c r="Q2617" s="426" t="str">
        <f t="shared" si="53"/>
        <v/>
      </c>
      <c r="R2617" s="529"/>
      <c r="S2617" s="530"/>
      <c r="T2617" s="531" t="str">
        <f t="shared" si="54"/>
        <v/>
      </c>
      <c r="U2617" s="426">
        <f t="shared" si="55"/>
        <v>0</v>
      </c>
      <c r="V2617" s="426"/>
      <c r="W2617" s="426"/>
      <c r="AJ2617" s="55"/>
      <c r="AK2617" s="55"/>
      <c r="AL2617" s="55"/>
      <c r="AM2617" s="55"/>
    </row>
    <row r="2618" ht="22.5" customHeight="1">
      <c r="A2618" s="457"/>
      <c r="B2618" s="25" t="b">
        <v>0</v>
      </c>
      <c r="C2618" s="533"/>
      <c r="D2618" s="534"/>
      <c r="E2618" s="424"/>
      <c r="F2618" s="423"/>
      <c r="G2618" s="533"/>
      <c r="H2618" s="424"/>
      <c r="I2618" s="24"/>
      <c r="J2618" s="424"/>
      <c r="K2618" s="423"/>
      <c r="L2618" s="423"/>
      <c r="M2618" s="535"/>
      <c r="N2618" s="536">
        <f t="shared" si="57"/>
        <v>0</v>
      </c>
      <c r="O2618" s="534"/>
      <c r="P2618" s="528"/>
      <c r="Q2618" s="426" t="str">
        <f t="shared" si="53"/>
        <v/>
      </c>
      <c r="R2618" s="529"/>
      <c r="S2618" s="530"/>
      <c r="T2618" s="531" t="str">
        <f t="shared" si="54"/>
        <v/>
      </c>
      <c r="U2618" s="426">
        <f t="shared" si="55"/>
        <v>0</v>
      </c>
      <c r="V2618" s="426"/>
      <c r="W2618" s="426"/>
      <c r="AJ2618" s="55"/>
      <c r="AK2618" s="55"/>
      <c r="AL2618" s="55"/>
      <c r="AM2618" s="55"/>
    </row>
    <row r="2619" ht="22.5" customHeight="1">
      <c r="A2619" s="457"/>
      <c r="B2619" s="25" t="b">
        <v>0</v>
      </c>
      <c r="C2619" s="533"/>
      <c r="D2619" s="534"/>
      <c r="E2619" s="424"/>
      <c r="F2619" s="423"/>
      <c r="G2619" s="533"/>
      <c r="H2619" s="424"/>
      <c r="I2619" s="24"/>
      <c r="J2619" s="424"/>
      <c r="K2619" s="423"/>
      <c r="L2619" s="423"/>
      <c r="M2619" s="535"/>
      <c r="N2619" s="536">
        <f t="shared" si="57"/>
        <v>0</v>
      </c>
      <c r="O2619" s="534"/>
      <c r="P2619" s="528"/>
      <c r="Q2619" s="426" t="str">
        <f t="shared" si="53"/>
        <v/>
      </c>
      <c r="R2619" s="529"/>
      <c r="S2619" s="530"/>
      <c r="T2619" s="531" t="str">
        <f t="shared" si="54"/>
        <v/>
      </c>
      <c r="U2619" s="426">
        <f t="shared" si="55"/>
        <v>0</v>
      </c>
      <c r="V2619" s="426"/>
      <c r="W2619" s="426"/>
      <c r="AJ2619" s="55"/>
      <c r="AK2619" s="55"/>
      <c r="AL2619" s="55"/>
      <c r="AM2619" s="55"/>
    </row>
    <row r="2620" ht="22.5" customHeight="1">
      <c r="A2620" s="457"/>
      <c r="B2620" s="25" t="b">
        <v>0</v>
      </c>
      <c r="C2620" s="533"/>
      <c r="D2620" s="534"/>
      <c r="E2620" s="424"/>
      <c r="F2620" s="423"/>
      <c r="G2620" s="533"/>
      <c r="H2620" s="424"/>
      <c r="I2620" s="24"/>
      <c r="J2620" s="424"/>
      <c r="K2620" s="423"/>
      <c r="L2620" s="423"/>
      <c r="M2620" s="535"/>
      <c r="N2620" s="536">
        <f t="shared" si="57"/>
        <v>0</v>
      </c>
      <c r="O2620" s="534"/>
      <c r="P2620" s="528"/>
      <c r="Q2620" s="426" t="str">
        <f t="shared" si="53"/>
        <v/>
      </c>
      <c r="R2620" s="529"/>
      <c r="S2620" s="530"/>
      <c r="T2620" s="531" t="str">
        <f t="shared" si="54"/>
        <v/>
      </c>
      <c r="U2620" s="426">
        <f t="shared" si="55"/>
        <v>0</v>
      </c>
      <c r="V2620" s="426"/>
      <c r="W2620" s="426"/>
      <c r="AJ2620" s="55"/>
      <c r="AK2620" s="55"/>
      <c r="AL2620" s="55"/>
      <c r="AM2620" s="55"/>
    </row>
    <row r="2621" ht="22.5" customHeight="1">
      <c r="A2621" s="457"/>
      <c r="B2621" s="25" t="b">
        <v>0</v>
      </c>
      <c r="C2621" s="533"/>
      <c r="D2621" s="534"/>
      <c r="E2621" s="424"/>
      <c r="F2621" s="423"/>
      <c r="G2621" s="533"/>
      <c r="H2621" s="424"/>
      <c r="I2621" s="24"/>
      <c r="J2621" s="424"/>
      <c r="K2621" s="423"/>
      <c r="L2621" s="423"/>
      <c r="M2621" s="535"/>
      <c r="N2621" s="536">
        <f t="shared" si="57"/>
        <v>0</v>
      </c>
      <c r="O2621" s="534"/>
      <c r="P2621" s="528"/>
      <c r="Q2621" s="426" t="str">
        <f t="shared" si="53"/>
        <v/>
      </c>
      <c r="R2621" s="529"/>
      <c r="S2621" s="530"/>
      <c r="T2621" s="531" t="str">
        <f t="shared" si="54"/>
        <v/>
      </c>
      <c r="U2621" s="426">
        <f t="shared" si="55"/>
        <v>0</v>
      </c>
      <c r="V2621" s="426"/>
      <c r="W2621" s="426"/>
      <c r="AJ2621" s="55"/>
      <c r="AK2621" s="55"/>
      <c r="AL2621" s="55"/>
      <c r="AM2621" s="55"/>
    </row>
    <row r="2622" ht="22.5" customHeight="1">
      <c r="A2622" s="457"/>
      <c r="B2622" s="25" t="b">
        <v>0</v>
      </c>
      <c r="C2622" s="533"/>
      <c r="D2622" s="534"/>
      <c r="E2622" s="424"/>
      <c r="F2622" s="423"/>
      <c r="G2622" s="533"/>
      <c r="H2622" s="424"/>
      <c r="I2622" s="24"/>
      <c r="J2622" s="424"/>
      <c r="K2622" s="423"/>
      <c r="L2622" s="423"/>
      <c r="M2622" s="535"/>
      <c r="N2622" s="536">
        <f t="shared" si="57"/>
        <v>0</v>
      </c>
      <c r="O2622" s="534"/>
      <c r="P2622" s="528"/>
      <c r="Q2622" s="426" t="str">
        <f t="shared" si="53"/>
        <v/>
      </c>
      <c r="R2622" s="529"/>
      <c r="S2622" s="530"/>
      <c r="T2622" s="531" t="str">
        <f t="shared" si="54"/>
        <v/>
      </c>
      <c r="U2622" s="426">
        <f t="shared" si="55"/>
        <v>0</v>
      </c>
      <c r="V2622" s="426"/>
      <c r="W2622" s="426"/>
      <c r="AJ2622" s="55"/>
      <c r="AK2622" s="55"/>
      <c r="AL2622" s="55"/>
      <c r="AM2622" s="55"/>
    </row>
    <row r="2623" ht="22.5" customHeight="1">
      <c r="A2623" s="457"/>
      <c r="B2623" s="25" t="b">
        <v>0</v>
      </c>
      <c r="C2623" s="533"/>
      <c r="D2623" s="534"/>
      <c r="E2623" s="424"/>
      <c r="F2623" s="423"/>
      <c r="G2623" s="533"/>
      <c r="H2623" s="424"/>
      <c r="I2623" s="24"/>
      <c r="J2623" s="424"/>
      <c r="K2623" s="423"/>
      <c r="L2623" s="423"/>
      <c r="M2623" s="535"/>
      <c r="N2623" s="536">
        <f t="shared" si="57"/>
        <v>0</v>
      </c>
      <c r="O2623" s="534"/>
      <c r="P2623" s="528"/>
      <c r="Q2623" s="426" t="str">
        <f t="shared" si="53"/>
        <v/>
      </c>
      <c r="R2623" s="529"/>
      <c r="S2623" s="530"/>
      <c r="T2623" s="531" t="str">
        <f t="shared" si="54"/>
        <v/>
      </c>
      <c r="U2623" s="426">
        <f t="shared" si="55"/>
        <v>0</v>
      </c>
      <c r="V2623" s="426"/>
      <c r="W2623" s="426"/>
      <c r="AJ2623" s="55"/>
      <c r="AK2623" s="55"/>
      <c r="AL2623" s="55"/>
      <c r="AM2623" s="55"/>
    </row>
    <row r="2624" ht="22.5" customHeight="1">
      <c r="A2624" s="457"/>
      <c r="B2624" s="25" t="b">
        <v>0</v>
      </c>
      <c r="C2624" s="533"/>
      <c r="D2624" s="534"/>
      <c r="E2624" s="424"/>
      <c r="F2624" s="423"/>
      <c r="G2624" s="533"/>
      <c r="H2624" s="424"/>
      <c r="I2624" s="24"/>
      <c r="J2624" s="424"/>
      <c r="K2624" s="423"/>
      <c r="L2624" s="423"/>
      <c r="M2624" s="535"/>
      <c r="N2624" s="536">
        <f t="shared" si="57"/>
        <v>0</v>
      </c>
      <c r="O2624" s="534"/>
      <c r="P2624" s="528"/>
      <c r="Q2624" s="426" t="str">
        <f t="shared" si="53"/>
        <v/>
      </c>
      <c r="R2624" s="529"/>
      <c r="S2624" s="530"/>
      <c r="T2624" s="531" t="str">
        <f t="shared" si="54"/>
        <v/>
      </c>
      <c r="U2624" s="426">
        <f t="shared" si="55"/>
        <v>0</v>
      </c>
      <c r="V2624" s="426"/>
      <c r="W2624" s="426"/>
      <c r="AJ2624" s="55"/>
      <c r="AK2624" s="55"/>
      <c r="AL2624" s="55"/>
      <c r="AM2624" s="55"/>
    </row>
    <row r="2625" ht="22.5" customHeight="1">
      <c r="A2625" s="457"/>
      <c r="B2625" s="25" t="b">
        <v>0</v>
      </c>
      <c r="C2625" s="533"/>
      <c r="D2625" s="534"/>
      <c r="E2625" s="424"/>
      <c r="F2625" s="423"/>
      <c r="G2625" s="533"/>
      <c r="H2625" s="424"/>
      <c r="I2625" s="24"/>
      <c r="J2625" s="424"/>
      <c r="K2625" s="423"/>
      <c r="L2625" s="423"/>
      <c r="M2625" s="535"/>
      <c r="N2625" s="536">
        <f t="shared" si="57"/>
        <v>0</v>
      </c>
      <c r="O2625" s="534"/>
      <c r="P2625" s="528"/>
      <c r="Q2625" s="426" t="str">
        <f t="shared" si="53"/>
        <v/>
      </c>
      <c r="R2625" s="529"/>
      <c r="S2625" s="530"/>
      <c r="T2625" s="531" t="str">
        <f t="shared" si="54"/>
        <v/>
      </c>
      <c r="U2625" s="426">
        <f t="shared" si="55"/>
        <v>0</v>
      </c>
      <c r="V2625" s="426"/>
      <c r="W2625" s="426"/>
      <c r="AJ2625" s="55"/>
      <c r="AK2625" s="55"/>
      <c r="AL2625" s="55"/>
      <c r="AM2625" s="55"/>
    </row>
    <row r="2626" ht="22.5" customHeight="1">
      <c r="A2626" s="457"/>
      <c r="B2626" s="25" t="b">
        <v>0</v>
      </c>
      <c r="C2626" s="533"/>
      <c r="D2626" s="534"/>
      <c r="E2626" s="424"/>
      <c r="F2626" s="423"/>
      <c r="G2626" s="533"/>
      <c r="H2626" s="424"/>
      <c r="I2626" s="24"/>
      <c r="J2626" s="424"/>
      <c r="K2626" s="423"/>
      <c r="L2626" s="423"/>
      <c r="M2626" s="535"/>
      <c r="N2626" s="536">
        <f t="shared" si="57"/>
        <v>0</v>
      </c>
      <c r="O2626" s="534"/>
      <c r="P2626" s="528"/>
      <c r="Q2626" s="426" t="str">
        <f t="shared" si="53"/>
        <v/>
      </c>
      <c r="R2626" s="529"/>
      <c r="S2626" s="530"/>
      <c r="T2626" s="531" t="str">
        <f t="shared" si="54"/>
        <v/>
      </c>
      <c r="U2626" s="426">
        <f t="shared" si="55"/>
        <v>0</v>
      </c>
      <c r="V2626" s="426"/>
      <c r="W2626" s="426"/>
      <c r="AJ2626" s="55"/>
      <c r="AK2626" s="55"/>
      <c r="AL2626" s="55"/>
      <c r="AM2626" s="55"/>
    </row>
    <row r="2627" ht="22.5" customHeight="1">
      <c r="A2627" s="457"/>
      <c r="B2627" s="25" t="b">
        <v>0</v>
      </c>
      <c r="C2627" s="533"/>
      <c r="D2627" s="534"/>
      <c r="E2627" s="424"/>
      <c r="F2627" s="423"/>
      <c r="G2627" s="533"/>
      <c r="H2627" s="424"/>
      <c r="I2627" s="24"/>
      <c r="J2627" s="424"/>
      <c r="K2627" s="423"/>
      <c r="L2627" s="423"/>
      <c r="M2627" s="535"/>
      <c r="N2627" s="536">
        <f t="shared" si="57"/>
        <v>0</v>
      </c>
      <c r="O2627" s="534"/>
      <c r="P2627" s="528"/>
      <c r="Q2627" s="426" t="str">
        <f t="shared" si="53"/>
        <v/>
      </c>
      <c r="R2627" s="529"/>
      <c r="S2627" s="530"/>
      <c r="T2627" s="531" t="str">
        <f t="shared" si="54"/>
        <v/>
      </c>
      <c r="U2627" s="426">
        <f t="shared" si="55"/>
        <v>0</v>
      </c>
      <c r="V2627" s="426"/>
      <c r="W2627" s="426"/>
      <c r="AJ2627" s="55"/>
      <c r="AK2627" s="55"/>
      <c r="AL2627" s="55"/>
      <c r="AM2627" s="55"/>
    </row>
    <row r="2628" ht="22.5" customHeight="1">
      <c r="A2628" s="457"/>
      <c r="B2628" s="25" t="b">
        <v>0</v>
      </c>
      <c r="C2628" s="533"/>
      <c r="D2628" s="534"/>
      <c r="E2628" s="424"/>
      <c r="F2628" s="423"/>
      <c r="G2628" s="533"/>
      <c r="H2628" s="424"/>
      <c r="I2628" s="24"/>
      <c r="J2628" s="424"/>
      <c r="K2628" s="423"/>
      <c r="L2628" s="423"/>
      <c r="M2628" s="535"/>
      <c r="N2628" s="536">
        <f t="shared" si="57"/>
        <v>0</v>
      </c>
      <c r="O2628" s="534"/>
      <c r="P2628" s="528"/>
      <c r="Q2628" s="426" t="str">
        <f t="shared" si="53"/>
        <v/>
      </c>
      <c r="R2628" s="529"/>
      <c r="S2628" s="530"/>
      <c r="T2628" s="531" t="str">
        <f t="shared" si="54"/>
        <v/>
      </c>
      <c r="U2628" s="426">
        <f t="shared" si="55"/>
        <v>0</v>
      </c>
      <c r="V2628" s="426"/>
      <c r="W2628" s="426"/>
      <c r="AJ2628" s="55"/>
      <c r="AK2628" s="55"/>
      <c r="AL2628" s="55"/>
      <c r="AM2628" s="55"/>
    </row>
    <row r="2629" ht="22.5" customHeight="1">
      <c r="A2629" s="457"/>
      <c r="B2629" s="25" t="b">
        <v>0</v>
      </c>
      <c r="C2629" s="533"/>
      <c r="D2629" s="534"/>
      <c r="E2629" s="424"/>
      <c r="F2629" s="423"/>
      <c r="G2629" s="533"/>
      <c r="H2629" s="424"/>
      <c r="I2629" s="24"/>
      <c r="J2629" s="424"/>
      <c r="K2629" s="423"/>
      <c r="L2629" s="423"/>
      <c r="M2629" s="535"/>
      <c r="N2629" s="536">
        <f t="shared" si="57"/>
        <v>0</v>
      </c>
      <c r="O2629" s="534"/>
      <c r="P2629" s="528"/>
      <c r="Q2629" s="426" t="str">
        <f t="shared" si="53"/>
        <v/>
      </c>
      <c r="R2629" s="529"/>
      <c r="S2629" s="530"/>
      <c r="T2629" s="531" t="str">
        <f t="shared" si="54"/>
        <v/>
      </c>
      <c r="U2629" s="426">
        <f t="shared" si="55"/>
        <v>0</v>
      </c>
      <c r="V2629" s="426"/>
      <c r="W2629" s="426"/>
      <c r="AJ2629" s="55"/>
      <c r="AK2629" s="55"/>
      <c r="AL2629" s="55"/>
      <c r="AM2629" s="55"/>
    </row>
    <row r="2630" ht="22.5" customHeight="1">
      <c r="A2630" s="457"/>
      <c r="B2630" s="25" t="b">
        <v>0</v>
      </c>
      <c r="C2630" s="533"/>
      <c r="D2630" s="534"/>
      <c r="E2630" s="424"/>
      <c r="F2630" s="423"/>
      <c r="G2630" s="533"/>
      <c r="H2630" s="424"/>
      <c r="I2630" s="24"/>
      <c r="J2630" s="424"/>
      <c r="K2630" s="423"/>
      <c r="L2630" s="423"/>
      <c r="M2630" s="535"/>
      <c r="N2630" s="536">
        <f t="shared" si="57"/>
        <v>0</v>
      </c>
      <c r="O2630" s="534"/>
      <c r="P2630" s="528"/>
      <c r="Q2630" s="426" t="str">
        <f t="shared" si="53"/>
        <v/>
      </c>
      <c r="R2630" s="529"/>
      <c r="S2630" s="530"/>
      <c r="T2630" s="531" t="str">
        <f t="shared" si="54"/>
        <v/>
      </c>
      <c r="U2630" s="426">
        <f t="shared" si="55"/>
        <v>0</v>
      </c>
      <c r="V2630" s="426"/>
      <c r="W2630" s="426"/>
      <c r="AJ2630" s="55"/>
      <c r="AK2630" s="55"/>
      <c r="AL2630" s="55"/>
      <c r="AM2630" s="55"/>
    </row>
    <row r="2631" ht="22.5" customHeight="1">
      <c r="A2631" s="457"/>
      <c r="B2631" s="25" t="b">
        <v>0</v>
      </c>
      <c r="C2631" s="533"/>
      <c r="D2631" s="534"/>
      <c r="E2631" s="424"/>
      <c r="F2631" s="423"/>
      <c r="G2631" s="533"/>
      <c r="H2631" s="424"/>
      <c r="I2631" s="24"/>
      <c r="J2631" s="424"/>
      <c r="K2631" s="423"/>
      <c r="L2631" s="423"/>
      <c r="M2631" s="535"/>
      <c r="N2631" s="536">
        <f t="shared" si="57"/>
        <v>0</v>
      </c>
      <c r="O2631" s="534"/>
      <c r="P2631" s="528"/>
      <c r="Q2631" s="426" t="str">
        <f t="shared" si="53"/>
        <v/>
      </c>
      <c r="R2631" s="529"/>
      <c r="S2631" s="530"/>
      <c r="T2631" s="531" t="str">
        <f t="shared" si="54"/>
        <v/>
      </c>
      <c r="U2631" s="426">
        <f t="shared" si="55"/>
        <v>0</v>
      </c>
      <c r="V2631" s="426"/>
      <c r="W2631" s="426"/>
      <c r="AJ2631" s="55"/>
      <c r="AK2631" s="55"/>
      <c r="AL2631" s="55"/>
      <c r="AM2631" s="55"/>
    </row>
    <row r="2632" ht="22.5" customHeight="1">
      <c r="A2632" s="457"/>
      <c r="B2632" s="25" t="b">
        <v>0</v>
      </c>
      <c r="C2632" s="533"/>
      <c r="D2632" s="534"/>
      <c r="E2632" s="424"/>
      <c r="F2632" s="423"/>
      <c r="G2632" s="533"/>
      <c r="H2632" s="424"/>
      <c r="I2632" s="24"/>
      <c r="J2632" s="424"/>
      <c r="K2632" s="423"/>
      <c r="L2632" s="423"/>
      <c r="M2632" s="535"/>
      <c r="N2632" s="536">
        <f t="shared" si="57"/>
        <v>0</v>
      </c>
      <c r="O2632" s="534"/>
      <c r="P2632" s="528"/>
      <c r="Q2632" s="426" t="str">
        <f t="shared" si="53"/>
        <v/>
      </c>
      <c r="R2632" s="529"/>
      <c r="S2632" s="530"/>
      <c r="T2632" s="531" t="str">
        <f t="shared" si="54"/>
        <v/>
      </c>
      <c r="U2632" s="426">
        <f t="shared" si="55"/>
        <v>0</v>
      </c>
      <c r="V2632" s="426"/>
      <c r="W2632" s="426"/>
      <c r="AJ2632" s="55"/>
      <c r="AK2632" s="55"/>
      <c r="AL2632" s="55"/>
      <c r="AM2632" s="55"/>
    </row>
    <row r="2633" ht="22.5" customHeight="1">
      <c r="A2633" s="457"/>
      <c r="B2633" s="25" t="b">
        <v>0</v>
      </c>
      <c r="C2633" s="533"/>
      <c r="D2633" s="534"/>
      <c r="E2633" s="424"/>
      <c r="F2633" s="423"/>
      <c r="G2633" s="533"/>
      <c r="H2633" s="424"/>
      <c r="I2633" s="24"/>
      <c r="J2633" s="424"/>
      <c r="K2633" s="423"/>
      <c r="L2633" s="423"/>
      <c r="M2633" s="535"/>
      <c r="N2633" s="536">
        <f t="shared" si="57"/>
        <v>0</v>
      </c>
      <c r="O2633" s="534"/>
      <c r="P2633" s="528"/>
      <c r="Q2633" s="426" t="str">
        <f t="shared" si="53"/>
        <v/>
      </c>
      <c r="R2633" s="529"/>
      <c r="S2633" s="530"/>
      <c r="T2633" s="531" t="str">
        <f t="shared" si="54"/>
        <v/>
      </c>
      <c r="U2633" s="426">
        <f t="shared" si="55"/>
        <v>0</v>
      </c>
      <c r="V2633" s="426"/>
      <c r="W2633" s="426"/>
      <c r="AJ2633" s="55"/>
      <c r="AK2633" s="55"/>
      <c r="AL2633" s="55"/>
      <c r="AM2633" s="55"/>
    </row>
    <row r="2634" ht="22.5" customHeight="1">
      <c r="A2634" s="457"/>
      <c r="B2634" s="25" t="b">
        <v>0</v>
      </c>
      <c r="C2634" s="533"/>
      <c r="D2634" s="534"/>
      <c r="E2634" s="424"/>
      <c r="F2634" s="423"/>
      <c r="G2634" s="533"/>
      <c r="H2634" s="424"/>
      <c r="I2634" s="24"/>
      <c r="J2634" s="424"/>
      <c r="K2634" s="423"/>
      <c r="L2634" s="423"/>
      <c r="M2634" s="535"/>
      <c r="N2634" s="536">
        <f t="shared" si="57"/>
        <v>0</v>
      </c>
      <c r="O2634" s="534"/>
      <c r="P2634" s="528"/>
      <c r="Q2634" s="426" t="str">
        <f t="shared" si="53"/>
        <v/>
      </c>
      <c r="R2634" s="529"/>
      <c r="S2634" s="530"/>
      <c r="T2634" s="531" t="str">
        <f t="shared" si="54"/>
        <v/>
      </c>
      <c r="U2634" s="426">
        <f t="shared" si="55"/>
        <v>0</v>
      </c>
      <c r="V2634" s="426"/>
      <c r="W2634" s="426"/>
      <c r="AJ2634" s="55"/>
      <c r="AK2634" s="55"/>
      <c r="AL2634" s="55"/>
      <c r="AM2634" s="55"/>
    </row>
    <row r="2635" ht="22.5" customHeight="1">
      <c r="A2635" s="457"/>
      <c r="B2635" s="25" t="b">
        <v>0</v>
      </c>
      <c r="C2635" s="533"/>
      <c r="D2635" s="534"/>
      <c r="E2635" s="424"/>
      <c r="F2635" s="423"/>
      <c r="G2635" s="533"/>
      <c r="H2635" s="424"/>
      <c r="I2635" s="24"/>
      <c r="J2635" s="424"/>
      <c r="K2635" s="423"/>
      <c r="L2635" s="423"/>
      <c r="M2635" s="535"/>
      <c r="N2635" s="536">
        <f t="shared" si="57"/>
        <v>0</v>
      </c>
      <c r="O2635" s="534"/>
      <c r="P2635" s="528"/>
      <c r="Q2635" s="426" t="str">
        <f t="shared" si="53"/>
        <v/>
      </c>
      <c r="R2635" s="529"/>
      <c r="S2635" s="530"/>
      <c r="T2635" s="531" t="str">
        <f t="shared" si="54"/>
        <v/>
      </c>
      <c r="U2635" s="426">
        <f t="shared" si="55"/>
        <v>0</v>
      </c>
      <c r="V2635" s="426"/>
      <c r="W2635" s="426"/>
      <c r="AJ2635" s="55"/>
      <c r="AK2635" s="55"/>
      <c r="AL2635" s="55"/>
      <c r="AM2635" s="55"/>
    </row>
    <row r="2636" ht="22.5" customHeight="1">
      <c r="A2636" s="457"/>
      <c r="B2636" s="25" t="b">
        <v>0</v>
      </c>
      <c r="C2636" s="533"/>
      <c r="D2636" s="534"/>
      <c r="E2636" s="424"/>
      <c r="F2636" s="423"/>
      <c r="G2636" s="533"/>
      <c r="H2636" s="424"/>
      <c r="I2636" s="24"/>
      <c r="J2636" s="424"/>
      <c r="K2636" s="423"/>
      <c r="L2636" s="423"/>
      <c r="M2636" s="535"/>
      <c r="N2636" s="536">
        <f t="shared" si="57"/>
        <v>0</v>
      </c>
      <c r="O2636" s="534"/>
      <c r="P2636" s="528"/>
      <c r="Q2636" s="426" t="str">
        <f t="shared" si="53"/>
        <v/>
      </c>
      <c r="R2636" s="529"/>
      <c r="S2636" s="530"/>
      <c r="T2636" s="531" t="str">
        <f t="shared" si="54"/>
        <v/>
      </c>
      <c r="U2636" s="426">
        <f t="shared" si="55"/>
        <v>0</v>
      </c>
      <c r="V2636" s="426"/>
      <c r="W2636" s="426"/>
      <c r="AJ2636" s="55"/>
      <c r="AK2636" s="55"/>
      <c r="AL2636" s="55"/>
      <c r="AM2636" s="55"/>
    </row>
    <row r="2637" ht="22.5" customHeight="1">
      <c r="A2637" s="457"/>
      <c r="B2637" s="25" t="b">
        <v>0</v>
      </c>
      <c r="C2637" s="533"/>
      <c r="D2637" s="534"/>
      <c r="E2637" s="424"/>
      <c r="F2637" s="423"/>
      <c r="G2637" s="533"/>
      <c r="H2637" s="424"/>
      <c r="I2637" s="24"/>
      <c r="J2637" s="424"/>
      <c r="K2637" s="423"/>
      <c r="L2637" s="423"/>
      <c r="M2637" s="535"/>
      <c r="N2637" s="536">
        <f t="shared" si="57"/>
        <v>0</v>
      </c>
      <c r="O2637" s="534"/>
      <c r="P2637" s="528"/>
      <c r="Q2637" s="426" t="str">
        <f t="shared" si="53"/>
        <v/>
      </c>
      <c r="R2637" s="529"/>
      <c r="S2637" s="530"/>
      <c r="T2637" s="531" t="str">
        <f t="shared" si="54"/>
        <v/>
      </c>
      <c r="U2637" s="426">
        <f t="shared" si="55"/>
        <v>0</v>
      </c>
      <c r="V2637" s="426"/>
      <c r="W2637" s="426"/>
      <c r="AJ2637" s="55"/>
      <c r="AK2637" s="55"/>
      <c r="AL2637" s="55"/>
      <c r="AM2637" s="55"/>
    </row>
    <row r="2638" ht="22.5" customHeight="1">
      <c r="A2638" s="457"/>
      <c r="B2638" s="25" t="b">
        <v>0</v>
      </c>
      <c r="C2638" s="533"/>
      <c r="D2638" s="534"/>
      <c r="E2638" s="424"/>
      <c r="F2638" s="423"/>
      <c r="G2638" s="533"/>
      <c r="H2638" s="424"/>
      <c r="I2638" s="24"/>
      <c r="J2638" s="424"/>
      <c r="K2638" s="423"/>
      <c r="L2638" s="423"/>
      <c r="M2638" s="535"/>
      <c r="N2638" s="536">
        <f t="shared" si="57"/>
        <v>0</v>
      </c>
      <c r="O2638" s="534"/>
      <c r="P2638" s="528"/>
      <c r="Q2638" s="426" t="str">
        <f t="shared" si="53"/>
        <v/>
      </c>
      <c r="R2638" s="529"/>
      <c r="S2638" s="530"/>
      <c r="T2638" s="531" t="str">
        <f t="shared" si="54"/>
        <v/>
      </c>
      <c r="U2638" s="426">
        <f t="shared" si="55"/>
        <v>0</v>
      </c>
      <c r="V2638" s="426"/>
      <c r="W2638" s="426"/>
      <c r="AJ2638" s="55"/>
      <c r="AK2638" s="55"/>
      <c r="AL2638" s="55"/>
      <c r="AM2638" s="55"/>
    </row>
    <row r="2639" ht="22.5" customHeight="1">
      <c r="A2639" s="457"/>
      <c r="B2639" s="25" t="b">
        <v>0</v>
      </c>
      <c r="C2639" s="533"/>
      <c r="D2639" s="534"/>
      <c r="E2639" s="424"/>
      <c r="F2639" s="423"/>
      <c r="G2639" s="533"/>
      <c r="H2639" s="424"/>
      <c r="I2639" s="24"/>
      <c r="J2639" s="424"/>
      <c r="K2639" s="423"/>
      <c r="L2639" s="423"/>
      <c r="M2639" s="535"/>
      <c r="N2639" s="536">
        <f t="shared" si="57"/>
        <v>0</v>
      </c>
      <c r="O2639" s="534"/>
      <c r="P2639" s="528"/>
      <c r="Q2639" s="426" t="str">
        <f t="shared" si="53"/>
        <v/>
      </c>
      <c r="R2639" s="529"/>
      <c r="S2639" s="530"/>
      <c r="T2639" s="531" t="str">
        <f t="shared" si="54"/>
        <v/>
      </c>
      <c r="U2639" s="426">
        <f t="shared" si="55"/>
        <v>0</v>
      </c>
      <c r="V2639" s="426"/>
      <c r="W2639" s="426"/>
      <c r="AJ2639" s="55"/>
      <c r="AK2639" s="55"/>
      <c r="AL2639" s="55"/>
      <c r="AM2639" s="55"/>
    </row>
    <row r="2640" ht="22.5" customHeight="1">
      <c r="A2640" s="457"/>
      <c r="B2640" s="25" t="b">
        <v>0</v>
      </c>
      <c r="C2640" s="533"/>
      <c r="D2640" s="534"/>
      <c r="E2640" s="424"/>
      <c r="F2640" s="423"/>
      <c r="G2640" s="533"/>
      <c r="H2640" s="424"/>
      <c r="I2640" s="24"/>
      <c r="J2640" s="424"/>
      <c r="K2640" s="423"/>
      <c r="L2640" s="423"/>
      <c r="M2640" s="535"/>
      <c r="N2640" s="536">
        <f t="shared" si="57"/>
        <v>0</v>
      </c>
      <c r="O2640" s="534"/>
      <c r="P2640" s="528"/>
      <c r="Q2640" s="426" t="str">
        <f t="shared" si="53"/>
        <v/>
      </c>
      <c r="R2640" s="529"/>
      <c r="S2640" s="530"/>
      <c r="T2640" s="531" t="str">
        <f t="shared" si="54"/>
        <v/>
      </c>
      <c r="U2640" s="426">
        <f t="shared" si="55"/>
        <v>0</v>
      </c>
      <c r="V2640" s="426"/>
      <c r="W2640" s="426"/>
      <c r="AJ2640" s="55"/>
      <c r="AK2640" s="55"/>
      <c r="AL2640" s="55"/>
      <c r="AM2640" s="55"/>
    </row>
    <row r="2641" ht="22.5" customHeight="1">
      <c r="A2641" s="457"/>
      <c r="B2641" s="25" t="b">
        <v>0</v>
      </c>
      <c r="C2641" s="533"/>
      <c r="D2641" s="534"/>
      <c r="E2641" s="424"/>
      <c r="F2641" s="423"/>
      <c r="G2641" s="533"/>
      <c r="H2641" s="424"/>
      <c r="I2641" s="24"/>
      <c r="J2641" s="424"/>
      <c r="K2641" s="423"/>
      <c r="L2641" s="423"/>
      <c r="M2641" s="535"/>
      <c r="N2641" s="536">
        <f t="shared" si="57"/>
        <v>0</v>
      </c>
      <c r="O2641" s="534"/>
      <c r="P2641" s="528"/>
      <c r="Q2641" s="426" t="str">
        <f t="shared" si="53"/>
        <v/>
      </c>
      <c r="R2641" s="529"/>
      <c r="S2641" s="530"/>
      <c r="T2641" s="531" t="str">
        <f t="shared" si="54"/>
        <v/>
      </c>
      <c r="U2641" s="426">
        <f t="shared" si="55"/>
        <v>0</v>
      </c>
      <c r="V2641" s="426"/>
      <c r="W2641" s="426"/>
      <c r="AJ2641" s="55"/>
      <c r="AK2641" s="55"/>
      <c r="AL2641" s="55"/>
      <c r="AM2641" s="55"/>
    </row>
    <row r="2642" ht="22.5" customHeight="1">
      <c r="A2642" s="457"/>
      <c r="B2642" s="25" t="b">
        <v>0</v>
      </c>
      <c r="C2642" s="533"/>
      <c r="D2642" s="534"/>
      <c r="E2642" s="424"/>
      <c r="F2642" s="423"/>
      <c r="G2642" s="533"/>
      <c r="H2642" s="424"/>
      <c r="I2642" s="24"/>
      <c r="J2642" s="424"/>
      <c r="K2642" s="423"/>
      <c r="L2642" s="423"/>
      <c r="M2642" s="535"/>
      <c r="N2642" s="536">
        <f t="shared" si="57"/>
        <v>0</v>
      </c>
      <c r="O2642" s="534"/>
      <c r="P2642" s="528"/>
      <c r="Q2642" s="426" t="str">
        <f t="shared" si="53"/>
        <v/>
      </c>
      <c r="R2642" s="529"/>
      <c r="S2642" s="530"/>
      <c r="T2642" s="531" t="str">
        <f t="shared" si="54"/>
        <v/>
      </c>
      <c r="U2642" s="426">
        <f t="shared" si="55"/>
        <v>0</v>
      </c>
      <c r="V2642" s="426"/>
      <c r="W2642" s="426"/>
      <c r="AJ2642" s="55"/>
      <c r="AK2642" s="55"/>
      <c r="AL2642" s="55"/>
      <c r="AM2642" s="55"/>
    </row>
    <row r="2643" ht="22.5" customHeight="1">
      <c r="A2643" s="457"/>
      <c r="B2643" s="25" t="b">
        <v>0</v>
      </c>
      <c r="C2643" s="533"/>
      <c r="D2643" s="534"/>
      <c r="E2643" s="424"/>
      <c r="F2643" s="423"/>
      <c r="G2643" s="533"/>
      <c r="H2643" s="424"/>
      <c r="I2643" s="24"/>
      <c r="J2643" s="424"/>
      <c r="K2643" s="423"/>
      <c r="L2643" s="423"/>
      <c r="M2643" s="535"/>
      <c r="N2643" s="536">
        <f t="shared" si="57"/>
        <v>0</v>
      </c>
      <c r="O2643" s="534"/>
      <c r="P2643" s="528"/>
      <c r="Q2643" s="426" t="str">
        <f t="shared" si="53"/>
        <v/>
      </c>
      <c r="R2643" s="529"/>
      <c r="S2643" s="530"/>
      <c r="T2643" s="531" t="str">
        <f t="shared" si="54"/>
        <v/>
      </c>
      <c r="U2643" s="426">
        <f t="shared" si="55"/>
        <v>0</v>
      </c>
      <c r="V2643" s="426"/>
      <c r="W2643" s="426"/>
      <c r="AJ2643" s="55"/>
      <c r="AK2643" s="55"/>
      <c r="AL2643" s="55"/>
      <c r="AM2643" s="55"/>
    </row>
    <row r="2644" ht="22.5" customHeight="1">
      <c r="A2644" s="457"/>
      <c r="B2644" s="25" t="b">
        <v>0</v>
      </c>
      <c r="C2644" s="533"/>
      <c r="D2644" s="534"/>
      <c r="E2644" s="424"/>
      <c r="F2644" s="423"/>
      <c r="G2644" s="533"/>
      <c r="H2644" s="424"/>
      <c r="I2644" s="24"/>
      <c r="J2644" s="424"/>
      <c r="K2644" s="423"/>
      <c r="L2644" s="423"/>
      <c r="M2644" s="535"/>
      <c r="N2644" s="536">
        <f t="shared" si="57"/>
        <v>0</v>
      </c>
      <c r="O2644" s="534"/>
      <c r="P2644" s="528"/>
      <c r="Q2644" s="426" t="str">
        <f t="shared" si="53"/>
        <v/>
      </c>
      <c r="R2644" s="529"/>
      <c r="S2644" s="530"/>
      <c r="T2644" s="531" t="str">
        <f t="shared" si="54"/>
        <v/>
      </c>
      <c r="U2644" s="426">
        <f t="shared" si="55"/>
        <v>0</v>
      </c>
      <c r="V2644" s="426"/>
      <c r="W2644" s="426"/>
      <c r="AJ2644" s="55"/>
      <c r="AK2644" s="55"/>
      <c r="AL2644" s="55"/>
      <c r="AM2644" s="55"/>
    </row>
    <row r="2645" ht="22.5" customHeight="1">
      <c r="A2645" s="457"/>
      <c r="B2645" s="25" t="b">
        <v>0</v>
      </c>
      <c r="C2645" s="533"/>
      <c r="D2645" s="534"/>
      <c r="E2645" s="424"/>
      <c r="F2645" s="423"/>
      <c r="G2645" s="533"/>
      <c r="H2645" s="424"/>
      <c r="I2645" s="24"/>
      <c r="J2645" s="424"/>
      <c r="K2645" s="423"/>
      <c r="L2645" s="423"/>
      <c r="M2645" s="535"/>
      <c r="N2645" s="536">
        <f t="shared" si="57"/>
        <v>0</v>
      </c>
      <c r="O2645" s="534"/>
      <c r="P2645" s="528"/>
      <c r="Q2645" s="426" t="str">
        <f t="shared" si="53"/>
        <v/>
      </c>
      <c r="R2645" s="529"/>
      <c r="S2645" s="530"/>
      <c r="T2645" s="531" t="str">
        <f t="shared" si="54"/>
        <v/>
      </c>
      <c r="U2645" s="426">
        <f t="shared" si="55"/>
        <v>0</v>
      </c>
      <c r="V2645" s="426"/>
      <c r="W2645" s="426"/>
      <c r="AJ2645" s="55"/>
      <c r="AK2645" s="55"/>
      <c r="AL2645" s="55"/>
      <c r="AM2645" s="55"/>
    </row>
    <row r="2646" ht="22.5" customHeight="1">
      <c r="A2646" s="457"/>
      <c r="B2646" s="25" t="b">
        <v>0</v>
      </c>
      <c r="C2646" s="533"/>
      <c r="D2646" s="534"/>
      <c r="E2646" s="424"/>
      <c r="F2646" s="423"/>
      <c r="G2646" s="533"/>
      <c r="H2646" s="424"/>
      <c r="I2646" s="24"/>
      <c r="J2646" s="424"/>
      <c r="K2646" s="423"/>
      <c r="L2646" s="423"/>
      <c r="M2646" s="535"/>
      <c r="N2646" s="536">
        <f t="shared" si="57"/>
        <v>0</v>
      </c>
      <c r="O2646" s="534"/>
      <c r="P2646" s="528"/>
      <c r="Q2646" s="426" t="str">
        <f t="shared" si="53"/>
        <v/>
      </c>
      <c r="R2646" s="529"/>
      <c r="S2646" s="530"/>
      <c r="T2646" s="531" t="str">
        <f t="shared" si="54"/>
        <v/>
      </c>
      <c r="U2646" s="426">
        <f t="shared" si="55"/>
        <v>0</v>
      </c>
      <c r="V2646" s="426"/>
      <c r="W2646" s="426"/>
      <c r="AJ2646" s="55"/>
      <c r="AK2646" s="55"/>
      <c r="AL2646" s="55"/>
      <c r="AM2646" s="55"/>
    </row>
    <row r="2647" ht="22.5" customHeight="1">
      <c r="A2647" s="457"/>
      <c r="B2647" s="25" t="b">
        <v>0</v>
      </c>
      <c r="C2647" s="533"/>
      <c r="D2647" s="534"/>
      <c r="E2647" s="424"/>
      <c r="F2647" s="423"/>
      <c r="G2647" s="533"/>
      <c r="H2647" s="424"/>
      <c r="I2647" s="24"/>
      <c r="J2647" s="424"/>
      <c r="K2647" s="423"/>
      <c r="L2647" s="423"/>
      <c r="M2647" s="535"/>
      <c r="N2647" s="536">
        <f t="shared" si="57"/>
        <v>0</v>
      </c>
      <c r="O2647" s="534"/>
      <c r="P2647" s="528"/>
      <c r="Q2647" s="426" t="str">
        <f t="shared" si="53"/>
        <v/>
      </c>
      <c r="R2647" s="529"/>
      <c r="S2647" s="530"/>
      <c r="T2647" s="531" t="str">
        <f t="shared" si="54"/>
        <v/>
      </c>
      <c r="U2647" s="426">
        <f t="shared" si="55"/>
        <v>0</v>
      </c>
      <c r="V2647" s="426"/>
      <c r="W2647" s="426"/>
      <c r="AJ2647" s="55"/>
      <c r="AK2647" s="55"/>
      <c r="AL2647" s="55"/>
      <c r="AM2647" s="55"/>
    </row>
    <row r="2648" ht="22.5" customHeight="1">
      <c r="A2648" s="457"/>
      <c r="B2648" s="25" t="b">
        <v>0</v>
      </c>
      <c r="C2648" s="533"/>
      <c r="D2648" s="534"/>
      <c r="E2648" s="424"/>
      <c r="F2648" s="423"/>
      <c r="G2648" s="533"/>
      <c r="H2648" s="424"/>
      <c r="I2648" s="24"/>
      <c r="J2648" s="424"/>
      <c r="K2648" s="423"/>
      <c r="L2648" s="423"/>
      <c r="M2648" s="535"/>
      <c r="N2648" s="536">
        <f t="shared" si="57"/>
        <v>0</v>
      </c>
      <c r="O2648" s="534"/>
      <c r="P2648" s="528"/>
      <c r="Q2648" s="426" t="str">
        <f t="shared" si="53"/>
        <v/>
      </c>
      <c r="R2648" s="529"/>
      <c r="S2648" s="530"/>
      <c r="T2648" s="531" t="str">
        <f t="shared" si="54"/>
        <v/>
      </c>
      <c r="U2648" s="426">
        <f t="shared" si="55"/>
        <v>0</v>
      </c>
      <c r="V2648" s="426"/>
      <c r="W2648" s="426"/>
      <c r="AJ2648" s="55"/>
      <c r="AK2648" s="55"/>
      <c r="AL2648" s="55"/>
      <c r="AM2648" s="55"/>
    </row>
    <row r="2649" ht="22.5" customHeight="1">
      <c r="A2649" s="457"/>
      <c r="B2649" s="25" t="b">
        <v>0</v>
      </c>
      <c r="C2649" s="533"/>
      <c r="D2649" s="534"/>
      <c r="E2649" s="424"/>
      <c r="F2649" s="423"/>
      <c r="G2649" s="533"/>
      <c r="H2649" s="424"/>
      <c r="I2649" s="24"/>
      <c r="J2649" s="424"/>
      <c r="K2649" s="423"/>
      <c r="L2649" s="423"/>
      <c r="M2649" s="535"/>
      <c r="N2649" s="536">
        <f t="shared" si="57"/>
        <v>0</v>
      </c>
      <c r="O2649" s="534"/>
      <c r="P2649" s="528"/>
      <c r="Q2649" s="426" t="str">
        <f t="shared" si="53"/>
        <v/>
      </c>
      <c r="R2649" s="529"/>
      <c r="S2649" s="530"/>
      <c r="T2649" s="531" t="str">
        <f t="shared" si="54"/>
        <v/>
      </c>
      <c r="U2649" s="426">
        <f t="shared" si="55"/>
        <v>0</v>
      </c>
      <c r="V2649" s="426"/>
      <c r="W2649" s="426"/>
      <c r="AJ2649" s="55"/>
      <c r="AK2649" s="55"/>
      <c r="AL2649" s="55"/>
      <c r="AM2649" s="55"/>
    </row>
    <row r="2650" ht="22.5" customHeight="1">
      <c r="A2650" s="457"/>
      <c r="B2650" s="25" t="b">
        <v>0</v>
      </c>
      <c r="C2650" s="533"/>
      <c r="D2650" s="534"/>
      <c r="E2650" s="424"/>
      <c r="F2650" s="423"/>
      <c r="G2650" s="533"/>
      <c r="H2650" s="424"/>
      <c r="I2650" s="24"/>
      <c r="J2650" s="424"/>
      <c r="K2650" s="423"/>
      <c r="L2650" s="423"/>
      <c r="M2650" s="535"/>
      <c r="N2650" s="536">
        <f t="shared" si="57"/>
        <v>0</v>
      </c>
      <c r="O2650" s="534"/>
      <c r="P2650" s="528"/>
      <c r="Q2650" s="426" t="str">
        <f t="shared" si="53"/>
        <v/>
      </c>
      <c r="R2650" s="529"/>
      <c r="S2650" s="530"/>
      <c r="T2650" s="531" t="str">
        <f t="shared" si="54"/>
        <v/>
      </c>
      <c r="U2650" s="426">
        <f t="shared" si="55"/>
        <v>0</v>
      </c>
      <c r="V2650" s="426"/>
      <c r="W2650" s="426"/>
      <c r="AJ2650" s="55"/>
      <c r="AK2650" s="55"/>
      <c r="AL2650" s="55"/>
      <c r="AM2650" s="55"/>
    </row>
    <row r="2651" ht="22.5" customHeight="1">
      <c r="A2651" s="457"/>
      <c r="B2651" s="25" t="b">
        <v>0</v>
      </c>
      <c r="C2651" s="533"/>
      <c r="D2651" s="534"/>
      <c r="E2651" s="424"/>
      <c r="F2651" s="423"/>
      <c r="G2651" s="533"/>
      <c r="H2651" s="424"/>
      <c r="I2651" s="24"/>
      <c r="J2651" s="424"/>
      <c r="K2651" s="423"/>
      <c r="L2651" s="423"/>
      <c r="M2651" s="535"/>
      <c r="N2651" s="536">
        <f t="shared" si="57"/>
        <v>0</v>
      </c>
      <c r="O2651" s="534"/>
      <c r="P2651" s="528"/>
      <c r="Q2651" s="426" t="str">
        <f t="shared" si="53"/>
        <v/>
      </c>
      <c r="R2651" s="529"/>
      <c r="S2651" s="530"/>
      <c r="T2651" s="531" t="str">
        <f t="shared" si="54"/>
        <v/>
      </c>
      <c r="U2651" s="426">
        <f t="shared" si="55"/>
        <v>0</v>
      </c>
      <c r="V2651" s="426"/>
      <c r="W2651" s="426"/>
      <c r="AJ2651" s="55"/>
      <c r="AK2651" s="55"/>
      <c r="AL2651" s="55"/>
      <c r="AM2651" s="55"/>
    </row>
    <row r="2652" ht="22.5" customHeight="1">
      <c r="A2652" s="457"/>
      <c r="B2652" s="25" t="b">
        <v>0</v>
      </c>
      <c r="C2652" s="533"/>
      <c r="D2652" s="534"/>
      <c r="E2652" s="424"/>
      <c r="F2652" s="423"/>
      <c r="G2652" s="533"/>
      <c r="H2652" s="424"/>
      <c r="I2652" s="24"/>
      <c r="J2652" s="424"/>
      <c r="K2652" s="423"/>
      <c r="L2652" s="423"/>
      <c r="M2652" s="535"/>
      <c r="N2652" s="536">
        <f t="shared" si="57"/>
        <v>0</v>
      </c>
      <c r="O2652" s="534"/>
      <c r="P2652" s="528"/>
      <c r="Q2652" s="426" t="str">
        <f t="shared" si="53"/>
        <v/>
      </c>
      <c r="R2652" s="529"/>
      <c r="S2652" s="530"/>
      <c r="T2652" s="531" t="str">
        <f t="shared" si="54"/>
        <v/>
      </c>
      <c r="U2652" s="426">
        <f t="shared" si="55"/>
        <v>0</v>
      </c>
      <c r="V2652" s="426"/>
      <c r="W2652" s="426"/>
      <c r="AJ2652" s="55"/>
      <c r="AK2652" s="55"/>
      <c r="AL2652" s="55"/>
      <c r="AM2652" s="55"/>
    </row>
    <row r="2653" ht="22.5" customHeight="1">
      <c r="A2653" s="457"/>
      <c r="B2653" s="25" t="b">
        <v>0</v>
      </c>
      <c r="C2653" s="533"/>
      <c r="D2653" s="534"/>
      <c r="E2653" s="424"/>
      <c r="F2653" s="423"/>
      <c r="G2653" s="533"/>
      <c r="H2653" s="424"/>
      <c r="I2653" s="24"/>
      <c r="J2653" s="424"/>
      <c r="K2653" s="423"/>
      <c r="L2653" s="423"/>
      <c r="M2653" s="535"/>
      <c r="N2653" s="536">
        <f t="shared" si="57"/>
        <v>0</v>
      </c>
      <c r="O2653" s="534"/>
      <c r="P2653" s="528"/>
      <c r="Q2653" s="426" t="str">
        <f t="shared" si="53"/>
        <v/>
      </c>
      <c r="R2653" s="529"/>
      <c r="S2653" s="530"/>
      <c r="T2653" s="531" t="str">
        <f t="shared" si="54"/>
        <v/>
      </c>
      <c r="U2653" s="426">
        <f t="shared" si="55"/>
        <v>0</v>
      </c>
      <c r="V2653" s="426"/>
      <c r="W2653" s="426"/>
      <c r="AJ2653" s="55"/>
      <c r="AK2653" s="55"/>
      <c r="AL2653" s="55"/>
      <c r="AM2653" s="55"/>
    </row>
    <row r="2654" ht="22.5" customHeight="1">
      <c r="A2654" s="457"/>
      <c r="B2654" s="25" t="b">
        <v>0</v>
      </c>
      <c r="C2654" s="533"/>
      <c r="D2654" s="534"/>
      <c r="E2654" s="424"/>
      <c r="F2654" s="423"/>
      <c r="G2654" s="533"/>
      <c r="H2654" s="424"/>
      <c r="I2654" s="24"/>
      <c r="J2654" s="424"/>
      <c r="K2654" s="423"/>
      <c r="L2654" s="423"/>
      <c r="M2654" s="535"/>
      <c r="N2654" s="536">
        <f t="shared" si="57"/>
        <v>0</v>
      </c>
      <c r="O2654" s="534"/>
      <c r="P2654" s="528"/>
      <c r="Q2654" s="426" t="str">
        <f t="shared" si="53"/>
        <v/>
      </c>
      <c r="R2654" s="529"/>
      <c r="S2654" s="530"/>
      <c r="T2654" s="531" t="str">
        <f t="shared" si="54"/>
        <v/>
      </c>
      <c r="U2654" s="426">
        <f t="shared" si="55"/>
        <v>0</v>
      </c>
      <c r="V2654" s="426"/>
      <c r="W2654" s="426"/>
      <c r="AJ2654" s="55"/>
      <c r="AK2654" s="55"/>
      <c r="AL2654" s="55"/>
      <c r="AM2654" s="55"/>
    </row>
    <row r="2655" ht="22.5" customHeight="1">
      <c r="A2655" s="457"/>
      <c r="B2655" s="25" t="b">
        <v>0</v>
      </c>
      <c r="C2655" s="533"/>
      <c r="D2655" s="534"/>
      <c r="E2655" s="424"/>
      <c r="F2655" s="423"/>
      <c r="G2655" s="533"/>
      <c r="H2655" s="424"/>
      <c r="I2655" s="24"/>
      <c r="J2655" s="424"/>
      <c r="K2655" s="423"/>
      <c r="L2655" s="423"/>
      <c r="M2655" s="535"/>
      <c r="N2655" s="536">
        <f t="shared" si="57"/>
        <v>0</v>
      </c>
      <c r="O2655" s="534"/>
      <c r="P2655" s="528"/>
      <c r="Q2655" s="426" t="str">
        <f t="shared" si="53"/>
        <v/>
      </c>
      <c r="R2655" s="529"/>
      <c r="S2655" s="530"/>
      <c r="T2655" s="531" t="str">
        <f t="shared" si="54"/>
        <v/>
      </c>
      <c r="U2655" s="426">
        <f t="shared" si="55"/>
        <v>0</v>
      </c>
      <c r="V2655" s="426"/>
      <c r="W2655" s="426"/>
      <c r="AJ2655" s="55"/>
      <c r="AK2655" s="55"/>
      <c r="AL2655" s="55"/>
      <c r="AM2655" s="55"/>
    </row>
    <row r="2656" ht="22.5" customHeight="1">
      <c r="A2656" s="457"/>
      <c r="B2656" s="25" t="b">
        <v>0</v>
      </c>
      <c r="C2656" s="533"/>
      <c r="D2656" s="534"/>
      <c r="E2656" s="424"/>
      <c r="F2656" s="423"/>
      <c r="G2656" s="533"/>
      <c r="H2656" s="424"/>
      <c r="I2656" s="24"/>
      <c r="J2656" s="424"/>
      <c r="K2656" s="423"/>
      <c r="L2656" s="423"/>
      <c r="M2656" s="535"/>
      <c r="N2656" s="536">
        <f t="shared" si="57"/>
        <v>0</v>
      </c>
      <c r="O2656" s="534"/>
      <c r="P2656" s="528"/>
      <c r="Q2656" s="426" t="str">
        <f t="shared" si="53"/>
        <v/>
      </c>
      <c r="R2656" s="529"/>
      <c r="S2656" s="530"/>
      <c r="T2656" s="531" t="str">
        <f t="shared" si="54"/>
        <v/>
      </c>
      <c r="U2656" s="426">
        <f t="shared" si="55"/>
        <v>0</v>
      </c>
      <c r="V2656" s="426"/>
      <c r="W2656" s="426"/>
      <c r="AJ2656" s="55"/>
      <c r="AK2656" s="55"/>
      <c r="AL2656" s="55"/>
      <c r="AM2656" s="55"/>
    </row>
    <row r="2657" ht="22.5" customHeight="1">
      <c r="A2657" s="457"/>
      <c r="B2657" s="25" t="b">
        <v>0</v>
      </c>
      <c r="C2657" s="533"/>
      <c r="D2657" s="534"/>
      <c r="E2657" s="424"/>
      <c r="F2657" s="423"/>
      <c r="G2657" s="533"/>
      <c r="H2657" s="424"/>
      <c r="I2657" s="24"/>
      <c r="J2657" s="424"/>
      <c r="K2657" s="423"/>
      <c r="L2657" s="423"/>
      <c r="M2657" s="535"/>
      <c r="N2657" s="536">
        <f t="shared" si="57"/>
        <v>0</v>
      </c>
      <c r="O2657" s="534"/>
      <c r="P2657" s="528"/>
      <c r="Q2657" s="426" t="str">
        <f t="shared" si="53"/>
        <v/>
      </c>
      <c r="R2657" s="529"/>
      <c r="S2657" s="530"/>
      <c r="T2657" s="531" t="str">
        <f t="shared" si="54"/>
        <v/>
      </c>
      <c r="U2657" s="426">
        <f t="shared" si="55"/>
        <v>0</v>
      </c>
      <c r="V2657" s="426"/>
      <c r="W2657" s="426"/>
      <c r="AJ2657" s="55"/>
      <c r="AK2657" s="55"/>
      <c r="AL2657" s="55"/>
      <c r="AM2657" s="55"/>
    </row>
    <row r="2658" ht="22.5" customHeight="1">
      <c r="A2658" s="457"/>
      <c r="B2658" s="25" t="b">
        <v>0</v>
      </c>
      <c r="C2658" s="533"/>
      <c r="D2658" s="534"/>
      <c r="E2658" s="424"/>
      <c r="F2658" s="423"/>
      <c r="G2658" s="533"/>
      <c r="H2658" s="424"/>
      <c r="I2658" s="24"/>
      <c r="J2658" s="424"/>
      <c r="K2658" s="423"/>
      <c r="L2658" s="423"/>
      <c r="M2658" s="535"/>
      <c r="N2658" s="536">
        <f t="shared" si="57"/>
        <v>0</v>
      </c>
      <c r="O2658" s="534"/>
      <c r="P2658" s="528"/>
      <c r="Q2658" s="426" t="str">
        <f t="shared" si="53"/>
        <v/>
      </c>
      <c r="R2658" s="529"/>
      <c r="S2658" s="530"/>
      <c r="T2658" s="531" t="str">
        <f t="shared" si="54"/>
        <v/>
      </c>
      <c r="U2658" s="426">
        <f t="shared" si="55"/>
        <v>0</v>
      </c>
      <c r="V2658" s="426"/>
      <c r="W2658" s="426"/>
      <c r="AJ2658" s="55"/>
      <c r="AK2658" s="55"/>
      <c r="AL2658" s="55"/>
      <c r="AM2658" s="55"/>
    </row>
    <row r="2659" ht="22.5" customHeight="1">
      <c r="A2659" s="457"/>
      <c r="B2659" s="25" t="b">
        <v>0</v>
      </c>
      <c r="C2659" s="533"/>
      <c r="D2659" s="534"/>
      <c r="E2659" s="424"/>
      <c r="F2659" s="423"/>
      <c r="G2659" s="533"/>
      <c r="H2659" s="424"/>
      <c r="I2659" s="24"/>
      <c r="J2659" s="424"/>
      <c r="K2659" s="423"/>
      <c r="L2659" s="423"/>
      <c r="M2659" s="535"/>
      <c r="N2659" s="536">
        <f t="shared" si="57"/>
        <v>0</v>
      </c>
      <c r="O2659" s="534"/>
      <c r="P2659" s="528"/>
      <c r="Q2659" s="426" t="str">
        <f t="shared" si="53"/>
        <v/>
      </c>
      <c r="R2659" s="529"/>
      <c r="S2659" s="530"/>
      <c r="T2659" s="531" t="str">
        <f t="shared" si="54"/>
        <v/>
      </c>
      <c r="U2659" s="426">
        <f t="shared" si="55"/>
        <v>0</v>
      </c>
      <c r="V2659" s="426"/>
      <c r="W2659" s="426"/>
      <c r="AJ2659" s="55"/>
      <c r="AK2659" s="55"/>
      <c r="AL2659" s="55"/>
      <c r="AM2659" s="55"/>
    </row>
    <row r="2660" ht="22.5" customHeight="1">
      <c r="A2660" s="457"/>
      <c r="B2660" s="25" t="b">
        <v>0</v>
      </c>
      <c r="C2660" s="533"/>
      <c r="D2660" s="534"/>
      <c r="E2660" s="424"/>
      <c r="F2660" s="423"/>
      <c r="G2660" s="533"/>
      <c r="H2660" s="424"/>
      <c r="I2660" s="24"/>
      <c r="J2660" s="424"/>
      <c r="K2660" s="423"/>
      <c r="L2660" s="423"/>
      <c r="M2660" s="535"/>
      <c r="N2660" s="536">
        <f t="shared" si="57"/>
        <v>0</v>
      </c>
      <c r="O2660" s="534"/>
      <c r="P2660" s="528"/>
      <c r="Q2660" s="426" t="str">
        <f t="shared" si="53"/>
        <v/>
      </c>
      <c r="R2660" s="529"/>
      <c r="S2660" s="530"/>
      <c r="T2660" s="531" t="str">
        <f t="shared" si="54"/>
        <v/>
      </c>
      <c r="U2660" s="426">
        <f t="shared" si="55"/>
        <v>0</v>
      </c>
      <c r="V2660" s="426"/>
      <c r="W2660" s="426"/>
      <c r="AJ2660" s="55"/>
      <c r="AK2660" s="55"/>
      <c r="AL2660" s="55"/>
      <c r="AM2660" s="55"/>
    </row>
    <row r="2661" ht="22.5" customHeight="1">
      <c r="A2661" s="457"/>
      <c r="B2661" s="25" t="b">
        <v>0</v>
      </c>
      <c r="C2661" s="533"/>
      <c r="D2661" s="534"/>
      <c r="E2661" s="424"/>
      <c r="F2661" s="423"/>
      <c r="G2661" s="533"/>
      <c r="H2661" s="424"/>
      <c r="I2661" s="24"/>
      <c r="J2661" s="424"/>
      <c r="K2661" s="423"/>
      <c r="L2661" s="423"/>
      <c r="M2661" s="535"/>
      <c r="N2661" s="536">
        <f t="shared" si="57"/>
        <v>0</v>
      </c>
      <c r="O2661" s="534"/>
      <c r="P2661" s="528"/>
      <c r="Q2661" s="426" t="str">
        <f t="shared" si="53"/>
        <v/>
      </c>
      <c r="R2661" s="529"/>
      <c r="S2661" s="530"/>
      <c r="T2661" s="531" t="str">
        <f t="shared" si="54"/>
        <v/>
      </c>
      <c r="U2661" s="426">
        <f t="shared" si="55"/>
        <v>0</v>
      </c>
      <c r="V2661" s="426"/>
      <c r="W2661" s="426"/>
      <c r="AJ2661" s="55"/>
      <c r="AK2661" s="55"/>
      <c r="AL2661" s="55"/>
      <c r="AM2661" s="55"/>
    </row>
    <row r="2662" ht="22.5" customHeight="1">
      <c r="A2662" s="457"/>
      <c r="B2662" s="25" t="b">
        <v>0</v>
      </c>
      <c r="C2662" s="533"/>
      <c r="D2662" s="534"/>
      <c r="E2662" s="424"/>
      <c r="F2662" s="423"/>
      <c r="G2662" s="533"/>
      <c r="H2662" s="424"/>
      <c r="I2662" s="24"/>
      <c r="J2662" s="424"/>
      <c r="K2662" s="423"/>
      <c r="L2662" s="423"/>
      <c r="M2662" s="535"/>
      <c r="N2662" s="536">
        <f t="shared" si="57"/>
        <v>0</v>
      </c>
      <c r="O2662" s="534"/>
      <c r="P2662" s="528"/>
      <c r="Q2662" s="426" t="str">
        <f t="shared" si="53"/>
        <v/>
      </c>
      <c r="R2662" s="529"/>
      <c r="S2662" s="530"/>
      <c r="T2662" s="531" t="str">
        <f t="shared" si="54"/>
        <v/>
      </c>
      <c r="U2662" s="426">
        <f t="shared" si="55"/>
        <v>0</v>
      </c>
      <c r="V2662" s="426"/>
      <c r="W2662" s="426"/>
      <c r="AJ2662" s="55"/>
      <c r="AK2662" s="55"/>
      <c r="AL2662" s="55"/>
      <c r="AM2662" s="55"/>
    </row>
    <row r="2663" ht="22.5" customHeight="1">
      <c r="A2663" s="457"/>
      <c r="B2663" s="25" t="b">
        <v>0</v>
      </c>
      <c r="C2663" s="533"/>
      <c r="D2663" s="534"/>
      <c r="E2663" s="424"/>
      <c r="F2663" s="423"/>
      <c r="G2663" s="533"/>
      <c r="H2663" s="424"/>
      <c r="I2663" s="24"/>
      <c r="J2663" s="424"/>
      <c r="K2663" s="423"/>
      <c r="L2663" s="423"/>
      <c r="M2663" s="535"/>
      <c r="N2663" s="536">
        <f t="shared" si="57"/>
        <v>0</v>
      </c>
      <c r="O2663" s="534"/>
      <c r="P2663" s="528"/>
      <c r="Q2663" s="426" t="str">
        <f t="shared" si="53"/>
        <v/>
      </c>
      <c r="R2663" s="529"/>
      <c r="S2663" s="530"/>
      <c r="T2663" s="531" t="str">
        <f t="shared" si="54"/>
        <v/>
      </c>
      <c r="U2663" s="426">
        <f t="shared" si="55"/>
        <v>0</v>
      </c>
      <c r="V2663" s="426"/>
      <c r="W2663" s="426"/>
      <c r="AJ2663" s="55"/>
      <c r="AK2663" s="55"/>
      <c r="AL2663" s="55"/>
      <c r="AM2663" s="55"/>
    </row>
    <row r="2664" ht="22.5" customHeight="1">
      <c r="A2664" s="457"/>
      <c r="B2664" s="25" t="b">
        <v>0</v>
      </c>
      <c r="C2664" s="533"/>
      <c r="D2664" s="534"/>
      <c r="E2664" s="424"/>
      <c r="F2664" s="423"/>
      <c r="G2664" s="533"/>
      <c r="H2664" s="424"/>
      <c r="I2664" s="24"/>
      <c r="J2664" s="424"/>
      <c r="K2664" s="423"/>
      <c r="L2664" s="423"/>
      <c r="M2664" s="535"/>
      <c r="N2664" s="536">
        <f t="shared" si="57"/>
        <v>0</v>
      </c>
      <c r="O2664" s="534"/>
      <c r="P2664" s="528"/>
      <c r="Q2664" s="426" t="str">
        <f t="shared" si="53"/>
        <v/>
      </c>
      <c r="R2664" s="529"/>
      <c r="S2664" s="530"/>
      <c r="T2664" s="531" t="str">
        <f t="shared" si="54"/>
        <v/>
      </c>
      <c r="U2664" s="426">
        <f t="shared" si="55"/>
        <v>0</v>
      </c>
      <c r="V2664" s="426"/>
      <c r="W2664" s="426"/>
      <c r="AJ2664" s="55"/>
      <c r="AK2664" s="55"/>
      <c r="AL2664" s="55"/>
      <c r="AM2664" s="55"/>
    </row>
    <row r="2665" ht="22.5" customHeight="1">
      <c r="A2665" s="457"/>
      <c r="B2665" s="25" t="b">
        <v>0</v>
      </c>
      <c r="C2665" s="533"/>
      <c r="D2665" s="534"/>
      <c r="E2665" s="424"/>
      <c r="F2665" s="423"/>
      <c r="G2665" s="533"/>
      <c r="H2665" s="424"/>
      <c r="I2665" s="24"/>
      <c r="J2665" s="424"/>
      <c r="K2665" s="423"/>
      <c r="L2665" s="423"/>
      <c r="M2665" s="535"/>
      <c r="N2665" s="536">
        <f t="shared" si="57"/>
        <v>0</v>
      </c>
      <c r="O2665" s="534"/>
      <c r="P2665" s="528"/>
      <c r="Q2665" s="426" t="str">
        <f t="shared" si="53"/>
        <v/>
      </c>
      <c r="R2665" s="529"/>
      <c r="S2665" s="530"/>
      <c r="T2665" s="531" t="str">
        <f t="shared" si="54"/>
        <v/>
      </c>
      <c r="U2665" s="426">
        <f t="shared" si="55"/>
        <v>0</v>
      </c>
      <c r="V2665" s="426"/>
      <c r="W2665" s="426"/>
      <c r="AJ2665" s="55"/>
      <c r="AK2665" s="55"/>
      <c r="AL2665" s="55"/>
      <c r="AM2665" s="55"/>
    </row>
    <row r="2666" ht="22.5" customHeight="1">
      <c r="A2666" s="457"/>
      <c r="B2666" s="25" t="b">
        <v>0</v>
      </c>
      <c r="C2666" s="533"/>
      <c r="D2666" s="534"/>
      <c r="E2666" s="424"/>
      <c r="F2666" s="423"/>
      <c r="G2666" s="533"/>
      <c r="H2666" s="424"/>
      <c r="I2666" s="24"/>
      <c r="J2666" s="424"/>
      <c r="K2666" s="423"/>
      <c r="L2666" s="423"/>
      <c r="M2666" s="535"/>
      <c r="N2666" s="536">
        <f t="shared" si="57"/>
        <v>0</v>
      </c>
      <c r="O2666" s="534"/>
      <c r="P2666" s="528"/>
      <c r="Q2666" s="426" t="str">
        <f t="shared" si="53"/>
        <v/>
      </c>
      <c r="R2666" s="529"/>
      <c r="S2666" s="530"/>
      <c r="T2666" s="531" t="str">
        <f t="shared" si="54"/>
        <v/>
      </c>
      <c r="U2666" s="426">
        <f t="shared" si="55"/>
        <v>0</v>
      </c>
      <c r="V2666" s="426"/>
      <c r="W2666" s="426"/>
      <c r="AJ2666" s="55"/>
      <c r="AK2666" s="55"/>
      <c r="AL2666" s="55"/>
      <c r="AM2666" s="55"/>
    </row>
    <row r="2667" ht="22.5" customHeight="1">
      <c r="A2667" s="457"/>
      <c r="B2667" s="25" t="b">
        <v>0</v>
      </c>
      <c r="C2667" s="533"/>
      <c r="D2667" s="534"/>
      <c r="E2667" s="424"/>
      <c r="F2667" s="423"/>
      <c r="G2667" s="533"/>
      <c r="H2667" s="424"/>
      <c r="I2667" s="24"/>
      <c r="J2667" s="424"/>
      <c r="K2667" s="423"/>
      <c r="L2667" s="423"/>
      <c r="M2667" s="535"/>
      <c r="N2667" s="536">
        <f t="shared" si="57"/>
        <v>0</v>
      </c>
      <c r="O2667" s="534"/>
      <c r="P2667" s="528"/>
      <c r="Q2667" s="426" t="str">
        <f t="shared" si="53"/>
        <v/>
      </c>
      <c r="R2667" s="529"/>
      <c r="S2667" s="530"/>
      <c r="T2667" s="531" t="str">
        <f t="shared" si="54"/>
        <v/>
      </c>
      <c r="U2667" s="426">
        <f t="shared" si="55"/>
        <v>0</v>
      </c>
      <c r="V2667" s="426"/>
      <c r="W2667" s="426"/>
      <c r="AJ2667" s="55"/>
      <c r="AK2667" s="55"/>
      <c r="AL2667" s="55"/>
      <c r="AM2667" s="55"/>
    </row>
    <row r="2668" ht="22.5" customHeight="1">
      <c r="A2668" s="457"/>
      <c r="B2668" s="25" t="b">
        <v>0</v>
      </c>
      <c r="C2668" s="533"/>
      <c r="D2668" s="534"/>
      <c r="E2668" s="424"/>
      <c r="F2668" s="423"/>
      <c r="G2668" s="533"/>
      <c r="H2668" s="424"/>
      <c r="I2668" s="24"/>
      <c r="J2668" s="424"/>
      <c r="K2668" s="423"/>
      <c r="L2668" s="423"/>
      <c r="M2668" s="535"/>
      <c r="N2668" s="536">
        <f t="shared" si="57"/>
        <v>0</v>
      </c>
      <c r="O2668" s="534"/>
      <c r="P2668" s="528"/>
      <c r="Q2668" s="426" t="str">
        <f t="shared" si="53"/>
        <v/>
      </c>
      <c r="R2668" s="529"/>
      <c r="S2668" s="530"/>
      <c r="T2668" s="531" t="str">
        <f t="shared" si="54"/>
        <v/>
      </c>
      <c r="U2668" s="426">
        <f t="shared" si="55"/>
        <v>0</v>
      </c>
      <c r="V2668" s="426"/>
      <c r="W2668" s="426"/>
      <c r="AJ2668" s="55"/>
      <c r="AK2668" s="55"/>
      <c r="AL2668" s="55"/>
      <c r="AM2668" s="55"/>
    </row>
    <row r="2669" ht="22.5" customHeight="1">
      <c r="A2669" s="457"/>
      <c r="B2669" s="25" t="b">
        <v>0</v>
      </c>
      <c r="C2669" s="533"/>
      <c r="D2669" s="534"/>
      <c r="E2669" s="424"/>
      <c r="F2669" s="423"/>
      <c r="G2669" s="533"/>
      <c r="H2669" s="424"/>
      <c r="I2669" s="24"/>
      <c r="J2669" s="424"/>
      <c r="K2669" s="423"/>
      <c r="L2669" s="423"/>
      <c r="M2669" s="535"/>
      <c r="N2669" s="536">
        <f t="shared" si="57"/>
        <v>0</v>
      </c>
      <c r="O2669" s="534"/>
      <c r="P2669" s="528"/>
      <c r="Q2669" s="426" t="str">
        <f t="shared" si="53"/>
        <v/>
      </c>
      <c r="R2669" s="529"/>
      <c r="S2669" s="530"/>
      <c r="T2669" s="531" t="str">
        <f t="shared" si="54"/>
        <v/>
      </c>
      <c r="U2669" s="426">
        <f t="shared" si="55"/>
        <v>0</v>
      </c>
      <c r="V2669" s="426"/>
      <c r="W2669" s="426"/>
      <c r="AJ2669" s="55"/>
      <c r="AK2669" s="55"/>
      <c r="AL2669" s="55"/>
      <c r="AM2669" s="55"/>
    </row>
    <row r="2670" ht="22.5" customHeight="1">
      <c r="A2670" s="457"/>
      <c r="B2670" s="25" t="b">
        <v>0</v>
      </c>
      <c r="C2670" s="533"/>
      <c r="D2670" s="534"/>
      <c r="E2670" s="424"/>
      <c r="F2670" s="423"/>
      <c r="G2670" s="533"/>
      <c r="H2670" s="424"/>
      <c r="I2670" s="24"/>
      <c r="J2670" s="424"/>
      <c r="K2670" s="423"/>
      <c r="L2670" s="423"/>
      <c r="M2670" s="535"/>
      <c r="N2670" s="536">
        <f t="shared" si="57"/>
        <v>0</v>
      </c>
      <c r="O2670" s="534"/>
      <c r="P2670" s="528"/>
      <c r="Q2670" s="426" t="str">
        <f t="shared" si="53"/>
        <v/>
      </c>
      <c r="R2670" s="529"/>
      <c r="S2670" s="530"/>
      <c r="T2670" s="531" t="str">
        <f t="shared" si="54"/>
        <v/>
      </c>
      <c r="U2670" s="426">
        <f t="shared" si="55"/>
        <v>0</v>
      </c>
      <c r="V2670" s="426"/>
      <c r="W2670" s="426"/>
      <c r="AJ2670" s="55"/>
      <c r="AK2670" s="55"/>
      <c r="AL2670" s="55"/>
      <c r="AM2670" s="55"/>
    </row>
    <row r="2671" ht="22.5" customHeight="1">
      <c r="A2671" s="457"/>
      <c r="B2671" s="25" t="b">
        <v>0</v>
      </c>
      <c r="C2671" s="533"/>
      <c r="D2671" s="534"/>
      <c r="E2671" s="424"/>
      <c r="F2671" s="423"/>
      <c r="G2671" s="533"/>
      <c r="H2671" s="424"/>
      <c r="I2671" s="24"/>
      <c r="J2671" s="424"/>
      <c r="K2671" s="423"/>
      <c r="L2671" s="423"/>
      <c r="M2671" s="535"/>
      <c r="N2671" s="536">
        <f t="shared" si="57"/>
        <v>0</v>
      </c>
      <c r="O2671" s="534"/>
      <c r="P2671" s="528"/>
      <c r="Q2671" s="426" t="str">
        <f t="shared" si="53"/>
        <v/>
      </c>
      <c r="R2671" s="529"/>
      <c r="S2671" s="530"/>
      <c r="T2671" s="531" t="str">
        <f t="shared" si="54"/>
        <v/>
      </c>
      <c r="U2671" s="426">
        <f t="shared" si="55"/>
        <v>0</v>
      </c>
      <c r="V2671" s="426"/>
      <c r="W2671" s="426"/>
      <c r="AJ2671" s="55"/>
      <c r="AK2671" s="55"/>
      <c r="AL2671" s="55"/>
      <c r="AM2671" s="55"/>
    </row>
    <row r="2672" ht="22.5" customHeight="1">
      <c r="A2672" s="457"/>
      <c r="B2672" s="25" t="b">
        <v>0</v>
      </c>
      <c r="C2672" s="533"/>
      <c r="D2672" s="534"/>
      <c r="E2672" s="424"/>
      <c r="F2672" s="423"/>
      <c r="G2672" s="533"/>
      <c r="H2672" s="424"/>
      <c r="I2672" s="24"/>
      <c r="J2672" s="424"/>
      <c r="K2672" s="423"/>
      <c r="L2672" s="423"/>
      <c r="M2672" s="535"/>
      <c r="N2672" s="536">
        <f t="shared" si="57"/>
        <v>0</v>
      </c>
      <c r="O2672" s="534"/>
      <c r="P2672" s="528"/>
      <c r="Q2672" s="426" t="str">
        <f t="shared" si="53"/>
        <v/>
      </c>
      <c r="R2672" s="529"/>
      <c r="S2672" s="530"/>
      <c r="T2672" s="531" t="str">
        <f t="shared" si="54"/>
        <v/>
      </c>
      <c r="U2672" s="426">
        <f t="shared" si="55"/>
        <v>0</v>
      </c>
      <c r="V2672" s="426"/>
      <c r="W2672" s="426"/>
      <c r="AJ2672" s="55"/>
      <c r="AK2672" s="55"/>
      <c r="AL2672" s="55"/>
      <c r="AM2672" s="55"/>
    </row>
    <row r="2673" ht="22.5" customHeight="1">
      <c r="A2673" s="457"/>
      <c r="B2673" s="25" t="b">
        <v>0</v>
      </c>
      <c r="C2673" s="533"/>
      <c r="D2673" s="534"/>
      <c r="E2673" s="424"/>
      <c r="F2673" s="423"/>
      <c r="G2673" s="533"/>
      <c r="H2673" s="424"/>
      <c r="I2673" s="24"/>
      <c r="J2673" s="424"/>
      <c r="K2673" s="423"/>
      <c r="L2673" s="423"/>
      <c r="M2673" s="535"/>
      <c r="N2673" s="536">
        <f t="shared" si="57"/>
        <v>0</v>
      </c>
      <c r="O2673" s="534"/>
      <c r="P2673" s="528"/>
      <c r="Q2673" s="426" t="str">
        <f t="shared" si="53"/>
        <v/>
      </c>
      <c r="R2673" s="529"/>
      <c r="S2673" s="530"/>
      <c r="T2673" s="531" t="str">
        <f t="shared" si="54"/>
        <v/>
      </c>
      <c r="U2673" s="426">
        <f t="shared" si="55"/>
        <v>0</v>
      </c>
      <c r="V2673" s="426"/>
      <c r="W2673" s="426"/>
      <c r="AJ2673" s="55"/>
      <c r="AK2673" s="55"/>
      <c r="AL2673" s="55"/>
      <c r="AM2673" s="55"/>
    </row>
    <row r="2674" ht="22.5" customHeight="1">
      <c r="A2674" s="457"/>
      <c r="B2674" s="25" t="b">
        <v>0</v>
      </c>
      <c r="C2674" s="533"/>
      <c r="D2674" s="534"/>
      <c r="E2674" s="424"/>
      <c r="F2674" s="423"/>
      <c r="G2674" s="533"/>
      <c r="H2674" s="424"/>
      <c r="I2674" s="24"/>
      <c r="J2674" s="424"/>
      <c r="K2674" s="423"/>
      <c r="L2674" s="423"/>
      <c r="M2674" s="535"/>
      <c r="N2674" s="536">
        <f t="shared" si="57"/>
        <v>0</v>
      </c>
      <c r="O2674" s="534"/>
      <c r="P2674" s="528"/>
      <c r="Q2674" s="426" t="str">
        <f t="shared" si="53"/>
        <v/>
      </c>
      <c r="R2674" s="529"/>
      <c r="S2674" s="530"/>
      <c r="T2674" s="531" t="str">
        <f t="shared" si="54"/>
        <v/>
      </c>
      <c r="U2674" s="426">
        <f t="shared" si="55"/>
        <v>0</v>
      </c>
      <c r="V2674" s="426"/>
      <c r="W2674" s="426"/>
      <c r="AJ2674" s="55"/>
      <c r="AK2674" s="55"/>
      <c r="AL2674" s="55"/>
      <c r="AM2674" s="55"/>
    </row>
    <row r="2675" ht="22.5" customHeight="1">
      <c r="A2675" s="457"/>
      <c r="B2675" s="25" t="b">
        <v>0</v>
      </c>
      <c r="C2675" s="533"/>
      <c r="D2675" s="534"/>
      <c r="E2675" s="424"/>
      <c r="F2675" s="423"/>
      <c r="G2675" s="533"/>
      <c r="H2675" s="424"/>
      <c r="I2675" s="24"/>
      <c r="J2675" s="424"/>
      <c r="K2675" s="423"/>
      <c r="L2675" s="423"/>
      <c r="M2675" s="535"/>
      <c r="N2675" s="536">
        <f t="shared" si="57"/>
        <v>0</v>
      </c>
      <c r="O2675" s="534"/>
      <c r="P2675" s="528"/>
      <c r="Q2675" s="426" t="str">
        <f t="shared" si="53"/>
        <v/>
      </c>
      <c r="R2675" s="529"/>
      <c r="S2675" s="530"/>
      <c r="T2675" s="531" t="str">
        <f t="shared" si="54"/>
        <v/>
      </c>
      <c r="U2675" s="426">
        <f t="shared" si="55"/>
        <v>0</v>
      </c>
      <c r="V2675" s="426"/>
      <c r="W2675" s="426"/>
      <c r="AJ2675" s="55"/>
      <c r="AK2675" s="55"/>
      <c r="AL2675" s="55"/>
      <c r="AM2675" s="55"/>
    </row>
    <row r="2676" ht="22.5" customHeight="1">
      <c r="A2676" s="457"/>
      <c r="B2676" s="25" t="b">
        <v>0</v>
      </c>
      <c r="C2676" s="533"/>
      <c r="D2676" s="534"/>
      <c r="E2676" s="424"/>
      <c r="F2676" s="423"/>
      <c r="G2676" s="533"/>
      <c r="H2676" s="424"/>
      <c r="I2676" s="24"/>
      <c r="J2676" s="424"/>
      <c r="K2676" s="423"/>
      <c r="L2676" s="423"/>
      <c r="M2676" s="535"/>
      <c r="N2676" s="536">
        <f t="shared" si="57"/>
        <v>0</v>
      </c>
      <c r="O2676" s="534"/>
      <c r="P2676" s="528"/>
      <c r="Q2676" s="426" t="str">
        <f t="shared" si="53"/>
        <v/>
      </c>
      <c r="R2676" s="529"/>
      <c r="S2676" s="530"/>
      <c r="T2676" s="531" t="str">
        <f t="shared" si="54"/>
        <v/>
      </c>
      <c r="U2676" s="426">
        <f t="shared" si="55"/>
        <v>0</v>
      </c>
      <c r="V2676" s="426"/>
      <c r="W2676" s="426"/>
      <c r="AJ2676" s="55"/>
      <c r="AK2676" s="55"/>
      <c r="AL2676" s="55"/>
      <c r="AM2676" s="55"/>
    </row>
    <row r="2677" ht="22.5" customHeight="1">
      <c r="A2677" s="457"/>
      <c r="B2677" s="25" t="b">
        <v>0</v>
      </c>
      <c r="C2677" s="533"/>
      <c r="D2677" s="534"/>
      <c r="E2677" s="424"/>
      <c r="F2677" s="423"/>
      <c r="G2677" s="533"/>
      <c r="H2677" s="424"/>
      <c r="I2677" s="24"/>
      <c r="J2677" s="424"/>
      <c r="K2677" s="423"/>
      <c r="L2677" s="423"/>
      <c r="M2677" s="535"/>
      <c r="N2677" s="536">
        <f t="shared" si="57"/>
        <v>0</v>
      </c>
      <c r="O2677" s="534"/>
      <c r="P2677" s="528"/>
      <c r="Q2677" s="426" t="str">
        <f t="shared" si="53"/>
        <v/>
      </c>
      <c r="R2677" s="529"/>
      <c r="S2677" s="530"/>
      <c r="T2677" s="531" t="str">
        <f t="shared" si="54"/>
        <v/>
      </c>
      <c r="U2677" s="426">
        <f t="shared" si="55"/>
        <v>0</v>
      </c>
      <c r="V2677" s="426"/>
      <c r="W2677" s="426"/>
      <c r="AJ2677" s="55"/>
      <c r="AK2677" s="55"/>
      <c r="AL2677" s="55"/>
      <c r="AM2677" s="55"/>
    </row>
    <row r="2678" ht="22.5" customHeight="1">
      <c r="A2678" s="457"/>
      <c r="B2678" s="25" t="b">
        <v>0</v>
      </c>
      <c r="C2678" s="533"/>
      <c r="D2678" s="534"/>
      <c r="E2678" s="424"/>
      <c r="F2678" s="423"/>
      <c r="G2678" s="533"/>
      <c r="H2678" s="424"/>
      <c r="I2678" s="24"/>
      <c r="J2678" s="424"/>
      <c r="K2678" s="423"/>
      <c r="L2678" s="423"/>
      <c r="M2678" s="535"/>
      <c r="N2678" s="536">
        <f t="shared" si="57"/>
        <v>0</v>
      </c>
      <c r="O2678" s="534"/>
      <c r="P2678" s="528"/>
      <c r="Q2678" s="426" t="str">
        <f t="shared" si="53"/>
        <v/>
      </c>
      <c r="R2678" s="529"/>
      <c r="S2678" s="530"/>
      <c r="T2678" s="531" t="str">
        <f t="shared" si="54"/>
        <v/>
      </c>
      <c r="U2678" s="426">
        <f t="shared" si="55"/>
        <v>0</v>
      </c>
      <c r="V2678" s="426"/>
      <c r="W2678" s="426"/>
      <c r="AJ2678" s="55"/>
      <c r="AK2678" s="55"/>
      <c r="AL2678" s="55"/>
      <c r="AM2678" s="55"/>
    </row>
    <row r="2679" ht="22.5" customHeight="1">
      <c r="A2679" s="457"/>
      <c r="B2679" s="25" t="b">
        <v>0</v>
      </c>
      <c r="C2679" s="533"/>
      <c r="D2679" s="534"/>
      <c r="E2679" s="424"/>
      <c r="F2679" s="423"/>
      <c r="G2679" s="533"/>
      <c r="H2679" s="424"/>
      <c r="I2679" s="24"/>
      <c r="J2679" s="424"/>
      <c r="K2679" s="423"/>
      <c r="L2679" s="423"/>
      <c r="M2679" s="535"/>
      <c r="N2679" s="536">
        <f t="shared" si="57"/>
        <v>0</v>
      </c>
      <c r="O2679" s="534"/>
      <c r="P2679" s="528"/>
      <c r="Q2679" s="426" t="str">
        <f t="shared" si="53"/>
        <v/>
      </c>
      <c r="R2679" s="529"/>
      <c r="S2679" s="530"/>
      <c r="T2679" s="531" t="str">
        <f t="shared" si="54"/>
        <v/>
      </c>
      <c r="U2679" s="426">
        <f t="shared" si="55"/>
        <v>0</v>
      </c>
      <c r="V2679" s="426"/>
      <c r="W2679" s="426"/>
      <c r="AJ2679" s="55"/>
      <c r="AK2679" s="55"/>
      <c r="AL2679" s="55"/>
      <c r="AM2679" s="55"/>
    </row>
    <row r="2680" ht="22.5" customHeight="1">
      <c r="A2680" s="457"/>
      <c r="B2680" s="25" t="b">
        <v>0</v>
      </c>
      <c r="C2680" s="533"/>
      <c r="D2680" s="534"/>
      <c r="E2680" s="424"/>
      <c r="F2680" s="423"/>
      <c r="G2680" s="533"/>
      <c r="H2680" s="424"/>
      <c r="I2680" s="24"/>
      <c r="J2680" s="424"/>
      <c r="K2680" s="423"/>
      <c r="L2680" s="423"/>
      <c r="M2680" s="535"/>
      <c r="N2680" s="536">
        <f t="shared" si="57"/>
        <v>0</v>
      </c>
      <c r="O2680" s="534"/>
      <c r="P2680" s="528"/>
      <c r="Q2680" s="426" t="str">
        <f t="shared" si="53"/>
        <v/>
      </c>
      <c r="R2680" s="529"/>
      <c r="S2680" s="530"/>
      <c r="T2680" s="531" t="str">
        <f t="shared" si="54"/>
        <v/>
      </c>
      <c r="U2680" s="426">
        <f t="shared" si="55"/>
        <v>0</v>
      </c>
      <c r="V2680" s="426"/>
      <c r="W2680" s="426"/>
      <c r="AJ2680" s="55"/>
      <c r="AK2680" s="55"/>
      <c r="AL2680" s="55"/>
      <c r="AM2680" s="55"/>
    </row>
    <row r="2681" ht="22.5" customHeight="1">
      <c r="A2681" s="457"/>
      <c r="B2681" s="25" t="b">
        <v>0</v>
      </c>
      <c r="C2681" s="533"/>
      <c r="D2681" s="534"/>
      <c r="E2681" s="424"/>
      <c r="F2681" s="423"/>
      <c r="G2681" s="533"/>
      <c r="H2681" s="424"/>
      <c r="I2681" s="24"/>
      <c r="J2681" s="424"/>
      <c r="K2681" s="423"/>
      <c r="L2681" s="423"/>
      <c r="M2681" s="535"/>
      <c r="N2681" s="536">
        <f t="shared" si="57"/>
        <v>0</v>
      </c>
      <c r="O2681" s="534"/>
      <c r="P2681" s="528"/>
      <c r="Q2681" s="426" t="str">
        <f t="shared" si="53"/>
        <v/>
      </c>
      <c r="R2681" s="529"/>
      <c r="S2681" s="530"/>
      <c r="T2681" s="531" t="str">
        <f t="shared" si="54"/>
        <v/>
      </c>
      <c r="U2681" s="426">
        <f t="shared" si="55"/>
        <v>0</v>
      </c>
      <c r="V2681" s="426"/>
      <c r="W2681" s="426"/>
      <c r="AJ2681" s="55"/>
      <c r="AK2681" s="55"/>
      <c r="AL2681" s="55"/>
      <c r="AM2681" s="55"/>
    </row>
    <row r="2682" ht="22.5" customHeight="1">
      <c r="A2682" s="457"/>
      <c r="B2682" s="25" t="b">
        <v>0</v>
      </c>
      <c r="C2682" s="533"/>
      <c r="D2682" s="534"/>
      <c r="E2682" s="424"/>
      <c r="F2682" s="423"/>
      <c r="G2682" s="533"/>
      <c r="H2682" s="424"/>
      <c r="I2682" s="24"/>
      <c r="J2682" s="424"/>
      <c r="K2682" s="423"/>
      <c r="L2682" s="423"/>
      <c r="M2682" s="535"/>
      <c r="N2682" s="536">
        <f t="shared" si="57"/>
        <v>0</v>
      </c>
      <c r="O2682" s="534"/>
      <c r="P2682" s="528"/>
      <c r="Q2682" s="426" t="str">
        <f t="shared" si="53"/>
        <v/>
      </c>
      <c r="R2682" s="529"/>
      <c r="S2682" s="530"/>
      <c r="T2682" s="531" t="str">
        <f t="shared" si="54"/>
        <v/>
      </c>
      <c r="U2682" s="426">
        <f t="shared" si="55"/>
        <v>0</v>
      </c>
      <c r="V2682" s="426"/>
      <c r="W2682" s="426"/>
      <c r="AJ2682" s="55"/>
      <c r="AK2682" s="55"/>
      <c r="AL2682" s="55"/>
      <c r="AM2682" s="55"/>
    </row>
    <row r="2683" ht="22.5" customHeight="1">
      <c r="A2683" s="457"/>
      <c r="B2683" s="25" t="b">
        <v>0</v>
      </c>
      <c r="C2683" s="533"/>
      <c r="D2683" s="534"/>
      <c r="E2683" s="424"/>
      <c r="F2683" s="423"/>
      <c r="G2683" s="533"/>
      <c r="H2683" s="424"/>
      <c r="I2683" s="24"/>
      <c r="J2683" s="424"/>
      <c r="K2683" s="423"/>
      <c r="L2683" s="423"/>
      <c r="M2683" s="535"/>
      <c r="N2683" s="536">
        <f t="shared" si="57"/>
        <v>0</v>
      </c>
      <c r="O2683" s="534"/>
      <c r="P2683" s="528"/>
      <c r="Q2683" s="426" t="str">
        <f t="shared" si="53"/>
        <v/>
      </c>
      <c r="R2683" s="529"/>
      <c r="S2683" s="530"/>
      <c r="T2683" s="531" t="str">
        <f t="shared" si="54"/>
        <v/>
      </c>
      <c r="U2683" s="426">
        <f t="shared" si="55"/>
        <v>0</v>
      </c>
      <c r="V2683" s="426"/>
      <c r="W2683" s="426"/>
      <c r="AJ2683" s="55"/>
      <c r="AK2683" s="55"/>
      <c r="AL2683" s="55"/>
      <c r="AM2683" s="55"/>
    </row>
    <row r="2684" ht="22.5" customHeight="1">
      <c r="A2684" s="457"/>
      <c r="B2684" s="25" t="b">
        <v>0</v>
      </c>
      <c r="C2684" s="533"/>
      <c r="D2684" s="534"/>
      <c r="E2684" s="424"/>
      <c r="F2684" s="423"/>
      <c r="G2684" s="533"/>
      <c r="H2684" s="424"/>
      <c r="I2684" s="24"/>
      <c r="J2684" s="424"/>
      <c r="K2684" s="423"/>
      <c r="L2684" s="423"/>
      <c r="M2684" s="535"/>
      <c r="N2684" s="536">
        <f t="shared" si="57"/>
        <v>0</v>
      </c>
      <c r="O2684" s="534"/>
      <c r="P2684" s="528"/>
      <c r="Q2684" s="426" t="str">
        <f t="shared" si="53"/>
        <v/>
      </c>
      <c r="R2684" s="529"/>
      <c r="S2684" s="530"/>
      <c r="T2684" s="531" t="str">
        <f t="shared" si="54"/>
        <v/>
      </c>
      <c r="U2684" s="426">
        <f t="shared" si="55"/>
        <v>0</v>
      </c>
      <c r="V2684" s="426"/>
      <c r="W2684" s="426"/>
      <c r="AJ2684" s="55"/>
      <c r="AK2684" s="55"/>
      <c r="AL2684" s="55"/>
      <c r="AM2684" s="55"/>
    </row>
    <row r="2685" ht="22.5" customHeight="1">
      <c r="A2685" s="457"/>
      <c r="B2685" s="25" t="b">
        <v>0</v>
      </c>
      <c r="C2685" s="533"/>
      <c r="D2685" s="534"/>
      <c r="E2685" s="424"/>
      <c r="F2685" s="423"/>
      <c r="G2685" s="533"/>
      <c r="H2685" s="424"/>
      <c r="I2685" s="24"/>
      <c r="J2685" s="424"/>
      <c r="K2685" s="423"/>
      <c r="L2685" s="423"/>
      <c r="M2685" s="535"/>
      <c r="N2685" s="536">
        <f t="shared" si="57"/>
        <v>0</v>
      </c>
      <c r="O2685" s="534"/>
      <c r="P2685" s="528"/>
      <c r="Q2685" s="426" t="str">
        <f t="shared" si="53"/>
        <v/>
      </c>
      <c r="R2685" s="529"/>
      <c r="S2685" s="530"/>
      <c r="T2685" s="531" t="str">
        <f t="shared" si="54"/>
        <v/>
      </c>
      <c r="U2685" s="426">
        <f t="shared" si="55"/>
        <v>0</v>
      </c>
      <c r="V2685" s="426"/>
      <c r="W2685" s="426"/>
      <c r="AJ2685" s="55"/>
      <c r="AK2685" s="55"/>
      <c r="AL2685" s="55"/>
      <c r="AM2685" s="55"/>
    </row>
    <row r="2686" ht="22.5" customHeight="1">
      <c r="A2686" s="457"/>
      <c r="B2686" s="25" t="b">
        <v>0</v>
      </c>
      <c r="C2686" s="533"/>
      <c r="D2686" s="534"/>
      <c r="E2686" s="424"/>
      <c r="F2686" s="423"/>
      <c r="G2686" s="533"/>
      <c r="H2686" s="424"/>
      <c r="I2686" s="24"/>
      <c r="J2686" s="424"/>
      <c r="K2686" s="423"/>
      <c r="L2686" s="423"/>
      <c r="M2686" s="535"/>
      <c r="N2686" s="536">
        <f t="shared" si="57"/>
        <v>0</v>
      </c>
      <c r="O2686" s="534"/>
      <c r="P2686" s="528"/>
      <c r="Q2686" s="426" t="str">
        <f t="shared" si="53"/>
        <v/>
      </c>
      <c r="R2686" s="529"/>
      <c r="S2686" s="530"/>
      <c r="T2686" s="531" t="str">
        <f t="shared" si="54"/>
        <v/>
      </c>
      <c r="U2686" s="426">
        <f t="shared" si="55"/>
        <v>0</v>
      </c>
      <c r="V2686" s="426"/>
      <c r="W2686" s="426"/>
      <c r="AJ2686" s="55"/>
      <c r="AK2686" s="55"/>
      <c r="AL2686" s="55"/>
      <c r="AM2686" s="55"/>
    </row>
    <row r="2687" ht="22.5" customHeight="1">
      <c r="A2687" s="457"/>
      <c r="B2687" s="25" t="b">
        <v>0</v>
      </c>
      <c r="C2687" s="533"/>
      <c r="D2687" s="534"/>
      <c r="E2687" s="424"/>
      <c r="F2687" s="423"/>
      <c r="G2687" s="533"/>
      <c r="H2687" s="424"/>
      <c r="I2687" s="24"/>
      <c r="J2687" s="424"/>
      <c r="K2687" s="423"/>
      <c r="L2687" s="423"/>
      <c r="M2687" s="535"/>
      <c r="N2687" s="536">
        <f t="shared" si="57"/>
        <v>0</v>
      </c>
      <c r="O2687" s="534"/>
      <c r="P2687" s="528"/>
      <c r="Q2687" s="426" t="str">
        <f t="shared" si="53"/>
        <v/>
      </c>
      <c r="R2687" s="529"/>
      <c r="S2687" s="530"/>
      <c r="T2687" s="531" t="str">
        <f t="shared" si="54"/>
        <v/>
      </c>
      <c r="U2687" s="426">
        <f t="shared" si="55"/>
        <v>0</v>
      </c>
      <c r="V2687" s="426"/>
      <c r="W2687" s="426"/>
      <c r="AJ2687" s="55"/>
      <c r="AK2687" s="55"/>
      <c r="AL2687" s="55"/>
      <c r="AM2687" s="55"/>
    </row>
    <row r="2688" ht="22.5" customHeight="1">
      <c r="A2688" s="457"/>
      <c r="B2688" s="25" t="b">
        <v>0</v>
      </c>
      <c r="C2688" s="533"/>
      <c r="D2688" s="534"/>
      <c r="E2688" s="424"/>
      <c r="F2688" s="423"/>
      <c r="G2688" s="533"/>
      <c r="H2688" s="424"/>
      <c r="I2688" s="24"/>
      <c r="J2688" s="424"/>
      <c r="K2688" s="423"/>
      <c r="L2688" s="423"/>
      <c r="M2688" s="535"/>
      <c r="N2688" s="536">
        <f t="shared" si="57"/>
        <v>0</v>
      </c>
      <c r="O2688" s="534"/>
      <c r="P2688" s="528"/>
      <c r="Q2688" s="426" t="str">
        <f t="shared" si="53"/>
        <v/>
      </c>
      <c r="R2688" s="529"/>
      <c r="S2688" s="530"/>
      <c r="T2688" s="531" t="str">
        <f t="shared" si="54"/>
        <v/>
      </c>
      <c r="U2688" s="426">
        <f t="shared" si="55"/>
        <v>0</v>
      </c>
      <c r="V2688" s="426"/>
      <c r="W2688" s="426"/>
      <c r="AJ2688" s="55"/>
      <c r="AK2688" s="55"/>
      <c r="AL2688" s="55"/>
      <c r="AM2688" s="55"/>
    </row>
    <row r="2689" ht="22.5" customHeight="1">
      <c r="A2689" s="457"/>
      <c r="B2689" s="25" t="b">
        <v>0</v>
      </c>
      <c r="C2689" s="533"/>
      <c r="D2689" s="534"/>
      <c r="E2689" s="424"/>
      <c r="F2689" s="423"/>
      <c r="G2689" s="533"/>
      <c r="H2689" s="424"/>
      <c r="I2689" s="24"/>
      <c r="J2689" s="424"/>
      <c r="K2689" s="423"/>
      <c r="L2689" s="423"/>
      <c r="M2689" s="535"/>
      <c r="N2689" s="536">
        <f t="shared" si="57"/>
        <v>0</v>
      </c>
      <c r="O2689" s="534"/>
      <c r="P2689" s="528"/>
      <c r="Q2689" s="426" t="str">
        <f t="shared" si="53"/>
        <v/>
      </c>
      <c r="R2689" s="529"/>
      <c r="S2689" s="530"/>
      <c r="T2689" s="531" t="str">
        <f t="shared" si="54"/>
        <v/>
      </c>
      <c r="U2689" s="426">
        <f t="shared" si="55"/>
        <v>0</v>
      </c>
      <c r="V2689" s="426"/>
      <c r="W2689" s="426"/>
      <c r="AJ2689" s="55"/>
      <c r="AK2689" s="55"/>
      <c r="AL2689" s="55"/>
      <c r="AM2689" s="55"/>
    </row>
    <row r="2690" ht="22.5" customHeight="1">
      <c r="A2690" s="457"/>
      <c r="B2690" s="25" t="b">
        <v>0</v>
      </c>
      <c r="C2690" s="533"/>
      <c r="D2690" s="534"/>
      <c r="E2690" s="424"/>
      <c r="F2690" s="423"/>
      <c r="G2690" s="533"/>
      <c r="H2690" s="424"/>
      <c r="I2690" s="24"/>
      <c r="J2690" s="424"/>
      <c r="K2690" s="423"/>
      <c r="L2690" s="423"/>
      <c r="M2690" s="535"/>
      <c r="N2690" s="536">
        <f t="shared" si="57"/>
        <v>0</v>
      </c>
      <c r="O2690" s="534"/>
      <c r="P2690" s="528"/>
      <c r="Q2690" s="426" t="str">
        <f t="shared" si="53"/>
        <v/>
      </c>
      <c r="R2690" s="529"/>
      <c r="S2690" s="530"/>
      <c r="T2690" s="531" t="str">
        <f t="shared" si="54"/>
        <v/>
      </c>
      <c r="U2690" s="426">
        <f t="shared" si="55"/>
        <v>0</v>
      </c>
      <c r="V2690" s="426"/>
      <c r="W2690" s="426"/>
      <c r="AJ2690" s="55"/>
      <c r="AK2690" s="55"/>
      <c r="AL2690" s="55"/>
      <c r="AM2690" s="55"/>
    </row>
    <row r="2691" ht="22.5" customHeight="1">
      <c r="A2691" s="457"/>
      <c r="B2691" s="25" t="b">
        <v>0</v>
      </c>
      <c r="C2691" s="533"/>
      <c r="D2691" s="534"/>
      <c r="E2691" s="424"/>
      <c r="F2691" s="423"/>
      <c r="G2691" s="533"/>
      <c r="H2691" s="424"/>
      <c r="I2691" s="24"/>
      <c r="J2691" s="424"/>
      <c r="K2691" s="423"/>
      <c r="L2691" s="423"/>
      <c r="M2691" s="535"/>
      <c r="N2691" s="536">
        <f t="shared" si="57"/>
        <v>0</v>
      </c>
      <c r="O2691" s="534"/>
      <c r="P2691" s="528"/>
      <c r="Q2691" s="426" t="str">
        <f t="shared" si="53"/>
        <v/>
      </c>
      <c r="R2691" s="529"/>
      <c r="S2691" s="530"/>
      <c r="T2691" s="531" t="str">
        <f t="shared" si="54"/>
        <v/>
      </c>
      <c r="U2691" s="426">
        <f t="shared" si="55"/>
        <v>0</v>
      </c>
      <c r="V2691" s="426"/>
      <c r="W2691" s="426"/>
      <c r="AJ2691" s="55"/>
      <c r="AK2691" s="55"/>
      <c r="AL2691" s="55"/>
      <c r="AM2691" s="55"/>
    </row>
    <row r="2692" ht="22.5" customHeight="1">
      <c r="A2692" s="457"/>
      <c r="B2692" s="25" t="b">
        <v>0</v>
      </c>
      <c r="C2692" s="533"/>
      <c r="D2692" s="534"/>
      <c r="E2692" s="424"/>
      <c r="F2692" s="423"/>
      <c r="G2692" s="533"/>
      <c r="H2692" s="424"/>
      <c r="I2692" s="24"/>
      <c r="J2692" s="424"/>
      <c r="K2692" s="423"/>
      <c r="L2692" s="423"/>
      <c r="M2692" s="535"/>
      <c r="N2692" s="536">
        <f t="shared" si="57"/>
        <v>0</v>
      </c>
      <c r="O2692" s="534"/>
      <c r="P2692" s="528"/>
      <c r="Q2692" s="426" t="str">
        <f t="shared" si="53"/>
        <v/>
      </c>
      <c r="R2692" s="529"/>
      <c r="S2692" s="530"/>
      <c r="T2692" s="531" t="str">
        <f t="shared" si="54"/>
        <v/>
      </c>
      <c r="U2692" s="426">
        <f t="shared" si="55"/>
        <v>0</v>
      </c>
      <c r="V2692" s="426"/>
      <c r="W2692" s="426"/>
      <c r="AJ2692" s="55"/>
      <c r="AK2692" s="55"/>
      <c r="AL2692" s="55"/>
      <c r="AM2692" s="55"/>
    </row>
    <row r="2693" ht="22.5" customHeight="1">
      <c r="A2693" s="457"/>
      <c r="B2693" s="25" t="b">
        <v>0</v>
      </c>
      <c r="C2693" s="533"/>
      <c r="D2693" s="534"/>
      <c r="E2693" s="424"/>
      <c r="F2693" s="423"/>
      <c r="G2693" s="533"/>
      <c r="H2693" s="424"/>
      <c r="I2693" s="24"/>
      <c r="J2693" s="424"/>
      <c r="K2693" s="423"/>
      <c r="L2693" s="423"/>
      <c r="M2693" s="535"/>
      <c r="N2693" s="536">
        <f t="shared" si="57"/>
        <v>0</v>
      </c>
      <c r="O2693" s="534"/>
      <c r="P2693" s="528"/>
      <c r="Q2693" s="426" t="str">
        <f t="shared" si="53"/>
        <v/>
      </c>
      <c r="R2693" s="529"/>
      <c r="S2693" s="530"/>
      <c r="T2693" s="531" t="str">
        <f t="shared" si="54"/>
        <v/>
      </c>
      <c r="U2693" s="426">
        <f t="shared" si="55"/>
        <v>0</v>
      </c>
      <c r="V2693" s="426"/>
      <c r="W2693" s="426"/>
      <c r="AJ2693" s="55"/>
      <c r="AK2693" s="55"/>
      <c r="AL2693" s="55"/>
      <c r="AM2693" s="55"/>
    </row>
    <row r="2694" ht="22.5" customHeight="1">
      <c r="A2694" s="457"/>
      <c r="B2694" s="25" t="b">
        <v>0</v>
      </c>
      <c r="C2694" s="533"/>
      <c r="D2694" s="534"/>
      <c r="E2694" s="424"/>
      <c r="F2694" s="423"/>
      <c r="G2694" s="533"/>
      <c r="H2694" s="424"/>
      <c r="I2694" s="24"/>
      <c r="J2694" s="424"/>
      <c r="K2694" s="423"/>
      <c r="L2694" s="423"/>
      <c r="M2694" s="535"/>
      <c r="N2694" s="536">
        <f t="shared" si="57"/>
        <v>0</v>
      </c>
      <c r="O2694" s="534"/>
      <c r="P2694" s="528"/>
      <c r="Q2694" s="426" t="str">
        <f t="shared" si="53"/>
        <v/>
      </c>
      <c r="R2694" s="529"/>
      <c r="S2694" s="530"/>
      <c r="T2694" s="531" t="str">
        <f t="shared" si="54"/>
        <v/>
      </c>
      <c r="U2694" s="426">
        <f t="shared" si="55"/>
        <v>0</v>
      </c>
      <c r="V2694" s="426"/>
      <c r="W2694" s="426"/>
      <c r="AJ2694" s="55"/>
      <c r="AK2694" s="55"/>
      <c r="AL2694" s="55"/>
      <c r="AM2694" s="55"/>
    </row>
    <row r="2695" ht="22.5" customHeight="1">
      <c r="A2695" s="457"/>
      <c r="B2695" s="25" t="b">
        <v>0</v>
      </c>
      <c r="C2695" s="533"/>
      <c r="D2695" s="534"/>
      <c r="E2695" s="424"/>
      <c r="F2695" s="423"/>
      <c r="G2695" s="533"/>
      <c r="H2695" s="424"/>
      <c r="I2695" s="24"/>
      <c r="J2695" s="424"/>
      <c r="K2695" s="423"/>
      <c r="L2695" s="423"/>
      <c r="M2695" s="535"/>
      <c r="N2695" s="536">
        <f t="shared" si="57"/>
        <v>0</v>
      </c>
      <c r="O2695" s="534"/>
      <c r="P2695" s="528"/>
      <c r="Q2695" s="426" t="str">
        <f t="shared" si="53"/>
        <v/>
      </c>
      <c r="R2695" s="529"/>
      <c r="S2695" s="530"/>
      <c r="T2695" s="531" t="str">
        <f t="shared" si="54"/>
        <v/>
      </c>
      <c r="U2695" s="426">
        <f t="shared" si="55"/>
        <v>0</v>
      </c>
      <c r="V2695" s="426"/>
      <c r="W2695" s="426"/>
      <c r="AJ2695" s="55"/>
      <c r="AK2695" s="55"/>
      <c r="AL2695" s="55"/>
      <c r="AM2695" s="55"/>
    </row>
    <row r="2696" ht="22.5" customHeight="1">
      <c r="A2696" s="457"/>
      <c r="B2696" s="25" t="b">
        <v>0</v>
      </c>
      <c r="C2696" s="533"/>
      <c r="D2696" s="534"/>
      <c r="E2696" s="424"/>
      <c r="F2696" s="423"/>
      <c r="G2696" s="533"/>
      <c r="H2696" s="424"/>
      <c r="I2696" s="24"/>
      <c r="J2696" s="424"/>
      <c r="K2696" s="423"/>
      <c r="L2696" s="423"/>
      <c r="M2696" s="535"/>
      <c r="N2696" s="536">
        <f t="shared" si="57"/>
        <v>0</v>
      </c>
      <c r="O2696" s="534"/>
      <c r="P2696" s="528"/>
      <c r="Q2696" s="426" t="str">
        <f t="shared" si="53"/>
        <v/>
      </c>
      <c r="R2696" s="529"/>
      <c r="S2696" s="530"/>
      <c r="T2696" s="531" t="str">
        <f t="shared" si="54"/>
        <v/>
      </c>
      <c r="U2696" s="426">
        <f t="shared" si="55"/>
        <v>0</v>
      </c>
      <c r="V2696" s="426"/>
      <c r="W2696" s="426"/>
      <c r="AJ2696" s="55"/>
      <c r="AK2696" s="55"/>
      <c r="AL2696" s="55"/>
      <c r="AM2696" s="55"/>
    </row>
    <row r="2697" ht="22.5" customHeight="1">
      <c r="A2697" s="457"/>
      <c r="B2697" s="25" t="b">
        <v>0</v>
      </c>
      <c r="C2697" s="533"/>
      <c r="D2697" s="534"/>
      <c r="E2697" s="424"/>
      <c r="F2697" s="423"/>
      <c r="G2697" s="533"/>
      <c r="H2697" s="424"/>
      <c r="I2697" s="24"/>
      <c r="J2697" s="424"/>
      <c r="K2697" s="423"/>
      <c r="L2697" s="423"/>
      <c r="M2697" s="535"/>
      <c r="N2697" s="536">
        <f t="shared" si="57"/>
        <v>0</v>
      </c>
      <c r="O2697" s="534"/>
      <c r="P2697" s="528"/>
      <c r="Q2697" s="426" t="str">
        <f t="shared" si="53"/>
        <v/>
      </c>
      <c r="R2697" s="529"/>
      <c r="S2697" s="530"/>
      <c r="T2697" s="531" t="str">
        <f t="shared" si="54"/>
        <v/>
      </c>
      <c r="U2697" s="426">
        <f t="shared" si="55"/>
        <v>0</v>
      </c>
      <c r="V2697" s="426"/>
      <c r="W2697" s="426"/>
      <c r="AJ2697" s="55"/>
      <c r="AK2697" s="55"/>
      <c r="AL2697" s="55"/>
      <c r="AM2697" s="55"/>
    </row>
    <row r="2698" ht="22.5" customHeight="1">
      <c r="A2698" s="457"/>
      <c r="B2698" s="25" t="b">
        <v>0</v>
      </c>
      <c r="C2698" s="533"/>
      <c r="D2698" s="534"/>
      <c r="E2698" s="424"/>
      <c r="F2698" s="423"/>
      <c r="G2698" s="533"/>
      <c r="H2698" s="424"/>
      <c r="I2698" s="24"/>
      <c r="J2698" s="424"/>
      <c r="K2698" s="423"/>
      <c r="L2698" s="423"/>
      <c r="M2698" s="535"/>
      <c r="N2698" s="536">
        <f t="shared" si="57"/>
        <v>0</v>
      </c>
      <c r="O2698" s="534"/>
      <c r="P2698" s="528"/>
      <c r="Q2698" s="426" t="str">
        <f t="shared" si="53"/>
        <v/>
      </c>
      <c r="R2698" s="529"/>
      <c r="S2698" s="530"/>
      <c r="T2698" s="531" t="str">
        <f t="shared" si="54"/>
        <v/>
      </c>
      <c r="U2698" s="426">
        <f t="shared" si="55"/>
        <v>0</v>
      </c>
      <c r="V2698" s="426"/>
      <c r="W2698" s="426"/>
      <c r="AJ2698" s="55"/>
      <c r="AK2698" s="55"/>
      <c r="AL2698" s="55"/>
      <c r="AM2698" s="55"/>
    </row>
    <row r="2699" ht="22.5" customHeight="1">
      <c r="A2699" s="457"/>
      <c r="B2699" s="25" t="b">
        <v>0</v>
      </c>
      <c r="C2699" s="533"/>
      <c r="D2699" s="534"/>
      <c r="E2699" s="424"/>
      <c r="F2699" s="423"/>
      <c r="G2699" s="533"/>
      <c r="H2699" s="424"/>
      <c r="I2699" s="24"/>
      <c r="J2699" s="424"/>
      <c r="K2699" s="423"/>
      <c r="L2699" s="423"/>
      <c r="M2699" s="535"/>
      <c r="N2699" s="536">
        <f t="shared" si="57"/>
        <v>0</v>
      </c>
      <c r="O2699" s="534"/>
      <c r="P2699" s="528"/>
      <c r="Q2699" s="426" t="str">
        <f t="shared" si="53"/>
        <v/>
      </c>
      <c r="R2699" s="529"/>
      <c r="S2699" s="530"/>
      <c r="T2699" s="531" t="str">
        <f t="shared" si="54"/>
        <v/>
      </c>
      <c r="U2699" s="426">
        <f t="shared" si="55"/>
        <v>0</v>
      </c>
      <c r="V2699" s="426"/>
      <c r="W2699" s="426"/>
      <c r="AJ2699" s="55"/>
      <c r="AK2699" s="55"/>
      <c r="AL2699" s="55"/>
      <c r="AM2699" s="55"/>
    </row>
    <row r="2700" ht="22.5" customHeight="1">
      <c r="A2700" s="457"/>
      <c r="B2700" s="25" t="b">
        <v>0</v>
      </c>
      <c r="C2700" s="533"/>
      <c r="D2700" s="534"/>
      <c r="E2700" s="424"/>
      <c r="F2700" s="423"/>
      <c r="G2700" s="533"/>
      <c r="H2700" s="424"/>
      <c r="I2700" s="24"/>
      <c r="J2700" s="424"/>
      <c r="K2700" s="423"/>
      <c r="L2700" s="423"/>
      <c r="M2700" s="535"/>
      <c r="N2700" s="536">
        <f t="shared" si="57"/>
        <v>0</v>
      </c>
      <c r="O2700" s="534"/>
      <c r="P2700" s="528"/>
      <c r="Q2700" s="426" t="str">
        <f t="shared" si="53"/>
        <v/>
      </c>
      <c r="R2700" s="529"/>
      <c r="S2700" s="530"/>
      <c r="T2700" s="531" t="str">
        <f t="shared" si="54"/>
        <v/>
      </c>
      <c r="U2700" s="426">
        <f t="shared" si="55"/>
        <v>0</v>
      </c>
      <c r="V2700" s="426"/>
      <c r="W2700" s="426"/>
      <c r="AJ2700" s="55"/>
      <c r="AK2700" s="55"/>
      <c r="AL2700" s="55"/>
      <c r="AM2700" s="55"/>
    </row>
    <row r="2701" ht="22.5" customHeight="1">
      <c r="A2701" s="457"/>
      <c r="B2701" s="25" t="b">
        <v>0</v>
      </c>
      <c r="C2701" s="533"/>
      <c r="D2701" s="534"/>
      <c r="E2701" s="424"/>
      <c r="F2701" s="423"/>
      <c r="G2701" s="533"/>
      <c r="H2701" s="424"/>
      <c r="I2701" s="24"/>
      <c r="J2701" s="424"/>
      <c r="K2701" s="423"/>
      <c r="L2701" s="423"/>
      <c r="M2701" s="535"/>
      <c r="N2701" s="536">
        <f t="shared" si="57"/>
        <v>0</v>
      </c>
      <c r="O2701" s="534"/>
      <c r="P2701" s="528"/>
      <c r="Q2701" s="426" t="str">
        <f t="shared" si="53"/>
        <v/>
      </c>
      <c r="R2701" s="529"/>
      <c r="S2701" s="530"/>
      <c r="T2701" s="531" t="str">
        <f t="shared" si="54"/>
        <v/>
      </c>
      <c r="U2701" s="426">
        <f t="shared" si="55"/>
        <v>0</v>
      </c>
      <c r="V2701" s="426"/>
      <c r="W2701" s="426"/>
      <c r="AJ2701" s="55"/>
      <c r="AK2701" s="55"/>
      <c r="AL2701" s="55"/>
      <c r="AM2701" s="55"/>
    </row>
    <row r="2702" ht="22.5" customHeight="1">
      <c r="A2702" s="457"/>
      <c r="B2702" s="25" t="b">
        <v>0</v>
      </c>
      <c r="C2702" s="533"/>
      <c r="D2702" s="534"/>
      <c r="E2702" s="424"/>
      <c r="F2702" s="423"/>
      <c r="G2702" s="533"/>
      <c r="H2702" s="424"/>
      <c r="I2702" s="24"/>
      <c r="J2702" s="424"/>
      <c r="K2702" s="423"/>
      <c r="L2702" s="423"/>
      <c r="M2702" s="535"/>
      <c r="N2702" s="536">
        <f t="shared" si="57"/>
        <v>0</v>
      </c>
      <c r="O2702" s="534"/>
      <c r="P2702" s="528"/>
      <c r="Q2702" s="426" t="str">
        <f t="shared" si="53"/>
        <v/>
      </c>
      <c r="R2702" s="529"/>
      <c r="S2702" s="530"/>
      <c r="T2702" s="531" t="str">
        <f t="shared" si="54"/>
        <v/>
      </c>
      <c r="U2702" s="426">
        <f t="shared" si="55"/>
        <v>0</v>
      </c>
      <c r="V2702" s="426"/>
      <c r="W2702" s="426"/>
      <c r="AJ2702" s="55"/>
      <c r="AK2702" s="55"/>
      <c r="AL2702" s="55"/>
      <c r="AM2702" s="55"/>
    </row>
    <row r="2703" ht="22.5" customHeight="1">
      <c r="A2703" s="457"/>
      <c r="B2703" s="25" t="b">
        <v>0</v>
      </c>
      <c r="C2703" s="533"/>
      <c r="D2703" s="534"/>
      <c r="E2703" s="424"/>
      <c r="F2703" s="423"/>
      <c r="G2703" s="533"/>
      <c r="H2703" s="424"/>
      <c r="I2703" s="24"/>
      <c r="J2703" s="424"/>
      <c r="K2703" s="423"/>
      <c r="L2703" s="423"/>
      <c r="M2703" s="535"/>
      <c r="N2703" s="536">
        <f t="shared" si="57"/>
        <v>0</v>
      </c>
      <c r="O2703" s="534"/>
      <c r="P2703" s="528"/>
      <c r="Q2703" s="426" t="str">
        <f t="shared" si="53"/>
        <v/>
      </c>
      <c r="R2703" s="529"/>
      <c r="S2703" s="530"/>
      <c r="T2703" s="531" t="str">
        <f t="shared" si="54"/>
        <v/>
      </c>
      <c r="U2703" s="426">
        <f t="shared" si="55"/>
        <v>0</v>
      </c>
      <c r="V2703" s="426"/>
      <c r="W2703" s="426"/>
      <c r="AJ2703" s="55"/>
      <c r="AK2703" s="55"/>
      <c r="AL2703" s="55"/>
      <c r="AM2703" s="55"/>
    </row>
    <row r="2704" ht="22.5" customHeight="1">
      <c r="A2704" s="457"/>
      <c r="B2704" s="25" t="b">
        <v>0</v>
      </c>
      <c r="C2704" s="533"/>
      <c r="D2704" s="534"/>
      <c r="E2704" s="424"/>
      <c r="F2704" s="423"/>
      <c r="G2704" s="533"/>
      <c r="H2704" s="424"/>
      <c r="I2704" s="24"/>
      <c r="J2704" s="424"/>
      <c r="K2704" s="423"/>
      <c r="L2704" s="423"/>
      <c r="M2704" s="535"/>
      <c r="N2704" s="536">
        <f t="shared" si="57"/>
        <v>0</v>
      </c>
      <c r="O2704" s="534"/>
      <c r="P2704" s="528"/>
      <c r="Q2704" s="426" t="str">
        <f t="shared" si="53"/>
        <v/>
      </c>
      <c r="R2704" s="529"/>
      <c r="S2704" s="530"/>
      <c r="T2704" s="531" t="str">
        <f t="shared" si="54"/>
        <v/>
      </c>
      <c r="U2704" s="426">
        <f t="shared" si="55"/>
        <v>0</v>
      </c>
      <c r="V2704" s="426"/>
      <c r="W2704" s="426"/>
      <c r="AJ2704" s="55"/>
      <c r="AK2704" s="55"/>
      <c r="AL2704" s="55"/>
      <c r="AM2704" s="55"/>
    </row>
    <row r="2705" ht="22.5" customHeight="1">
      <c r="A2705" s="457"/>
      <c r="B2705" s="25" t="b">
        <v>0</v>
      </c>
      <c r="C2705" s="533"/>
      <c r="D2705" s="534"/>
      <c r="E2705" s="424"/>
      <c r="F2705" s="423"/>
      <c r="G2705" s="533"/>
      <c r="H2705" s="424"/>
      <c r="I2705" s="24"/>
      <c r="J2705" s="424"/>
      <c r="K2705" s="423"/>
      <c r="L2705" s="423"/>
      <c r="M2705" s="535"/>
      <c r="N2705" s="536">
        <f t="shared" si="57"/>
        <v>0</v>
      </c>
      <c r="O2705" s="534"/>
      <c r="P2705" s="528"/>
      <c r="Q2705" s="426" t="str">
        <f t="shared" si="53"/>
        <v/>
      </c>
      <c r="R2705" s="529"/>
      <c r="S2705" s="530"/>
      <c r="T2705" s="531" t="str">
        <f t="shared" si="54"/>
        <v/>
      </c>
      <c r="U2705" s="426">
        <f t="shared" si="55"/>
        <v>0</v>
      </c>
      <c r="V2705" s="426"/>
      <c r="W2705" s="426"/>
      <c r="AJ2705" s="55"/>
      <c r="AK2705" s="55"/>
      <c r="AL2705" s="55"/>
      <c r="AM2705" s="55"/>
    </row>
    <row r="2706" ht="22.5" customHeight="1">
      <c r="A2706" s="457"/>
      <c r="B2706" s="25" t="b">
        <v>0</v>
      </c>
      <c r="C2706" s="533"/>
      <c r="D2706" s="534"/>
      <c r="E2706" s="424"/>
      <c r="F2706" s="423"/>
      <c r="G2706" s="533"/>
      <c r="H2706" s="424"/>
      <c r="I2706" s="24"/>
      <c r="J2706" s="424"/>
      <c r="K2706" s="423"/>
      <c r="L2706" s="423"/>
      <c r="M2706" s="535"/>
      <c r="N2706" s="536">
        <f t="shared" si="57"/>
        <v>0</v>
      </c>
      <c r="O2706" s="534"/>
      <c r="P2706" s="528"/>
      <c r="Q2706" s="426" t="str">
        <f t="shared" si="53"/>
        <v/>
      </c>
      <c r="R2706" s="529"/>
      <c r="S2706" s="530"/>
      <c r="T2706" s="531" t="str">
        <f t="shared" si="54"/>
        <v/>
      </c>
      <c r="U2706" s="426">
        <f t="shared" si="55"/>
        <v>0</v>
      </c>
      <c r="V2706" s="426"/>
      <c r="W2706" s="426"/>
      <c r="AJ2706" s="55"/>
      <c r="AK2706" s="55"/>
      <c r="AL2706" s="55"/>
      <c r="AM2706" s="55"/>
    </row>
    <row r="2707" ht="22.5" customHeight="1">
      <c r="A2707" s="457"/>
      <c r="B2707" s="25" t="b">
        <v>0</v>
      </c>
      <c r="C2707" s="533"/>
      <c r="D2707" s="534"/>
      <c r="E2707" s="424"/>
      <c r="F2707" s="423"/>
      <c r="G2707" s="533"/>
      <c r="H2707" s="424"/>
      <c r="I2707" s="24"/>
      <c r="J2707" s="424"/>
      <c r="K2707" s="423"/>
      <c r="L2707" s="423"/>
      <c r="M2707" s="535"/>
      <c r="N2707" s="536">
        <f t="shared" si="57"/>
        <v>0</v>
      </c>
      <c r="O2707" s="534"/>
      <c r="P2707" s="528"/>
      <c r="Q2707" s="426" t="str">
        <f t="shared" si="53"/>
        <v/>
      </c>
      <c r="R2707" s="529"/>
      <c r="S2707" s="530"/>
      <c r="T2707" s="531" t="str">
        <f t="shared" si="54"/>
        <v/>
      </c>
      <c r="U2707" s="426">
        <f t="shared" si="55"/>
        <v>0</v>
      </c>
      <c r="V2707" s="426"/>
      <c r="W2707" s="426"/>
      <c r="AJ2707" s="55"/>
      <c r="AK2707" s="55"/>
      <c r="AL2707" s="55"/>
      <c r="AM2707" s="55"/>
    </row>
    <row r="2708" ht="22.5" customHeight="1">
      <c r="A2708" s="457"/>
      <c r="B2708" s="25" t="b">
        <v>0</v>
      </c>
      <c r="C2708" s="533"/>
      <c r="D2708" s="534"/>
      <c r="E2708" s="424"/>
      <c r="F2708" s="423"/>
      <c r="G2708" s="533"/>
      <c r="H2708" s="424"/>
      <c r="I2708" s="24"/>
      <c r="J2708" s="424"/>
      <c r="K2708" s="423"/>
      <c r="L2708" s="423"/>
      <c r="M2708" s="535"/>
      <c r="N2708" s="536">
        <f t="shared" si="57"/>
        <v>0</v>
      </c>
      <c r="O2708" s="534"/>
      <c r="P2708" s="528"/>
      <c r="Q2708" s="426" t="str">
        <f t="shared" si="53"/>
        <v/>
      </c>
      <c r="R2708" s="529"/>
      <c r="S2708" s="530"/>
      <c r="T2708" s="531" t="str">
        <f t="shared" si="54"/>
        <v/>
      </c>
      <c r="U2708" s="426">
        <f t="shared" si="55"/>
        <v>0</v>
      </c>
      <c r="V2708" s="426"/>
      <c r="W2708" s="426"/>
      <c r="AJ2708" s="55"/>
      <c r="AK2708" s="55"/>
      <c r="AL2708" s="55"/>
      <c r="AM2708" s="55"/>
    </row>
    <row r="2709" ht="22.5" customHeight="1">
      <c r="A2709" s="457"/>
      <c r="B2709" s="25" t="b">
        <v>0</v>
      </c>
      <c r="C2709" s="533"/>
      <c r="D2709" s="534"/>
      <c r="E2709" s="424"/>
      <c r="F2709" s="423"/>
      <c r="G2709" s="533"/>
      <c r="H2709" s="424"/>
      <c r="I2709" s="24"/>
      <c r="J2709" s="424"/>
      <c r="K2709" s="423"/>
      <c r="L2709" s="423"/>
      <c r="M2709" s="535"/>
      <c r="N2709" s="536">
        <f t="shared" si="57"/>
        <v>0</v>
      </c>
      <c r="O2709" s="534"/>
      <c r="P2709" s="528"/>
      <c r="Q2709" s="426" t="str">
        <f t="shared" si="53"/>
        <v/>
      </c>
      <c r="R2709" s="529"/>
      <c r="S2709" s="530"/>
      <c r="T2709" s="531" t="str">
        <f t="shared" si="54"/>
        <v/>
      </c>
      <c r="U2709" s="426">
        <f t="shared" si="55"/>
        <v>0</v>
      </c>
      <c r="V2709" s="426"/>
      <c r="W2709" s="426"/>
      <c r="AJ2709" s="55"/>
      <c r="AK2709" s="55"/>
      <c r="AL2709" s="55"/>
      <c r="AM2709" s="55"/>
    </row>
    <row r="2710" ht="22.5" customHeight="1">
      <c r="A2710" s="457"/>
      <c r="B2710" s="25" t="b">
        <v>0</v>
      </c>
      <c r="C2710" s="533"/>
      <c r="D2710" s="534"/>
      <c r="E2710" s="424"/>
      <c r="F2710" s="423"/>
      <c r="G2710" s="533"/>
      <c r="H2710" s="424"/>
      <c r="I2710" s="24"/>
      <c r="J2710" s="424"/>
      <c r="K2710" s="423"/>
      <c r="L2710" s="423"/>
      <c r="M2710" s="535"/>
      <c r="N2710" s="536">
        <f t="shared" si="57"/>
        <v>0</v>
      </c>
      <c r="O2710" s="534"/>
      <c r="P2710" s="528"/>
      <c r="Q2710" s="426" t="str">
        <f t="shared" si="53"/>
        <v/>
      </c>
      <c r="R2710" s="529"/>
      <c r="S2710" s="530"/>
      <c r="T2710" s="531" t="str">
        <f t="shared" si="54"/>
        <v/>
      </c>
      <c r="U2710" s="426">
        <f t="shared" si="55"/>
        <v>0</v>
      </c>
      <c r="V2710" s="426"/>
      <c r="W2710" s="426"/>
      <c r="AJ2710" s="55"/>
      <c r="AK2710" s="55"/>
      <c r="AL2710" s="55"/>
      <c r="AM2710" s="55"/>
    </row>
    <row r="2711" ht="22.5" customHeight="1">
      <c r="A2711" s="457"/>
      <c r="B2711" s="25" t="b">
        <v>0</v>
      </c>
      <c r="C2711" s="533"/>
      <c r="D2711" s="534"/>
      <c r="E2711" s="424"/>
      <c r="F2711" s="423"/>
      <c r="G2711" s="533"/>
      <c r="H2711" s="424"/>
      <c r="I2711" s="24"/>
      <c r="J2711" s="424"/>
      <c r="K2711" s="423"/>
      <c r="L2711" s="423"/>
      <c r="M2711" s="535"/>
      <c r="N2711" s="536">
        <f t="shared" si="57"/>
        <v>0</v>
      </c>
      <c r="O2711" s="534"/>
      <c r="P2711" s="528"/>
      <c r="Q2711" s="426" t="str">
        <f t="shared" si="53"/>
        <v/>
      </c>
      <c r="R2711" s="529"/>
      <c r="S2711" s="530"/>
      <c r="T2711" s="531" t="str">
        <f t="shared" si="54"/>
        <v/>
      </c>
      <c r="U2711" s="426">
        <f t="shared" si="55"/>
        <v>0</v>
      </c>
      <c r="V2711" s="426"/>
      <c r="W2711" s="426"/>
      <c r="AJ2711" s="55"/>
      <c r="AK2711" s="55"/>
      <c r="AL2711" s="55"/>
      <c r="AM2711" s="55"/>
    </row>
    <row r="2712" ht="22.5" customHeight="1">
      <c r="A2712" s="457"/>
      <c r="B2712" s="25" t="b">
        <v>0</v>
      </c>
      <c r="C2712" s="533"/>
      <c r="D2712" s="534"/>
      <c r="E2712" s="424"/>
      <c r="F2712" s="423"/>
      <c r="G2712" s="533"/>
      <c r="H2712" s="424"/>
      <c r="I2712" s="24"/>
      <c r="J2712" s="424"/>
      <c r="K2712" s="423"/>
      <c r="L2712" s="423"/>
      <c r="M2712" s="535"/>
      <c r="N2712" s="536">
        <f t="shared" si="57"/>
        <v>0</v>
      </c>
      <c r="O2712" s="534"/>
      <c r="P2712" s="528"/>
      <c r="Q2712" s="426" t="str">
        <f t="shared" si="53"/>
        <v/>
      </c>
      <c r="R2712" s="529"/>
      <c r="S2712" s="530"/>
      <c r="T2712" s="531" t="str">
        <f t="shared" si="54"/>
        <v/>
      </c>
      <c r="U2712" s="426">
        <f t="shared" si="55"/>
        <v>0</v>
      </c>
      <c r="V2712" s="426"/>
      <c r="W2712" s="426"/>
      <c r="AJ2712" s="55"/>
      <c r="AK2712" s="55"/>
      <c r="AL2712" s="55"/>
      <c r="AM2712" s="55"/>
    </row>
    <row r="2713" ht="22.5" customHeight="1">
      <c r="A2713" s="457"/>
      <c r="B2713" s="25" t="b">
        <v>0</v>
      </c>
      <c r="C2713" s="533"/>
      <c r="D2713" s="534"/>
      <c r="E2713" s="424"/>
      <c r="F2713" s="423"/>
      <c r="G2713" s="533"/>
      <c r="H2713" s="424"/>
      <c r="I2713" s="24"/>
      <c r="J2713" s="424"/>
      <c r="K2713" s="423"/>
      <c r="L2713" s="423"/>
      <c r="M2713" s="535"/>
      <c r="N2713" s="536">
        <f t="shared" si="57"/>
        <v>0</v>
      </c>
      <c r="O2713" s="534"/>
      <c r="P2713" s="528"/>
      <c r="Q2713" s="426" t="str">
        <f t="shared" si="53"/>
        <v/>
      </c>
      <c r="R2713" s="529"/>
      <c r="S2713" s="530"/>
      <c r="T2713" s="531" t="str">
        <f t="shared" si="54"/>
        <v/>
      </c>
      <c r="U2713" s="426">
        <f t="shared" si="55"/>
        <v>0</v>
      </c>
      <c r="V2713" s="426"/>
      <c r="W2713" s="426"/>
      <c r="AJ2713" s="55"/>
      <c r="AK2713" s="55"/>
      <c r="AL2713" s="55"/>
      <c r="AM2713" s="55"/>
    </row>
    <row r="2714" ht="22.5" customHeight="1">
      <c r="A2714" s="457"/>
      <c r="B2714" s="25" t="b">
        <v>0</v>
      </c>
      <c r="C2714" s="533"/>
      <c r="D2714" s="534"/>
      <c r="E2714" s="424"/>
      <c r="F2714" s="423"/>
      <c r="G2714" s="533"/>
      <c r="H2714" s="424"/>
      <c r="I2714" s="24"/>
      <c r="J2714" s="424"/>
      <c r="K2714" s="423"/>
      <c r="L2714" s="423"/>
      <c r="M2714" s="535"/>
      <c r="N2714" s="536">
        <f t="shared" si="57"/>
        <v>0</v>
      </c>
      <c r="O2714" s="534"/>
      <c r="P2714" s="528"/>
      <c r="Q2714" s="426" t="str">
        <f t="shared" si="53"/>
        <v/>
      </c>
      <c r="R2714" s="529"/>
      <c r="S2714" s="530"/>
      <c r="T2714" s="531" t="str">
        <f t="shared" si="54"/>
        <v/>
      </c>
      <c r="U2714" s="426">
        <f t="shared" si="55"/>
        <v>0</v>
      </c>
      <c r="V2714" s="426"/>
      <c r="W2714" s="426"/>
      <c r="AJ2714" s="55"/>
      <c r="AK2714" s="55"/>
      <c r="AL2714" s="55"/>
      <c r="AM2714" s="55"/>
    </row>
    <row r="2715" ht="22.5" customHeight="1">
      <c r="A2715" s="457"/>
      <c r="B2715" s="25" t="b">
        <v>0</v>
      </c>
      <c r="C2715" s="533"/>
      <c r="D2715" s="534"/>
      <c r="E2715" s="424"/>
      <c r="F2715" s="423"/>
      <c r="G2715" s="533"/>
      <c r="H2715" s="424"/>
      <c r="I2715" s="24"/>
      <c r="J2715" s="424"/>
      <c r="K2715" s="423"/>
      <c r="L2715" s="423"/>
      <c r="M2715" s="535"/>
      <c r="N2715" s="536">
        <f t="shared" si="57"/>
        <v>0</v>
      </c>
      <c r="O2715" s="534"/>
      <c r="P2715" s="528"/>
      <c r="Q2715" s="426" t="str">
        <f t="shared" si="53"/>
        <v/>
      </c>
      <c r="R2715" s="529"/>
      <c r="S2715" s="530"/>
      <c r="T2715" s="531" t="str">
        <f t="shared" si="54"/>
        <v/>
      </c>
      <c r="U2715" s="426">
        <f t="shared" si="55"/>
        <v>0</v>
      </c>
      <c r="V2715" s="426"/>
      <c r="W2715" s="426"/>
      <c r="AJ2715" s="55"/>
      <c r="AK2715" s="55"/>
      <c r="AL2715" s="55"/>
      <c r="AM2715" s="55"/>
    </row>
    <row r="2716" ht="22.5" customHeight="1">
      <c r="A2716" s="457"/>
      <c r="B2716" s="25" t="b">
        <v>0</v>
      </c>
      <c r="C2716" s="533"/>
      <c r="D2716" s="534"/>
      <c r="E2716" s="424"/>
      <c r="F2716" s="423"/>
      <c r="G2716" s="533"/>
      <c r="H2716" s="424"/>
      <c r="I2716" s="24"/>
      <c r="J2716" s="424"/>
      <c r="K2716" s="423"/>
      <c r="L2716" s="423"/>
      <c r="M2716" s="535"/>
      <c r="N2716" s="536">
        <f t="shared" si="57"/>
        <v>0</v>
      </c>
      <c r="O2716" s="534"/>
      <c r="P2716" s="528"/>
      <c r="Q2716" s="426" t="str">
        <f t="shared" si="53"/>
        <v/>
      </c>
      <c r="R2716" s="529"/>
      <c r="S2716" s="530"/>
      <c r="T2716" s="531" t="str">
        <f t="shared" si="54"/>
        <v/>
      </c>
      <c r="U2716" s="426">
        <f t="shared" si="55"/>
        <v>0</v>
      </c>
      <c r="V2716" s="426"/>
      <c r="W2716" s="426"/>
      <c r="AJ2716" s="55"/>
      <c r="AK2716" s="55"/>
      <c r="AL2716" s="55"/>
      <c r="AM2716" s="55"/>
    </row>
    <row r="2717" ht="22.5" customHeight="1">
      <c r="A2717" s="457"/>
      <c r="B2717" s="25" t="b">
        <v>0</v>
      </c>
      <c r="C2717" s="533"/>
      <c r="D2717" s="534"/>
      <c r="E2717" s="424"/>
      <c r="F2717" s="423"/>
      <c r="G2717" s="533"/>
      <c r="H2717" s="424"/>
      <c r="I2717" s="24"/>
      <c r="J2717" s="424"/>
      <c r="K2717" s="423"/>
      <c r="L2717" s="423"/>
      <c r="M2717" s="535"/>
      <c r="N2717" s="536">
        <f t="shared" si="57"/>
        <v>0</v>
      </c>
      <c r="O2717" s="534"/>
      <c r="P2717" s="528"/>
      <c r="Q2717" s="426" t="str">
        <f t="shared" si="53"/>
        <v/>
      </c>
      <c r="R2717" s="529"/>
      <c r="S2717" s="530"/>
      <c r="T2717" s="531" t="str">
        <f t="shared" si="54"/>
        <v/>
      </c>
      <c r="U2717" s="426">
        <f t="shared" si="55"/>
        <v>0</v>
      </c>
      <c r="V2717" s="426"/>
      <c r="W2717" s="426"/>
      <c r="AJ2717" s="55"/>
      <c r="AK2717" s="55"/>
      <c r="AL2717" s="55"/>
      <c r="AM2717" s="55"/>
    </row>
    <row r="2718" ht="22.5" customHeight="1">
      <c r="A2718" s="457"/>
      <c r="B2718" s="25" t="b">
        <v>0</v>
      </c>
      <c r="C2718" s="533"/>
      <c r="D2718" s="534"/>
      <c r="E2718" s="424"/>
      <c r="F2718" s="423"/>
      <c r="G2718" s="533"/>
      <c r="H2718" s="424"/>
      <c r="I2718" s="24"/>
      <c r="J2718" s="424"/>
      <c r="K2718" s="423"/>
      <c r="L2718" s="423"/>
      <c r="M2718" s="535"/>
      <c r="N2718" s="536">
        <f t="shared" si="57"/>
        <v>0</v>
      </c>
      <c r="O2718" s="534"/>
      <c r="P2718" s="528"/>
      <c r="Q2718" s="426" t="str">
        <f t="shared" si="53"/>
        <v/>
      </c>
      <c r="R2718" s="529"/>
      <c r="S2718" s="530"/>
      <c r="T2718" s="531" t="str">
        <f t="shared" si="54"/>
        <v/>
      </c>
      <c r="U2718" s="426">
        <f t="shared" si="55"/>
        <v>0</v>
      </c>
      <c r="V2718" s="426"/>
      <c r="W2718" s="426"/>
      <c r="AJ2718" s="55"/>
      <c r="AK2718" s="55"/>
      <c r="AL2718" s="55"/>
      <c r="AM2718" s="55"/>
    </row>
    <row r="2719" ht="22.5" customHeight="1">
      <c r="A2719" s="457"/>
      <c r="B2719" s="25" t="b">
        <v>0</v>
      </c>
      <c r="C2719" s="533"/>
      <c r="D2719" s="534"/>
      <c r="E2719" s="424"/>
      <c r="F2719" s="423"/>
      <c r="G2719" s="533"/>
      <c r="H2719" s="424"/>
      <c r="I2719" s="24"/>
      <c r="J2719" s="424"/>
      <c r="K2719" s="423"/>
      <c r="L2719" s="423"/>
      <c r="M2719" s="535"/>
      <c r="N2719" s="536">
        <f t="shared" si="57"/>
        <v>0</v>
      </c>
      <c r="O2719" s="534"/>
      <c r="P2719" s="528"/>
      <c r="Q2719" s="426" t="str">
        <f t="shared" si="53"/>
        <v/>
      </c>
      <c r="R2719" s="529"/>
      <c r="S2719" s="530"/>
      <c r="T2719" s="531" t="str">
        <f t="shared" si="54"/>
        <v/>
      </c>
      <c r="U2719" s="426">
        <f t="shared" si="55"/>
        <v>0</v>
      </c>
      <c r="V2719" s="426"/>
      <c r="W2719" s="426"/>
      <c r="AJ2719" s="55"/>
      <c r="AK2719" s="55"/>
      <c r="AL2719" s="55"/>
      <c r="AM2719" s="55"/>
    </row>
    <row r="2720" ht="22.5" customHeight="1">
      <c r="A2720" s="457"/>
      <c r="B2720" s="25" t="b">
        <v>0</v>
      </c>
      <c r="C2720" s="533"/>
      <c r="D2720" s="534"/>
      <c r="E2720" s="424"/>
      <c r="F2720" s="423"/>
      <c r="G2720" s="533"/>
      <c r="H2720" s="424"/>
      <c r="I2720" s="24"/>
      <c r="J2720" s="424"/>
      <c r="K2720" s="423"/>
      <c r="L2720" s="423"/>
      <c r="M2720" s="535"/>
      <c r="N2720" s="536">
        <f t="shared" si="57"/>
        <v>0</v>
      </c>
      <c r="O2720" s="534"/>
      <c r="P2720" s="528"/>
      <c r="Q2720" s="426" t="str">
        <f t="shared" si="53"/>
        <v/>
      </c>
      <c r="R2720" s="529"/>
      <c r="S2720" s="530"/>
      <c r="T2720" s="531" t="str">
        <f t="shared" si="54"/>
        <v/>
      </c>
      <c r="U2720" s="426">
        <f t="shared" si="55"/>
        <v>0</v>
      </c>
      <c r="V2720" s="426"/>
      <c r="W2720" s="426"/>
      <c r="AJ2720" s="55"/>
      <c r="AK2720" s="55"/>
      <c r="AL2720" s="55"/>
      <c r="AM2720" s="55"/>
    </row>
    <row r="2721" ht="22.5" customHeight="1">
      <c r="A2721" s="457"/>
      <c r="B2721" s="25" t="b">
        <v>0</v>
      </c>
      <c r="C2721" s="533"/>
      <c r="D2721" s="534"/>
      <c r="E2721" s="424"/>
      <c r="F2721" s="423"/>
      <c r="G2721" s="533"/>
      <c r="H2721" s="424"/>
      <c r="I2721" s="24"/>
      <c r="J2721" s="424"/>
      <c r="K2721" s="423"/>
      <c r="L2721" s="423"/>
      <c r="M2721" s="535"/>
      <c r="N2721" s="536">
        <f t="shared" si="57"/>
        <v>0</v>
      </c>
      <c r="O2721" s="534"/>
      <c r="P2721" s="528"/>
      <c r="Q2721" s="426" t="str">
        <f t="shared" si="53"/>
        <v/>
      </c>
      <c r="R2721" s="529"/>
      <c r="S2721" s="530"/>
      <c r="T2721" s="531" t="str">
        <f t="shared" si="54"/>
        <v/>
      </c>
      <c r="U2721" s="426">
        <f t="shared" si="55"/>
        <v>0</v>
      </c>
      <c r="V2721" s="426"/>
      <c r="W2721" s="426"/>
      <c r="AJ2721" s="55"/>
      <c r="AK2721" s="55"/>
      <c r="AL2721" s="55"/>
      <c r="AM2721" s="55"/>
    </row>
    <row r="2722" ht="22.5" customHeight="1">
      <c r="A2722" s="457"/>
      <c r="B2722" s="25" t="b">
        <v>0</v>
      </c>
      <c r="C2722" s="533"/>
      <c r="D2722" s="534"/>
      <c r="E2722" s="424"/>
      <c r="F2722" s="423"/>
      <c r="G2722" s="533"/>
      <c r="H2722" s="424"/>
      <c r="I2722" s="24"/>
      <c r="J2722" s="424"/>
      <c r="K2722" s="423"/>
      <c r="L2722" s="423"/>
      <c r="M2722" s="535"/>
      <c r="N2722" s="536">
        <f t="shared" si="57"/>
        <v>0</v>
      </c>
      <c r="O2722" s="534"/>
      <c r="P2722" s="528"/>
      <c r="Q2722" s="426" t="str">
        <f t="shared" si="53"/>
        <v/>
      </c>
      <c r="R2722" s="529"/>
      <c r="S2722" s="530"/>
      <c r="T2722" s="531" t="str">
        <f t="shared" si="54"/>
        <v/>
      </c>
      <c r="U2722" s="426">
        <f t="shared" si="55"/>
        <v>0</v>
      </c>
      <c r="V2722" s="426"/>
      <c r="W2722" s="426"/>
      <c r="AJ2722" s="55"/>
      <c r="AK2722" s="55"/>
      <c r="AL2722" s="55"/>
      <c r="AM2722" s="55"/>
    </row>
    <row r="2723" ht="22.5" customHeight="1">
      <c r="A2723" s="457"/>
      <c r="B2723" s="25" t="b">
        <v>0</v>
      </c>
      <c r="C2723" s="533"/>
      <c r="D2723" s="534"/>
      <c r="E2723" s="424"/>
      <c r="F2723" s="423"/>
      <c r="G2723" s="533"/>
      <c r="H2723" s="424"/>
      <c r="I2723" s="24"/>
      <c r="J2723" s="424"/>
      <c r="K2723" s="423"/>
      <c r="L2723" s="423"/>
      <c r="M2723" s="535"/>
      <c r="N2723" s="536">
        <f t="shared" si="57"/>
        <v>0</v>
      </c>
      <c r="O2723" s="534"/>
      <c r="P2723" s="528"/>
      <c r="Q2723" s="426" t="str">
        <f t="shared" si="53"/>
        <v/>
      </c>
      <c r="R2723" s="529"/>
      <c r="S2723" s="530"/>
      <c r="T2723" s="531" t="str">
        <f t="shared" si="54"/>
        <v/>
      </c>
      <c r="U2723" s="426">
        <f t="shared" si="55"/>
        <v>0</v>
      </c>
      <c r="V2723" s="426"/>
      <c r="W2723" s="426"/>
      <c r="AJ2723" s="55"/>
      <c r="AK2723" s="55"/>
      <c r="AL2723" s="55"/>
      <c r="AM2723" s="55"/>
    </row>
    <row r="2724" ht="22.5" customHeight="1">
      <c r="A2724" s="457"/>
      <c r="B2724" s="25" t="b">
        <v>0</v>
      </c>
      <c r="C2724" s="533"/>
      <c r="D2724" s="534"/>
      <c r="E2724" s="424"/>
      <c r="F2724" s="423"/>
      <c r="G2724" s="533"/>
      <c r="H2724" s="424"/>
      <c r="I2724" s="24"/>
      <c r="J2724" s="424"/>
      <c r="K2724" s="423"/>
      <c r="L2724" s="423"/>
      <c r="M2724" s="535"/>
      <c r="N2724" s="536">
        <f t="shared" si="57"/>
        <v>0</v>
      </c>
      <c r="O2724" s="534"/>
      <c r="P2724" s="528"/>
      <c r="Q2724" s="426" t="str">
        <f t="shared" si="53"/>
        <v/>
      </c>
      <c r="R2724" s="529"/>
      <c r="S2724" s="530"/>
      <c r="T2724" s="531" t="str">
        <f t="shared" si="54"/>
        <v/>
      </c>
      <c r="U2724" s="426">
        <f t="shared" si="55"/>
        <v>0</v>
      </c>
      <c r="V2724" s="426"/>
      <c r="W2724" s="426"/>
      <c r="AJ2724" s="55"/>
      <c r="AK2724" s="55"/>
      <c r="AL2724" s="55"/>
      <c r="AM2724" s="55"/>
    </row>
    <row r="2725" ht="22.5" customHeight="1">
      <c r="A2725" s="457"/>
      <c r="B2725" s="25" t="b">
        <v>0</v>
      </c>
      <c r="C2725" s="533"/>
      <c r="D2725" s="534"/>
      <c r="E2725" s="424"/>
      <c r="F2725" s="423"/>
      <c r="G2725" s="533"/>
      <c r="H2725" s="424"/>
      <c r="I2725" s="24"/>
      <c r="J2725" s="424"/>
      <c r="K2725" s="423"/>
      <c r="L2725" s="423"/>
      <c r="M2725" s="535"/>
      <c r="N2725" s="536">
        <f t="shared" si="57"/>
        <v>0</v>
      </c>
      <c r="O2725" s="534"/>
      <c r="P2725" s="528"/>
      <c r="Q2725" s="426" t="str">
        <f t="shared" si="53"/>
        <v/>
      </c>
      <c r="R2725" s="529"/>
      <c r="S2725" s="530"/>
      <c r="T2725" s="531" t="str">
        <f t="shared" si="54"/>
        <v/>
      </c>
      <c r="U2725" s="426">
        <f t="shared" si="55"/>
        <v>0</v>
      </c>
      <c r="V2725" s="426"/>
      <c r="W2725" s="426"/>
      <c r="AJ2725" s="55"/>
      <c r="AK2725" s="55"/>
      <c r="AL2725" s="55"/>
      <c r="AM2725" s="55"/>
    </row>
    <row r="2726" ht="22.5" customHeight="1">
      <c r="A2726" s="457"/>
      <c r="B2726" s="25" t="b">
        <v>0</v>
      </c>
      <c r="C2726" s="533"/>
      <c r="D2726" s="534"/>
      <c r="E2726" s="424"/>
      <c r="F2726" s="423"/>
      <c r="G2726" s="533"/>
      <c r="H2726" s="424"/>
      <c r="I2726" s="24"/>
      <c r="J2726" s="424"/>
      <c r="K2726" s="423"/>
      <c r="L2726" s="423"/>
      <c r="M2726" s="535"/>
      <c r="N2726" s="536">
        <f t="shared" si="57"/>
        <v>0</v>
      </c>
      <c r="O2726" s="534"/>
      <c r="P2726" s="528"/>
      <c r="Q2726" s="426" t="str">
        <f t="shared" si="53"/>
        <v/>
      </c>
      <c r="R2726" s="529"/>
      <c r="S2726" s="530"/>
      <c r="T2726" s="531" t="str">
        <f t="shared" si="54"/>
        <v/>
      </c>
      <c r="U2726" s="426">
        <f t="shared" si="55"/>
        <v>0</v>
      </c>
      <c r="V2726" s="426"/>
      <c r="W2726" s="426"/>
      <c r="AJ2726" s="55"/>
      <c r="AK2726" s="55"/>
      <c r="AL2726" s="55"/>
      <c r="AM2726" s="55"/>
    </row>
    <row r="2727" ht="22.5" customHeight="1">
      <c r="A2727" s="457"/>
      <c r="B2727" s="25" t="b">
        <v>0</v>
      </c>
      <c r="C2727" s="533"/>
      <c r="D2727" s="534"/>
      <c r="E2727" s="424"/>
      <c r="F2727" s="423"/>
      <c r="G2727" s="533"/>
      <c r="H2727" s="424"/>
      <c r="I2727" s="24"/>
      <c r="J2727" s="424"/>
      <c r="K2727" s="423"/>
      <c r="L2727" s="423"/>
      <c r="M2727" s="535"/>
      <c r="N2727" s="536">
        <f t="shared" si="57"/>
        <v>0</v>
      </c>
      <c r="O2727" s="534"/>
      <c r="P2727" s="528"/>
      <c r="Q2727" s="426" t="str">
        <f t="shared" si="53"/>
        <v/>
      </c>
      <c r="R2727" s="529"/>
      <c r="S2727" s="530"/>
      <c r="T2727" s="531" t="str">
        <f t="shared" si="54"/>
        <v/>
      </c>
      <c r="U2727" s="426">
        <f t="shared" si="55"/>
        <v>0</v>
      </c>
      <c r="V2727" s="426"/>
      <c r="W2727" s="426"/>
      <c r="AJ2727" s="55"/>
      <c r="AK2727" s="55"/>
      <c r="AL2727" s="55"/>
      <c r="AM2727" s="55"/>
    </row>
    <row r="2728" ht="22.5" customHeight="1">
      <c r="A2728" s="457"/>
      <c r="B2728" s="25" t="b">
        <v>0</v>
      </c>
      <c r="C2728" s="533"/>
      <c r="D2728" s="534"/>
      <c r="E2728" s="424"/>
      <c r="F2728" s="423"/>
      <c r="G2728" s="533"/>
      <c r="H2728" s="424"/>
      <c r="I2728" s="24"/>
      <c r="J2728" s="424"/>
      <c r="K2728" s="423"/>
      <c r="L2728" s="423"/>
      <c r="M2728" s="535"/>
      <c r="N2728" s="536">
        <f t="shared" si="57"/>
        <v>0</v>
      </c>
      <c r="O2728" s="534"/>
      <c r="P2728" s="528"/>
      <c r="Q2728" s="426" t="str">
        <f t="shared" si="53"/>
        <v/>
      </c>
      <c r="R2728" s="529"/>
      <c r="S2728" s="530"/>
      <c r="T2728" s="531" t="str">
        <f t="shared" si="54"/>
        <v/>
      </c>
      <c r="U2728" s="426">
        <f t="shared" si="55"/>
        <v>0</v>
      </c>
      <c r="V2728" s="426"/>
      <c r="W2728" s="426"/>
      <c r="AJ2728" s="55"/>
      <c r="AK2728" s="55"/>
      <c r="AL2728" s="55"/>
      <c r="AM2728" s="55"/>
    </row>
    <row r="2729" ht="22.5" customHeight="1">
      <c r="A2729" s="457"/>
      <c r="B2729" s="25" t="b">
        <v>0</v>
      </c>
      <c r="C2729" s="533"/>
      <c r="D2729" s="534"/>
      <c r="E2729" s="424"/>
      <c r="F2729" s="423"/>
      <c r="G2729" s="533"/>
      <c r="H2729" s="424"/>
      <c r="I2729" s="24"/>
      <c r="J2729" s="424"/>
      <c r="K2729" s="423"/>
      <c r="L2729" s="423"/>
      <c r="M2729" s="535"/>
      <c r="N2729" s="536">
        <f t="shared" si="57"/>
        <v>0</v>
      </c>
      <c r="O2729" s="534"/>
      <c r="P2729" s="528"/>
      <c r="Q2729" s="426" t="str">
        <f t="shared" si="53"/>
        <v/>
      </c>
      <c r="R2729" s="529"/>
      <c r="S2729" s="530"/>
      <c r="T2729" s="531" t="str">
        <f t="shared" si="54"/>
        <v/>
      </c>
      <c r="U2729" s="426">
        <f t="shared" si="55"/>
        <v>0</v>
      </c>
      <c r="V2729" s="426"/>
      <c r="W2729" s="426"/>
      <c r="AJ2729" s="55"/>
      <c r="AK2729" s="55"/>
      <c r="AL2729" s="55"/>
      <c r="AM2729" s="55"/>
    </row>
    <row r="2730" ht="22.5" customHeight="1">
      <c r="A2730" s="457"/>
      <c r="B2730" s="25" t="b">
        <v>0</v>
      </c>
      <c r="C2730" s="533"/>
      <c r="D2730" s="534"/>
      <c r="E2730" s="424"/>
      <c r="F2730" s="423"/>
      <c r="G2730" s="533"/>
      <c r="H2730" s="424"/>
      <c r="I2730" s="24"/>
      <c r="J2730" s="424"/>
      <c r="K2730" s="423"/>
      <c r="L2730" s="423"/>
      <c r="M2730" s="535"/>
      <c r="N2730" s="536">
        <f t="shared" si="57"/>
        <v>0</v>
      </c>
      <c r="O2730" s="534"/>
      <c r="P2730" s="528"/>
      <c r="Q2730" s="426" t="str">
        <f t="shared" si="53"/>
        <v/>
      </c>
      <c r="R2730" s="529"/>
      <c r="S2730" s="530"/>
      <c r="T2730" s="531" t="str">
        <f t="shared" si="54"/>
        <v/>
      </c>
      <c r="U2730" s="426">
        <f t="shared" si="55"/>
        <v>0</v>
      </c>
      <c r="V2730" s="426"/>
      <c r="W2730" s="426"/>
      <c r="AJ2730" s="55"/>
      <c r="AK2730" s="55"/>
      <c r="AL2730" s="55"/>
      <c r="AM2730" s="55"/>
    </row>
    <row r="2731" ht="22.5" customHeight="1">
      <c r="A2731" s="457"/>
      <c r="B2731" s="25" t="b">
        <v>0</v>
      </c>
      <c r="C2731" s="533"/>
      <c r="D2731" s="534"/>
      <c r="E2731" s="424"/>
      <c r="F2731" s="423"/>
      <c r="G2731" s="533"/>
      <c r="H2731" s="424"/>
      <c r="I2731" s="24"/>
      <c r="J2731" s="424"/>
      <c r="K2731" s="423"/>
      <c r="L2731" s="423"/>
      <c r="M2731" s="535"/>
      <c r="N2731" s="536">
        <f t="shared" si="57"/>
        <v>0</v>
      </c>
      <c r="O2731" s="534"/>
      <c r="P2731" s="528"/>
      <c r="Q2731" s="426" t="str">
        <f t="shared" si="53"/>
        <v/>
      </c>
      <c r="R2731" s="529"/>
      <c r="S2731" s="530"/>
      <c r="T2731" s="531" t="str">
        <f t="shared" si="54"/>
        <v/>
      </c>
      <c r="U2731" s="426">
        <f t="shared" si="55"/>
        <v>0</v>
      </c>
      <c r="V2731" s="426"/>
      <c r="W2731" s="426"/>
      <c r="AJ2731" s="55"/>
      <c r="AK2731" s="55"/>
      <c r="AL2731" s="55"/>
      <c r="AM2731" s="55"/>
    </row>
    <row r="2732" ht="22.5" customHeight="1">
      <c r="A2732" s="457"/>
      <c r="B2732" s="25" t="b">
        <v>0</v>
      </c>
      <c r="C2732" s="533"/>
      <c r="D2732" s="534"/>
      <c r="E2732" s="424"/>
      <c r="F2732" s="423"/>
      <c r="G2732" s="533"/>
      <c r="H2732" s="424"/>
      <c r="I2732" s="24"/>
      <c r="J2732" s="424"/>
      <c r="K2732" s="423"/>
      <c r="L2732" s="423"/>
      <c r="M2732" s="535"/>
      <c r="N2732" s="536">
        <f t="shared" si="57"/>
        <v>0</v>
      </c>
      <c r="O2732" s="534"/>
      <c r="P2732" s="528"/>
      <c r="Q2732" s="426" t="str">
        <f t="shared" si="53"/>
        <v/>
      </c>
      <c r="R2732" s="529"/>
      <c r="S2732" s="530"/>
      <c r="T2732" s="531" t="str">
        <f t="shared" si="54"/>
        <v/>
      </c>
      <c r="U2732" s="426">
        <f t="shared" si="55"/>
        <v>0</v>
      </c>
      <c r="V2732" s="426"/>
      <c r="W2732" s="426"/>
      <c r="AJ2732" s="55"/>
      <c r="AK2732" s="55"/>
      <c r="AL2732" s="55"/>
      <c r="AM2732" s="55"/>
    </row>
    <row r="2733" ht="22.5" customHeight="1">
      <c r="A2733" s="457"/>
      <c r="B2733" s="25" t="b">
        <v>0</v>
      </c>
      <c r="C2733" s="533"/>
      <c r="D2733" s="534"/>
      <c r="E2733" s="424"/>
      <c r="F2733" s="423"/>
      <c r="G2733" s="533"/>
      <c r="H2733" s="424"/>
      <c r="I2733" s="24"/>
      <c r="J2733" s="424"/>
      <c r="K2733" s="423"/>
      <c r="L2733" s="423"/>
      <c r="M2733" s="535"/>
      <c r="N2733" s="536">
        <f t="shared" si="57"/>
        <v>0</v>
      </c>
      <c r="O2733" s="534"/>
      <c r="P2733" s="528"/>
      <c r="Q2733" s="426" t="str">
        <f t="shared" si="53"/>
        <v/>
      </c>
      <c r="R2733" s="529"/>
      <c r="S2733" s="530"/>
      <c r="T2733" s="531" t="str">
        <f t="shared" si="54"/>
        <v/>
      </c>
      <c r="U2733" s="426">
        <f t="shared" si="55"/>
        <v>0</v>
      </c>
      <c r="V2733" s="426"/>
      <c r="W2733" s="426"/>
      <c r="AJ2733" s="55"/>
      <c r="AK2733" s="55"/>
      <c r="AL2733" s="55"/>
      <c r="AM2733" s="55"/>
    </row>
    <row r="2734" ht="22.5" customHeight="1">
      <c r="A2734" s="457"/>
      <c r="B2734" s="25" t="b">
        <v>0</v>
      </c>
      <c r="C2734" s="533"/>
      <c r="D2734" s="534"/>
      <c r="E2734" s="424"/>
      <c r="F2734" s="423"/>
      <c r="G2734" s="533"/>
      <c r="H2734" s="424"/>
      <c r="I2734" s="24"/>
      <c r="J2734" s="424"/>
      <c r="K2734" s="423"/>
      <c r="L2734" s="423"/>
      <c r="M2734" s="535"/>
      <c r="N2734" s="536">
        <f t="shared" si="57"/>
        <v>0</v>
      </c>
      <c r="O2734" s="534"/>
      <c r="P2734" s="528"/>
      <c r="Q2734" s="426" t="str">
        <f t="shared" si="53"/>
        <v/>
      </c>
      <c r="R2734" s="529"/>
      <c r="S2734" s="530"/>
      <c r="T2734" s="531" t="str">
        <f t="shared" si="54"/>
        <v/>
      </c>
      <c r="U2734" s="426">
        <f t="shared" si="55"/>
        <v>0</v>
      </c>
      <c r="V2734" s="426"/>
      <c r="W2734" s="426"/>
      <c r="AJ2734" s="55"/>
      <c r="AK2734" s="55"/>
      <c r="AL2734" s="55"/>
      <c r="AM2734" s="55"/>
    </row>
    <row r="2735" ht="22.5" customHeight="1">
      <c r="A2735" s="457"/>
      <c r="B2735" s="25" t="b">
        <v>0</v>
      </c>
      <c r="C2735" s="533"/>
      <c r="D2735" s="534"/>
      <c r="E2735" s="424"/>
      <c r="F2735" s="423"/>
      <c r="G2735" s="533"/>
      <c r="H2735" s="424"/>
      <c r="I2735" s="24"/>
      <c r="J2735" s="424"/>
      <c r="K2735" s="423"/>
      <c r="L2735" s="423"/>
      <c r="M2735" s="535"/>
      <c r="N2735" s="536">
        <f t="shared" si="57"/>
        <v>0</v>
      </c>
      <c r="O2735" s="534"/>
      <c r="P2735" s="528"/>
      <c r="Q2735" s="426" t="str">
        <f t="shared" si="53"/>
        <v/>
      </c>
      <c r="R2735" s="529"/>
      <c r="S2735" s="530"/>
      <c r="T2735" s="531" t="str">
        <f t="shared" si="54"/>
        <v/>
      </c>
      <c r="U2735" s="426">
        <f t="shared" si="55"/>
        <v>0</v>
      </c>
      <c r="V2735" s="426"/>
      <c r="W2735" s="426"/>
      <c r="AJ2735" s="55"/>
      <c r="AK2735" s="55"/>
      <c r="AL2735" s="55"/>
      <c r="AM2735" s="55"/>
    </row>
    <row r="2736" ht="22.5" customHeight="1">
      <c r="A2736" s="457"/>
      <c r="B2736" s="25" t="b">
        <v>0</v>
      </c>
      <c r="C2736" s="533"/>
      <c r="D2736" s="534"/>
      <c r="E2736" s="424"/>
      <c r="F2736" s="423"/>
      <c r="G2736" s="533"/>
      <c r="H2736" s="424"/>
      <c r="I2736" s="24"/>
      <c r="J2736" s="424"/>
      <c r="K2736" s="423"/>
      <c r="L2736" s="423"/>
      <c r="M2736" s="535"/>
      <c r="N2736" s="536">
        <f t="shared" si="57"/>
        <v>0</v>
      </c>
      <c r="O2736" s="534"/>
      <c r="P2736" s="528"/>
      <c r="Q2736" s="426" t="str">
        <f t="shared" si="53"/>
        <v/>
      </c>
      <c r="R2736" s="529"/>
      <c r="S2736" s="530"/>
      <c r="T2736" s="531" t="str">
        <f t="shared" si="54"/>
        <v/>
      </c>
      <c r="U2736" s="426">
        <f t="shared" si="55"/>
        <v>0</v>
      </c>
      <c r="V2736" s="426"/>
      <c r="W2736" s="426"/>
      <c r="AJ2736" s="55"/>
      <c r="AK2736" s="55"/>
      <c r="AL2736" s="55"/>
      <c r="AM2736" s="55"/>
    </row>
    <row r="2737" ht="22.5" customHeight="1">
      <c r="A2737" s="457"/>
      <c r="B2737" s="25" t="b">
        <v>0</v>
      </c>
      <c r="C2737" s="533"/>
      <c r="D2737" s="534"/>
      <c r="E2737" s="424"/>
      <c r="F2737" s="423"/>
      <c r="G2737" s="533"/>
      <c r="H2737" s="424"/>
      <c r="I2737" s="24"/>
      <c r="J2737" s="424"/>
      <c r="K2737" s="423"/>
      <c r="L2737" s="423"/>
      <c r="M2737" s="535"/>
      <c r="N2737" s="536">
        <f t="shared" si="57"/>
        <v>0</v>
      </c>
      <c r="O2737" s="534"/>
      <c r="P2737" s="528"/>
      <c r="Q2737" s="426" t="str">
        <f t="shared" si="53"/>
        <v/>
      </c>
      <c r="R2737" s="529"/>
      <c r="S2737" s="530"/>
      <c r="T2737" s="531" t="str">
        <f t="shared" si="54"/>
        <v/>
      </c>
      <c r="U2737" s="426">
        <f t="shared" si="55"/>
        <v>0</v>
      </c>
      <c r="V2737" s="426"/>
      <c r="W2737" s="426"/>
      <c r="AJ2737" s="55"/>
      <c r="AK2737" s="55"/>
      <c r="AL2737" s="55"/>
      <c r="AM2737" s="55"/>
    </row>
    <row r="2738" ht="22.5" customHeight="1">
      <c r="A2738" s="457"/>
      <c r="B2738" s="25" t="b">
        <v>0</v>
      </c>
      <c r="C2738" s="533"/>
      <c r="D2738" s="534"/>
      <c r="E2738" s="424"/>
      <c r="F2738" s="423"/>
      <c r="G2738" s="533"/>
      <c r="H2738" s="424"/>
      <c r="I2738" s="24"/>
      <c r="J2738" s="424"/>
      <c r="K2738" s="423"/>
      <c r="L2738" s="423"/>
      <c r="M2738" s="535"/>
      <c r="N2738" s="536">
        <f t="shared" si="57"/>
        <v>0</v>
      </c>
      <c r="O2738" s="534"/>
      <c r="P2738" s="528"/>
      <c r="Q2738" s="426" t="str">
        <f t="shared" si="53"/>
        <v/>
      </c>
      <c r="R2738" s="529"/>
      <c r="S2738" s="530"/>
      <c r="T2738" s="531" t="str">
        <f t="shared" si="54"/>
        <v/>
      </c>
      <c r="U2738" s="426">
        <f t="shared" si="55"/>
        <v>0</v>
      </c>
      <c r="V2738" s="426"/>
      <c r="W2738" s="426"/>
      <c r="AJ2738" s="55"/>
      <c r="AK2738" s="55"/>
      <c r="AL2738" s="55"/>
      <c r="AM2738" s="55"/>
    </row>
    <row r="2739" ht="22.5" customHeight="1">
      <c r="A2739" s="457"/>
      <c r="B2739" s="25" t="b">
        <v>0</v>
      </c>
      <c r="C2739" s="533"/>
      <c r="D2739" s="534"/>
      <c r="E2739" s="424"/>
      <c r="F2739" s="423"/>
      <c r="G2739" s="533"/>
      <c r="H2739" s="424"/>
      <c r="I2739" s="24"/>
      <c r="J2739" s="424"/>
      <c r="K2739" s="423"/>
      <c r="L2739" s="423"/>
      <c r="M2739" s="535"/>
      <c r="N2739" s="536">
        <f t="shared" si="57"/>
        <v>0</v>
      </c>
      <c r="O2739" s="534"/>
      <c r="P2739" s="528"/>
      <c r="Q2739" s="426" t="str">
        <f t="shared" si="53"/>
        <v/>
      </c>
      <c r="R2739" s="529"/>
      <c r="S2739" s="530"/>
      <c r="T2739" s="531" t="str">
        <f t="shared" si="54"/>
        <v/>
      </c>
      <c r="U2739" s="426">
        <f t="shared" si="55"/>
        <v>0</v>
      </c>
      <c r="V2739" s="426"/>
      <c r="W2739" s="426"/>
      <c r="AJ2739" s="55"/>
      <c r="AK2739" s="55"/>
      <c r="AL2739" s="55"/>
      <c r="AM2739" s="55"/>
    </row>
    <row r="2740" ht="22.5" customHeight="1">
      <c r="A2740" s="457"/>
      <c r="B2740" s="25" t="b">
        <v>0</v>
      </c>
      <c r="C2740" s="533"/>
      <c r="D2740" s="534"/>
      <c r="E2740" s="424"/>
      <c r="F2740" s="423"/>
      <c r="G2740" s="533"/>
      <c r="H2740" s="424"/>
      <c r="I2740" s="24"/>
      <c r="J2740" s="424"/>
      <c r="K2740" s="423"/>
      <c r="L2740" s="423"/>
      <c r="M2740" s="535"/>
      <c r="N2740" s="536">
        <f t="shared" si="57"/>
        <v>0</v>
      </c>
      <c r="O2740" s="534"/>
      <c r="P2740" s="528"/>
      <c r="Q2740" s="426" t="str">
        <f t="shared" si="53"/>
        <v/>
      </c>
      <c r="R2740" s="529"/>
      <c r="S2740" s="530"/>
      <c r="T2740" s="531" t="str">
        <f t="shared" si="54"/>
        <v/>
      </c>
      <c r="U2740" s="426">
        <f t="shared" si="55"/>
        <v>0</v>
      </c>
      <c r="V2740" s="426"/>
      <c r="W2740" s="426"/>
      <c r="AJ2740" s="55"/>
      <c r="AK2740" s="55"/>
      <c r="AL2740" s="55"/>
      <c r="AM2740" s="55"/>
    </row>
    <row r="2741" ht="22.5" customHeight="1">
      <c r="A2741" s="457"/>
      <c r="B2741" s="25" t="b">
        <v>0</v>
      </c>
      <c r="C2741" s="533"/>
      <c r="D2741" s="534"/>
      <c r="E2741" s="424"/>
      <c r="F2741" s="423"/>
      <c r="G2741" s="533"/>
      <c r="H2741" s="424"/>
      <c r="I2741" s="24"/>
      <c r="J2741" s="424"/>
      <c r="K2741" s="423"/>
      <c r="L2741" s="423"/>
      <c r="M2741" s="535"/>
      <c r="N2741" s="536">
        <f t="shared" si="57"/>
        <v>0</v>
      </c>
      <c r="O2741" s="534"/>
      <c r="P2741" s="528"/>
      <c r="Q2741" s="426" t="str">
        <f t="shared" si="53"/>
        <v/>
      </c>
      <c r="R2741" s="529"/>
      <c r="S2741" s="530"/>
      <c r="T2741" s="531" t="str">
        <f t="shared" si="54"/>
        <v/>
      </c>
      <c r="U2741" s="426">
        <f t="shared" si="55"/>
        <v>0</v>
      </c>
      <c r="V2741" s="426"/>
      <c r="W2741" s="426"/>
      <c r="AJ2741" s="55"/>
      <c r="AK2741" s="55"/>
      <c r="AL2741" s="55"/>
      <c r="AM2741" s="55"/>
    </row>
    <row r="2742" ht="22.5" customHeight="1">
      <c r="A2742" s="457"/>
      <c r="B2742" s="25" t="b">
        <v>0</v>
      </c>
      <c r="C2742" s="533"/>
      <c r="D2742" s="534"/>
      <c r="E2742" s="424"/>
      <c r="F2742" s="423"/>
      <c r="G2742" s="533"/>
      <c r="H2742" s="424"/>
      <c r="I2742" s="24"/>
      <c r="J2742" s="424"/>
      <c r="K2742" s="423"/>
      <c r="L2742" s="423"/>
      <c r="M2742" s="535"/>
      <c r="N2742" s="536">
        <f t="shared" si="57"/>
        <v>0</v>
      </c>
      <c r="O2742" s="534"/>
      <c r="P2742" s="528"/>
      <c r="Q2742" s="426" t="str">
        <f t="shared" si="53"/>
        <v/>
      </c>
      <c r="R2742" s="529"/>
      <c r="S2742" s="530"/>
      <c r="T2742" s="531" t="str">
        <f t="shared" si="54"/>
        <v/>
      </c>
      <c r="U2742" s="426">
        <f t="shared" si="55"/>
        <v>0</v>
      </c>
      <c r="V2742" s="426"/>
      <c r="W2742" s="426"/>
      <c r="AJ2742" s="55"/>
      <c r="AK2742" s="55"/>
      <c r="AL2742" s="55"/>
      <c r="AM2742" s="55"/>
    </row>
    <row r="2743" ht="22.5" customHeight="1">
      <c r="A2743" s="457"/>
      <c r="B2743" s="25" t="b">
        <v>0</v>
      </c>
      <c r="C2743" s="533"/>
      <c r="D2743" s="534"/>
      <c r="E2743" s="424"/>
      <c r="F2743" s="423"/>
      <c r="G2743" s="533"/>
      <c r="H2743" s="424"/>
      <c r="I2743" s="24"/>
      <c r="J2743" s="424"/>
      <c r="K2743" s="423"/>
      <c r="L2743" s="423"/>
      <c r="M2743" s="535"/>
      <c r="N2743" s="536">
        <f t="shared" si="57"/>
        <v>0</v>
      </c>
      <c r="O2743" s="534"/>
      <c r="P2743" s="528"/>
      <c r="Q2743" s="426" t="str">
        <f t="shared" si="53"/>
        <v/>
      </c>
      <c r="R2743" s="529"/>
      <c r="S2743" s="530"/>
      <c r="T2743" s="531" t="str">
        <f t="shared" si="54"/>
        <v/>
      </c>
      <c r="U2743" s="426">
        <f t="shared" si="55"/>
        <v>0</v>
      </c>
      <c r="V2743" s="426"/>
      <c r="W2743" s="426"/>
      <c r="AJ2743" s="55"/>
      <c r="AK2743" s="55"/>
      <c r="AL2743" s="55"/>
      <c r="AM2743" s="55"/>
    </row>
    <row r="2744" ht="22.5" customHeight="1">
      <c r="A2744" s="457"/>
      <c r="B2744" s="25" t="b">
        <v>0</v>
      </c>
      <c r="C2744" s="533"/>
      <c r="D2744" s="534"/>
      <c r="E2744" s="424"/>
      <c r="F2744" s="423"/>
      <c r="G2744" s="533"/>
      <c r="H2744" s="424"/>
      <c r="I2744" s="24"/>
      <c r="J2744" s="424"/>
      <c r="K2744" s="423"/>
      <c r="L2744" s="423"/>
      <c r="M2744" s="535"/>
      <c r="N2744" s="536">
        <f t="shared" si="57"/>
        <v>0</v>
      </c>
      <c r="O2744" s="534"/>
      <c r="P2744" s="528"/>
      <c r="Q2744" s="426" t="str">
        <f t="shared" si="53"/>
        <v/>
      </c>
      <c r="R2744" s="529"/>
      <c r="S2744" s="530"/>
      <c r="T2744" s="531" t="str">
        <f t="shared" si="54"/>
        <v/>
      </c>
      <c r="U2744" s="426">
        <f t="shared" si="55"/>
        <v>0</v>
      </c>
      <c r="V2744" s="426"/>
      <c r="W2744" s="426"/>
      <c r="AJ2744" s="55"/>
      <c r="AK2744" s="55"/>
      <c r="AL2744" s="55"/>
      <c r="AM2744" s="55"/>
    </row>
    <row r="2745" ht="22.5" customHeight="1">
      <c r="A2745" s="457"/>
      <c r="B2745" s="25" t="b">
        <v>0</v>
      </c>
      <c r="C2745" s="533"/>
      <c r="D2745" s="534"/>
      <c r="E2745" s="424"/>
      <c r="F2745" s="423"/>
      <c r="G2745" s="533"/>
      <c r="H2745" s="424"/>
      <c r="I2745" s="24"/>
      <c r="J2745" s="424"/>
      <c r="K2745" s="423"/>
      <c r="L2745" s="423"/>
      <c r="M2745" s="535"/>
      <c r="N2745" s="536">
        <f t="shared" si="57"/>
        <v>0</v>
      </c>
      <c r="O2745" s="534"/>
      <c r="P2745" s="528"/>
      <c r="Q2745" s="426" t="str">
        <f t="shared" si="53"/>
        <v/>
      </c>
      <c r="R2745" s="529"/>
      <c r="S2745" s="530"/>
      <c r="T2745" s="531" t="str">
        <f t="shared" si="54"/>
        <v/>
      </c>
      <c r="U2745" s="426">
        <f t="shared" si="55"/>
        <v>0</v>
      </c>
      <c r="V2745" s="426"/>
      <c r="W2745" s="426"/>
      <c r="AJ2745" s="55"/>
      <c r="AK2745" s="55"/>
      <c r="AL2745" s="55"/>
      <c r="AM2745" s="55"/>
    </row>
    <row r="2746" ht="22.5" customHeight="1">
      <c r="A2746" s="457"/>
      <c r="B2746" s="25" t="b">
        <v>0</v>
      </c>
      <c r="C2746" s="533"/>
      <c r="D2746" s="534"/>
      <c r="E2746" s="424"/>
      <c r="F2746" s="423"/>
      <c r="G2746" s="533"/>
      <c r="H2746" s="424"/>
      <c r="I2746" s="24"/>
      <c r="J2746" s="424"/>
      <c r="K2746" s="423"/>
      <c r="L2746" s="423"/>
      <c r="M2746" s="535"/>
      <c r="N2746" s="536">
        <f t="shared" si="57"/>
        <v>0</v>
      </c>
      <c r="O2746" s="534"/>
      <c r="P2746" s="528"/>
      <c r="Q2746" s="426" t="str">
        <f t="shared" si="53"/>
        <v/>
      </c>
      <c r="R2746" s="529"/>
      <c r="S2746" s="530"/>
      <c r="T2746" s="531" t="str">
        <f t="shared" si="54"/>
        <v/>
      </c>
      <c r="U2746" s="426">
        <f t="shared" si="55"/>
        <v>0</v>
      </c>
      <c r="V2746" s="426"/>
      <c r="W2746" s="426"/>
      <c r="AJ2746" s="55"/>
      <c r="AK2746" s="55"/>
      <c r="AL2746" s="55"/>
      <c r="AM2746" s="55"/>
    </row>
    <row r="2747" ht="22.5" customHeight="1">
      <c r="A2747" s="457"/>
      <c r="B2747" s="25" t="b">
        <v>0</v>
      </c>
      <c r="C2747" s="533"/>
      <c r="D2747" s="534"/>
      <c r="E2747" s="424"/>
      <c r="F2747" s="423"/>
      <c r="G2747" s="533"/>
      <c r="H2747" s="424"/>
      <c r="I2747" s="24"/>
      <c r="J2747" s="424"/>
      <c r="K2747" s="423"/>
      <c r="L2747" s="423"/>
      <c r="M2747" s="535"/>
      <c r="N2747" s="536">
        <f t="shared" si="57"/>
        <v>0</v>
      </c>
      <c r="O2747" s="534"/>
      <c r="P2747" s="528"/>
      <c r="Q2747" s="426" t="str">
        <f t="shared" si="53"/>
        <v/>
      </c>
      <c r="R2747" s="529"/>
      <c r="S2747" s="530"/>
      <c r="T2747" s="531" t="str">
        <f t="shared" si="54"/>
        <v/>
      </c>
      <c r="U2747" s="426">
        <f t="shared" si="55"/>
        <v>0</v>
      </c>
      <c r="V2747" s="426"/>
      <c r="W2747" s="426"/>
      <c r="AJ2747" s="55"/>
      <c r="AK2747" s="55"/>
      <c r="AL2747" s="55"/>
      <c r="AM2747" s="55"/>
    </row>
    <row r="2748" ht="22.5" customHeight="1">
      <c r="A2748" s="457"/>
      <c r="B2748" s="25" t="b">
        <v>0</v>
      </c>
      <c r="C2748" s="533"/>
      <c r="D2748" s="534"/>
      <c r="E2748" s="424"/>
      <c r="F2748" s="423"/>
      <c r="G2748" s="533"/>
      <c r="H2748" s="424"/>
      <c r="I2748" s="24"/>
      <c r="J2748" s="424"/>
      <c r="K2748" s="423"/>
      <c r="L2748" s="423"/>
      <c r="M2748" s="535"/>
      <c r="N2748" s="536">
        <f t="shared" si="57"/>
        <v>0</v>
      </c>
      <c r="O2748" s="534"/>
      <c r="P2748" s="528"/>
      <c r="Q2748" s="426" t="str">
        <f t="shared" si="53"/>
        <v/>
      </c>
      <c r="R2748" s="529"/>
      <c r="S2748" s="530"/>
      <c r="T2748" s="531" t="str">
        <f t="shared" si="54"/>
        <v/>
      </c>
      <c r="U2748" s="426">
        <f t="shared" si="55"/>
        <v>0</v>
      </c>
      <c r="V2748" s="426"/>
      <c r="W2748" s="426"/>
      <c r="AJ2748" s="55"/>
      <c r="AK2748" s="55"/>
      <c r="AL2748" s="55"/>
      <c r="AM2748" s="55"/>
    </row>
    <row r="2749" ht="22.5" customHeight="1">
      <c r="A2749" s="457"/>
      <c r="B2749" s="25" t="b">
        <v>0</v>
      </c>
      <c r="C2749" s="533"/>
      <c r="D2749" s="534"/>
      <c r="E2749" s="424"/>
      <c r="F2749" s="423"/>
      <c r="G2749" s="533"/>
      <c r="H2749" s="424"/>
      <c r="I2749" s="24"/>
      <c r="J2749" s="424"/>
      <c r="K2749" s="423"/>
      <c r="L2749" s="423"/>
      <c r="M2749" s="535"/>
      <c r="N2749" s="536">
        <f t="shared" si="57"/>
        <v>0</v>
      </c>
      <c r="O2749" s="534"/>
      <c r="P2749" s="528"/>
      <c r="Q2749" s="426" t="str">
        <f t="shared" si="53"/>
        <v/>
      </c>
      <c r="R2749" s="529"/>
      <c r="S2749" s="530"/>
      <c r="T2749" s="531" t="str">
        <f t="shared" si="54"/>
        <v/>
      </c>
      <c r="U2749" s="426">
        <f t="shared" si="55"/>
        <v>0</v>
      </c>
      <c r="V2749" s="426"/>
      <c r="W2749" s="426"/>
      <c r="AJ2749" s="55"/>
      <c r="AK2749" s="55"/>
      <c r="AL2749" s="55"/>
      <c r="AM2749" s="55"/>
    </row>
    <row r="2750" ht="22.5" customHeight="1">
      <c r="A2750" s="457"/>
      <c r="B2750" s="25" t="b">
        <v>0</v>
      </c>
      <c r="C2750" s="533"/>
      <c r="D2750" s="534"/>
      <c r="E2750" s="424"/>
      <c r="F2750" s="423"/>
      <c r="G2750" s="533"/>
      <c r="H2750" s="424"/>
      <c r="I2750" s="24"/>
      <c r="J2750" s="424"/>
      <c r="K2750" s="423"/>
      <c r="L2750" s="423"/>
      <c r="M2750" s="535"/>
      <c r="N2750" s="536">
        <f t="shared" si="57"/>
        <v>0</v>
      </c>
      <c r="O2750" s="534"/>
      <c r="P2750" s="528"/>
      <c r="Q2750" s="426" t="str">
        <f t="shared" si="53"/>
        <v/>
      </c>
      <c r="R2750" s="529"/>
      <c r="S2750" s="530"/>
      <c r="T2750" s="531" t="str">
        <f t="shared" si="54"/>
        <v/>
      </c>
      <c r="U2750" s="426">
        <f t="shared" si="55"/>
        <v>0</v>
      </c>
      <c r="V2750" s="426"/>
      <c r="W2750" s="426"/>
      <c r="AJ2750" s="55"/>
      <c r="AK2750" s="55"/>
      <c r="AL2750" s="55"/>
      <c r="AM2750" s="55"/>
    </row>
    <row r="2751" ht="22.5" customHeight="1">
      <c r="A2751" s="457"/>
      <c r="B2751" s="25" t="b">
        <v>0</v>
      </c>
      <c r="C2751" s="533"/>
      <c r="D2751" s="534"/>
      <c r="E2751" s="424"/>
      <c r="F2751" s="423"/>
      <c r="G2751" s="533"/>
      <c r="H2751" s="424"/>
      <c r="I2751" s="24"/>
      <c r="J2751" s="424"/>
      <c r="K2751" s="423"/>
      <c r="L2751" s="423"/>
      <c r="M2751" s="535"/>
      <c r="N2751" s="536">
        <f t="shared" si="57"/>
        <v>0</v>
      </c>
      <c r="O2751" s="534"/>
      <c r="P2751" s="528"/>
      <c r="Q2751" s="426" t="str">
        <f t="shared" si="53"/>
        <v/>
      </c>
      <c r="R2751" s="529"/>
      <c r="S2751" s="530"/>
      <c r="T2751" s="531" t="str">
        <f t="shared" si="54"/>
        <v/>
      </c>
      <c r="U2751" s="426">
        <f t="shared" si="55"/>
        <v>0</v>
      </c>
      <c r="V2751" s="426"/>
      <c r="W2751" s="426"/>
      <c r="AJ2751" s="55"/>
      <c r="AK2751" s="55"/>
      <c r="AL2751" s="55"/>
      <c r="AM2751" s="55"/>
    </row>
    <row r="2752" ht="22.5" customHeight="1">
      <c r="A2752" s="457"/>
      <c r="B2752" s="25" t="b">
        <v>0</v>
      </c>
      <c r="C2752" s="533"/>
      <c r="D2752" s="534"/>
      <c r="E2752" s="424"/>
      <c r="F2752" s="423"/>
      <c r="G2752" s="533"/>
      <c r="H2752" s="424"/>
      <c r="I2752" s="24"/>
      <c r="J2752" s="424"/>
      <c r="K2752" s="423"/>
      <c r="L2752" s="423"/>
      <c r="M2752" s="535"/>
      <c r="N2752" s="536">
        <f t="shared" si="57"/>
        <v>0</v>
      </c>
      <c r="O2752" s="534"/>
      <c r="P2752" s="528"/>
      <c r="Q2752" s="426" t="str">
        <f t="shared" si="53"/>
        <v/>
      </c>
      <c r="R2752" s="529"/>
      <c r="S2752" s="530"/>
      <c r="T2752" s="531" t="str">
        <f t="shared" si="54"/>
        <v/>
      </c>
      <c r="U2752" s="426">
        <f t="shared" si="55"/>
        <v>0</v>
      </c>
      <c r="V2752" s="426"/>
      <c r="W2752" s="426"/>
      <c r="AJ2752" s="55"/>
      <c r="AK2752" s="55"/>
      <c r="AL2752" s="55"/>
      <c r="AM2752" s="55"/>
    </row>
    <row r="2753" ht="22.5" customHeight="1">
      <c r="A2753" s="457"/>
      <c r="B2753" s="25" t="b">
        <v>0</v>
      </c>
      <c r="C2753" s="533"/>
      <c r="D2753" s="534"/>
      <c r="E2753" s="424"/>
      <c r="F2753" s="423"/>
      <c r="G2753" s="533"/>
      <c r="H2753" s="424"/>
      <c r="I2753" s="24"/>
      <c r="J2753" s="424"/>
      <c r="K2753" s="423"/>
      <c r="L2753" s="423"/>
      <c r="M2753" s="535"/>
      <c r="N2753" s="536">
        <f t="shared" si="57"/>
        <v>0</v>
      </c>
      <c r="O2753" s="534"/>
      <c r="P2753" s="528"/>
      <c r="Q2753" s="426" t="str">
        <f t="shared" si="53"/>
        <v/>
      </c>
      <c r="R2753" s="529"/>
      <c r="S2753" s="530"/>
      <c r="T2753" s="531" t="str">
        <f t="shared" si="54"/>
        <v/>
      </c>
      <c r="U2753" s="426">
        <f t="shared" si="55"/>
        <v>0</v>
      </c>
      <c r="V2753" s="426"/>
      <c r="W2753" s="426"/>
      <c r="AJ2753" s="55"/>
      <c r="AK2753" s="55"/>
      <c r="AL2753" s="55"/>
      <c r="AM2753" s="55"/>
    </row>
    <row r="2754" ht="22.5" customHeight="1">
      <c r="A2754" s="457"/>
      <c r="B2754" s="25" t="b">
        <v>0</v>
      </c>
      <c r="C2754" s="533"/>
      <c r="D2754" s="534"/>
      <c r="E2754" s="424"/>
      <c r="F2754" s="423"/>
      <c r="G2754" s="533"/>
      <c r="H2754" s="424"/>
      <c r="I2754" s="24"/>
      <c r="J2754" s="424"/>
      <c r="K2754" s="423"/>
      <c r="L2754" s="423"/>
      <c r="M2754" s="535"/>
      <c r="N2754" s="536">
        <f t="shared" si="57"/>
        <v>0</v>
      </c>
      <c r="O2754" s="534"/>
      <c r="P2754" s="528"/>
      <c r="Q2754" s="426" t="str">
        <f t="shared" si="53"/>
        <v/>
      </c>
      <c r="R2754" s="529"/>
      <c r="S2754" s="530"/>
      <c r="T2754" s="531" t="str">
        <f t="shared" si="54"/>
        <v/>
      </c>
      <c r="U2754" s="426">
        <f t="shared" si="55"/>
        <v>0</v>
      </c>
      <c r="V2754" s="426"/>
      <c r="W2754" s="426"/>
      <c r="AJ2754" s="55"/>
      <c r="AK2754" s="55"/>
      <c r="AL2754" s="55"/>
      <c r="AM2754" s="55"/>
    </row>
    <row r="2755" ht="22.5" customHeight="1">
      <c r="A2755" s="457"/>
      <c r="B2755" s="25" t="b">
        <v>0</v>
      </c>
      <c r="C2755" s="533"/>
      <c r="D2755" s="534"/>
      <c r="E2755" s="424"/>
      <c r="F2755" s="423"/>
      <c r="G2755" s="533"/>
      <c r="H2755" s="424"/>
      <c r="I2755" s="24"/>
      <c r="J2755" s="424"/>
      <c r="K2755" s="423"/>
      <c r="L2755" s="423"/>
      <c r="M2755" s="535"/>
      <c r="N2755" s="536">
        <f t="shared" si="57"/>
        <v>0</v>
      </c>
      <c r="O2755" s="534"/>
      <c r="P2755" s="528"/>
      <c r="Q2755" s="426" t="str">
        <f t="shared" si="53"/>
        <v/>
      </c>
      <c r="R2755" s="529"/>
      <c r="S2755" s="530"/>
      <c r="T2755" s="531" t="str">
        <f t="shared" si="54"/>
        <v/>
      </c>
      <c r="U2755" s="426">
        <f t="shared" si="55"/>
        <v>0</v>
      </c>
      <c r="V2755" s="426"/>
      <c r="W2755" s="426"/>
      <c r="AJ2755" s="55"/>
      <c r="AK2755" s="55"/>
      <c r="AL2755" s="55"/>
      <c r="AM2755" s="55"/>
    </row>
    <row r="2756" ht="22.5" customHeight="1">
      <c r="A2756" s="457"/>
      <c r="B2756" s="25" t="b">
        <v>0</v>
      </c>
      <c r="C2756" s="533"/>
      <c r="D2756" s="534"/>
      <c r="E2756" s="424"/>
      <c r="F2756" s="423"/>
      <c r="G2756" s="533"/>
      <c r="H2756" s="424"/>
      <c r="I2756" s="24"/>
      <c r="J2756" s="424"/>
      <c r="K2756" s="423"/>
      <c r="L2756" s="423"/>
      <c r="M2756" s="535"/>
      <c r="N2756" s="536">
        <f t="shared" si="57"/>
        <v>0</v>
      </c>
      <c r="O2756" s="534"/>
      <c r="P2756" s="528"/>
      <c r="Q2756" s="426" t="str">
        <f t="shared" si="53"/>
        <v/>
      </c>
      <c r="R2756" s="529"/>
      <c r="S2756" s="530"/>
      <c r="T2756" s="531" t="str">
        <f t="shared" si="54"/>
        <v/>
      </c>
      <c r="U2756" s="426">
        <f t="shared" si="55"/>
        <v>0</v>
      </c>
      <c r="V2756" s="426"/>
      <c r="W2756" s="426"/>
      <c r="AJ2756" s="55"/>
      <c r="AK2756" s="55"/>
      <c r="AL2756" s="55"/>
      <c r="AM2756" s="55"/>
    </row>
    <row r="2757" ht="22.5" customHeight="1">
      <c r="A2757" s="457"/>
      <c r="B2757" s="25" t="b">
        <v>0</v>
      </c>
      <c r="C2757" s="533"/>
      <c r="D2757" s="534"/>
      <c r="E2757" s="424"/>
      <c r="F2757" s="423"/>
      <c r="G2757" s="533"/>
      <c r="H2757" s="424"/>
      <c r="I2757" s="24"/>
      <c r="J2757" s="424"/>
      <c r="K2757" s="423"/>
      <c r="L2757" s="423"/>
      <c r="M2757" s="535"/>
      <c r="N2757" s="536">
        <f t="shared" si="57"/>
        <v>0</v>
      </c>
      <c r="O2757" s="534"/>
      <c r="P2757" s="528"/>
      <c r="Q2757" s="426" t="str">
        <f t="shared" si="53"/>
        <v/>
      </c>
      <c r="R2757" s="529"/>
      <c r="S2757" s="530"/>
      <c r="T2757" s="531" t="str">
        <f t="shared" si="54"/>
        <v/>
      </c>
      <c r="U2757" s="426">
        <f t="shared" si="55"/>
        <v>0</v>
      </c>
      <c r="V2757" s="426"/>
      <c r="W2757" s="426"/>
      <c r="AJ2757" s="55"/>
      <c r="AK2757" s="55"/>
      <c r="AL2757" s="55"/>
      <c r="AM2757" s="55"/>
    </row>
    <row r="2758" ht="22.5" customHeight="1">
      <c r="A2758" s="457"/>
      <c r="B2758" s="25" t="b">
        <v>0</v>
      </c>
      <c r="C2758" s="533"/>
      <c r="D2758" s="534"/>
      <c r="E2758" s="424"/>
      <c r="F2758" s="423"/>
      <c r="G2758" s="533"/>
      <c r="H2758" s="424"/>
      <c r="I2758" s="24"/>
      <c r="J2758" s="424"/>
      <c r="K2758" s="423"/>
      <c r="L2758" s="423"/>
      <c r="M2758" s="535"/>
      <c r="N2758" s="536">
        <f t="shared" si="57"/>
        <v>0</v>
      </c>
      <c r="O2758" s="534"/>
      <c r="P2758" s="528"/>
      <c r="Q2758" s="426" t="str">
        <f t="shared" si="53"/>
        <v/>
      </c>
      <c r="R2758" s="529"/>
      <c r="S2758" s="530"/>
      <c r="T2758" s="531" t="str">
        <f t="shared" si="54"/>
        <v/>
      </c>
      <c r="U2758" s="426">
        <f t="shared" si="55"/>
        <v>0</v>
      </c>
      <c r="V2758" s="426"/>
      <c r="W2758" s="426"/>
      <c r="AJ2758" s="55"/>
      <c r="AK2758" s="55"/>
      <c r="AL2758" s="55"/>
      <c r="AM2758" s="55"/>
    </row>
    <row r="2759" ht="22.5" customHeight="1">
      <c r="A2759" s="457"/>
      <c r="B2759" s="25" t="b">
        <v>0</v>
      </c>
      <c r="C2759" s="533"/>
      <c r="D2759" s="534"/>
      <c r="E2759" s="424"/>
      <c r="F2759" s="423"/>
      <c r="G2759" s="533"/>
      <c r="H2759" s="424"/>
      <c r="I2759" s="24"/>
      <c r="J2759" s="424"/>
      <c r="K2759" s="423"/>
      <c r="L2759" s="423"/>
      <c r="M2759" s="535"/>
      <c r="N2759" s="536">
        <f t="shared" si="57"/>
        <v>0</v>
      </c>
      <c r="O2759" s="534"/>
      <c r="P2759" s="528"/>
      <c r="Q2759" s="426" t="str">
        <f t="shared" si="53"/>
        <v/>
      </c>
      <c r="R2759" s="529"/>
      <c r="S2759" s="530"/>
      <c r="T2759" s="531" t="str">
        <f t="shared" si="54"/>
        <v/>
      </c>
      <c r="U2759" s="426">
        <f t="shared" si="55"/>
        <v>0</v>
      </c>
      <c r="V2759" s="426"/>
      <c r="W2759" s="426"/>
      <c r="AJ2759" s="55"/>
      <c r="AK2759" s="55"/>
      <c r="AL2759" s="55"/>
      <c r="AM2759" s="55"/>
    </row>
    <row r="2760" ht="22.5" customHeight="1">
      <c r="A2760" s="457"/>
      <c r="B2760" s="25" t="b">
        <v>0</v>
      </c>
      <c r="C2760" s="533"/>
      <c r="D2760" s="534"/>
      <c r="E2760" s="424"/>
      <c r="F2760" s="423"/>
      <c r="G2760" s="533"/>
      <c r="H2760" s="424"/>
      <c r="I2760" s="24"/>
      <c r="J2760" s="424"/>
      <c r="K2760" s="423"/>
      <c r="L2760" s="423"/>
      <c r="M2760" s="535"/>
      <c r="N2760" s="536">
        <f t="shared" si="57"/>
        <v>0</v>
      </c>
      <c r="O2760" s="534"/>
      <c r="P2760" s="528"/>
      <c r="Q2760" s="426" t="str">
        <f t="shared" si="53"/>
        <v/>
      </c>
      <c r="R2760" s="529"/>
      <c r="S2760" s="530"/>
      <c r="T2760" s="531" t="str">
        <f t="shared" si="54"/>
        <v/>
      </c>
      <c r="U2760" s="426">
        <f t="shared" si="55"/>
        <v>0</v>
      </c>
      <c r="V2760" s="426"/>
      <c r="W2760" s="426"/>
      <c r="AJ2760" s="55"/>
      <c r="AK2760" s="55"/>
      <c r="AL2760" s="55"/>
      <c r="AM2760" s="55"/>
    </row>
    <row r="2761" ht="22.5" customHeight="1">
      <c r="A2761" s="457"/>
      <c r="B2761" s="25" t="b">
        <v>0</v>
      </c>
      <c r="C2761" s="533"/>
      <c r="D2761" s="534"/>
      <c r="E2761" s="424"/>
      <c r="F2761" s="423"/>
      <c r="G2761" s="533"/>
      <c r="H2761" s="424"/>
      <c r="I2761" s="24"/>
      <c r="J2761" s="424"/>
      <c r="K2761" s="423"/>
      <c r="L2761" s="423"/>
      <c r="M2761" s="535"/>
      <c r="N2761" s="536">
        <f t="shared" si="57"/>
        <v>0</v>
      </c>
      <c r="O2761" s="534"/>
      <c r="P2761" s="528"/>
      <c r="Q2761" s="426" t="str">
        <f t="shared" si="53"/>
        <v/>
      </c>
      <c r="R2761" s="529"/>
      <c r="S2761" s="530"/>
      <c r="T2761" s="531" t="str">
        <f t="shared" si="54"/>
        <v/>
      </c>
      <c r="U2761" s="426">
        <f t="shared" si="55"/>
        <v>0</v>
      </c>
      <c r="V2761" s="426"/>
      <c r="W2761" s="426"/>
      <c r="AJ2761" s="55"/>
      <c r="AK2761" s="55"/>
      <c r="AL2761" s="55"/>
      <c r="AM2761" s="55"/>
    </row>
    <row r="2762" ht="22.5" customHeight="1">
      <c r="A2762" s="457"/>
      <c r="B2762" s="25" t="b">
        <v>0</v>
      </c>
      <c r="C2762" s="533"/>
      <c r="D2762" s="534"/>
      <c r="E2762" s="424"/>
      <c r="F2762" s="423"/>
      <c r="G2762" s="533"/>
      <c r="H2762" s="424"/>
      <c r="I2762" s="24"/>
      <c r="J2762" s="424"/>
      <c r="K2762" s="423"/>
      <c r="L2762" s="423"/>
      <c r="M2762" s="535"/>
      <c r="N2762" s="536">
        <f t="shared" si="57"/>
        <v>0</v>
      </c>
      <c r="O2762" s="534"/>
      <c r="P2762" s="528"/>
      <c r="Q2762" s="426" t="str">
        <f t="shared" si="53"/>
        <v/>
      </c>
      <c r="R2762" s="529"/>
      <c r="S2762" s="530"/>
      <c r="T2762" s="531" t="str">
        <f t="shared" si="54"/>
        <v/>
      </c>
      <c r="U2762" s="426">
        <f t="shared" si="55"/>
        <v>0</v>
      </c>
      <c r="V2762" s="426"/>
      <c r="W2762" s="426"/>
      <c r="AJ2762" s="55"/>
      <c r="AK2762" s="55"/>
      <c r="AL2762" s="55"/>
      <c r="AM2762" s="55"/>
    </row>
    <row r="2763" ht="22.5" customHeight="1">
      <c r="A2763" s="457"/>
      <c r="B2763" s="25" t="b">
        <v>0</v>
      </c>
      <c r="C2763" s="533"/>
      <c r="D2763" s="534"/>
      <c r="E2763" s="424"/>
      <c r="F2763" s="423"/>
      <c r="G2763" s="533"/>
      <c r="H2763" s="424"/>
      <c r="I2763" s="24"/>
      <c r="J2763" s="424"/>
      <c r="K2763" s="423"/>
      <c r="L2763" s="423"/>
      <c r="M2763" s="535"/>
      <c r="N2763" s="536">
        <f t="shared" si="57"/>
        <v>0</v>
      </c>
      <c r="O2763" s="534"/>
      <c r="P2763" s="528"/>
      <c r="Q2763" s="426" t="str">
        <f t="shared" si="53"/>
        <v/>
      </c>
      <c r="R2763" s="529"/>
      <c r="S2763" s="530"/>
      <c r="T2763" s="531" t="str">
        <f t="shared" si="54"/>
        <v/>
      </c>
      <c r="U2763" s="426">
        <f t="shared" si="55"/>
        <v>0</v>
      </c>
      <c r="V2763" s="426"/>
      <c r="W2763" s="426"/>
      <c r="AJ2763" s="55"/>
      <c r="AK2763" s="55"/>
      <c r="AL2763" s="55"/>
      <c r="AM2763" s="55"/>
    </row>
    <row r="2764" ht="22.5" customHeight="1">
      <c r="A2764" s="457"/>
      <c r="B2764" s="25" t="b">
        <v>0</v>
      </c>
      <c r="C2764" s="533"/>
      <c r="D2764" s="534"/>
      <c r="E2764" s="424"/>
      <c r="F2764" s="423"/>
      <c r="G2764" s="533"/>
      <c r="H2764" s="424"/>
      <c r="I2764" s="24"/>
      <c r="J2764" s="424"/>
      <c r="K2764" s="423"/>
      <c r="L2764" s="423"/>
      <c r="M2764" s="535"/>
      <c r="N2764" s="536">
        <f t="shared" si="57"/>
        <v>0</v>
      </c>
      <c r="O2764" s="534"/>
      <c r="P2764" s="528"/>
      <c r="Q2764" s="426" t="str">
        <f t="shared" si="53"/>
        <v/>
      </c>
      <c r="R2764" s="529"/>
      <c r="S2764" s="530"/>
      <c r="T2764" s="531" t="str">
        <f t="shared" si="54"/>
        <v/>
      </c>
      <c r="U2764" s="426">
        <f t="shared" si="55"/>
        <v>0</v>
      </c>
      <c r="V2764" s="426"/>
      <c r="W2764" s="426"/>
      <c r="AJ2764" s="55"/>
      <c r="AK2764" s="55"/>
      <c r="AL2764" s="55"/>
      <c r="AM2764" s="55"/>
    </row>
    <row r="2765" ht="22.5" customHeight="1">
      <c r="A2765" s="457"/>
      <c r="B2765" s="25" t="b">
        <v>0</v>
      </c>
      <c r="C2765" s="533"/>
      <c r="D2765" s="534"/>
      <c r="E2765" s="424"/>
      <c r="F2765" s="423"/>
      <c r="G2765" s="533"/>
      <c r="H2765" s="424"/>
      <c r="I2765" s="24"/>
      <c r="J2765" s="424"/>
      <c r="K2765" s="423"/>
      <c r="L2765" s="423"/>
      <c r="M2765" s="535"/>
      <c r="N2765" s="536">
        <f t="shared" si="57"/>
        <v>0</v>
      </c>
      <c r="O2765" s="534"/>
      <c r="P2765" s="528"/>
      <c r="Q2765" s="426" t="str">
        <f t="shared" si="53"/>
        <v/>
      </c>
      <c r="R2765" s="529"/>
      <c r="S2765" s="530"/>
      <c r="T2765" s="531" t="str">
        <f t="shared" si="54"/>
        <v/>
      </c>
      <c r="U2765" s="426">
        <f t="shared" si="55"/>
        <v>0</v>
      </c>
      <c r="V2765" s="426"/>
      <c r="W2765" s="426"/>
      <c r="AJ2765" s="55"/>
      <c r="AK2765" s="55"/>
      <c r="AL2765" s="55"/>
      <c r="AM2765" s="55"/>
    </row>
    <row r="2766" ht="22.5" customHeight="1">
      <c r="A2766" s="457"/>
      <c r="B2766" s="25" t="b">
        <v>0</v>
      </c>
      <c r="C2766" s="533"/>
      <c r="D2766" s="534"/>
      <c r="E2766" s="424"/>
      <c r="F2766" s="423"/>
      <c r="G2766" s="533"/>
      <c r="H2766" s="424"/>
      <c r="I2766" s="24"/>
      <c r="J2766" s="424"/>
      <c r="K2766" s="423"/>
      <c r="L2766" s="423"/>
      <c r="M2766" s="535"/>
      <c r="N2766" s="536">
        <f t="shared" si="57"/>
        <v>0</v>
      </c>
      <c r="O2766" s="534"/>
      <c r="P2766" s="528"/>
      <c r="Q2766" s="426" t="str">
        <f t="shared" si="53"/>
        <v/>
      </c>
      <c r="R2766" s="529"/>
      <c r="S2766" s="530"/>
      <c r="T2766" s="531" t="str">
        <f t="shared" si="54"/>
        <v/>
      </c>
      <c r="U2766" s="426">
        <f t="shared" si="55"/>
        <v>0</v>
      </c>
      <c r="V2766" s="426"/>
      <c r="W2766" s="426"/>
      <c r="AJ2766" s="55"/>
      <c r="AK2766" s="55"/>
      <c r="AL2766" s="55"/>
      <c r="AM2766" s="55"/>
    </row>
    <row r="2767" ht="22.5" customHeight="1">
      <c r="A2767" s="457"/>
      <c r="B2767" s="25" t="b">
        <v>0</v>
      </c>
      <c r="C2767" s="533"/>
      <c r="D2767" s="534"/>
      <c r="E2767" s="424"/>
      <c r="F2767" s="423"/>
      <c r="G2767" s="533"/>
      <c r="H2767" s="424"/>
      <c r="I2767" s="24"/>
      <c r="J2767" s="424"/>
      <c r="K2767" s="423"/>
      <c r="L2767" s="423"/>
      <c r="M2767" s="535"/>
      <c r="N2767" s="536">
        <f t="shared" si="57"/>
        <v>0</v>
      </c>
      <c r="O2767" s="534"/>
      <c r="P2767" s="528"/>
      <c r="Q2767" s="426" t="str">
        <f t="shared" si="53"/>
        <v/>
      </c>
      <c r="R2767" s="529"/>
      <c r="S2767" s="530"/>
      <c r="T2767" s="531" t="str">
        <f t="shared" si="54"/>
        <v/>
      </c>
      <c r="U2767" s="426">
        <f t="shared" si="55"/>
        <v>0</v>
      </c>
      <c r="V2767" s="426"/>
      <c r="W2767" s="426"/>
      <c r="AJ2767" s="55"/>
      <c r="AK2767" s="55"/>
      <c r="AL2767" s="55"/>
      <c r="AM2767" s="55"/>
    </row>
    <row r="2768" ht="22.5" customHeight="1">
      <c r="A2768" s="457"/>
      <c r="B2768" s="25" t="b">
        <v>0</v>
      </c>
      <c r="C2768" s="533"/>
      <c r="D2768" s="534"/>
      <c r="E2768" s="424"/>
      <c r="F2768" s="423"/>
      <c r="G2768" s="533"/>
      <c r="H2768" s="424"/>
      <c r="I2768" s="24"/>
      <c r="J2768" s="424"/>
      <c r="K2768" s="423"/>
      <c r="L2768" s="423"/>
      <c r="M2768" s="535"/>
      <c r="N2768" s="536">
        <f t="shared" si="57"/>
        <v>0</v>
      </c>
      <c r="O2768" s="534"/>
      <c r="P2768" s="528"/>
      <c r="Q2768" s="426" t="str">
        <f t="shared" si="53"/>
        <v/>
      </c>
      <c r="R2768" s="529"/>
      <c r="S2768" s="530"/>
      <c r="T2768" s="531" t="str">
        <f t="shared" si="54"/>
        <v/>
      </c>
      <c r="U2768" s="426">
        <f t="shared" si="55"/>
        <v>0</v>
      </c>
      <c r="V2768" s="426"/>
      <c r="W2768" s="426"/>
      <c r="AJ2768" s="55"/>
      <c r="AK2768" s="55"/>
      <c r="AL2768" s="55"/>
      <c r="AM2768" s="55"/>
    </row>
    <row r="2769" ht="22.5" customHeight="1">
      <c r="A2769" s="457"/>
      <c r="B2769" s="25" t="b">
        <v>0</v>
      </c>
      <c r="C2769" s="533"/>
      <c r="D2769" s="534"/>
      <c r="E2769" s="424"/>
      <c r="F2769" s="423"/>
      <c r="G2769" s="533"/>
      <c r="H2769" s="424"/>
      <c r="I2769" s="24"/>
      <c r="J2769" s="424"/>
      <c r="K2769" s="423"/>
      <c r="L2769" s="423"/>
      <c r="M2769" s="535"/>
      <c r="N2769" s="536">
        <f t="shared" si="57"/>
        <v>0</v>
      </c>
      <c r="O2769" s="534"/>
      <c r="P2769" s="528"/>
      <c r="Q2769" s="426" t="str">
        <f t="shared" si="53"/>
        <v/>
      </c>
      <c r="R2769" s="529"/>
      <c r="S2769" s="530"/>
      <c r="T2769" s="531" t="str">
        <f t="shared" si="54"/>
        <v/>
      </c>
      <c r="U2769" s="426">
        <f t="shared" si="55"/>
        <v>0</v>
      </c>
      <c r="V2769" s="426"/>
      <c r="W2769" s="426"/>
      <c r="AJ2769" s="55"/>
      <c r="AK2769" s="55"/>
      <c r="AL2769" s="55"/>
      <c r="AM2769" s="55"/>
    </row>
    <row r="2770" ht="22.5" customHeight="1">
      <c r="A2770" s="457"/>
      <c r="B2770" s="25" t="b">
        <v>0</v>
      </c>
      <c r="C2770" s="533"/>
      <c r="D2770" s="534"/>
      <c r="E2770" s="424"/>
      <c r="F2770" s="423"/>
      <c r="G2770" s="533"/>
      <c r="H2770" s="424"/>
      <c r="I2770" s="24"/>
      <c r="J2770" s="424"/>
      <c r="K2770" s="423"/>
      <c r="L2770" s="423"/>
      <c r="M2770" s="535"/>
      <c r="N2770" s="536">
        <f t="shared" si="57"/>
        <v>0</v>
      </c>
      <c r="O2770" s="534"/>
      <c r="P2770" s="528"/>
      <c r="Q2770" s="426" t="str">
        <f t="shared" si="53"/>
        <v/>
      </c>
      <c r="R2770" s="529"/>
      <c r="S2770" s="530"/>
      <c r="T2770" s="531" t="str">
        <f t="shared" si="54"/>
        <v/>
      </c>
      <c r="U2770" s="426">
        <f t="shared" si="55"/>
        <v>0</v>
      </c>
      <c r="V2770" s="426"/>
      <c r="W2770" s="426"/>
      <c r="AJ2770" s="55"/>
      <c r="AK2770" s="55"/>
      <c r="AL2770" s="55"/>
      <c r="AM2770" s="55"/>
    </row>
    <row r="2771" ht="22.5" customHeight="1">
      <c r="A2771" s="457"/>
      <c r="B2771" s="25" t="b">
        <v>0</v>
      </c>
      <c r="C2771" s="533"/>
      <c r="D2771" s="534"/>
      <c r="E2771" s="424"/>
      <c r="F2771" s="423"/>
      <c r="G2771" s="533"/>
      <c r="H2771" s="424"/>
      <c r="I2771" s="24"/>
      <c r="J2771" s="424"/>
      <c r="K2771" s="423"/>
      <c r="L2771" s="423"/>
      <c r="M2771" s="535"/>
      <c r="N2771" s="536">
        <f t="shared" si="57"/>
        <v>0</v>
      </c>
      <c r="O2771" s="534"/>
      <c r="P2771" s="528"/>
      <c r="Q2771" s="426" t="str">
        <f t="shared" si="53"/>
        <v/>
      </c>
      <c r="R2771" s="529"/>
      <c r="S2771" s="530"/>
      <c r="T2771" s="531" t="str">
        <f t="shared" si="54"/>
        <v/>
      </c>
      <c r="U2771" s="426">
        <f t="shared" si="55"/>
        <v>0</v>
      </c>
      <c r="V2771" s="426"/>
      <c r="W2771" s="426"/>
      <c r="AJ2771" s="55"/>
      <c r="AK2771" s="55"/>
      <c r="AL2771" s="55"/>
      <c r="AM2771" s="55"/>
    </row>
    <row r="2772" ht="22.5" customHeight="1">
      <c r="A2772" s="457"/>
      <c r="B2772" s="25" t="b">
        <v>0</v>
      </c>
      <c r="C2772" s="533"/>
      <c r="D2772" s="534"/>
      <c r="E2772" s="424"/>
      <c r="F2772" s="423"/>
      <c r="G2772" s="533"/>
      <c r="H2772" s="424"/>
      <c r="I2772" s="24"/>
      <c r="J2772" s="424"/>
      <c r="K2772" s="423"/>
      <c r="L2772" s="423"/>
      <c r="M2772" s="535"/>
      <c r="N2772" s="536">
        <f t="shared" si="57"/>
        <v>0</v>
      </c>
      <c r="O2772" s="534"/>
      <c r="P2772" s="528"/>
      <c r="Q2772" s="426" t="str">
        <f t="shared" si="53"/>
        <v/>
      </c>
      <c r="R2772" s="529"/>
      <c r="S2772" s="530"/>
      <c r="T2772" s="531" t="str">
        <f t="shared" si="54"/>
        <v/>
      </c>
      <c r="U2772" s="426">
        <f t="shared" si="55"/>
        <v>0</v>
      </c>
      <c r="V2772" s="426"/>
      <c r="W2772" s="426"/>
      <c r="AJ2772" s="55"/>
      <c r="AK2772" s="55"/>
      <c r="AL2772" s="55"/>
      <c r="AM2772" s="55"/>
    </row>
    <row r="2773" ht="22.5" customHeight="1">
      <c r="A2773" s="457"/>
      <c r="B2773" s="25" t="b">
        <v>0</v>
      </c>
      <c r="C2773" s="533"/>
      <c r="D2773" s="534"/>
      <c r="E2773" s="424"/>
      <c r="F2773" s="423"/>
      <c r="G2773" s="533"/>
      <c r="H2773" s="424"/>
      <c r="I2773" s="24"/>
      <c r="J2773" s="424"/>
      <c r="K2773" s="423"/>
      <c r="L2773" s="423"/>
      <c r="M2773" s="535"/>
      <c r="N2773" s="536">
        <f t="shared" si="57"/>
        <v>0</v>
      </c>
      <c r="O2773" s="534"/>
      <c r="P2773" s="528"/>
      <c r="Q2773" s="426" t="str">
        <f t="shared" si="53"/>
        <v/>
      </c>
      <c r="R2773" s="529"/>
      <c r="S2773" s="530"/>
      <c r="T2773" s="531" t="str">
        <f t="shared" si="54"/>
        <v/>
      </c>
      <c r="U2773" s="426">
        <f t="shared" si="55"/>
        <v>0</v>
      </c>
      <c r="V2773" s="426"/>
      <c r="W2773" s="426"/>
      <c r="AJ2773" s="55"/>
      <c r="AK2773" s="55"/>
      <c r="AL2773" s="55"/>
      <c r="AM2773" s="55"/>
    </row>
    <row r="2774" ht="22.5" customHeight="1">
      <c r="A2774" s="457"/>
      <c r="B2774" s="25" t="b">
        <v>0</v>
      </c>
      <c r="C2774" s="533"/>
      <c r="D2774" s="534"/>
      <c r="E2774" s="424"/>
      <c r="F2774" s="423"/>
      <c r="G2774" s="533"/>
      <c r="H2774" s="424"/>
      <c r="I2774" s="24"/>
      <c r="J2774" s="424"/>
      <c r="K2774" s="423"/>
      <c r="L2774" s="423"/>
      <c r="M2774" s="535"/>
      <c r="N2774" s="536">
        <f t="shared" si="57"/>
        <v>0</v>
      </c>
      <c r="O2774" s="534"/>
      <c r="P2774" s="528"/>
      <c r="Q2774" s="426" t="str">
        <f t="shared" si="53"/>
        <v/>
      </c>
      <c r="R2774" s="529"/>
      <c r="S2774" s="530"/>
      <c r="T2774" s="531" t="str">
        <f t="shared" si="54"/>
        <v/>
      </c>
      <c r="U2774" s="426">
        <f t="shared" si="55"/>
        <v>0</v>
      </c>
      <c r="V2774" s="426"/>
      <c r="W2774" s="426"/>
      <c r="AJ2774" s="55"/>
      <c r="AK2774" s="55"/>
      <c r="AL2774" s="55"/>
      <c r="AM2774" s="55"/>
    </row>
    <row r="2775" ht="22.5" customHeight="1">
      <c r="A2775" s="457"/>
      <c r="B2775" s="25" t="b">
        <v>0</v>
      </c>
      <c r="C2775" s="533"/>
      <c r="D2775" s="534"/>
      <c r="E2775" s="424"/>
      <c r="F2775" s="423"/>
      <c r="G2775" s="533"/>
      <c r="H2775" s="424"/>
      <c r="I2775" s="24"/>
      <c r="J2775" s="424"/>
      <c r="K2775" s="423"/>
      <c r="L2775" s="423"/>
      <c r="M2775" s="535"/>
      <c r="N2775" s="536">
        <f t="shared" si="57"/>
        <v>0</v>
      </c>
      <c r="O2775" s="534"/>
      <c r="P2775" s="528"/>
      <c r="Q2775" s="426" t="str">
        <f t="shared" si="53"/>
        <v/>
      </c>
      <c r="R2775" s="529"/>
      <c r="S2775" s="530"/>
      <c r="T2775" s="531" t="str">
        <f t="shared" si="54"/>
        <v/>
      </c>
      <c r="U2775" s="426">
        <f t="shared" si="55"/>
        <v>0</v>
      </c>
      <c r="V2775" s="426"/>
      <c r="W2775" s="426"/>
      <c r="AJ2775" s="55"/>
      <c r="AK2775" s="55"/>
      <c r="AL2775" s="55"/>
      <c r="AM2775" s="55"/>
    </row>
    <row r="2776" ht="22.5" customHeight="1">
      <c r="A2776" s="457"/>
      <c r="B2776" s="25" t="b">
        <v>0</v>
      </c>
      <c r="C2776" s="533"/>
      <c r="D2776" s="534"/>
      <c r="E2776" s="424"/>
      <c r="F2776" s="423"/>
      <c r="G2776" s="533"/>
      <c r="H2776" s="424"/>
      <c r="I2776" s="24"/>
      <c r="J2776" s="424"/>
      <c r="K2776" s="423"/>
      <c r="L2776" s="423"/>
      <c r="M2776" s="535"/>
      <c r="N2776" s="536">
        <f t="shared" si="57"/>
        <v>0</v>
      </c>
      <c r="O2776" s="534"/>
      <c r="P2776" s="528"/>
      <c r="Q2776" s="426" t="str">
        <f t="shared" si="53"/>
        <v/>
      </c>
      <c r="R2776" s="529"/>
      <c r="S2776" s="530"/>
      <c r="T2776" s="531" t="str">
        <f t="shared" si="54"/>
        <v/>
      </c>
      <c r="U2776" s="426">
        <f t="shared" si="55"/>
        <v>0</v>
      </c>
      <c r="V2776" s="426"/>
      <c r="W2776" s="426"/>
      <c r="AJ2776" s="55"/>
      <c r="AK2776" s="55"/>
      <c r="AL2776" s="55"/>
      <c r="AM2776" s="55"/>
    </row>
    <row r="2777" ht="22.5" customHeight="1">
      <c r="A2777" s="457"/>
      <c r="B2777" s="25" t="b">
        <v>0</v>
      </c>
      <c r="C2777" s="533"/>
      <c r="D2777" s="534"/>
      <c r="E2777" s="424"/>
      <c r="F2777" s="423"/>
      <c r="G2777" s="533"/>
      <c r="H2777" s="424"/>
      <c r="I2777" s="24"/>
      <c r="J2777" s="424"/>
      <c r="K2777" s="423"/>
      <c r="L2777" s="423"/>
      <c r="M2777" s="535"/>
      <c r="N2777" s="536">
        <f t="shared" si="57"/>
        <v>0</v>
      </c>
      <c r="O2777" s="534"/>
      <c r="P2777" s="528"/>
      <c r="Q2777" s="426" t="str">
        <f t="shared" si="53"/>
        <v/>
      </c>
      <c r="R2777" s="529"/>
      <c r="S2777" s="530"/>
      <c r="T2777" s="531" t="str">
        <f t="shared" si="54"/>
        <v/>
      </c>
      <c r="U2777" s="426">
        <f t="shared" si="55"/>
        <v>0</v>
      </c>
      <c r="V2777" s="426"/>
      <c r="W2777" s="426"/>
      <c r="AJ2777" s="55"/>
      <c r="AK2777" s="55"/>
      <c r="AL2777" s="55"/>
      <c r="AM2777" s="55"/>
    </row>
    <row r="2778" ht="22.5" customHeight="1">
      <c r="A2778" s="457"/>
      <c r="B2778" s="25" t="b">
        <v>0</v>
      </c>
      <c r="C2778" s="533"/>
      <c r="D2778" s="534"/>
      <c r="E2778" s="424"/>
      <c r="F2778" s="423"/>
      <c r="G2778" s="533"/>
      <c r="H2778" s="424"/>
      <c r="I2778" s="24"/>
      <c r="J2778" s="424"/>
      <c r="K2778" s="423"/>
      <c r="L2778" s="423"/>
      <c r="M2778" s="535"/>
      <c r="N2778" s="536">
        <f t="shared" si="57"/>
        <v>0</v>
      </c>
      <c r="O2778" s="534"/>
      <c r="P2778" s="528"/>
      <c r="Q2778" s="426" t="str">
        <f t="shared" si="53"/>
        <v/>
      </c>
      <c r="R2778" s="529"/>
      <c r="S2778" s="530"/>
      <c r="T2778" s="531" t="str">
        <f t="shared" si="54"/>
        <v/>
      </c>
      <c r="U2778" s="426">
        <f t="shared" si="55"/>
        <v>0</v>
      </c>
      <c r="V2778" s="426"/>
      <c r="W2778" s="426"/>
      <c r="AJ2778" s="55"/>
      <c r="AK2778" s="55"/>
      <c r="AL2778" s="55"/>
      <c r="AM2778" s="55"/>
    </row>
    <row r="2779" ht="22.5" customHeight="1">
      <c r="A2779" s="457"/>
      <c r="B2779" s="25" t="b">
        <v>0</v>
      </c>
      <c r="C2779" s="533"/>
      <c r="D2779" s="534"/>
      <c r="E2779" s="424"/>
      <c r="F2779" s="423"/>
      <c r="G2779" s="533"/>
      <c r="H2779" s="424"/>
      <c r="I2779" s="24"/>
      <c r="J2779" s="424"/>
      <c r="K2779" s="423"/>
      <c r="L2779" s="423"/>
      <c r="M2779" s="535"/>
      <c r="N2779" s="536">
        <f t="shared" si="57"/>
        <v>0</v>
      </c>
      <c r="O2779" s="534"/>
      <c r="P2779" s="528"/>
      <c r="Q2779" s="426" t="str">
        <f t="shared" si="53"/>
        <v/>
      </c>
      <c r="R2779" s="529"/>
      <c r="S2779" s="530"/>
      <c r="T2779" s="531" t="str">
        <f t="shared" si="54"/>
        <v/>
      </c>
      <c r="U2779" s="426">
        <f t="shared" si="55"/>
        <v>0</v>
      </c>
      <c r="V2779" s="426"/>
      <c r="W2779" s="426"/>
      <c r="AJ2779" s="55"/>
      <c r="AK2779" s="55"/>
      <c r="AL2779" s="55"/>
      <c r="AM2779" s="55"/>
    </row>
    <row r="2780" ht="22.5" customHeight="1">
      <c r="A2780" s="457"/>
      <c r="B2780" s="25" t="b">
        <v>0</v>
      </c>
      <c r="C2780" s="533"/>
      <c r="D2780" s="534"/>
      <c r="E2780" s="424"/>
      <c r="F2780" s="423"/>
      <c r="G2780" s="533"/>
      <c r="H2780" s="424"/>
      <c r="I2780" s="24"/>
      <c r="J2780" s="424"/>
      <c r="K2780" s="423"/>
      <c r="L2780" s="423"/>
      <c r="M2780" s="535"/>
      <c r="N2780" s="536">
        <f t="shared" si="57"/>
        <v>0</v>
      </c>
      <c r="O2780" s="534"/>
      <c r="P2780" s="528"/>
      <c r="Q2780" s="426" t="str">
        <f t="shared" si="53"/>
        <v/>
      </c>
      <c r="R2780" s="529"/>
      <c r="S2780" s="530"/>
      <c r="T2780" s="531" t="str">
        <f t="shared" si="54"/>
        <v/>
      </c>
      <c r="U2780" s="426">
        <f t="shared" si="55"/>
        <v>0</v>
      </c>
      <c r="V2780" s="426"/>
      <c r="W2780" s="426"/>
      <c r="AJ2780" s="55"/>
      <c r="AK2780" s="55"/>
      <c r="AL2780" s="55"/>
      <c r="AM2780" s="55"/>
    </row>
    <row r="2781" ht="22.5" customHeight="1">
      <c r="A2781" s="457"/>
      <c r="B2781" s="25" t="b">
        <v>0</v>
      </c>
      <c r="C2781" s="533"/>
      <c r="D2781" s="534"/>
      <c r="E2781" s="424"/>
      <c r="F2781" s="423"/>
      <c r="G2781" s="533"/>
      <c r="H2781" s="424"/>
      <c r="I2781" s="24"/>
      <c r="J2781" s="424"/>
      <c r="K2781" s="423"/>
      <c r="L2781" s="423"/>
      <c r="M2781" s="535"/>
      <c r="N2781" s="536">
        <f t="shared" si="57"/>
        <v>0</v>
      </c>
      <c r="O2781" s="534"/>
      <c r="P2781" s="528"/>
      <c r="Q2781" s="426" t="str">
        <f t="shared" si="53"/>
        <v/>
      </c>
      <c r="R2781" s="529"/>
      <c r="S2781" s="530"/>
      <c r="T2781" s="531" t="str">
        <f t="shared" si="54"/>
        <v/>
      </c>
      <c r="U2781" s="426">
        <f t="shared" si="55"/>
        <v>0</v>
      </c>
      <c r="V2781" s="426"/>
      <c r="W2781" s="426"/>
      <c r="AJ2781" s="55"/>
      <c r="AK2781" s="55"/>
      <c r="AL2781" s="55"/>
      <c r="AM2781" s="55"/>
    </row>
    <row r="2782" ht="22.5" customHeight="1">
      <c r="A2782" s="457"/>
      <c r="B2782" s="25" t="b">
        <v>0</v>
      </c>
      <c r="C2782" s="533"/>
      <c r="D2782" s="534"/>
      <c r="E2782" s="424"/>
      <c r="F2782" s="423"/>
      <c r="G2782" s="533"/>
      <c r="H2782" s="424"/>
      <c r="I2782" s="24"/>
      <c r="J2782" s="424"/>
      <c r="K2782" s="423"/>
      <c r="L2782" s="423"/>
      <c r="M2782" s="535"/>
      <c r="N2782" s="536">
        <f t="shared" si="57"/>
        <v>0</v>
      </c>
      <c r="O2782" s="534"/>
      <c r="P2782" s="528"/>
      <c r="Q2782" s="426" t="str">
        <f t="shared" si="53"/>
        <v/>
      </c>
      <c r="R2782" s="529"/>
      <c r="S2782" s="530"/>
      <c r="T2782" s="531" t="str">
        <f t="shared" si="54"/>
        <v/>
      </c>
      <c r="U2782" s="426">
        <f t="shared" si="55"/>
        <v>0</v>
      </c>
      <c r="V2782" s="426"/>
      <c r="W2782" s="426"/>
      <c r="AJ2782" s="55"/>
      <c r="AK2782" s="55"/>
      <c r="AL2782" s="55"/>
      <c r="AM2782" s="55"/>
    </row>
    <row r="2783" ht="22.5" customHeight="1">
      <c r="A2783" s="457"/>
      <c r="B2783" s="25" t="b">
        <v>0</v>
      </c>
      <c r="C2783" s="533"/>
      <c r="D2783" s="534"/>
      <c r="E2783" s="424"/>
      <c r="F2783" s="423"/>
      <c r="G2783" s="533"/>
      <c r="H2783" s="424"/>
      <c r="I2783" s="24"/>
      <c r="J2783" s="424"/>
      <c r="K2783" s="423"/>
      <c r="L2783" s="423"/>
      <c r="M2783" s="535"/>
      <c r="N2783" s="536">
        <f t="shared" si="57"/>
        <v>0</v>
      </c>
      <c r="O2783" s="534"/>
      <c r="P2783" s="528"/>
      <c r="Q2783" s="426" t="str">
        <f t="shared" si="53"/>
        <v/>
      </c>
      <c r="R2783" s="529"/>
      <c r="S2783" s="530"/>
      <c r="T2783" s="531" t="str">
        <f t="shared" si="54"/>
        <v/>
      </c>
      <c r="U2783" s="426">
        <f t="shared" si="55"/>
        <v>0</v>
      </c>
      <c r="V2783" s="426"/>
      <c r="W2783" s="426"/>
      <c r="AJ2783" s="55"/>
      <c r="AK2783" s="55"/>
      <c r="AL2783" s="55"/>
      <c r="AM2783" s="55"/>
    </row>
    <row r="2784" ht="22.5" customHeight="1">
      <c r="A2784" s="457"/>
      <c r="B2784" s="25" t="b">
        <v>0</v>
      </c>
      <c r="C2784" s="533"/>
      <c r="D2784" s="534"/>
      <c r="E2784" s="424"/>
      <c r="F2784" s="423"/>
      <c r="G2784" s="533"/>
      <c r="H2784" s="424"/>
      <c r="I2784" s="24"/>
      <c r="J2784" s="424"/>
      <c r="K2784" s="423"/>
      <c r="L2784" s="423"/>
      <c r="M2784" s="535"/>
      <c r="N2784" s="536">
        <f t="shared" si="57"/>
        <v>0</v>
      </c>
      <c r="O2784" s="534"/>
      <c r="P2784" s="528"/>
      <c r="Q2784" s="426" t="str">
        <f t="shared" si="53"/>
        <v/>
      </c>
      <c r="R2784" s="529"/>
      <c r="S2784" s="530"/>
      <c r="T2784" s="531" t="str">
        <f t="shared" si="54"/>
        <v/>
      </c>
      <c r="U2784" s="426">
        <f t="shared" si="55"/>
        <v>0</v>
      </c>
      <c r="V2784" s="426"/>
      <c r="W2784" s="426"/>
      <c r="AJ2784" s="55"/>
      <c r="AK2784" s="55"/>
      <c r="AL2784" s="55"/>
      <c r="AM2784" s="55"/>
    </row>
    <row r="2785" ht="22.5" customHeight="1">
      <c r="A2785" s="457"/>
      <c r="B2785" s="25" t="b">
        <v>0</v>
      </c>
      <c r="C2785" s="533"/>
      <c r="D2785" s="534"/>
      <c r="E2785" s="424"/>
      <c r="F2785" s="423"/>
      <c r="G2785" s="533"/>
      <c r="H2785" s="424"/>
      <c r="I2785" s="24"/>
      <c r="J2785" s="424"/>
      <c r="K2785" s="423"/>
      <c r="L2785" s="423"/>
      <c r="M2785" s="535"/>
      <c r="N2785" s="536">
        <f t="shared" si="57"/>
        <v>0</v>
      </c>
      <c r="O2785" s="534"/>
      <c r="P2785" s="528"/>
      <c r="Q2785" s="426" t="str">
        <f t="shared" si="53"/>
        <v/>
      </c>
      <c r="R2785" s="529"/>
      <c r="S2785" s="530"/>
      <c r="T2785" s="531" t="str">
        <f t="shared" si="54"/>
        <v/>
      </c>
      <c r="U2785" s="426">
        <f t="shared" si="55"/>
        <v>0</v>
      </c>
      <c r="V2785" s="426"/>
      <c r="W2785" s="426"/>
      <c r="AJ2785" s="55"/>
      <c r="AK2785" s="55"/>
      <c r="AL2785" s="55"/>
      <c r="AM2785" s="55"/>
    </row>
    <row r="2786" ht="22.5" customHeight="1">
      <c r="A2786" s="457"/>
      <c r="B2786" s="25" t="b">
        <v>0</v>
      </c>
      <c r="C2786" s="533"/>
      <c r="D2786" s="534"/>
      <c r="E2786" s="424"/>
      <c r="F2786" s="423"/>
      <c r="G2786" s="533"/>
      <c r="H2786" s="424"/>
      <c r="I2786" s="24"/>
      <c r="J2786" s="424"/>
      <c r="K2786" s="423"/>
      <c r="L2786" s="423"/>
      <c r="M2786" s="535"/>
      <c r="N2786" s="536">
        <f t="shared" si="57"/>
        <v>0</v>
      </c>
      <c r="O2786" s="534"/>
      <c r="P2786" s="528"/>
      <c r="Q2786" s="426" t="str">
        <f t="shared" si="53"/>
        <v/>
      </c>
      <c r="R2786" s="529"/>
      <c r="S2786" s="530"/>
      <c r="T2786" s="531" t="str">
        <f t="shared" si="54"/>
        <v/>
      </c>
      <c r="U2786" s="426">
        <f t="shared" si="55"/>
        <v>0</v>
      </c>
      <c r="V2786" s="426"/>
      <c r="W2786" s="426"/>
      <c r="AJ2786" s="55"/>
      <c r="AK2786" s="55"/>
      <c r="AL2786" s="55"/>
      <c r="AM2786" s="55"/>
    </row>
    <row r="2787" ht="22.5" customHeight="1">
      <c r="A2787" s="457"/>
      <c r="B2787" s="25" t="b">
        <v>0</v>
      </c>
      <c r="C2787" s="533"/>
      <c r="D2787" s="534"/>
      <c r="E2787" s="424"/>
      <c r="F2787" s="423"/>
      <c r="G2787" s="533"/>
      <c r="H2787" s="424"/>
      <c r="I2787" s="24"/>
      <c r="J2787" s="424"/>
      <c r="K2787" s="423"/>
      <c r="L2787" s="423"/>
      <c r="M2787" s="535"/>
      <c r="N2787" s="536">
        <f t="shared" si="57"/>
        <v>0</v>
      </c>
      <c r="O2787" s="534"/>
      <c r="P2787" s="528"/>
      <c r="Q2787" s="426" t="str">
        <f t="shared" si="53"/>
        <v/>
      </c>
      <c r="R2787" s="529"/>
      <c r="S2787" s="530"/>
      <c r="T2787" s="531" t="str">
        <f t="shared" si="54"/>
        <v/>
      </c>
      <c r="U2787" s="426">
        <f t="shared" si="55"/>
        <v>0</v>
      </c>
      <c r="V2787" s="426"/>
      <c r="W2787" s="426"/>
      <c r="AJ2787" s="55"/>
      <c r="AK2787" s="55"/>
      <c r="AL2787" s="55"/>
      <c r="AM2787" s="55"/>
    </row>
    <row r="2788" ht="22.5" customHeight="1">
      <c r="A2788" s="457"/>
      <c r="B2788" s="25" t="b">
        <v>0</v>
      </c>
      <c r="C2788" s="533"/>
      <c r="D2788" s="534"/>
      <c r="E2788" s="424"/>
      <c r="F2788" s="423"/>
      <c r="G2788" s="533"/>
      <c r="H2788" s="424"/>
      <c r="I2788" s="24"/>
      <c r="J2788" s="424"/>
      <c r="K2788" s="423"/>
      <c r="L2788" s="423"/>
      <c r="M2788" s="535"/>
      <c r="N2788" s="536">
        <f t="shared" si="57"/>
        <v>0</v>
      </c>
      <c r="O2788" s="534"/>
      <c r="P2788" s="528"/>
      <c r="Q2788" s="426" t="str">
        <f t="shared" si="53"/>
        <v/>
      </c>
      <c r="R2788" s="529"/>
      <c r="S2788" s="530"/>
      <c r="T2788" s="531" t="str">
        <f t="shared" si="54"/>
        <v/>
      </c>
      <c r="U2788" s="426">
        <f t="shared" si="55"/>
        <v>0</v>
      </c>
      <c r="V2788" s="426"/>
      <c r="W2788" s="426"/>
      <c r="AJ2788" s="55"/>
      <c r="AK2788" s="55"/>
      <c r="AL2788" s="55"/>
      <c r="AM2788" s="55"/>
    </row>
    <row r="2789" ht="22.5" customHeight="1">
      <c r="A2789" s="457"/>
      <c r="B2789" s="25" t="b">
        <v>0</v>
      </c>
      <c r="C2789" s="533"/>
      <c r="D2789" s="534"/>
      <c r="E2789" s="424"/>
      <c r="F2789" s="423"/>
      <c r="G2789" s="533"/>
      <c r="H2789" s="424"/>
      <c r="I2789" s="24"/>
      <c r="J2789" s="424"/>
      <c r="K2789" s="423"/>
      <c r="L2789" s="423"/>
      <c r="M2789" s="535"/>
      <c r="N2789" s="536">
        <f t="shared" si="57"/>
        <v>0</v>
      </c>
      <c r="O2789" s="534"/>
      <c r="P2789" s="528"/>
      <c r="Q2789" s="426" t="str">
        <f t="shared" si="53"/>
        <v/>
      </c>
      <c r="R2789" s="529"/>
      <c r="S2789" s="530"/>
      <c r="T2789" s="531" t="str">
        <f t="shared" si="54"/>
        <v/>
      </c>
      <c r="U2789" s="426">
        <f t="shared" si="55"/>
        <v>0</v>
      </c>
      <c r="V2789" s="426"/>
      <c r="W2789" s="426"/>
      <c r="AJ2789" s="55"/>
      <c r="AK2789" s="55"/>
      <c r="AL2789" s="55"/>
      <c r="AM2789" s="55"/>
    </row>
    <row r="2790" ht="22.5" customHeight="1">
      <c r="A2790" s="457"/>
      <c r="B2790" s="25" t="b">
        <v>0</v>
      </c>
      <c r="C2790" s="533"/>
      <c r="D2790" s="534"/>
      <c r="E2790" s="424"/>
      <c r="F2790" s="423"/>
      <c r="G2790" s="533"/>
      <c r="H2790" s="424"/>
      <c r="I2790" s="24"/>
      <c r="J2790" s="424"/>
      <c r="K2790" s="423"/>
      <c r="L2790" s="423"/>
      <c r="M2790" s="535"/>
      <c r="N2790" s="536">
        <f t="shared" si="57"/>
        <v>0</v>
      </c>
      <c r="O2790" s="534"/>
      <c r="P2790" s="528"/>
      <c r="Q2790" s="426" t="str">
        <f t="shared" si="53"/>
        <v/>
      </c>
      <c r="R2790" s="529"/>
      <c r="S2790" s="530"/>
      <c r="T2790" s="531" t="str">
        <f t="shared" si="54"/>
        <v/>
      </c>
      <c r="U2790" s="426">
        <f t="shared" si="55"/>
        <v>0</v>
      </c>
      <c r="V2790" s="426"/>
      <c r="W2790" s="426"/>
      <c r="AJ2790" s="55"/>
      <c r="AK2790" s="55"/>
      <c r="AL2790" s="55"/>
      <c r="AM2790" s="55"/>
    </row>
    <row r="2791" ht="22.5" customHeight="1">
      <c r="A2791" s="457"/>
      <c r="B2791" s="25" t="b">
        <v>0</v>
      </c>
      <c r="C2791" s="533"/>
      <c r="D2791" s="534"/>
      <c r="E2791" s="424"/>
      <c r="F2791" s="423"/>
      <c r="G2791" s="533"/>
      <c r="H2791" s="424"/>
      <c r="I2791" s="24"/>
      <c r="J2791" s="424"/>
      <c r="K2791" s="423"/>
      <c r="L2791" s="423"/>
      <c r="M2791" s="535"/>
      <c r="N2791" s="536">
        <f t="shared" si="57"/>
        <v>0</v>
      </c>
      <c r="O2791" s="534"/>
      <c r="P2791" s="528"/>
      <c r="Q2791" s="426" t="str">
        <f t="shared" si="53"/>
        <v/>
      </c>
      <c r="R2791" s="529"/>
      <c r="S2791" s="530"/>
      <c r="T2791" s="531" t="str">
        <f t="shared" si="54"/>
        <v/>
      </c>
      <c r="U2791" s="426">
        <f t="shared" si="55"/>
        <v>0</v>
      </c>
      <c r="V2791" s="426"/>
      <c r="W2791" s="426"/>
      <c r="AJ2791" s="55"/>
      <c r="AK2791" s="55"/>
      <c r="AL2791" s="55"/>
      <c r="AM2791" s="55"/>
    </row>
    <row r="2792" ht="22.5" customHeight="1">
      <c r="A2792" s="457"/>
      <c r="B2792" s="25" t="b">
        <v>0</v>
      </c>
      <c r="C2792" s="533"/>
      <c r="D2792" s="534"/>
      <c r="E2792" s="424"/>
      <c r="F2792" s="423"/>
      <c r="G2792" s="533"/>
      <c r="H2792" s="424"/>
      <c r="I2792" s="24"/>
      <c r="J2792" s="424"/>
      <c r="K2792" s="423"/>
      <c r="L2792" s="423"/>
      <c r="M2792" s="535"/>
      <c r="N2792" s="536">
        <f t="shared" si="57"/>
        <v>0</v>
      </c>
      <c r="O2792" s="534"/>
      <c r="P2792" s="528"/>
      <c r="Q2792" s="426" t="str">
        <f t="shared" si="53"/>
        <v/>
      </c>
      <c r="R2792" s="529"/>
      <c r="S2792" s="530"/>
      <c r="T2792" s="531" t="str">
        <f t="shared" si="54"/>
        <v/>
      </c>
      <c r="U2792" s="426">
        <f t="shared" si="55"/>
        <v>0</v>
      </c>
      <c r="V2792" s="426"/>
      <c r="W2792" s="426"/>
      <c r="AJ2792" s="55"/>
      <c r="AK2792" s="55"/>
      <c r="AL2792" s="55"/>
      <c r="AM2792" s="55"/>
    </row>
    <row r="2793" ht="22.5" customHeight="1">
      <c r="A2793" s="457"/>
      <c r="B2793" s="25" t="b">
        <v>0</v>
      </c>
      <c r="C2793" s="533"/>
      <c r="D2793" s="534"/>
      <c r="E2793" s="424"/>
      <c r="F2793" s="423"/>
      <c r="G2793" s="533"/>
      <c r="H2793" s="424"/>
      <c r="I2793" s="24"/>
      <c r="J2793" s="424"/>
      <c r="K2793" s="423"/>
      <c r="L2793" s="423"/>
      <c r="M2793" s="535"/>
      <c r="N2793" s="536">
        <f t="shared" si="57"/>
        <v>0</v>
      </c>
      <c r="O2793" s="534"/>
      <c r="P2793" s="528"/>
      <c r="Q2793" s="426" t="str">
        <f t="shared" si="53"/>
        <v/>
      </c>
      <c r="R2793" s="529"/>
      <c r="S2793" s="530"/>
      <c r="T2793" s="531" t="str">
        <f t="shared" si="54"/>
        <v/>
      </c>
      <c r="U2793" s="426">
        <f t="shared" si="55"/>
        <v>0</v>
      </c>
      <c r="V2793" s="426"/>
      <c r="W2793" s="426"/>
      <c r="AJ2793" s="55"/>
      <c r="AK2793" s="55"/>
      <c r="AL2793" s="55"/>
      <c r="AM2793" s="55"/>
    </row>
    <row r="2794" ht="22.5" customHeight="1">
      <c r="A2794" s="457"/>
      <c r="B2794" s="25" t="b">
        <v>0</v>
      </c>
      <c r="C2794" s="533"/>
      <c r="D2794" s="534"/>
      <c r="E2794" s="424"/>
      <c r="F2794" s="423"/>
      <c r="G2794" s="533"/>
      <c r="H2794" s="424"/>
      <c r="I2794" s="24"/>
      <c r="J2794" s="424"/>
      <c r="K2794" s="423"/>
      <c r="L2794" s="423"/>
      <c r="M2794" s="535"/>
      <c r="N2794" s="536">
        <f t="shared" si="57"/>
        <v>0</v>
      </c>
      <c r="O2794" s="534"/>
      <c r="P2794" s="528"/>
      <c r="Q2794" s="426" t="str">
        <f t="shared" si="53"/>
        <v/>
      </c>
      <c r="R2794" s="529"/>
      <c r="S2794" s="530"/>
      <c r="T2794" s="531" t="str">
        <f t="shared" si="54"/>
        <v/>
      </c>
      <c r="U2794" s="426">
        <f t="shared" si="55"/>
        <v>0</v>
      </c>
      <c r="V2794" s="426"/>
      <c r="W2794" s="426"/>
      <c r="AJ2794" s="55"/>
      <c r="AK2794" s="55"/>
      <c r="AL2794" s="55"/>
      <c r="AM2794" s="55"/>
    </row>
    <row r="2795" ht="22.5" customHeight="1">
      <c r="A2795" s="457"/>
      <c r="B2795" s="25" t="b">
        <v>0</v>
      </c>
      <c r="C2795" s="533"/>
      <c r="D2795" s="534"/>
      <c r="E2795" s="424"/>
      <c r="F2795" s="423"/>
      <c r="G2795" s="533"/>
      <c r="H2795" s="424"/>
      <c r="I2795" s="24"/>
      <c r="J2795" s="424"/>
      <c r="K2795" s="423"/>
      <c r="L2795" s="423"/>
      <c r="M2795" s="535"/>
      <c r="N2795" s="536">
        <f t="shared" si="57"/>
        <v>0</v>
      </c>
      <c r="O2795" s="534"/>
      <c r="P2795" s="528"/>
      <c r="Q2795" s="426" t="str">
        <f t="shared" si="53"/>
        <v/>
      </c>
      <c r="R2795" s="529"/>
      <c r="S2795" s="530"/>
      <c r="T2795" s="531" t="str">
        <f t="shared" si="54"/>
        <v/>
      </c>
      <c r="U2795" s="426">
        <f t="shared" si="55"/>
        <v>0</v>
      </c>
      <c r="V2795" s="426"/>
      <c r="W2795" s="426"/>
      <c r="AJ2795" s="55"/>
      <c r="AK2795" s="55"/>
      <c r="AL2795" s="55"/>
      <c r="AM2795" s="55"/>
    </row>
    <row r="2796" ht="22.5" customHeight="1">
      <c r="A2796" s="457"/>
      <c r="B2796" s="25" t="b">
        <v>0</v>
      </c>
      <c r="C2796" s="533"/>
      <c r="D2796" s="534"/>
      <c r="E2796" s="424"/>
      <c r="F2796" s="423"/>
      <c r="G2796" s="533"/>
      <c r="H2796" s="424"/>
      <c r="I2796" s="24"/>
      <c r="J2796" s="424"/>
      <c r="K2796" s="423"/>
      <c r="L2796" s="423"/>
      <c r="M2796" s="535"/>
      <c r="N2796" s="536">
        <f t="shared" si="57"/>
        <v>0</v>
      </c>
      <c r="O2796" s="534"/>
      <c r="P2796" s="528"/>
      <c r="Q2796" s="426" t="str">
        <f t="shared" si="53"/>
        <v/>
      </c>
      <c r="R2796" s="529"/>
      <c r="S2796" s="530"/>
      <c r="T2796" s="531" t="str">
        <f t="shared" si="54"/>
        <v/>
      </c>
      <c r="U2796" s="426">
        <f t="shared" si="55"/>
        <v>0</v>
      </c>
      <c r="V2796" s="426"/>
      <c r="W2796" s="426"/>
      <c r="AJ2796" s="55"/>
      <c r="AK2796" s="55"/>
      <c r="AL2796" s="55"/>
      <c r="AM2796" s="55"/>
    </row>
    <row r="2797" ht="22.5" customHeight="1">
      <c r="A2797" s="457"/>
      <c r="B2797" s="25" t="b">
        <v>0</v>
      </c>
      <c r="C2797" s="533"/>
      <c r="D2797" s="534"/>
      <c r="E2797" s="424"/>
      <c r="F2797" s="423"/>
      <c r="G2797" s="533"/>
      <c r="H2797" s="424"/>
      <c r="I2797" s="24"/>
      <c r="J2797" s="424"/>
      <c r="K2797" s="423"/>
      <c r="L2797" s="423"/>
      <c r="M2797" s="535"/>
      <c r="N2797" s="536">
        <f t="shared" si="57"/>
        <v>0</v>
      </c>
      <c r="O2797" s="534"/>
      <c r="P2797" s="528"/>
      <c r="Q2797" s="426" t="str">
        <f t="shared" si="53"/>
        <v/>
      </c>
      <c r="R2797" s="529"/>
      <c r="S2797" s="530"/>
      <c r="T2797" s="531" t="str">
        <f t="shared" si="54"/>
        <v/>
      </c>
      <c r="U2797" s="426">
        <f t="shared" si="55"/>
        <v>0</v>
      </c>
      <c r="V2797" s="426"/>
      <c r="W2797" s="426"/>
      <c r="AJ2797" s="55"/>
      <c r="AK2797" s="55"/>
      <c r="AL2797" s="55"/>
      <c r="AM2797" s="55"/>
    </row>
    <row r="2798" ht="22.5" customHeight="1">
      <c r="A2798" s="457"/>
      <c r="B2798" s="25" t="b">
        <v>0</v>
      </c>
      <c r="C2798" s="533"/>
      <c r="D2798" s="534"/>
      <c r="E2798" s="424"/>
      <c r="F2798" s="423"/>
      <c r="G2798" s="533"/>
      <c r="H2798" s="424"/>
      <c r="I2798" s="24"/>
      <c r="J2798" s="424"/>
      <c r="K2798" s="423"/>
      <c r="L2798" s="423"/>
      <c r="M2798" s="535"/>
      <c r="N2798" s="536">
        <f t="shared" si="57"/>
        <v>0</v>
      </c>
      <c r="O2798" s="534"/>
      <c r="P2798" s="528"/>
      <c r="Q2798" s="426" t="str">
        <f t="shared" si="53"/>
        <v/>
      </c>
      <c r="R2798" s="529"/>
      <c r="S2798" s="530"/>
      <c r="T2798" s="531" t="str">
        <f t="shared" si="54"/>
        <v/>
      </c>
      <c r="U2798" s="426">
        <f t="shared" si="55"/>
        <v>0</v>
      </c>
      <c r="V2798" s="426"/>
      <c r="W2798" s="426"/>
      <c r="AJ2798" s="55"/>
      <c r="AK2798" s="55"/>
      <c r="AL2798" s="55"/>
      <c r="AM2798" s="55"/>
    </row>
    <row r="2799" ht="22.5" customHeight="1">
      <c r="A2799" s="457"/>
      <c r="B2799" s="25" t="b">
        <v>0</v>
      </c>
      <c r="C2799" s="533"/>
      <c r="D2799" s="534"/>
      <c r="E2799" s="424"/>
      <c r="F2799" s="423"/>
      <c r="G2799" s="533"/>
      <c r="H2799" s="424"/>
      <c r="I2799" s="24"/>
      <c r="J2799" s="424"/>
      <c r="K2799" s="423"/>
      <c r="L2799" s="423"/>
      <c r="M2799" s="535"/>
      <c r="N2799" s="536">
        <f t="shared" si="57"/>
        <v>0</v>
      </c>
      <c r="O2799" s="534"/>
      <c r="P2799" s="528"/>
      <c r="Q2799" s="426" t="str">
        <f t="shared" si="53"/>
        <v/>
      </c>
      <c r="R2799" s="529"/>
      <c r="S2799" s="530"/>
      <c r="T2799" s="531" t="str">
        <f t="shared" si="54"/>
        <v/>
      </c>
      <c r="U2799" s="426">
        <f t="shared" si="55"/>
        <v>0</v>
      </c>
      <c r="V2799" s="426"/>
      <c r="W2799" s="426"/>
      <c r="AJ2799" s="55"/>
      <c r="AK2799" s="55"/>
      <c r="AL2799" s="55"/>
      <c r="AM2799" s="55"/>
    </row>
    <row r="2800" ht="22.5" customHeight="1">
      <c r="A2800" s="457"/>
      <c r="B2800" s="25" t="b">
        <v>0</v>
      </c>
      <c r="C2800" s="533"/>
      <c r="D2800" s="534"/>
      <c r="E2800" s="424"/>
      <c r="F2800" s="423"/>
      <c r="G2800" s="533"/>
      <c r="H2800" s="424"/>
      <c r="I2800" s="24"/>
      <c r="J2800" s="424"/>
      <c r="K2800" s="423"/>
      <c r="L2800" s="423"/>
      <c r="M2800" s="535"/>
      <c r="N2800" s="536">
        <f t="shared" si="57"/>
        <v>0</v>
      </c>
      <c r="O2800" s="534"/>
      <c r="P2800" s="528"/>
      <c r="Q2800" s="426" t="str">
        <f t="shared" si="53"/>
        <v/>
      </c>
      <c r="R2800" s="529"/>
      <c r="S2800" s="530"/>
      <c r="T2800" s="531" t="str">
        <f t="shared" si="54"/>
        <v/>
      </c>
      <c r="U2800" s="426">
        <f t="shared" si="55"/>
        <v>0</v>
      </c>
      <c r="V2800" s="426"/>
      <c r="W2800" s="426"/>
      <c r="AJ2800" s="55"/>
      <c r="AK2800" s="55"/>
      <c r="AL2800" s="55"/>
      <c r="AM2800" s="55"/>
    </row>
    <row r="2801" ht="22.5" customHeight="1">
      <c r="A2801" s="457"/>
      <c r="B2801" s="25" t="b">
        <v>0</v>
      </c>
      <c r="C2801" s="533"/>
      <c r="D2801" s="534"/>
      <c r="E2801" s="424"/>
      <c r="F2801" s="423"/>
      <c r="G2801" s="533"/>
      <c r="H2801" s="424"/>
      <c r="I2801" s="24"/>
      <c r="J2801" s="424"/>
      <c r="K2801" s="423"/>
      <c r="L2801" s="423"/>
      <c r="M2801" s="535"/>
      <c r="N2801" s="536">
        <f t="shared" si="57"/>
        <v>0</v>
      </c>
      <c r="O2801" s="534"/>
      <c r="P2801" s="528"/>
      <c r="Q2801" s="426" t="str">
        <f t="shared" si="53"/>
        <v/>
      </c>
      <c r="R2801" s="529"/>
      <c r="S2801" s="530"/>
      <c r="T2801" s="531" t="str">
        <f t="shared" si="54"/>
        <v/>
      </c>
      <c r="U2801" s="426">
        <f t="shared" si="55"/>
        <v>0</v>
      </c>
      <c r="V2801" s="426"/>
      <c r="W2801" s="426"/>
      <c r="AJ2801" s="55"/>
      <c r="AK2801" s="55"/>
      <c r="AL2801" s="55"/>
      <c r="AM2801" s="55"/>
    </row>
    <row r="2802" ht="22.5" customHeight="1">
      <c r="A2802" s="457"/>
      <c r="B2802" s="25" t="b">
        <v>0</v>
      </c>
      <c r="C2802" s="533"/>
      <c r="D2802" s="534"/>
      <c r="E2802" s="424"/>
      <c r="F2802" s="423"/>
      <c r="G2802" s="533"/>
      <c r="H2802" s="424"/>
      <c r="I2802" s="24"/>
      <c r="J2802" s="424"/>
      <c r="K2802" s="423"/>
      <c r="L2802" s="423"/>
      <c r="M2802" s="535"/>
      <c r="N2802" s="536">
        <f t="shared" si="57"/>
        <v>0</v>
      </c>
      <c r="O2802" s="534"/>
      <c r="P2802" s="528"/>
      <c r="Q2802" s="426" t="str">
        <f t="shared" si="53"/>
        <v/>
      </c>
      <c r="R2802" s="529"/>
      <c r="S2802" s="530"/>
      <c r="T2802" s="531" t="str">
        <f t="shared" si="54"/>
        <v/>
      </c>
      <c r="U2802" s="426">
        <f t="shared" si="55"/>
        <v>0</v>
      </c>
      <c r="V2802" s="426"/>
      <c r="W2802" s="426"/>
      <c r="AJ2802" s="55"/>
      <c r="AK2802" s="55"/>
      <c r="AL2802" s="55"/>
      <c r="AM2802" s="55"/>
    </row>
    <row r="2803" ht="22.5" customHeight="1">
      <c r="A2803" s="457"/>
      <c r="B2803" s="25" t="b">
        <v>0</v>
      </c>
      <c r="C2803" s="533"/>
      <c r="D2803" s="534"/>
      <c r="E2803" s="424"/>
      <c r="F2803" s="423"/>
      <c r="G2803" s="533"/>
      <c r="H2803" s="424"/>
      <c r="I2803" s="24"/>
      <c r="J2803" s="424"/>
      <c r="K2803" s="423"/>
      <c r="L2803" s="423"/>
      <c r="M2803" s="535"/>
      <c r="N2803" s="536">
        <f t="shared" si="57"/>
        <v>0</v>
      </c>
      <c r="O2803" s="534"/>
      <c r="P2803" s="528"/>
      <c r="Q2803" s="426" t="str">
        <f t="shared" si="53"/>
        <v/>
      </c>
      <c r="R2803" s="529"/>
      <c r="S2803" s="530"/>
      <c r="T2803" s="531" t="str">
        <f t="shared" si="54"/>
        <v/>
      </c>
      <c r="U2803" s="426">
        <f t="shared" si="55"/>
        <v>0</v>
      </c>
      <c r="V2803" s="426"/>
      <c r="W2803" s="426"/>
      <c r="AJ2803" s="55"/>
      <c r="AK2803" s="55"/>
      <c r="AL2803" s="55"/>
      <c r="AM2803" s="55"/>
    </row>
    <row r="2804" ht="22.5" customHeight="1">
      <c r="A2804" s="457"/>
      <c r="B2804" s="25" t="b">
        <v>0</v>
      </c>
      <c r="C2804" s="533"/>
      <c r="D2804" s="534"/>
      <c r="E2804" s="424"/>
      <c r="F2804" s="423"/>
      <c r="G2804" s="533"/>
      <c r="H2804" s="424"/>
      <c r="I2804" s="24"/>
      <c r="J2804" s="424"/>
      <c r="K2804" s="423"/>
      <c r="L2804" s="423"/>
      <c r="M2804" s="535"/>
      <c r="N2804" s="536">
        <f t="shared" si="57"/>
        <v>0</v>
      </c>
      <c r="O2804" s="534"/>
      <c r="P2804" s="528"/>
      <c r="Q2804" s="426" t="str">
        <f t="shared" si="53"/>
        <v/>
      </c>
      <c r="R2804" s="529"/>
      <c r="S2804" s="530"/>
      <c r="T2804" s="531" t="str">
        <f t="shared" si="54"/>
        <v/>
      </c>
      <c r="U2804" s="426">
        <f t="shared" si="55"/>
        <v>0</v>
      </c>
      <c r="V2804" s="426"/>
      <c r="W2804" s="426"/>
      <c r="AJ2804" s="55"/>
      <c r="AK2804" s="55"/>
      <c r="AL2804" s="55"/>
      <c r="AM2804" s="55"/>
    </row>
    <row r="2805" ht="22.5" customHeight="1">
      <c r="A2805" s="457"/>
      <c r="B2805" s="25" t="b">
        <v>0</v>
      </c>
      <c r="C2805" s="533"/>
      <c r="D2805" s="534"/>
      <c r="E2805" s="424"/>
      <c r="F2805" s="423"/>
      <c r="G2805" s="533"/>
      <c r="H2805" s="424"/>
      <c r="I2805" s="24"/>
      <c r="J2805" s="424"/>
      <c r="K2805" s="423"/>
      <c r="L2805" s="423"/>
      <c r="M2805" s="535"/>
      <c r="N2805" s="536">
        <f t="shared" si="57"/>
        <v>0</v>
      </c>
      <c r="O2805" s="534"/>
      <c r="P2805" s="528"/>
      <c r="Q2805" s="426" t="str">
        <f t="shared" si="53"/>
        <v/>
      </c>
      <c r="R2805" s="529"/>
      <c r="S2805" s="530"/>
      <c r="T2805" s="531" t="str">
        <f t="shared" si="54"/>
        <v/>
      </c>
      <c r="U2805" s="426">
        <f t="shared" si="55"/>
        <v>0</v>
      </c>
      <c r="V2805" s="426"/>
      <c r="W2805" s="426"/>
      <c r="AJ2805" s="55"/>
      <c r="AK2805" s="55"/>
      <c r="AL2805" s="55"/>
      <c r="AM2805" s="55"/>
    </row>
    <row r="2806" ht="22.5" customHeight="1">
      <c r="A2806" s="457"/>
      <c r="B2806" s="25" t="b">
        <v>0</v>
      </c>
      <c r="C2806" s="533"/>
      <c r="D2806" s="534"/>
      <c r="E2806" s="424"/>
      <c r="F2806" s="423"/>
      <c r="G2806" s="533"/>
      <c r="H2806" s="424"/>
      <c r="I2806" s="24"/>
      <c r="J2806" s="424"/>
      <c r="K2806" s="423"/>
      <c r="L2806" s="423"/>
      <c r="M2806" s="535"/>
      <c r="N2806" s="536">
        <f t="shared" si="57"/>
        <v>0</v>
      </c>
      <c r="O2806" s="534"/>
      <c r="P2806" s="528"/>
      <c r="Q2806" s="426" t="str">
        <f t="shared" si="53"/>
        <v/>
      </c>
      <c r="R2806" s="529"/>
      <c r="S2806" s="530"/>
      <c r="T2806" s="531" t="str">
        <f t="shared" si="54"/>
        <v/>
      </c>
      <c r="U2806" s="426">
        <f t="shared" si="55"/>
        <v>0</v>
      </c>
      <c r="V2806" s="426"/>
      <c r="W2806" s="426"/>
      <c r="AJ2806" s="55"/>
      <c r="AK2806" s="55"/>
      <c r="AL2806" s="55"/>
      <c r="AM2806" s="55"/>
    </row>
    <row r="2807" ht="22.5" customHeight="1">
      <c r="A2807" s="457"/>
      <c r="B2807" s="25" t="b">
        <v>0</v>
      </c>
      <c r="C2807" s="533"/>
      <c r="D2807" s="534"/>
      <c r="E2807" s="424"/>
      <c r="F2807" s="423"/>
      <c r="G2807" s="533"/>
      <c r="H2807" s="424"/>
      <c r="I2807" s="24"/>
      <c r="J2807" s="424"/>
      <c r="K2807" s="423"/>
      <c r="L2807" s="423"/>
      <c r="M2807" s="535"/>
      <c r="N2807" s="536">
        <f t="shared" si="57"/>
        <v>0</v>
      </c>
      <c r="O2807" s="534"/>
      <c r="P2807" s="528"/>
      <c r="Q2807" s="426" t="str">
        <f t="shared" si="53"/>
        <v/>
      </c>
      <c r="R2807" s="529"/>
      <c r="S2807" s="530"/>
      <c r="T2807" s="531" t="str">
        <f t="shared" si="54"/>
        <v/>
      </c>
      <c r="U2807" s="426">
        <f t="shared" si="55"/>
        <v>0</v>
      </c>
      <c r="V2807" s="426"/>
      <c r="W2807" s="426"/>
      <c r="AJ2807" s="55"/>
      <c r="AK2807" s="55"/>
      <c r="AL2807" s="55"/>
      <c r="AM2807" s="55"/>
    </row>
    <row r="2808" ht="22.5" customHeight="1">
      <c r="A2808" s="457"/>
      <c r="B2808" s="25" t="b">
        <v>0</v>
      </c>
      <c r="C2808" s="533"/>
      <c r="D2808" s="534"/>
      <c r="E2808" s="424"/>
      <c r="F2808" s="423"/>
      <c r="G2808" s="533"/>
      <c r="H2808" s="424"/>
      <c r="I2808" s="24"/>
      <c r="J2808" s="424"/>
      <c r="K2808" s="423"/>
      <c r="L2808" s="423"/>
      <c r="M2808" s="535"/>
      <c r="N2808" s="536">
        <f t="shared" si="57"/>
        <v>0</v>
      </c>
      <c r="O2808" s="534"/>
      <c r="P2808" s="528"/>
      <c r="Q2808" s="426" t="str">
        <f t="shared" si="53"/>
        <v/>
      </c>
      <c r="R2808" s="529"/>
      <c r="S2808" s="530"/>
      <c r="T2808" s="531" t="str">
        <f t="shared" si="54"/>
        <v/>
      </c>
      <c r="U2808" s="426">
        <f t="shared" si="55"/>
        <v>0</v>
      </c>
      <c r="V2808" s="426"/>
      <c r="W2808" s="426"/>
      <c r="AJ2808" s="55"/>
      <c r="AK2808" s="55"/>
      <c r="AL2808" s="55"/>
      <c r="AM2808" s="55"/>
    </row>
    <row r="2809" ht="22.5" customHeight="1">
      <c r="A2809" s="457"/>
      <c r="B2809" s="25" t="b">
        <v>0</v>
      </c>
      <c r="C2809" s="533"/>
      <c r="D2809" s="534"/>
      <c r="E2809" s="424"/>
      <c r="F2809" s="423"/>
      <c r="G2809" s="533"/>
      <c r="H2809" s="424"/>
      <c r="I2809" s="24"/>
      <c r="J2809" s="424"/>
      <c r="K2809" s="423"/>
      <c r="L2809" s="423"/>
      <c r="M2809" s="535"/>
      <c r="N2809" s="536">
        <f t="shared" si="57"/>
        <v>0</v>
      </c>
      <c r="O2809" s="534"/>
      <c r="P2809" s="528"/>
      <c r="Q2809" s="426" t="str">
        <f t="shared" si="53"/>
        <v/>
      </c>
      <c r="R2809" s="529"/>
      <c r="S2809" s="530"/>
      <c r="T2809" s="531" t="str">
        <f t="shared" si="54"/>
        <v/>
      </c>
      <c r="U2809" s="426">
        <f t="shared" si="55"/>
        <v>0</v>
      </c>
      <c r="V2809" s="426"/>
      <c r="W2809" s="426"/>
      <c r="AJ2809" s="55"/>
      <c r="AK2809" s="55"/>
      <c r="AL2809" s="55"/>
      <c r="AM2809" s="55"/>
    </row>
    <row r="2810" ht="22.5" customHeight="1">
      <c r="A2810" s="457"/>
      <c r="B2810" s="25" t="b">
        <v>0</v>
      </c>
      <c r="C2810" s="533"/>
      <c r="D2810" s="534"/>
      <c r="E2810" s="424"/>
      <c r="F2810" s="423"/>
      <c r="G2810" s="533"/>
      <c r="H2810" s="424"/>
      <c r="I2810" s="24"/>
      <c r="J2810" s="424"/>
      <c r="K2810" s="423"/>
      <c r="L2810" s="423"/>
      <c r="M2810" s="535"/>
      <c r="N2810" s="536">
        <f t="shared" si="57"/>
        <v>0</v>
      </c>
      <c r="O2810" s="534"/>
      <c r="P2810" s="528"/>
      <c r="Q2810" s="426" t="str">
        <f t="shared" si="53"/>
        <v/>
      </c>
      <c r="R2810" s="529"/>
      <c r="S2810" s="530"/>
      <c r="T2810" s="531" t="str">
        <f t="shared" si="54"/>
        <v/>
      </c>
      <c r="U2810" s="426">
        <f t="shared" si="55"/>
        <v>0</v>
      </c>
      <c r="V2810" s="426"/>
      <c r="W2810" s="426"/>
      <c r="AJ2810" s="55"/>
      <c r="AK2810" s="55"/>
      <c r="AL2810" s="55"/>
      <c r="AM2810" s="55"/>
    </row>
    <row r="2811" ht="22.5" customHeight="1">
      <c r="A2811" s="457"/>
      <c r="B2811" s="25" t="b">
        <v>0</v>
      </c>
      <c r="C2811" s="533"/>
      <c r="D2811" s="534"/>
      <c r="E2811" s="424"/>
      <c r="F2811" s="423"/>
      <c r="G2811" s="533"/>
      <c r="H2811" s="424"/>
      <c r="I2811" s="24"/>
      <c r="J2811" s="424"/>
      <c r="K2811" s="423"/>
      <c r="L2811" s="423"/>
      <c r="M2811" s="535"/>
      <c r="N2811" s="536">
        <f t="shared" si="57"/>
        <v>0</v>
      </c>
      <c r="O2811" s="534"/>
      <c r="P2811" s="528"/>
      <c r="Q2811" s="426" t="str">
        <f t="shared" si="53"/>
        <v/>
      </c>
      <c r="R2811" s="529"/>
      <c r="S2811" s="530"/>
      <c r="T2811" s="531" t="str">
        <f t="shared" si="54"/>
        <v/>
      </c>
      <c r="U2811" s="426">
        <f t="shared" si="55"/>
        <v>0</v>
      </c>
      <c r="V2811" s="426"/>
      <c r="W2811" s="426"/>
      <c r="AJ2811" s="55"/>
      <c r="AK2811" s="55"/>
      <c r="AL2811" s="55"/>
      <c r="AM2811" s="55"/>
    </row>
    <row r="2812" ht="22.5" customHeight="1">
      <c r="A2812" s="457"/>
      <c r="B2812" s="25" t="b">
        <v>0</v>
      </c>
      <c r="C2812" s="533"/>
      <c r="D2812" s="534"/>
      <c r="E2812" s="424"/>
      <c r="F2812" s="423"/>
      <c r="G2812" s="533"/>
      <c r="H2812" s="424"/>
      <c r="I2812" s="24"/>
      <c r="J2812" s="424"/>
      <c r="K2812" s="423"/>
      <c r="L2812" s="423"/>
      <c r="M2812" s="535"/>
      <c r="N2812" s="536">
        <f t="shared" si="57"/>
        <v>0</v>
      </c>
      <c r="O2812" s="534"/>
      <c r="P2812" s="528"/>
      <c r="Q2812" s="426" t="str">
        <f t="shared" si="53"/>
        <v/>
      </c>
      <c r="R2812" s="529"/>
      <c r="S2812" s="530"/>
      <c r="T2812" s="531" t="str">
        <f t="shared" si="54"/>
        <v/>
      </c>
      <c r="U2812" s="426">
        <f t="shared" si="55"/>
        <v>0</v>
      </c>
      <c r="V2812" s="426"/>
      <c r="W2812" s="426"/>
      <c r="AJ2812" s="55"/>
      <c r="AK2812" s="55"/>
      <c r="AL2812" s="55"/>
      <c r="AM2812" s="55"/>
    </row>
    <row r="2813" ht="22.5" customHeight="1">
      <c r="A2813" s="457"/>
      <c r="B2813" s="25" t="b">
        <v>0</v>
      </c>
      <c r="C2813" s="533"/>
      <c r="D2813" s="534"/>
      <c r="E2813" s="424"/>
      <c r="F2813" s="423"/>
      <c r="G2813" s="533"/>
      <c r="H2813" s="424"/>
      <c r="I2813" s="24"/>
      <c r="J2813" s="424"/>
      <c r="K2813" s="423"/>
      <c r="L2813" s="423"/>
      <c r="M2813" s="535"/>
      <c r="N2813" s="536">
        <f t="shared" si="57"/>
        <v>0</v>
      </c>
      <c r="O2813" s="534"/>
      <c r="P2813" s="528"/>
      <c r="Q2813" s="426" t="str">
        <f t="shared" si="53"/>
        <v/>
      </c>
      <c r="R2813" s="529"/>
      <c r="S2813" s="530"/>
      <c r="T2813" s="531" t="str">
        <f t="shared" si="54"/>
        <v/>
      </c>
      <c r="U2813" s="426">
        <f t="shared" si="55"/>
        <v>0</v>
      </c>
      <c r="V2813" s="426"/>
      <c r="W2813" s="426"/>
      <c r="AJ2813" s="55"/>
      <c r="AK2813" s="55"/>
      <c r="AL2813" s="55"/>
      <c r="AM2813" s="55"/>
    </row>
    <row r="2814" ht="22.5" customHeight="1">
      <c r="A2814" s="457"/>
      <c r="B2814" s="25" t="b">
        <v>0</v>
      </c>
      <c r="C2814" s="533"/>
      <c r="D2814" s="534"/>
      <c r="E2814" s="424"/>
      <c r="F2814" s="423"/>
      <c r="G2814" s="533"/>
      <c r="H2814" s="424"/>
      <c r="I2814" s="24"/>
      <c r="J2814" s="424"/>
      <c r="K2814" s="423"/>
      <c r="L2814" s="423"/>
      <c r="M2814" s="535"/>
      <c r="N2814" s="536">
        <f t="shared" si="57"/>
        <v>0</v>
      </c>
      <c r="O2814" s="534"/>
      <c r="P2814" s="528"/>
      <c r="Q2814" s="426" t="str">
        <f t="shared" si="53"/>
        <v/>
      </c>
      <c r="R2814" s="529"/>
      <c r="S2814" s="530"/>
      <c r="T2814" s="531" t="str">
        <f t="shared" si="54"/>
        <v/>
      </c>
      <c r="U2814" s="426">
        <f t="shared" si="55"/>
        <v>0</v>
      </c>
      <c r="V2814" s="426"/>
      <c r="W2814" s="426"/>
      <c r="AJ2814" s="55"/>
      <c r="AK2814" s="55"/>
      <c r="AL2814" s="55"/>
      <c r="AM2814" s="55"/>
    </row>
    <row r="2815" ht="22.5" customHeight="1">
      <c r="A2815" s="457"/>
      <c r="B2815" s="25" t="b">
        <v>0</v>
      </c>
      <c r="C2815" s="533"/>
      <c r="D2815" s="534"/>
      <c r="E2815" s="424"/>
      <c r="F2815" s="423"/>
      <c r="G2815" s="533"/>
      <c r="H2815" s="424"/>
      <c r="I2815" s="24"/>
      <c r="J2815" s="424"/>
      <c r="K2815" s="423"/>
      <c r="L2815" s="423"/>
      <c r="M2815" s="535"/>
      <c r="N2815" s="536">
        <f t="shared" si="57"/>
        <v>0</v>
      </c>
      <c r="O2815" s="534"/>
      <c r="P2815" s="528"/>
      <c r="Q2815" s="426" t="str">
        <f t="shared" si="53"/>
        <v/>
      </c>
      <c r="R2815" s="529"/>
      <c r="S2815" s="530"/>
      <c r="T2815" s="531" t="str">
        <f t="shared" si="54"/>
        <v/>
      </c>
      <c r="U2815" s="426">
        <f t="shared" si="55"/>
        <v>0</v>
      </c>
      <c r="V2815" s="426"/>
      <c r="W2815" s="426"/>
      <c r="AJ2815" s="55"/>
      <c r="AK2815" s="55"/>
      <c r="AL2815" s="55"/>
      <c r="AM2815" s="55"/>
    </row>
    <row r="2816" ht="22.5" customHeight="1">
      <c r="A2816" s="457"/>
      <c r="B2816" s="25" t="b">
        <v>0</v>
      </c>
      <c r="C2816" s="533"/>
      <c r="D2816" s="534"/>
      <c r="E2816" s="424"/>
      <c r="F2816" s="423"/>
      <c r="G2816" s="533"/>
      <c r="H2816" s="424"/>
      <c r="I2816" s="24"/>
      <c r="J2816" s="424"/>
      <c r="K2816" s="423"/>
      <c r="L2816" s="423"/>
      <c r="M2816" s="535"/>
      <c r="N2816" s="536">
        <f t="shared" si="57"/>
        <v>0</v>
      </c>
      <c r="O2816" s="534"/>
      <c r="P2816" s="528"/>
      <c r="Q2816" s="426" t="str">
        <f t="shared" si="53"/>
        <v/>
      </c>
      <c r="R2816" s="529"/>
      <c r="S2816" s="530"/>
      <c r="T2816" s="531" t="str">
        <f t="shared" si="54"/>
        <v/>
      </c>
      <c r="U2816" s="426">
        <f t="shared" si="55"/>
        <v>0</v>
      </c>
      <c r="V2816" s="426"/>
      <c r="W2816" s="426"/>
      <c r="AJ2816" s="55"/>
      <c r="AK2816" s="55"/>
      <c r="AL2816" s="55"/>
      <c r="AM2816" s="55"/>
    </row>
    <row r="2817" ht="22.5" customHeight="1">
      <c r="A2817" s="457"/>
      <c r="B2817" s="25" t="b">
        <v>0</v>
      </c>
      <c r="C2817" s="533"/>
      <c r="D2817" s="534"/>
      <c r="E2817" s="424"/>
      <c r="F2817" s="423"/>
      <c r="G2817" s="533"/>
      <c r="H2817" s="424"/>
      <c r="I2817" s="24"/>
      <c r="J2817" s="424"/>
      <c r="K2817" s="423"/>
      <c r="L2817" s="423"/>
      <c r="M2817" s="535"/>
      <c r="N2817" s="536">
        <f t="shared" si="57"/>
        <v>0</v>
      </c>
      <c r="O2817" s="534"/>
      <c r="P2817" s="528"/>
      <c r="Q2817" s="426" t="str">
        <f t="shared" si="53"/>
        <v/>
      </c>
      <c r="R2817" s="529"/>
      <c r="S2817" s="530"/>
      <c r="T2817" s="531" t="str">
        <f t="shared" si="54"/>
        <v/>
      </c>
      <c r="U2817" s="426">
        <f t="shared" si="55"/>
        <v>0</v>
      </c>
      <c r="V2817" s="426"/>
      <c r="W2817" s="426"/>
      <c r="AJ2817" s="55"/>
      <c r="AK2817" s="55"/>
      <c r="AL2817" s="55"/>
      <c r="AM2817" s="55"/>
    </row>
    <row r="2818" ht="22.5" customHeight="1">
      <c r="A2818" s="457"/>
      <c r="B2818" s="25" t="b">
        <v>0</v>
      </c>
      <c r="C2818" s="533"/>
      <c r="D2818" s="534"/>
      <c r="E2818" s="424"/>
      <c r="F2818" s="423"/>
      <c r="G2818" s="533"/>
      <c r="H2818" s="424"/>
      <c r="I2818" s="24"/>
      <c r="J2818" s="424"/>
      <c r="K2818" s="423"/>
      <c r="L2818" s="423"/>
      <c r="M2818" s="535"/>
      <c r="N2818" s="536">
        <f t="shared" si="57"/>
        <v>0</v>
      </c>
      <c r="O2818" s="534"/>
      <c r="P2818" s="528"/>
      <c r="Q2818" s="426" t="str">
        <f t="shared" si="53"/>
        <v/>
      </c>
      <c r="R2818" s="529"/>
      <c r="S2818" s="530"/>
      <c r="T2818" s="531" t="str">
        <f t="shared" si="54"/>
        <v/>
      </c>
      <c r="U2818" s="426">
        <f t="shared" si="55"/>
        <v>0</v>
      </c>
      <c r="V2818" s="426"/>
      <c r="W2818" s="426"/>
      <c r="AJ2818" s="55"/>
      <c r="AK2818" s="55"/>
      <c r="AL2818" s="55"/>
      <c r="AM2818" s="55"/>
    </row>
    <row r="2819" ht="22.5" customHeight="1">
      <c r="A2819" s="457"/>
      <c r="B2819" s="25" t="b">
        <v>0</v>
      </c>
      <c r="C2819" s="533"/>
      <c r="D2819" s="534"/>
      <c r="E2819" s="424"/>
      <c r="F2819" s="423"/>
      <c r="G2819" s="533"/>
      <c r="H2819" s="424"/>
      <c r="I2819" s="24"/>
      <c r="J2819" s="424"/>
      <c r="K2819" s="423"/>
      <c r="L2819" s="423"/>
      <c r="M2819" s="535"/>
      <c r="N2819" s="536">
        <f t="shared" si="57"/>
        <v>0</v>
      </c>
      <c r="O2819" s="534"/>
      <c r="P2819" s="528"/>
      <c r="Q2819" s="426" t="str">
        <f t="shared" si="53"/>
        <v/>
      </c>
      <c r="R2819" s="529"/>
      <c r="S2819" s="530"/>
      <c r="T2819" s="531" t="str">
        <f t="shared" si="54"/>
        <v/>
      </c>
      <c r="U2819" s="426">
        <f t="shared" si="55"/>
        <v>0</v>
      </c>
      <c r="V2819" s="426"/>
      <c r="W2819" s="426"/>
      <c r="AJ2819" s="55"/>
      <c r="AK2819" s="55"/>
      <c r="AL2819" s="55"/>
      <c r="AM2819" s="55"/>
    </row>
    <row r="2820" ht="22.5" customHeight="1">
      <c r="A2820" s="457"/>
      <c r="B2820" s="25" t="b">
        <v>0</v>
      </c>
      <c r="C2820" s="533"/>
      <c r="D2820" s="534"/>
      <c r="E2820" s="424"/>
      <c r="F2820" s="423"/>
      <c r="G2820" s="533"/>
      <c r="H2820" s="424"/>
      <c r="I2820" s="24"/>
      <c r="J2820" s="424"/>
      <c r="K2820" s="423"/>
      <c r="L2820" s="423"/>
      <c r="M2820" s="535"/>
      <c r="N2820" s="536">
        <f t="shared" si="57"/>
        <v>0</v>
      </c>
      <c r="O2820" s="534"/>
      <c r="P2820" s="528"/>
      <c r="Q2820" s="426" t="str">
        <f t="shared" si="53"/>
        <v/>
      </c>
      <c r="R2820" s="529"/>
      <c r="S2820" s="530"/>
      <c r="T2820" s="531" t="str">
        <f t="shared" si="54"/>
        <v/>
      </c>
      <c r="U2820" s="426">
        <f t="shared" si="55"/>
        <v>0</v>
      </c>
      <c r="V2820" s="426"/>
      <c r="W2820" s="426"/>
      <c r="AJ2820" s="55"/>
      <c r="AK2820" s="55"/>
      <c r="AL2820" s="55"/>
      <c r="AM2820" s="55"/>
    </row>
    <row r="2821" ht="22.5" customHeight="1">
      <c r="A2821" s="457"/>
      <c r="B2821" s="25" t="b">
        <v>0</v>
      </c>
      <c r="C2821" s="533"/>
      <c r="D2821" s="534"/>
      <c r="E2821" s="424"/>
      <c r="F2821" s="423"/>
      <c r="G2821" s="533"/>
      <c r="H2821" s="424"/>
      <c r="I2821" s="24"/>
      <c r="J2821" s="424"/>
      <c r="K2821" s="423"/>
      <c r="L2821" s="423"/>
      <c r="M2821" s="535"/>
      <c r="N2821" s="536">
        <f t="shared" si="57"/>
        <v>0</v>
      </c>
      <c r="O2821" s="534"/>
      <c r="P2821" s="528"/>
      <c r="Q2821" s="426" t="str">
        <f t="shared" si="53"/>
        <v/>
      </c>
      <c r="R2821" s="529"/>
      <c r="S2821" s="530"/>
      <c r="T2821" s="531" t="str">
        <f t="shared" si="54"/>
        <v/>
      </c>
      <c r="U2821" s="426">
        <f t="shared" si="55"/>
        <v>0</v>
      </c>
      <c r="V2821" s="426"/>
      <c r="W2821" s="426"/>
      <c r="AJ2821" s="55"/>
      <c r="AK2821" s="55"/>
      <c r="AL2821" s="55"/>
      <c r="AM2821" s="55"/>
    </row>
    <row r="2822" ht="22.5" customHeight="1">
      <c r="A2822" s="457"/>
      <c r="B2822" s="25" t="b">
        <v>0</v>
      </c>
      <c r="C2822" s="533"/>
      <c r="D2822" s="534"/>
      <c r="E2822" s="424"/>
      <c r="F2822" s="423"/>
      <c r="G2822" s="533"/>
      <c r="H2822" s="424"/>
      <c r="I2822" s="24"/>
      <c r="J2822" s="424"/>
      <c r="K2822" s="423"/>
      <c r="L2822" s="423"/>
      <c r="M2822" s="535"/>
      <c r="N2822" s="536">
        <f t="shared" si="57"/>
        <v>0</v>
      </c>
      <c r="O2822" s="534"/>
      <c r="P2822" s="528"/>
      <c r="Q2822" s="426" t="str">
        <f t="shared" si="53"/>
        <v/>
      </c>
      <c r="R2822" s="529"/>
      <c r="S2822" s="530"/>
      <c r="T2822" s="531" t="str">
        <f t="shared" si="54"/>
        <v/>
      </c>
      <c r="U2822" s="426">
        <f t="shared" si="55"/>
        <v>0</v>
      </c>
      <c r="V2822" s="426"/>
      <c r="W2822" s="426"/>
      <c r="AJ2822" s="55"/>
      <c r="AK2822" s="55"/>
      <c r="AL2822" s="55"/>
      <c r="AM2822" s="55"/>
    </row>
    <row r="2823" ht="22.5" customHeight="1">
      <c r="A2823" s="457"/>
      <c r="B2823" s="25" t="b">
        <v>0</v>
      </c>
      <c r="C2823" s="533"/>
      <c r="D2823" s="534"/>
      <c r="E2823" s="424"/>
      <c r="F2823" s="423"/>
      <c r="G2823" s="533"/>
      <c r="H2823" s="424"/>
      <c r="I2823" s="24"/>
      <c r="J2823" s="424"/>
      <c r="K2823" s="423"/>
      <c r="L2823" s="423"/>
      <c r="M2823" s="535"/>
      <c r="N2823" s="536">
        <f t="shared" si="57"/>
        <v>0</v>
      </c>
      <c r="O2823" s="534"/>
      <c r="P2823" s="528"/>
      <c r="Q2823" s="426" t="str">
        <f t="shared" si="53"/>
        <v/>
      </c>
      <c r="R2823" s="529"/>
      <c r="S2823" s="530"/>
      <c r="T2823" s="531" t="str">
        <f t="shared" si="54"/>
        <v/>
      </c>
      <c r="U2823" s="426">
        <f t="shared" si="55"/>
        <v>0</v>
      </c>
      <c r="V2823" s="426"/>
      <c r="W2823" s="426"/>
      <c r="AJ2823" s="55"/>
      <c r="AK2823" s="55"/>
      <c r="AL2823" s="55"/>
      <c r="AM2823" s="55"/>
    </row>
    <row r="2824" ht="22.5" customHeight="1">
      <c r="A2824" s="457"/>
      <c r="B2824" s="25" t="b">
        <v>0</v>
      </c>
      <c r="C2824" s="533"/>
      <c r="D2824" s="534"/>
      <c r="E2824" s="424"/>
      <c r="F2824" s="423"/>
      <c r="G2824" s="533"/>
      <c r="H2824" s="424"/>
      <c r="I2824" s="24"/>
      <c r="J2824" s="424"/>
      <c r="K2824" s="423"/>
      <c r="L2824" s="423"/>
      <c r="M2824" s="535"/>
      <c r="N2824" s="536">
        <f t="shared" si="57"/>
        <v>0</v>
      </c>
      <c r="O2824" s="534"/>
      <c r="P2824" s="528"/>
      <c r="Q2824" s="426" t="str">
        <f t="shared" si="53"/>
        <v/>
      </c>
      <c r="R2824" s="529"/>
      <c r="S2824" s="530"/>
      <c r="T2824" s="531" t="str">
        <f t="shared" si="54"/>
        <v/>
      </c>
      <c r="U2824" s="426">
        <f t="shared" si="55"/>
        <v>0</v>
      </c>
      <c r="V2824" s="426"/>
      <c r="W2824" s="426"/>
      <c r="AJ2824" s="55"/>
      <c r="AK2824" s="55"/>
      <c r="AL2824" s="55"/>
      <c r="AM2824" s="55"/>
    </row>
    <row r="2825" ht="22.5" customHeight="1">
      <c r="A2825" s="457"/>
      <c r="B2825" s="25" t="b">
        <v>0</v>
      </c>
      <c r="C2825" s="533"/>
      <c r="D2825" s="534"/>
      <c r="E2825" s="424"/>
      <c r="F2825" s="423"/>
      <c r="G2825" s="533"/>
      <c r="H2825" s="424"/>
      <c r="I2825" s="24"/>
      <c r="J2825" s="424"/>
      <c r="K2825" s="423"/>
      <c r="L2825" s="423"/>
      <c r="M2825" s="535"/>
      <c r="N2825" s="536">
        <f t="shared" si="57"/>
        <v>0</v>
      </c>
      <c r="O2825" s="534"/>
      <c r="P2825" s="528"/>
      <c r="Q2825" s="426" t="str">
        <f t="shared" si="53"/>
        <v/>
      </c>
      <c r="R2825" s="529"/>
      <c r="S2825" s="530"/>
      <c r="T2825" s="531" t="str">
        <f t="shared" si="54"/>
        <v/>
      </c>
      <c r="U2825" s="426">
        <f t="shared" si="55"/>
        <v>0</v>
      </c>
      <c r="V2825" s="426"/>
      <c r="W2825" s="426"/>
      <c r="AJ2825" s="55"/>
      <c r="AK2825" s="55"/>
      <c r="AL2825" s="55"/>
      <c r="AM2825" s="55"/>
    </row>
    <row r="2826" ht="22.5" customHeight="1">
      <c r="A2826" s="457"/>
      <c r="B2826" s="25" t="b">
        <v>0</v>
      </c>
      <c r="C2826" s="533"/>
      <c r="D2826" s="534"/>
      <c r="E2826" s="424"/>
      <c r="F2826" s="423"/>
      <c r="G2826" s="533"/>
      <c r="H2826" s="424"/>
      <c r="I2826" s="24"/>
      <c r="J2826" s="424"/>
      <c r="K2826" s="423"/>
      <c r="L2826" s="423"/>
      <c r="M2826" s="535"/>
      <c r="N2826" s="536">
        <f t="shared" si="57"/>
        <v>0</v>
      </c>
      <c r="O2826" s="534"/>
      <c r="P2826" s="528"/>
      <c r="Q2826" s="426" t="str">
        <f t="shared" si="53"/>
        <v/>
      </c>
      <c r="R2826" s="529"/>
      <c r="S2826" s="530"/>
      <c r="T2826" s="531" t="str">
        <f t="shared" si="54"/>
        <v/>
      </c>
      <c r="U2826" s="426">
        <f t="shared" si="55"/>
        <v>0</v>
      </c>
      <c r="V2826" s="426"/>
      <c r="W2826" s="426"/>
      <c r="AJ2826" s="55"/>
      <c r="AK2826" s="55"/>
      <c r="AL2826" s="55"/>
      <c r="AM2826" s="55"/>
    </row>
    <row r="2827" ht="22.5" customHeight="1">
      <c r="A2827" s="457"/>
      <c r="B2827" s="25" t="b">
        <v>0</v>
      </c>
      <c r="C2827" s="533"/>
      <c r="D2827" s="534"/>
      <c r="E2827" s="424"/>
      <c r="F2827" s="423"/>
      <c r="G2827" s="533"/>
      <c r="H2827" s="424"/>
      <c r="I2827" s="24"/>
      <c r="J2827" s="424"/>
      <c r="K2827" s="423"/>
      <c r="L2827" s="423"/>
      <c r="M2827" s="535"/>
      <c r="N2827" s="536">
        <f t="shared" si="57"/>
        <v>0</v>
      </c>
      <c r="O2827" s="534"/>
      <c r="P2827" s="528"/>
      <c r="Q2827" s="426" t="str">
        <f t="shared" si="53"/>
        <v/>
      </c>
      <c r="R2827" s="529"/>
      <c r="S2827" s="530"/>
      <c r="T2827" s="531" t="str">
        <f t="shared" si="54"/>
        <v/>
      </c>
      <c r="U2827" s="426">
        <f t="shared" si="55"/>
        <v>0</v>
      </c>
      <c r="V2827" s="426"/>
      <c r="W2827" s="426"/>
      <c r="AJ2827" s="55"/>
      <c r="AK2827" s="55"/>
      <c r="AL2827" s="55"/>
      <c r="AM2827" s="55"/>
    </row>
    <row r="2828" ht="22.5" customHeight="1">
      <c r="A2828" s="457"/>
      <c r="B2828" s="25" t="b">
        <v>0</v>
      </c>
      <c r="C2828" s="533"/>
      <c r="D2828" s="534"/>
      <c r="E2828" s="424"/>
      <c r="F2828" s="423"/>
      <c r="G2828" s="533"/>
      <c r="H2828" s="424"/>
      <c r="I2828" s="24"/>
      <c r="J2828" s="424"/>
      <c r="K2828" s="423"/>
      <c r="L2828" s="423"/>
      <c r="M2828" s="535"/>
      <c r="N2828" s="536">
        <f t="shared" si="57"/>
        <v>0</v>
      </c>
      <c r="O2828" s="534"/>
      <c r="P2828" s="528"/>
      <c r="Q2828" s="426" t="str">
        <f t="shared" si="53"/>
        <v/>
      </c>
      <c r="R2828" s="529"/>
      <c r="S2828" s="530"/>
      <c r="T2828" s="531" t="str">
        <f t="shared" si="54"/>
        <v/>
      </c>
      <c r="U2828" s="426">
        <f t="shared" si="55"/>
        <v>0</v>
      </c>
      <c r="V2828" s="426"/>
      <c r="W2828" s="426"/>
      <c r="AJ2828" s="55"/>
      <c r="AK2828" s="55"/>
      <c r="AL2828" s="55"/>
      <c r="AM2828" s="55"/>
    </row>
    <row r="2829" ht="22.5" customHeight="1">
      <c r="A2829" s="457"/>
      <c r="B2829" s="25" t="b">
        <v>0</v>
      </c>
      <c r="C2829" s="533"/>
      <c r="D2829" s="534"/>
      <c r="E2829" s="424"/>
      <c r="F2829" s="423"/>
      <c r="G2829" s="533"/>
      <c r="H2829" s="424"/>
      <c r="I2829" s="24"/>
      <c r="J2829" s="424"/>
      <c r="K2829" s="423"/>
      <c r="L2829" s="423"/>
      <c r="M2829" s="535"/>
      <c r="N2829" s="536">
        <f t="shared" si="57"/>
        <v>0</v>
      </c>
      <c r="O2829" s="534"/>
      <c r="P2829" s="528"/>
      <c r="Q2829" s="426" t="str">
        <f t="shared" si="53"/>
        <v/>
      </c>
      <c r="R2829" s="529"/>
      <c r="S2829" s="530"/>
      <c r="T2829" s="531" t="str">
        <f t="shared" si="54"/>
        <v/>
      </c>
      <c r="U2829" s="426">
        <f t="shared" si="55"/>
        <v>0</v>
      </c>
      <c r="V2829" s="426"/>
      <c r="W2829" s="426"/>
      <c r="AJ2829" s="55"/>
      <c r="AK2829" s="55"/>
      <c r="AL2829" s="55"/>
      <c r="AM2829" s="55"/>
    </row>
    <row r="2830" ht="22.5" customHeight="1">
      <c r="A2830" s="457"/>
      <c r="B2830" s="25" t="b">
        <v>0</v>
      </c>
      <c r="C2830" s="533"/>
      <c r="D2830" s="534"/>
      <c r="E2830" s="424"/>
      <c r="F2830" s="423"/>
      <c r="G2830" s="533"/>
      <c r="H2830" s="424"/>
      <c r="I2830" s="24"/>
      <c r="J2830" s="424"/>
      <c r="K2830" s="423"/>
      <c r="L2830" s="423"/>
      <c r="M2830" s="535"/>
      <c r="N2830" s="536">
        <f t="shared" si="57"/>
        <v>0</v>
      </c>
      <c r="O2830" s="534"/>
      <c r="P2830" s="528"/>
      <c r="Q2830" s="426" t="str">
        <f t="shared" si="53"/>
        <v/>
      </c>
      <c r="R2830" s="529"/>
      <c r="S2830" s="530"/>
      <c r="T2830" s="531" t="str">
        <f t="shared" si="54"/>
        <v/>
      </c>
      <c r="U2830" s="426">
        <f t="shared" si="55"/>
        <v>0</v>
      </c>
      <c r="V2830" s="426"/>
      <c r="W2830" s="426"/>
      <c r="AJ2830" s="55"/>
      <c r="AK2830" s="55"/>
      <c r="AL2830" s="55"/>
      <c r="AM2830" s="55"/>
    </row>
    <row r="2831" ht="22.5" customHeight="1">
      <c r="A2831" s="457"/>
      <c r="B2831" s="25" t="b">
        <v>0</v>
      </c>
      <c r="C2831" s="533"/>
      <c r="D2831" s="534"/>
      <c r="E2831" s="424"/>
      <c r="F2831" s="423"/>
      <c r="G2831" s="533"/>
      <c r="H2831" s="424"/>
      <c r="I2831" s="24"/>
      <c r="J2831" s="424"/>
      <c r="K2831" s="423"/>
      <c r="L2831" s="423"/>
      <c r="M2831" s="535"/>
      <c r="N2831" s="536">
        <f t="shared" si="57"/>
        <v>0</v>
      </c>
      <c r="O2831" s="534"/>
      <c r="P2831" s="528"/>
      <c r="Q2831" s="426" t="str">
        <f t="shared" si="53"/>
        <v/>
      </c>
      <c r="R2831" s="529"/>
      <c r="S2831" s="530"/>
      <c r="T2831" s="531" t="str">
        <f t="shared" si="54"/>
        <v/>
      </c>
      <c r="U2831" s="426">
        <f t="shared" si="55"/>
        <v>0</v>
      </c>
      <c r="V2831" s="426"/>
      <c r="W2831" s="426"/>
      <c r="AJ2831" s="55"/>
      <c r="AK2831" s="55"/>
      <c r="AL2831" s="55"/>
      <c r="AM2831" s="55"/>
    </row>
    <row r="2832" ht="22.5" customHeight="1">
      <c r="A2832" s="457"/>
      <c r="B2832" s="25" t="b">
        <v>0</v>
      </c>
      <c r="C2832" s="533"/>
      <c r="D2832" s="534"/>
      <c r="E2832" s="424"/>
      <c r="F2832" s="423"/>
      <c r="G2832" s="533"/>
      <c r="H2832" s="424"/>
      <c r="I2832" s="24"/>
      <c r="J2832" s="424"/>
      <c r="K2832" s="423"/>
      <c r="L2832" s="423"/>
      <c r="M2832" s="535"/>
      <c r="N2832" s="536">
        <f t="shared" si="57"/>
        <v>0</v>
      </c>
      <c r="O2832" s="534"/>
      <c r="P2832" s="528"/>
      <c r="Q2832" s="426" t="str">
        <f t="shared" si="53"/>
        <v/>
      </c>
      <c r="R2832" s="529"/>
      <c r="S2832" s="530"/>
      <c r="T2832" s="531" t="str">
        <f t="shared" si="54"/>
        <v/>
      </c>
      <c r="U2832" s="426">
        <f t="shared" si="55"/>
        <v>0</v>
      </c>
      <c r="V2832" s="426"/>
      <c r="W2832" s="426"/>
      <c r="AJ2832" s="55"/>
      <c r="AK2832" s="55"/>
      <c r="AL2832" s="55"/>
      <c r="AM2832" s="55"/>
    </row>
    <row r="2833" ht="22.5" customHeight="1">
      <c r="A2833" s="457"/>
      <c r="B2833" s="25" t="b">
        <v>0</v>
      </c>
      <c r="C2833" s="533"/>
      <c r="D2833" s="534"/>
      <c r="E2833" s="424"/>
      <c r="F2833" s="423"/>
      <c r="G2833" s="533"/>
      <c r="H2833" s="424"/>
      <c r="I2833" s="24"/>
      <c r="J2833" s="424"/>
      <c r="K2833" s="423"/>
      <c r="L2833" s="423"/>
      <c r="M2833" s="535"/>
      <c r="N2833" s="536">
        <f t="shared" si="57"/>
        <v>0</v>
      </c>
      <c r="O2833" s="534"/>
      <c r="P2833" s="528"/>
      <c r="Q2833" s="426" t="str">
        <f t="shared" si="53"/>
        <v/>
      </c>
      <c r="R2833" s="529"/>
      <c r="S2833" s="530"/>
      <c r="T2833" s="531" t="str">
        <f t="shared" si="54"/>
        <v/>
      </c>
      <c r="U2833" s="426">
        <f t="shared" si="55"/>
        <v>0</v>
      </c>
      <c r="V2833" s="426"/>
      <c r="W2833" s="426"/>
      <c r="AJ2833" s="55"/>
      <c r="AK2833" s="55"/>
      <c r="AL2833" s="55"/>
      <c r="AM2833" s="55"/>
    </row>
    <row r="2834" ht="22.5" customHeight="1">
      <c r="A2834" s="457"/>
      <c r="B2834" s="25" t="b">
        <v>0</v>
      </c>
      <c r="C2834" s="533"/>
      <c r="D2834" s="534"/>
      <c r="E2834" s="424"/>
      <c r="F2834" s="423"/>
      <c r="G2834" s="533"/>
      <c r="H2834" s="424"/>
      <c r="I2834" s="24"/>
      <c r="J2834" s="424"/>
      <c r="K2834" s="423"/>
      <c r="L2834" s="423"/>
      <c r="M2834" s="535"/>
      <c r="N2834" s="536">
        <f t="shared" si="57"/>
        <v>0</v>
      </c>
      <c r="O2834" s="534"/>
      <c r="P2834" s="528"/>
      <c r="Q2834" s="426" t="str">
        <f t="shared" si="53"/>
        <v/>
      </c>
      <c r="R2834" s="529"/>
      <c r="S2834" s="530"/>
      <c r="T2834" s="531" t="str">
        <f t="shared" si="54"/>
        <v/>
      </c>
      <c r="U2834" s="426">
        <f t="shared" si="55"/>
        <v>0</v>
      </c>
      <c r="V2834" s="426"/>
      <c r="W2834" s="426"/>
      <c r="AJ2834" s="55"/>
      <c r="AK2834" s="55"/>
      <c r="AL2834" s="55"/>
      <c r="AM2834" s="55"/>
    </row>
    <row r="2835" ht="22.5" customHeight="1">
      <c r="A2835" s="457"/>
      <c r="B2835" s="25" t="b">
        <v>0</v>
      </c>
      <c r="C2835" s="533"/>
      <c r="D2835" s="534"/>
      <c r="E2835" s="424"/>
      <c r="F2835" s="423"/>
      <c r="G2835" s="533"/>
      <c r="H2835" s="424"/>
      <c r="I2835" s="24"/>
      <c r="J2835" s="424"/>
      <c r="K2835" s="423"/>
      <c r="L2835" s="423"/>
      <c r="M2835" s="535"/>
      <c r="N2835" s="536">
        <f t="shared" si="57"/>
        <v>0</v>
      </c>
      <c r="O2835" s="534"/>
      <c r="P2835" s="528"/>
      <c r="Q2835" s="426" t="str">
        <f t="shared" si="53"/>
        <v/>
      </c>
      <c r="R2835" s="529"/>
      <c r="S2835" s="530"/>
      <c r="T2835" s="531" t="str">
        <f t="shared" si="54"/>
        <v/>
      </c>
      <c r="U2835" s="426">
        <f t="shared" si="55"/>
        <v>0</v>
      </c>
      <c r="V2835" s="426"/>
      <c r="W2835" s="426"/>
      <c r="AJ2835" s="55"/>
      <c r="AK2835" s="55"/>
      <c r="AL2835" s="55"/>
      <c r="AM2835" s="55"/>
    </row>
    <row r="2836" ht="22.5" customHeight="1">
      <c r="A2836" s="457"/>
      <c r="B2836" s="25" t="b">
        <v>0</v>
      </c>
      <c r="C2836" s="533"/>
      <c r="D2836" s="534"/>
      <c r="E2836" s="424"/>
      <c r="F2836" s="423"/>
      <c r="G2836" s="533"/>
      <c r="H2836" s="424"/>
      <c r="I2836" s="24"/>
      <c r="J2836" s="424"/>
      <c r="K2836" s="423"/>
      <c r="L2836" s="423"/>
      <c r="M2836" s="535"/>
      <c r="N2836" s="536">
        <f t="shared" si="57"/>
        <v>0</v>
      </c>
      <c r="O2836" s="534"/>
      <c r="P2836" s="528"/>
      <c r="Q2836" s="426" t="str">
        <f t="shared" si="53"/>
        <v/>
      </c>
      <c r="R2836" s="529"/>
      <c r="S2836" s="530"/>
      <c r="T2836" s="531" t="str">
        <f t="shared" si="54"/>
        <v/>
      </c>
      <c r="U2836" s="426">
        <f t="shared" si="55"/>
        <v>0</v>
      </c>
      <c r="V2836" s="426"/>
      <c r="W2836" s="426"/>
      <c r="AJ2836" s="55"/>
      <c r="AK2836" s="55"/>
      <c r="AL2836" s="55"/>
      <c r="AM2836" s="55"/>
    </row>
    <row r="2837" ht="22.5" customHeight="1">
      <c r="A2837" s="457"/>
      <c r="B2837" s="25" t="b">
        <v>0</v>
      </c>
      <c r="C2837" s="533"/>
      <c r="D2837" s="534"/>
      <c r="E2837" s="424"/>
      <c r="F2837" s="423"/>
      <c r="G2837" s="533"/>
      <c r="H2837" s="424"/>
      <c r="I2837" s="24"/>
      <c r="J2837" s="424"/>
      <c r="K2837" s="423"/>
      <c r="L2837" s="423"/>
      <c r="M2837" s="535"/>
      <c r="N2837" s="536">
        <f t="shared" si="57"/>
        <v>0</v>
      </c>
      <c r="O2837" s="534"/>
      <c r="P2837" s="528"/>
      <c r="Q2837" s="426" t="str">
        <f t="shared" si="53"/>
        <v/>
      </c>
      <c r="R2837" s="529"/>
      <c r="S2837" s="530"/>
      <c r="T2837" s="531" t="str">
        <f t="shared" si="54"/>
        <v/>
      </c>
      <c r="U2837" s="426">
        <f t="shared" si="55"/>
        <v>0</v>
      </c>
      <c r="V2837" s="426"/>
      <c r="W2837" s="426"/>
      <c r="AJ2837" s="55"/>
      <c r="AK2837" s="55"/>
      <c r="AL2837" s="55"/>
      <c r="AM2837" s="55"/>
    </row>
    <row r="2838" ht="22.5" customHeight="1">
      <c r="A2838" s="457"/>
      <c r="B2838" s="25" t="b">
        <v>0</v>
      </c>
      <c r="C2838" s="533"/>
      <c r="D2838" s="534"/>
      <c r="E2838" s="424"/>
      <c r="F2838" s="423"/>
      <c r="G2838" s="533"/>
      <c r="H2838" s="424"/>
      <c r="I2838" s="24"/>
      <c r="J2838" s="424"/>
      <c r="K2838" s="423"/>
      <c r="L2838" s="423"/>
      <c r="M2838" s="535"/>
      <c r="N2838" s="536">
        <f t="shared" si="57"/>
        <v>0</v>
      </c>
      <c r="O2838" s="534"/>
      <c r="P2838" s="528"/>
      <c r="Q2838" s="426" t="str">
        <f t="shared" si="53"/>
        <v/>
      </c>
      <c r="R2838" s="529"/>
      <c r="S2838" s="530"/>
      <c r="T2838" s="531" t="str">
        <f t="shared" si="54"/>
        <v/>
      </c>
      <c r="U2838" s="426">
        <f t="shared" si="55"/>
        <v>0</v>
      </c>
      <c r="V2838" s="426"/>
      <c r="W2838" s="426"/>
      <c r="AJ2838" s="55"/>
      <c r="AK2838" s="55"/>
      <c r="AL2838" s="55"/>
      <c r="AM2838" s="55"/>
    </row>
    <row r="2839" ht="22.5" customHeight="1">
      <c r="A2839" s="457"/>
      <c r="B2839" s="25" t="b">
        <v>0</v>
      </c>
      <c r="C2839" s="533"/>
      <c r="D2839" s="534"/>
      <c r="E2839" s="424"/>
      <c r="F2839" s="423"/>
      <c r="G2839" s="533"/>
      <c r="H2839" s="424"/>
      <c r="I2839" s="24"/>
      <c r="J2839" s="424"/>
      <c r="K2839" s="423"/>
      <c r="L2839" s="423"/>
      <c r="M2839" s="535"/>
      <c r="N2839" s="536">
        <f t="shared" si="57"/>
        <v>0</v>
      </c>
      <c r="O2839" s="534"/>
      <c r="P2839" s="528"/>
      <c r="Q2839" s="426" t="str">
        <f t="shared" si="53"/>
        <v/>
      </c>
      <c r="R2839" s="529"/>
      <c r="S2839" s="530"/>
      <c r="T2839" s="531" t="str">
        <f t="shared" si="54"/>
        <v/>
      </c>
      <c r="U2839" s="426">
        <f t="shared" si="55"/>
        <v>0</v>
      </c>
      <c r="V2839" s="426"/>
      <c r="W2839" s="426"/>
      <c r="AJ2839" s="55"/>
      <c r="AK2839" s="55"/>
      <c r="AL2839" s="55"/>
      <c r="AM2839" s="55"/>
    </row>
    <row r="2840" ht="22.5" customHeight="1">
      <c r="A2840" s="457"/>
      <c r="B2840" s="25" t="b">
        <v>0</v>
      </c>
      <c r="C2840" s="533"/>
      <c r="D2840" s="534"/>
      <c r="E2840" s="424"/>
      <c r="F2840" s="423"/>
      <c r="G2840" s="533"/>
      <c r="H2840" s="424"/>
      <c r="I2840" s="24"/>
      <c r="J2840" s="424"/>
      <c r="K2840" s="423"/>
      <c r="L2840" s="423"/>
      <c r="M2840" s="535"/>
      <c r="N2840" s="536">
        <f t="shared" si="57"/>
        <v>0</v>
      </c>
      <c r="O2840" s="534"/>
      <c r="P2840" s="528"/>
      <c r="Q2840" s="426" t="str">
        <f t="shared" si="53"/>
        <v/>
      </c>
      <c r="R2840" s="529"/>
      <c r="S2840" s="530"/>
      <c r="T2840" s="531" t="str">
        <f t="shared" si="54"/>
        <v/>
      </c>
      <c r="U2840" s="426">
        <f t="shared" si="55"/>
        <v>0</v>
      </c>
      <c r="V2840" s="426"/>
      <c r="W2840" s="426"/>
      <c r="AJ2840" s="55"/>
      <c r="AK2840" s="55"/>
      <c r="AL2840" s="55"/>
      <c r="AM2840" s="55"/>
    </row>
    <row r="2841" ht="22.5" customHeight="1">
      <c r="A2841" s="457"/>
      <c r="B2841" s="25" t="b">
        <v>0</v>
      </c>
      <c r="C2841" s="533"/>
      <c r="D2841" s="534"/>
      <c r="E2841" s="424"/>
      <c r="F2841" s="423"/>
      <c r="G2841" s="533"/>
      <c r="H2841" s="424"/>
      <c r="I2841" s="24"/>
      <c r="J2841" s="424"/>
      <c r="K2841" s="423"/>
      <c r="L2841" s="423"/>
      <c r="M2841" s="535"/>
      <c r="N2841" s="536">
        <f t="shared" si="57"/>
        <v>0</v>
      </c>
      <c r="O2841" s="534"/>
      <c r="P2841" s="528"/>
      <c r="Q2841" s="426" t="str">
        <f t="shared" si="53"/>
        <v/>
      </c>
      <c r="R2841" s="529"/>
      <c r="S2841" s="530"/>
      <c r="T2841" s="531" t="str">
        <f t="shared" si="54"/>
        <v/>
      </c>
      <c r="U2841" s="426">
        <f t="shared" si="55"/>
        <v>0</v>
      </c>
      <c r="V2841" s="426"/>
      <c r="W2841" s="426"/>
      <c r="AJ2841" s="55"/>
      <c r="AK2841" s="55"/>
      <c r="AL2841" s="55"/>
      <c r="AM2841" s="55"/>
    </row>
    <row r="2842" ht="22.5" customHeight="1">
      <c r="A2842" s="457"/>
      <c r="B2842" s="25" t="b">
        <v>0</v>
      </c>
      <c r="C2842" s="533"/>
      <c r="D2842" s="534"/>
      <c r="E2842" s="424"/>
      <c r="F2842" s="423"/>
      <c r="G2842" s="533"/>
      <c r="H2842" s="424"/>
      <c r="I2842" s="24"/>
      <c r="J2842" s="424"/>
      <c r="K2842" s="423"/>
      <c r="L2842" s="423"/>
      <c r="M2842" s="535"/>
      <c r="N2842" s="536">
        <f t="shared" si="57"/>
        <v>0</v>
      </c>
      <c r="O2842" s="534"/>
      <c r="P2842" s="528"/>
      <c r="Q2842" s="426" t="str">
        <f t="shared" si="53"/>
        <v/>
      </c>
      <c r="R2842" s="529"/>
      <c r="S2842" s="530"/>
      <c r="T2842" s="531" t="str">
        <f t="shared" si="54"/>
        <v/>
      </c>
      <c r="U2842" s="426">
        <f t="shared" si="55"/>
        <v>0</v>
      </c>
      <c r="V2842" s="426"/>
      <c r="W2842" s="426"/>
      <c r="AJ2842" s="55"/>
      <c r="AK2842" s="55"/>
      <c r="AL2842" s="55"/>
      <c r="AM2842" s="55"/>
    </row>
    <row r="2843" ht="22.5" customHeight="1">
      <c r="A2843" s="457"/>
      <c r="B2843" s="25" t="b">
        <v>0</v>
      </c>
      <c r="C2843" s="533"/>
      <c r="D2843" s="534"/>
      <c r="E2843" s="424"/>
      <c r="F2843" s="423"/>
      <c r="G2843" s="533"/>
      <c r="H2843" s="424"/>
      <c r="I2843" s="24"/>
      <c r="J2843" s="424"/>
      <c r="K2843" s="423"/>
      <c r="L2843" s="423"/>
      <c r="M2843" s="535"/>
      <c r="N2843" s="536">
        <f t="shared" si="57"/>
        <v>0</v>
      </c>
      <c r="O2843" s="534"/>
      <c r="P2843" s="528"/>
      <c r="Q2843" s="426" t="str">
        <f t="shared" si="53"/>
        <v/>
      </c>
      <c r="R2843" s="529"/>
      <c r="S2843" s="530"/>
      <c r="T2843" s="531" t="str">
        <f t="shared" si="54"/>
        <v/>
      </c>
      <c r="U2843" s="426">
        <f t="shared" si="55"/>
        <v>0</v>
      </c>
      <c r="V2843" s="426"/>
      <c r="W2843" s="426"/>
      <c r="AJ2843" s="55"/>
      <c r="AK2843" s="55"/>
      <c r="AL2843" s="55"/>
      <c r="AM2843" s="55"/>
    </row>
    <row r="2844" ht="22.5" customHeight="1">
      <c r="A2844" s="457"/>
      <c r="B2844" s="25" t="b">
        <v>0</v>
      </c>
      <c r="C2844" s="533"/>
      <c r="D2844" s="534"/>
      <c r="E2844" s="424"/>
      <c r="F2844" s="423"/>
      <c r="G2844" s="533"/>
      <c r="H2844" s="424"/>
      <c r="I2844" s="24"/>
      <c r="J2844" s="424"/>
      <c r="K2844" s="423"/>
      <c r="L2844" s="423"/>
      <c r="M2844" s="535"/>
      <c r="N2844" s="536">
        <f t="shared" si="57"/>
        <v>0</v>
      </c>
      <c r="O2844" s="534"/>
      <c r="P2844" s="528"/>
      <c r="Q2844" s="426" t="str">
        <f t="shared" si="53"/>
        <v/>
      </c>
      <c r="R2844" s="529"/>
      <c r="S2844" s="530"/>
      <c r="T2844" s="531" t="str">
        <f t="shared" si="54"/>
        <v/>
      </c>
      <c r="U2844" s="426">
        <f t="shared" si="55"/>
        <v>0</v>
      </c>
      <c r="V2844" s="426"/>
      <c r="W2844" s="426"/>
      <c r="AJ2844" s="55"/>
      <c r="AK2844" s="55"/>
      <c r="AL2844" s="55"/>
      <c r="AM2844" s="55"/>
    </row>
    <row r="2845" ht="22.5" customHeight="1">
      <c r="A2845" s="457"/>
      <c r="B2845" s="25" t="b">
        <v>0</v>
      </c>
      <c r="C2845" s="533"/>
      <c r="D2845" s="534"/>
      <c r="E2845" s="424"/>
      <c r="F2845" s="423"/>
      <c r="G2845" s="533"/>
      <c r="H2845" s="424"/>
      <c r="I2845" s="24"/>
      <c r="J2845" s="424"/>
      <c r="K2845" s="423"/>
      <c r="L2845" s="423"/>
      <c r="M2845" s="535"/>
      <c r="N2845" s="536">
        <f t="shared" si="57"/>
        <v>0</v>
      </c>
      <c r="O2845" s="534"/>
      <c r="P2845" s="528"/>
      <c r="Q2845" s="426" t="str">
        <f t="shared" si="53"/>
        <v/>
      </c>
      <c r="R2845" s="529"/>
      <c r="S2845" s="530"/>
      <c r="T2845" s="531" t="str">
        <f t="shared" si="54"/>
        <v/>
      </c>
      <c r="U2845" s="426">
        <f t="shared" si="55"/>
        <v>0</v>
      </c>
      <c r="V2845" s="426"/>
      <c r="W2845" s="426"/>
      <c r="AJ2845" s="55"/>
      <c r="AK2845" s="55"/>
      <c r="AL2845" s="55"/>
      <c r="AM2845" s="55"/>
    </row>
    <row r="2846" ht="22.5" customHeight="1">
      <c r="A2846" s="457"/>
      <c r="B2846" s="25" t="b">
        <v>0</v>
      </c>
      <c r="C2846" s="533"/>
      <c r="D2846" s="534"/>
      <c r="E2846" s="424"/>
      <c r="F2846" s="423"/>
      <c r="G2846" s="533"/>
      <c r="H2846" s="424"/>
      <c r="I2846" s="24"/>
      <c r="J2846" s="424"/>
      <c r="K2846" s="423"/>
      <c r="L2846" s="423"/>
      <c r="M2846" s="535"/>
      <c r="N2846" s="536">
        <f t="shared" si="57"/>
        <v>0</v>
      </c>
      <c r="O2846" s="534"/>
      <c r="P2846" s="528"/>
      <c r="Q2846" s="426" t="str">
        <f t="shared" si="53"/>
        <v/>
      </c>
      <c r="R2846" s="529"/>
      <c r="S2846" s="530"/>
      <c r="T2846" s="531" t="str">
        <f t="shared" si="54"/>
        <v/>
      </c>
      <c r="U2846" s="426">
        <f t="shared" si="55"/>
        <v>0</v>
      </c>
      <c r="V2846" s="426"/>
      <c r="W2846" s="426"/>
      <c r="AJ2846" s="55"/>
      <c r="AK2846" s="55"/>
      <c r="AL2846" s="55"/>
      <c r="AM2846" s="55"/>
    </row>
    <row r="2847" ht="22.5" customHeight="1">
      <c r="A2847" s="457"/>
      <c r="B2847" s="25" t="b">
        <v>0</v>
      </c>
      <c r="C2847" s="533"/>
      <c r="D2847" s="534"/>
      <c r="E2847" s="424"/>
      <c r="F2847" s="423"/>
      <c r="G2847" s="533"/>
      <c r="H2847" s="424"/>
      <c r="I2847" s="24"/>
      <c r="J2847" s="424"/>
      <c r="K2847" s="423"/>
      <c r="L2847" s="423"/>
      <c r="M2847" s="535"/>
      <c r="N2847" s="536">
        <f t="shared" si="57"/>
        <v>0</v>
      </c>
      <c r="O2847" s="534"/>
      <c r="P2847" s="528"/>
      <c r="Q2847" s="426" t="str">
        <f t="shared" si="53"/>
        <v/>
      </c>
      <c r="R2847" s="529"/>
      <c r="S2847" s="530"/>
      <c r="T2847" s="531" t="str">
        <f t="shared" si="54"/>
        <v/>
      </c>
      <c r="U2847" s="426">
        <f t="shared" si="55"/>
        <v>0</v>
      </c>
      <c r="V2847" s="426"/>
      <c r="W2847" s="426"/>
      <c r="AJ2847" s="55"/>
      <c r="AK2847" s="55"/>
      <c r="AL2847" s="55"/>
      <c r="AM2847" s="55"/>
    </row>
    <row r="2848" ht="22.5" customHeight="1">
      <c r="A2848" s="457"/>
      <c r="B2848" s="25" t="b">
        <v>0</v>
      </c>
      <c r="C2848" s="533"/>
      <c r="D2848" s="534"/>
      <c r="E2848" s="424"/>
      <c r="F2848" s="423"/>
      <c r="G2848" s="533"/>
      <c r="H2848" s="424"/>
      <c r="I2848" s="24"/>
      <c r="J2848" s="424"/>
      <c r="K2848" s="423"/>
      <c r="L2848" s="423"/>
      <c r="M2848" s="535"/>
      <c r="N2848" s="536">
        <f t="shared" si="57"/>
        <v>0</v>
      </c>
      <c r="O2848" s="534"/>
      <c r="P2848" s="528"/>
      <c r="Q2848" s="426" t="str">
        <f t="shared" si="53"/>
        <v/>
      </c>
      <c r="R2848" s="529"/>
      <c r="S2848" s="530"/>
      <c r="T2848" s="531" t="str">
        <f t="shared" si="54"/>
        <v/>
      </c>
      <c r="U2848" s="426">
        <f t="shared" si="55"/>
        <v>0</v>
      </c>
      <c r="V2848" s="426"/>
      <c r="W2848" s="426"/>
      <c r="AJ2848" s="55"/>
      <c r="AK2848" s="55"/>
      <c r="AL2848" s="55"/>
      <c r="AM2848" s="55"/>
    </row>
    <row r="2849" ht="22.5" customHeight="1">
      <c r="A2849" s="457"/>
      <c r="B2849" s="25" t="b">
        <v>0</v>
      </c>
      <c r="C2849" s="533"/>
      <c r="D2849" s="534"/>
      <c r="E2849" s="424"/>
      <c r="F2849" s="423"/>
      <c r="G2849" s="533"/>
      <c r="H2849" s="424"/>
      <c r="I2849" s="24"/>
      <c r="J2849" s="424"/>
      <c r="K2849" s="423"/>
      <c r="L2849" s="423"/>
      <c r="M2849" s="535"/>
      <c r="N2849" s="536">
        <f t="shared" si="57"/>
        <v>0</v>
      </c>
      <c r="O2849" s="534"/>
      <c r="P2849" s="528"/>
      <c r="Q2849" s="426" t="str">
        <f t="shared" si="53"/>
        <v/>
      </c>
      <c r="R2849" s="529"/>
      <c r="S2849" s="530"/>
      <c r="T2849" s="531" t="str">
        <f t="shared" si="54"/>
        <v/>
      </c>
      <c r="U2849" s="426">
        <f t="shared" si="55"/>
        <v>0</v>
      </c>
      <c r="V2849" s="426"/>
      <c r="W2849" s="426"/>
      <c r="AJ2849" s="55"/>
      <c r="AK2849" s="55"/>
      <c r="AL2849" s="55"/>
      <c r="AM2849" s="55"/>
    </row>
    <row r="2850" ht="22.5" customHeight="1">
      <c r="A2850" s="457"/>
      <c r="B2850" s="25" t="b">
        <v>0</v>
      </c>
      <c r="C2850" s="533"/>
      <c r="D2850" s="534"/>
      <c r="E2850" s="424"/>
      <c r="F2850" s="423"/>
      <c r="G2850" s="533"/>
      <c r="H2850" s="424"/>
      <c r="I2850" s="24"/>
      <c r="J2850" s="424"/>
      <c r="K2850" s="423"/>
      <c r="L2850" s="423"/>
      <c r="M2850" s="535"/>
      <c r="N2850" s="536">
        <f t="shared" si="57"/>
        <v>0</v>
      </c>
      <c r="O2850" s="534"/>
      <c r="P2850" s="528"/>
      <c r="Q2850" s="426" t="str">
        <f t="shared" si="53"/>
        <v/>
      </c>
      <c r="R2850" s="529"/>
      <c r="S2850" s="530"/>
      <c r="T2850" s="531" t="str">
        <f t="shared" si="54"/>
        <v/>
      </c>
      <c r="U2850" s="426">
        <f t="shared" si="55"/>
        <v>0</v>
      </c>
      <c r="V2850" s="426"/>
      <c r="W2850" s="426"/>
      <c r="AJ2850" s="55"/>
      <c r="AK2850" s="55"/>
      <c r="AL2850" s="55"/>
      <c r="AM2850" s="55"/>
    </row>
    <row r="2851" ht="22.5" customHeight="1">
      <c r="A2851" s="457"/>
      <c r="B2851" s="25" t="b">
        <v>0</v>
      </c>
      <c r="C2851" s="533"/>
      <c r="D2851" s="534"/>
      <c r="E2851" s="424"/>
      <c r="F2851" s="423"/>
      <c r="G2851" s="533"/>
      <c r="H2851" s="424"/>
      <c r="I2851" s="24"/>
      <c r="J2851" s="424"/>
      <c r="K2851" s="423"/>
      <c r="L2851" s="423"/>
      <c r="M2851" s="535"/>
      <c r="N2851" s="536">
        <f t="shared" si="57"/>
        <v>0</v>
      </c>
      <c r="O2851" s="534"/>
      <c r="P2851" s="528"/>
      <c r="Q2851" s="426" t="str">
        <f t="shared" si="53"/>
        <v/>
      </c>
      <c r="R2851" s="529"/>
      <c r="S2851" s="530"/>
      <c r="T2851" s="531" t="str">
        <f t="shared" si="54"/>
        <v/>
      </c>
      <c r="U2851" s="426">
        <f t="shared" si="55"/>
        <v>0</v>
      </c>
      <c r="V2851" s="426"/>
      <c r="W2851" s="426"/>
      <c r="AJ2851" s="55"/>
      <c r="AK2851" s="55"/>
      <c r="AL2851" s="55"/>
      <c r="AM2851" s="55"/>
    </row>
    <row r="2852" ht="22.5" customHeight="1">
      <c r="A2852" s="457"/>
      <c r="B2852" s="25" t="b">
        <v>0</v>
      </c>
      <c r="C2852" s="533"/>
      <c r="D2852" s="534"/>
      <c r="E2852" s="424"/>
      <c r="F2852" s="423"/>
      <c r="G2852" s="533"/>
      <c r="H2852" s="424"/>
      <c r="I2852" s="24"/>
      <c r="J2852" s="424"/>
      <c r="K2852" s="423"/>
      <c r="L2852" s="423"/>
      <c r="M2852" s="535"/>
      <c r="N2852" s="536">
        <f t="shared" si="57"/>
        <v>0</v>
      </c>
      <c r="O2852" s="534"/>
      <c r="P2852" s="528"/>
      <c r="Q2852" s="426" t="str">
        <f t="shared" si="53"/>
        <v/>
      </c>
      <c r="R2852" s="529"/>
      <c r="S2852" s="530"/>
      <c r="T2852" s="531" t="str">
        <f t="shared" si="54"/>
        <v/>
      </c>
      <c r="U2852" s="426">
        <f t="shared" si="55"/>
        <v>0</v>
      </c>
      <c r="V2852" s="426"/>
      <c r="W2852" s="426"/>
      <c r="AJ2852" s="55"/>
      <c r="AK2852" s="55"/>
      <c r="AL2852" s="55"/>
      <c r="AM2852" s="55"/>
    </row>
    <row r="2853" ht="22.5" customHeight="1">
      <c r="A2853" s="457"/>
      <c r="B2853" s="25" t="b">
        <v>0</v>
      </c>
      <c r="C2853" s="533"/>
      <c r="D2853" s="534"/>
      <c r="E2853" s="424"/>
      <c r="F2853" s="423"/>
      <c r="G2853" s="533"/>
      <c r="H2853" s="424"/>
      <c r="I2853" s="24"/>
      <c r="J2853" s="424"/>
      <c r="K2853" s="423"/>
      <c r="L2853" s="423"/>
      <c r="M2853" s="535"/>
      <c r="N2853" s="536">
        <f t="shared" si="57"/>
        <v>0</v>
      </c>
      <c r="O2853" s="534"/>
      <c r="P2853" s="528"/>
      <c r="Q2853" s="426" t="str">
        <f t="shared" si="53"/>
        <v/>
      </c>
      <c r="R2853" s="529"/>
      <c r="S2853" s="530"/>
      <c r="T2853" s="531" t="str">
        <f t="shared" si="54"/>
        <v/>
      </c>
      <c r="U2853" s="426">
        <f t="shared" si="55"/>
        <v>0</v>
      </c>
      <c r="V2853" s="426"/>
      <c r="W2853" s="426"/>
      <c r="AJ2853" s="55"/>
      <c r="AK2853" s="55"/>
      <c r="AL2853" s="55"/>
      <c r="AM2853" s="55"/>
    </row>
    <row r="2854" ht="22.5" customHeight="1">
      <c r="A2854" s="457"/>
      <c r="B2854" s="25" t="b">
        <v>0</v>
      </c>
      <c r="C2854" s="533"/>
      <c r="D2854" s="534"/>
      <c r="E2854" s="424"/>
      <c r="F2854" s="423"/>
      <c r="G2854" s="533"/>
      <c r="H2854" s="424"/>
      <c r="I2854" s="24"/>
      <c r="J2854" s="424"/>
      <c r="K2854" s="423"/>
      <c r="L2854" s="423"/>
      <c r="M2854" s="535"/>
      <c r="N2854" s="536">
        <f t="shared" si="57"/>
        <v>0</v>
      </c>
      <c r="O2854" s="534"/>
      <c r="P2854" s="528"/>
      <c r="Q2854" s="426" t="str">
        <f t="shared" si="53"/>
        <v/>
      </c>
      <c r="R2854" s="529"/>
      <c r="S2854" s="530"/>
      <c r="T2854" s="531" t="str">
        <f t="shared" si="54"/>
        <v/>
      </c>
      <c r="U2854" s="426">
        <f t="shared" si="55"/>
        <v>0</v>
      </c>
      <c r="V2854" s="426"/>
      <c r="W2854" s="426"/>
      <c r="AJ2854" s="55"/>
      <c r="AK2854" s="55"/>
      <c r="AL2854" s="55"/>
      <c r="AM2854" s="55"/>
    </row>
    <row r="2855" ht="22.5" customHeight="1">
      <c r="A2855" s="457"/>
      <c r="B2855" s="25" t="b">
        <v>0</v>
      </c>
      <c r="C2855" s="533"/>
      <c r="D2855" s="534"/>
      <c r="E2855" s="424"/>
      <c r="F2855" s="423"/>
      <c r="G2855" s="533"/>
      <c r="H2855" s="424"/>
      <c r="I2855" s="24"/>
      <c r="J2855" s="424"/>
      <c r="K2855" s="423"/>
      <c r="L2855" s="423"/>
      <c r="M2855" s="535"/>
      <c r="N2855" s="536">
        <f t="shared" si="57"/>
        <v>0</v>
      </c>
      <c r="O2855" s="534"/>
      <c r="P2855" s="528"/>
      <c r="Q2855" s="426" t="str">
        <f t="shared" si="53"/>
        <v/>
      </c>
      <c r="R2855" s="529"/>
      <c r="S2855" s="530"/>
      <c r="T2855" s="531" t="str">
        <f t="shared" si="54"/>
        <v/>
      </c>
      <c r="U2855" s="426">
        <f t="shared" si="55"/>
        <v>0</v>
      </c>
      <c r="V2855" s="426"/>
      <c r="W2855" s="426"/>
      <c r="AJ2855" s="55"/>
      <c r="AK2855" s="55"/>
      <c r="AL2855" s="55"/>
      <c r="AM2855" s="55"/>
    </row>
    <row r="2856" ht="22.5" customHeight="1">
      <c r="A2856" s="457"/>
      <c r="B2856" s="25" t="b">
        <v>0</v>
      </c>
      <c r="C2856" s="533"/>
      <c r="D2856" s="534"/>
      <c r="E2856" s="424"/>
      <c r="F2856" s="423"/>
      <c r="G2856" s="533"/>
      <c r="H2856" s="424"/>
      <c r="I2856" s="24"/>
      <c r="J2856" s="424"/>
      <c r="K2856" s="423"/>
      <c r="L2856" s="423"/>
      <c r="M2856" s="535"/>
      <c r="N2856" s="536">
        <f t="shared" si="57"/>
        <v>0</v>
      </c>
      <c r="O2856" s="534"/>
      <c r="P2856" s="528"/>
      <c r="Q2856" s="426" t="str">
        <f t="shared" si="53"/>
        <v/>
      </c>
      <c r="R2856" s="529"/>
      <c r="S2856" s="530"/>
      <c r="T2856" s="531" t="str">
        <f t="shared" si="54"/>
        <v/>
      </c>
      <c r="U2856" s="426">
        <f t="shared" si="55"/>
        <v>0</v>
      </c>
      <c r="V2856" s="426"/>
      <c r="W2856" s="426"/>
      <c r="AJ2856" s="55"/>
      <c r="AK2856" s="55"/>
      <c r="AL2856" s="55"/>
      <c r="AM2856" s="55"/>
    </row>
    <row r="2857" ht="22.5" customHeight="1">
      <c r="A2857" s="457"/>
      <c r="B2857" s="25" t="b">
        <v>0</v>
      </c>
      <c r="C2857" s="533"/>
      <c r="D2857" s="534"/>
      <c r="E2857" s="424"/>
      <c r="F2857" s="423"/>
      <c r="G2857" s="533"/>
      <c r="H2857" s="424"/>
      <c r="I2857" s="24"/>
      <c r="J2857" s="424"/>
      <c r="K2857" s="423"/>
      <c r="L2857" s="423"/>
      <c r="M2857" s="535"/>
      <c r="N2857" s="536">
        <f t="shared" si="57"/>
        <v>0</v>
      </c>
      <c r="O2857" s="534"/>
      <c r="P2857" s="528"/>
      <c r="Q2857" s="426" t="str">
        <f t="shared" si="53"/>
        <v/>
      </c>
      <c r="R2857" s="529"/>
      <c r="S2857" s="530"/>
      <c r="T2857" s="531" t="str">
        <f t="shared" si="54"/>
        <v/>
      </c>
      <c r="U2857" s="426">
        <f t="shared" si="55"/>
        <v>0</v>
      </c>
      <c r="V2857" s="426"/>
      <c r="W2857" s="426"/>
      <c r="AJ2857" s="55"/>
      <c r="AK2857" s="55"/>
      <c r="AL2857" s="55"/>
      <c r="AM2857" s="55"/>
    </row>
    <row r="2858" ht="22.5" customHeight="1">
      <c r="A2858" s="457"/>
      <c r="B2858" s="25" t="b">
        <v>0</v>
      </c>
      <c r="C2858" s="533"/>
      <c r="D2858" s="534"/>
      <c r="E2858" s="424"/>
      <c r="F2858" s="423"/>
      <c r="G2858" s="533"/>
      <c r="H2858" s="424"/>
      <c r="I2858" s="24"/>
      <c r="J2858" s="424"/>
      <c r="K2858" s="423"/>
      <c r="L2858" s="423"/>
      <c r="M2858" s="535"/>
      <c r="N2858" s="536">
        <f t="shared" si="57"/>
        <v>0</v>
      </c>
      <c r="O2858" s="534"/>
      <c r="P2858" s="528"/>
      <c r="Q2858" s="426" t="str">
        <f t="shared" si="53"/>
        <v/>
      </c>
      <c r="R2858" s="529"/>
      <c r="S2858" s="530"/>
      <c r="T2858" s="531" t="str">
        <f t="shared" si="54"/>
        <v/>
      </c>
      <c r="U2858" s="426">
        <f t="shared" si="55"/>
        <v>0</v>
      </c>
      <c r="V2858" s="426"/>
      <c r="W2858" s="426"/>
      <c r="AJ2858" s="55"/>
      <c r="AK2858" s="55"/>
      <c r="AL2858" s="55"/>
      <c r="AM2858" s="55"/>
    </row>
    <row r="2859" ht="22.5" customHeight="1">
      <c r="A2859" s="457"/>
      <c r="B2859" s="25" t="b">
        <v>0</v>
      </c>
      <c r="C2859" s="533"/>
      <c r="D2859" s="534"/>
      <c r="E2859" s="424"/>
      <c r="F2859" s="423"/>
      <c r="G2859" s="533"/>
      <c r="H2859" s="424"/>
      <c r="I2859" s="24"/>
      <c r="J2859" s="424"/>
      <c r="K2859" s="423"/>
      <c r="L2859" s="423"/>
      <c r="M2859" s="535"/>
      <c r="N2859" s="536">
        <f t="shared" si="57"/>
        <v>0</v>
      </c>
      <c r="O2859" s="534"/>
      <c r="P2859" s="528"/>
      <c r="Q2859" s="426" t="str">
        <f t="shared" si="53"/>
        <v/>
      </c>
      <c r="R2859" s="529"/>
      <c r="S2859" s="530"/>
      <c r="T2859" s="531" t="str">
        <f t="shared" si="54"/>
        <v/>
      </c>
      <c r="U2859" s="426">
        <f t="shared" si="55"/>
        <v>0</v>
      </c>
      <c r="V2859" s="426"/>
      <c r="W2859" s="426"/>
      <c r="AJ2859" s="55"/>
      <c r="AK2859" s="55"/>
      <c r="AL2859" s="55"/>
      <c r="AM2859" s="55"/>
    </row>
    <row r="2860" ht="22.5" customHeight="1">
      <c r="A2860" s="457"/>
      <c r="B2860" s="25" t="b">
        <v>0</v>
      </c>
      <c r="C2860" s="533"/>
      <c r="D2860" s="534"/>
      <c r="E2860" s="424"/>
      <c r="F2860" s="423"/>
      <c r="G2860" s="533"/>
      <c r="H2860" s="424"/>
      <c r="I2860" s="24"/>
      <c r="J2860" s="424"/>
      <c r="K2860" s="423"/>
      <c r="L2860" s="423"/>
      <c r="M2860" s="535"/>
      <c r="N2860" s="536">
        <f t="shared" si="57"/>
        <v>0</v>
      </c>
      <c r="O2860" s="534"/>
      <c r="P2860" s="528"/>
      <c r="Q2860" s="426" t="str">
        <f t="shared" si="53"/>
        <v/>
      </c>
      <c r="R2860" s="529"/>
      <c r="S2860" s="530"/>
      <c r="T2860" s="531" t="str">
        <f t="shared" si="54"/>
        <v/>
      </c>
      <c r="U2860" s="426">
        <f t="shared" si="55"/>
        <v>0</v>
      </c>
      <c r="V2860" s="426"/>
      <c r="W2860" s="426"/>
      <c r="AJ2860" s="55"/>
      <c r="AK2860" s="55"/>
      <c r="AL2860" s="55"/>
      <c r="AM2860" s="55"/>
    </row>
    <row r="2861" ht="22.5" customHeight="1">
      <c r="A2861" s="457"/>
      <c r="B2861" s="25" t="b">
        <v>0</v>
      </c>
      <c r="C2861" s="533"/>
      <c r="D2861" s="534"/>
      <c r="E2861" s="424"/>
      <c r="F2861" s="423"/>
      <c r="G2861" s="533"/>
      <c r="H2861" s="424"/>
      <c r="I2861" s="24"/>
      <c r="J2861" s="424"/>
      <c r="K2861" s="423"/>
      <c r="L2861" s="423"/>
      <c r="M2861" s="535"/>
      <c r="N2861" s="536">
        <f t="shared" si="57"/>
        <v>0</v>
      </c>
      <c r="O2861" s="534"/>
      <c r="P2861" s="528"/>
      <c r="Q2861" s="426" t="str">
        <f t="shared" si="53"/>
        <v/>
      </c>
      <c r="R2861" s="529"/>
      <c r="S2861" s="530"/>
      <c r="T2861" s="531" t="str">
        <f t="shared" si="54"/>
        <v/>
      </c>
      <c r="U2861" s="426">
        <f t="shared" si="55"/>
        <v>0</v>
      </c>
      <c r="V2861" s="426"/>
      <c r="W2861" s="426"/>
      <c r="AJ2861" s="55"/>
      <c r="AK2861" s="55"/>
      <c r="AL2861" s="55"/>
      <c r="AM2861" s="55"/>
    </row>
    <row r="2862" ht="22.5" customHeight="1">
      <c r="A2862" s="457"/>
      <c r="B2862" s="25" t="b">
        <v>0</v>
      </c>
      <c r="C2862" s="533"/>
      <c r="D2862" s="534"/>
      <c r="E2862" s="424"/>
      <c r="F2862" s="423"/>
      <c r="G2862" s="533"/>
      <c r="H2862" s="424"/>
      <c r="I2862" s="24"/>
      <c r="J2862" s="424"/>
      <c r="K2862" s="423"/>
      <c r="L2862" s="423"/>
      <c r="M2862" s="535"/>
      <c r="N2862" s="536">
        <f t="shared" si="57"/>
        <v>0</v>
      </c>
      <c r="O2862" s="534"/>
      <c r="P2862" s="528"/>
      <c r="Q2862" s="426" t="str">
        <f t="shared" si="53"/>
        <v/>
      </c>
      <c r="R2862" s="529"/>
      <c r="S2862" s="530"/>
      <c r="T2862" s="531" t="str">
        <f t="shared" si="54"/>
        <v/>
      </c>
      <c r="U2862" s="426">
        <f t="shared" si="55"/>
        <v>0</v>
      </c>
      <c r="V2862" s="426"/>
      <c r="W2862" s="426"/>
      <c r="AJ2862" s="55"/>
      <c r="AK2862" s="55"/>
      <c r="AL2862" s="55"/>
      <c r="AM2862" s="55"/>
    </row>
    <row r="2863" ht="22.5" customHeight="1">
      <c r="A2863" s="457"/>
      <c r="B2863" s="25" t="b">
        <v>0</v>
      </c>
      <c r="C2863" s="533"/>
      <c r="D2863" s="534"/>
      <c r="E2863" s="424"/>
      <c r="F2863" s="423"/>
      <c r="G2863" s="533"/>
      <c r="H2863" s="424"/>
      <c r="I2863" s="24"/>
      <c r="J2863" s="424"/>
      <c r="K2863" s="423"/>
      <c r="L2863" s="423"/>
      <c r="M2863" s="535"/>
      <c r="N2863" s="536">
        <f t="shared" si="57"/>
        <v>0</v>
      </c>
      <c r="O2863" s="534"/>
      <c r="P2863" s="528"/>
      <c r="Q2863" s="426" t="str">
        <f t="shared" si="53"/>
        <v/>
      </c>
      <c r="R2863" s="529"/>
      <c r="S2863" s="530"/>
      <c r="T2863" s="531" t="str">
        <f t="shared" si="54"/>
        <v/>
      </c>
      <c r="U2863" s="426">
        <f t="shared" si="55"/>
        <v>0</v>
      </c>
      <c r="V2863" s="426"/>
      <c r="W2863" s="426"/>
      <c r="AJ2863" s="55"/>
      <c r="AK2863" s="55"/>
      <c r="AL2863" s="55"/>
      <c r="AM2863" s="55"/>
    </row>
    <row r="2864" ht="22.5" customHeight="1">
      <c r="A2864" s="457"/>
      <c r="B2864" s="25" t="b">
        <v>0</v>
      </c>
      <c r="C2864" s="533"/>
      <c r="D2864" s="534"/>
      <c r="E2864" s="424"/>
      <c r="F2864" s="423"/>
      <c r="G2864" s="533"/>
      <c r="H2864" s="424"/>
      <c r="I2864" s="24"/>
      <c r="J2864" s="424"/>
      <c r="K2864" s="423"/>
      <c r="L2864" s="423"/>
      <c r="M2864" s="535"/>
      <c r="N2864" s="536">
        <f t="shared" si="57"/>
        <v>0</v>
      </c>
      <c r="O2864" s="534"/>
      <c r="P2864" s="528"/>
      <c r="Q2864" s="426" t="str">
        <f t="shared" si="53"/>
        <v/>
      </c>
      <c r="R2864" s="529"/>
      <c r="S2864" s="530"/>
      <c r="T2864" s="531" t="str">
        <f t="shared" si="54"/>
        <v/>
      </c>
      <c r="U2864" s="426">
        <f t="shared" si="55"/>
        <v>0</v>
      </c>
      <c r="V2864" s="426"/>
      <c r="W2864" s="426"/>
      <c r="AJ2864" s="55"/>
      <c r="AK2864" s="55"/>
      <c r="AL2864" s="55"/>
      <c r="AM2864" s="55"/>
    </row>
    <row r="2865" ht="22.5" customHeight="1">
      <c r="A2865" s="457"/>
      <c r="B2865" s="25" t="b">
        <v>0</v>
      </c>
      <c r="C2865" s="533"/>
      <c r="D2865" s="534"/>
      <c r="E2865" s="424"/>
      <c r="F2865" s="423"/>
      <c r="G2865" s="533"/>
      <c r="H2865" s="424"/>
      <c r="I2865" s="24"/>
      <c r="J2865" s="424"/>
      <c r="K2865" s="423"/>
      <c r="L2865" s="423"/>
      <c r="M2865" s="535"/>
      <c r="N2865" s="536">
        <f t="shared" si="57"/>
        <v>0</v>
      </c>
      <c r="O2865" s="534"/>
      <c r="P2865" s="528"/>
      <c r="Q2865" s="426" t="str">
        <f t="shared" si="53"/>
        <v/>
      </c>
      <c r="R2865" s="529"/>
      <c r="S2865" s="530"/>
      <c r="T2865" s="531" t="str">
        <f t="shared" si="54"/>
        <v/>
      </c>
      <c r="U2865" s="426">
        <f t="shared" si="55"/>
        <v>0</v>
      </c>
      <c r="V2865" s="426"/>
      <c r="W2865" s="426"/>
      <c r="AJ2865" s="55"/>
      <c r="AK2865" s="55"/>
      <c r="AL2865" s="55"/>
      <c r="AM2865" s="55"/>
    </row>
    <row r="2866" ht="22.5" customHeight="1">
      <c r="A2866" s="457"/>
      <c r="B2866" s="25" t="b">
        <v>0</v>
      </c>
      <c r="C2866" s="533"/>
      <c r="D2866" s="534"/>
      <c r="E2866" s="424"/>
      <c r="F2866" s="423"/>
      <c r="G2866" s="533"/>
      <c r="H2866" s="424"/>
      <c r="I2866" s="24"/>
      <c r="J2866" s="424"/>
      <c r="K2866" s="423"/>
      <c r="L2866" s="423"/>
      <c r="M2866" s="535"/>
      <c r="N2866" s="536">
        <f t="shared" si="57"/>
        <v>0</v>
      </c>
      <c r="O2866" s="534"/>
      <c r="P2866" s="528"/>
      <c r="Q2866" s="426" t="str">
        <f t="shared" si="53"/>
        <v/>
      </c>
      <c r="R2866" s="529"/>
      <c r="S2866" s="530"/>
      <c r="T2866" s="531" t="str">
        <f t="shared" si="54"/>
        <v/>
      </c>
      <c r="U2866" s="426">
        <f t="shared" si="55"/>
        <v>0</v>
      </c>
      <c r="V2866" s="426"/>
      <c r="W2866" s="426"/>
      <c r="AJ2866" s="55"/>
      <c r="AK2866" s="55"/>
      <c r="AL2866" s="55"/>
      <c r="AM2866" s="55"/>
    </row>
    <row r="2867" ht="22.5" customHeight="1">
      <c r="A2867" s="457"/>
      <c r="B2867" s="25" t="b">
        <v>0</v>
      </c>
      <c r="C2867" s="533"/>
      <c r="D2867" s="534"/>
      <c r="E2867" s="424"/>
      <c r="F2867" s="423"/>
      <c r="G2867" s="533"/>
      <c r="H2867" s="424"/>
      <c r="I2867" s="24"/>
      <c r="J2867" s="424"/>
      <c r="K2867" s="423"/>
      <c r="L2867" s="423"/>
      <c r="M2867" s="535"/>
      <c r="N2867" s="536">
        <f t="shared" si="57"/>
        <v>0</v>
      </c>
      <c r="O2867" s="534"/>
      <c r="P2867" s="528"/>
      <c r="Q2867" s="426" t="str">
        <f t="shared" si="53"/>
        <v/>
      </c>
      <c r="R2867" s="529"/>
      <c r="S2867" s="530"/>
      <c r="T2867" s="531" t="str">
        <f t="shared" si="54"/>
        <v/>
      </c>
      <c r="U2867" s="426">
        <f t="shared" si="55"/>
        <v>0</v>
      </c>
      <c r="V2867" s="426"/>
      <c r="W2867" s="426"/>
      <c r="AJ2867" s="55"/>
      <c r="AK2867" s="55"/>
      <c r="AL2867" s="55"/>
      <c r="AM2867" s="55"/>
    </row>
    <row r="2868" ht="22.5" customHeight="1">
      <c r="A2868" s="457"/>
      <c r="B2868" s="25" t="b">
        <v>0</v>
      </c>
      <c r="C2868" s="533"/>
      <c r="D2868" s="534"/>
      <c r="E2868" s="424"/>
      <c r="F2868" s="423"/>
      <c r="G2868" s="533"/>
      <c r="H2868" s="424"/>
      <c r="I2868" s="24"/>
      <c r="J2868" s="424"/>
      <c r="K2868" s="423"/>
      <c r="L2868" s="423"/>
      <c r="M2868" s="535"/>
      <c r="N2868" s="536">
        <f t="shared" si="57"/>
        <v>0</v>
      </c>
      <c r="O2868" s="534"/>
      <c r="P2868" s="528"/>
      <c r="Q2868" s="426" t="str">
        <f t="shared" si="53"/>
        <v/>
      </c>
      <c r="R2868" s="529"/>
      <c r="S2868" s="530"/>
      <c r="T2868" s="531" t="str">
        <f t="shared" si="54"/>
        <v/>
      </c>
      <c r="U2868" s="426">
        <f t="shared" si="55"/>
        <v>0</v>
      </c>
      <c r="V2868" s="426"/>
      <c r="W2868" s="426"/>
      <c r="AJ2868" s="55"/>
      <c r="AK2868" s="55"/>
      <c r="AL2868" s="55"/>
      <c r="AM2868" s="55"/>
    </row>
    <row r="2869" ht="22.5" customHeight="1">
      <c r="A2869" s="457"/>
      <c r="B2869" s="25" t="b">
        <v>0</v>
      </c>
      <c r="C2869" s="533"/>
      <c r="D2869" s="534"/>
      <c r="E2869" s="424"/>
      <c r="F2869" s="423"/>
      <c r="G2869" s="533"/>
      <c r="H2869" s="424"/>
      <c r="I2869" s="24"/>
      <c r="J2869" s="424"/>
      <c r="K2869" s="423"/>
      <c r="L2869" s="423"/>
      <c r="M2869" s="535"/>
      <c r="N2869" s="536">
        <f t="shared" si="57"/>
        <v>0</v>
      </c>
      <c r="O2869" s="534"/>
      <c r="P2869" s="528"/>
      <c r="Q2869" s="426" t="str">
        <f t="shared" si="53"/>
        <v/>
      </c>
      <c r="R2869" s="529"/>
      <c r="S2869" s="530"/>
      <c r="T2869" s="531" t="str">
        <f t="shared" si="54"/>
        <v/>
      </c>
      <c r="U2869" s="426">
        <f t="shared" si="55"/>
        <v>0</v>
      </c>
      <c r="V2869" s="426"/>
      <c r="W2869" s="426"/>
      <c r="AJ2869" s="55"/>
      <c r="AK2869" s="55"/>
      <c r="AL2869" s="55"/>
      <c r="AM2869" s="55"/>
    </row>
    <row r="2870" ht="22.5" customHeight="1">
      <c r="A2870" s="457"/>
      <c r="B2870" s="25" t="b">
        <v>0</v>
      </c>
      <c r="C2870" s="533"/>
      <c r="D2870" s="534"/>
      <c r="E2870" s="424"/>
      <c r="F2870" s="423"/>
      <c r="G2870" s="533"/>
      <c r="H2870" s="424"/>
      <c r="I2870" s="24"/>
      <c r="J2870" s="424"/>
      <c r="K2870" s="423"/>
      <c r="L2870" s="423"/>
      <c r="M2870" s="535"/>
      <c r="N2870" s="536">
        <f t="shared" si="57"/>
        <v>0</v>
      </c>
      <c r="O2870" s="534"/>
      <c r="P2870" s="528"/>
      <c r="Q2870" s="426" t="str">
        <f t="shared" si="53"/>
        <v/>
      </c>
      <c r="R2870" s="529"/>
      <c r="S2870" s="530"/>
      <c r="T2870" s="531" t="str">
        <f t="shared" si="54"/>
        <v/>
      </c>
      <c r="U2870" s="426">
        <f t="shared" si="55"/>
        <v>0</v>
      </c>
      <c r="V2870" s="426"/>
      <c r="W2870" s="426"/>
      <c r="AJ2870" s="55"/>
      <c r="AK2870" s="55"/>
      <c r="AL2870" s="55"/>
      <c r="AM2870" s="55"/>
    </row>
    <row r="2871" ht="22.5" customHeight="1">
      <c r="A2871" s="457"/>
      <c r="B2871" s="25" t="b">
        <v>0</v>
      </c>
      <c r="C2871" s="533"/>
      <c r="D2871" s="534"/>
      <c r="E2871" s="424"/>
      <c r="F2871" s="423"/>
      <c r="G2871" s="533"/>
      <c r="H2871" s="424"/>
      <c r="I2871" s="24"/>
      <c r="J2871" s="424"/>
      <c r="K2871" s="423"/>
      <c r="L2871" s="423"/>
      <c r="M2871" s="535"/>
      <c r="N2871" s="536">
        <f t="shared" si="57"/>
        <v>0</v>
      </c>
      <c r="O2871" s="534"/>
      <c r="P2871" s="528"/>
      <c r="Q2871" s="426" t="str">
        <f t="shared" si="53"/>
        <v/>
      </c>
      <c r="R2871" s="529"/>
      <c r="S2871" s="530"/>
      <c r="T2871" s="531" t="str">
        <f t="shared" si="54"/>
        <v/>
      </c>
      <c r="U2871" s="426">
        <f t="shared" si="55"/>
        <v>0</v>
      </c>
      <c r="V2871" s="426"/>
      <c r="W2871" s="426"/>
      <c r="AJ2871" s="55"/>
      <c r="AK2871" s="55"/>
      <c r="AL2871" s="55"/>
      <c r="AM2871" s="55"/>
    </row>
    <row r="2872" ht="22.5" customHeight="1">
      <c r="A2872" s="457"/>
      <c r="B2872" s="25" t="b">
        <v>0</v>
      </c>
      <c r="C2872" s="533"/>
      <c r="D2872" s="534"/>
      <c r="E2872" s="424"/>
      <c r="F2872" s="423"/>
      <c r="G2872" s="533"/>
      <c r="H2872" s="424"/>
      <c r="I2872" s="24"/>
      <c r="J2872" s="424"/>
      <c r="K2872" s="423"/>
      <c r="L2872" s="423"/>
      <c r="M2872" s="535"/>
      <c r="N2872" s="536">
        <f t="shared" si="57"/>
        <v>0</v>
      </c>
      <c r="O2872" s="534"/>
      <c r="P2872" s="528"/>
      <c r="Q2872" s="426" t="str">
        <f t="shared" si="53"/>
        <v/>
      </c>
      <c r="R2872" s="529"/>
      <c r="S2872" s="530"/>
      <c r="T2872" s="531" t="str">
        <f t="shared" si="54"/>
        <v/>
      </c>
      <c r="U2872" s="426">
        <f t="shared" si="55"/>
        <v>0</v>
      </c>
      <c r="V2872" s="426"/>
      <c r="W2872" s="426"/>
      <c r="AJ2872" s="55"/>
      <c r="AK2872" s="55"/>
      <c r="AL2872" s="55"/>
      <c r="AM2872" s="55"/>
    </row>
    <row r="2873" ht="22.5" customHeight="1">
      <c r="A2873" s="457"/>
      <c r="B2873" s="25" t="b">
        <v>0</v>
      </c>
      <c r="C2873" s="533"/>
      <c r="D2873" s="534"/>
      <c r="E2873" s="424"/>
      <c r="F2873" s="423"/>
      <c r="G2873" s="533"/>
      <c r="H2873" s="424"/>
      <c r="I2873" s="24"/>
      <c r="J2873" s="424"/>
      <c r="K2873" s="423"/>
      <c r="L2873" s="423"/>
      <c r="M2873" s="535"/>
      <c r="N2873" s="536">
        <f t="shared" si="57"/>
        <v>0</v>
      </c>
      <c r="O2873" s="534"/>
      <c r="P2873" s="528"/>
      <c r="Q2873" s="426" t="str">
        <f t="shared" si="53"/>
        <v/>
      </c>
      <c r="R2873" s="529"/>
      <c r="S2873" s="530"/>
      <c r="T2873" s="531" t="str">
        <f t="shared" si="54"/>
        <v/>
      </c>
      <c r="U2873" s="426">
        <f t="shared" si="55"/>
        <v>0</v>
      </c>
      <c r="V2873" s="426"/>
      <c r="W2873" s="426"/>
      <c r="AJ2873" s="55"/>
      <c r="AK2873" s="55"/>
      <c r="AL2873" s="55"/>
      <c r="AM2873" s="55"/>
    </row>
    <row r="2874" ht="22.5" customHeight="1">
      <c r="A2874" s="457"/>
      <c r="B2874" s="25" t="b">
        <v>0</v>
      </c>
      <c r="C2874" s="533"/>
      <c r="D2874" s="534"/>
      <c r="E2874" s="424"/>
      <c r="F2874" s="423"/>
      <c r="G2874" s="533"/>
      <c r="H2874" s="424"/>
      <c r="I2874" s="24"/>
      <c r="J2874" s="424"/>
      <c r="K2874" s="423"/>
      <c r="L2874" s="423"/>
      <c r="M2874" s="535"/>
      <c r="N2874" s="536">
        <f t="shared" si="57"/>
        <v>0</v>
      </c>
      <c r="O2874" s="534"/>
      <c r="P2874" s="528"/>
      <c r="Q2874" s="426" t="str">
        <f t="shared" si="53"/>
        <v/>
      </c>
      <c r="R2874" s="529"/>
      <c r="S2874" s="530"/>
      <c r="T2874" s="531" t="str">
        <f t="shared" si="54"/>
        <v/>
      </c>
      <c r="U2874" s="426">
        <f t="shared" si="55"/>
        <v>0</v>
      </c>
      <c r="V2874" s="426"/>
      <c r="W2874" s="426"/>
      <c r="AJ2874" s="55"/>
      <c r="AK2874" s="55"/>
      <c r="AL2874" s="55"/>
      <c r="AM2874" s="55"/>
    </row>
    <row r="2875" ht="22.5" customHeight="1">
      <c r="A2875" s="457"/>
      <c r="B2875" s="25" t="b">
        <v>0</v>
      </c>
      <c r="C2875" s="533"/>
      <c r="D2875" s="534"/>
      <c r="E2875" s="424"/>
      <c r="F2875" s="423"/>
      <c r="G2875" s="533"/>
      <c r="H2875" s="424"/>
      <c r="I2875" s="24"/>
      <c r="J2875" s="424"/>
      <c r="K2875" s="423"/>
      <c r="L2875" s="423"/>
      <c r="M2875" s="535"/>
      <c r="N2875" s="536">
        <f t="shared" si="57"/>
        <v>0</v>
      </c>
      <c r="O2875" s="534"/>
      <c r="P2875" s="528"/>
      <c r="Q2875" s="426" t="str">
        <f t="shared" si="53"/>
        <v/>
      </c>
      <c r="R2875" s="529"/>
      <c r="S2875" s="530"/>
      <c r="T2875" s="531" t="str">
        <f t="shared" si="54"/>
        <v/>
      </c>
      <c r="U2875" s="426">
        <f t="shared" si="55"/>
        <v>0</v>
      </c>
      <c r="V2875" s="426"/>
      <c r="W2875" s="426"/>
      <c r="AJ2875" s="55"/>
      <c r="AK2875" s="55"/>
      <c r="AL2875" s="55"/>
      <c r="AM2875" s="55"/>
    </row>
    <row r="2876" ht="22.5" customHeight="1">
      <c r="A2876" s="457"/>
      <c r="B2876" s="25" t="b">
        <v>0</v>
      </c>
      <c r="C2876" s="533"/>
      <c r="D2876" s="534"/>
      <c r="E2876" s="424"/>
      <c r="F2876" s="423"/>
      <c r="G2876" s="533"/>
      <c r="H2876" s="424"/>
      <c r="I2876" s="24"/>
      <c r="J2876" s="424"/>
      <c r="K2876" s="423"/>
      <c r="L2876" s="423"/>
      <c r="M2876" s="535"/>
      <c r="N2876" s="536">
        <f t="shared" si="57"/>
        <v>0</v>
      </c>
      <c r="O2876" s="534"/>
      <c r="P2876" s="528"/>
      <c r="Q2876" s="426" t="str">
        <f t="shared" si="53"/>
        <v/>
      </c>
      <c r="R2876" s="529"/>
      <c r="S2876" s="530"/>
      <c r="T2876" s="531" t="str">
        <f t="shared" si="54"/>
        <v/>
      </c>
      <c r="U2876" s="426">
        <f t="shared" si="55"/>
        <v>0</v>
      </c>
      <c r="V2876" s="426"/>
      <c r="W2876" s="426"/>
      <c r="AJ2876" s="55"/>
      <c r="AK2876" s="55"/>
      <c r="AL2876" s="55"/>
      <c r="AM2876" s="55"/>
    </row>
    <row r="2877" ht="22.5" customHeight="1">
      <c r="A2877" s="457"/>
      <c r="B2877" s="25" t="b">
        <v>0</v>
      </c>
      <c r="C2877" s="533"/>
      <c r="D2877" s="534"/>
      <c r="E2877" s="424"/>
      <c r="F2877" s="423"/>
      <c r="G2877" s="533"/>
      <c r="H2877" s="424"/>
      <c r="I2877" s="24"/>
      <c r="J2877" s="424"/>
      <c r="K2877" s="423"/>
      <c r="L2877" s="423"/>
      <c r="M2877" s="535"/>
      <c r="N2877" s="536">
        <f t="shared" si="57"/>
        <v>0</v>
      </c>
      <c r="O2877" s="534"/>
      <c r="P2877" s="528"/>
      <c r="Q2877" s="426" t="str">
        <f t="shared" si="53"/>
        <v/>
      </c>
      <c r="R2877" s="529"/>
      <c r="S2877" s="530"/>
      <c r="T2877" s="531" t="str">
        <f t="shared" si="54"/>
        <v/>
      </c>
      <c r="U2877" s="426">
        <f t="shared" si="55"/>
        <v>0</v>
      </c>
      <c r="V2877" s="426"/>
      <c r="W2877" s="426"/>
      <c r="AJ2877" s="55"/>
      <c r="AK2877" s="55"/>
      <c r="AL2877" s="55"/>
      <c r="AM2877" s="55"/>
    </row>
    <row r="2878" ht="22.5" customHeight="1">
      <c r="A2878" s="457"/>
      <c r="B2878" s="25" t="b">
        <v>0</v>
      </c>
      <c r="C2878" s="533"/>
      <c r="D2878" s="534"/>
      <c r="E2878" s="424"/>
      <c r="F2878" s="423"/>
      <c r="G2878" s="533"/>
      <c r="H2878" s="424"/>
      <c r="I2878" s="24"/>
      <c r="J2878" s="424"/>
      <c r="K2878" s="423"/>
      <c r="L2878" s="423"/>
      <c r="M2878" s="535"/>
      <c r="N2878" s="536">
        <f t="shared" si="57"/>
        <v>0</v>
      </c>
      <c r="O2878" s="534"/>
      <c r="P2878" s="528"/>
      <c r="Q2878" s="426" t="str">
        <f t="shared" si="53"/>
        <v/>
      </c>
      <c r="R2878" s="529"/>
      <c r="S2878" s="530"/>
      <c r="T2878" s="531" t="str">
        <f t="shared" si="54"/>
        <v/>
      </c>
      <c r="U2878" s="426">
        <f t="shared" si="55"/>
        <v>0</v>
      </c>
      <c r="V2878" s="426"/>
      <c r="W2878" s="426"/>
      <c r="AJ2878" s="55"/>
      <c r="AK2878" s="55"/>
      <c r="AL2878" s="55"/>
      <c r="AM2878" s="55"/>
    </row>
    <row r="2879" ht="22.5" customHeight="1">
      <c r="A2879" s="457"/>
      <c r="B2879" s="25" t="b">
        <v>0</v>
      </c>
      <c r="C2879" s="533"/>
      <c r="D2879" s="534"/>
      <c r="E2879" s="424"/>
      <c r="F2879" s="423"/>
      <c r="G2879" s="533"/>
      <c r="H2879" s="424"/>
      <c r="I2879" s="24"/>
      <c r="J2879" s="424"/>
      <c r="K2879" s="423"/>
      <c r="L2879" s="423"/>
      <c r="M2879" s="535"/>
      <c r="N2879" s="536">
        <f t="shared" si="57"/>
        <v>0</v>
      </c>
      <c r="O2879" s="534"/>
      <c r="P2879" s="528"/>
      <c r="Q2879" s="426" t="str">
        <f t="shared" si="53"/>
        <v/>
      </c>
      <c r="R2879" s="529"/>
      <c r="S2879" s="530"/>
      <c r="T2879" s="531" t="str">
        <f t="shared" si="54"/>
        <v/>
      </c>
      <c r="U2879" s="426">
        <f t="shared" si="55"/>
        <v>0</v>
      </c>
      <c r="V2879" s="426"/>
      <c r="W2879" s="426"/>
      <c r="AJ2879" s="55"/>
      <c r="AK2879" s="55"/>
      <c r="AL2879" s="55"/>
      <c r="AM2879" s="55"/>
    </row>
    <row r="2880" ht="22.5" customHeight="1">
      <c r="A2880" s="457"/>
      <c r="B2880" s="25" t="b">
        <v>0</v>
      </c>
      <c r="C2880" s="533"/>
      <c r="D2880" s="534"/>
      <c r="E2880" s="424"/>
      <c r="F2880" s="423"/>
      <c r="G2880" s="533"/>
      <c r="H2880" s="424"/>
      <c r="I2880" s="24"/>
      <c r="J2880" s="424"/>
      <c r="K2880" s="423"/>
      <c r="L2880" s="423"/>
      <c r="M2880" s="535"/>
      <c r="N2880" s="536">
        <f t="shared" si="57"/>
        <v>0</v>
      </c>
      <c r="O2880" s="534"/>
      <c r="P2880" s="528"/>
      <c r="Q2880" s="426" t="str">
        <f t="shared" si="53"/>
        <v/>
      </c>
      <c r="R2880" s="529"/>
      <c r="S2880" s="530"/>
      <c r="T2880" s="531" t="str">
        <f t="shared" si="54"/>
        <v/>
      </c>
      <c r="U2880" s="426">
        <f t="shared" si="55"/>
        <v>0</v>
      </c>
      <c r="V2880" s="426"/>
      <c r="W2880" s="426"/>
      <c r="AJ2880" s="55"/>
      <c r="AK2880" s="55"/>
      <c r="AL2880" s="55"/>
      <c r="AM2880" s="55"/>
    </row>
    <row r="2881" ht="22.5" customHeight="1">
      <c r="A2881" s="457"/>
      <c r="B2881" s="25" t="b">
        <v>0</v>
      </c>
      <c r="C2881" s="533"/>
      <c r="D2881" s="534"/>
      <c r="E2881" s="424"/>
      <c r="F2881" s="423"/>
      <c r="G2881" s="533"/>
      <c r="H2881" s="424"/>
      <c r="I2881" s="24"/>
      <c r="J2881" s="424"/>
      <c r="K2881" s="423"/>
      <c r="L2881" s="423"/>
      <c r="M2881" s="535"/>
      <c r="N2881" s="536">
        <f t="shared" si="57"/>
        <v>0</v>
      </c>
      <c r="O2881" s="534"/>
      <c r="P2881" s="528"/>
      <c r="Q2881" s="426" t="str">
        <f t="shared" si="53"/>
        <v/>
      </c>
      <c r="R2881" s="529"/>
      <c r="S2881" s="530"/>
      <c r="T2881" s="531" t="str">
        <f t="shared" si="54"/>
        <v/>
      </c>
      <c r="U2881" s="426">
        <f t="shared" si="55"/>
        <v>0</v>
      </c>
      <c r="V2881" s="426"/>
      <c r="W2881" s="426"/>
      <c r="AJ2881" s="55"/>
      <c r="AK2881" s="55"/>
      <c r="AL2881" s="55"/>
      <c r="AM2881" s="55"/>
    </row>
    <row r="2882" ht="22.5" customHeight="1">
      <c r="A2882" s="457"/>
      <c r="B2882" s="25" t="b">
        <v>0</v>
      </c>
      <c r="C2882" s="533"/>
      <c r="D2882" s="534"/>
      <c r="E2882" s="424"/>
      <c r="F2882" s="423"/>
      <c r="G2882" s="533"/>
      <c r="H2882" s="424"/>
      <c r="I2882" s="24"/>
      <c r="J2882" s="424"/>
      <c r="K2882" s="423"/>
      <c r="L2882" s="423"/>
      <c r="M2882" s="535"/>
      <c r="N2882" s="536">
        <f t="shared" si="57"/>
        <v>0</v>
      </c>
      <c r="O2882" s="534"/>
      <c r="P2882" s="528"/>
      <c r="Q2882" s="426" t="str">
        <f t="shared" si="53"/>
        <v/>
      </c>
      <c r="R2882" s="529"/>
      <c r="S2882" s="530"/>
      <c r="T2882" s="531" t="str">
        <f t="shared" si="54"/>
        <v/>
      </c>
      <c r="U2882" s="426">
        <f t="shared" si="55"/>
        <v>0</v>
      </c>
      <c r="V2882" s="426"/>
      <c r="W2882" s="426"/>
      <c r="AJ2882" s="55"/>
      <c r="AK2882" s="55"/>
      <c r="AL2882" s="55"/>
      <c r="AM2882" s="55"/>
    </row>
    <row r="2883" ht="22.5" customHeight="1">
      <c r="A2883" s="457"/>
      <c r="B2883" s="25" t="b">
        <v>0</v>
      </c>
      <c r="C2883" s="533"/>
      <c r="D2883" s="534"/>
      <c r="E2883" s="424"/>
      <c r="F2883" s="423"/>
      <c r="G2883" s="533"/>
      <c r="H2883" s="424"/>
      <c r="I2883" s="24"/>
      <c r="J2883" s="424"/>
      <c r="K2883" s="423"/>
      <c r="L2883" s="423"/>
      <c r="M2883" s="535"/>
      <c r="N2883" s="536">
        <f t="shared" si="57"/>
        <v>0</v>
      </c>
      <c r="O2883" s="534"/>
      <c r="P2883" s="528"/>
      <c r="Q2883" s="426" t="str">
        <f t="shared" si="53"/>
        <v/>
      </c>
      <c r="R2883" s="529"/>
      <c r="S2883" s="530"/>
      <c r="T2883" s="531" t="str">
        <f t="shared" si="54"/>
        <v/>
      </c>
      <c r="U2883" s="426">
        <f t="shared" si="55"/>
        <v>0</v>
      </c>
      <c r="V2883" s="426"/>
      <c r="W2883" s="426"/>
      <c r="AJ2883" s="55"/>
      <c r="AK2883" s="55"/>
      <c r="AL2883" s="55"/>
      <c r="AM2883" s="55"/>
    </row>
    <row r="2884" ht="22.5" customHeight="1">
      <c r="A2884" s="457"/>
      <c r="B2884" s="25" t="b">
        <v>0</v>
      </c>
      <c r="C2884" s="533"/>
      <c r="D2884" s="534"/>
      <c r="E2884" s="424"/>
      <c r="F2884" s="423"/>
      <c r="G2884" s="533"/>
      <c r="H2884" s="424"/>
      <c r="I2884" s="24"/>
      <c r="J2884" s="424"/>
      <c r="K2884" s="423"/>
      <c r="L2884" s="423"/>
      <c r="M2884" s="535"/>
      <c r="N2884" s="536">
        <f t="shared" si="57"/>
        <v>0</v>
      </c>
      <c r="O2884" s="534"/>
      <c r="P2884" s="528"/>
      <c r="Q2884" s="426" t="str">
        <f t="shared" si="53"/>
        <v/>
      </c>
      <c r="R2884" s="529"/>
      <c r="S2884" s="530"/>
      <c r="T2884" s="531" t="str">
        <f t="shared" si="54"/>
        <v/>
      </c>
      <c r="U2884" s="426">
        <f t="shared" si="55"/>
        <v>0</v>
      </c>
      <c r="V2884" s="426"/>
      <c r="W2884" s="426"/>
      <c r="AJ2884" s="55"/>
      <c r="AK2884" s="55"/>
      <c r="AL2884" s="55"/>
      <c r="AM2884" s="55"/>
    </row>
    <row r="2885" ht="22.5" customHeight="1">
      <c r="A2885" s="457"/>
      <c r="B2885" s="25" t="b">
        <v>0</v>
      </c>
      <c r="C2885" s="533"/>
      <c r="D2885" s="534"/>
      <c r="E2885" s="424"/>
      <c r="F2885" s="423"/>
      <c r="G2885" s="533"/>
      <c r="H2885" s="424"/>
      <c r="I2885" s="24"/>
      <c r="J2885" s="424"/>
      <c r="K2885" s="423"/>
      <c r="L2885" s="423"/>
      <c r="M2885" s="535"/>
      <c r="N2885" s="536">
        <f t="shared" si="57"/>
        <v>0</v>
      </c>
      <c r="O2885" s="534"/>
      <c r="P2885" s="528"/>
      <c r="Q2885" s="426" t="str">
        <f t="shared" si="53"/>
        <v/>
      </c>
      <c r="R2885" s="529"/>
      <c r="S2885" s="530"/>
      <c r="T2885" s="531" t="str">
        <f t="shared" si="54"/>
        <v/>
      </c>
      <c r="U2885" s="426">
        <f t="shared" si="55"/>
        <v>0</v>
      </c>
      <c r="V2885" s="426"/>
      <c r="W2885" s="426"/>
      <c r="AJ2885" s="55"/>
      <c r="AK2885" s="55"/>
      <c r="AL2885" s="55"/>
      <c r="AM2885" s="55"/>
    </row>
    <row r="2886" ht="22.5" customHeight="1">
      <c r="A2886" s="457"/>
      <c r="B2886" s="25" t="b">
        <v>0</v>
      </c>
      <c r="C2886" s="533"/>
      <c r="D2886" s="534"/>
      <c r="E2886" s="424"/>
      <c r="F2886" s="423"/>
      <c r="G2886" s="533"/>
      <c r="H2886" s="424"/>
      <c r="I2886" s="24"/>
      <c r="J2886" s="424"/>
      <c r="K2886" s="423"/>
      <c r="L2886" s="423"/>
      <c r="M2886" s="535"/>
      <c r="N2886" s="536">
        <f t="shared" si="57"/>
        <v>0</v>
      </c>
      <c r="O2886" s="534"/>
      <c r="P2886" s="528"/>
      <c r="Q2886" s="426" t="str">
        <f t="shared" si="53"/>
        <v/>
      </c>
      <c r="R2886" s="529"/>
      <c r="S2886" s="530"/>
      <c r="T2886" s="531" t="str">
        <f t="shared" si="54"/>
        <v/>
      </c>
      <c r="U2886" s="426">
        <f t="shared" si="55"/>
        <v>0</v>
      </c>
      <c r="V2886" s="426"/>
      <c r="W2886" s="426"/>
      <c r="AJ2886" s="55"/>
      <c r="AK2886" s="55"/>
      <c r="AL2886" s="55"/>
      <c r="AM2886" s="55"/>
    </row>
    <row r="2887" ht="22.5" customHeight="1">
      <c r="A2887" s="457"/>
      <c r="B2887" s="25" t="b">
        <v>0</v>
      </c>
      <c r="C2887" s="533"/>
      <c r="D2887" s="534"/>
      <c r="E2887" s="424"/>
      <c r="F2887" s="423"/>
      <c r="G2887" s="533"/>
      <c r="H2887" s="424"/>
      <c r="I2887" s="24"/>
      <c r="J2887" s="424"/>
      <c r="K2887" s="423"/>
      <c r="L2887" s="423"/>
      <c r="M2887" s="535"/>
      <c r="N2887" s="536">
        <f t="shared" si="57"/>
        <v>0</v>
      </c>
      <c r="O2887" s="534"/>
      <c r="P2887" s="528"/>
      <c r="Q2887" s="426" t="str">
        <f t="shared" si="53"/>
        <v/>
      </c>
      <c r="R2887" s="529"/>
      <c r="S2887" s="530"/>
      <c r="T2887" s="531" t="str">
        <f t="shared" si="54"/>
        <v/>
      </c>
      <c r="U2887" s="426">
        <f t="shared" si="55"/>
        <v>0</v>
      </c>
      <c r="V2887" s="426"/>
      <c r="W2887" s="426"/>
      <c r="AJ2887" s="55"/>
      <c r="AK2887" s="55"/>
      <c r="AL2887" s="55"/>
      <c r="AM2887" s="55"/>
    </row>
    <row r="2888" ht="22.5" customHeight="1">
      <c r="A2888" s="457"/>
      <c r="B2888" s="25" t="b">
        <v>0</v>
      </c>
      <c r="C2888" s="533"/>
      <c r="D2888" s="534"/>
      <c r="E2888" s="424"/>
      <c r="F2888" s="423"/>
      <c r="G2888" s="533"/>
      <c r="H2888" s="424"/>
      <c r="I2888" s="24"/>
      <c r="J2888" s="424"/>
      <c r="K2888" s="423"/>
      <c r="L2888" s="423"/>
      <c r="M2888" s="535"/>
      <c r="N2888" s="536">
        <f t="shared" si="57"/>
        <v>0</v>
      </c>
      <c r="O2888" s="534"/>
      <c r="P2888" s="528"/>
      <c r="Q2888" s="426" t="str">
        <f t="shared" si="53"/>
        <v/>
      </c>
      <c r="R2888" s="529"/>
      <c r="S2888" s="530"/>
      <c r="T2888" s="531" t="str">
        <f t="shared" si="54"/>
        <v/>
      </c>
      <c r="U2888" s="426">
        <f t="shared" si="55"/>
        <v>0</v>
      </c>
      <c r="V2888" s="426"/>
      <c r="W2888" s="426"/>
      <c r="AJ2888" s="55"/>
      <c r="AK2888" s="55"/>
      <c r="AL2888" s="55"/>
      <c r="AM2888" s="55"/>
    </row>
    <row r="2889" ht="22.5" customHeight="1">
      <c r="A2889" s="457"/>
      <c r="B2889" s="25" t="b">
        <v>0</v>
      </c>
      <c r="C2889" s="533"/>
      <c r="D2889" s="534"/>
      <c r="E2889" s="424"/>
      <c r="F2889" s="423"/>
      <c r="G2889" s="533"/>
      <c r="H2889" s="424"/>
      <c r="I2889" s="24"/>
      <c r="J2889" s="424"/>
      <c r="K2889" s="423"/>
      <c r="L2889" s="423"/>
      <c r="M2889" s="535"/>
      <c r="N2889" s="536">
        <f t="shared" si="57"/>
        <v>0</v>
      </c>
      <c r="O2889" s="534"/>
      <c r="P2889" s="528"/>
      <c r="Q2889" s="426" t="str">
        <f t="shared" si="53"/>
        <v/>
      </c>
      <c r="R2889" s="529"/>
      <c r="S2889" s="530"/>
      <c r="T2889" s="531" t="str">
        <f t="shared" si="54"/>
        <v/>
      </c>
      <c r="U2889" s="426">
        <f t="shared" si="55"/>
        <v>0</v>
      </c>
      <c r="V2889" s="426"/>
      <c r="W2889" s="426"/>
      <c r="AJ2889" s="55"/>
      <c r="AK2889" s="55"/>
      <c r="AL2889" s="55"/>
      <c r="AM2889" s="55"/>
    </row>
    <row r="2890" ht="22.5" customHeight="1">
      <c r="A2890" s="457"/>
      <c r="B2890" s="25" t="b">
        <v>0</v>
      </c>
      <c r="C2890" s="533"/>
      <c r="D2890" s="534"/>
      <c r="E2890" s="424"/>
      <c r="F2890" s="423"/>
      <c r="G2890" s="533"/>
      <c r="H2890" s="424"/>
      <c r="I2890" s="24"/>
      <c r="J2890" s="424"/>
      <c r="K2890" s="423"/>
      <c r="L2890" s="423"/>
      <c r="M2890" s="535"/>
      <c r="N2890" s="536">
        <f t="shared" si="57"/>
        <v>0</v>
      </c>
      <c r="O2890" s="534"/>
      <c r="P2890" s="528"/>
      <c r="Q2890" s="426" t="str">
        <f t="shared" si="53"/>
        <v/>
      </c>
      <c r="R2890" s="529"/>
      <c r="S2890" s="530"/>
      <c r="T2890" s="531" t="str">
        <f t="shared" si="54"/>
        <v/>
      </c>
      <c r="U2890" s="426">
        <f t="shared" si="55"/>
        <v>0</v>
      </c>
      <c r="V2890" s="426"/>
      <c r="W2890" s="426"/>
      <c r="AJ2890" s="55"/>
      <c r="AK2890" s="55"/>
      <c r="AL2890" s="55"/>
      <c r="AM2890" s="55"/>
    </row>
    <row r="2891" ht="22.5" customHeight="1">
      <c r="A2891" s="457"/>
      <c r="B2891" s="25" t="b">
        <v>0</v>
      </c>
      <c r="C2891" s="533"/>
      <c r="D2891" s="534"/>
      <c r="E2891" s="424"/>
      <c r="F2891" s="423"/>
      <c r="G2891" s="533"/>
      <c r="H2891" s="424"/>
      <c r="I2891" s="24"/>
      <c r="J2891" s="424"/>
      <c r="K2891" s="423"/>
      <c r="L2891" s="423"/>
      <c r="M2891" s="535"/>
      <c r="N2891" s="536">
        <f t="shared" si="57"/>
        <v>0</v>
      </c>
      <c r="O2891" s="534"/>
      <c r="P2891" s="528"/>
      <c r="Q2891" s="426" t="str">
        <f t="shared" si="53"/>
        <v/>
      </c>
      <c r="R2891" s="529"/>
      <c r="S2891" s="530"/>
      <c r="T2891" s="531" t="str">
        <f t="shared" si="54"/>
        <v/>
      </c>
      <c r="U2891" s="426">
        <f t="shared" si="55"/>
        <v>0</v>
      </c>
      <c r="V2891" s="426"/>
      <c r="W2891" s="426"/>
      <c r="AJ2891" s="55"/>
      <c r="AK2891" s="55"/>
      <c r="AL2891" s="55"/>
      <c r="AM2891" s="55"/>
    </row>
    <row r="2892" ht="22.5" customHeight="1">
      <c r="A2892" s="457"/>
      <c r="B2892" s="25" t="b">
        <v>0</v>
      </c>
      <c r="C2892" s="533"/>
      <c r="D2892" s="534"/>
      <c r="E2892" s="424"/>
      <c r="F2892" s="423"/>
      <c r="G2892" s="533"/>
      <c r="H2892" s="424"/>
      <c r="I2892" s="24"/>
      <c r="J2892" s="424"/>
      <c r="K2892" s="423"/>
      <c r="L2892" s="423"/>
      <c r="M2892" s="535"/>
      <c r="N2892" s="536">
        <f t="shared" si="57"/>
        <v>0</v>
      </c>
      <c r="O2892" s="534"/>
      <c r="P2892" s="528"/>
      <c r="Q2892" s="426" t="str">
        <f t="shared" si="53"/>
        <v/>
      </c>
      <c r="R2892" s="529"/>
      <c r="S2892" s="530"/>
      <c r="T2892" s="531" t="str">
        <f t="shared" si="54"/>
        <v/>
      </c>
      <c r="U2892" s="426">
        <f t="shared" si="55"/>
        <v>0</v>
      </c>
      <c r="V2892" s="426"/>
      <c r="W2892" s="426"/>
      <c r="AJ2892" s="55"/>
      <c r="AK2892" s="55"/>
      <c r="AL2892" s="55"/>
      <c r="AM2892" s="55"/>
    </row>
    <row r="2893" ht="22.5" customHeight="1">
      <c r="A2893" s="457"/>
      <c r="B2893" s="25" t="b">
        <v>0</v>
      </c>
      <c r="C2893" s="533"/>
      <c r="D2893" s="534"/>
      <c r="E2893" s="424"/>
      <c r="F2893" s="423"/>
      <c r="G2893" s="533"/>
      <c r="H2893" s="424"/>
      <c r="I2893" s="24"/>
      <c r="J2893" s="424"/>
      <c r="K2893" s="423"/>
      <c r="L2893" s="423"/>
      <c r="M2893" s="535"/>
      <c r="N2893" s="536">
        <f t="shared" si="57"/>
        <v>0</v>
      </c>
      <c r="O2893" s="534"/>
      <c r="P2893" s="528"/>
      <c r="Q2893" s="426" t="str">
        <f t="shared" si="53"/>
        <v/>
      </c>
      <c r="R2893" s="529"/>
      <c r="S2893" s="530"/>
      <c r="T2893" s="531" t="str">
        <f t="shared" si="54"/>
        <v/>
      </c>
      <c r="U2893" s="426">
        <f t="shared" si="55"/>
        <v>0</v>
      </c>
      <c r="V2893" s="426"/>
      <c r="W2893" s="426"/>
      <c r="AJ2893" s="55"/>
      <c r="AK2893" s="55"/>
      <c r="AL2893" s="55"/>
      <c r="AM2893" s="55"/>
    </row>
    <row r="2894" ht="22.5" customHeight="1">
      <c r="A2894" s="457"/>
      <c r="B2894" s="25" t="b">
        <v>0</v>
      </c>
      <c r="C2894" s="533"/>
      <c r="D2894" s="534"/>
      <c r="E2894" s="424"/>
      <c r="F2894" s="423"/>
      <c r="G2894" s="533"/>
      <c r="H2894" s="424"/>
      <c r="I2894" s="24"/>
      <c r="J2894" s="424"/>
      <c r="K2894" s="423"/>
      <c r="L2894" s="423"/>
      <c r="M2894" s="535"/>
      <c r="N2894" s="536">
        <f t="shared" si="57"/>
        <v>0</v>
      </c>
      <c r="O2894" s="534"/>
      <c r="P2894" s="528"/>
      <c r="Q2894" s="426" t="str">
        <f t="shared" si="53"/>
        <v/>
      </c>
      <c r="R2894" s="529"/>
      <c r="S2894" s="530"/>
      <c r="T2894" s="531" t="str">
        <f t="shared" si="54"/>
        <v/>
      </c>
      <c r="U2894" s="426">
        <f t="shared" si="55"/>
        <v>0</v>
      </c>
      <c r="V2894" s="426"/>
      <c r="W2894" s="426"/>
      <c r="AJ2894" s="55"/>
      <c r="AK2894" s="55"/>
      <c r="AL2894" s="55"/>
      <c r="AM2894" s="55"/>
    </row>
    <row r="2895" ht="22.5" customHeight="1">
      <c r="A2895" s="457"/>
      <c r="B2895" s="25" t="b">
        <v>0</v>
      </c>
      <c r="C2895" s="533"/>
      <c r="D2895" s="534"/>
      <c r="E2895" s="424"/>
      <c r="F2895" s="423"/>
      <c r="G2895" s="533"/>
      <c r="H2895" s="424"/>
      <c r="I2895" s="24"/>
      <c r="J2895" s="424"/>
      <c r="K2895" s="423"/>
      <c r="L2895" s="423"/>
      <c r="M2895" s="535"/>
      <c r="N2895" s="536">
        <f t="shared" si="57"/>
        <v>0</v>
      </c>
      <c r="O2895" s="534"/>
      <c r="P2895" s="528"/>
      <c r="Q2895" s="426" t="str">
        <f t="shared" si="53"/>
        <v/>
      </c>
      <c r="R2895" s="529"/>
      <c r="S2895" s="530"/>
      <c r="T2895" s="531" t="str">
        <f t="shared" si="54"/>
        <v/>
      </c>
      <c r="U2895" s="426">
        <f t="shared" si="55"/>
        <v>0</v>
      </c>
      <c r="V2895" s="426"/>
      <c r="W2895" s="426"/>
      <c r="AJ2895" s="55"/>
      <c r="AK2895" s="55"/>
      <c r="AL2895" s="55"/>
      <c r="AM2895" s="55"/>
    </row>
    <row r="2896" ht="22.5" customHeight="1">
      <c r="A2896" s="457"/>
      <c r="B2896" s="25" t="b">
        <v>0</v>
      </c>
      <c r="C2896" s="533"/>
      <c r="D2896" s="534"/>
      <c r="E2896" s="424"/>
      <c r="F2896" s="423"/>
      <c r="G2896" s="533"/>
      <c r="H2896" s="424"/>
      <c r="I2896" s="24"/>
      <c r="J2896" s="424"/>
      <c r="K2896" s="423"/>
      <c r="L2896" s="423"/>
      <c r="M2896" s="535"/>
      <c r="N2896" s="536">
        <f t="shared" si="57"/>
        <v>0</v>
      </c>
      <c r="O2896" s="534"/>
      <c r="P2896" s="528"/>
      <c r="Q2896" s="426" t="str">
        <f t="shared" si="53"/>
        <v/>
      </c>
      <c r="R2896" s="529"/>
      <c r="S2896" s="530"/>
      <c r="T2896" s="531" t="str">
        <f t="shared" si="54"/>
        <v/>
      </c>
      <c r="U2896" s="426">
        <f t="shared" si="55"/>
        <v>0</v>
      </c>
      <c r="V2896" s="426"/>
      <c r="W2896" s="426"/>
      <c r="AJ2896" s="55"/>
      <c r="AK2896" s="55"/>
      <c r="AL2896" s="55"/>
      <c r="AM2896" s="55"/>
    </row>
    <row r="2897" ht="22.5" customHeight="1">
      <c r="A2897" s="457"/>
      <c r="B2897" s="25" t="b">
        <v>0</v>
      </c>
      <c r="C2897" s="533"/>
      <c r="D2897" s="534"/>
      <c r="E2897" s="424"/>
      <c r="F2897" s="423"/>
      <c r="G2897" s="533"/>
      <c r="H2897" s="424"/>
      <c r="I2897" s="24"/>
      <c r="J2897" s="424"/>
      <c r="K2897" s="423"/>
      <c r="L2897" s="423"/>
      <c r="M2897" s="535"/>
      <c r="N2897" s="536">
        <f t="shared" si="57"/>
        <v>0</v>
      </c>
      <c r="O2897" s="534"/>
      <c r="P2897" s="528"/>
      <c r="Q2897" s="426" t="str">
        <f t="shared" si="53"/>
        <v/>
      </c>
      <c r="R2897" s="529"/>
      <c r="S2897" s="530"/>
      <c r="T2897" s="531" t="str">
        <f t="shared" si="54"/>
        <v/>
      </c>
      <c r="U2897" s="426">
        <f t="shared" si="55"/>
        <v>0</v>
      </c>
      <c r="V2897" s="426"/>
      <c r="W2897" s="426"/>
      <c r="AJ2897" s="55"/>
      <c r="AK2897" s="55"/>
      <c r="AL2897" s="55"/>
      <c r="AM2897" s="55"/>
    </row>
    <row r="2898" ht="22.5" customHeight="1">
      <c r="A2898" s="457"/>
      <c r="B2898" s="25" t="b">
        <v>0</v>
      </c>
      <c r="C2898" s="533"/>
      <c r="D2898" s="534"/>
      <c r="E2898" s="424"/>
      <c r="F2898" s="423"/>
      <c r="G2898" s="533"/>
      <c r="H2898" s="424"/>
      <c r="I2898" s="24"/>
      <c r="J2898" s="424"/>
      <c r="K2898" s="423"/>
      <c r="L2898" s="423"/>
      <c r="M2898" s="535"/>
      <c r="N2898" s="536">
        <f t="shared" si="57"/>
        <v>0</v>
      </c>
      <c r="O2898" s="534"/>
      <c r="P2898" s="528"/>
      <c r="Q2898" s="426" t="str">
        <f t="shared" si="53"/>
        <v/>
      </c>
      <c r="R2898" s="529"/>
      <c r="S2898" s="530"/>
      <c r="T2898" s="531" t="str">
        <f t="shared" si="54"/>
        <v/>
      </c>
      <c r="U2898" s="426">
        <f t="shared" si="55"/>
        <v>0</v>
      </c>
      <c r="V2898" s="426"/>
      <c r="W2898" s="426"/>
      <c r="AJ2898" s="55"/>
      <c r="AK2898" s="55"/>
      <c r="AL2898" s="55"/>
      <c r="AM2898" s="55"/>
    </row>
    <row r="2899" ht="22.5" customHeight="1">
      <c r="A2899" s="457"/>
      <c r="B2899" s="25" t="b">
        <v>0</v>
      </c>
      <c r="C2899" s="533"/>
      <c r="D2899" s="534"/>
      <c r="E2899" s="424"/>
      <c r="F2899" s="423"/>
      <c r="G2899" s="533"/>
      <c r="H2899" s="424"/>
      <c r="I2899" s="24"/>
      <c r="J2899" s="424"/>
      <c r="K2899" s="423"/>
      <c r="L2899" s="423"/>
      <c r="M2899" s="535"/>
      <c r="N2899" s="536">
        <f t="shared" si="57"/>
        <v>0</v>
      </c>
      <c r="O2899" s="534"/>
      <c r="P2899" s="528"/>
      <c r="Q2899" s="426" t="str">
        <f t="shared" si="53"/>
        <v/>
      </c>
      <c r="R2899" s="529"/>
      <c r="S2899" s="530"/>
      <c r="T2899" s="531" t="str">
        <f t="shared" si="54"/>
        <v/>
      </c>
      <c r="U2899" s="426">
        <f t="shared" si="55"/>
        <v>0</v>
      </c>
      <c r="V2899" s="426"/>
      <c r="W2899" s="426"/>
      <c r="AJ2899" s="55"/>
      <c r="AK2899" s="55"/>
      <c r="AL2899" s="55"/>
      <c r="AM2899" s="55"/>
    </row>
    <row r="2900" ht="22.5" customHeight="1">
      <c r="A2900" s="457"/>
      <c r="B2900" s="25" t="b">
        <v>0</v>
      </c>
      <c r="C2900" s="533"/>
      <c r="D2900" s="534"/>
      <c r="E2900" s="424"/>
      <c r="F2900" s="423"/>
      <c r="G2900" s="533"/>
      <c r="H2900" s="424"/>
      <c r="I2900" s="24"/>
      <c r="J2900" s="424"/>
      <c r="K2900" s="423"/>
      <c r="L2900" s="423"/>
      <c r="M2900" s="535"/>
      <c r="N2900" s="536">
        <f t="shared" si="57"/>
        <v>0</v>
      </c>
      <c r="O2900" s="534"/>
      <c r="P2900" s="528"/>
      <c r="Q2900" s="426" t="str">
        <f t="shared" si="53"/>
        <v/>
      </c>
      <c r="R2900" s="529"/>
      <c r="S2900" s="530"/>
      <c r="T2900" s="531" t="str">
        <f t="shared" si="54"/>
        <v/>
      </c>
      <c r="U2900" s="426">
        <f t="shared" si="55"/>
        <v>0</v>
      </c>
      <c r="V2900" s="426"/>
      <c r="W2900" s="426"/>
      <c r="AJ2900" s="55"/>
      <c r="AK2900" s="55"/>
      <c r="AL2900" s="55"/>
      <c r="AM2900" s="55"/>
    </row>
    <row r="2901" ht="22.5" customHeight="1">
      <c r="A2901" s="457"/>
      <c r="B2901" s="25" t="b">
        <v>0</v>
      </c>
      <c r="C2901" s="533"/>
      <c r="D2901" s="534"/>
      <c r="E2901" s="424"/>
      <c r="F2901" s="423"/>
      <c r="G2901" s="533"/>
      <c r="H2901" s="424"/>
      <c r="I2901" s="24"/>
      <c r="J2901" s="424"/>
      <c r="K2901" s="423"/>
      <c r="L2901" s="423"/>
      <c r="M2901" s="535"/>
      <c r="N2901" s="536">
        <f t="shared" si="57"/>
        <v>0</v>
      </c>
      <c r="O2901" s="534"/>
      <c r="P2901" s="528"/>
      <c r="Q2901" s="426" t="str">
        <f t="shared" si="53"/>
        <v/>
      </c>
      <c r="R2901" s="529"/>
      <c r="S2901" s="530"/>
      <c r="T2901" s="531" t="str">
        <f t="shared" si="54"/>
        <v/>
      </c>
      <c r="U2901" s="426">
        <f t="shared" si="55"/>
        <v>0</v>
      </c>
      <c r="V2901" s="426"/>
      <c r="W2901" s="426"/>
      <c r="AJ2901" s="55"/>
      <c r="AK2901" s="55"/>
      <c r="AL2901" s="55"/>
      <c r="AM2901" s="55"/>
    </row>
    <row r="2902" ht="22.5" customHeight="1">
      <c r="A2902" s="457"/>
      <c r="B2902" s="25" t="b">
        <v>0</v>
      </c>
      <c r="C2902" s="533"/>
      <c r="D2902" s="534"/>
      <c r="E2902" s="424"/>
      <c r="F2902" s="423"/>
      <c r="G2902" s="533"/>
      <c r="H2902" s="424"/>
      <c r="I2902" s="24"/>
      <c r="J2902" s="424"/>
      <c r="K2902" s="423"/>
      <c r="L2902" s="423"/>
      <c r="M2902" s="535"/>
      <c r="N2902" s="536">
        <f t="shared" si="57"/>
        <v>0</v>
      </c>
      <c r="O2902" s="534"/>
      <c r="P2902" s="528"/>
      <c r="Q2902" s="426" t="str">
        <f t="shared" si="53"/>
        <v/>
      </c>
      <c r="R2902" s="529"/>
      <c r="S2902" s="530"/>
      <c r="T2902" s="531" t="str">
        <f t="shared" si="54"/>
        <v/>
      </c>
      <c r="U2902" s="426">
        <f t="shared" si="55"/>
        <v>0</v>
      </c>
      <c r="V2902" s="426"/>
      <c r="W2902" s="426"/>
      <c r="AJ2902" s="55"/>
      <c r="AK2902" s="55"/>
      <c r="AL2902" s="55"/>
      <c r="AM2902" s="55"/>
    </row>
    <row r="2903" ht="22.5" customHeight="1">
      <c r="A2903" s="457"/>
      <c r="B2903" s="25" t="b">
        <v>0</v>
      </c>
      <c r="C2903" s="533"/>
      <c r="D2903" s="534"/>
      <c r="E2903" s="424"/>
      <c r="F2903" s="423"/>
      <c r="G2903" s="533"/>
      <c r="H2903" s="424"/>
      <c r="I2903" s="24"/>
      <c r="J2903" s="424"/>
      <c r="K2903" s="423"/>
      <c r="L2903" s="423"/>
      <c r="M2903" s="535"/>
      <c r="N2903" s="536">
        <f t="shared" si="57"/>
        <v>0</v>
      </c>
      <c r="O2903" s="534"/>
      <c r="P2903" s="528"/>
      <c r="Q2903" s="426" t="str">
        <f t="shared" si="53"/>
        <v/>
      </c>
      <c r="R2903" s="529"/>
      <c r="S2903" s="530"/>
      <c r="T2903" s="531" t="str">
        <f t="shared" si="54"/>
        <v/>
      </c>
      <c r="U2903" s="426">
        <f t="shared" si="55"/>
        <v>0</v>
      </c>
      <c r="V2903" s="426"/>
      <c r="W2903" s="426"/>
      <c r="AJ2903" s="55"/>
      <c r="AK2903" s="55"/>
      <c r="AL2903" s="55"/>
      <c r="AM2903" s="55"/>
    </row>
    <row r="2904" ht="22.5" customHeight="1">
      <c r="A2904" s="457"/>
      <c r="B2904" s="25" t="b">
        <v>0</v>
      </c>
      <c r="C2904" s="533"/>
      <c r="D2904" s="534"/>
      <c r="E2904" s="424"/>
      <c r="F2904" s="423"/>
      <c r="G2904" s="533"/>
      <c r="H2904" s="424"/>
      <c r="I2904" s="24"/>
      <c r="J2904" s="424"/>
      <c r="K2904" s="423"/>
      <c r="L2904" s="423"/>
      <c r="M2904" s="535"/>
      <c r="N2904" s="536">
        <f t="shared" si="57"/>
        <v>0</v>
      </c>
      <c r="O2904" s="534"/>
      <c r="P2904" s="528"/>
      <c r="Q2904" s="426" t="str">
        <f t="shared" si="53"/>
        <v/>
      </c>
      <c r="R2904" s="529"/>
      <c r="S2904" s="530"/>
      <c r="T2904" s="531" t="str">
        <f t="shared" si="54"/>
        <v/>
      </c>
      <c r="U2904" s="426">
        <f t="shared" si="55"/>
        <v>0</v>
      </c>
      <c r="V2904" s="426"/>
      <c r="W2904" s="426"/>
      <c r="AJ2904" s="55"/>
      <c r="AK2904" s="55"/>
      <c r="AL2904" s="55"/>
      <c r="AM2904" s="55"/>
    </row>
    <row r="2905" ht="22.5" customHeight="1">
      <c r="A2905" s="457"/>
      <c r="B2905" s="25" t="b">
        <v>0</v>
      </c>
      <c r="C2905" s="533"/>
      <c r="D2905" s="534"/>
      <c r="E2905" s="424"/>
      <c r="F2905" s="423"/>
      <c r="G2905" s="533"/>
      <c r="H2905" s="424"/>
      <c r="I2905" s="24"/>
      <c r="J2905" s="424"/>
      <c r="K2905" s="423"/>
      <c r="L2905" s="423"/>
      <c r="M2905" s="535"/>
      <c r="N2905" s="536">
        <f t="shared" si="57"/>
        <v>0</v>
      </c>
      <c r="O2905" s="534"/>
      <c r="P2905" s="528"/>
      <c r="Q2905" s="426" t="str">
        <f t="shared" si="53"/>
        <v/>
      </c>
      <c r="R2905" s="529"/>
      <c r="S2905" s="530"/>
      <c r="T2905" s="531" t="str">
        <f t="shared" si="54"/>
        <v/>
      </c>
      <c r="U2905" s="426">
        <f t="shared" si="55"/>
        <v>0</v>
      </c>
      <c r="V2905" s="426"/>
      <c r="W2905" s="426"/>
      <c r="AJ2905" s="55"/>
      <c r="AK2905" s="55"/>
      <c r="AL2905" s="55"/>
      <c r="AM2905" s="55"/>
    </row>
    <row r="2906" ht="22.5" customHeight="1">
      <c r="A2906" s="457"/>
      <c r="B2906" s="25" t="b">
        <v>0</v>
      </c>
      <c r="C2906" s="533"/>
      <c r="D2906" s="534"/>
      <c r="E2906" s="424"/>
      <c r="F2906" s="423"/>
      <c r="G2906" s="533"/>
      <c r="H2906" s="424"/>
      <c r="I2906" s="24"/>
      <c r="J2906" s="424"/>
      <c r="K2906" s="423"/>
      <c r="L2906" s="423"/>
      <c r="M2906" s="535"/>
      <c r="N2906" s="536">
        <f t="shared" si="57"/>
        <v>0</v>
      </c>
      <c r="O2906" s="534"/>
      <c r="P2906" s="528"/>
      <c r="Q2906" s="426" t="str">
        <f t="shared" si="53"/>
        <v/>
      </c>
      <c r="R2906" s="529"/>
      <c r="S2906" s="530"/>
      <c r="T2906" s="531" t="str">
        <f t="shared" si="54"/>
        <v/>
      </c>
      <c r="U2906" s="426">
        <f t="shared" si="55"/>
        <v>0</v>
      </c>
      <c r="V2906" s="426"/>
      <c r="W2906" s="426"/>
      <c r="AJ2906" s="55"/>
      <c r="AK2906" s="55"/>
      <c r="AL2906" s="55"/>
      <c r="AM2906" s="55"/>
    </row>
    <row r="2907" ht="22.5" customHeight="1">
      <c r="A2907" s="457"/>
      <c r="B2907" s="25" t="b">
        <v>0</v>
      </c>
      <c r="C2907" s="533"/>
      <c r="D2907" s="534"/>
      <c r="E2907" s="424"/>
      <c r="F2907" s="423"/>
      <c r="G2907" s="533"/>
      <c r="H2907" s="424"/>
      <c r="I2907" s="24"/>
      <c r="J2907" s="424"/>
      <c r="K2907" s="423"/>
      <c r="L2907" s="423"/>
      <c r="M2907" s="535"/>
      <c r="N2907" s="536">
        <f t="shared" si="57"/>
        <v>0</v>
      </c>
      <c r="O2907" s="534"/>
      <c r="P2907" s="528"/>
      <c r="Q2907" s="426" t="str">
        <f t="shared" si="53"/>
        <v/>
      </c>
      <c r="R2907" s="529"/>
      <c r="S2907" s="530"/>
      <c r="T2907" s="531" t="str">
        <f t="shared" si="54"/>
        <v/>
      </c>
      <c r="U2907" s="426">
        <f t="shared" si="55"/>
        <v>0</v>
      </c>
      <c r="V2907" s="426"/>
      <c r="W2907" s="426"/>
      <c r="AJ2907" s="55"/>
      <c r="AK2907" s="55"/>
      <c r="AL2907" s="55"/>
      <c r="AM2907" s="55"/>
    </row>
    <row r="2908" ht="22.5" customHeight="1">
      <c r="A2908" s="457"/>
      <c r="B2908" s="25" t="b">
        <v>0</v>
      </c>
      <c r="C2908" s="533"/>
      <c r="D2908" s="534"/>
      <c r="E2908" s="424"/>
      <c r="F2908" s="423"/>
      <c r="G2908" s="533"/>
      <c r="H2908" s="424"/>
      <c r="I2908" s="24"/>
      <c r="J2908" s="424"/>
      <c r="K2908" s="423"/>
      <c r="L2908" s="423"/>
      <c r="M2908" s="535"/>
      <c r="N2908" s="536">
        <f t="shared" si="57"/>
        <v>0</v>
      </c>
      <c r="O2908" s="534"/>
      <c r="P2908" s="528"/>
      <c r="Q2908" s="426" t="str">
        <f t="shared" si="53"/>
        <v/>
      </c>
      <c r="R2908" s="529"/>
      <c r="S2908" s="530"/>
      <c r="T2908" s="531" t="str">
        <f t="shared" si="54"/>
        <v/>
      </c>
      <c r="U2908" s="426">
        <f t="shared" si="55"/>
        <v>0</v>
      </c>
      <c r="V2908" s="426"/>
      <c r="W2908" s="426"/>
      <c r="AJ2908" s="55"/>
      <c r="AK2908" s="55"/>
      <c r="AL2908" s="55"/>
      <c r="AM2908" s="55"/>
    </row>
    <row r="2909" ht="22.5" customHeight="1">
      <c r="A2909" s="457"/>
      <c r="B2909" s="25" t="b">
        <v>0</v>
      </c>
      <c r="C2909" s="533"/>
      <c r="D2909" s="534"/>
      <c r="E2909" s="424"/>
      <c r="F2909" s="423"/>
      <c r="G2909" s="533"/>
      <c r="H2909" s="424"/>
      <c r="I2909" s="24"/>
      <c r="J2909" s="424"/>
      <c r="K2909" s="423"/>
      <c r="L2909" s="423"/>
      <c r="M2909" s="535"/>
      <c r="N2909" s="536">
        <f t="shared" si="57"/>
        <v>0</v>
      </c>
      <c r="O2909" s="534"/>
      <c r="P2909" s="528"/>
      <c r="Q2909" s="426" t="str">
        <f t="shared" si="53"/>
        <v/>
      </c>
      <c r="R2909" s="529"/>
      <c r="S2909" s="530"/>
      <c r="T2909" s="531" t="str">
        <f t="shared" si="54"/>
        <v/>
      </c>
      <c r="U2909" s="426">
        <f t="shared" si="55"/>
        <v>0</v>
      </c>
      <c r="V2909" s="426"/>
      <c r="W2909" s="426"/>
      <c r="AJ2909" s="55"/>
      <c r="AK2909" s="55"/>
      <c r="AL2909" s="55"/>
      <c r="AM2909" s="55"/>
    </row>
    <row r="2910" ht="22.5" customHeight="1">
      <c r="A2910" s="457"/>
      <c r="B2910" s="25" t="b">
        <v>0</v>
      </c>
      <c r="C2910" s="533"/>
      <c r="D2910" s="534"/>
      <c r="E2910" s="424"/>
      <c r="F2910" s="423"/>
      <c r="G2910" s="533"/>
      <c r="H2910" s="424"/>
      <c r="I2910" s="24"/>
      <c r="J2910" s="424"/>
      <c r="K2910" s="423"/>
      <c r="L2910" s="423"/>
      <c r="M2910" s="535"/>
      <c r="N2910" s="536">
        <f t="shared" si="57"/>
        <v>0</v>
      </c>
      <c r="O2910" s="534"/>
      <c r="P2910" s="528"/>
      <c r="Q2910" s="426" t="str">
        <f t="shared" si="53"/>
        <v/>
      </c>
      <c r="R2910" s="529"/>
      <c r="S2910" s="530"/>
      <c r="T2910" s="531" t="str">
        <f t="shared" si="54"/>
        <v/>
      </c>
      <c r="U2910" s="426">
        <f t="shared" si="55"/>
        <v>0</v>
      </c>
      <c r="V2910" s="426"/>
      <c r="W2910" s="426"/>
      <c r="AJ2910" s="55"/>
      <c r="AK2910" s="55"/>
      <c r="AL2910" s="55"/>
      <c r="AM2910" s="55"/>
    </row>
    <row r="2911" ht="22.5" customHeight="1">
      <c r="A2911" s="457"/>
      <c r="B2911" s="25" t="b">
        <v>0</v>
      </c>
      <c r="C2911" s="533"/>
      <c r="D2911" s="534"/>
      <c r="E2911" s="424"/>
      <c r="F2911" s="423"/>
      <c r="G2911" s="533"/>
      <c r="H2911" s="424"/>
      <c r="I2911" s="24"/>
      <c r="J2911" s="424"/>
      <c r="K2911" s="423"/>
      <c r="L2911" s="423"/>
      <c r="M2911" s="535"/>
      <c r="N2911" s="536">
        <f t="shared" si="57"/>
        <v>0</v>
      </c>
      <c r="O2911" s="534"/>
      <c r="P2911" s="528"/>
      <c r="Q2911" s="426" t="str">
        <f t="shared" si="53"/>
        <v/>
      </c>
      <c r="R2911" s="529"/>
      <c r="S2911" s="530"/>
      <c r="T2911" s="531" t="str">
        <f t="shared" si="54"/>
        <v/>
      </c>
      <c r="U2911" s="426">
        <f t="shared" si="55"/>
        <v>0</v>
      </c>
      <c r="V2911" s="426"/>
      <c r="W2911" s="426"/>
      <c r="AJ2911" s="55"/>
      <c r="AK2911" s="55"/>
      <c r="AL2911" s="55"/>
      <c r="AM2911" s="55"/>
    </row>
    <row r="2912" ht="22.5" customHeight="1">
      <c r="A2912" s="457"/>
      <c r="B2912" s="25" t="b">
        <v>0</v>
      </c>
      <c r="C2912" s="533"/>
      <c r="D2912" s="534"/>
      <c r="E2912" s="424"/>
      <c r="F2912" s="423"/>
      <c r="G2912" s="533"/>
      <c r="H2912" s="424"/>
      <c r="I2912" s="24"/>
      <c r="J2912" s="424"/>
      <c r="K2912" s="423"/>
      <c r="L2912" s="423"/>
      <c r="M2912" s="535"/>
      <c r="N2912" s="536">
        <f t="shared" si="57"/>
        <v>0</v>
      </c>
      <c r="O2912" s="534"/>
      <c r="P2912" s="528"/>
      <c r="Q2912" s="426" t="str">
        <f t="shared" si="53"/>
        <v/>
      </c>
      <c r="R2912" s="529"/>
      <c r="S2912" s="530"/>
      <c r="T2912" s="531" t="str">
        <f t="shared" si="54"/>
        <v/>
      </c>
      <c r="U2912" s="426">
        <f t="shared" si="55"/>
        <v>0</v>
      </c>
      <c r="V2912" s="426"/>
      <c r="W2912" s="426"/>
      <c r="AJ2912" s="55"/>
      <c r="AK2912" s="55"/>
      <c r="AL2912" s="55"/>
      <c r="AM2912" s="55"/>
    </row>
    <row r="2913" ht="22.5" customHeight="1">
      <c r="A2913" s="457"/>
      <c r="B2913" s="25" t="b">
        <v>0</v>
      </c>
      <c r="C2913" s="533"/>
      <c r="D2913" s="534"/>
      <c r="E2913" s="424"/>
      <c r="F2913" s="423"/>
      <c r="G2913" s="533"/>
      <c r="H2913" s="424"/>
      <c r="I2913" s="24"/>
      <c r="J2913" s="424"/>
      <c r="K2913" s="423"/>
      <c r="L2913" s="423"/>
      <c r="M2913" s="535"/>
      <c r="N2913" s="536">
        <f t="shared" si="57"/>
        <v>0</v>
      </c>
      <c r="O2913" s="534"/>
      <c r="P2913" s="528"/>
      <c r="Q2913" s="426" t="str">
        <f t="shared" si="53"/>
        <v/>
      </c>
      <c r="R2913" s="529"/>
      <c r="S2913" s="530"/>
      <c r="T2913" s="531" t="str">
        <f t="shared" si="54"/>
        <v/>
      </c>
      <c r="U2913" s="426">
        <f t="shared" si="55"/>
        <v>0</v>
      </c>
      <c r="V2913" s="426"/>
      <c r="W2913" s="426"/>
      <c r="AJ2913" s="55"/>
      <c r="AK2913" s="55"/>
      <c r="AL2913" s="55"/>
      <c r="AM2913" s="55"/>
    </row>
    <row r="2914" ht="22.5" customHeight="1">
      <c r="A2914" s="457"/>
      <c r="B2914" s="25" t="b">
        <v>0</v>
      </c>
      <c r="C2914" s="533"/>
      <c r="D2914" s="534"/>
      <c r="E2914" s="424"/>
      <c r="F2914" s="423"/>
      <c r="G2914" s="533"/>
      <c r="H2914" s="424"/>
      <c r="I2914" s="24"/>
      <c r="J2914" s="424"/>
      <c r="K2914" s="423"/>
      <c r="L2914" s="423"/>
      <c r="M2914" s="535"/>
      <c r="N2914" s="536">
        <f t="shared" si="57"/>
        <v>0</v>
      </c>
      <c r="O2914" s="534"/>
      <c r="P2914" s="528"/>
      <c r="Q2914" s="426" t="str">
        <f t="shared" si="53"/>
        <v/>
      </c>
      <c r="R2914" s="529"/>
      <c r="S2914" s="530"/>
      <c r="T2914" s="531" t="str">
        <f t="shared" si="54"/>
        <v/>
      </c>
      <c r="U2914" s="426">
        <f t="shared" si="55"/>
        <v>0</v>
      </c>
      <c r="V2914" s="426"/>
      <c r="W2914" s="426"/>
      <c r="AJ2914" s="55"/>
      <c r="AK2914" s="55"/>
      <c r="AL2914" s="55"/>
      <c r="AM2914" s="55"/>
    </row>
    <row r="2915" ht="22.5" customHeight="1">
      <c r="A2915" s="457"/>
      <c r="B2915" s="25" t="b">
        <v>0</v>
      </c>
      <c r="C2915" s="533"/>
      <c r="D2915" s="534"/>
      <c r="E2915" s="424"/>
      <c r="F2915" s="423"/>
      <c r="G2915" s="533"/>
      <c r="H2915" s="424"/>
      <c r="I2915" s="24"/>
      <c r="J2915" s="424"/>
      <c r="K2915" s="423"/>
      <c r="L2915" s="423"/>
      <c r="M2915" s="535"/>
      <c r="N2915" s="536">
        <f t="shared" si="57"/>
        <v>0</v>
      </c>
      <c r="O2915" s="534"/>
      <c r="P2915" s="528"/>
      <c r="Q2915" s="426" t="str">
        <f t="shared" si="53"/>
        <v/>
      </c>
      <c r="R2915" s="529"/>
      <c r="S2915" s="530"/>
      <c r="T2915" s="531" t="str">
        <f t="shared" si="54"/>
        <v/>
      </c>
      <c r="U2915" s="426">
        <f t="shared" si="55"/>
        <v>0</v>
      </c>
      <c r="V2915" s="426"/>
      <c r="W2915" s="426"/>
      <c r="AJ2915" s="55"/>
      <c r="AK2915" s="55"/>
      <c r="AL2915" s="55"/>
      <c r="AM2915" s="55"/>
    </row>
    <row r="2916" ht="22.5" customHeight="1">
      <c r="A2916" s="457"/>
      <c r="B2916" s="25" t="b">
        <v>0</v>
      </c>
      <c r="C2916" s="533"/>
      <c r="D2916" s="534"/>
      <c r="E2916" s="424"/>
      <c r="F2916" s="423"/>
      <c r="G2916" s="533"/>
      <c r="H2916" s="424"/>
      <c r="I2916" s="24"/>
      <c r="J2916" s="424"/>
      <c r="K2916" s="423"/>
      <c r="L2916" s="423"/>
      <c r="M2916" s="535"/>
      <c r="N2916" s="536">
        <f t="shared" si="57"/>
        <v>0</v>
      </c>
      <c r="O2916" s="534"/>
      <c r="P2916" s="528"/>
      <c r="Q2916" s="426" t="str">
        <f t="shared" si="53"/>
        <v/>
      </c>
      <c r="R2916" s="529"/>
      <c r="S2916" s="530"/>
      <c r="T2916" s="531" t="str">
        <f t="shared" si="54"/>
        <v/>
      </c>
      <c r="U2916" s="426">
        <f t="shared" si="55"/>
        <v>0</v>
      </c>
      <c r="V2916" s="426"/>
      <c r="W2916" s="426"/>
      <c r="AJ2916" s="55"/>
      <c r="AK2916" s="55"/>
      <c r="AL2916" s="55"/>
      <c r="AM2916" s="55"/>
    </row>
    <row r="2917" ht="22.5" customHeight="1">
      <c r="A2917" s="457"/>
      <c r="B2917" s="25" t="b">
        <v>0</v>
      </c>
      <c r="C2917" s="533"/>
      <c r="D2917" s="534"/>
      <c r="E2917" s="424"/>
      <c r="F2917" s="423"/>
      <c r="G2917" s="533"/>
      <c r="H2917" s="424"/>
      <c r="I2917" s="24"/>
      <c r="J2917" s="424"/>
      <c r="K2917" s="423"/>
      <c r="L2917" s="423"/>
      <c r="M2917" s="535"/>
      <c r="N2917" s="536">
        <f t="shared" si="57"/>
        <v>0</v>
      </c>
      <c r="O2917" s="534"/>
      <c r="P2917" s="528"/>
      <c r="Q2917" s="426" t="str">
        <f t="shared" si="53"/>
        <v/>
      </c>
      <c r="R2917" s="529"/>
      <c r="S2917" s="530"/>
      <c r="T2917" s="531" t="str">
        <f t="shared" si="54"/>
        <v/>
      </c>
      <c r="U2917" s="426">
        <f t="shared" si="55"/>
        <v>0</v>
      </c>
      <c r="V2917" s="426"/>
      <c r="W2917" s="426"/>
      <c r="AJ2917" s="55"/>
      <c r="AK2917" s="55"/>
      <c r="AL2917" s="55"/>
      <c r="AM2917" s="55"/>
    </row>
    <row r="2918" ht="22.5" customHeight="1">
      <c r="A2918" s="457"/>
      <c r="B2918" s="25" t="b">
        <v>0</v>
      </c>
      <c r="C2918" s="533"/>
      <c r="D2918" s="534"/>
      <c r="E2918" s="424"/>
      <c r="F2918" s="423"/>
      <c r="G2918" s="533"/>
      <c r="H2918" s="424"/>
      <c r="I2918" s="24"/>
      <c r="J2918" s="424"/>
      <c r="K2918" s="423"/>
      <c r="L2918" s="423"/>
      <c r="M2918" s="535"/>
      <c r="N2918" s="536">
        <f t="shared" si="57"/>
        <v>0</v>
      </c>
      <c r="O2918" s="534"/>
      <c r="P2918" s="528"/>
      <c r="Q2918" s="426" t="str">
        <f t="shared" si="53"/>
        <v/>
      </c>
      <c r="R2918" s="529"/>
      <c r="S2918" s="530"/>
      <c r="T2918" s="531" t="str">
        <f t="shared" si="54"/>
        <v/>
      </c>
      <c r="U2918" s="426">
        <f t="shared" si="55"/>
        <v>0</v>
      </c>
      <c r="V2918" s="426"/>
      <c r="W2918" s="426"/>
      <c r="AJ2918" s="55"/>
      <c r="AK2918" s="55"/>
      <c r="AL2918" s="55"/>
      <c r="AM2918" s="55"/>
    </row>
    <row r="2919" ht="22.5" customHeight="1">
      <c r="A2919" s="457"/>
      <c r="B2919" s="25" t="b">
        <v>0</v>
      </c>
      <c r="C2919" s="533"/>
      <c r="D2919" s="534"/>
      <c r="E2919" s="424"/>
      <c r="F2919" s="423"/>
      <c r="G2919" s="533"/>
      <c r="H2919" s="424"/>
      <c r="I2919" s="24"/>
      <c r="J2919" s="424"/>
      <c r="K2919" s="423"/>
      <c r="L2919" s="423"/>
      <c r="M2919" s="535"/>
      <c r="N2919" s="536">
        <f t="shared" si="57"/>
        <v>0</v>
      </c>
      <c r="O2919" s="534"/>
      <c r="P2919" s="528"/>
      <c r="Q2919" s="426" t="str">
        <f t="shared" si="53"/>
        <v/>
      </c>
      <c r="R2919" s="529"/>
      <c r="S2919" s="530"/>
      <c r="T2919" s="531" t="str">
        <f t="shared" si="54"/>
        <v/>
      </c>
      <c r="U2919" s="426">
        <f t="shared" si="55"/>
        <v>0</v>
      </c>
      <c r="V2919" s="426"/>
      <c r="W2919" s="426"/>
      <c r="AJ2919" s="55"/>
      <c r="AK2919" s="55"/>
      <c r="AL2919" s="55"/>
      <c r="AM2919" s="55"/>
    </row>
    <row r="2920" ht="22.5" customHeight="1">
      <c r="A2920" s="457"/>
      <c r="B2920" s="25" t="b">
        <v>0</v>
      </c>
      <c r="C2920" s="533"/>
      <c r="D2920" s="534"/>
      <c r="E2920" s="424"/>
      <c r="F2920" s="423"/>
      <c r="G2920" s="533"/>
      <c r="H2920" s="424"/>
      <c r="I2920" s="24"/>
      <c r="J2920" s="424"/>
      <c r="K2920" s="423"/>
      <c r="L2920" s="423"/>
      <c r="M2920" s="535"/>
      <c r="N2920" s="536">
        <f t="shared" si="57"/>
        <v>0</v>
      </c>
      <c r="O2920" s="534"/>
      <c r="P2920" s="528"/>
      <c r="Q2920" s="426" t="str">
        <f t="shared" si="53"/>
        <v/>
      </c>
      <c r="R2920" s="529"/>
      <c r="S2920" s="530"/>
      <c r="T2920" s="531" t="str">
        <f t="shared" si="54"/>
        <v/>
      </c>
      <c r="U2920" s="426">
        <f t="shared" si="55"/>
        <v>0</v>
      </c>
      <c r="V2920" s="426"/>
      <c r="W2920" s="426"/>
      <c r="AJ2920" s="55"/>
      <c r="AK2920" s="55"/>
      <c r="AL2920" s="55"/>
      <c r="AM2920" s="55"/>
    </row>
    <row r="2921" ht="22.5" customHeight="1">
      <c r="A2921" s="457"/>
      <c r="B2921" s="25" t="b">
        <v>0</v>
      </c>
      <c r="C2921" s="533"/>
      <c r="D2921" s="534"/>
      <c r="E2921" s="424"/>
      <c r="F2921" s="423"/>
      <c r="G2921" s="533"/>
      <c r="H2921" s="424"/>
      <c r="I2921" s="24"/>
      <c r="J2921" s="424"/>
      <c r="K2921" s="423"/>
      <c r="L2921" s="423"/>
      <c r="M2921" s="535"/>
      <c r="N2921" s="536">
        <f t="shared" si="57"/>
        <v>0</v>
      </c>
      <c r="O2921" s="534"/>
      <c r="P2921" s="528"/>
      <c r="Q2921" s="426" t="str">
        <f t="shared" si="53"/>
        <v/>
      </c>
      <c r="R2921" s="529"/>
      <c r="S2921" s="530"/>
      <c r="T2921" s="531" t="str">
        <f t="shared" si="54"/>
        <v/>
      </c>
      <c r="U2921" s="426">
        <f t="shared" si="55"/>
        <v>0</v>
      </c>
      <c r="V2921" s="426"/>
      <c r="W2921" s="426"/>
      <c r="AJ2921" s="55"/>
      <c r="AK2921" s="55"/>
      <c r="AL2921" s="55"/>
      <c r="AM2921" s="55"/>
    </row>
    <row r="2922" ht="22.5" customHeight="1">
      <c r="A2922" s="457"/>
      <c r="B2922" s="25" t="b">
        <v>0</v>
      </c>
      <c r="C2922" s="533"/>
      <c r="D2922" s="534"/>
      <c r="E2922" s="424"/>
      <c r="F2922" s="423"/>
      <c r="G2922" s="533"/>
      <c r="H2922" s="424"/>
      <c r="I2922" s="24"/>
      <c r="J2922" s="424"/>
      <c r="K2922" s="423"/>
      <c r="L2922" s="423"/>
      <c r="M2922" s="535"/>
      <c r="N2922" s="536">
        <f t="shared" si="57"/>
        <v>0</v>
      </c>
      <c r="O2922" s="534"/>
      <c r="P2922" s="528"/>
      <c r="Q2922" s="426" t="str">
        <f t="shared" si="53"/>
        <v/>
      </c>
      <c r="R2922" s="529"/>
      <c r="S2922" s="530"/>
      <c r="T2922" s="531" t="str">
        <f t="shared" si="54"/>
        <v/>
      </c>
      <c r="U2922" s="426">
        <f t="shared" si="55"/>
        <v>0</v>
      </c>
      <c r="V2922" s="426"/>
      <c r="W2922" s="426"/>
      <c r="AJ2922" s="55"/>
      <c r="AK2922" s="55"/>
      <c r="AL2922" s="55"/>
      <c r="AM2922" s="55"/>
    </row>
    <row r="2923" ht="22.5" customHeight="1">
      <c r="A2923" s="457"/>
      <c r="B2923" s="25" t="b">
        <v>0</v>
      </c>
      <c r="C2923" s="533"/>
      <c r="D2923" s="534"/>
      <c r="E2923" s="424"/>
      <c r="F2923" s="423"/>
      <c r="G2923" s="533"/>
      <c r="H2923" s="424"/>
      <c r="I2923" s="24"/>
      <c r="J2923" s="424"/>
      <c r="K2923" s="423"/>
      <c r="L2923" s="423"/>
      <c r="M2923" s="535"/>
      <c r="N2923" s="536">
        <f t="shared" si="57"/>
        <v>0</v>
      </c>
      <c r="O2923" s="534"/>
      <c r="P2923" s="528"/>
      <c r="Q2923" s="426" t="str">
        <f t="shared" si="53"/>
        <v/>
      </c>
      <c r="R2923" s="529"/>
      <c r="S2923" s="530"/>
      <c r="T2923" s="531" t="str">
        <f t="shared" si="54"/>
        <v/>
      </c>
      <c r="U2923" s="426">
        <f t="shared" si="55"/>
        <v>0</v>
      </c>
      <c r="V2923" s="426"/>
      <c r="W2923" s="426"/>
      <c r="AJ2923" s="55"/>
      <c r="AK2923" s="55"/>
      <c r="AL2923" s="55"/>
      <c r="AM2923" s="55"/>
    </row>
    <row r="2924" ht="22.5" customHeight="1">
      <c r="A2924" s="457"/>
      <c r="B2924" s="25" t="b">
        <v>0</v>
      </c>
      <c r="C2924" s="533"/>
      <c r="D2924" s="534"/>
      <c r="E2924" s="424"/>
      <c r="F2924" s="423"/>
      <c r="G2924" s="533"/>
      <c r="H2924" s="424"/>
      <c r="I2924" s="24"/>
      <c r="J2924" s="424"/>
      <c r="K2924" s="423"/>
      <c r="L2924" s="423"/>
      <c r="M2924" s="535"/>
      <c r="N2924" s="536">
        <f t="shared" si="57"/>
        <v>0</v>
      </c>
      <c r="O2924" s="534"/>
      <c r="P2924" s="528"/>
      <c r="Q2924" s="426" t="str">
        <f t="shared" si="53"/>
        <v/>
      </c>
      <c r="R2924" s="529"/>
      <c r="S2924" s="530"/>
      <c r="T2924" s="531" t="str">
        <f t="shared" si="54"/>
        <v/>
      </c>
      <c r="U2924" s="426">
        <f t="shared" si="55"/>
        <v>0</v>
      </c>
      <c r="V2924" s="426"/>
      <c r="W2924" s="426"/>
      <c r="AJ2924" s="55"/>
      <c r="AK2924" s="55"/>
      <c r="AL2924" s="55"/>
      <c r="AM2924" s="55"/>
    </row>
    <row r="2925" ht="22.5" customHeight="1">
      <c r="A2925" s="457"/>
      <c r="B2925" s="25" t="b">
        <v>0</v>
      </c>
      <c r="C2925" s="533"/>
      <c r="D2925" s="534"/>
      <c r="E2925" s="424"/>
      <c r="F2925" s="423"/>
      <c r="G2925" s="533"/>
      <c r="H2925" s="424"/>
      <c r="I2925" s="24"/>
      <c r="J2925" s="424"/>
      <c r="K2925" s="423"/>
      <c r="L2925" s="423"/>
      <c r="M2925" s="535"/>
      <c r="N2925" s="536">
        <f t="shared" si="57"/>
        <v>0</v>
      </c>
      <c r="O2925" s="534"/>
      <c r="P2925" s="528"/>
      <c r="Q2925" s="426" t="str">
        <f t="shared" si="53"/>
        <v/>
      </c>
      <c r="R2925" s="529"/>
      <c r="S2925" s="530"/>
      <c r="T2925" s="531" t="str">
        <f t="shared" si="54"/>
        <v/>
      </c>
      <c r="U2925" s="426">
        <f t="shared" si="55"/>
        <v>0</v>
      </c>
      <c r="V2925" s="426"/>
      <c r="W2925" s="426"/>
      <c r="AJ2925" s="55"/>
      <c r="AK2925" s="55"/>
      <c r="AL2925" s="55"/>
      <c r="AM2925" s="55"/>
    </row>
    <row r="2926" ht="22.5" customHeight="1">
      <c r="A2926" s="457"/>
      <c r="B2926" s="25" t="b">
        <v>0</v>
      </c>
      <c r="C2926" s="533"/>
      <c r="D2926" s="534"/>
      <c r="E2926" s="424"/>
      <c r="F2926" s="423"/>
      <c r="G2926" s="533"/>
      <c r="H2926" s="424"/>
      <c r="I2926" s="24"/>
      <c r="J2926" s="424"/>
      <c r="K2926" s="423"/>
      <c r="L2926" s="423"/>
      <c r="M2926" s="535"/>
      <c r="N2926" s="536">
        <f t="shared" si="57"/>
        <v>0</v>
      </c>
      <c r="O2926" s="534"/>
      <c r="P2926" s="528"/>
      <c r="Q2926" s="426" t="str">
        <f t="shared" si="53"/>
        <v/>
      </c>
      <c r="R2926" s="529"/>
      <c r="S2926" s="530"/>
      <c r="T2926" s="531" t="str">
        <f t="shared" si="54"/>
        <v/>
      </c>
      <c r="U2926" s="426">
        <f t="shared" si="55"/>
        <v>0</v>
      </c>
      <c r="V2926" s="426"/>
      <c r="W2926" s="426"/>
      <c r="AJ2926" s="55"/>
      <c r="AK2926" s="55"/>
      <c r="AL2926" s="55"/>
      <c r="AM2926" s="55"/>
    </row>
    <row r="2927" ht="22.5" customHeight="1">
      <c r="A2927" s="457"/>
      <c r="B2927" s="25" t="b">
        <v>0</v>
      </c>
      <c r="C2927" s="533"/>
      <c r="D2927" s="534"/>
      <c r="E2927" s="424"/>
      <c r="F2927" s="423"/>
      <c r="G2927" s="533"/>
      <c r="H2927" s="424"/>
      <c r="I2927" s="24"/>
      <c r="J2927" s="424"/>
      <c r="K2927" s="423"/>
      <c r="L2927" s="423"/>
      <c r="M2927" s="535"/>
      <c r="N2927" s="536">
        <f t="shared" si="57"/>
        <v>0</v>
      </c>
      <c r="O2927" s="534"/>
      <c r="P2927" s="528"/>
      <c r="Q2927" s="426" t="str">
        <f t="shared" si="53"/>
        <v/>
      </c>
      <c r="R2927" s="529"/>
      <c r="S2927" s="530"/>
      <c r="T2927" s="531" t="str">
        <f t="shared" si="54"/>
        <v/>
      </c>
      <c r="U2927" s="426">
        <f t="shared" si="55"/>
        <v>0</v>
      </c>
      <c r="V2927" s="426"/>
      <c r="W2927" s="426"/>
      <c r="AJ2927" s="55"/>
      <c r="AK2927" s="55"/>
      <c r="AL2927" s="55"/>
      <c r="AM2927" s="55"/>
    </row>
    <row r="2928" ht="22.5" customHeight="1">
      <c r="A2928" s="457"/>
      <c r="B2928" s="25" t="b">
        <v>0</v>
      </c>
      <c r="C2928" s="533"/>
      <c r="D2928" s="534"/>
      <c r="E2928" s="424"/>
      <c r="F2928" s="423"/>
      <c r="G2928" s="533"/>
      <c r="H2928" s="424"/>
      <c r="I2928" s="24"/>
      <c r="J2928" s="424"/>
      <c r="K2928" s="423"/>
      <c r="L2928" s="423"/>
      <c r="M2928" s="535"/>
      <c r="N2928" s="536">
        <f t="shared" si="57"/>
        <v>0</v>
      </c>
      <c r="O2928" s="534"/>
      <c r="P2928" s="528"/>
      <c r="Q2928" s="426" t="str">
        <f t="shared" si="53"/>
        <v/>
      </c>
      <c r="R2928" s="529"/>
      <c r="S2928" s="530"/>
      <c r="T2928" s="531" t="str">
        <f t="shared" si="54"/>
        <v/>
      </c>
      <c r="U2928" s="426">
        <f t="shared" si="55"/>
        <v>0</v>
      </c>
      <c r="V2928" s="426"/>
      <c r="W2928" s="426"/>
      <c r="AJ2928" s="55"/>
      <c r="AK2928" s="55"/>
      <c r="AL2928" s="55"/>
      <c r="AM2928" s="55"/>
    </row>
    <row r="2929" ht="22.5" customHeight="1">
      <c r="A2929" s="457"/>
      <c r="B2929" s="25" t="b">
        <v>0</v>
      </c>
      <c r="C2929" s="533"/>
      <c r="D2929" s="534"/>
      <c r="E2929" s="424"/>
      <c r="F2929" s="423"/>
      <c r="G2929" s="533"/>
      <c r="H2929" s="424"/>
      <c r="I2929" s="24"/>
      <c r="J2929" s="424"/>
      <c r="K2929" s="423"/>
      <c r="L2929" s="423"/>
      <c r="M2929" s="535"/>
      <c r="N2929" s="536">
        <f t="shared" si="57"/>
        <v>0</v>
      </c>
      <c r="O2929" s="534"/>
      <c r="P2929" s="528"/>
      <c r="Q2929" s="426" t="str">
        <f t="shared" si="53"/>
        <v/>
      </c>
      <c r="R2929" s="529"/>
      <c r="S2929" s="530"/>
      <c r="T2929" s="531" t="str">
        <f t="shared" si="54"/>
        <v/>
      </c>
      <c r="U2929" s="426">
        <f t="shared" si="55"/>
        <v>0</v>
      </c>
      <c r="V2929" s="426"/>
      <c r="W2929" s="426"/>
      <c r="AJ2929" s="55"/>
      <c r="AK2929" s="55"/>
      <c r="AL2929" s="55"/>
      <c r="AM2929" s="55"/>
    </row>
    <row r="2930" ht="22.5" customHeight="1">
      <c r="A2930" s="457"/>
      <c r="B2930" s="25" t="b">
        <v>0</v>
      </c>
      <c r="C2930" s="533"/>
      <c r="D2930" s="534"/>
      <c r="E2930" s="424"/>
      <c r="F2930" s="423"/>
      <c r="G2930" s="533"/>
      <c r="H2930" s="424"/>
      <c r="I2930" s="24"/>
      <c r="J2930" s="424"/>
      <c r="K2930" s="423"/>
      <c r="L2930" s="423"/>
      <c r="M2930" s="535"/>
      <c r="N2930" s="536">
        <f t="shared" si="57"/>
        <v>0</v>
      </c>
      <c r="O2930" s="534"/>
      <c r="P2930" s="528"/>
      <c r="Q2930" s="426" t="str">
        <f t="shared" si="53"/>
        <v/>
      </c>
      <c r="R2930" s="529"/>
      <c r="S2930" s="530"/>
      <c r="T2930" s="531" t="str">
        <f t="shared" si="54"/>
        <v/>
      </c>
      <c r="U2930" s="426">
        <f t="shared" si="55"/>
        <v>0</v>
      </c>
      <c r="V2930" s="426"/>
      <c r="W2930" s="426"/>
      <c r="AJ2930" s="55"/>
      <c r="AK2930" s="55"/>
      <c r="AL2930" s="55"/>
      <c r="AM2930" s="55"/>
    </row>
    <row r="2931" ht="22.5" customHeight="1">
      <c r="A2931" s="457"/>
      <c r="B2931" s="25" t="b">
        <v>0</v>
      </c>
      <c r="C2931" s="533"/>
      <c r="D2931" s="534"/>
      <c r="E2931" s="424"/>
      <c r="F2931" s="423"/>
      <c r="G2931" s="533"/>
      <c r="H2931" s="424"/>
      <c r="I2931" s="24"/>
      <c r="J2931" s="424"/>
      <c r="K2931" s="423"/>
      <c r="L2931" s="423"/>
      <c r="M2931" s="535"/>
      <c r="N2931" s="536">
        <f t="shared" si="57"/>
        <v>0</v>
      </c>
      <c r="O2931" s="534"/>
      <c r="P2931" s="528"/>
      <c r="Q2931" s="426" t="str">
        <f t="shared" si="53"/>
        <v/>
      </c>
      <c r="R2931" s="529"/>
      <c r="S2931" s="530"/>
      <c r="T2931" s="531" t="str">
        <f t="shared" si="54"/>
        <v/>
      </c>
      <c r="U2931" s="426">
        <f t="shared" si="55"/>
        <v>0</v>
      </c>
      <c r="V2931" s="426"/>
      <c r="W2931" s="426"/>
      <c r="AJ2931" s="55"/>
      <c r="AK2931" s="55"/>
      <c r="AL2931" s="55"/>
      <c r="AM2931" s="55"/>
    </row>
    <row r="2932" ht="22.5" customHeight="1">
      <c r="A2932" s="457"/>
      <c r="B2932" s="25" t="b">
        <v>0</v>
      </c>
      <c r="C2932" s="533"/>
      <c r="D2932" s="534"/>
      <c r="E2932" s="424"/>
      <c r="F2932" s="423"/>
      <c r="G2932" s="533"/>
      <c r="H2932" s="424"/>
      <c r="I2932" s="24"/>
      <c r="J2932" s="424"/>
      <c r="K2932" s="423"/>
      <c r="L2932" s="423"/>
      <c r="M2932" s="535"/>
      <c r="N2932" s="536">
        <f t="shared" si="57"/>
        <v>0</v>
      </c>
      <c r="O2932" s="534"/>
      <c r="P2932" s="528"/>
      <c r="Q2932" s="426" t="str">
        <f t="shared" si="53"/>
        <v/>
      </c>
      <c r="R2932" s="529"/>
      <c r="S2932" s="530"/>
      <c r="T2932" s="531" t="str">
        <f t="shared" si="54"/>
        <v/>
      </c>
      <c r="U2932" s="426">
        <f t="shared" si="55"/>
        <v>0</v>
      </c>
      <c r="V2932" s="426"/>
      <c r="W2932" s="426"/>
      <c r="AJ2932" s="55"/>
      <c r="AK2932" s="55"/>
      <c r="AL2932" s="55"/>
      <c r="AM2932" s="55"/>
    </row>
    <row r="2933" ht="22.5" customHeight="1">
      <c r="A2933" s="457"/>
      <c r="B2933" s="25" t="b">
        <v>0</v>
      </c>
      <c r="C2933" s="533"/>
      <c r="D2933" s="534"/>
      <c r="E2933" s="424"/>
      <c r="F2933" s="423"/>
      <c r="G2933" s="533"/>
      <c r="H2933" s="424"/>
      <c r="I2933" s="24"/>
      <c r="J2933" s="424"/>
      <c r="K2933" s="423"/>
      <c r="L2933" s="423"/>
      <c r="M2933" s="535"/>
      <c r="N2933" s="536">
        <f t="shared" si="57"/>
        <v>0</v>
      </c>
      <c r="O2933" s="534"/>
      <c r="P2933" s="528"/>
      <c r="Q2933" s="426" t="str">
        <f t="shared" si="53"/>
        <v/>
      </c>
      <c r="R2933" s="529"/>
      <c r="S2933" s="530"/>
      <c r="T2933" s="531" t="str">
        <f t="shared" si="54"/>
        <v/>
      </c>
      <c r="U2933" s="426">
        <f t="shared" si="55"/>
        <v>0</v>
      </c>
      <c r="V2933" s="426"/>
      <c r="W2933" s="426"/>
      <c r="AJ2933" s="55"/>
      <c r="AK2933" s="55"/>
      <c r="AL2933" s="55"/>
      <c r="AM2933" s="55"/>
    </row>
    <row r="2934" ht="22.5" customHeight="1">
      <c r="A2934" s="457"/>
      <c r="B2934" s="25" t="b">
        <v>0</v>
      </c>
      <c r="C2934" s="533"/>
      <c r="D2934" s="534"/>
      <c r="E2934" s="424"/>
      <c r="F2934" s="423"/>
      <c r="G2934" s="533"/>
      <c r="H2934" s="424"/>
      <c r="I2934" s="24"/>
      <c r="J2934" s="424"/>
      <c r="K2934" s="423"/>
      <c r="L2934" s="423"/>
      <c r="M2934" s="535"/>
      <c r="N2934" s="536">
        <f t="shared" si="57"/>
        <v>0</v>
      </c>
      <c r="O2934" s="534"/>
      <c r="P2934" s="528"/>
      <c r="Q2934" s="426" t="str">
        <f t="shared" si="53"/>
        <v/>
      </c>
      <c r="R2934" s="529"/>
      <c r="S2934" s="530"/>
      <c r="T2934" s="531" t="str">
        <f t="shared" si="54"/>
        <v/>
      </c>
      <c r="U2934" s="426">
        <f t="shared" si="55"/>
        <v>0</v>
      </c>
      <c r="V2934" s="426"/>
      <c r="W2934" s="426"/>
      <c r="AJ2934" s="55"/>
      <c r="AK2934" s="55"/>
      <c r="AL2934" s="55"/>
      <c r="AM2934" s="55"/>
    </row>
    <row r="2935" ht="22.5" customHeight="1">
      <c r="A2935" s="457"/>
      <c r="B2935" s="25" t="b">
        <v>0</v>
      </c>
      <c r="C2935" s="533"/>
      <c r="D2935" s="534"/>
      <c r="E2935" s="424"/>
      <c r="F2935" s="423"/>
      <c r="G2935" s="533"/>
      <c r="H2935" s="424"/>
      <c r="I2935" s="24"/>
      <c r="J2935" s="424"/>
      <c r="K2935" s="423"/>
      <c r="L2935" s="423"/>
      <c r="M2935" s="535"/>
      <c r="N2935" s="536">
        <f t="shared" si="57"/>
        <v>0</v>
      </c>
      <c r="O2935" s="534"/>
      <c r="P2935" s="528"/>
      <c r="Q2935" s="426" t="str">
        <f t="shared" si="53"/>
        <v/>
      </c>
      <c r="R2935" s="529"/>
      <c r="S2935" s="530"/>
      <c r="T2935" s="531" t="str">
        <f t="shared" si="54"/>
        <v/>
      </c>
      <c r="U2935" s="426">
        <f t="shared" si="55"/>
        <v>0</v>
      </c>
      <c r="V2935" s="426"/>
      <c r="W2935" s="426"/>
      <c r="AJ2935" s="55"/>
      <c r="AK2935" s="55"/>
      <c r="AL2935" s="55"/>
      <c r="AM2935" s="55"/>
    </row>
    <row r="2936" ht="22.5" customHeight="1">
      <c r="A2936" s="457"/>
      <c r="B2936" s="25" t="b">
        <v>0</v>
      </c>
      <c r="C2936" s="533"/>
      <c r="D2936" s="534"/>
      <c r="E2936" s="424"/>
      <c r="F2936" s="423"/>
      <c r="G2936" s="533"/>
      <c r="H2936" s="424"/>
      <c r="I2936" s="24"/>
      <c r="J2936" s="424"/>
      <c r="K2936" s="423"/>
      <c r="L2936" s="423"/>
      <c r="M2936" s="535"/>
      <c r="N2936" s="536">
        <f t="shared" si="57"/>
        <v>0</v>
      </c>
      <c r="O2936" s="534"/>
      <c r="P2936" s="528"/>
      <c r="Q2936" s="426" t="str">
        <f t="shared" si="53"/>
        <v/>
      </c>
      <c r="R2936" s="529"/>
      <c r="S2936" s="530"/>
      <c r="T2936" s="531" t="str">
        <f t="shared" si="54"/>
        <v/>
      </c>
      <c r="U2936" s="426">
        <f t="shared" si="55"/>
        <v>0</v>
      </c>
      <c r="V2936" s="426"/>
      <c r="W2936" s="426"/>
      <c r="AJ2936" s="55"/>
      <c r="AK2936" s="55"/>
      <c r="AL2936" s="55"/>
      <c r="AM2936" s="55"/>
    </row>
    <row r="2937" ht="22.5" customHeight="1">
      <c r="A2937" s="457"/>
      <c r="B2937" s="25" t="b">
        <v>0</v>
      </c>
      <c r="C2937" s="533"/>
      <c r="D2937" s="534"/>
      <c r="E2937" s="424"/>
      <c r="F2937" s="423"/>
      <c r="G2937" s="533"/>
      <c r="H2937" s="424"/>
      <c r="I2937" s="24"/>
      <c r="J2937" s="424"/>
      <c r="K2937" s="423"/>
      <c r="L2937" s="423"/>
      <c r="M2937" s="535"/>
      <c r="N2937" s="536">
        <f t="shared" si="57"/>
        <v>0</v>
      </c>
      <c r="O2937" s="534"/>
      <c r="P2937" s="528"/>
      <c r="Q2937" s="426" t="str">
        <f t="shared" si="53"/>
        <v/>
      </c>
      <c r="R2937" s="529"/>
      <c r="S2937" s="530"/>
      <c r="T2937" s="531" t="str">
        <f t="shared" si="54"/>
        <v/>
      </c>
      <c r="U2937" s="426">
        <f t="shared" si="55"/>
        <v>0</v>
      </c>
      <c r="V2937" s="426"/>
      <c r="W2937" s="426"/>
      <c r="AJ2937" s="55"/>
      <c r="AK2937" s="55"/>
      <c r="AL2937" s="55"/>
      <c r="AM2937" s="55"/>
    </row>
    <row r="2938" ht="22.5" customHeight="1">
      <c r="A2938" s="457"/>
      <c r="B2938" s="25" t="b">
        <v>0</v>
      </c>
      <c r="C2938" s="533"/>
      <c r="D2938" s="534"/>
      <c r="E2938" s="424"/>
      <c r="F2938" s="423"/>
      <c r="G2938" s="533"/>
      <c r="H2938" s="424"/>
      <c r="I2938" s="24"/>
      <c r="J2938" s="424"/>
      <c r="K2938" s="423"/>
      <c r="L2938" s="423"/>
      <c r="M2938" s="535"/>
      <c r="N2938" s="536">
        <f t="shared" si="57"/>
        <v>0</v>
      </c>
      <c r="O2938" s="534"/>
      <c r="P2938" s="528"/>
      <c r="Q2938" s="426" t="str">
        <f t="shared" si="53"/>
        <v/>
      </c>
      <c r="R2938" s="529"/>
      <c r="S2938" s="530"/>
      <c r="T2938" s="531" t="str">
        <f t="shared" si="54"/>
        <v/>
      </c>
      <c r="U2938" s="426">
        <f t="shared" si="55"/>
        <v>0</v>
      </c>
      <c r="V2938" s="426"/>
      <c r="W2938" s="426"/>
      <c r="AJ2938" s="55"/>
      <c r="AK2938" s="55"/>
      <c r="AL2938" s="55"/>
      <c r="AM2938" s="55"/>
    </row>
    <row r="2939" ht="22.5" customHeight="1">
      <c r="A2939" s="457"/>
      <c r="B2939" s="25" t="b">
        <v>0</v>
      </c>
      <c r="C2939" s="533"/>
      <c r="D2939" s="534"/>
      <c r="E2939" s="424"/>
      <c r="F2939" s="423"/>
      <c r="G2939" s="533"/>
      <c r="H2939" s="424"/>
      <c r="I2939" s="24"/>
      <c r="J2939" s="424"/>
      <c r="K2939" s="423"/>
      <c r="L2939" s="423"/>
      <c r="M2939" s="535"/>
      <c r="N2939" s="536">
        <f t="shared" si="57"/>
        <v>0</v>
      </c>
      <c r="O2939" s="534"/>
      <c r="P2939" s="528"/>
      <c r="Q2939" s="426" t="str">
        <f t="shared" si="53"/>
        <v/>
      </c>
      <c r="R2939" s="529"/>
      <c r="S2939" s="530"/>
      <c r="T2939" s="531" t="str">
        <f t="shared" si="54"/>
        <v/>
      </c>
      <c r="U2939" s="426">
        <f t="shared" si="55"/>
        <v>0</v>
      </c>
      <c r="V2939" s="426"/>
      <c r="W2939" s="426"/>
      <c r="AJ2939" s="55"/>
      <c r="AK2939" s="55"/>
      <c r="AL2939" s="55"/>
      <c r="AM2939" s="55"/>
    </row>
    <row r="2940" ht="22.5" customHeight="1">
      <c r="A2940" s="457"/>
      <c r="B2940" s="25" t="b">
        <v>0</v>
      </c>
      <c r="C2940" s="533"/>
      <c r="D2940" s="534"/>
      <c r="E2940" s="424"/>
      <c r="F2940" s="423"/>
      <c r="G2940" s="533"/>
      <c r="H2940" s="424"/>
      <c r="I2940" s="24"/>
      <c r="J2940" s="424"/>
      <c r="K2940" s="423"/>
      <c r="L2940" s="423"/>
      <c r="M2940" s="535"/>
      <c r="N2940" s="536">
        <f t="shared" si="57"/>
        <v>0</v>
      </c>
      <c r="O2940" s="534"/>
      <c r="P2940" s="528"/>
      <c r="Q2940" s="426" t="str">
        <f t="shared" si="53"/>
        <v/>
      </c>
      <c r="R2940" s="529"/>
      <c r="S2940" s="530"/>
      <c r="T2940" s="531" t="str">
        <f t="shared" si="54"/>
        <v/>
      </c>
      <c r="U2940" s="426">
        <f t="shared" si="55"/>
        <v>0</v>
      </c>
      <c r="V2940" s="426"/>
      <c r="W2940" s="426"/>
      <c r="AJ2940" s="55"/>
      <c r="AK2940" s="55"/>
      <c r="AL2940" s="55"/>
      <c r="AM2940" s="55"/>
    </row>
    <row r="2941" ht="22.5" customHeight="1">
      <c r="A2941" s="457"/>
      <c r="B2941" s="25" t="b">
        <v>0</v>
      </c>
      <c r="C2941" s="533"/>
      <c r="D2941" s="534"/>
      <c r="E2941" s="424"/>
      <c r="F2941" s="423"/>
      <c r="G2941" s="533"/>
      <c r="H2941" s="424"/>
      <c r="I2941" s="24"/>
      <c r="J2941" s="424"/>
      <c r="K2941" s="423"/>
      <c r="L2941" s="423"/>
      <c r="M2941" s="535"/>
      <c r="N2941" s="536">
        <f t="shared" si="57"/>
        <v>0</v>
      </c>
      <c r="O2941" s="534"/>
      <c r="P2941" s="528"/>
      <c r="Q2941" s="426" t="str">
        <f t="shared" si="53"/>
        <v/>
      </c>
      <c r="R2941" s="529"/>
      <c r="S2941" s="530"/>
      <c r="T2941" s="531" t="str">
        <f t="shared" si="54"/>
        <v/>
      </c>
      <c r="U2941" s="426">
        <f t="shared" si="55"/>
        <v>0</v>
      </c>
      <c r="V2941" s="426"/>
      <c r="W2941" s="426"/>
      <c r="AJ2941" s="55"/>
      <c r="AK2941" s="55"/>
      <c r="AL2941" s="55"/>
      <c r="AM2941" s="55"/>
    </row>
    <row r="2942" ht="22.5" customHeight="1">
      <c r="A2942" s="457"/>
      <c r="B2942" s="25" t="b">
        <v>0</v>
      </c>
      <c r="C2942" s="533"/>
      <c r="D2942" s="534"/>
      <c r="E2942" s="424"/>
      <c r="F2942" s="423"/>
      <c r="G2942" s="533"/>
      <c r="H2942" s="424"/>
      <c r="I2942" s="24"/>
      <c r="J2942" s="424"/>
      <c r="K2942" s="423"/>
      <c r="L2942" s="423"/>
      <c r="M2942" s="535"/>
      <c r="N2942" s="536">
        <f t="shared" si="57"/>
        <v>0</v>
      </c>
      <c r="O2942" s="534"/>
      <c r="P2942" s="528"/>
      <c r="Q2942" s="426" t="str">
        <f t="shared" si="53"/>
        <v/>
      </c>
      <c r="R2942" s="529"/>
      <c r="S2942" s="530"/>
      <c r="T2942" s="531" t="str">
        <f t="shared" si="54"/>
        <v/>
      </c>
      <c r="U2942" s="426">
        <f t="shared" si="55"/>
        <v>0</v>
      </c>
      <c r="V2942" s="426"/>
      <c r="W2942" s="426"/>
      <c r="AJ2942" s="55"/>
      <c r="AK2942" s="55"/>
      <c r="AL2942" s="55"/>
      <c r="AM2942" s="55"/>
    </row>
    <row r="2943" ht="22.5" customHeight="1">
      <c r="A2943" s="457"/>
      <c r="B2943" s="25" t="b">
        <v>0</v>
      </c>
      <c r="C2943" s="533"/>
      <c r="D2943" s="534"/>
      <c r="E2943" s="424"/>
      <c r="F2943" s="423"/>
      <c r="G2943" s="533"/>
      <c r="H2943" s="424"/>
      <c r="I2943" s="24"/>
      <c r="J2943" s="424"/>
      <c r="K2943" s="423"/>
      <c r="L2943" s="423"/>
      <c r="M2943" s="535"/>
      <c r="N2943" s="536">
        <f t="shared" si="57"/>
        <v>0</v>
      </c>
      <c r="O2943" s="534"/>
      <c r="P2943" s="528"/>
      <c r="Q2943" s="426" t="str">
        <f t="shared" si="53"/>
        <v/>
      </c>
      <c r="R2943" s="529"/>
      <c r="S2943" s="530"/>
      <c r="T2943" s="531" t="str">
        <f t="shared" si="54"/>
        <v/>
      </c>
      <c r="U2943" s="426">
        <f t="shared" si="55"/>
        <v>0</v>
      </c>
      <c r="V2943" s="426"/>
      <c r="W2943" s="426"/>
      <c r="AJ2943" s="55"/>
      <c r="AK2943" s="55"/>
      <c r="AL2943" s="55"/>
      <c r="AM2943" s="55"/>
    </row>
    <row r="2944" ht="22.5" customHeight="1">
      <c r="A2944" s="457"/>
      <c r="B2944" s="25" t="b">
        <v>0</v>
      </c>
      <c r="C2944" s="533"/>
      <c r="D2944" s="534"/>
      <c r="E2944" s="424"/>
      <c r="F2944" s="423"/>
      <c r="G2944" s="533"/>
      <c r="H2944" s="424"/>
      <c r="I2944" s="24"/>
      <c r="J2944" s="424"/>
      <c r="K2944" s="423"/>
      <c r="L2944" s="423"/>
      <c r="M2944" s="535"/>
      <c r="N2944" s="536">
        <f t="shared" si="57"/>
        <v>0</v>
      </c>
      <c r="O2944" s="534"/>
      <c r="P2944" s="528"/>
      <c r="Q2944" s="426" t="str">
        <f t="shared" si="53"/>
        <v/>
      </c>
      <c r="R2944" s="529"/>
      <c r="S2944" s="530"/>
      <c r="T2944" s="531" t="str">
        <f t="shared" si="54"/>
        <v/>
      </c>
      <c r="U2944" s="426">
        <f t="shared" si="55"/>
        <v>0</v>
      </c>
      <c r="V2944" s="426"/>
      <c r="W2944" s="426"/>
      <c r="AJ2944" s="55"/>
      <c r="AK2944" s="55"/>
      <c r="AL2944" s="55"/>
      <c r="AM2944" s="55"/>
    </row>
    <row r="2945" ht="22.5" customHeight="1">
      <c r="A2945" s="457"/>
      <c r="B2945" s="25" t="b">
        <v>0</v>
      </c>
      <c r="C2945" s="533"/>
      <c r="D2945" s="534"/>
      <c r="E2945" s="424"/>
      <c r="F2945" s="423"/>
      <c r="G2945" s="533"/>
      <c r="H2945" s="424"/>
      <c r="I2945" s="24"/>
      <c r="J2945" s="424"/>
      <c r="K2945" s="423"/>
      <c r="L2945" s="423"/>
      <c r="M2945" s="535"/>
      <c r="N2945" s="536">
        <f t="shared" si="57"/>
        <v>0</v>
      </c>
      <c r="O2945" s="534"/>
      <c r="P2945" s="528"/>
      <c r="Q2945" s="426" t="str">
        <f t="shared" si="53"/>
        <v/>
      </c>
      <c r="R2945" s="529"/>
      <c r="S2945" s="530"/>
      <c r="T2945" s="531" t="str">
        <f t="shared" si="54"/>
        <v/>
      </c>
      <c r="U2945" s="426">
        <f t="shared" si="55"/>
        <v>0</v>
      </c>
      <c r="V2945" s="426"/>
      <c r="W2945" s="426"/>
      <c r="AJ2945" s="55"/>
      <c r="AK2945" s="55"/>
      <c r="AL2945" s="55"/>
      <c r="AM2945" s="55"/>
    </row>
    <row r="2946" ht="22.5" customHeight="1">
      <c r="A2946" s="457"/>
      <c r="B2946" s="25" t="b">
        <v>0</v>
      </c>
      <c r="C2946" s="533"/>
      <c r="D2946" s="534"/>
      <c r="E2946" s="424"/>
      <c r="F2946" s="423"/>
      <c r="G2946" s="533"/>
      <c r="H2946" s="424"/>
      <c r="I2946" s="24"/>
      <c r="J2946" s="424"/>
      <c r="K2946" s="423"/>
      <c r="L2946" s="423"/>
      <c r="M2946" s="535"/>
      <c r="N2946" s="536">
        <f t="shared" si="57"/>
        <v>0</v>
      </c>
      <c r="O2946" s="534"/>
      <c r="P2946" s="528"/>
      <c r="Q2946" s="426" t="str">
        <f t="shared" si="53"/>
        <v/>
      </c>
      <c r="R2946" s="529"/>
      <c r="S2946" s="530"/>
      <c r="T2946" s="531" t="str">
        <f t="shared" si="54"/>
        <v/>
      </c>
      <c r="U2946" s="426">
        <f t="shared" si="55"/>
        <v>0</v>
      </c>
      <c r="V2946" s="426"/>
      <c r="W2946" s="426"/>
      <c r="AJ2946" s="55"/>
      <c r="AK2946" s="55"/>
      <c r="AL2946" s="55"/>
      <c r="AM2946" s="55"/>
    </row>
    <row r="2947" ht="22.5" customHeight="1">
      <c r="A2947" s="457"/>
      <c r="B2947" s="25" t="b">
        <v>0</v>
      </c>
      <c r="C2947" s="533"/>
      <c r="D2947" s="534"/>
      <c r="E2947" s="424"/>
      <c r="F2947" s="423"/>
      <c r="G2947" s="533"/>
      <c r="H2947" s="424"/>
      <c r="I2947" s="24"/>
      <c r="J2947" s="424"/>
      <c r="K2947" s="423"/>
      <c r="L2947" s="423"/>
      <c r="M2947" s="535"/>
      <c r="N2947" s="536">
        <f t="shared" si="57"/>
        <v>0</v>
      </c>
      <c r="O2947" s="534"/>
      <c r="P2947" s="528"/>
      <c r="Q2947" s="426" t="str">
        <f t="shared" si="53"/>
        <v/>
      </c>
      <c r="R2947" s="529"/>
      <c r="S2947" s="530"/>
      <c r="T2947" s="531" t="str">
        <f t="shared" si="54"/>
        <v/>
      </c>
      <c r="U2947" s="426">
        <f t="shared" si="55"/>
        <v>0</v>
      </c>
      <c r="V2947" s="426"/>
      <c r="W2947" s="426"/>
      <c r="AJ2947" s="55"/>
      <c r="AK2947" s="55"/>
      <c r="AL2947" s="55"/>
      <c r="AM2947" s="55"/>
    </row>
    <row r="2948" ht="22.5" customHeight="1">
      <c r="A2948" s="457"/>
      <c r="B2948" s="25" t="b">
        <v>0</v>
      </c>
      <c r="C2948" s="533"/>
      <c r="D2948" s="534"/>
      <c r="E2948" s="424"/>
      <c r="F2948" s="423"/>
      <c r="G2948" s="533"/>
      <c r="H2948" s="424"/>
      <c r="I2948" s="24"/>
      <c r="J2948" s="424"/>
      <c r="K2948" s="423"/>
      <c r="L2948" s="423"/>
      <c r="M2948" s="535"/>
      <c r="N2948" s="536">
        <f t="shared" si="57"/>
        <v>0</v>
      </c>
      <c r="O2948" s="534"/>
      <c r="P2948" s="528"/>
      <c r="Q2948" s="426" t="str">
        <f t="shared" si="53"/>
        <v/>
      </c>
      <c r="R2948" s="529"/>
      <c r="S2948" s="530"/>
      <c r="T2948" s="531" t="str">
        <f t="shared" si="54"/>
        <v/>
      </c>
      <c r="U2948" s="426">
        <f t="shared" si="55"/>
        <v>0</v>
      </c>
      <c r="V2948" s="426"/>
      <c r="W2948" s="426"/>
      <c r="AJ2948" s="55"/>
      <c r="AK2948" s="55"/>
      <c r="AL2948" s="55"/>
      <c r="AM2948" s="55"/>
    </row>
    <row r="2949" ht="22.5" customHeight="1">
      <c r="A2949" s="457"/>
      <c r="B2949" s="25" t="b">
        <v>0</v>
      </c>
      <c r="C2949" s="533"/>
      <c r="D2949" s="534"/>
      <c r="E2949" s="424"/>
      <c r="F2949" s="423"/>
      <c r="G2949" s="533"/>
      <c r="H2949" s="424"/>
      <c r="I2949" s="24"/>
      <c r="J2949" s="424"/>
      <c r="K2949" s="423"/>
      <c r="L2949" s="423"/>
      <c r="M2949" s="535"/>
      <c r="N2949" s="536">
        <f t="shared" si="57"/>
        <v>0</v>
      </c>
      <c r="O2949" s="534"/>
      <c r="P2949" s="528"/>
      <c r="Q2949" s="426" t="str">
        <f t="shared" si="53"/>
        <v/>
      </c>
      <c r="R2949" s="529"/>
      <c r="S2949" s="530"/>
      <c r="T2949" s="531" t="str">
        <f t="shared" si="54"/>
        <v/>
      </c>
      <c r="U2949" s="426">
        <f t="shared" si="55"/>
        <v>0</v>
      </c>
      <c r="V2949" s="426"/>
      <c r="W2949" s="426"/>
      <c r="AJ2949" s="55"/>
      <c r="AK2949" s="55"/>
      <c r="AL2949" s="55"/>
      <c r="AM2949" s="55"/>
    </row>
    <row r="2950" ht="22.5" customHeight="1">
      <c r="A2950" s="457"/>
      <c r="B2950" s="25" t="b">
        <v>0</v>
      </c>
      <c r="C2950" s="533"/>
      <c r="D2950" s="534"/>
      <c r="E2950" s="424"/>
      <c r="F2950" s="423"/>
      <c r="G2950" s="533"/>
      <c r="H2950" s="424"/>
      <c r="I2950" s="24"/>
      <c r="J2950" s="424"/>
      <c r="K2950" s="423"/>
      <c r="L2950" s="423"/>
      <c r="M2950" s="535"/>
      <c r="N2950" s="536">
        <f t="shared" si="57"/>
        <v>0</v>
      </c>
      <c r="O2950" s="534"/>
      <c r="P2950" s="528"/>
      <c r="Q2950" s="426" t="str">
        <f t="shared" si="53"/>
        <v/>
      </c>
      <c r="R2950" s="529"/>
      <c r="S2950" s="530"/>
      <c r="T2950" s="531" t="str">
        <f t="shared" si="54"/>
        <v/>
      </c>
      <c r="U2950" s="426">
        <f t="shared" si="55"/>
        <v>0</v>
      </c>
      <c r="V2950" s="426"/>
      <c r="W2950" s="426"/>
      <c r="AJ2950" s="55"/>
      <c r="AK2950" s="55"/>
      <c r="AL2950" s="55"/>
      <c r="AM2950" s="55"/>
    </row>
    <row r="2951" ht="22.5" customHeight="1">
      <c r="A2951" s="457"/>
      <c r="B2951" s="538" t="b">
        <v>0</v>
      </c>
      <c r="C2951" s="533"/>
      <c r="D2951" s="534"/>
      <c r="E2951" s="424"/>
      <c r="F2951" s="423"/>
      <c r="G2951" s="533"/>
      <c r="H2951" s="424"/>
      <c r="I2951" s="24"/>
      <c r="J2951" s="424"/>
      <c r="K2951" s="423"/>
      <c r="L2951" s="423"/>
      <c r="M2951" s="537"/>
      <c r="N2951" s="536">
        <f t="shared" si="57"/>
        <v>0</v>
      </c>
      <c r="O2951" s="534"/>
      <c r="P2951" s="423"/>
      <c r="Q2951" s="27" t="str">
        <f t="shared" si="53"/>
        <v/>
      </c>
      <c r="R2951" s="424"/>
      <c r="S2951" s="425"/>
      <c r="T2951" s="24" t="str">
        <f t="shared" si="54"/>
        <v/>
      </c>
      <c r="U2951" s="27">
        <f t="shared" si="55"/>
        <v>0</v>
      </c>
      <c r="V2951" s="27"/>
      <c r="W2951" s="426"/>
      <c r="AJ2951" s="55"/>
      <c r="AK2951" s="55"/>
      <c r="AL2951" s="55"/>
      <c r="AM2951" s="55"/>
    </row>
    <row r="2952" ht="22.5" customHeight="1">
      <c r="A2952" s="457"/>
      <c r="B2952" s="538" t="b">
        <v>0</v>
      </c>
      <c r="C2952" s="533"/>
      <c r="D2952" s="534"/>
      <c r="E2952" s="424"/>
      <c r="F2952" s="423"/>
      <c r="G2952" s="533"/>
      <c r="H2952" s="424"/>
      <c r="I2952" s="24"/>
      <c r="J2952" s="424"/>
      <c r="K2952" s="423"/>
      <c r="L2952" s="423"/>
      <c r="M2952" s="537"/>
      <c r="N2952" s="536">
        <f t="shared" si="57"/>
        <v>0</v>
      </c>
      <c r="O2952" s="534"/>
      <c r="P2952" s="423"/>
      <c r="Q2952" s="27" t="str">
        <f t="shared" si="53"/>
        <v/>
      </c>
      <c r="R2952" s="424"/>
      <c r="S2952" s="425"/>
      <c r="T2952" s="24" t="str">
        <f t="shared" si="54"/>
        <v/>
      </c>
      <c r="U2952" s="27">
        <f t="shared" si="55"/>
        <v>0</v>
      </c>
      <c r="V2952" s="27"/>
      <c r="W2952" s="426"/>
      <c r="AJ2952" s="55"/>
      <c r="AK2952" s="55"/>
      <c r="AL2952" s="55"/>
      <c r="AM2952" s="55"/>
    </row>
    <row r="2953" ht="22.5" customHeight="1">
      <c r="A2953" s="457"/>
      <c r="B2953" s="538" t="b">
        <v>0</v>
      </c>
      <c r="C2953" s="533"/>
      <c r="D2953" s="534"/>
      <c r="E2953" s="424"/>
      <c r="F2953" s="423"/>
      <c r="G2953" s="533"/>
      <c r="H2953" s="424"/>
      <c r="I2953" s="24"/>
      <c r="J2953" s="424"/>
      <c r="K2953" s="423"/>
      <c r="L2953" s="423"/>
      <c r="M2953" s="537"/>
      <c r="N2953" s="536">
        <f t="shared" si="57"/>
        <v>0</v>
      </c>
      <c r="O2953" s="534"/>
      <c r="P2953" s="423"/>
      <c r="Q2953" s="27" t="str">
        <f t="shared" si="53"/>
        <v/>
      </c>
      <c r="R2953" s="424"/>
      <c r="S2953" s="425"/>
      <c r="T2953" s="24" t="str">
        <f t="shared" si="54"/>
        <v/>
      </c>
      <c r="U2953" s="27">
        <f t="shared" si="55"/>
        <v>0</v>
      </c>
      <c r="V2953" s="27"/>
      <c r="W2953" s="426"/>
      <c r="AJ2953" s="55"/>
      <c r="AK2953" s="55"/>
      <c r="AL2953" s="55"/>
      <c r="AM2953" s="55"/>
    </row>
    <row r="2954" ht="22.5" customHeight="1">
      <c r="A2954" s="457"/>
      <c r="B2954" s="538" t="b">
        <v>0</v>
      </c>
      <c r="C2954" s="533"/>
      <c r="D2954" s="534"/>
      <c r="E2954" s="424"/>
      <c r="F2954" s="423"/>
      <c r="G2954" s="533"/>
      <c r="H2954" s="424"/>
      <c r="I2954" s="24"/>
      <c r="J2954" s="424"/>
      <c r="K2954" s="423"/>
      <c r="L2954" s="423"/>
      <c r="M2954" s="537"/>
      <c r="N2954" s="536">
        <f t="shared" si="57"/>
        <v>0</v>
      </c>
      <c r="O2954" s="534"/>
      <c r="P2954" s="423"/>
      <c r="Q2954" s="27" t="str">
        <f t="shared" si="53"/>
        <v/>
      </c>
      <c r="R2954" s="424"/>
      <c r="S2954" s="425"/>
      <c r="T2954" s="24" t="str">
        <f t="shared" si="54"/>
        <v/>
      </c>
      <c r="U2954" s="27">
        <f t="shared" si="55"/>
        <v>0</v>
      </c>
      <c r="V2954" s="27"/>
      <c r="W2954" s="426"/>
      <c r="AJ2954" s="55"/>
      <c r="AK2954" s="55"/>
      <c r="AL2954" s="55"/>
      <c r="AM2954" s="55"/>
    </row>
    <row r="2955" ht="22.5" customHeight="1">
      <c r="A2955" s="457"/>
      <c r="B2955" s="538" t="b">
        <v>0</v>
      </c>
      <c r="C2955" s="533"/>
      <c r="D2955" s="534"/>
      <c r="E2955" s="424"/>
      <c r="F2955" s="423"/>
      <c r="G2955" s="533"/>
      <c r="H2955" s="424"/>
      <c r="I2955" s="24"/>
      <c r="J2955" s="424"/>
      <c r="K2955" s="423"/>
      <c r="L2955" s="423"/>
      <c r="M2955" s="537"/>
      <c r="N2955" s="536">
        <f t="shared" si="57"/>
        <v>0</v>
      </c>
      <c r="O2955" s="534"/>
      <c r="P2955" s="423"/>
      <c r="Q2955" s="27" t="str">
        <f t="shared" si="53"/>
        <v/>
      </c>
      <c r="R2955" s="424"/>
      <c r="S2955" s="425"/>
      <c r="T2955" s="24" t="str">
        <f t="shared" si="54"/>
        <v/>
      </c>
      <c r="U2955" s="27">
        <f t="shared" si="55"/>
        <v>0</v>
      </c>
      <c r="V2955" s="27"/>
      <c r="W2955" s="426"/>
      <c r="AJ2955" s="55"/>
      <c r="AK2955" s="55"/>
      <c r="AL2955" s="55"/>
      <c r="AM2955" s="55"/>
    </row>
    <row r="2956" ht="22.5" customHeight="1">
      <c r="A2956" s="457"/>
      <c r="B2956" s="538" t="b">
        <v>0</v>
      </c>
      <c r="C2956" s="533"/>
      <c r="D2956" s="534"/>
      <c r="E2956" s="424"/>
      <c r="F2956" s="423"/>
      <c r="G2956" s="533"/>
      <c r="H2956" s="424"/>
      <c r="I2956" s="24"/>
      <c r="J2956" s="424"/>
      <c r="K2956" s="423"/>
      <c r="L2956" s="423"/>
      <c r="M2956" s="537"/>
      <c r="N2956" s="536">
        <f t="shared" si="57"/>
        <v>0</v>
      </c>
      <c r="O2956" s="534"/>
      <c r="P2956" s="423"/>
      <c r="Q2956" s="27" t="str">
        <f t="shared" si="53"/>
        <v/>
      </c>
      <c r="R2956" s="424"/>
      <c r="S2956" s="425"/>
      <c r="T2956" s="24" t="str">
        <f t="shared" si="54"/>
        <v/>
      </c>
      <c r="U2956" s="27">
        <f t="shared" si="55"/>
        <v>0</v>
      </c>
      <c r="V2956" s="27"/>
      <c r="W2956" s="426"/>
      <c r="AJ2956" s="55"/>
      <c r="AK2956" s="55"/>
      <c r="AL2956" s="55"/>
      <c r="AM2956" s="55"/>
    </row>
    <row r="2957" ht="22.5" customHeight="1">
      <c r="A2957" s="457"/>
      <c r="B2957" s="538" t="b">
        <v>0</v>
      </c>
      <c r="C2957" s="533"/>
      <c r="D2957" s="534"/>
      <c r="E2957" s="424"/>
      <c r="F2957" s="423"/>
      <c r="G2957" s="533"/>
      <c r="H2957" s="424"/>
      <c r="I2957" s="24"/>
      <c r="J2957" s="424"/>
      <c r="K2957" s="423"/>
      <c r="L2957" s="423"/>
      <c r="M2957" s="537"/>
      <c r="N2957" s="536">
        <f t="shared" si="57"/>
        <v>0</v>
      </c>
      <c r="O2957" s="534"/>
      <c r="P2957" s="423"/>
      <c r="Q2957" s="27" t="str">
        <f t="shared" si="53"/>
        <v/>
      </c>
      <c r="R2957" s="424"/>
      <c r="S2957" s="425"/>
      <c r="T2957" s="24" t="str">
        <f t="shared" si="54"/>
        <v/>
      </c>
      <c r="U2957" s="27">
        <f t="shared" si="55"/>
        <v>0</v>
      </c>
      <c r="V2957" s="27"/>
      <c r="W2957" s="426"/>
      <c r="AJ2957" s="55"/>
      <c r="AK2957" s="55"/>
      <c r="AL2957" s="55"/>
      <c r="AM2957" s="55"/>
    </row>
    <row r="2958" ht="22.5" customHeight="1">
      <c r="A2958" s="457"/>
      <c r="B2958" s="538" t="b">
        <v>0</v>
      </c>
      <c r="C2958" s="533"/>
      <c r="D2958" s="534"/>
      <c r="E2958" s="424"/>
      <c r="F2958" s="423"/>
      <c r="G2958" s="533"/>
      <c r="H2958" s="424"/>
      <c r="I2958" s="24"/>
      <c r="J2958" s="424"/>
      <c r="K2958" s="423"/>
      <c r="L2958" s="423"/>
      <c r="M2958" s="537"/>
      <c r="N2958" s="536">
        <f t="shared" si="57"/>
        <v>0</v>
      </c>
      <c r="O2958" s="534"/>
      <c r="P2958" s="423"/>
      <c r="Q2958" s="27" t="str">
        <f t="shared" si="53"/>
        <v/>
      </c>
      <c r="R2958" s="424"/>
      <c r="S2958" s="425"/>
      <c r="T2958" s="24" t="str">
        <f t="shared" si="54"/>
        <v/>
      </c>
      <c r="U2958" s="27">
        <f t="shared" si="55"/>
        <v>0</v>
      </c>
      <c r="V2958" s="27"/>
      <c r="W2958" s="426"/>
      <c r="AJ2958" s="55"/>
      <c r="AK2958" s="55"/>
      <c r="AL2958" s="55"/>
      <c r="AM2958" s="55"/>
    </row>
    <row r="2959" ht="22.5" customHeight="1">
      <c r="A2959" s="457"/>
      <c r="B2959" s="538" t="b">
        <v>0</v>
      </c>
      <c r="C2959" s="533"/>
      <c r="D2959" s="534"/>
      <c r="E2959" s="424"/>
      <c r="F2959" s="423"/>
      <c r="G2959" s="533"/>
      <c r="H2959" s="424"/>
      <c r="I2959" s="24"/>
      <c r="J2959" s="424"/>
      <c r="K2959" s="423"/>
      <c r="L2959" s="423"/>
      <c r="M2959" s="537"/>
      <c r="N2959" s="536">
        <f t="shared" si="57"/>
        <v>0</v>
      </c>
      <c r="O2959" s="534"/>
      <c r="P2959" s="423"/>
      <c r="Q2959" s="27" t="str">
        <f t="shared" si="53"/>
        <v/>
      </c>
      <c r="R2959" s="424"/>
      <c r="S2959" s="425"/>
      <c r="T2959" s="24" t="str">
        <f t="shared" si="54"/>
        <v/>
      </c>
      <c r="U2959" s="27">
        <f t="shared" si="55"/>
        <v>0</v>
      </c>
      <c r="V2959" s="27"/>
      <c r="W2959" s="426"/>
      <c r="AJ2959" s="55"/>
      <c r="AK2959" s="55"/>
      <c r="AL2959" s="55"/>
      <c r="AM2959" s="55"/>
    </row>
    <row r="2960" ht="22.5" customHeight="1">
      <c r="A2960" s="457"/>
      <c r="B2960" s="538" t="b">
        <v>0</v>
      </c>
      <c r="C2960" s="533"/>
      <c r="D2960" s="534"/>
      <c r="E2960" s="424"/>
      <c r="F2960" s="423"/>
      <c r="G2960" s="533"/>
      <c r="H2960" s="424"/>
      <c r="I2960" s="24"/>
      <c r="J2960" s="424"/>
      <c r="K2960" s="423"/>
      <c r="L2960" s="423"/>
      <c r="M2960" s="537"/>
      <c r="N2960" s="536">
        <f t="shared" si="57"/>
        <v>0</v>
      </c>
      <c r="O2960" s="534"/>
      <c r="P2960" s="423"/>
      <c r="Q2960" s="27" t="str">
        <f t="shared" si="53"/>
        <v/>
      </c>
      <c r="R2960" s="424"/>
      <c r="S2960" s="425"/>
      <c r="T2960" s="24" t="str">
        <f t="shared" si="54"/>
        <v/>
      </c>
      <c r="U2960" s="27">
        <f t="shared" si="55"/>
        <v>0</v>
      </c>
      <c r="V2960" s="27"/>
      <c r="W2960" s="426"/>
      <c r="AJ2960" s="55"/>
      <c r="AK2960" s="55"/>
      <c r="AL2960" s="55"/>
      <c r="AM2960" s="55"/>
    </row>
    <row r="2961" ht="22.5" customHeight="1">
      <c r="A2961" s="457"/>
      <c r="B2961" s="538" t="b">
        <v>0</v>
      </c>
      <c r="C2961" s="533"/>
      <c r="D2961" s="534"/>
      <c r="E2961" s="424"/>
      <c r="F2961" s="423"/>
      <c r="G2961" s="533"/>
      <c r="H2961" s="424"/>
      <c r="I2961" s="24"/>
      <c r="J2961" s="424"/>
      <c r="K2961" s="423"/>
      <c r="L2961" s="423"/>
      <c r="M2961" s="535"/>
      <c r="N2961" s="536">
        <f t="shared" si="57"/>
        <v>0</v>
      </c>
      <c r="O2961" s="534"/>
      <c r="P2961" s="528"/>
      <c r="Q2961" s="426" t="str">
        <f t="shared" si="53"/>
        <v/>
      </c>
      <c r="R2961" s="529"/>
      <c r="S2961" s="530"/>
      <c r="T2961" s="531" t="str">
        <f t="shared" si="54"/>
        <v/>
      </c>
      <c r="U2961" s="426">
        <f t="shared" si="55"/>
        <v>0</v>
      </c>
      <c r="V2961" s="426"/>
      <c r="W2961" s="426"/>
      <c r="AJ2961" s="55"/>
      <c r="AK2961" s="55"/>
      <c r="AL2961" s="55"/>
      <c r="AM2961" s="55"/>
    </row>
    <row r="2962" ht="22.5" customHeight="1">
      <c r="A2962" s="457"/>
      <c r="B2962" s="538" t="b">
        <v>0</v>
      </c>
      <c r="C2962" s="533"/>
      <c r="D2962" s="534"/>
      <c r="E2962" s="424"/>
      <c r="F2962" s="423"/>
      <c r="G2962" s="533"/>
      <c r="H2962" s="424"/>
      <c r="I2962" s="24"/>
      <c r="J2962" s="424"/>
      <c r="K2962" s="423"/>
      <c r="L2962" s="423"/>
      <c r="M2962" s="535"/>
      <c r="N2962" s="536">
        <f t="shared" si="57"/>
        <v>0</v>
      </c>
      <c r="O2962" s="534"/>
      <c r="P2962" s="528"/>
      <c r="Q2962" s="426" t="str">
        <f t="shared" si="53"/>
        <v/>
      </c>
      <c r="R2962" s="529"/>
      <c r="S2962" s="530"/>
      <c r="T2962" s="531" t="str">
        <f t="shared" si="54"/>
        <v/>
      </c>
      <c r="U2962" s="426">
        <f t="shared" si="55"/>
        <v>0</v>
      </c>
      <c r="V2962" s="426"/>
      <c r="W2962" s="426"/>
      <c r="AJ2962" s="55"/>
      <c r="AK2962" s="55"/>
      <c r="AL2962" s="55"/>
      <c r="AM2962" s="55"/>
    </row>
    <row r="2963" ht="22.5" customHeight="1">
      <c r="A2963" s="457"/>
      <c r="B2963" s="538" t="b">
        <v>0</v>
      </c>
      <c r="C2963" s="533"/>
      <c r="D2963" s="534"/>
      <c r="E2963" s="424"/>
      <c r="F2963" s="423"/>
      <c r="G2963" s="533"/>
      <c r="H2963" s="424"/>
      <c r="I2963" s="24"/>
      <c r="J2963" s="424"/>
      <c r="K2963" s="423"/>
      <c r="L2963" s="423"/>
      <c r="M2963" s="535"/>
      <c r="N2963" s="536">
        <f t="shared" si="57"/>
        <v>0</v>
      </c>
      <c r="O2963" s="534"/>
      <c r="P2963" s="528"/>
      <c r="Q2963" s="426" t="str">
        <f t="shared" si="53"/>
        <v/>
      </c>
      <c r="R2963" s="529"/>
      <c r="S2963" s="530"/>
      <c r="T2963" s="531" t="str">
        <f t="shared" si="54"/>
        <v/>
      </c>
      <c r="U2963" s="426">
        <f t="shared" si="55"/>
        <v>0</v>
      </c>
      <c r="V2963" s="426"/>
      <c r="W2963" s="426"/>
      <c r="AJ2963" s="55"/>
      <c r="AK2963" s="55"/>
      <c r="AL2963" s="55"/>
      <c r="AM2963" s="55"/>
    </row>
    <row r="2964" ht="22.5" customHeight="1">
      <c r="A2964" s="457"/>
      <c r="B2964" s="538" t="b">
        <v>0</v>
      </c>
      <c r="C2964" s="533"/>
      <c r="D2964" s="534"/>
      <c r="E2964" s="424"/>
      <c r="F2964" s="423"/>
      <c r="G2964" s="533"/>
      <c r="H2964" s="424"/>
      <c r="I2964" s="24"/>
      <c r="J2964" s="424"/>
      <c r="K2964" s="423"/>
      <c r="L2964" s="423"/>
      <c r="M2964" s="535"/>
      <c r="N2964" s="536">
        <f t="shared" si="57"/>
        <v>0</v>
      </c>
      <c r="O2964" s="534"/>
      <c r="P2964" s="528"/>
      <c r="Q2964" s="426" t="str">
        <f t="shared" si="53"/>
        <v/>
      </c>
      <c r="R2964" s="529"/>
      <c r="S2964" s="530"/>
      <c r="T2964" s="531" t="str">
        <f t="shared" si="54"/>
        <v/>
      </c>
      <c r="U2964" s="426">
        <f t="shared" si="55"/>
        <v>0</v>
      </c>
      <c r="V2964" s="426"/>
      <c r="W2964" s="426"/>
      <c r="AJ2964" s="55"/>
      <c r="AK2964" s="55"/>
      <c r="AL2964" s="55"/>
      <c r="AM2964" s="55"/>
    </row>
    <row r="2965" ht="22.5" customHeight="1">
      <c r="A2965" s="457"/>
      <c r="B2965" s="538" t="b">
        <v>0</v>
      </c>
      <c r="C2965" s="533"/>
      <c r="D2965" s="534"/>
      <c r="E2965" s="424"/>
      <c r="F2965" s="423"/>
      <c r="G2965" s="533"/>
      <c r="H2965" s="424"/>
      <c r="I2965" s="24"/>
      <c r="J2965" s="424"/>
      <c r="K2965" s="423"/>
      <c r="L2965" s="423"/>
      <c r="M2965" s="535"/>
      <c r="N2965" s="536">
        <f t="shared" si="57"/>
        <v>0</v>
      </c>
      <c r="O2965" s="534"/>
      <c r="P2965" s="528"/>
      <c r="Q2965" s="426" t="str">
        <f t="shared" si="53"/>
        <v/>
      </c>
      <c r="R2965" s="529"/>
      <c r="S2965" s="530"/>
      <c r="T2965" s="531" t="str">
        <f t="shared" si="54"/>
        <v/>
      </c>
      <c r="U2965" s="426">
        <f t="shared" si="55"/>
        <v>0</v>
      </c>
      <c r="V2965" s="426"/>
      <c r="W2965" s="426"/>
      <c r="AJ2965" s="55"/>
      <c r="AK2965" s="55"/>
      <c r="AL2965" s="55"/>
      <c r="AM2965" s="55"/>
    </row>
    <row r="2966" ht="22.5" customHeight="1">
      <c r="A2966" s="457"/>
      <c r="B2966" s="538" t="b">
        <v>0</v>
      </c>
      <c r="C2966" s="533"/>
      <c r="D2966" s="534"/>
      <c r="E2966" s="424"/>
      <c r="F2966" s="423"/>
      <c r="G2966" s="533"/>
      <c r="H2966" s="424"/>
      <c r="I2966" s="24"/>
      <c r="J2966" s="424"/>
      <c r="K2966" s="423"/>
      <c r="L2966" s="423"/>
      <c r="M2966" s="535"/>
      <c r="N2966" s="536">
        <f t="shared" si="57"/>
        <v>0</v>
      </c>
      <c r="O2966" s="534"/>
      <c r="P2966" s="528"/>
      <c r="Q2966" s="426" t="str">
        <f t="shared" si="53"/>
        <v/>
      </c>
      <c r="R2966" s="529"/>
      <c r="S2966" s="530"/>
      <c r="T2966" s="531" t="str">
        <f t="shared" si="54"/>
        <v/>
      </c>
      <c r="U2966" s="426">
        <f t="shared" si="55"/>
        <v>0</v>
      </c>
      <c r="V2966" s="426"/>
      <c r="W2966" s="426"/>
      <c r="AJ2966" s="55"/>
      <c r="AK2966" s="55"/>
      <c r="AL2966" s="55"/>
      <c r="AM2966" s="55"/>
    </row>
    <row r="2967" ht="22.5" customHeight="1">
      <c r="A2967" s="457"/>
      <c r="B2967" s="538" t="b">
        <v>0</v>
      </c>
      <c r="C2967" s="533"/>
      <c r="D2967" s="534"/>
      <c r="E2967" s="424"/>
      <c r="F2967" s="423"/>
      <c r="G2967" s="533"/>
      <c r="H2967" s="424"/>
      <c r="I2967" s="24"/>
      <c r="J2967" s="424"/>
      <c r="K2967" s="423"/>
      <c r="L2967" s="423"/>
      <c r="M2967" s="535"/>
      <c r="N2967" s="536">
        <f t="shared" si="57"/>
        <v>0</v>
      </c>
      <c r="O2967" s="534"/>
      <c r="P2967" s="528"/>
      <c r="Q2967" s="426" t="str">
        <f t="shared" si="53"/>
        <v/>
      </c>
      <c r="R2967" s="529"/>
      <c r="S2967" s="530"/>
      <c r="T2967" s="531" t="str">
        <f t="shared" si="54"/>
        <v/>
      </c>
      <c r="U2967" s="426">
        <f t="shared" si="55"/>
        <v>0</v>
      </c>
      <c r="V2967" s="426"/>
      <c r="W2967" s="426"/>
      <c r="AJ2967" s="55"/>
      <c r="AK2967" s="55"/>
      <c r="AL2967" s="55"/>
      <c r="AM2967" s="55"/>
    </row>
    <row r="2968" ht="22.5" customHeight="1">
      <c r="A2968" s="457"/>
      <c r="B2968" s="538" t="b">
        <v>0</v>
      </c>
      <c r="C2968" s="533"/>
      <c r="D2968" s="534"/>
      <c r="E2968" s="424"/>
      <c r="F2968" s="423"/>
      <c r="G2968" s="533"/>
      <c r="H2968" s="424"/>
      <c r="I2968" s="24"/>
      <c r="J2968" s="424"/>
      <c r="K2968" s="423"/>
      <c r="L2968" s="423"/>
      <c r="M2968" s="535"/>
      <c r="N2968" s="536">
        <f t="shared" si="57"/>
        <v>0</v>
      </c>
      <c r="O2968" s="534"/>
      <c r="P2968" s="528"/>
      <c r="Q2968" s="426" t="str">
        <f t="shared" si="53"/>
        <v/>
      </c>
      <c r="R2968" s="529"/>
      <c r="S2968" s="530"/>
      <c r="T2968" s="531" t="str">
        <f t="shared" si="54"/>
        <v/>
      </c>
      <c r="U2968" s="426">
        <f t="shared" si="55"/>
        <v>0</v>
      </c>
      <c r="V2968" s="426"/>
      <c r="W2968" s="426"/>
      <c r="AJ2968" s="55"/>
      <c r="AK2968" s="55"/>
      <c r="AL2968" s="55"/>
      <c r="AM2968" s="55"/>
    </row>
    <row r="2969" ht="22.5" customHeight="1">
      <c r="A2969" s="457"/>
      <c r="B2969" s="538" t="b">
        <v>0</v>
      </c>
      <c r="C2969" s="533"/>
      <c r="D2969" s="534"/>
      <c r="E2969" s="424"/>
      <c r="F2969" s="423"/>
      <c r="G2969" s="533"/>
      <c r="H2969" s="424"/>
      <c r="I2969" s="24"/>
      <c r="J2969" s="424"/>
      <c r="K2969" s="423"/>
      <c r="L2969" s="423"/>
      <c r="M2969" s="535"/>
      <c r="N2969" s="536">
        <f t="shared" si="57"/>
        <v>0</v>
      </c>
      <c r="O2969" s="534"/>
      <c r="P2969" s="528"/>
      <c r="Q2969" s="426" t="str">
        <f t="shared" si="53"/>
        <v/>
      </c>
      <c r="R2969" s="529"/>
      <c r="S2969" s="530"/>
      <c r="T2969" s="531" t="str">
        <f t="shared" si="54"/>
        <v/>
      </c>
      <c r="U2969" s="426">
        <f t="shared" si="55"/>
        <v>0</v>
      </c>
      <c r="V2969" s="426"/>
      <c r="W2969" s="426"/>
      <c r="AJ2969" s="55"/>
      <c r="AK2969" s="55"/>
      <c r="AL2969" s="55"/>
      <c r="AM2969" s="55"/>
    </row>
    <row r="2970" ht="22.5" customHeight="1">
      <c r="A2970" s="457"/>
      <c r="B2970" s="538" t="b">
        <v>0</v>
      </c>
      <c r="C2970" s="533"/>
      <c r="D2970" s="534"/>
      <c r="E2970" s="424"/>
      <c r="F2970" s="423"/>
      <c r="G2970" s="533"/>
      <c r="H2970" s="424"/>
      <c r="I2970" s="24"/>
      <c r="J2970" s="424"/>
      <c r="K2970" s="423"/>
      <c r="L2970" s="423"/>
      <c r="M2970" s="535"/>
      <c r="N2970" s="536">
        <f t="shared" si="57"/>
        <v>0</v>
      </c>
      <c r="O2970" s="534"/>
      <c r="P2970" s="528"/>
      <c r="Q2970" s="426" t="str">
        <f t="shared" si="53"/>
        <v/>
      </c>
      <c r="R2970" s="529"/>
      <c r="S2970" s="530"/>
      <c r="T2970" s="531" t="str">
        <f t="shared" si="54"/>
        <v/>
      </c>
      <c r="U2970" s="426">
        <f t="shared" si="55"/>
        <v>0</v>
      </c>
      <c r="V2970" s="426"/>
      <c r="W2970" s="426"/>
      <c r="AJ2970" s="55"/>
      <c r="AK2970" s="55"/>
      <c r="AL2970" s="55"/>
      <c r="AM2970" s="55"/>
    </row>
    <row r="2971" ht="22.5" customHeight="1">
      <c r="A2971" s="457"/>
      <c r="B2971" s="538" t="b">
        <v>0</v>
      </c>
      <c r="C2971" s="533"/>
      <c r="D2971" s="534"/>
      <c r="E2971" s="424"/>
      <c r="F2971" s="423"/>
      <c r="G2971" s="533"/>
      <c r="H2971" s="424"/>
      <c r="I2971" s="24"/>
      <c r="J2971" s="424"/>
      <c r="K2971" s="423"/>
      <c r="L2971" s="423"/>
      <c r="M2971" s="535"/>
      <c r="N2971" s="536">
        <f t="shared" si="57"/>
        <v>0</v>
      </c>
      <c r="O2971" s="534"/>
      <c r="P2971" s="528"/>
      <c r="Q2971" s="426" t="str">
        <f t="shared" si="53"/>
        <v/>
      </c>
      <c r="R2971" s="529"/>
      <c r="S2971" s="530"/>
      <c r="T2971" s="531" t="str">
        <f t="shared" si="54"/>
        <v/>
      </c>
      <c r="U2971" s="426">
        <f t="shared" si="55"/>
        <v>0</v>
      </c>
      <c r="V2971" s="426"/>
      <c r="W2971" s="426"/>
      <c r="AJ2971" s="55"/>
      <c r="AK2971" s="55"/>
      <c r="AL2971" s="55"/>
      <c r="AM2971" s="55"/>
    </row>
    <row r="2972" ht="22.5" customHeight="1">
      <c r="A2972" s="457"/>
      <c r="B2972" s="538" t="b">
        <v>0</v>
      </c>
      <c r="C2972" s="533"/>
      <c r="D2972" s="534"/>
      <c r="E2972" s="424"/>
      <c r="F2972" s="423"/>
      <c r="G2972" s="533"/>
      <c r="H2972" s="424"/>
      <c r="I2972" s="24"/>
      <c r="J2972" s="424"/>
      <c r="K2972" s="423"/>
      <c r="L2972" s="423"/>
      <c r="M2972" s="535"/>
      <c r="N2972" s="536">
        <f t="shared" si="57"/>
        <v>0</v>
      </c>
      <c r="O2972" s="534"/>
      <c r="P2972" s="528"/>
      <c r="Q2972" s="426" t="str">
        <f t="shared" si="53"/>
        <v/>
      </c>
      <c r="R2972" s="529"/>
      <c r="S2972" s="530"/>
      <c r="T2972" s="531" t="str">
        <f t="shared" si="54"/>
        <v/>
      </c>
      <c r="U2972" s="426">
        <f t="shared" si="55"/>
        <v>0</v>
      </c>
      <c r="V2972" s="426"/>
      <c r="W2972" s="426"/>
      <c r="AJ2972" s="55"/>
      <c r="AK2972" s="55"/>
      <c r="AL2972" s="55"/>
      <c r="AM2972" s="55"/>
    </row>
    <row r="2973" ht="22.5" customHeight="1">
      <c r="A2973" s="457"/>
      <c r="B2973" s="538" t="b">
        <v>0</v>
      </c>
      <c r="C2973" s="533"/>
      <c r="D2973" s="534"/>
      <c r="E2973" s="424"/>
      <c r="F2973" s="423"/>
      <c r="G2973" s="533"/>
      <c r="H2973" s="424"/>
      <c r="I2973" s="24"/>
      <c r="J2973" s="424"/>
      <c r="K2973" s="423"/>
      <c r="L2973" s="423"/>
      <c r="M2973" s="535"/>
      <c r="N2973" s="536">
        <f t="shared" si="57"/>
        <v>0</v>
      </c>
      <c r="O2973" s="534"/>
      <c r="P2973" s="528"/>
      <c r="Q2973" s="426" t="str">
        <f t="shared" si="53"/>
        <v/>
      </c>
      <c r="R2973" s="529"/>
      <c r="S2973" s="530"/>
      <c r="T2973" s="531" t="str">
        <f t="shared" si="54"/>
        <v/>
      </c>
      <c r="U2973" s="426">
        <f t="shared" si="55"/>
        <v>0</v>
      </c>
      <c r="V2973" s="426"/>
      <c r="W2973" s="426"/>
      <c r="AJ2973" s="55"/>
      <c r="AK2973" s="55"/>
      <c r="AL2973" s="55"/>
      <c r="AM2973" s="55"/>
    </row>
    <row r="2974" ht="22.5" customHeight="1">
      <c r="A2974" s="457"/>
      <c r="B2974" s="538" t="b">
        <v>0</v>
      </c>
      <c r="C2974" s="533"/>
      <c r="D2974" s="534"/>
      <c r="E2974" s="424"/>
      <c r="F2974" s="423"/>
      <c r="G2974" s="533"/>
      <c r="H2974" s="424"/>
      <c r="I2974" s="24"/>
      <c r="J2974" s="424"/>
      <c r="K2974" s="423"/>
      <c r="L2974" s="423"/>
      <c r="M2974" s="535"/>
      <c r="N2974" s="536">
        <f t="shared" si="57"/>
        <v>0</v>
      </c>
      <c r="O2974" s="534"/>
      <c r="P2974" s="528"/>
      <c r="Q2974" s="426" t="str">
        <f t="shared" si="53"/>
        <v/>
      </c>
      <c r="R2974" s="529"/>
      <c r="S2974" s="530"/>
      <c r="T2974" s="531" t="str">
        <f t="shared" si="54"/>
        <v/>
      </c>
      <c r="U2974" s="426">
        <f t="shared" si="55"/>
        <v>0</v>
      </c>
      <c r="V2974" s="426"/>
      <c r="W2974" s="426"/>
      <c r="AJ2974" s="55"/>
      <c r="AK2974" s="55"/>
      <c r="AL2974" s="55"/>
      <c r="AM2974" s="55"/>
    </row>
    <row r="2975" ht="22.5" customHeight="1">
      <c r="A2975" s="457"/>
      <c r="B2975" s="538" t="b">
        <v>0</v>
      </c>
      <c r="C2975" s="533"/>
      <c r="D2975" s="534"/>
      <c r="E2975" s="424"/>
      <c r="F2975" s="423"/>
      <c r="G2975" s="533"/>
      <c r="H2975" s="424"/>
      <c r="I2975" s="24"/>
      <c r="J2975" s="424"/>
      <c r="K2975" s="423"/>
      <c r="L2975" s="423"/>
      <c r="M2975" s="535"/>
      <c r="N2975" s="536">
        <f t="shared" si="57"/>
        <v>0</v>
      </c>
      <c r="O2975" s="534"/>
      <c r="P2975" s="528"/>
      <c r="Q2975" s="426" t="str">
        <f t="shared" si="53"/>
        <v/>
      </c>
      <c r="R2975" s="529"/>
      <c r="S2975" s="530"/>
      <c r="T2975" s="531" t="str">
        <f t="shared" si="54"/>
        <v/>
      </c>
      <c r="U2975" s="426">
        <f t="shared" si="55"/>
        <v>0</v>
      </c>
      <c r="V2975" s="426"/>
      <c r="W2975" s="426"/>
      <c r="AJ2975" s="55"/>
      <c r="AK2975" s="55"/>
      <c r="AL2975" s="55"/>
      <c r="AM2975" s="55"/>
    </row>
    <row r="2976" ht="22.5" customHeight="1">
      <c r="A2976" s="457"/>
      <c r="B2976" s="538" t="b">
        <v>0</v>
      </c>
      <c r="C2976" s="533"/>
      <c r="D2976" s="534"/>
      <c r="E2976" s="424"/>
      <c r="F2976" s="423"/>
      <c r="G2976" s="533"/>
      <c r="H2976" s="424"/>
      <c r="I2976" s="24"/>
      <c r="J2976" s="424"/>
      <c r="K2976" s="423"/>
      <c r="L2976" s="423"/>
      <c r="M2976" s="535"/>
      <c r="N2976" s="536">
        <f t="shared" si="57"/>
        <v>0</v>
      </c>
      <c r="O2976" s="534"/>
      <c r="P2976" s="528"/>
      <c r="Q2976" s="426" t="str">
        <f t="shared" si="53"/>
        <v/>
      </c>
      <c r="R2976" s="529"/>
      <c r="S2976" s="530"/>
      <c r="T2976" s="531" t="str">
        <f t="shared" si="54"/>
        <v/>
      </c>
      <c r="U2976" s="426">
        <f t="shared" si="55"/>
        <v>0</v>
      </c>
      <c r="V2976" s="426"/>
      <c r="W2976" s="426"/>
      <c r="AJ2976" s="55"/>
      <c r="AK2976" s="55"/>
      <c r="AL2976" s="55"/>
      <c r="AM2976" s="55"/>
    </row>
    <row r="2977" ht="22.5" customHeight="1">
      <c r="A2977" s="457"/>
      <c r="B2977" s="538" t="b">
        <v>0</v>
      </c>
      <c r="C2977" s="533"/>
      <c r="D2977" s="534"/>
      <c r="E2977" s="424"/>
      <c r="F2977" s="423"/>
      <c r="G2977" s="533"/>
      <c r="H2977" s="424"/>
      <c r="I2977" s="24"/>
      <c r="J2977" s="424"/>
      <c r="K2977" s="423"/>
      <c r="L2977" s="423"/>
      <c r="M2977" s="535"/>
      <c r="N2977" s="536">
        <f t="shared" si="57"/>
        <v>0</v>
      </c>
      <c r="O2977" s="534"/>
      <c r="P2977" s="528"/>
      <c r="Q2977" s="426" t="str">
        <f t="shared" si="53"/>
        <v/>
      </c>
      <c r="R2977" s="529"/>
      <c r="S2977" s="530"/>
      <c r="T2977" s="531" t="str">
        <f t="shared" si="54"/>
        <v/>
      </c>
      <c r="U2977" s="426">
        <f t="shared" si="55"/>
        <v>0</v>
      </c>
      <c r="V2977" s="426"/>
      <c r="W2977" s="426"/>
      <c r="AJ2977" s="55"/>
      <c r="AK2977" s="55"/>
      <c r="AL2977" s="55"/>
      <c r="AM2977" s="55"/>
    </row>
    <row r="2978" ht="22.5" customHeight="1">
      <c r="A2978" s="457"/>
      <c r="B2978" s="538" t="b">
        <v>0</v>
      </c>
      <c r="C2978" s="533"/>
      <c r="D2978" s="534"/>
      <c r="E2978" s="424"/>
      <c r="F2978" s="423"/>
      <c r="G2978" s="533"/>
      <c r="H2978" s="424"/>
      <c r="I2978" s="24"/>
      <c r="J2978" s="424"/>
      <c r="K2978" s="423"/>
      <c r="L2978" s="423"/>
      <c r="M2978" s="535"/>
      <c r="N2978" s="536">
        <f t="shared" si="57"/>
        <v>0</v>
      </c>
      <c r="O2978" s="534"/>
      <c r="P2978" s="528"/>
      <c r="Q2978" s="426" t="str">
        <f t="shared" si="53"/>
        <v/>
      </c>
      <c r="R2978" s="529"/>
      <c r="S2978" s="530"/>
      <c r="T2978" s="531" t="str">
        <f t="shared" si="54"/>
        <v/>
      </c>
      <c r="U2978" s="426">
        <f t="shared" si="55"/>
        <v>0</v>
      </c>
      <c r="V2978" s="426"/>
      <c r="W2978" s="426"/>
      <c r="AJ2978" s="55"/>
      <c r="AK2978" s="55"/>
      <c r="AL2978" s="55"/>
      <c r="AM2978" s="55"/>
    </row>
    <row r="2979" ht="22.5" customHeight="1">
      <c r="A2979" s="457"/>
      <c r="B2979" s="538" t="b">
        <v>0</v>
      </c>
      <c r="C2979" s="533"/>
      <c r="D2979" s="534"/>
      <c r="E2979" s="424"/>
      <c r="F2979" s="423"/>
      <c r="G2979" s="533"/>
      <c r="H2979" s="424"/>
      <c r="I2979" s="24"/>
      <c r="J2979" s="424"/>
      <c r="K2979" s="423"/>
      <c r="L2979" s="423"/>
      <c r="M2979" s="535"/>
      <c r="N2979" s="536">
        <f t="shared" si="57"/>
        <v>0</v>
      </c>
      <c r="O2979" s="534"/>
      <c r="P2979" s="528"/>
      <c r="Q2979" s="426" t="str">
        <f t="shared" si="53"/>
        <v/>
      </c>
      <c r="R2979" s="529"/>
      <c r="S2979" s="530"/>
      <c r="T2979" s="531" t="str">
        <f t="shared" si="54"/>
        <v/>
      </c>
      <c r="U2979" s="426">
        <f t="shared" si="55"/>
        <v>0</v>
      </c>
      <c r="V2979" s="426"/>
      <c r="W2979" s="426"/>
      <c r="AJ2979" s="55"/>
      <c r="AK2979" s="55"/>
      <c r="AL2979" s="55"/>
      <c r="AM2979" s="55"/>
    </row>
    <row r="2980" ht="22.5" customHeight="1">
      <c r="A2980" s="457"/>
      <c r="B2980" s="538" t="b">
        <v>0</v>
      </c>
      <c r="C2980" s="533"/>
      <c r="D2980" s="534"/>
      <c r="E2980" s="424"/>
      <c r="F2980" s="423"/>
      <c r="G2980" s="533"/>
      <c r="H2980" s="424"/>
      <c r="I2980" s="24"/>
      <c r="J2980" s="424"/>
      <c r="K2980" s="423"/>
      <c r="L2980" s="423"/>
      <c r="M2980" s="535"/>
      <c r="N2980" s="536">
        <f t="shared" si="57"/>
        <v>0</v>
      </c>
      <c r="O2980" s="534"/>
      <c r="P2980" s="528"/>
      <c r="Q2980" s="426" t="str">
        <f t="shared" si="53"/>
        <v/>
      </c>
      <c r="R2980" s="529"/>
      <c r="S2980" s="530"/>
      <c r="T2980" s="531" t="str">
        <f t="shared" si="54"/>
        <v/>
      </c>
      <c r="U2980" s="426">
        <f t="shared" si="55"/>
        <v>0</v>
      </c>
      <c r="V2980" s="426"/>
      <c r="W2980" s="426"/>
      <c r="AJ2980" s="55"/>
      <c r="AK2980" s="55"/>
      <c r="AL2980" s="55"/>
      <c r="AM2980" s="55"/>
    </row>
    <row r="2981" ht="22.5" customHeight="1">
      <c r="A2981" s="457"/>
      <c r="B2981" s="538" t="b">
        <v>0</v>
      </c>
      <c r="C2981" s="533"/>
      <c r="D2981" s="534"/>
      <c r="E2981" s="424"/>
      <c r="F2981" s="423"/>
      <c r="G2981" s="533"/>
      <c r="H2981" s="424"/>
      <c r="I2981" s="24"/>
      <c r="J2981" s="424"/>
      <c r="K2981" s="423"/>
      <c r="L2981" s="423"/>
      <c r="M2981" s="535"/>
      <c r="N2981" s="536">
        <f t="shared" si="57"/>
        <v>0</v>
      </c>
      <c r="O2981" s="534"/>
      <c r="P2981" s="528"/>
      <c r="Q2981" s="426" t="str">
        <f t="shared" si="53"/>
        <v/>
      </c>
      <c r="R2981" s="529"/>
      <c r="S2981" s="530"/>
      <c r="T2981" s="531" t="str">
        <f t="shared" si="54"/>
        <v/>
      </c>
      <c r="U2981" s="426">
        <f t="shared" si="55"/>
        <v>0</v>
      </c>
      <c r="V2981" s="426"/>
      <c r="W2981" s="426"/>
      <c r="AJ2981" s="55"/>
      <c r="AK2981" s="55"/>
      <c r="AL2981" s="55"/>
      <c r="AM2981" s="55"/>
    </row>
    <row r="2982" ht="22.5" customHeight="1">
      <c r="A2982" s="457"/>
      <c r="B2982" s="538" t="b">
        <v>0</v>
      </c>
      <c r="C2982" s="533"/>
      <c r="D2982" s="534"/>
      <c r="E2982" s="424"/>
      <c r="F2982" s="423"/>
      <c r="G2982" s="533"/>
      <c r="H2982" s="424"/>
      <c r="I2982" s="24"/>
      <c r="J2982" s="424"/>
      <c r="K2982" s="423"/>
      <c r="L2982" s="423"/>
      <c r="M2982" s="535"/>
      <c r="N2982" s="536">
        <f t="shared" si="57"/>
        <v>0</v>
      </c>
      <c r="O2982" s="534"/>
      <c r="P2982" s="528"/>
      <c r="Q2982" s="426" t="str">
        <f t="shared" si="53"/>
        <v/>
      </c>
      <c r="R2982" s="529"/>
      <c r="S2982" s="530"/>
      <c r="T2982" s="531" t="str">
        <f t="shared" si="54"/>
        <v/>
      </c>
      <c r="U2982" s="426">
        <f t="shared" si="55"/>
        <v>0</v>
      </c>
      <c r="V2982" s="426"/>
      <c r="W2982" s="426"/>
      <c r="AJ2982" s="55"/>
      <c r="AK2982" s="55"/>
      <c r="AL2982" s="55"/>
      <c r="AM2982" s="55"/>
    </row>
    <row r="2983" ht="22.5" customHeight="1">
      <c r="A2983" s="457"/>
      <c r="B2983" s="538" t="b">
        <v>0</v>
      </c>
      <c r="C2983" s="533"/>
      <c r="D2983" s="534"/>
      <c r="E2983" s="424"/>
      <c r="F2983" s="423"/>
      <c r="G2983" s="533"/>
      <c r="H2983" s="424"/>
      <c r="I2983" s="24"/>
      <c r="J2983" s="424"/>
      <c r="K2983" s="423"/>
      <c r="L2983" s="423"/>
      <c r="M2983" s="535"/>
      <c r="N2983" s="536">
        <f t="shared" si="57"/>
        <v>0</v>
      </c>
      <c r="O2983" s="534"/>
      <c r="P2983" s="528"/>
      <c r="Q2983" s="426" t="str">
        <f t="shared" si="53"/>
        <v/>
      </c>
      <c r="R2983" s="529"/>
      <c r="S2983" s="530"/>
      <c r="T2983" s="531" t="str">
        <f t="shared" si="54"/>
        <v/>
      </c>
      <c r="U2983" s="426">
        <f t="shared" si="55"/>
        <v>0</v>
      </c>
      <c r="V2983" s="426"/>
      <c r="W2983" s="426"/>
      <c r="AJ2983" s="55"/>
      <c r="AK2983" s="55"/>
      <c r="AL2983" s="55"/>
      <c r="AM2983" s="55"/>
    </row>
    <row r="2984" ht="22.5" customHeight="1">
      <c r="A2984" s="457"/>
      <c r="B2984" s="538" t="b">
        <v>0</v>
      </c>
      <c r="C2984" s="533"/>
      <c r="D2984" s="534"/>
      <c r="E2984" s="424"/>
      <c r="F2984" s="423"/>
      <c r="G2984" s="533"/>
      <c r="H2984" s="424"/>
      <c r="I2984" s="24"/>
      <c r="J2984" s="424"/>
      <c r="K2984" s="423"/>
      <c r="L2984" s="423"/>
      <c r="M2984" s="535"/>
      <c r="N2984" s="536">
        <f t="shared" si="57"/>
        <v>0</v>
      </c>
      <c r="O2984" s="534"/>
      <c r="P2984" s="528"/>
      <c r="Q2984" s="426" t="str">
        <f t="shared" si="53"/>
        <v/>
      </c>
      <c r="R2984" s="529"/>
      <c r="S2984" s="530"/>
      <c r="T2984" s="531" t="str">
        <f t="shared" si="54"/>
        <v/>
      </c>
      <c r="U2984" s="426">
        <f t="shared" si="55"/>
        <v>0</v>
      </c>
      <c r="V2984" s="426"/>
      <c r="W2984" s="426"/>
      <c r="AJ2984" s="55"/>
      <c r="AK2984" s="55"/>
      <c r="AL2984" s="55"/>
      <c r="AM2984" s="55"/>
    </row>
    <row r="2985" ht="22.5" customHeight="1">
      <c r="A2985" s="457"/>
      <c r="B2985" s="538" t="b">
        <v>0</v>
      </c>
      <c r="C2985" s="533"/>
      <c r="D2985" s="534"/>
      <c r="E2985" s="424"/>
      <c r="F2985" s="423"/>
      <c r="G2985" s="533"/>
      <c r="H2985" s="424"/>
      <c r="I2985" s="24"/>
      <c r="J2985" s="424"/>
      <c r="K2985" s="423"/>
      <c r="L2985" s="423"/>
      <c r="M2985" s="535"/>
      <c r="N2985" s="536">
        <f t="shared" si="57"/>
        <v>0</v>
      </c>
      <c r="O2985" s="534"/>
      <c r="P2985" s="528"/>
      <c r="Q2985" s="426" t="str">
        <f t="shared" si="53"/>
        <v/>
      </c>
      <c r="R2985" s="529"/>
      <c r="S2985" s="530"/>
      <c r="T2985" s="531" t="str">
        <f t="shared" si="54"/>
        <v/>
      </c>
      <c r="U2985" s="426">
        <f t="shared" si="55"/>
        <v>0</v>
      </c>
      <c r="V2985" s="426"/>
      <c r="W2985" s="426"/>
      <c r="AJ2985" s="55"/>
      <c r="AK2985" s="55"/>
      <c r="AL2985" s="55"/>
      <c r="AM2985" s="55"/>
    </row>
    <row r="2986" ht="22.5" customHeight="1">
      <c r="A2986" s="457"/>
      <c r="B2986" s="538" t="b">
        <v>0</v>
      </c>
      <c r="C2986" s="533"/>
      <c r="D2986" s="534"/>
      <c r="E2986" s="424"/>
      <c r="F2986" s="423"/>
      <c r="G2986" s="533"/>
      <c r="H2986" s="424"/>
      <c r="I2986" s="24"/>
      <c r="J2986" s="424"/>
      <c r="K2986" s="423"/>
      <c r="L2986" s="423"/>
      <c r="M2986" s="535"/>
      <c r="N2986" s="536">
        <f t="shared" si="57"/>
        <v>0</v>
      </c>
      <c r="O2986" s="534"/>
      <c r="P2986" s="528"/>
      <c r="Q2986" s="426" t="str">
        <f t="shared" si="53"/>
        <v/>
      </c>
      <c r="R2986" s="529"/>
      <c r="S2986" s="530"/>
      <c r="T2986" s="531" t="str">
        <f t="shared" si="54"/>
        <v/>
      </c>
      <c r="U2986" s="426">
        <f t="shared" si="55"/>
        <v>0</v>
      </c>
      <c r="V2986" s="426"/>
      <c r="W2986" s="426"/>
      <c r="AJ2986" s="55"/>
      <c r="AK2986" s="55"/>
      <c r="AL2986" s="55"/>
      <c r="AM2986" s="55"/>
    </row>
    <row r="2987" ht="22.5" customHeight="1">
      <c r="A2987" s="457"/>
      <c r="B2987" s="538" t="b">
        <v>0</v>
      </c>
      <c r="C2987" s="533"/>
      <c r="D2987" s="534"/>
      <c r="E2987" s="424"/>
      <c r="F2987" s="423"/>
      <c r="G2987" s="533"/>
      <c r="H2987" s="424"/>
      <c r="I2987" s="24"/>
      <c r="J2987" s="424"/>
      <c r="K2987" s="423"/>
      <c r="L2987" s="423"/>
      <c r="M2987" s="535"/>
      <c r="N2987" s="536">
        <f t="shared" si="57"/>
        <v>0</v>
      </c>
      <c r="O2987" s="534"/>
      <c r="P2987" s="528"/>
      <c r="Q2987" s="426" t="str">
        <f t="shared" si="53"/>
        <v/>
      </c>
      <c r="R2987" s="529"/>
      <c r="S2987" s="530"/>
      <c r="T2987" s="531" t="str">
        <f t="shared" si="54"/>
        <v/>
      </c>
      <c r="U2987" s="426">
        <f t="shared" si="55"/>
        <v>0</v>
      </c>
      <c r="V2987" s="426"/>
      <c r="W2987" s="426"/>
      <c r="AJ2987" s="55"/>
      <c r="AK2987" s="55"/>
      <c r="AL2987" s="55"/>
      <c r="AM2987" s="55"/>
    </row>
    <row r="2988" ht="22.5" customHeight="1">
      <c r="A2988" s="457"/>
      <c r="B2988" s="538" t="b">
        <v>0</v>
      </c>
      <c r="C2988" s="533"/>
      <c r="D2988" s="534"/>
      <c r="E2988" s="424"/>
      <c r="F2988" s="423"/>
      <c r="G2988" s="533"/>
      <c r="H2988" s="424"/>
      <c r="I2988" s="24"/>
      <c r="J2988" s="424"/>
      <c r="K2988" s="423"/>
      <c r="L2988" s="423"/>
      <c r="M2988" s="535"/>
      <c r="N2988" s="536">
        <f t="shared" si="57"/>
        <v>0</v>
      </c>
      <c r="O2988" s="534"/>
      <c r="P2988" s="528"/>
      <c r="Q2988" s="426" t="str">
        <f t="shared" si="53"/>
        <v/>
      </c>
      <c r="R2988" s="529"/>
      <c r="S2988" s="530"/>
      <c r="T2988" s="531" t="str">
        <f t="shared" si="54"/>
        <v/>
      </c>
      <c r="U2988" s="426">
        <f t="shared" si="55"/>
        <v>0</v>
      </c>
      <c r="V2988" s="426"/>
      <c r="W2988" s="426"/>
      <c r="AJ2988" s="55"/>
      <c r="AK2988" s="55"/>
      <c r="AL2988" s="55"/>
      <c r="AM2988" s="55"/>
    </row>
    <row r="2989" ht="22.5" customHeight="1">
      <c r="A2989" s="457"/>
      <c r="B2989" s="538" t="b">
        <v>0</v>
      </c>
      <c r="C2989" s="533"/>
      <c r="D2989" s="534"/>
      <c r="E2989" s="424"/>
      <c r="F2989" s="423"/>
      <c r="G2989" s="533"/>
      <c r="H2989" s="424"/>
      <c r="I2989" s="24"/>
      <c r="J2989" s="424"/>
      <c r="K2989" s="423"/>
      <c r="L2989" s="423"/>
      <c r="M2989" s="535"/>
      <c r="N2989" s="536">
        <f t="shared" si="57"/>
        <v>0</v>
      </c>
      <c r="O2989" s="534"/>
      <c r="P2989" s="528"/>
      <c r="Q2989" s="426" t="str">
        <f t="shared" si="53"/>
        <v/>
      </c>
      <c r="R2989" s="529"/>
      <c r="S2989" s="530"/>
      <c r="T2989" s="531" t="str">
        <f t="shared" si="54"/>
        <v/>
      </c>
      <c r="U2989" s="426">
        <f t="shared" si="55"/>
        <v>0</v>
      </c>
      <c r="V2989" s="426"/>
      <c r="W2989" s="426"/>
      <c r="AJ2989" s="55"/>
      <c r="AK2989" s="55"/>
      <c r="AL2989" s="55"/>
      <c r="AM2989" s="55"/>
    </row>
    <row r="2990" ht="22.5" customHeight="1">
      <c r="A2990" s="457"/>
      <c r="B2990" s="538" t="b">
        <v>0</v>
      </c>
      <c r="C2990" s="533"/>
      <c r="D2990" s="534"/>
      <c r="E2990" s="424"/>
      <c r="F2990" s="423"/>
      <c r="G2990" s="533"/>
      <c r="H2990" s="424"/>
      <c r="I2990" s="24"/>
      <c r="J2990" s="424"/>
      <c r="K2990" s="423"/>
      <c r="L2990" s="423"/>
      <c r="M2990" s="535"/>
      <c r="N2990" s="536">
        <f t="shared" si="57"/>
        <v>0</v>
      </c>
      <c r="O2990" s="534"/>
      <c r="P2990" s="528"/>
      <c r="Q2990" s="426" t="str">
        <f t="shared" si="53"/>
        <v/>
      </c>
      <c r="R2990" s="529"/>
      <c r="S2990" s="530"/>
      <c r="T2990" s="531" t="str">
        <f t="shared" si="54"/>
        <v/>
      </c>
      <c r="U2990" s="426">
        <f t="shared" si="55"/>
        <v>0</v>
      </c>
      <c r="V2990" s="426"/>
      <c r="W2990" s="426"/>
      <c r="AJ2990" s="55"/>
      <c r="AK2990" s="55"/>
      <c r="AL2990" s="55"/>
      <c r="AM2990" s="55"/>
    </row>
    <row r="2991" ht="22.5" customHeight="1">
      <c r="A2991" s="457"/>
      <c r="B2991" s="538" t="b">
        <v>0</v>
      </c>
      <c r="C2991" s="533"/>
      <c r="D2991" s="534"/>
      <c r="E2991" s="424"/>
      <c r="F2991" s="423"/>
      <c r="G2991" s="533"/>
      <c r="H2991" s="424"/>
      <c r="I2991" s="24"/>
      <c r="J2991" s="424"/>
      <c r="K2991" s="423"/>
      <c r="L2991" s="423"/>
      <c r="M2991" s="535"/>
      <c r="N2991" s="536">
        <f t="shared" si="57"/>
        <v>0</v>
      </c>
      <c r="O2991" s="534"/>
      <c r="P2991" s="528"/>
      <c r="Q2991" s="426" t="str">
        <f t="shared" si="53"/>
        <v/>
      </c>
      <c r="R2991" s="529"/>
      <c r="S2991" s="530"/>
      <c r="T2991" s="531" t="str">
        <f t="shared" si="54"/>
        <v/>
      </c>
      <c r="U2991" s="426">
        <f t="shared" si="55"/>
        <v>0</v>
      </c>
      <c r="V2991" s="426"/>
      <c r="W2991" s="426"/>
      <c r="AJ2991" s="55"/>
      <c r="AK2991" s="55"/>
      <c r="AL2991" s="55"/>
      <c r="AM2991" s="55"/>
    </row>
    <row r="2992" ht="22.5" customHeight="1">
      <c r="A2992" s="457"/>
      <c r="B2992" s="538" t="b">
        <v>0</v>
      </c>
      <c r="C2992" s="533"/>
      <c r="D2992" s="534"/>
      <c r="E2992" s="424"/>
      <c r="F2992" s="423"/>
      <c r="G2992" s="533"/>
      <c r="H2992" s="424"/>
      <c r="I2992" s="24"/>
      <c r="J2992" s="424"/>
      <c r="K2992" s="423"/>
      <c r="L2992" s="423"/>
      <c r="M2992" s="535"/>
      <c r="N2992" s="536">
        <f t="shared" si="57"/>
        <v>0</v>
      </c>
      <c r="O2992" s="534"/>
      <c r="P2992" s="528"/>
      <c r="Q2992" s="426" t="str">
        <f t="shared" si="53"/>
        <v/>
      </c>
      <c r="R2992" s="529"/>
      <c r="S2992" s="530"/>
      <c r="T2992" s="531" t="str">
        <f t="shared" si="54"/>
        <v/>
      </c>
      <c r="U2992" s="426">
        <f t="shared" si="55"/>
        <v>0</v>
      </c>
      <c r="V2992" s="426"/>
      <c r="W2992" s="426"/>
      <c r="AJ2992" s="55"/>
      <c r="AK2992" s="55"/>
      <c r="AL2992" s="55"/>
      <c r="AM2992" s="55"/>
    </row>
    <row r="2993" ht="22.5" customHeight="1">
      <c r="A2993" s="457"/>
      <c r="B2993" s="538" t="b">
        <v>0</v>
      </c>
      <c r="C2993" s="533"/>
      <c r="D2993" s="534"/>
      <c r="E2993" s="424"/>
      <c r="F2993" s="423"/>
      <c r="G2993" s="533"/>
      <c r="H2993" s="424"/>
      <c r="I2993" s="24"/>
      <c r="J2993" s="424"/>
      <c r="K2993" s="423"/>
      <c r="L2993" s="423"/>
      <c r="M2993" s="535"/>
      <c r="N2993" s="536">
        <f t="shared" si="57"/>
        <v>0</v>
      </c>
      <c r="O2993" s="534"/>
      <c r="P2993" s="528"/>
      <c r="Q2993" s="426" t="str">
        <f t="shared" si="53"/>
        <v/>
      </c>
      <c r="R2993" s="529"/>
      <c r="S2993" s="530"/>
      <c r="T2993" s="531" t="str">
        <f t="shared" si="54"/>
        <v/>
      </c>
      <c r="U2993" s="426">
        <f t="shared" si="55"/>
        <v>0</v>
      </c>
      <c r="V2993" s="426"/>
      <c r="W2993" s="426"/>
      <c r="AJ2993" s="55"/>
      <c r="AK2993" s="55"/>
      <c r="AL2993" s="55"/>
      <c r="AM2993" s="55"/>
    </row>
    <row r="2994" ht="22.5" customHeight="1">
      <c r="A2994" s="457"/>
      <c r="B2994" s="538" t="b">
        <v>0</v>
      </c>
      <c r="C2994" s="533"/>
      <c r="D2994" s="534"/>
      <c r="E2994" s="424"/>
      <c r="F2994" s="423"/>
      <c r="G2994" s="533"/>
      <c r="H2994" s="424"/>
      <c r="I2994" s="24"/>
      <c r="J2994" s="424"/>
      <c r="K2994" s="423"/>
      <c r="L2994" s="423"/>
      <c r="M2994" s="535"/>
      <c r="N2994" s="536">
        <f t="shared" si="57"/>
        <v>0</v>
      </c>
      <c r="O2994" s="534"/>
      <c r="P2994" s="528"/>
      <c r="Q2994" s="426" t="str">
        <f t="shared" si="53"/>
        <v/>
      </c>
      <c r="R2994" s="529"/>
      <c r="S2994" s="530"/>
      <c r="T2994" s="531" t="str">
        <f t="shared" si="54"/>
        <v/>
      </c>
      <c r="U2994" s="426">
        <f t="shared" si="55"/>
        <v>0</v>
      </c>
      <c r="V2994" s="426"/>
      <c r="W2994" s="426"/>
      <c r="AJ2994" s="55"/>
      <c r="AK2994" s="55"/>
      <c r="AL2994" s="55"/>
      <c r="AM2994" s="55"/>
    </row>
    <row r="2995" ht="22.5" customHeight="1">
      <c r="A2995" s="457"/>
      <c r="B2995" s="538" t="b">
        <v>0</v>
      </c>
      <c r="C2995" s="533"/>
      <c r="D2995" s="534"/>
      <c r="E2995" s="424"/>
      <c r="F2995" s="423"/>
      <c r="G2995" s="533"/>
      <c r="H2995" s="424"/>
      <c r="I2995" s="24"/>
      <c r="J2995" s="424"/>
      <c r="K2995" s="423"/>
      <c r="L2995" s="423"/>
      <c r="M2995" s="535"/>
      <c r="N2995" s="536">
        <f t="shared" si="57"/>
        <v>0</v>
      </c>
      <c r="O2995" s="534"/>
      <c r="P2995" s="528"/>
      <c r="Q2995" s="426" t="str">
        <f t="shared" si="53"/>
        <v/>
      </c>
      <c r="R2995" s="529"/>
      <c r="S2995" s="530"/>
      <c r="T2995" s="531" t="str">
        <f t="shared" si="54"/>
        <v/>
      </c>
      <c r="U2995" s="426">
        <f t="shared" si="55"/>
        <v>0</v>
      </c>
      <c r="V2995" s="426"/>
      <c r="W2995" s="426"/>
      <c r="AJ2995" s="55"/>
      <c r="AK2995" s="55"/>
      <c r="AL2995" s="55"/>
      <c r="AM2995" s="55"/>
    </row>
    <row r="2996" ht="22.5" customHeight="1">
      <c r="A2996" s="457"/>
      <c r="B2996" s="538" t="b">
        <v>0</v>
      </c>
      <c r="C2996" s="533"/>
      <c r="D2996" s="534"/>
      <c r="E2996" s="424"/>
      <c r="F2996" s="423"/>
      <c r="G2996" s="533"/>
      <c r="H2996" s="424"/>
      <c r="I2996" s="24"/>
      <c r="J2996" s="424"/>
      <c r="K2996" s="423"/>
      <c r="L2996" s="423"/>
      <c r="M2996" s="535"/>
      <c r="N2996" s="536">
        <f t="shared" si="57"/>
        <v>0</v>
      </c>
      <c r="O2996" s="534"/>
      <c r="P2996" s="528"/>
      <c r="Q2996" s="426" t="str">
        <f t="shared" si="53"/>
        <v/>
      </c>
      <c r="R2996" s="529"/>
      <c r="S2996" s="530"/>
      <c r="T2996" s="531" t="str">
        <f t="shared" si="54"/>
        <v/>
      </c>
      <c r="U2996" s="426">
        <f t="shared" si="55"/>
        <v>0</v>
      </c>
      <c r="V2996" s="426"/>
      <c r="W2996" s="426"/>
      <c r="AJ2996" s="55"/>
      <c r="AK2996" s="55"/>
      <c r="AL2996" s="55"/>
      <c r="AM2996" s="55"/>
    </row>
    <row r="2997" ht="22.5" customHeight="1">
      <c r="A2997" s="457"/>
      <c r="B2997" s="538" t="b">
        <v>0</v>
      </c>
      <c r="C2997" s="533"/>
      <c r="D2997" s="534"/>
      <c r="E2997" s="424"/>
      <c r="F2997" s="423"/>
      <c r="G2997" s="533"/>
      <c r="H2997" s="424"/>
      <c r="I2997" s="24"/>
      <c r="J2997" s="424"/>
      <c r="K2997" s="423"/>
      <c r="L2997" s="423"/>
      <c r="M2997" s="535"/>
      <c r="N2997" s="536">
        <f t="shared" si="57"/>
        <v>0</v>
      </c>
      <c r="O2997" s="534"/>
      <c r="P2997" s="528"/>
      <c r="Q2997" s="426" t="str">
        <f t="shared" si="53"/>
        <v/>
      </c>
      <c r="R2997" s="529"/>
      <c r="S2997" s="530"/>
      <c r="T2997" s="531" t="str">
        <f t="shared" si="54"/>
        <v/>
      </c>
      <c r="U2997" s="426">
        <f t="shared" si="55"/>
        <v>0</v>
      </c>
      <c r="V2997" s="426"/>
      <c r="W2997" s="426"/>
      <c r="AJ2997" s="55"/>
      <c r="AK2997" s="55"/>
      <c r="AL2997" s="55"/>
      <c r="AM2997" s="55"/>
    </row>
    <row r="2998" ht="22.5" customHeight="1">
      <c r="A2998" s="457"/>
      <c r="B2998" s="538" t="b">
        <v>0</v>
      </c>
      <c r="C2998" s="533"/>
      <c r="D2998" s="534"/>
      <c r="E2998" s="424"/>
      <c r="F2998" s="423"/>
      <c r="G2998" s="533"/>
      <c r="H2998" s="424"/>
      <c r="I2998" s="24"/>
      <c r="J2998" s="424"/>
      <c r="K2998" s="423"/>
      <c r="L2998" s="423"/>
      <c r="M2998" s="535"/>
      <c r="N2998" s="536">
        <f t="shared" si="57"/>
        <v>0</v>
      </c>
      <c r="O2998" s="534"/>
      <c r="P2998" s="528"/>
      <c r="Q2998" s="426" t="str">
        <f t="shared" si="53"/>
        <v/>
      </c>
      <c r="R2998" s="529"/>
      <c r="S2998" s="530"/>
      <c r="T2998" s="531" t="str">
        <f t="shared" si="54"/>
        <v/>
      </c>
      <c r="U2998" s="426">
        <f t="shared" si="55"/>
        <v>0</v>
      </c>
      <c r="V2998" s="426"/>
      <c r="W2998" s="426"/>
      <c r="AJ2998" s="55"/>
      <c r="AK2998" s="55"/>
      <c r="AL2998" s="55"/>
      <c r="AM2998" s="55"/>
    </row>
    <row r="2999" ht="22.5" customHeight="1">
      <c r="A2999" s="457"/>
      <c r="B2999" s="538" t="b">
        <v>0</v>
      </c>
      <c r="C2999" s="533"/>
      <c r="D2999" s="534"/>
      <c r="E2999" s="424"/>
      <c r="F2999" s="423"/>
      <c r="G2999" s="533"/>
      <c r="H2999" s="424"/>
      <c r="I2999" s="24"/>
      <c r="J2999" s="424"/>
      <c r="K2999" s="423"/>
      <c r="L2999" s="423"/>
      <c r="M2999" s="535"/>
      <c r="N2999" s="536">
        <f t="shared" si="57"/>
        <v>0</v>
      </c>
      <c r="O2999" s="534"/>
      <c r="P2999" s="528"/>
      <c r="Q2999" s="426" t="str">
        <f t="shared" si="53"/>
        <v/>
      </c>
      <c r="R2999" s="529"/>
      <c r="S2999" s="530"/>
      <c r="T2999" s="531" t="str">
        <f t="shared" si="54"/>
        <v/>
      </c>
      <c r="U2999" s="426">
        <f t="shared" si="55"/>
        <v>0</v>
      </c>
      <c r="V2999" s="426"/>
      <c r="W2999" s="426"/>
      <c r="AJ2999" s="55"/>
      <c r="AK2999" s="55"/>
      <c r="AL2999" s="55"/>
      <c r="AM2999" s="55"/>
    </row>
    <row r="3000" ht="22.5" customHeight="1">
      <c r="A3000" s="457"/>
      <c r="B3000" s="538" t="b">
        <v>0</v>
      </c>
      <c r="C3000" s="533"/>
      <c r="D3000" s="534"/>
      <c r="E3000" s="424"/>
      <c r="F3000" s="423"/>
      <c r="G3000" s="533"/>
      <c r="H3000" s="424"/>
      <c r="I3000" s="24"/>
      <c r="J3000" s="424"/>
      <c r="K3000" s="423"/>
      <c r="L3000" s="423"/>
      <c r="M3000" s="535"/>
      <c r="N3000" s="536">
        <f t="shared" si="57"/>
        <v>0</v>
      </c>
      <c r="O3000" s="534"/>
      <c r="P3000" s="528"/>
      <c r="Q3000" s="426" t="str">
        <f t="shared" si="53"/>
        <v/>
      </c>
      <c r="R3000" s="529"/>
      <c r="S3000" s="530"/>
      <c r="T3000" s="531" t="str">
        <f t="shared" si="54"/>
        <v/>
      </c>
      <c r="U3000" s="426">
        <f t="shared" si="55"/>
        <v>0</v>
      </c>
      <c r="V3000" s="426"/>
      <c r="W3000" s="426"/>
      <c r="AJ3000" s="55"/>
      <c r="AK3000" s="55"/>
      <c r="AL3000" s="55"/>
      <c r="AM3000" s="55"/>
    </row>
    <row r="3001" ht="22.5" customHeight="1">
      <c r="A3001" s="457"/>
      <c r="B3001" s="538" t="b">
        <v>0</v>
      </c>
      <c r="C3001" s="533"/>
      <c r="D3001" s="534"/>
      <c r="E3001" s="424"/>
      <c r="F3001" s="423"/>
      <c r="G3001" s="533"/>
      <c r="H3001" s="424"/>
      <c r="I3001" s="24"/>
      <c r="J3001" s="424"/>
      <c r="K3001" s="423"/>
      <c r="L3001" s="423"/>
      <c r="M3001" s="535"/>
      <c r="N3001" s="536">
        <f t="shared" si="57"/>
        <v>0</v>
      </c>
      <c r="O3001" s="534"/>
      <c r="P3001" s="528"/>
      <c r="Q3001" s="426" t="str">
        <f t="shared" si="53"/>
        <v/>
      </c>
      <c r="R3001" s="529"/>
      <c r="S3001" s="530"/>
      <c r="T3001" s="531" t="str">
        <f t="shared" si="54"/>
        <v/>
      </c>
      <c r="U3001" s="426">
        <f t="shared" si="55"/>
        <v>0</v>
      </c>
      <c r="V3001" s="426"/>
      <c r="W3001" s="426"/>
      <c r="AJ3001" s="55"/>
      <c r="AK3001" s="55"/>
      <c r="AL3001" s="55"/>
      <c r="AM3001" s="55"/>
    </row>
    <row r="3002" ht="22.5" customHeight="1">
      <c r="A3002" s="457"/>
      <c r="B3002" s="538" t="b">
        <v>0</v>
      </c>
      <c r="C3002" s="533"/>
      <c r="D3002" s="534"/>
      <c r="E3002" s="424"/>
      <c r="F3002" s="423"/>
      <c r="G3002" s="533"/>
      <c r="H3002" s="424"/>
      <c r="I3002" s="24"/>
      <c r="J3002" s="424"/>
      <c r="K3002" s="423"/>
      <c r="L3002" s="423"/>
      <c r="M3002" s="535"/>
      <c r="N3002" s="536">
        <f t="shared" si="57"/>
        <v>0</v>
      </c>
      <c r="O3002" s="534"/>
      <c r="P3002" s="528"/>
      <c r="Q3002" s="426" t="str">
        <f t="shared" si="53"/>
        <v/>
      </c>
      <c r="R3002" s="529"/>
      <c r="S3002" s="530"/>
      <c r="T3002" s="531" t="str">
        <f t="shared" si="54"/>
        <v/>
      </c>
      <c r="U3002" s="426">
        <f t="shared" si="55"/>
        <v>0</v>
      </c>
      <c r="V3002" s="426"/>
      <c r="W3002" s="426"/>
      <c r="AJ3002" s="55"/>
      <c r="AK3002" s="55"/>
      <c r="AL3002" s="55"/>
      <c r="AM3002" s="55"/>
    </row>
    <row r="3003" ht="22.5" customHeight="1">
      <c r="A3003" s="457"/>
      <c r="B3003" s="538" t="b">
        <v>0</v>
      </c>
      <c r="C3003" s="533"/>
      <c r="D3003" s="534"/>
      <c r="E3003" s="424"/>
      <c r="F3003" s="423"/>
      <c r="G3003" s="533"/>
      <c r="H3003" s="424"/>
      <c r="I3003" s="24"/>
      <c r="J3003" s="424"/>
      <c r="K3003" s="423"/>
      <c r="L3003" s="423"/>
      <c r="M3003" s="535"/>
      <c r="N3003" s="536">
        <f t="shared" si="57"/>
        <v>0</v>
      </c>
      <c r="O3003" s="534"/>
      <c r="P3003" s="528"/>
      <c r="Q3003" s="426" t="str">
        <f t="shared" si="53"/>
        <v/>
      </c>
      <c r="R3003" s="529"/>
      <c r="S3003" s="530"/>
      <c r="T3003" s="531" t="str">
        <f t="shared" si="54"/>
        <v/>
      </c>
      <c r="U3003" s="426">
        <f t="shared" si="55"/>
        <v>0</v>
      </c>
      <c r="V3003" s="426"/>
      <c r="W3003" s="426"/>
      <c r="AJ3003" s="55"/>
      <c r="AK3003" s="55"/>
      <c r="AL3003" s="55"/>
      <c r="AM3003" s="55"/>
    </row>
    <row r="3004" ht="22.5" customHeight="1">
      <c r="A3004" s="457"/>
      <c r="B3004" s="538" t="b">
        <v>0</v>
      </c>
      <c r="C3004" s="533"/>
      <c r="D3004" s="534"/>
      <c r="E3004" s="424"/>
      <c r="F3004" s="423"/>
      <c r="G3004" s="533"/>
      <c r="H3004" s="424"/>
      <c r="I3004" s="24"/>
      <c r="J3004" s="424"/>
      <c r="K3004" s="423"/>
      <c r="L3004" s="423"/>
      <c r="M3004" s="535"/>
      <c r="N3004" s="536">
        <f t="shared" si="57"/>
        <v>0</v>
      </c>
      <c r="O3004" s="534"/>
      <c r="P3004" s="528"/>
      <c r="Q3004" s="426" t="str">
        <f t="shared" si="53"/>
        <v/>
      </c>
      <c r="R3004" s="529"/>
      <c r="S3004" s="530"/>
      <c r="T3004" s="531" t="str">
        <f t="shared" si="54"/>
        <v/>
      </c>
      <c r="U3004" s="426">
        <f t="shared" si="55"/>
        <v>0</v>
      </c>
      <c r="V3004" s="426"/>
      <c r="W3004" s="426"/>
      <c r="AJ3004" s="55"/>
      <c r="AK3004" s="55"/>
      <c r="AL3004" s="55"/>
      <c r="AM3004" s="55"/>
    </row>
    <row r="3005" ht="22.5" customHeight="1">
      <c r="A3005" s="457"/>
      <c r="B3005" s="538" t="b">
        <v>0</v>
      </c>
      <c r="C3005" s="533"/>
      <c r="D3005" s="534"/>
      <c r="E3005" s="424"/>
      <c r="F3005" s="423"/>
      <c r="G3005" s="533"/>
      <c r="H3005" s="424"/>
      <c r="I3005" s="24"/>
      <c r="J3005" s="424"/>
      <c r="K3005" s="423"/>
      <c r="L3005" s="423"/>
      <c r="M3005" s="535"/>
      <c r="N3005" s="536">
        <f t="shared" si="57"/>
        <v>0</v>
      </c>
      <c r="O3005" s="534"/>
      <c r="P3005" s="528"/>
      <c r="Q3005" s="426" t="str">
        <f t="shared" si="53"/>
        <v/>
      </c>
      <c r="R3005" s="529"/>
      <c r="S3005" s="530"/>
      <c r="T3005" s="531" t="str">
        <f t="shared" si="54"/>
        <v/>
      </c>
      <c r="U3005" s="426">
        <f t="shared" si="55"/>
        <v>0</v>
      </c>
      <c r="V3005" s="426"/>
      <c r="W3005" s="426"/>
      <c r="AJ3005" s="55"/>
      <c r="AK3005" s="55"/>
      <c r="AL3005" s="55"/>
      <c r="AM3005" s="55"/>
    </row>
    <row r="3006" ht="22.5" customHeight="1">
      <c r="A3006" s="457"/>
      <c r="B3006" s="538" t="b">
        <v>0</v>
      </c>
      <c r="C3006" s="533"/>
      <c r="D3006" s="534"/>
      <c r="E3006" s="424"/>
      <c r="F3006" s="423"/>
      <c r="G3006" s="533"/>
      <c r="H3006" s="424"/>
      <c r="I3006" s="24"/>
      <c r="J3006" s="424"/>
      <c r="K3006" s="423"/>
      <c r="L3006" s="423"/>
      <c r="M3006" s="535"/>
      <c r="N3006" s="536">
        <f t="shared" si="57"/>
        <v>0</v>
      </c>
      <c r="O3006" s="534"/>
      <c r="P3006" s="528"/>
      <c r="Q3006" s="426" t="str">
        <f t="shared" si="53"/>
        <v/>
      </c>
      <c r="R3006" s="529"/>
      <c r="S3006" s="530"/>
      <c r="T3006" s="531" t="str">
        <f t="shared" si="54"/>
        <v/>
      </c>
      <c r="U3006" s="426">
        <f t="shared" si="55"/>
        <v>0</v>
      </c>
      <c r="V3006" s="426"/>
      <c r="W3006" s="426"/>
      <c r="AJ3006" s="55"/>
      <c r="AK3006" s="55"/>
      <c r="AL3006" s="55"/>
      <c r="AM3006" s="55"/>
    </row>
    <row r="3007" ht="22.5" customHeight="1">
      <c r="A3007" s="457"/>
      <c r="B3007" s="538" t="b">
        <v>0</v>
      </c>
      <c r="C3007" s="533"/>
      <c r="D3007" s="534"/>
      <c r="E3007" s="424"/>
      <c r="F3007" s="423"/>
      <c r="G3007" s="533"/>
      <c r="H3007" s="424"/>
      <c r="I3007" s="24"/>
      <c r="J3007" s="424"/>
      <c r="K3007" s="423"/>
      <c r="L3007" s="423"/>
      <c r="M3007" s="535"/>
      <c r="N3007" s="536">
        <f t="shared" si="57"/>
        <v>0</v>
      </c>
      <c r="O3007" s="534"/>
      <c r="P3007" s="528"/>
      <c r="Q3007" s="426" t="str">
        <f t="shared" si="53"/>
        <v/>
      </c>
      <c r="R3007" s="529"/>
      <c r="S3007" s="530"/>
      <c r="T3007" s="531" t="str">
        <f t="shared" si="54"/>
        <v/>
      </c>
      <c r="U3007" s="426">
        <f t="shared" si="55"/>
        <v>0</v>
      </c>
      <c r="V3007" s="426"/>
      <c r="W3007" s="426"/>
      <c r="AJ3007" s="55"/>
      <c r="AK3007" s="55"/>
      <c r="AL3007" s="55"/>
      <c r="AM3007" s="55"/>
    </row>
    <row r="3008" ht="22.5" customHeight="1">
      <c r="A3008" s="457"/>
      <c r="B3008" s="538" t="b">
        <v>0</v>
      </c>
      <c r="C3008" s="533"/>
      <c r="D3008" s="534"/>
      <c r="E3008" s="424"/>
      <c r="F3008" s="423"/>
      <c r="G3008" s="533"/>
      <c r="H3008" s="424"/>
      <c r="I3008" s="24"/>
      <c r="J3008" s="424"/>
      <c r="K3008" s="423"/>
      <c r="L3008" s="423"/>
      <c r="M3008" s="535"/>
      <c r="N3008" s="536">
        <f t="shared" si="57"/>
        <v>0</v>
      </c>
      <c r="O3008" s="534"/>
      <c r="P3008" s="528"/>
      <c r="Q3008" s="426" t="str">
        <f t="shared" si="53"/>
        <v/>
      </c>
      <c r="R3008" s="529"/>
      <c r="S3008" s="530"/>
      <c r="T3008" s="531" t="str">
        <f t="shared" si="54"/>
        <v/>
      </c>
      <c r="U3008" s="426">
        <f t="shared" si="55"/>
        <v>0</v>
      </c>
      <c r="V3008" s="426"/>
      <c r="W3008" s="426"/>
      <c r="AJ3008" s="55"/>
      <c r="AK3008" s="55"/>
      <c r="AL3008" s="55"/>
      <c r="AM3008" s="55"/>
    </row>
    <row r="3009" ht="22.5" customHeight="1">
      <c r="A3009" s="457"/>
      <c r="B3009" s="538" t="b">
        <v>0</v>
      </c>
      <c r="C3009" s="533"/>
      <c r="D3009" s="534"/>
      <c r="E3009" s="424"/>
      <c r="F3009" s="423"/>
      <c r="G3009" s="533"/>
      <c r="H3009" s="424"/>
      <c r="I3009" s="24"/>
      <c r="J3009" s="424"/>
      <c r="K3009" s="423"/>
      <c r="L3009" s="423"/>
      <c r="M3009" s="535"/>
      <c r="N3009" s="536">
        <f t="shared" si="57"/>
        <v>0</v>
      </c>
      <c r="O3009" s="534"/>
      <c r="P3009" s="528"/>
      <c r="Q3009" s="426" t="str">
        <f t="shared" si="53"/>
        <v/>
      </c>
      <c r="R3009" s="529"/>
      <c r="S3009" s="530"/>
      <c r="T3009" s="531" t="str">
        <f t="shared" si="54"/>
        <v/>
      </c>
      <c r="U3009" s="426">
        <f t="shared" si="55"/>
        <v>0</v>
      </c>
      <c r="V3009" s="426"/>
      <c r="W3009" s="426"/>
      <c r="AJ3009" s="55"/>
      <c r="AK3009" s="55"/>
      <c r="AL3009" s="55"/>
      <c r="AM3009" s="55"/>
    </row>
    <row r="3010" ht="22.5" customHeight="1">
      <c r="A3010" s="457"/>
      <c r="B3010" s="538" t="b">
        <v>0</v>
      </c>
      <c r="C3010" s="533"/>
      <c r="D3010" s="534"/>
      <c r="E3010" s="424"/>
      <c r="F3010" s="423"/>
      <c r="G3010" s="533"/>
      <c r="H3010" s="424"/>
      <c r="I3010" s="24"/>
      <c r="J3010" s="424"/>
      <c r="K3010" s="423"/>
      <c r="L3010" s="423"/>
      <c r="M3010" s="535"/>
      <c r="N3010" s="536">
        <f t="shared" si="57"/>
        <v>0</v>
      </c>
      <c r="O3010" s="534"/>
      <c r="P3010" s="528"/>
      <c r="Q3010" s="426" t="str">
        <f t="shared" si="53"/>
        <v/>
      </c>
      <c r="R3010" s="529"/>
      <c r="S3010" s="530"/>
      <c r="T3010" s="531" t="str">
        <f t="shared" si="54"/>
        <v/>
      </c>
      <c r="U3010" s="426">
        <f t="shared" si="55"/>
        <v>0</v>
      </c>
      <c r="V3010" s="426"/>
      <c r="W3010" s="426"/>
      <c r="AJ3010" s="55"/>
      <c r="AK3010" s="55"/>
      <c r="AL3010" s="55"/>
      <c r="AM3010" s="55"/>
    </row>
    <row r="3011" ht="22.5" customHeight="1">
      <c r="A3011" s="457"/>
      <c r="B3011" s="538" t="b">
        <v>0</v>
      </c>
      <c r="C3011" s="533"/>
      <c r="D3011" s="534"/>
      <c r="E3011" s="424"/>
      <c r="F3011" s="423"/>
      <c r="G3011" s="533"/>
      <c r="H3011" s="424"/>
      <c r="I3011" s="24"/>
      <c r="J3011" s="424"/>
      <c r="K3011" s="423"/>
      <c r="L3011" s="423"/>
      <c r="M3011" s="535"/>
      <c r="N3011" s="536">
        <f t="shared" si="57"/>
        <v>0</v>
      </c>
      <c r="O3011" s="534"/>
      <c r="P3011" s="528"/>
      <c r="Q3011" s="426" t="str">
        <f t="shared" si="53"/>
        <v/>
      </c>
      <c r="R3011" s="529"/>
      <c r="S3011" s="530"/>
      <c r="T3011" s="531" t="str">
        <f t="shared" si="54"/>
        <v/>
      </c>
      <c r="U3011" s="426">
        <f t="shared" si="55"/>
        <v>0</v>
      </c>
      <c r="V3011" s="426"/>
      <c r="W3011" s="426"/>
      <c r="AJ3011" s="55"/>
      <c r="AK3011" s="55"/>
      <c r="AL3011" s="55"/>
      <c r="AM3011" s="55"/>
    </row>
    <row r="3012" ht="22.5" customHeight="1">
      <c r="A3012" s="457"/>
      <c r="B3012" s="538" t="b">
        <v>0</v>
      </c>
      <c r="C3012" s="533"/>
      <c r="D3012" s="534"/>
      <c r="E3012" s="424"/>
      <c r="F3012" s="423"/>
      <c r="G3012" s="533"/>
      <c r="H3012" s="424"/>
      <c r="I3012" s="24"/>
      <c r="J3012" s="424"/>
      <c r="K3012" s="423"/>
      <c r="L3012" s="423"/>
      <c r="M3012" s="535"/>
      <c r="N3012" s="536">
        <f t="shared" si="57"/>
        <v>0</v>
      </c>
      <c r="O3012" s="534"/>
      <c r="P3012" s="528"/>
      <c r="Q3012" s="426" t="str">
        <f t="shared" si="53"/>
        <v/>
      </c>
      <c r="R3012" s="529"/>
      <c r="S3012" s="530"/>
      <c r="T3012" s="531" t="str">
        <f t="shared" si="54"/>
        <v/>
      </c>
      <c r="U3012" s="426">
        <f t="shared" si="55"/>
        <v>0</v>
      </c>
      <c r="V3012" s="426"/>
      <c r="W3012" s="426"/>
      <c r="AJ3012" s="55"/>
      <c r="AK3012" s="55"/>
      <c r="AL3012" s="55"/>
      <c r="AM3012" s="55"/>
    </row>
    <row r="3013" ht="22.5" customHeight="1">
      <c r="A3013" s="457"/>
      <c r="B3013" s="538" t="b">
        <v>0</v>
      </c>
      <c r="C3013" s="533"/>
      <c r="D3013" s="534"/>
      <c r="E3013" s="424"/>
      <c r="F3013" s="423"/>
      <c r="G3013" s="533"/>
      <c r="H3013" s="424"/>
      <c r="I3013" s="24"/>
      <c r="J3013" s="424"/>
      <c r="K3013" s="423"/>
      <c r="L3013" s="423"/>
      <c r="M3013" s="535"/>
      <c r="N3013" s="536">
        <f t="shared" si="57"/>
        <v>0</v>
      </c>
      <c r="O3013" s="534"/>
      <c r="P3013" s="528"/>
      <c r="Q3013" s="426" t="str">
        <f t="shared" si="53"/>
        <v/>
      </c>
      <c r="R3013" s="529"/>
      <c r="S3013" s="530"/>
      <c r="T3013" s="531" t="str">
        <f t="shared" si="54"/>
        <v/>
      </c>
      <c r="U3013" s="426">
        <f t="shared" si="55"/>
        <v>0</v>
      </c>
      <c r="V3013" s="426"/>
      <c r="W3013" s="426"/>
      <c r="AJ3013" s="55"/>
      <c r="AK3013" s="55"/>
      <c r="AL3013" s="55"/>
      <c r="AM3013" s="55"/>
    </row>
    <row r="3014" ht="22.5" customHeight="1">
      <c r="A3014" s="457"/>
      <c r="B3014" s="538" t="b">
        <v>0</v>
      </c>
      <c r="C3014" s="533"/>
      <c r="D3014" s="534"/>
      <c r="E3014" s="424"/>
      <c r="F3014" s="423"/>
      <c r="G3014" s="533"/>
      <c r="H3014" s="424"/>
      <c r="I3014" s="24"/>
      <c r="J3014" s="424"/>
      <c r="K3014" s="423"/>
      <c r="L3014" s="423"/>
      <c r="M3014" s="535"/>
      <c r="N3014" s="536">
        <f t="shared" si="57"/>
        <v>0</v>
      </c>
      <c r="O3014" s="534"/>
      <c r="P3014" s="528"/>
      <c r="Q3014" s="426" t="str">
        <f t="shared" si="53"/>
        <v/>
      </c>
      <c r="R3014" s="529"/>
      <c r="S3014" s="530"/>
      <c r="T3014" s="531" t="str">
        <f t="shared" si="54"/>
        <v/>
      </c>
      <c r="U3014" s="426">
        <f t="shared" si="55"/>
        <v>0</v>
      </c>
      <c r="V3014" s="426"/>
      <c r="W3014" s="426"/>
      <c r="AJ3014" s="55"/>
      <c r="AK3014" s="55"/>
      <c r="AL3014" s="55"/>
      <c r="AM3014" s="55"/>
    </row>
    <row r="3015" ht="22.5" customHeight="1">
      <c r="A3015" s="457"/>
      <c r="B3015" s="538" t="b">
        <v>0</v>
      </c>
      <c r="C3015" s="533"/>
      <c r="D3015" s="534"/>
      <c r="E3015" s="424"/>
      <c r="F3015" s="423"/>
      <c r="G3015" s="533"/>
      <c r="H3015" s="424"/>
      <c r="I3015" s="24"/>
      <c r="J3015" s="424"/>
      <c r="K3015" s="423"/>
      <c r="L3015" s="423"/>
      <c r="M3015" s="535"/>
      <c r="N3015" s="536">
        <f t="shared" si="57"/>
        <v>0</v>
      </c>
      <c r="O3015" s="534"/>
      <c r="P3015" s="528"/>
      <c r="Q3015" s="426" t="str">
        <f t="shared" si="53"/>
        <v/>
      </c>
      <c r="R3015" s="529"/>
      <c r="S3015" s="530"/>
      <c r="T3015" s="531" t="str">
        <f t="shared" si="54"/>
        <v/>
      </c>
      <c r="U3015" s="426">
        <f t="shared" si="55"/>
        <v>0</v>
      </c>
      <c r="V3015" s="426"/>
      <c r="W3015" s="426"/>
      <c r="AJ3015" s="55"/>
      <c r="AK3015" s="55"/>
      <c r="AL3015" s="55"/>
      <c r="AM3015" s="55"/>
    </row>
    <row r="3016" ht="22.5" customHeight="1">
      <c r="A3016" s="457"/>
      <c r="B3016" s="538" t="b">
        <v>0</v>
      </c>
      <c r="C3016" s="533"/>
      <c r="D3016" s="534"/>
      <c r="E3016" s="424"/>
      <c r="F3016" s="423"/>
      <c r="G3016" s="533"/>
      <c r="H3016" s="424"/>
      <c r="I3016" s="24"/>
      <c r="J3016" s="424"/>
      <c r="K3016" s="423"/>
      <c r="L3016" s="423"/>
      <c r="M3016" s="535"/>
      <c r="N3016" s="536">
        <f t="shared" si="57"/>
        <v>0</v>
      </c>
      <c r="O3016" s="534"/>
      <c r="P3016" s="528"/>
      <c r="Q3016" s="426" t="str">
        <f t="shared" si="53"/>
        <v/>
      </c>
      <c r="R3016" s="529"/>
      <c r="S3016" s="530"/>
      <c r="T3016" s="531" t="str">
        <f t="shared" si="54"/>
        <v/>
      </c>
      <c r="U3016" s="426">
        <f t="shared" si="55"/>
        <v>0</v>
      </c>
      <c r="V3016" s="426"/>
      <c r="W3016" s="426"/>
      <c r="AJ3016" s="55"/>
      <c r="AK3016" s="55"/>
      <c r="AL3016" s="55"/>
      <c r="AM3016" s="55"/>
    </row>
    <row r="3017" ht="22.5" customHeight="1">
      <c r="A3017" s="457"/>
      <c r="B3017" s="538" t="b">
        <v>0</v>
      </c>
      <c r="C3017" s="533"/>
      <c r="D3017" s="534"/>
      <c r="E3017" s="424"/>
      <c r="F3017" s="423"/>
      <c r="G3017" s="533"/>
      <c r="H3017" s="424"/>
      <c r="I3017" s="24"/>
      <c r="J3017" s="424"/>
      <c r="K3017" s="423"/>
      <c r="L3017" s="423"/>
      <c r="M3017" s="535"/>
      <c r="N3017" s="536">
        <f t="shared" si="57"/>
        <v>0</v>
      </c>
      <c r="O3017" s="534"/>
      <c r="P3017" s="528"/>
      <c r="Q3017" s="426" t="str">
        <f t="shared" si="53"/>
        <v/>
      </c>
      <c r="R3017" s="529"/>
      <c r="S3017" s="530"/>
      <c r="T3017" s="531" t="str">
        <f t="shared" si="54"/>
        <v/>
      </c>
      <c r="U3017" s="426">
        <f t="shared" si="55"/>
        <v>0</v>
      </c>
      <c r="V3017" s="426"/>
      <c r="W3017" s="426"/>
      <c r="AJ3017" s="55"/>
      <c r="AK3017" s="55"/>
      <c r="AL3017" s="55"/>
      <c r="AM3017" s="55"/>
    </row>
    <row r="3018" ht="22.5" customHeight="1">
      <c r="A3018" s="457"/>
      <c r="B3018" s="538" t="b">
        <v>0</v>
      </c>
      <c r="C3018" s="533"/>
      <c r="D3018" s="534"/>
      <c r="E3018" s="424"/>
      <c r="F3018" s="423"/>
      <c r="G3018" s="533"/>
      <c r="H3018" s="424"/>
      <c r="I3018" s="24"/>
      <c r="J3018" s="424"/>
      <c r="K3018" s="423"/>
      <c r="L3018" s="423"/>
      <c r="M3018" s="535"/>
      <c r="N3018" s="536">
        <f t="shared" si="57"/>
        <v>0</v>
      </c>
      <c r="O3018" s="534"/>
      <c r="P3018" s="528"/>
      <c r="Q3018" s="426" t="str">
        <f t="shared" si="53"/>
        <v/>
      </c>
      <c r="R3018" s="529"/>
      <c r="S3018" s="530"/>
      <c r="T3018" s="531" t="str">
        <f t="shared" si="54"/>
        <v/>
      </c>
      <c r="U3018" s="426">
        <f t="shared" si="55"/>
        <v>0</v>
      </c>
      <c r="V3018" s="426"/>
      <c r="W3018" s="426"/>
      <c r="AJ3018" s="55"/>
      <c r="AK3018" s="55"/>
      <c r="AL3018" s="55"/>
      <c r="AM3018" s="55"/>
    </row>
    <row r="3019" ht="22.5" customHeight="1">
      <c r="A3019" s="457"/>
      <c r="B3019" s="538" t="b">
        <v>0</v>
      </c>
      <c r="C3019" s="533"/>
      <c r="D3019" s="534"/>
      <c r="E3019" s="424"/>
      <c r="F3019" s="423"/>
      <c r="G3019" s="533"/>
      <c r="H3019" s="424"/>
      <c r="I3019" s="24"/>
      <c r="J3019" s="424"/>
      <c r="K3019" s="423"/>
      <c r="L3019" s="423"/>
      <c r="M3019" s="535"/>
      <c r="N3019" s="536">
        <f t="shared" si="57"/>
        <v>0</v>
      </c>
      <c r="O3019" s="534"/>
      <c r="P3019" s="528"/>
      <c r="Q3019" s="426" t="str">
        <f t="shared" si="53"/>
        <v/>
      </c>
      <c r="R3019" s="529"/>
      <c r="S3019" s="530"/>
      <c r="T3019" s="531" t="str">
        <f t="shared" si="54"/>
        <v/>
      </c>
      <c r="U3019" s="426">
        <f t="shared" si="55"/>
        <v>0</v>
      </c>
      <c r="V3019" s="426"/>
      <c r="W3019" s="426"/>
      <c r="AJ3019" s="55"/>
      <c r="AK3019" s="55"/>
      <c r="AL3019" s="55"/>
      <c r="AM3019" s="55"/>
    </row>
    <row r="3020" ht="22.5" customHeight="1">
      <c r="A3020" s="457"/>
      <c r="B3020" s="538" t="b">
        <v>0</v>
      </c>
      <c r="C3020" s="533"/>
      <c r="D3020" s="534"/>
      <c r="E3020" s="424"/>
      <c r="F3020" s="423"/>
      <c r="G3020" s="533"/>
      <c r="H3020" s="424"/>
      <c r="I3020" s="24"/>
      <c r="J3020" s="424"/>
      <c r="K3020" s="423"/>
      <c r="L3020" s="423"/>
      <c r="M3020" s="535"/>
      <c r="N3020" s="536">
        <f t="shared" si="57"/>
        <v>0</v>
      </c>
      <c r="O3020" s="534"/>
      <c r="P3020" s="528"/>
      <c r="Q3020" s="426" t="str">
        <f t="shared" si="53"/>
        <v/>
      </c>
      <c r="R3020" s="529"/>
      <c r="S3020" s="530"/>
      <c r="T3020" s="531" t="str">
        <f t="shared" si="54"/>
        <v/>
      </c>
      <c r="U3020" s="426">
        <f t="shared" si="55"/>
        <v>0</v>
      </c>
      <c r="V3020" s="426"/>
      <c r="W3020" s="426"/>
      <c r="AJ3020" s="55"/>
      <c r="AK3020" s="55"/>
      <c r="AL3020" s="55"/>
      <c r="AM3020" s="55"/>
    </row>
    <row r="3021" ht="22.5" customHeight="1">
      <c r="A3021" s="457"/>
      <c r="B3021" s="538" t="b">
        <v>0</v>
      </c>
      <c r="C3021" s="533"/>
      <c r="D3021" s="534"/>
      <c r="E3021" s="424"/>
      <c r="F3021" s="423"/>
      <c r="G3021" s="533"/>
      <c r="H3021" s="424"/>
      <c r="I3021" s="24"/>
      <c r="J3021" s="424"/>
      <c r="K3021" s="423"/>
      <c r="L3021" s="423"/>
      <c r="M3021" s="535"/>
      <c r="N3021" s="536">
        <f t="shared" si="57"/>
        <v>0</v>
      </c>
      <c r="O3021" s="534"/>
      <c r="P3021" s="528"/>
      <c r="Q3021" s="426" t="str">
        <f t="shared" si="53"/>
        <v/>
      </c>
      <c r="R3021" s="529"/>
      <c r="S3021" s="530"/>
      <c r="T3021" s="531" t="str">
        <f t="shared" si="54"/>
        <v/>
      </c>
      <c r="U3021" s="426">
        <f t="shared" si="55"/>
        <v>0</v>
      </c>
      <c r="V3021" s="426"/>
      <c r="W3021" s="426"/>
      <c r="AJ3021" s="55"/>
      <c r="AK3021" s="55"/>
      <c r="AL3021" s="55"/>
      <c r="AM3021" s="55"/>
    </row>
    <row r="3022" ht="22.5" customHeight="1">
      <c r="A3022" s="457"/>
      <c r="B3022" s="538" t="b">
        <v>0</v>
      </c>
      <c r="C3022" s="533"/>
      <c r="D3022" s="534"/>
      <c r="E3022" s="424"/>
      <c r="F3022" s="423"/>
      <c r="G3022" s="533"/>
      <c r="H3022" s="424"/>
      <c r="I3022" s="24"/>
      <c r="J3022" s="424"/>
      <c r="K3022" s="423"/>
      <c r="L3022" s="423"/>
      <c r="M3022" s="535"/>
      <c r="N3022" s="536">
        <f t="shared" si="57"/>
        <v>0</v>
      </c>
      <c r="O3022" s="534"/>
      <c r="P3022" s="528"/>
      <c r="Q3022" s="426" t="str">
        <f t="shared" si="53"/>
        <v/>
      </c>
      <c r="R3022" s="529"/>
      <c r="S3022" s="530"/>
      <c r="T3022" s="531" t="str">
        <f t="shared" si="54"/>
        <v/>
      </c>
      <c r="U3022" s="426">
        <f t="shared" si="55"/>
        <v>0</v>
      </c>
      <c r="V3022" s="426"/>
      <c r="W3022" s="426"/>
      <c r="AJ3022" s="55"/>
      <c r="AK3022" s="55"/>
      <c r="AL3022" s="55"/>
      <c r="AM3022" s="55"/>
    </row>
    <row r="3023" ht="22.5" customHeight="1">
      <c r="A3023" s="457"/>
      <c r="B3023" s="538" t="b">
        <v>0</v>
      </c>
      <c r="C3023" s="533"/>
      <c r="D3023" s="534"/>
      <c r="E3023" s="424"/>
      <c r="F3023" s="423"/>
      <c r="G3023" s="533"/>
      <c r="H3023" s="424"/>
      <c r="I3023" s="24"/>
      <c r="J3023" s="424"/>
      <c r="K3023" s="423"/>
      <c r="L3023" s="423"/>
      <c r="M3023" s="535"/>
      <c r="N3023" s="536">
        <f t="shared" si="57"/>
        <v>0</v>
      </c>
      <c r="O3023" s="534"/>
      <c r="P3023" s="528"/>
      <c r="Q3023" s="426" t="str">
        <f t="shared" si="53"/>
        <v/>
      </c>
      <c r="R3023" s="529"/>
      <c r="S3023" s="530"/>
      <c r="T3023" s="531" t="str">
        <f t="shared" si="54"/>
        <v/>
      </c>
      <c r="U3023" s="426">
        <f t="shared" si="55"/>
        <v>0</v>
      </c>
      <c r="V3023" s="426"/>
      <c r="W3023" s="426"/>
      <c r="AJ3023" s="55"/>
      <c r="AK3023" s="55"/>
      <c r="AL3023" s="55"/>
      <c r="AM3023" s="55"/>
    </row>
    <row r="3024" ht="22.5" customHeight="1">
      <c r="A3024" s="457"/>
      <c r="B3024" s="538" t="b">
        <v>0</v>
      </c>
      <c r="C3024" s="533"/>
      <c r="D3024" s="534"/>
      <c r="E3024" s="424"/>
      <c r="F3024" s="423"/>
      <c r="G3024" s="533"/>
      <c r="H3024" s="424"/>
      <c r="I3024" s="24"/>
      <c r="J3024" s="424"/>
      <c r="K3024" s="423"/>
      <c r="L3024" s="423"/>
      <c r="M3024" s="535"/>
      <c r="N3024" s="536">
        <f t="shared" si="57"/>
        <v>0</v>
      </c>
      <c r="O3024" s="534"/>
      <c r="P3024" s="528"/>
      <c r="Q3024" s="426" t="str">
        <f t="shared" si="53"/>
        <v/>
      </c>
      <c r="R3024" s="529"/>
      <c r="S3024" s="530"/>
      <c r="T3024" s="531" t="str">
        <f t="shared" si="54"/>
        <v/>
      </c>
      <c r="U3024" s="426">
        <f t="shared" si="55"/>
        <v>0</v>
      </c>
      <c r="V3024" s="426"/>
      <c r="W3024" s="426"/>
      <c r="AJ3024" s="55"/>
      <c r="AK3024" s="55"/>
      <c r="AL3024" s="55"/>
      <c r="AM3024" s="55"/>
    </row>
    <row r="3025" ht="22.5" customHeight="1">
      <c r="A3025" s="457"/>
      <c r="B3025" s="538" t="b">
        <v>0</v>
      </c>
      <c r="C3025" s="533"/>
      <c r="D3025" s="534"/>
      <c r="E3025" s="424"/>
      <c r="F3025" s="423"/>
      <c r="G3025" s="533"/>
      <c r="H3025" s="424"/>
      <c r="I3025" s="24"/>
      <c r="J3025" s="424"/>
      <c r="K3025" s="423"/>
      <c r="L3025" s="423"/>
      <c r="M3025" s="535"/>
      <c r="N3025" s="536">
        <f t="shared" si="57"/>
        <v>0</v>
      </c>
      <c r="O3025" s="534"/>
      <c r="P3025" s="451"/>
      <c r="Q3025" s="426" t="str">
        <f t="shared" si="53"/>
        <v/>
      </c>
      <c r="R3025" s="529"/>
      <c r="S3025" s="530"/>
      <c r="T3025" s="531" t="str">
        <f t="shared" si="54"/>
        <v/>
      </c>
      <c r="U3025" s="426">
        <f t="shared" si="55"/>
        <v>0</v>
      </c>
      <c r="V3025" s="426"/>
      <c r="W3025" s="426"/>
      <c r="AJ3025" s="55"/>
      <c r="AK3025" s="55"/>
      <c r="AL3025" s="55"/>
      <c r="AM3025" s="55"/>
    </row>
    <row r="3026" ht="22.5" customHeight="1">
      <c r="A3026" s="457"/>
      <c r="B3026" s="538" t="b">
        <v>0</v>
      </c>
      <c r="C3026" s="533"/>
      <c r="D3026" s="534"/>
      <c r="E3026" s="424"/>
      <c r="F3026" s="423"/>
      <c r="G3026" s="533"/>
      <c r="H3026" s="424"/>
      <c r="I3026" s="24"/>
      <c r="J3026" s="424"/>
      <c r="K3026" s="423"/>
      <c r="L3026" s="423"/>
      <c r="M3026" s="535"/>
      <c r="N3026" s="536">
        <f t="shared" si="57"/>
        <v>0</v>
      </c>
      <c r="O3026" s="534"/>
      <c r="P3026" s="451"/>
      <c r="Q3026" s="426" t="str">
        <f t="shared" si="53"/>
        <v/>
      </c>
      <c r="R3026" s="529"/>
      <c r="S3026" s="530"/>
      <c r="T3026" s="531" t="str">
        <f t="shared" si="54"/>
        <v/>
      </c>
      <c r="U3026" s="426">
        <f t="shared" si="55"/>
        <v>0</v>
      </c>
      <c r="V3026" s="426"/>
      <c r="W3026" s="426"/>
      <c r="AJ3026" s="55"/>
      <c r="AK3026" s="55"/>
      <c r="AL3026" s="55"/>
      <c r="AM3026" s="55"/>
    </row>
    <row r="3027" ht="22.5" customHeight="1">
      <c r="A3027" s="457"/>
      <c r="B3027" s="538" t="b">
        <v>0</v>
      </c>
      <c r="C3027" s="533"/>
      <c r="D3027" s="534"/>
      <c r="E3027" s="424"/>
      <c r="F3027" s="423"/>
      <c r="G3027" s="533"/>
      <c r="H3027" s="424"/>
      <c r="I3027" s="24"/>
      <c r="J3027" s="424"/>
      <c r="K3027" s="423"/>
      <c r="L3027" s="423"/>
      <c r="M3027" s="535"/>
      <c r="N3027" s="536">
        <f t="shared" si="57"/>
        <v>0</v>
      </c>
      <c r="O3027" s="534"/>
      <c r="P3027" s="451"/>
      <c r="Q3027" s="426" t="str">
        <f t="shared" si="53"/>
        <v/>
      </c>
      <c r="R3027" s="529"/>
      <c r="S3027" s="530"/>
      <c r="T3027" s="531" t="str">
        <f t="shared" si="54"/>
        <v/>
      </c>
      <c r="U3027" s="426">
        <f t="shared" si="55"/>
        <v>0</v>
      </c>
      <c r="V3027" s="426"/>
      <c r="W3027" s="426"/>
      <c r="AJ3027" s="55"/>
      <c r="AK3027" s="55"/>
      <c r="AL3027" s="55"/>
      <c r="AM3027" s="55"/>
    </row>
    <row r="3028" ht="22.5" customHeight="1">
      <c r="A3028" s="457"/>
      <c r="B3028" s="538" t="b">
        <v>0</v>
      </c>
      <c r="C3028" s="533"/>
      <c r="D3028" s="534"/>
      <c r="E3028" s="424"/>
      <c r="F3028" s="423"/>
      <c r="G3028" s="533"/>
      <c r="H3028" s="424"/>
      <c r="I3028" s="24"/>
      <c r="J3028" s="424"/>
      <c r="K3028" s="423"/>
      <c r="L3028" s="423"/>
      <c r="M3028" s="535"/>
      <c r="N3028" s="536">
        <f t="shared" si="57"/>
        <v>0</v>
      </c>
      <c r="O3028" s="534"/>
      <c r="P3028" s="451"/>
      <c r="Q3028" s="426" t="str">
        <f t="shared" si="53"/>
        <v/>
      </c>
      <c r="R3028" s="529"/>
      <c r="S3028" s="530"/>
      <c r="T3028" s="531" t="str">
        <f t="shared" si="54"/>
        <v/>
      </c>
      <c r="U3028" s="426">
        <f t="shared" si="55"/>
        <v>0</v>
      </c>
      <c r="V3028" s="426"/>
      <c r="W3028" s="426"/>
      <c r="AJ3028" s="55"/>
      <c r="AK3028" s="55"/>
      <c r="AL3028" s="55"/>
      <c r="AM3028" s="55"/>
    </row>
    <row r="3029" ht="22.5" customHeight="1">
      <c r="A3029" s="457"/>
      <c r="B3029" s="538" t="b">
        <v>0</v>
      </c>
      <c r="C3029" s="533"/>
      <c r="D3029" s="534"/>
      <c r="E3029" s="424"/>
      <c r="F3029" s="423"/>
      <c r="G3029" s="533"/>
      <c r="H3029" s="424"/>
      <c r="I3029" s="24"/>
      <c r="J3029" s="424"/>
      <c r="K3029" s="423"/>
      <c r="L3029" s="423"/>
      <c r="M3029" s="535"/>
      <c r="N3029" s="536">
        <f t="shared" si="57"/>
        <v>0</v>
      </c>
      <c r="O3029" s="534"/>
      <c r="P3029" s="451"/>
      <c r="Q3029" s="426" t="str">
        <f t="shared" si="53"/>
        <v/>
      </c>
      <c r="R3029" s="529"/>
      <c r="S3029" s="530"/>
      <c r="T3029" s="531" t="str">
        <f t="shared" si="54"/>
        <v/>
      </c>
      <c r="U3029" s="426">
        <f t="shared" si="55"/>
        <v>0</v>
      </c>
      <c r="V3029" s="426"/>
      <c r="W3029" s="426"/>
      <c r="AJ3029" s="55"/>
      <c r="AK3029" s="55"/>
      <c r="AL3029" s="55"/>
      <c r="AM3029" s="55"/>
    </row>
    <row r="3030" ht="22.5" customHeight="1">
      <c r="A3030" s="457"/>
      <c r="B3030" s="538" t="b">
        <v>0</v>
      </c>
      <c r="C3030" s="533"/>
      <c r="D3030" s="534"/>
      <c r="E3030" s="424"/>
      <c r="F3030" s="423"/>
      <c r="G3030" s="533"/>
      <c r="H3030" s="424"/>
      <c r="I3030" s="24"/>
      <c r="J3030" s="424"/>
      <c r="K3030" s="423"/>
      <c r="L3030" s="423"/>
      <c r="M3030" s="535"/>
      <c r="N3030" s="536">
        <f t="shared" si="57"/>
        <v>0</v>
      </c>
      <c r="O3030" s="534"/>
      <c r="P3030" s="451"/>
      <c r="Q3030" s="426" t="str">
        <f t="shared" si="53"/>
        <v/>
      </c>
      <c r="R3030" s="529"/>
      <c r="S3030" s="530"/>
      <c r="T3030" s="531" t="str">
        <f t="shared" si="54"/>
        <v/>
      </c>
      <c r="U3030" s="426">
        <f t="shared" si="55"/>
        <v>0</v>
      </c>
      <c r="V3030" s="426"/>
      <c r="W3030" s="426"/>
      <c r="AJ3030" s="55"/>
      <c r="AK3030" s="55"/>
      <c r="AL3030" s="55"/>
      <c r="AM3030" s="55"/>
    </row>
    <row r="3031" ht="22.5" customHeight="1">
      <c r="A3031" s="457"/>
      <c r="B3031" s="538" t="b">
        <v>0</v>
      </c>
      <c r="C3031" s="533"/>
      <c r="D3031" s="534"/>
      <c r="E3031" s="424"/>
      <c r="F3031" s="423"/>
      <c r="G3031" s="533"/>
      <c r="H3031" s="424"/>
      <c r="I3031" s="24"/>
      <c r="J3031" s="424"/>
      <c r="K3031" s="423"/>
      <c r="L3031" s="423"/>
      <c r="M3031" s="535"/>
      <c r="N3031" s="536">
        <f t="shared" si="57"/>
        <v>0</v>
      </c>
      <c r="O3031" s="534"/>
      <c r="P3031" s="451"/>
      <c r="Q3031" s="426" t="str">
        <f t="shared" si="53"/>
        <v/>
      </c>
      <c r="R3031" s="529"/>
      <c r="S3031" s="530"/>
      <c r="T3031" s="531" t="str">
        <f t="shared" si="54"/>
        <v/>
      </c>
      <c r="U3031" s="426">
        <f t="shared" si="55"/>
        <v>0</v>
      </c>
      <c r="V3031" s="426"/>
      <c r="W3031" s="426"/>
      <c r="AJ3031" s="55"/>
      <c r="AK3031" s="55"/>
      <c r="AL3031" s="55"/>
      <c r="AM3031" s="55"/>
    </row>
    <row r="3032" ht="22.5" customHeight="1">
      <c r="A3032" s="457"/>
      <c r="B3032" s="538" t="b">
        <v>0</v>
      </c>
      <c r="C3032" s="533"/>
      <c r="D3032" s="534"/>
      <c r="E3032" s="424"/>
      <c r="F3032" s="423"/>
      <c r="G3032" s="533"/>
      <c r="H3032" s="424"/>
      <c r="I3032" s="24"/>
      <c r="J3032" s="424"/>
      <c r="K3032" s="423"/>
      <c r="L3032" s="423"/>
      <c r="M3032" s="535"/>
      <c r="N3032" s="536">
        <f t="shared" si="57"/>
        <v>0</v>
      </c>
      <c r="O3032" s="534"/>
      <c r="P3032" s="451"/>
      <c r="Q3032" s="426" t="str">
        <f t="shared" si="53"/>
        <v/>
      </c>
      <c r="R3032" s="529"/>
      <c r="S3032" s="530"/>
      <c r="T3032" s="531" t="str">
        <f t="shared" si="54"/>
        <v/>
      </c>
      <c r="U3032" s="426">
        <f t="shared" si="55"/>
        <v>0</v>
      </c>
      <c r="V3032" s="426"/>
      <c r="W3032" s="426"/>
      <c r="AJ3032" s="55"/>
      <c r="AK3032" s="55"/>
      <c r="AL3032" s="55"/>
      <c r="AM3032" s="55"/>
    </row>
    <row r="3033" ht="22.5" customHeight="1">
      <c r="A3033" s="457"/>
      <c r="B3033" s="538" t="b">
        <v>0</v>
      </c>
      <c r="C3033" s="533"/>
      <c r="D3033" s="534"/>
      <c r="E3033" s="424"/>
      <c r="F3033" s="423"/>
      <c r="G3033" s="533"/>
      <c r="H3033" s="424"/>
      <c r="I3033" s="24"/>
      <c r="J3033" s="424"/>
      <c r="K3033" s="423"/>
      <c r="L3033" s="423"/>
      <c r="M3033" s="535"/>
      <c r="N3033" s="536">
        <f t="shared" si="57"/>
        <v>0</v>
      </c>
      <c r="O3033" s="534"/>
      <c r="P3033" s="451"/>
      <c r="Q3033" s="426" t="str">
        <f t="shared" si="53"/>
        <v/>
      </c>
      <c r="R3033" s="529"/>
      <c r="S3033" s="530"/>
      <c r="T3033" s="531" t="str">
        <f t="shared" si="54"/>
        <v/>
      </c>
      <c r="U3033" s="426">
        <f t="shared" si="55"/>
        <v>0</v>
      </c>
      <c r="V3033" s="426"/>
      <c r="W3033" s="426"/>
      <c r="AJ3033" s="55"/>
      <c r="AK3033" s="55"/>
      <c r="AL3033" s="55"/>
      <c r="AM3033" s="55"/>
    </row>
    <row r="3034" ht="22.5" customHeight="1">
      <c r="A3034" s="457"/>
      <c r="B3034" s="538" t="b">
        <v>0</v>
      </c>
      <c r="C3034" s="533"/>
      <c r="D3034" s="534"/>
      <c r="E3034" s="424"/>
      <c r="F3034" s="423"/>
      <c r="G3034" s="533"/>
      <c r="H3034" s="424"/>
      <c r="I3034" s="24"/>
      <c r="J3034" s="424"/>
      <c r="K3034" s="423"/>
      <c r="L3034" s="423"/>
      <c r="M3034" s="535"/>
      <c r="N3034" s="536">
        <f t="shared" si="57"/>
        <v>0</v>
      </c>
      <c r="O3034" s="534"/>
      <c r="P3034" s="451"/>
      <c r="Q3034" s="426" t="str">
        <f t="shared" si="53"/>
        <v/>
      </c>
      <c r="R3034" s="529"/>
      <c r="S3034" s="530"/>
      <c r="T3034" s="531" t="str">
        <f t="shared" si="54"/>
        <v/>
      </c>
      <c r="U3034" s="426">
        <f t="shared" si="55"/>
        <v>0</v>
      </c>
      <c r="V3034" s="426"/>
      <c r="W3034" s="426"/>
      <c r="AJ3034" s="55"/>
      <c r="AK3034" s="55"/>
      <c r="AL3034" s="55"/>
      <c r="AM3034" s="55"/>
    </row>
    <row r="3035" ht="22.5" customHeight="1">
      <c r="A3035" s="457"/>
      <c r="B3035" s="538" t="b">
        <v>0</v>
      </c>
      <c r="C3035" s="533"/>
      <c r="D3035" s="534"/>
      <c r="E3035" s="424"/>
      <c r="F3035" s="423"/>
      <c r="G3035" s="533"/>
      <c r="H3035" s="424"/>
      <c r="I3035" s="24"/>
      <c r="J3035" s="424"/>
      <c r="K3035" s="423"/>
      <c r="L3035" s="423"/>
      <c r="M3035" s="535"/>
      <c r="N3035" s="536">
        <f t="shared" si="57"/>
        <v>0</v>
      </c>
      <c r="O3035" s="534"/>
      <c r="P3035" s="451"/>
      <c r="Q3035" s="426" t="str">
        <f t="shared" si="53"/>
        <v/>
      </c>
      <c r="R3035" s="529"/>
      <c r="S3035" s="530"/>
      <c r="T3035" s="531" t="str">
        <f t="shared" si="54"/>
        <v/>
      </c>
      <c r="U3035" s="426">
        <f t="shared" si="55"/>
        <v>0</v>
      </c>
      <c r="V3035" s="426"/>
      <c r="W3035" s="426"/>
      <c r="AJ3035" s="55"/>
      <c r="AK3035" s="55"/>
      <c r="AL3035" s="55"/>
      <c r="AM3035" s="55"/>
    </row>
    <row r="3036" ht="22.5" customHeight="1">
      <c r="A3036" s="457"/>
      <c r="B3036" s="538" t="b">
        <v>0</v>
      </c>
      <c r="C3036" s="533"/>
      <c r="D3036" s="534"/>
      <c r="E3036" s="424"/>
      <c r="F3036" s="423"/>
      <c r="G3036" s="533"/>
      <c r="H3036" s="424"/>
      <c r="I3036" s="24"/>
      <c r="J3036" s="424"/>
      <c r="K3036" s="423"/>
      <c r="L3036" s="423"/>
      <c r="M3036" s="535"/>
      <c r="N3036" s="536">
        <f t="shared" si="57"/>
        <v>0</v>
      </c>
      <c r="O3036" s="534"/>
      <c r="P3036" s="451"/>
      <c r="Q3036" s="426" t="str">
        <f t="shared" si="53"/>
        <v/>
      </c>
      <c r="R3036" s="529"/>
      <c r="S3036" s="530"/>
      <c r="T3036" s="531" t="str">
        <f t="shared" si="54"/>
        <v/>
      </c>
      <c r="U3036" s="426">
        <f t="shared" si="55"/>
        <v>0</v>
      </c>
      <c r="V3036" s="426"/>
      <c r="W3036" s="426"/>
      <c r="AJ3036" s="55"/>
      <c r="AK3036" s="55"/>
      <c r="AL3036" s="55"/>
      <c r="AM3036" s="55"/>
    </row>
    <row r="3037" ht="22.5" customHeight="1">
      <c r="A3037" s="457"/>
      <c r="B3037" s="538" t="b">
        <v>0</v>
      </c>
      <c r="C3037" s="533"/>
      <c r="D3037" s="534"/>
      <c r="E3037" s="424"/>
      <c r="F3037" s="423"/>
      <c r="G3037" s="533"/>
      <c r="H3037" s="424"/>
      <c r="I3037" s="24"/>
      <c r="J3037" s="424"/>
      <c r="K3037" s="423"/>
      <c r="L3037" s="423"/>
      <c r="M3037" s="535"/>
      <c r="N3037" s="536">
        <f t="shared" si="57"/>
        <v>0</v>
      </c>
      <c r="O3037" s="534"/>
      <c r="P3037" s="451"/>
      <c r="Q3037" s="426" t="str">
        <f t="shared" si="53"/>
        <v/>
      </c>
      <c r="R3037" s="529"/>
      <c r="S3037" s="530"/>
      <c r="T3037" s="531" t="str">
        <f t="shared" si="54"/>
        <v/>
      </c>
      <c r="U3037" s="426">
        <f t="shared" si="55"/>
        <v>0</v>
      </c>
      <c r="V3037" s="426"/>
      <c r="W3037" s="426"/>
      <c r="AJ3037" s="55"/>
      <c r="AK3037" s="55"/>
      <c r="AL3037" s="55"/>
      <c r="AM3037" s="55"/>
    </row>
    <row r="3038" ht="22.5" customHeight="1">
      <c r="A3038" s="457"/>
      <c r="B3038" s="538" t="b">
        <v>0</v>
      </c>
      <c r="C3038" s="533"/>
      <c r="D3038" s="534"/>
      <c r="E3038" s="424"/>
      <c r="F3038" s="423"/>
      <c r="G3038" s="533"/>
      <c r="H3038" s="424"/>
      <c r="I3038" s="24"/>
      <c r="J3038" s="424"/>
      <c r="K3038" s="423"/>
      <c r="L3038" s="423"/>
      <c r="M3038" s="535"/>
      <c r="N3038" s="536">
        <f t="shared" si="57"/>
        <v>0</v>
      </c>
      <c r="O3038" s="534"/>
      <c r="P3038" s="451"/>
      <c r="Q3038" s="426" t="str">
        <f t="shared" si="53"/>
        <v/>
      </c>
      <c r="R3038" s="529"/>
      <c r="S3038" s="530"/>
      <c r="T3038" s="531" t="str">
        <f t="shared" si="54"/>
        <v/>
      </c>
      <c r="U3038" s="426">
        <f t="shared" si="55"/>
        <v>0</v>
      </c>
      <c r="V3038" s="426"/>
      <c r="W3038" s="426"/>
      <c r="AJ3038" s="55"/>
      <c r="AK3038" s="55"/>
      <c r="AL3038" s="55"/>
      <c r="AM3038" s="55"/>
    </row>
    <row r="3039" ht="22.5" customHeight="1">
      <c r="A3039" s="457"/>
      <c r="B3039" s="538" t="b">
        <v>0</v>
      </c>
      <c r="C3039" s="533"/>
      <c r="D3039" s="534"/>
      <c r="E3039" s="424"/>
      <c r="F3039" s="423"/>
      <c r="G3039" s="533"/>
      <c r="H3039" s="424"/>
      <c r="I3039" s="24"/>
      <c r="J3039" s="424"/>
      <c r="K3039" s="423"/>
      <c r="L3039" s="423"/>
      <c r="M3039" s="535"/>
      <c r="N3039" s="536">
        <f t="shared" si="57"/>
        <v>0</v>
      </c>
      <c r="O3039" s="534"/>
      <c r="P3039" s="451"/>
      <c r="Q3039" s="426" t="str">
        <f t="shared" si="53"/>
        <v/>
      </c>
      <c r="R3039" s="529"/>
      <c r="S3039" s="530"/>
      <c r="T3039" s="531" t="str">
        <f t="shared" si="54"/>
        <v/>
      </c>
      <c r="U3039" s="426">
        <f t="shared" si="55"/>
        <v>0</v>
      </c>
      <c r="V3039" s="426"/>
      <c r="W3039" s="426"/>
      <c r="AJ3039" s="55"/>
      <c r="AK3039" s="55"/>
      <c r="AL3039" s="55"/>
      <c r="AM3039" s="55"/>
    </row>
    <row r="3040" ht="22.5" customHeight="1">
      <c r="A3040" s="457"/>
      <c r="B3040" s="538" t="b">
        <v>0</v>
      </c>
      <c r="C3040" s="533"/>
      <c r="D3040" s="534"/>
      <c r="E3040" s="424"/>
      <c r="F3040" s="423"/>
      <c r="G3040" s="533"/>
      <c r="H3040" s="424"/>
      <c r="I3040" s="24"/>
      <c r="J3040" s="424"/>
      <c r="K3040" s="423"/>
      <c r="L3040" s="423"/>
      <c r="M3040" s="535"/>
      <c r="N3040" s="536">
        <f t="shared" si="57"/>
        <v>0</v>
      </c>
      <c r="O3040" s="534"/>
      <c r="P3040" s="451"/>
      <c r="Q3040" s="426" t="str">
        <f t="shared" si="53"/>
        <v/>
      </c>
      <c r="R3040" s="529"/>
      <c r="S3040" s="530"/>
      <c r="T3040" s="531" t="str">
        <f t="shared" si="54"/>
        <v/>
      </c>
      <c r="U3040" s="426">
        <f t="shared" si="55"/>
        <v>0</v>
      </c>
      <c r="V3040" s="426"/>
      <c r="W3040" s="426"/>
      <c r="AJ3040" s="55"/>
      <c r="AK3040" s="55"/>
      <c r="AL3040" s="55"/>
      <c r="AM3040" s="55"/>
    </row>
    <row r="3041" ht="22.5" customHeight="1">
      <c r="A3041" s="457"/>
      <c r="B3041" s="538" t="b">
        <v>0</v>
      </c>
      <c r="C3041" s="533"/>
      <c r="D3041" s="534"/>
      <c r="E3041" s="424"/>
      <c r="F3041" s="423"/>
      <c r="G3041" s="533"/>
      <c r="H3041" s="424"/>
      <c r="I3041" s="24"/>
      <c r="J3041" s="424"/>
      <c r="K3041" s="423"/>
      <c r="L3041" s="423"/>
      <c r="M3041" s="535"/>
      <c r="N3041" s="536">
        <f t="shared" si="57"/>
        <v>0</v>
      </c>
      <c r="O3041" s="534"/>
      <c r="P3041" s="451"/>
      <c r="Q3041" s="426" t="str">
        <f t="shared" si="53"/>
        <v/>
      </c>
      <c r="R3041" s="529"/>
      <c r="S3041" s="530"/>
      <c r="T3041" s="531" t="str">
        <f t="shared" si="54"/>
        <v/>
      </c>
      <c r="U3041" s="426">
        <f t="shared" si="55"/>
        <v>0</v>
      </c>
      <c r="V3041" s="426"/>
      <c r="W3041" s="426"/>
      <c r="AJ3041" s="55"/>
      <c r="AK3041" s="55"/>
      <c r="AL3041" s="55"/>
      <c r="AM3041" s="55"/>
    </row>
    <row r="3042" ht="22.5" customHeight="1">
      <c r="A3042" s="457"/>
      <c r="B3042" s="538" t="b">
        <v>0</v>
      </c>
      <c r="C3042" s="533"/>
      <c r="D3042" s="534"/>
      <c r="E3042" s="424"/>
      <c r="F3042" s="423"/>
      <c r="G3042" s="533"/>
      <c r="H3042" s="424"/>
      <c r="I3042" s="24"/>
      <c r="J3042" s="424"/>
      <c r="K3042" s="423"/>
      <c r="L3042" s="423"/>
      <c r="M3042" s="535"/>
      <c r="N3042" s="536">
        <f t="shared" si="57"/>
        <v>0</v>
      </c>
      <c r="O3042" s="534"/>
      <c r="P3042" s="451"/>
      <c r="Q3042" s="426" t="str">
        <f t="shared" si="53"/>
        <v/>
      </c>
      <c r="R3042" s="529"/>
      <c r="S3042" s="530"/>
      <c r="T3042" s="531" t="str">
        <f t="shared" si="54"/>
        <v/>
      </c>
      <c r="U3042" s="426">
        <f t="shared" si="55"/>
        <v>0</v>
      </c>
      <c r="V3042" s="426"/>
      <c r="W3042" s="426"/>
      <c r="AJ3042" s="55"/>
      <c r="AK3042" s="55"/>
      <c r="AL3042" s="55"/>
      <c r="AM3042" s="55"/>
    </row>
    <row r="3043" ht="22.5" customHeight="1">
      <c r="A3043" s="457"/>
      <c r="B3043" s="538" t="b">
        <v>0</v>
      </c>
      <c r="C3043" s="533"/>
      <c r="D3043" s="534"/>
      <c r="E3043" s="424"/>
      <c r="F3043" s="423"/>
      <c r="G3043" s="533"/>
      <c r="H3043" s="424"/>
      <c r="I3043" s="24"/>
      <c r="J3043" s="424"/>
      <c r="K3043" s="423"/>
      <c r="L3043" s="423"/>
      <c r="M3043" s="535"/>
      <c r="N3043" s="536">
        <f t="shared" si="57"/>
        <v>0</v>
      </c>
      <c r="O3043" s="534"/>
      <c r="P3043" s="451"/>
      <c r="Q3043" s="426" t="str">
        <f t="shared" si="53"/>
        <v/>
      </c>
      <c r="R3043" s="529"/>
      <c r="S3043" s="530"/>
      <c r="T3043" s="531" t="str">
        <f t="shared" si="54"/>
        <v/>
      </c>
      <c r="U3043" s="426">
        <f t="shared" si="55"/>
        <v>0</v>
      </c>
      <c r="V3043" s="426"/>
      <c r="W3043" s="426"/>
      <c r="AJ3043" s="55"/>
      <c r="AK3043" s="55"/>
      <c r="AL3043" s="55"/>
      <c r="AM3043" s="55"/>
    </row>
    <row r="3044" ht="22.5" customHeight="1">
      <c r="A3044" s="457"/>
      <c r="B3044" s="538" t="b">
        <v>0</v>
      </c>
      <c r="C3044" s="533"/>
      <c r="D3044" s="534"/>
      <c r="E3044" s="424"/>
      <c r="F3044" s="423"/>
      <c r="G3044" s="533"/>
      <c r="H3044" s="424"/>
      <c r="I3044" s="24"/>
      <c r="J3044" s="424"/>
      <c r="K3044" s="423"/>
      <c r="L3044" s="423"/>
      <c r="M3044" s="535"/>
      <c r="N3044" s="536">
        <f t="shared" si="57"/>
        <v>0</v>
      </c>
      <c r="O3044" s="534"/>
      <c r="P3044" s="451"/>
      <c r="Q3044" s="426" t="str">
        <f t="shared" si="53"/>
        <v/>
      </c>
      <c r="R3044" s="529"/>
      <c r="S3044" s="530"/>
      <c r="T3044" s="531" t="str">
        <f t="shared" si="54"/>
        <v/>
      </c>
      <c r="U3044" s="426">
        <f t="shared" si="55"/>
        <v>0</v>
      </c>
      <c r="V3044" s="426"/>
      <c r="W3044" s="426"/>
      <c r="AJ3044" s="55"/>
      <c r="AK3044" s="55"/>
      <c r="AL3044" s="55"/>
      <c r="AM3044" s="55"/>
    </row>
    <row r="3045" ht="22.5" customHeight="1">
      <c r="A3045" s="457"/>
      <c r="B3045" s="538" t="b">
        <v>0</v>
      </c>
      <c r="C3045" s="533"/>
      <c r="D3045" s="534"/>
      <c r="E3045" s="424"/>
      <c r="F3045" s="423"/>
      <c r="G3045" s="533"/>
      <c r="H3045" s="424"/>
      <c r="I3045" s="24"/>
      <c r="J3045" s="424"/>
      <c r="K3045" s="423"/>
      <c r="L3045" s="423"/>
      <c r="M3045" s="535"/>
      <c r="N3045" s="536">
        <f t="shared" si="57"/>
        <v>0</v>
      </c>
      <c r="O3045" s="534"/>
      <c r="P3045" s="451"/>
      <c r="Q3045" s="426" t="str">
        <f t="shared" si="53"/>
        <v/>
      </c>
      <c r="R3045" s="529"/>
      <c r="S3045" s="530"/>
      <c r="T3045" s="531" t="str">
        <f t="shared" si="54"/>
        <v/>
      </c>
      <c r="U3045" s="426">
        <f t="shared" si="55"/>
        <v>0</v>
      </c>
      <c r="V3045" s="426"/>
      <c r="W3045" s="426"/>
      <c r="AJ3045" s="55"/>
      <c r="AK3045" s="55"/>
      <c r="AL3045" s="55"/>
      <c r="AM3045" s="55"/>
    </row>
    <row r="3046" ht="22.5" customHeight="1">
      <c r="A3046" s="457"/>
      <c r="B3046" s="538" t="b">
        <v>0</v>
      </c>
      <c r="C3046" s="533"/>
      <c r="D3046" s="534"/>
      <c r="E3046" s="424"/>
      <c r="F3046" s="423"/>
      <c r="G3046" s="533"/>
      <c r="H3046" s="424"/>
      <c r="I3046" s="24"/>
      <c r="J3046" s="424"/>
      <c r="K3046" s="423"/>
      <c r="L3046" s="423"/>
      <c r="M3046" s="535"/>
      <c r="N3046" s="536">
        <f t="shared" si="57"/>
        <v>0</v>
      </c>
      <c r="O3046" s="534"/>
      <c r="P3046" s="451"/>
      <c r="Q3046" s="426" t="str">
        <f t="shared" si="53"/>
        <v/>
      </c>
      <c r="R3046" s="529"/>
      <c r="S3046" s="530"/>
      <c r="T3046" s="531" t="str">
        <f t="shared" si="54"/>
        <v/>
      </c>
      <c r="U3046" s="426">
        <f t="shared" si="55"/>
        <v>0</v>
      </c>
      <c r="V3046" s="426"/>
      <c r="W3046" s="426"/>
      <c r="AJ3046" s="55"/>
      <c r="AK3046" s="55"/>
      <c r="AL3046" s="55"/>
      <c r="AM3046" s="55"/>
    </row>
    <row r="3047" ht="22.5" customHeight="1">
      <c r="A3047" s="457"/>
      <c r="B3047" s="538" t="b">
        <v>0</v>
      </c>
      <c r="C3047" s="533"/>
      <c r="D3047" s="534"/>
      <c r="E3047" s="424"/>
      <c r="F3047" s="423"/>
      <c r="G3047" s="533"/>
      <c r="H3047" s="424"/>
      <c r="I3047" s="24"/>
      <c r="J3047" s="424"/>
      <c r="K3047" s="423"/>
      <c r="L3047" s="423"/>
      <c r="M3047" s="535"/>
      <c r="N3047" s="536">
        <f t="shared" si="57"/>
        <v>0</v>
      </c>
      <c r="O3047" s="534"/>
      <c r="P3047" s="451"/>
      <c r="Q3047" s="426" t="str">
        <f t="shared" si="53"/>
        <v/>
      </c>
      <c r="R3047" s="529"/>
      <c r="S3047" s="530"/>
      <c r="T3047" s="531" t="str">
        <f t="shared" si="54"/>
        <v/>
      </c>
      <c r="U3047" s="426">
        <f t="shared" si="55"/>
        <v>0</v>
      </c>
      <c r="V3047" s="426"/>
      <c r="W3047" s="426"/>
      <c r="AJ3047" s="55"/>
      <c r="AK3047" s="55"/>
      <c r="AL3047" s="55"/>
      <c r="AM3047" s="55"/>
    </row>
    <row r="3048" ht="22.5" customHeight="1">
      <c r="A3048" s="457"/>
      <c r="B3048" s="538" t="b">
        <v>0</v>
      </c>
      <c r="C3048" s="533"/>
      <c r="D3048" s="534"/>
      <c r="E3048" s="424"/>
      <c r="F3048" s="423"/>
      <c r="G3048" s="533"/>
      <c r="H3048" s="424"/>
      <c r="I3048" s="24"/>
      <c r="J3048" s="424"/>
      <c r="K3048" s="423"/>
      <c r="L3048" s="423"/>
      <c r="M3048" s="535"/>
      <c r="N3048" s="536">
        <f t="shared" si="57"/>
        <v>0</v>
      </c>
      <c r="O3048" s="534"/>
      <c r="P3048" s="451"/>
      <c r="Q3048" s="426" t="str">
        <f t="shared" si="53"/>
        <v/>
      </c>
      <c r="R3048" s="529"/>
      <c r="S3048" s="530"/>
      <c r="T3048" s="531" t="str">
        <f t="shared" si="54"/>
        <v/>
      </c>
      <c r="U3048" s="426">
        <f t="shared" si="55"/>
        <v>0</v>
      </c>
      <c r="V3048" s="426"/>
      <c r="W3048" s="426"/>
      <c r="AJ3048" s="55"/>
      <c r="AK3048" s="55"/>
      <c r="AL3048" s="55"/>
      <c r="AM3048" s="55"/>
    </row>
    <row r="3049" ht="22.5" customHeight="1">
      <c r="A3049" s="457"/>
      <c r="B3049" s="538" t="b">
        <v>0</v>
      </c>
      <c r="C3049" s="533"/>
      <c r="D3049" s="534"/>
      <c r="E3049" s="424"/>
      <c r="F3049" s="423"/>
      <c r="G3049" s="533"/>
      <c r="H3049" s="424"/>
      <c r="I3049" s="24"/>
      <c r="J3049" s="424"/>
      <c r="K3049" s="423"/>
      <c r="L3049" s="423"/>
      <c r="M3049" s="535"/>
      <c r="N3049" s="536">
        <f t="shared" si="57"/>
        <v>0</v>
      </c>
      <c r="O3049" s="534"/>
      <c r="P3049" s="451"/>
      <c r="Q3049" s="426" t="str">
        <f t="shared" si="53"/>
        <v/>
      </c>
      <c r="R3049" s="529"/>
      <c r="S3049" s="530"/>
      <c r="T3049" s="531" t="str">
        <f t="shared" si="54"/>
        <v/>
      </c>
      <c r="U3049" s="426">
        <f t="shared" si="55"/>
        <v>0</v>
      </c>
      <c r="V3049" s="426"/>
      <c r="W3049" s="426"/>
      <c r="AJ3049" s="55"/>
      <c r="AK3049" s="55"/>
      <c r="AL3049" s="55"/>
      <c r="AM3049" s="55"/>
    </row>
    <row r="3050" ht="22.5" customHeight="1">
      <c r="A3050" s="457"/>
      <c r="B3050" s="538" t="b">
        <v>0</v>
      </c>
      <c r="C3050" s="533"/>
      <c r="D3050" s="534"/>
      <c r="E3050" s="424"/>
      <c r="F3050" s="423"/>
      <c r="G3050" s="533"/>
      <c r="H3050" s="424"/>
      <c r="I3050" s="24"/>
      <c r="J3050" s="424"/>
      <c r="K3050" s="423"/>
      <c r="L3050" s="423"/>
      <c r="M3050" s="535"/>
      <c r="N3050" s="536">
        <f t="shared" si="57"/>
        <v>0</v>
      </c>
      <c r="O3050" s="534"/>
      <c r="P3050" s="451"/>
      <c r="Q3050" s="426" t="str">
        <f t="shared" si="53"/>
        <v/>
      </c>
      <c r="R3050" s="529"/>
      <c r="S3050" s="530"/>
      <c r="T3050" s="531" t="str">
        <f t="shared" si="54"/>
        <v/>
      </c>
      <c r="U3050" s="426">
        <f t="shared" si="55"/>
        <v>0</v>
      </c>
      <c r="V3050" s="426"/>
      <c r="W3050" s="426"/>
      <c r="AJ3050" s="55"/>
      <c r="AK3050" s="55"/>
      <c r="AL3050" s="55"/>
      <c r="AM3050" s="55"/>
    </row>
    <row r="3051" ht="22.5" customHeight="1">
      <c r="A3051" s="457"/>
      <c r="B3051" s="538" t="b">
        <v>0</v>
      </c>
      <c r="C3051" s="533"/>
      <c r="D3051" s="534"/>
      <c r="E3051" s="424"/>
      <c r="F3051" s="423"/>
      <c r="G3051" s="533"/>
      <c r="H3051" s="424"/>
      <c r="I3051" s="24"/>
      <c r="J3051" s="424"/>
      <c r="K3051" s="423"/>
      <c r="L3051" s="423"/>
      <c r="M3051" s="535"/>
      <c r="N3051" s="536">
        <f t="shared" si="57"/>
        <v>0</v>
      </c>
      <c r="O3051" s="534"/>
      <c r="P3051" s="451"/>
      <c r="Q3051" s="426" t="str">
        <f t="shared" si="53"/>
        <v/>
      </c>
      <c r="R3051" s="529"/>
      <c r="S3051" s="530"/>
      <c r="T3051" s="531" t="str">
        <f t="shared" si="54"/>
        <v/>
      </c>
      <c r="U3051" s="426">
        <f t="shared" si="55"/>
        <v>0</v>
      </c>
      <c r="V3051" s="426"/>
      <c r="W3051" s="426"/>
      <c r="AJ3051" s="55"/>
      <c r="AK3051" s="55"/>
      <c r="AL3051" s="55"/>
      <c r="AM3051" s="55"/>
    </row>
    <row r="3052" ht="22.5" customHeight="1">
      <c r="A3052" s="457"/>
      <c r="B3052" s="538" t="b">
        <v>0</v>
      </c>
      <c r="C3052" s="533"/>
      <c r="D3052" s="534"/>
      <c r="E3052" s="424"/>
      <c r="F3052" s="423"/>
      <c r="G3052" s="533"/>
      <c r="H3052" s="424"/>
      <c r="I3052" s="24"/>
      <c r="J3052" s="424"/>
      <c r="K3052" s="423"/>
      <c r="L3052" s="423"/>
      <c r="M3052" s="535"/>
      <c r="N3052" s="536">
        <f t="shared" si="57"/>
        <v>0</v>
      </c>
      <c r="O3052" s="534"/>
      <c r="P3052" s="451"/>
      <c r="Q3052" s="426" t="str">
        <f t="shared" si="53"/>
        <v/>
      </c>
      <c r="R3052" s="529"/>
      <c r="S3052" s="530"/>
      <c r="T3052" s="531" t="str">
        <f t="shared" si="54"/>
        <v/>
      </c>
      <c r="U3052" s="426">
        <f t="shared" si="55"/>
        <v>0</v>
      </c>
      <c r="V3052" s="426"/>
      <c r="W3052" s="426"/>
      <c r="AJ3052" s="55"/>
      <c r="AK3052" s="55"/>
      <c r="AL3052" s="55"/>
      <c r="AM3052" s="55"/>
    </row>
    <row r="3053" ht="22.5" customHeight="1">
      <c r="A3053" s="457"/>
      <c r="B3053" s="538" t="b">
        <v>0</v>
      </c>
      <c r="C3053" s="533"/>
      <c r="D3053" s="534"/>
      <c r="E3053" s="424"/>
      <c r="F3053" s="423"/>
      <c r="G3053" s="533"/>
      <c r="H3053" s="424"/>
      <c r="I3053" s="24"/>
      <c r="J3053" s="424"/>
      <c r="K3053" s="423"/>
      <c r="L3053" s="423"/>
      <c r="M3053" s="535"/>
      <c r="N3053" s="536">
        <f t="shared" si="57"/>
        <v>0</v>
      </c>
      <c r="O3053" s="534"/>
      <c r="P3053" s="451"/>
      <c r="Q3053" s="426" t="str">
        <f t="shared" si="53"/>
        <v/>
      </c>
      <c r="R3053" s="529"/>
      <c r="S3053" s="530"/>
      <c r="T3053" s="531" t="str">
        <f t="shared" si="54"/>
        <v/>
      </c>
      <c r="U3053" s="426">
        <f t="shared" si="55"/>
        <v>0</v>
      </c>
      <c r="V3053" s="426"/>
      <c r="W3053" s="426"/>
      <c r="AJ3053" s="55"/>
      <c r="AK3053" s="55"/>
      <c r="AL3053" s="55"/>
      <c r="AM3053" s="55"/>
    </row>
    <row r="3054" ht="22.5" customHeight="1">
      <c r="A3054" s="457"/>
      <c r="B3054" s="538" t="b">
        <v>0</v>
      </c>
      <c r="C3054" s="533"/>
      <c r="D3054" s="534"/>
      <c r="E3054" s="424"/>
      <c r="F3054" s="423"/>
      <c r="G3054" s="533"/>
      <c r="H3054" s="424"/>
      <c r="I3054" s="24"/>
      <c r="J3054" s="424"/>
      <c r="K3054" s="423"/>
      <c r="L3054" s="423"/>
      <c r="M3054" s="535"/>
      <c r="N3054" s="536">
        <f t="shared" si="57"/>
        <v>0</v>
      </c>
      <c r="O3054" s="534"/>
      <c r="P3054" s="451"/>
      <c r="Q3054" s="426" t="str">
        <f t="shared" si="53"/>
        <v/>
      </c>
      <c r="R3054" s="529"/>
      <c r="S3054" s="530"/>
      <c r="T3054" s="531" t="str">
        <f t="shared" si="54"/>
        <v/>
      </c>
      <c r="U3054" s="426">
        <f t="shared" si="55"/>
        <v>0</v>
      </c>
      <c r="V3054" s="426"/>
      <c r="W3054" s="426"/>
      <c r="AJ3054" s="55"/>
      <c r="AK3054" s="55"/>
      <c r="AL3054" s="55"/>
      <c r="AM3054" s="55"/>
    </row>
    <row r="3055" ht="22.5" customHeight="1">
      <c r="A3055" s="457"/>
      <c r="B3055" s="538" t="b">
        <v>0</v>
      </c>
      <c r="C3055" s="533"/>
      <c r="D3055" s="534"/>
      <c r="E3055" s="424"/>
      <c r="F3055" s="423"/>
      <c r="G3055" s="533"/>
      <c r="H3055" s="424"/>
      <c r="I3055" s="24"/>
      <c r="J3055" s="424"/>
      <c r="K3055" s="423"/>
      <c r="L3055" s="423"/>
      <c r="M3055" s="535"/>
      <c r="N3055" s="536">
        <f t="shared" si="57"/>
        <v>0</v>
      </c>
      <c r="O3055" s="534"/>
      <c r="P3055" s="451"/>
      <c r="Q3055" s="426" t="str">
        <f t="shared" si="53"/>
        <v/>
      </c>
      <c r="R3055" s="529"/>
      <c r="S3055" s="530"/>
      <c r="T3055" s="531" t="str">
        <f t="shared" si="54"/>
        <v/>
      </c>
      <c r="U3055" s="426">
        <f t="shared" si="55"/>
        <v>0</v>
      </c>
      <c r="V3055" s="426"/>
      <c r="W3055" s="426"/>
      <c r="AJ3055" s="55"/>
      <c r="AK3055" s="55"/>
      <c r="AL3055" s="55"/>
      <c r="AM3055" s="55"/>
    </row>
    <row r="3056" ht="22.5" customHeight="1">
      <c r="A3056" s="457"/>
      <c r="B3056" s="538" t="b">
        <v>0</v>
      </c>
      <c r="C3056" s="533"/>
      <c r="D3056" s="534"/>
      <c r="E3056" s="424"/>
      <c r="F3056" s="423"/>
      <c r="G3056" s="533"/>
      <c r="H3056" s="424"/>
      <c r="I3056" s="24"/>
      <c r="J3056" s="424"/>
      <c r="K3056" s="423"/>
      <c r="L3056" s="423"/>
      <c r="M3056" s="535"/>
      <c r="N3056" s="536">
        <f t="shared" si="57"/>
        <v>0</v>
      </c>
      <c r="O3056" s="534"/>
      <c r="P3056" s="451"/>
      <c r="Q3056" s="426" t="str">
        <f t="shared" si="53"/>
        <v/>
      </c>
      <c r="R3056" s="529"/>
      <c r="S3056" s="530"/>
      <c r="T3056" s="531" t="str">
        <f t="shared" si="54"/>
        <v/>
      </c>
      <c r="U3056" s="426">
        <f t="shared" si="55"/>
        <v>0</v>
      </c>
      <c r="V3056" s="426"/>
      <c r="W3056" s="426"/>
      <c r="AJ3056" s="55"/>
      <c r="AK3056" s="55"/>
      <c r="AL3056" s="55"/>
      <c r="AM3056" s="55"/>
    </row>
    <row r="3057" ht="22.5" customHeight="1">
      <c r="A3057" s="457"/>
      <c r="B3057" s="538" t="b">
        <v>0</v>
      </c>
      <c r="C3057" s="533"/>
      <c r="D3057" s="534"/>
      <c r="E3057" s="424"/>
      <c r="F3057" s="423"/>
      <c r="G3057" s="533"/>
      <c r="H3057" s="424"/>
      <c r="I3057" s="24"/>
      <c r="J3057" s="424"/>
      <c r="K3057" s="423"/>
      <c r="L3057" s="423"/>
      <c r="M3057" s="535"/>
      <c r="N3057" s="536">
        <f t="shared" si="57"/>
        <v>0</v>
      </c>
      <c r="O3057" s="534"/>
      <c r="P3057" s="451"/>
      <c r="Q3057" s="426" t="str">
        <f t="shared" si="53"/>
        <v/>
      </c>
      <c r="R3057" s="529"/>
      <c r="S3057" s="530"/>
      <c r="T3057" s="531" t="str">
        <f t="shared" si="54"/>
        <v/>
      </c>
      <c r="U3057" s="426">
        <f t="shared" si="55"/>
        <v>0</v>
      </c>
      <c r="V3057" s="426"/>
      <c r="W3057" s="426"/>
      <c r="AJ3057" s="55"/>
      <c r="AK3057" s="55"/>
      <c r="AL3057" s="55"/>
      <c r="AM3057" s="55"/>
    </row>
    <row r="3058" ht="22.5" customHeight="1">
      <c r="A3058" s="457"/>
      <c r="B3058" s="538" t="b">
        <v>0</v>
      </c>
      <c r="C3058" s="533"/>
      <c r="D3058" s="534"/>
      <c r="E3058" s="424"/>
      <c r="F3058" s="423"/>
      <c r="G3058" s="533"/>
      <c r="H3058" s="424"/>
      <c r="I3058" s="24"/>
      <c r="J3058" s="424"/>
      <c r="K3058" s="423"/>
      <c r="L3058" s="423"/>
      <c r="M3058" s="535"/>
      <c r="N3058" s="536">
        <f t="shared" si="57"/>
        <v>0</v>
      </c>
      <c r="O3058" s="534"/>
      <c r="P3058" s="451"/>
      <c r="Q3058" s="426" t="str">
        <f t="shared" si="53"/>
        <v/>
      </c>
      <c r="R3058" s="529"/>
      <c r="S3058" s="530"/>
      <c r="T3058" s="531" t="str">
        <f t="shared" si="54"/>
        <v/>
      </c>
      <c r="U3058" s="426">
        <f t="shared" si="55"/>
        <v>0</v>
      </c>
      <c r="V3058" s="426"/>
      <c r="W3058" s="426"/>
      <c r="AJ3058" s="55"/>
      <c r="AK3058" s="55"/>
      <c r="AL3058" s="55"/>
      <c r="AM3058" s="55"/>
    </row>
    <row r="3059" ht="22.5" customHeight="1">
      <c r="A3059" s="457"/>
      <c r="B3059" s="538" t="b">
        <v>0</v>
      </c>
      <c r="C3059" s="533"/>
      <c r="D3059" s="534"/>
      <c r="E3059" s="424"/>
      <c r="F3059" s="423"/>
      <c r="G3059" s="533"/>
      <c r="H3059" s="424"/>
      <c r="I3059" s="24"/>
      <c r="J3059" s="424"/>
      <c r="K3059" s="423"/>
      <c r="L3059" s="423"/>
      <c r="M3059" s="535"/>
      <c r="N3059" s="536">
        <f t="shared" si="57"/>
        <v>0</v>
      </c>
      <c r="O3059" s="534"/>
      <c r="P3059" s="451"/>
      <c r="Q3059" s="426" t="str">
        <f t="shared" si="53"/>
        <v/>
      </c>
      <c r="R3059" s="529"/>
      <c r="S3059" s="530"/>
      <c r="T3059" s="531" t="str">
        <f t="shared" si="54"/>
        <v/>
      </c>
      <c r="U3059" s="426">
        <f t="shared" si="55"/>
        <v>0</v>
      </c>
      <c r="V3059" s="426"/>
      <c r="W3059" s="426"/>
      <c r="AJ3059" s="55"/>
      <c r="AK3059" s="55"/>
      <c r="AL3059" s="55"/>
      <c r="AM3059" s="55"/>
    </row>
    <row r="3060" ht="22.5" customHeight="1">
      <c r="A3060" s="457"/>
      <c r="B3060" s="538" t="b">
        <v>0</v>
      </c>
      <c r="C3060" s="533"/>
      <c r="D3060" s="534"/>
      <c r="E3060" s="424"/>
      <c r="F3060" s="423"/>
      <c r="G3060" s="533"/>
      <c r="H3060" s="424"/>
      <c r="I3060" s="24"/>
      <c r="J3060" s="424"/>
      <c r="K3060" s="423"/>
      <c r="L3060" s="423"/>
      <c r="M3060" s="535"/>
      <c r="N3060" s="536">
        <f t="shared" si="57"/>
        <v>0</v>
      </c>
      <c r="O3060" s="534"/>
      <c r="P3060" s="451"/>
      <c r="Q3060" s="426" t="str">
        <f t="shared" si="53"/>
        <v/>
      </c>
      <c r="R3060" s="529"/>
      <c r="S3060" s="530"/>
      <c r="T3060" s="531" t="str">
        <f t="shared" si="54"/>
        <v/>
      </c>
      <c r="U3060" s="426">
        <f t="shared" si="55"/>
        <v>0</v>
      </c>
      <c r="V3060" s="426"/>
      <c r="W3060" s="426"/>
      <c r="AJ3060" s="55"/>
      <c r="AK3060" s="55"/>
      <c r="AL3060" s="55"/>
      <c r="AM3060" s="55"/>
    </row>
    <row r="3061" ht="22.5" customHeight="1">
      <c r="A3061" s="457"/>
      <c r="B3061" s="538" t="b">
        <v>0</v>
      </c>
      <c r="C3061" s="533"/>
      <c r="D3061" s="534"/>
      <c r="E3061" s="424"/>
      <c r="F3061" s="423"/>
      <c r="G3061" s="533"/>
      <c r="H3061" s="424"/>
      <c r="I3061" s="24"/>
      <c r="J3061" s="424"/>
      <c r="K3061" s="423"/>
      <c r="L3061" s="423"/>
      <c r="M3061" s="535"/>
      <c r="N3061" s="536">
        <f t="shared" si="57"/>
        <v>0</v>
      </c>
      <c r="O3061" s="534"/>
      <c r="P3061" s="451"/>
      <c r="Q3061" s="426" t="str">
        <f t="shared" si="53"/>
        <v/>
      </c>
      <c r="R3061" s="529"/>
      <c r="S3061" s="530"/>
      <c r="T3061" s="531" t="str">
        <f t="shared" si="54"/>
        <v/>
      </c>
      <c r="U3061" s="426">
        <f t="shared" si="55"/>
        <v>0</v>
      </c>
      <c r="V3061" s="426"/>
      <c r="W3061" s="426"/>
      <c r="AJ3061" s="55"/>
      <c r="AK3061" s="55"/>
      <c r="AL3061" s="55"/>
      <c r="AM3061" s="55"/>
    </row>
    <row r="3062" ht="22.5" customHeight="1">
      <c r="A3062" s="457"/>
      <c r="B3062" s="538" t="b">
        <v>0</v>
      </c>
      <c r="C3062" s="533"/>
      <c r="D3062" s="534"/>
      <c r="E3062" s="424"/>
      <c r="F3062" s="423"/>
      <c r="G3062" s="533"/>
      <c r="H3062" s="424"/>
      <c r="I3062" s="24"/>
      <c r="J3062" s="424"/>
      <c r="K3062" s="423"/>
      <c r="L3062" s="423"/>
      <c r="M3062" s="535"/>
      <c r="N3062" s="536">
        <f t="shared" si="57"/>
        <v>0</v>
      </c>
      <c r="O3062" s="534"/>
      <c r="P3062" s="451"/>
      <c r="Q3062" s="426" t="str">
        <f t="shared" si="53"/>
        <v/>
      </c>
      <c r="R3062" s="529"/>
      <c r="S3062" s="530"/>
      <c r="T3062" s="531" t="str">
        <f t="shared" si="54"/>
        <v/>
      </c>
      <c r="U3062" s="426">
        <f t="shared" si="55"/>
        <v>0</v>
      </c>
      <c r="V3062" s="426"/>
      <c r="W3062" s="426"/>
      <c r="AJ3062" s="55"/>
      <c r="AK3062" s="55"/>
      <c r="AL3062" s="55"/>
      <c r="AM3062" s="55"/>
    </row>
    <row r="3063" ht="22.5" customHeight="1">
      <c r="A3063" s="457"/>
      <c r="B3063" s="538" t="b">
        <v>0</v>
      </c>
      <c r="C3063" s="533"/>
      <c r="D3063" s="534"/>
      <c r="E3063" s="424"/>
      <c r="F3063" s="423"/>
      <c r="G3063" s="533"/>
      <c r="H3063" s="424"/>
      <c r="I3063" s="24"/>
      <c r="J3063" s="424"/>
      <c r="K3063" s="423"/>
      <c r="L3063" s="423"/>
      <c r="M3063" s="535"/>
      <c r="N3063" s="536">
        <f t="shared" si="57"/>
        <v>0</v>
      </c>
      <c r="O3063" s="534"/>
      <c r="P3063" s="451"/>
      <c r="Q3063" s="426" t="str">
        <f t="shared" si="53"/>
        <v/>
      </c>
      <c r="R3063" s="529"/>
      <c r="S3063" s="530"/>
      <c r="T3063" s="531" t="str">
        <f t="shared" si="54"/>
        <v/>
      </c>
      <c r="U3063" s="426">
        <f t="shared" si="55"/>
        <v>0</v>
      </c>
      <c r="V3063" s="426"/>
      <c r="W3063" s="426"/>
      <c r="AJ3063" s="55"/>
      <c r="AK3063" s="55"/>
      <c r="AL3063" s="55"/>
      <c r="AM3063" s="55"/>
    </row>
    <row r="3064" ht="22.5" customHeight="1">
      <c r="A3064" s="457"/>
      <c r="B3064" s="538" t="b">
        <v>0</v>
      </c>
      <c r="C3064" s="533"/>
      <c r="D3064" s="534"/>
      <c r="E3064" s="424"/>
      <c r="F3064" s="423"/>
      <c r="G3064" s="533"/>
      <c r="H3064" s="424"/>
      <c r="I3064" s="24"/>
      <c r="J3064" s="424"/>
      <c r="K3064" s="423"/>
      <c r="L3064" s="423"/>
      <c r="M3064" s="535"/>
      <c r="N3064" s="536">
        <f t="shared" si="57"/>
        <v>0</v>
      </c>
      <c r="O3064" s="534"/>
      <c r="P3064" s="451"/>
      <c r="Q3064" s="426" t="str">
        <f t="shared" si="53"/>
        <v/>
      </c>
      <c r="R3064" s="529"/>
      <c r="S3064" s="530"/>
      <c r="T3064" s="531" t="str">
        <f t="shared" si="54"/>
        <v/>
      </c>
      <c r="U3064" s="426">
        <f t="shared" si="55"/>
        <v>0</v>
      </c>
      <c r="V3064" s="426"/>
      <c r="W3064" s="426"/>
      <c r="AJ3064" s="55"/>
      <c r="AK3064" s="55"/>
      <c r="AL3064" s="55"/>
      <c r="AM3064" s="55"/>
    </row>
    <row r="3065" ht="22.5" customHeight="1">
      <c r="A3065" s="457"/>
      <c r="B3065" s="538" t="b">
        <v>0</v>
      </c>
      <c r="C3065" s="533"/>
      <c r="D3065" s="534"/>
      <c r="E3065" s="424"/>
      <c r="F3065" s="423"/>
      <c r="G3065" s="533"/>
      <c r="H3065" s="424"/>
      <c r="I3065" s="24"/>
      <c r="J3065" s="424"/>
      <c r="K3065" s="423"/>
      <c r="L3065" s="423"/>
      <c r="M3065" s="535"/>
      <c r="N3065" s="536">
        <f t="shared" si="57"/>
        <v>0</v>
      </c>
      <c r="O3065" s="534"/>
      <c r="P3065" s="451"/>
      <c r="Q3065" s="426" t="str">
        <f t="shared" si="53"/>
        <v/>
      </c>
      <c r="R3065" s="529"/>
      <c r="S3065" s="530"/>
      <c r="T3065" s="531" t="str">
        <f t="shared" si="54"/>
        <v/>
      </c>
      <c r="U3065" s="426">
        <f t="shared" si="55"/>
        <v>0</v>
      </c>
      <c r="V3065" s="426"/>
      <c r="W3065" s="426"/>
      <c r="AJ3065" s="55"/>
      <c r="AK3065" s="55"/>
      <c r="AL3065" s="55"/>
      <c r="AM3065" s="55"/>
    </row>
    <row r="3066" ht="22.5" customHeight="1">
      <c r="A3066" s="457"/>
      <c r="B3066" s="538" t="b">
        <v>0</v>
      </c>
      <c r="C3066" s="533"/>
      <c r="D3066" s="534"/>
      <c r="E3066" s="424"/>
      <c r="F3066" s="423"/>
      <c r="G3066" s="533"/>
      <c r="H3066" s="424"/>
      <c r="I3066" s="24"/>
      <c r="J3066" s="424"/>
      <c r="K3066" s="423"/>
      <c r="L3066" s="423"/>
      <c r="M3066" s="535"/>
      <c r="N3066" s="536">
        <f t="shared" si="57"/>
        <v>0</v>
      </c>
      <c r="O3066" s="534"/>
      <c r="P3066" s="451"/>
      <c r="Q3066" s="426" t="str">
        <f t="shared" si="53"/>
        <v/>
      </c>
      <c r="R3066" s="529"/>
      <c r="S3066" s="530"/>
      <c r="T3066" s="531" t="str">
        <f t="shared" si="54"/>
        <v/>
      </c>
      <c r="U3066" s="426">
        <f t="shared" si="55"/>
        <v>0</v>
      </c>
      <c r="V3066" s="426"/>
      <c r="W3066" s="426"/>
      <c r="AJ3066" s="55"/>
      <c r="AK3066" s="55"/>
      <c r="AL3066" s="55"/>
      <c r="AM3066" s="55"/>
    </row>
    <row r="3067" ht="22.5" customHeight="1">
      <c r="A3067" s="457"/>
      <c r="B3067" s="538" t="b">
        <v>0</v>
      </c>
      <c r="C3067" s="533"/>
      <c r="D3067" s="534"/>
      <c r="E3067" s="424"/>
      <c r="F3067" s="423"/>
      <c r="G3067" s="533"/>
      <c r="H3067" s="424"/>
      <c r="I3067" s="24"/>
      <c r="J3067" s="424"/>
      <c r="K3067" s="423"/>
      <c r="L3067" s="423"/>
      <c r="M3067" s="535"/>
      <c r="N3067" s="536">
        <f t="shared" si="57"/>
        <v>0</v>
      </c>
      <c r="O3067" s="534"/>
      <c r="P3067" s="451"/>
      <c r="Q3067" s="426" t="str">
        <f t="shared" si="53"/>
        <v/>
      </c>
      <c r="R3067" s="529"/>
      <c r="S3067" s="530"/>
      <c r="T3067" s="531" t="str">
        <f t="shared" si="54"/>
        <v/>
      </c>
      <c r="U3067" s="426">
        <f t="shared" si="55"/>
        <v>0</v>
      </c>
      <c r="V3067" s="426"/>
      <c r="W3067" s="426"/>
      <c r="AJ3067" s="55"/>
      <c r="AK3067" s="55"/>
      <c r="AL3067" s="55"/>
      <c r="AM3067" s="55"/>
    </row>
    <row r="3068" ht="22.5" customHeight="1">
      <c r="A3068" s="457"/>
      <c r="B3068" s="538" t="b">
        <v>0</v>
      </c>
      <c r="C3068" s="533"/>
      <c r="D3068" s="534"/>
      <c r="E3068" s="424"/>
      <c r="F3068" s="423"/>
      <c r="G3068" s="533"/>
      <c r="H3068" s="424"/>
      <c r="I3068" s="24"/>
      <c r="J3068" s="424"/>
      <c r="K3068" s="423"/>
      <c r="L3068" s="423"/>
      <c r="M3068" s="535"/>
      <c r="N3068" s="536">
        <f t="shared" si="57"/>
        <v>0</v>
      </c>
      <c r="O3068" s="534"/>
      <c r="P3068" s="451"/>
      <c r="Q3068" s="426" t="str">
        <f t="shared" si="53"/>
        <v/>
      </c>
      <c r="R3068" s="529"/>
      <c r="S3068" s="530"/>
      <c r="T3068" s="531" t="str">
        <f t="shared" si="54"/>
        <v/>
      </c>
      <c r="U3068" s="426">
        <f t="shared" si="55"/>
        <v>0</v>
      </c>
      <c r="V3068" s="426"/>
      <c r="W3068" s="426"/>
      <c r="AJ3068" s="55"/>
      <c r="AK3068" s="55"/>
      <c r="AL3068" s="55"/>
      <c r="AM3068" s="55"/>
    </row>
    <row r="3069" ht="22.5" customHeight="1">
      <c r="A3069" s="457"/>
      <c r="B3069" s="538" t="b">
        <v>0</v>
      </c>
      <c r="C3069" s="533"/>
      <c r="D3069" s="534"/>
      <c r="E3069" s="424"/>
      <c r="F3069" s="423"/>
      <c r="G3069" s="533"/>
      <c r="H3069" s="424"/>
      <c r="I3069" s="24"/>
      <c r="J3069" s="424"/>
      <c r="K3069" s="423"/>
      <c r="L3069" s="423"/>
      <c r="M3069" s="535"/>
      <c r="N3069" s="536">
        <f t="shared" si="57"/>
        <v>0</v>
      </c>
      <c r="O3069" s="534"/>
      <c r="P3069" s="451"/>
      <c r="Q3069" s="426" t="str">
        <f t="shared" si="53"/>
        <v/>
      </c>
      <c r="R3069" s="529"/>
      <c r="S3069" s="530"/>
      <c r="T3069" s="531" t="str">
        <f t="shared" si="54"/>
        <v/>
      </c>
      <c r="U3069" s="426">
        <f t="shared" si="55"/>
        <v>0</v>
      </c>
      <c r="V3069" s="426"/>
      <c r="W3069" s="426"/>
      <c r="AJ3069" s="55"/>
      <c r="AK3069" s="55"/>
      <c r="AL3069" s="55"/>
      <c r="AM3069" s="55"/>
    </row>
    <row r="3070" ht="22.5" customHeight="1">
      <c r="A3070" s="457"/>
      <c r="B3070" s="538" t="b">
        <v>0</v>
      </c>
      <c r="C3070" s="533"/>
      <c r="D3070" s="534"/>
      <c r="E3070" s="424"/>
      <c r="F3070" s="423"/>
      <c r="G3070" s="533"/>
      <c r="H3070" s="424"/>
      <c r="I3070" s="24"/>
      <c r="J3070" s="424"/>
      <c r="K3070" s="423"/>
      <c r="L3070" s="423"/>
      <c r="M3070" s="535"/>
      <c r="N3070" s="536">
        <f t="shared" si="57"/>
        <v>0</v>
      </c>
      <c r="O3070" s="534"/>
      <c r="P3070" s="451"/>
      <c r="Q3070" s="426" t="str">
        <f t="shared" si="53"/>
        <v/>
      </c>
      <c r="R3070" s="529"/>
      <c r="S3070" s="530"/>
      <c r="T3070" s="531" t="str">
        <f t="shared" si="54"/>
        <v/>
      </c>
      <c r="U3070" s="426">
        <f t="shared" si="55"/>
        <v>0</v>
      </c>
      <c r="V3070" s="426"/>
      <c r="W3070" s="426"/>
      <c r="AJ3070" s="55"/>
      <c r="AK3070" s="55"/>
      <c r="AL3070" s="55"/>
      <c r="AM3070" s="55"/>
    </row>
    <row r="3071" ht="22.5" customHeight="1">
      <c r="A3071" s="457"/>
      <c r="B3071" s="538" t="b">
        <v>0</v>
      </c>
      <c r="C3071" s="533"/>
      <c r="D3071" s="534"/>
      <c r="E3071" s="424"/>
      <c r="F3071" s="423"/>
      <c r="G3071" s="533"/>
      <c r="H3071" s="424"/>
      <c r="I3071" s="24"/>
      <c r="J3071" s="424"/>
      <c r="K3071" s="423"/>
      <c r="L3071" s="423"/>
      <c r="M3071" s="535"/>
      <c r="N3071" s="536">
        <f t="shared" si="57"/>
        <v>0</v>
      </c>
      <c r="O3071" s="534"/>
      <c r="P3071" s="451"/>
      <c r="Q3071" s="426" t="str">
        <f t="shared" si="53"/>
        <v/>
      </c>
      <c r="R3071" s="529"/>
      <c r="S3071" s="530"/>
      <c r="T3071" s="531" t="str">
        <f t="shared" si="54"/>
        <v/>
      </c>
      <c r="U3071" s="426">
        <f t="shared" si="55"/>
        <v>0</v>
      </c>
      <c r="V3071" s="426"/>
      <c r="W3071" s="426"/>
      <c r="AJ3071" s="55"/>
      <c r="AK3071" s="55"/>
      <c r="AL3071" s="55"/>
      <c r="AM3071" s="55"/>
    </row>
    <row r="3072" ht="22.5" customHeight="1">
      <c r="A3072" s="457"/>
      <c r="B3072" s="538" t="b">
        <v>0</v>
      </c>
      <c r="C3072" s="533"/>
      <c r="D3072" s="534"/>
      <c r="E3072" s="424"/>
      <c r="F3072" s="423"/>
      <c r="G3072" s="533"/>
      <c r="H3072" s="424"/>
      <c r="I3072" s="24"/>
      <c r="J3072" s="424"/>
      <c r="K3072" s="423"/>
      <c r="L3072" s="423"/>
      <c r="M3072" s="535"/>
      <c r="N3072" s="536">
        <f t="shared" si="57"/>
        <v>0</v>
      </c>
      <c r="O3072" s="534"/>
      <c r="P3072" s="451"/>
      <c r="Q3072" s="426" t="str">
        <f t="shared" si="53"/>
        <v/>
      </c>
      <c r="R3072" s="529"/>
      <c r="S3072" s="530"/>
      <c r="T3072" s="531" t="str">
        <f t="shared" si="54"/>
        <v/>
      </c>
      <c r="U3072" s="426">
        <f t="shared" si="55"/>
        <v>0</v>
      </c>
      <c r="V3072" s="426"/>
      <c r="W3072" s="426"/>
      <c r="AJ3072" s="55"/>
      <c r="AK3072" s="55"/>
      <c r="AL3072" s="55"/>
      <c r="AM3072" s="55"/>
    </row>
    <row r="3073" ht="22.5" customHeight="1">
      <c r="A3073" s="457"/>
      <c r="B3073" s="538" t="b">
        <v>0</v>
      </c>
      <c r="C3073" s="533"/>
      <c r="D3073" s="534"/>
      <c r="E3073" s="424"/>
      <c r="F3073" s="423"/>
      <c r="G3073" s="533"/>
      <c r="H3073" s="424"/>
      <c r="I3073" s="24"/>
      <c r="J3073" s="424"/>
      <c r="K3073" s="423"/>
      <c r="L3073" s="423"/>
      <c r="M3073" s="535"/>
      <c r="N3073" s="536">
        <f t="shared" si="57"/>
        <v>0</v>
      </c>
      <c r="O3073" s="534"/>
      <c r="P3073" s="451"/>
      <c r="Q3073" s="426" t="str">
        <f t="shared" si="53"/>
        <v/>
      </c>
      <c r="R3073" s="529"/>
      <c r="S3073" s="530"/>
      <c r="T3073" s="531" t="str">
        <f t="shared" si="54"/>
        <v/>
      </c>
      <c r="U3073" s="426">
        <f t="shared" si="55"/>
        <v>0</v>
      </c>
      <c r="V3073" s="426"/>
      <c r="W3073" s="426"/>
      <c r="AJ3073" s="55"/>
      <c r="AK3073" s="55"/>
      <c r="AL3073" s="55"/>
      <c r="AM3073" s="55"/>
    </row>
    <row r="3074" ht="22.5" customHeight="1">
      <c r="A3074" s="457"/>
      <c r="B3074" s="538" t="b">
        <v>0</v>
      </c>
      <c r="C3074" s="533"/>
      <c r="D3074" s="534"/>
      <c r="E3074" s="424"/>
      <c r="F3074" s="423"/>
      <c r="G3074" s="533"/>
      <c r="H3074" s="424"/>
      <c r="I3074" s="24"/>
      <c r="J3074" s="424"/>
      <c r="K3074" s="423"/>
      <c r="L3074" s="423"/>
      <c r="M3074" s="535"/>
      <c r="N3074" s="536">
        <f t="shared" si="57"/>
        <v>0</v>
      </c>
      <c r="O3074" s="534"/>
      <c r="P3074" s="451"/>
      <c r="Q3074" s="426" t="str">
        <f t="shared" si="53"/>
        <v/>
      </c>
      <c r="R3074" s="529"/>
      <c r="S3074" s="530"/>
      <c r="T3074" s="531" t="str">
        <f t="shared" si="54"/>
        <v/>
      </c>
      <c r="U3074" s="426">
        <f t="shared" si="55"/>
        <v>0</v>
      </c>
      <c r="V3074" s="426"/>
      <c r="W3074" s="426"/>
      <c r="AJ3074" s="55"/>
      <c r="AK3074" s="55"/>
      <c r="AL3074" s="55"/>
      <c r="AM3074" s="55"/>
    </row>
    <row r="3075" ht="22.5" customHeight="1">
      <c r="A3075" s="457"/>
      <c r="B3075" s="538" t="b">
        <v>0</v>
      </c>
      <c r="C3075" s="533"/>
      <c r="D3075" s="534"/>
      <c r="E3075" s="424"/>
      <c r="F3075" s="423"/>
      <c r="G3075" s="533"/>
      <c r="H3075" s="424"/>
      <c r="I3075" s="24"/>
      <c r="J3075" s="424"/>
      <c r="K3075" s="423"/>
      <c r="L3075" s="423"/>
      <c r="M3075" s="535"/>
      <c r="N3075" s="536">
        <f t="shared" si="57"/>
        <v>0</v>
      </c>
      <c r="O3075" s="534"/>
      <c r="P3075" s="451"/>
      <c r="Q3075" s="426" t="str">
        <f t="shared" si="53"/>
        <v/>
      </c>
      <c r="R3075" s="529"/>
      <c r="S3075" s="530"/>
      <c r="T3075" s="531" t="str">
        <f t="shared" si="54"/>
        <v/>
      </c>
      <c r="U3075" s="426">
        <f t="shared" si="55"/>
        <v>0</v>
      </c>
      <c r="V3075" s="426"/>
      <c r="W3075" s="426"/>
      <c r="AJ3075" s="55"/>
      <c r="AK3075" s="55"/>
      <c r="AL3075" s="55"/>
      <c r="AM3075" s="55"/>
    </row>
    <row r="3076" ht="22.5" customHeight="1">
      <c r="A3076" s="457"/>
      <c r="B3076" s="538" t="b">
        <v>0</v>
      </c>
      <c r="C3076" s="533"/>
      <c r="D3076" s="534"/>
      <c r="E3076" s="424"/>
      <c r="F3076" s="423"/>
      <c r="G3076" s="533"/>
      <c r="H3076" s="424"/>
      <c r="I3076" s="24"/>
      <c r="J3076" s="424"/>
      <c r="K3076" s="423"/>
      <c r="L3076" s="423"/>
      <c r="M3076" s="535"/>
      <c r="N3076" s="536">
        <f t="shared" si="57"/>
        <v>0</v>
      </c>
      <c r="O3076" s="534"/>
      <c r="P3076" s="451"/>
      <c r="Q3076" s="426" t="str">
        <f t="shared" si="53"/>
        <v/>
      </c>
      <c r="R3076" s="529"/>
      <c r="S3076" s="530"/>
      <c r="T3076" s="531" t="str">
        <f t="shared" si="54"/>
        <v/>
      </c>
      <c r="U3076" s="426">
        <f t="shared" si="55"/>
        <v>0</v>
      </c>
      <c r="V3076" s="426"/>
      <c r="W3076" s="426"/>
      <c r="AJ3076" s="55"/>
      <c r="AK3076" s="55"/>
      <c r="AL3076" s="55"/>
      <c r="AM3076" s="55"/>
    </row>
    <row r="3077" ht="22.5" customHeight="1">
      <c r="A3077" s="457"/>
      <c r="B3077" s="538" t="b">
        <v>0</v>
      </c>
      <c r="C3077" s="533"/>
      <c r="D3077" s="534"/>
      <c r="E3077" s="424"/>
      <c r="F3077" s="423"/>
      <c r="G3077" s="533"/>
      <c r="H3077" s="424"/>
      <c r="I3077" s="24"/>
      <c r="J3077" s="424"/>
      <c r="K3077" s="423"/>
      <c r="L3077" s="423"/>
      <c r="M3077" s="535"/>
      <c r="N3077" s="536">
        <f t="shared" si="57"/>
        <v>0</v>
      </c>
      <c r="O3077" s="534"/>
      <c r="P3077" s="451"/>
      <c r="Q3077" s="426" t="str">
        <f t="shared" si="53"/>
        <v/>
      </c>
      <c r="R3077" s="529"/>
      <c r="S3077" s="530"/>
      <c r="T3077" s="531" t="str">
        <f t="shared" si="54"/>
        <v/>
      </c>
      <c r="U3077" s="426">
        <f t="shared" si="55"/>
        <v>0</v>
      </c>
      <c r="V3077" s="426"/>
      <c r="W3077" s="426"/>
      <c r="AJ3077" s="55"/>
      <c r="AK3077" s="55"/>
      <c r="AL3077" s="55"/>
      <c r="AM3077" s="55"/>
    </row>
    <row r="3078" ht="22.5" customHeight="1">
      <c r="A3078" s="457"/>
      <c r="B3078" s="538" t="b">
        <v>0</v>
      </c>
      <c r="C3078" s="533"/>
      <c r="D3078" s="534"/>
      <c r="E3078" s="424"/>
      <c r="F3078" s="423"/>
      <c r="G3078" s="533"/>
      <c r="H3078" s="424"/>
      <c r="I3078" s="24"/>
      <c r="J3078" s="424"/>
      <c r="K3078" s="423"/>
      <c r="L3078" s="423"/>
      <c r="M3078" s="535"/>
      <c r="N3078" s="536">
        <f t="shared" si="57"/>
        <v>0</v>
      </c>
      <c r="O3078" s="534"/>
      <c r="P3078" s="451"/>
      <c r="Q3078" s="426" t="str">
        <f t="shared" si="53"/>
        <v/>
      </c>
      <c r="R3078" s="529"/>
      <c r="S3078" s="530"/>
      <c r="T3078" s="531" t="str">
        <f t="shared" si="54"/>
        <v/>
      </c>
      <c r="U3078" s="426">
        <f t="shared" si="55"/>
        <v>0</v>
      </c>
      <c r="V3078" s="426"/>
      <c r="W3078" s="426"/>
      <c r="AJ3078" s="55"/>
      <c r="AK3078" s="55"/>
      <c r="AL3078" s="55"/>
      <c r="AM3078" s="55"/>
    </row>
    <row r="3079" ht="22.5" customHeight="1">
      <c r="A3079" s="457"/>
      <c r="B3079" s="538" t="b">
        <v>0</v>
      </c>
      <c r="C3079" s="533"/>
      <c r="D3079" s="534"/>
      <c r="E3079" s="424"/>
      <c r="F3079" s="423"/>
      <c r="G3079" s="533"/>
      <c r="H3079" s="424"/>
      <c r="I3079" s="24"/>
      <c r="J3079" s="424"/>
      <c r="K3079" s="423"/>
      <c r="L3079" s="423"/>
      <c r="M3079" s="535"/>
      <c r="N3079" s="536">
        <f t="shared" si="57"/>
        <v>0</v>
      </c>
      <c r="O3079" s="534"/>
      <c r="P3079" s="451"/>
      <c r="Q3079" s="426" t="str">
        <f t="shared" si="53"/>
        <v/>
      </c>
      <c r="R3079" s="529"/>
      <c r="S3079" s="530"/>
      <c r="T3079" s="531" t="str">
        <f t="shared" si="54"/>
        <v/>
      </c>
      <c r="U3079" s="426">
        <f t="shared" si="55"/>
        <v>0</v>
      </c>
      <c r="V3079" s="426"/>
      <c r="W3079" s="426"/>
      <c r="AJ3079" s="55"/>
      <c r="AK3079" s="55"/>
      <c r="AL3079" s="55"/>
      <c r="AM3079" s="55"/>
    </row>
    <row r="3080" ht="22.5" customHeight="1">
      <c r="A3080" s="457"/>
      <c r="B3080" s="538" t="b">
        <v>0</v>
      </c>
      <c r="C3080" s="533"/>
      <c r="D3080" s="534"/>
      <c r="E3080" s="424"/>
      <c r="F3080" s="423"/>
      <c r="G3080" s="533"/>
      <c r="H3080" s="424"/>
      <c r="I3080" s="24"/>
      <c r="J3080" s="424"/>
      <c r="K3080" s="423"/>
      <c r="L3080" s="423"/>
      <c r="M3080" s="535"/>
      <c r="N3080" s="536">
        <f t="shared" si="57"/>
        <v>0</v>
      </c>
      <c r="O3080" s="534"/>
      <c r="P3080" s="451"/>
      <c r="Q3080" s="426" t="str">
        <f t="shared" si="53"/>
        <v/>
      </c>
      <c r="R3080" s="529"/>
      <c r="S3080" s="530"/>
      <c r="T3080" s="531" t="str">
        <f t="shared" si="54"/>
        <v/>
      </c>
      <c r="U3080" s="426">
        <f t="shared" si="55"/>
        <v>0</v>
      </c>
      <c r="V3080" s="426"/>
      <c r="W3080" s="426"/>
      <c r="AJ3080" s="55"/>
      <c r="AK3080" s="55"/>
      <c r="AL3080" s="55"/>
      <c r="AM3080" s="55"/>
    </row>
    <row r="3081" ht="22.5" customHeight="1">
      <c r="A3081" s="457"/>
      <c r="B3081" s="538" t="b">
        <v>0</v>
      </c>
      <c r="C3081" s="533"/>
      <c r="D3081" s="534"/>
      <c r="E3081" s="424"/>
      <c r="F3081" s="423"/>
      <c r="G3081" s="533"/>
      <c r="H3081" s="424"/>
      <c r="I3081" s="24"/>
      <c r="J3081" s="424"/>
      <c r="K3081" s="423"/>
      <c r="L3081" s="423"/>
      <c r="M3081" s="535"/>
      <c r="N3081" s="536">
        <f t="shared" si="57"/>
        <v>0</v>
      </c>
      <c r="O3081" s="534"/>
      <c r="P3081" s="451"/>
      <c r="Q3081" s="426" t="str">
        <f t="shared" si="53"/>
        <v/>
      </c>
      <c r="R3081" s="529"/>
      <c r="S3081" s="530"/>
      <c r="T3081" s="531" t="str">
        <f t="shared" si="54"/>
        <v/>
      </c>
      <c r="U3081" s="426">
        <f t="shared" si="55"/>
        <v>0</v>
      </c>
      <c r="V3081" s="426"/>
      <c r="W3081" s="426"/>
      <c r="AJ3081" s="55"/>
      <c r="AK3081" s="55"/>
      <c r="AL3081" s="55"/>
      <c r="AM3081" s="55"/>
    </row>
    <row r="3082" ht="22.5" customHeight="1">
      <c r="A3082" s="457"/>
      <c r="B3082" s="538" t="b">
        <v>0</v>
      </c>
      <c r="C3082" s="533"/>
      <c r="D3082" s="534"/>
      <c r="E3082" s="424"/>
      <c r="F3082" s="423"/>
      <c r="G3082" s="533"/>
      <c r="H3082" s="424"/>
      <c r="I3082" s="24"/>
      <c r="J3082" s="424"/>
      <c r="K3082" s="423"/>
      <c r="L3082" s="423"/>
      <c r="M3082" s="535"/>
      <c r="N3082" s="536">
        <f t="shared" si="57"/>
        <v>0</v>
      </c>
      <c r="O3082" s="534"/>
      <c r="P3082" s="451"/>
      <c r="Q3082" s="426" t="str">
        <f t="shared" si="53"/>
        <v/>
      </c>
      <c r="R3082" s="529"/>
      <c r="S3082" s="530"/>
      <c r="T3082" s="531" t="str">
        <f t="shared" si="54"/>
        <v/>
      </c>
      <c r="U3082" s="426">
        <f t="shared" si="55"/>
        <v>0</v>
      </c>
      <c r="V3082" s="426"/>
      <c r="W3082" s="426"/>
      <c r="AJ3082" s="55"/>
      <c r="AK3082" s="55"/>
      <c r="AL3082" s="55"/>
      <c r="AM3082" s="55"/>
    </row>
    <row r="3083" ht="22.5" customHeight="1">
      <c r="A3083" s="457"/>
      <c r="B3083" s="538" t="b">
        <v>0</v>
      </c>
      <c r="C3083" s="533"/>
      <c r="D3083" s="534"/>
      <c r="E3083" s="424"/>
      <c r="F3083" s="423"/>
      <c r="G3083" s="533"/>
      <c r="H3083" s="424"/>
      <c r="I3083" s="24"/>
      <c r="J3083" s="424"/>
      <c r="K3083" s="423"/>
      <c r="L3083" s="423"/>
      <c r="M3083" s="535"/>
      <c r="N3083" s="536">
        <f t="shared" si="57"/>
        <v>0</v>
      </c>
      <c r="O3083" s="534"/>
      <c r="P3083" s="451"/>
      <c r="Q3083" s="426" t="str">
        <f t="shared" si="53"/>
        <v/>
      </c>
      <c r="R3083" s="529"/>
      <c r="S3083" s="530"/>
      <c r="T3083" s="531" t="str">
        <f t="shared" si="54"/>
        <v/>
      </c>
      <c r="U3083" s="426">
        <f t="shared" si="55"/>
        <v>0</v>
      </c>
      <c r="V3083" s="426"/>
      <c r="W3083" s="426"/>
      <c r="AJ3083" s="55"/>
      <c r="AK3083" s="55"/>
      <c r="AL3083" s="55"/>
      <c r="AM3083" s="55"/>
    </row>
    <row r="3084" ht="22.5" customHeight="1">
      <c r="A3084" s="457"/>
      <c r="B3084" s="538" t="b">
        <v>0</v>
      </c>
      <c r="C3084" s="533"/>
      <c r="D3084" s="534"/>
      <c r="E3084" s="424"/>
      <c r="F3084" s="423"/>
      <c r="G3084" s="533"/>
      <c r="H3084" s="424"/>
      <c r="I3084" s="24"/>
      <c r="J3084" s="424"/>
      <c r="K3084" s="423"/>
      <c r="L3084" s="423"/>
      <c r="M3084" s="535"/>
      <c r="N3084" s="536">
        <f t="shared" si="57"/>
        <v>0</v>
      </c>
      <c r="O3084" s="534"/>
      <c r="P3084" s="451"/>
      <c r="Q3084" s="426" t="str">
        <f t="shared" si="53"/>
        <v/>
      </c>
      <c r="R3084" s="529"/>
      <c r="S3084" s="530"/>
      <c r="T3084" s="531" t="str">
        <f t="shared" si="54"/>
        <v/>
      </c>
      <c r="U3084" s="426">
        <f t="shared" si="55"/>
        <v>0</v>
      </c>
      <c r="V3084" s="426"/>
      <c r="W3084" s="426"/>
      <c r="AJ3084" s="55"/>
      <c r="AK3084" s="55"/>
      <c r="AL3084" s="55"/>
      <c r="AM3084" s="55"/>
    </row>
    <row r="3085" ht="22.5" customHeight="1">
      <c r="A3085" s="457"/>
      <c r="B3085" s="538" t="b">
        <v>0</v>
      </c>
      <c r="C3085" s="533"/>
      <c r="D3085" s="534"/>
      <c r="E3085" s="424"/>
      <c r="F3085" s="423"/>
      <c r="G3085" s="533"/>
      <c r="H3085" s="424"/>
      <c r="I3085" s="24"/>
      <c r="J3085" s="424"/>
      <c r="K3085" s="423"/>
      <c r="L3085" s="423"/>
      <c r="M3085" s="535"/>
      <c r="N3085" s="536">
        <f t="shared" si="57"/>
        <v>0</v>
      </c>
      <c r="O3085" s="534"/>
      <c r="P3085" s="451"/>
      <c r="Q3085" s="426" t="str">
        <f t="shared" si="53"/>
        <v/>
      </c>
      <c r="R3085" s="529"/>
      <c r="S3085" s="530"/>
      <c r="T3085" s="531" t="str">
        <f t="shared" si="54"/>
        <v/>
      </c>
      <c r="U3085" s="426">
        <f t="shared" si="55"/>
        <v>0</v>
      </c>
      <c r="V3085" s="426"/>
      <c r="W3085" s="426"/>
      <c r="AJ3085" s="55"/>
      <c r="AK3085" s="55"/>
      <c r="AL3085" s="55"/>
      <c r="AM3085" s="55"/>
    </row>
    <row r="3086" ht="22.5" customHeight="1">
      <c r="A3086" s="457"/>
      <c r="B3086" s="538" t="b">
        <v>0</v>
      </c>
      <c r="C3086" s="533"/>
      <c r="D3086" s="534"/>
      <c r="E3086" s="424"/>
      <c r="F3086" s="423"/>
      <c r="G3086" s="533"/>
      <c r="H3086" s="424"/>
      <c r="I3086" s="24"/>
      <c r="J3086" s="424"/>
      <c r="K3086" s="423"/>
      <c r="L3086" s="423"/>
      <c r="M3086" s="535"/>
      <c r="N3086" s="536">
        <f t="shared" si="57"/>
        <v>0</v>
      </c>
      <c r="O3086" s="534"/>
      <c r="P3086" s="451"/>
      <c r="Q3086" s="426" t="str">
        <f t="shared" si="53"/>
        <v/>
      </c>
      <c r="R3086" s="529"/>
      <c r="S3086" s="530"/>
      <c r="T3086" s="531" t="str">
        <f t="shared" si="54"/>
        <v/>
      </c>
      <c r="U3086" s="426">
        <f t="shared" si="55"/>
        <v>0</v>
      </c>
      <c r="V3086" s="426"/>
      <c r="W3086" s="426"/>
      <c r="AJ3086" s="55"/>
      <c r="AK3086" s="55"/>
      <c r="AL3086" s="55"/>
      <c r="AM3086" s="55"/>
    </row>
    <row r="3087" ht="22.5" customHeight="1">
      <c r="A3087" s="457"/>
      <c r="B3087" s="538" t="b">
        <v>0</v>
      </c>
      <c r="C3087" s="533"/>
      <c r="D3087" s="534"/>
      <c r="E3087" s="424"/>
      <c r="F3087" s="423"/>
      <c r="G3087" s="533"/>
      <c r="H3087" s="424"/>
      <c r="I3087" s="24"/>
      <c r="J3087" s="424"/>
      <c r="K3087" s="423"/>
      <c r="L3087" s="423"/>
      <c r="M3087" s="535"/>
      <c r="N3087" s="536">
        <f t="shared" si="57"/>
        <v>0</v>
      </c>
      <c r="O3087" s="534"/>
      <c r="P3087" s="451"/>
      <c r="Q3087" s="426" t="str">
        <f t="shared" si="53"/>
        <v/>
      </c>
      <c r="R3087" s="529"/>
      <c r="S3087" s="530"/>
      <c r="T3087" s="531" t="str">
        <f t="shared" si="54"/>
        <v/>
      </c>
      <c r="U3087" s="426">
        <f t="shared" si="55"/>
        <v>0</v>
      </c>
      <c r="V3087" s="426"/>
      <c r="W3087" s="426"/>
      <c r="AJ3087" s="55"/>
      <c r="AK3087" s="55"/>
      <c r="AL3087" s="55"/>
      <c r="AM3087" s="55"/>
    </row>
    <row r="3088" ht="22.5" customHeight="1">
      <c r="A3088" s="457"/>
      <c r="B3088" s="538" t="b">
        <v>0</v>
      </c>
      <c r="C3088" s="533"/>
      <c r="D3088" s="534"/>
      <c r="E3088" s="424"/>
      <c r="F3088" s="423"/>
      <c r="G3088" s="533"/>
      <c r="H3088" s="424"/>
      <c r="I3088" s="24"/>
      <c r="J3088" s="424"/>
      <c r="K3088" s="423"/>
      <c r="L3088" s="423"/>
      <c r="M3088" s="535"/>
      <c r="N3088" s="536">
        <f t="shared" si="57"/>
        <v>0</v>
      </c>
      <c r="O3088" s="534"/>
      <c r="P3088" s="451"/>
      <c r="Q3088" s="426" t="str">
        <f t="shared" si="53"/>
        <v/>
      </c>
      <c r="R3088" s="529"/>
      <c r="S3088" s="530"/>
      <c r="T3088" s="531" t="str">
        <f t="shared" si="54"/>
        <v/>
      </c>
      <c r="U3088" s="426">
        <f t="shared" si="55"/>
        <v>0</v>
      </c>
      <c r="V3088" s="426"/>
      <c r="W3088" s="426"/>
      <c r="AJ3088" s="55"/>
      <c r="AK3088" s="55"/>
      <c r="AL3088" s="55"/>
      <c r="AM3088" s="55"/>
    </row>
    <row r="3089" ht="22.5" customHeight="1">
      <c r="A3089" s="457"/>
      <c r="B3089" s="538" t="b">
        <v>0</v>
      </c>
      <c r="C3089" s="533"/>
      <c r="D3089" s="534"/>
      <c r="E3089" s="424"/>
      <c r="F3089" s="423"/>
      <c r="G3089" s="533"/>
      <c r="H3089" s="424"/>
      <c r="I3089" s="24"/>
      <c r="J3089" s="424"/>
      <c r="K3089" s="423"/>
      <c r="L3089" s="423"/>
      <c r="M3089" s="535"/>
      <c r="N3089" s="536">
        <f t="shared" si="57"/>
        <v>0</v>
      </c>
      <c r="O3089" s="534"/>
      <c r="P3089" s="451"/>
      <c r="Q3089" s="426" t="str">
        <f t="shared" si="53"/>
        <v/>
      </c>
      <c r="R3089" s="529"/>
      <c r="S3089" s="530"/>
      <c r="T3089" s="531" t="str">
        <f t="shared" si="54"/>
        <v/>
      </c>
      <c r="U3089" s="426">
        <f t="shared" si="55"/>
        <v>0</v>
      </c>
      <c r="V3089" s="426"/>
      <c r="W3089" s="426"/>
      <c r="AJ3089" s="55"/>
      <c r="AK3089" s="55"/>
      <c r="AL3089" s="55"/>
      <c r="AM3089" s="55"/>
    </row>
    <row r="3090" ht="22.5" customHeight="1">
      <c r="A3090" s="457"/>
      <c r="B3090" s="538" t="b">
        <v>0</v>
      </c>
      <c r="C3090" s="533"/>
      <c r="D3090" s="534"/>
      <c r="E3090" s="424"/>
      <c r="F3090" s="423"/>
      <c r="G3090" s="533"/>
      <c r="H3090" s="424"/>
      <c r="I3090" s="24"/>
      <c r="J3090" s="424"/>
      <c r="K3090" s="423"/>
      <c r="L3090" s="423"/>
      <c r="M3090" s="535"/>
      <c r="N3090" s="536">
        <f t="shared" si="57"/>
        <v>0</v>
      </c>
      <c r="O3090" s="534"/>
      <c r="P3090" s="451"/>
      <c r="Q3090" s="426" t="str">
        <f t="shared" si="53"/>
        <v/>
      </c>
      <c r="R3090" s="529"/>
      <c r="S3090" s="530"/>
      <c r="T3090" s="531" t="str">
        <f t="shared" si="54"/>
        <v/>
      </c>
      <c r="U3090" s="426">
        <f t="shared" si="55"/>
        <v>0</v>
      </c>
      <c r="V3090" s="426"/>
      <c r="W3090" s="426"/>
      <c r="AJ3090" s="55"/>
      <c r="AK3090" s="55"/>
      <c r="AL3090" s="55"/>
      <c r="AM3090" s="55"/>
    </row>
    <row r="3091" ht="22.5" customHeight="1">
      <c r="A3091" s="457"/>
      <c r="B3091" s="538" t="b">
        <v>0</v>
      </c>
      <c r="C3091" s="533"/>
      <c r="D3091" s="534"/>
      <c r="E3091" s="424"/>
      <c r="F3091" s="423"/>
      <c r="G3091" s="533"/>
      <c r="H3091" s="424"/>
      <c r="I3091" s="24"/>
      <c r="J3091" s="424"/>
      <c r="K3091" s="423"/>
      <c r="L3091" s="423"/>
      <c r="M3091" s="535"/>
      <c r="N3091" s="536">
        <f t="shared" si="57"/>
        <v>0</v>
      </c>
      <c r="O3091" s="534"/>
      <c r="P3091" s="451"/>
      <c r="Q3091" s="426" t="str">
        <f t="shared" si="53"/>
        <v/>
      </c>
      <c r="R3091" s="529"/>
      <c r="S3091" s="530"/>
      <c r="T3091" s="531" t="str">
        <f t="shared" si="54"/>
        <v/>
      </c>
      <c r="U3091" s="426">
        <f t="shared" si="55"/>
        <v>0</v>
      </c>
      <c r="V3091" s="426"/>
      <c r="W3091" s="426"/>
      <c r="AJ3091" s="55"/>
      <c r="AK3091" s="55"/>
      <c r="AL3091" s="55"/>
      <c r="AM3091" s="55"/>
    </row>
    <row r="3092" ht="22.5" customHeight="1">
      <c r="A3092" s="457"/>
      <c r="B3092" s="538" t="b">
        <v>0</v>
      </c>
      <c r="C3092" s="533"/>
      <c r="D3092" s="534"/>
      <c r="E3092" s="424"/>
      <c r="F3092" s="423"/>
      <c r="G3092" s="533"/>
      <c r="H3092" s="424"/>
      <c r="I3092" s="24"/>
      <c r="J3092" s="424"/>
      <c r="K3092" s="423"/>
      <c r="L3092" s="423"/>
      <c r="M3092" s="535"/>
      <c r="N3092" s="536">
        <f t="shared" si="57"/>
        <v>0</v>
      </c>
      <c r="O3092" s="534"/>
      <c r="P3092" s="451"/>
      <c r="Q3092" s="426" t="str">
        <f t="shared" si="53"/>
        <v/>
      </c>
      <c r="R3092" s="529"/>
      <c r="S3092" s="530"/>
      <c r="T3092" s="531" t="str">
        <f t="shared" si="54"/>
        <v/>
      </c>
      <c r="U3092" s="426">
        <f t="shared" si="55"/>
        <v>0</v>
      </c>
      <c r="V3092" s="426"/>
      <c r="W3092" s="426"/>
      <c r="AJ3092" s="55"/>
      <c r="AK3092" s="55"/>
      <c r="AL3092" s="55"/>
      <c r="AM3092" s="55"/>
    </row>
    <row r="3093" ht="22.5" customHeight="1">
      <c r="A3093" s="457"/>
      <c r="B3093" s="538" t="b">
        <v>0</v>
      </c>
      <c r="C3093" s="533"/>
      <c r="D3093" s="534"/>
      <c r="E3093" s="424"/>
      <c r="F3093" s="423"/>
      <c r="G3093" s="533"/>
      <c r="H3093" s="424"/>
      <c r="I3093" s="24"/>
      <c r="J3093" s="424"/>
      <c r="K3093" s="423"/>
      <c r="L3093" s="423"/>
      <c r="M3093" s="535"/>
      <c r="N3093" s="536">
        <f t="shared" si="57"/>
        <v>0</v>
      </c>
      <c r="O3093" s="534"/>
      <c r="P3093" s="451"/>
      <c r="Q3093" s="426" t="str">
        <f t="shared" si="53"/>
        <v/>
      </c>
      <c r="R3093" s="529"/>
      <c r="S3093" s="530"/>
      <c r="T3093" s="531" t="str">
        <f t="shared" si="54"/>
        <v/>
      </c>
      <c r="U3093" s="426">
        <f t="shared" si="55"/>
        <v>0</v>
      </c>
      <c r="V3093" s="426"/>
      <c r="W3093" s="426"/>
      <c r="AJ3093" s="55"/>
      <c r="AK3093" s="55"/>
      <c r="AL3093" s="55"/>
      <c r="AM3093" s="55"/>
    </row>
    <row r="3094" ht="22.5" customHeight="1">
      <c r="A3094" s="457"/>
      <c r="B3094" s="538" t="b">
        <v>0</v>
      </c>
      <c r="C3094" s="533"/>
      <c r="D3094" s="534"/>
      <c r="E3094" s="424"/>
      <c r="F3094" s="423"/>
      <c r="G3094" s="533"/>
      <c r="H3094" s="424"/>
      <c r="I3094" s="24"/>
      <c r="J3094" s="424"/>
      <c r="K3094" s="423"/>
      <c r="L3094" s="423"/>
      <c r="M3094" s="535"/>
      <c r="N3094" s="536">
        <f t="shared" si="57"/>
        <v>0</v>
      </c>
      <c r="O3094" s="534"/>
      <c r="P3094" s="451"/>
      <c r="Q3094" s="426" t="str">
        <f t="shared" si="53"/>
        <v/>
      </c>
      <c r="R3094" s="529"/>
      <c r="S3094" s="530"/>
      <c r="T3094" s="531" t="str">
        <f t="shared" si="54"/>
        <v/>
      </c>
      <c r="U3094" s="426">
        <f t="shared" si="55"/>
        <v>0</v>
      </c>
      <c r="V3094" s="426"/>
      <c r="W3094" s="426"/>
      <c r="AJ3094" s="55"/>
      <c r="AK3094" s="55"/>
      <c r="AL3094" s="55"/>
      <c r="AM3094" s="55"/>
    </row>
    <row r="3095" ht="22.5" customHeight="1">
      <c r="A3095" s="457"/>
      <c r="B3095" s="538" t="b">
        <v>0</v>
      </c>
      <c r="C3095" s="533"/>
      <c r="D3095" s="534"/>
      <c r="E3095" s="424"/>
      <c r="F3095" s="423"/>
      <c r="G3095" s="533"/>
      <c r="H3095" s="424"/>
      <c r="I3095" s="24"/>
      <c r="J3095" s="424"/>
      <c r="K3095" s="423"/>
      <c r="L3095" s="423"/>
      <c r="M3095" s="535"/>
      <c r="N3095" s="536">
        <f t="shared" si="57"/>
        <v>0</v>
      </c>
      <c r="O3095" s="534"/>
      <c r="P3095" s="451"/>
      <c r="Q3095" s="426" t="str">
        <f t="shared" si="53"/>
        <v/>
      </c>
      <c r="R3095" s="529"/>
      <c r="S3095" s="530"/>
      <c r="T3095" s="531" t="str">
        <f t="shared" si="54"/>
        <v/>
      </c>
      <c r="U3095" s="426">
        <f t="shared" si="55"/>
        <v>0</v>
      </c>
      <c r="V3095" s="426"/>
      <c r="W3095" s="426"/>
      <c r="AJ3095" s="55"/>
      <c r="AK3095" s="55"/>
      <c r="AL3095" s="55"/>
      <c r="AM3095" s="55"/>
    </row>
    <row r="3096" ht="22.5" customHeight="1">
      <c r="A3096" s="457"/>
      <c r="B3096" s="538" t="b">
        <v>0</v>
      </c>
      <c r="C3096" s="533"/>
      <c r="D3096" s="534"/>
      <c r="E3096" s="424"/>
      <c r="F3096" s="423"/>
      <c r="G3096" s="533"/>
      <c r="H3096" s="424"/>
      <c r="I3096" s="24"/>
      <c r="J3096" s="424"/>
      <c r="K3096" s="423"/>
      <c r="L3096" s="423"/>
      <c r="M3096" s="535"/>
      <c r="N3096" s="536">
        <f t="shared" si="57"/>
        <v>0</v>
      </c>
      <c r="O3096" s="534"/>
      <c r="P3096" s="451"/>
      <c r="Q3096" s="426" t="str">
        <f t="shared" si="53"/>
        <v/>
      </c>
      <c r="R3096" s="529"/>
      <c r="S3096" s="530"/>
      <c r="T3096" s="531" t="str">
        <f t="shared" si="54"/>
        <v/>
      </c>
      <c r="U3096" s="426">
        <f t="shared" si="55"/>
        <v>0</v>
      </c>
      <c r="V3096" s="426"/>
      <c r="W3096" s="426"/>
      <c r="AJ3096" s="55"/>
      <c r="AK3096" s="55"/>
      <c r="AL3096" s="55"/>
      <c r="AM3096" s="55"/>
    </row>
    <row r="3097" ht="22.5" customHeight="1">
      <c r="A3097" s="457"/>
      <c r="B3097" s="538" t="b">
        <v>0</v>
      </c>
      <c r="C3097" s="533"/>
      <c r="D3097" s="534"/>
      <c r="E3097" s="424"/>
      <c r="F3097" s="423"/>
      <c r="G3097" s="533"/>
      <c r="H3097" s="424"/>
      <c r="I3097" s="24"/>
      <c r="J3097" s="424"/>
      <c r="K3097" s="423"/>
      <c r="L3097" s="423"/>
      <c r="M3097" s="535"/>
      <c r="N3097" s="536">
        <f t="shared" si="57"/>
        <v>0</v>
      </c>
      <c r="O3097" s="534"/>
      <c r="P3097" s="451"/>
      <c r="Q3097" s="426" t="str">
        <f t="shared" si="53"/>
        <v/>
      </c>
      <c r="R3097" s="529"/>
      <c r="S3097" s="530"/>
      <c r="T3097" s="531" t="str">
        <f t="shared" si="54"/>
        <v/>
      </c>
      <c r="U3097" s="426">
        <f t="shared" si="55"/>
        <v>0</v>
      </c>
      <c r="V3097" s="426"/>
      <c r="W3097" s="426"/>
      <c r="AJ3097" s="55"/>
      <c r="AK3097" s="55"/>
      <c r="AL3097" s="55"/>
      <c r="AM3097" s="55"/>
    </row>
    <row r="3098" ht="22.5" customHeight="1">
      <c r="A3098" s="457"/>
      <c r="B3098" s="538" t="b">
        <v>0</v>
      </c>
      <c r="C3098" s="533"/>
      <c r="D3098" s="534"/>
      <c r="E3098" s="424"/>
      <c r="F3098" s="423"/>
      <c r="G3098" s="533"/>
      <c r="H3098" s="424"/>
      <c r="I3098" s="24"/>
      <c r="J3098" s="424"/>
      <c r="K3098" s="423"/>
      <c r="L3098" s="423"/>
      <c r="M3098" s="535"/>
      <c r="N3098" s="536">
        <f t="shared" si="57"/>
        <v>0</v>
      </c>
      <c r="O3098" s="534"/>
      <c r="P3098" s="451"/>
      <c r="Q3098" s="426" t="str">
        <f t="shared" si="53"/>
        <v/>
      </c>
      <c r="R3098" s="529"/>
      <c r="S3098" s="530"/>
      <c r="T3098" s="531" t="str">
        <f t="shared" si="54"/>
        <v/>
      </c>
      <c r="U3098" s="426">
        <f t="shared" si="55"/>
        <v>0</v>
      </c>
      <c r="V3098" s="426"/>
      <c r="W3098" s="426"/>
      <c r="AJ3098" s="55"/>
      <c r="AK3098" s="55"/>
      <c r="AL3098" s="55"/>
      <c r="AM3098" s="55"/>
    </row>
    <row r="3099" ht="22.5" customHeight="1">
      <c r="A3099" s="457"/>
      <c r="B3099" s="538" t="b">
        <v>0</v>
      </c>
      <c r="C3099" s="533"/>
      <c r="D3099" s="534"/>
      <c r="E3099" s="424"/>
      <c r="F3099" s="423"/>
      <c r="G3099" s="533"/>
      <c r="H3099" s="424"/>
      <c r="I3099" s="24"/>
      <c r="J3099" s="424"/>
      <c r="K3099" s="423"/>
      <c r="L3099" s="423"/>
      <c r="M3099" s="535"/>
      <c r="N3099" s="536">
        <f t="shared" si="57"/>
        <v>0</v>
      </c>
      <c r="O3099" s="534"/>
      <c r="P3099" s="451"/>
      <c r="Q3099" s="426" t="str">
        <f t="shared" si="53"/>
        <v/>
      </c>
      <c r="R3099" s="529"/>
      <c r="S3099" s="530"/>
      <c r="T3099" s="531" t="str">
        <f t="shared" si="54"/>
        <v/>
      </c>
      <c r="U3099" s="426">
        <f t="shared" si="55"/>
        <v>0</v>
      </c>
      <c r="V3099" s="426"/>
      <c r="W3099" s="426"/>
      <c r="AJ3099" s="55"/>
      <c r="AK3099" s="55"/>
      <c r="AL3099" s="55"/>
      <c r="AM3099" s="55"/>
    </row>
    <row r="3100" ht="22.5" customHeight="1">
      <c r="A3100" s="457"/>
      <c r="B3100" s="538" t="b">
        <v>0</v>
      </c>
      <c r="C3100" s="533"/>
      <c r="D3100" s="534"/>
      <c r="E3100" s="424"/>
      <c r="F3100" s="423"/>
      <c r="G3100" s="533"/>
      <c r="H3100" s="424"/>
      <c r="I3100" s="24"/>
      <c r="J3100" s="424"/>
      <c r="K3100" s="423"/>
      <c r="L3100" s="423"/>
      <c r="M3100" s="535"/>
      <c r="N3100" s="536">
        <f t="shared" si="57"/>
        <v>0</v>
      </c>
      <c r="O3100" s="534"/>
      <c r="P3100" s="451"/>
      <c r="Q3100" s="426" t="str">
        <f t="shared" si="53"/>
        <v/>
      </c>
      <c r="R3100" s="529"/>
      <c r="S3100" s="530"/>
      <c r="T3100" s="531" t="str">
        <f t="shared" si="54"/>
        <v/>
      </c>
      <c r="U3100" s="426">
        <f t="shared" si="55"/>
        <v>0</v>
      </c>
      <c r="V3100" s="426"/>
      <c r="W3100" s="426"/>
      <c r="AJ3100" s="55"/>
      <c r="AK3100" s="55"/>
      <c r="AL3100" s="55"/>
      <c r="AM3100" s="55"/>
    </row>
    <row r="3101" ht="22.5" customHeight="1">
      <c r="A3101" s="457"/>
      <c r="B3101" s="538" t="b">
        <v>0</v>
      </c>
      <c r="C3101" s="533"/>
      <c r="D3101" s="534"/>
      <c r="E3101" s="424"/>
      <c r="F3101" s="423"/>
      <c r="G3101" s="533"/>
      <c r="H3101" s="424"/>
      <c r="I3101" s="24"/>
      <c r="J3101" s="424"/>
      <c r="K3101" s="423"/>
      <c r="L3101" s="423"/>
      <c r="M3101" s="535"/>
      <c r="N3101" s="536">
        <f t="shared" si="57"/>
        <v>0</v>
      </c>
      <c r="O3101" s="534"/>
      <c r="P3101" s="451"/>
      <c r="Q3101" s="426" t="str">
        <f t="shared" si="53"/>
        <v/>
      </c>
      <c r="R3101" s="529"/>
      <c r="S3101" s="530"/>
      <c r="T3101" s="531" t="str">
        <f t="shared" si="54"/>
        <v/>
      </c>
      <c r="U3101" s="426">
        <f t="shared" si="55"/>
        <v>0</v>
      </c>
      <c r="V3101" s="426"/>
      <c r="W3101" s="426"/>
      <c r="AJ3101" s="55"/>
      <c r="AK3101" s="55"/>
      <c r="AL3101" s="55"/>
      <c r="AM3101" s="55"/>
    </row>
    <row r="3102" ht="22.5" customHeight="1">
      <c r="A3102" s="457"/>
      <c r="B3102" s="538" t="b">
        <v>0</v>
      </c>
      <c r="C3102" s="533"/>
      <c r="D3102" s="534"/>
      <c r="E3102" s="424"/>
      <c r="F3102" s="423"/>
      <c r="G3102" s="533"/>
      <c r="H3102" s="424"/>
      <c r="I3102" s="24"/>
      <c r="J3102" s="424"/>
      <c r="K3102" s="423"/>
      <c r="L3102" s="423"/>
      <c r="M3102" s="535"/>
      <c r="N3102" s="536">
        <f t="shared" si="57"/>
        <v>0</v>
      </c>
      <c r="O3102" s="534"/>
      <c r="P3102" s="451"/>
      <c r="Q3102" s="426" t="str">
        <f t="shared" si="53"/>
        <v/>
      </c>
      <c r="R3102" s="529"/>
      <c r="S3102" s="530"/>
      <c r="T3102" s="531" t="str">
        <f t="shared" si="54"/>
        <v/>
      </c>
      <c r="U3102" s="426">
        <f t="shared" si="55"/>
        <v>0</v>
      </c>
      <c r="V3102" s="426"/>
      <c r="W3102" s="426"/>
      <c r="AJ3102" s="55"/>
      <c r="AK3102" s="55"/>
      <c r="AL3102" s="55"/>
      <c r="AM3102" s="55"/>
    </row>
    <row r="3103" ht="22.5" customHeight="1">
      <c r="A3103" s="457"/>
      <c r="B3103" s="538" t="b">
        <v>0</v>
      </c>
      <c r="C3103" s="533"/>
      <c r="D3103" s="534"/>
      <c r="E3103" s="424"/>
      <c r="F3103" s="423"/>
      <c r="G3103" s="533"/>
      <c r="H3103" s="424"/>
      <c r="I3103" s="24"/>
      <c r="J3103" s="424"/>
      <c r="K3103" s="423"/>
      <c r="L3103" s="423"/>
      <c r="M3103" s="535"/>
      <c r="N3103" s="536">
        <f t="shared" si="57"/>
        <v>0</v>
      </c>
      <c r="O3103" s="534"/>
      <c r="P3103" s="451"/>
      <c r="Q3103" s="426" t="str">
        <f t="shared" si="53"/>
        <v/>
      </c>
      <c r="R3103" s="529"/>
      <c r="S3103" s="530"/>
      <c r="T3103" s="531" t="str">
        <f t="shared" si="54"/>
        <v/>
      </c>
      <c r="U3103" s="426">
        <f t="shared" si="55"/>
        <v>0</v>
      </c>
      <c r="V3103" s="426"/>
      <c r="W3103" s="426"/>
      <c r="AJ3103" s="55"/>
      <c r="AK3103" s="55"/>
      <c r="AL3103" s="55"/>
      <c r="AM3103" s="55"/>
    </row>
    <row r="3104" ht="22.5" customHeight="1">
      <c r="A3104" s="457"/>
      <c r="B3104" s="538" t="b">
        <v>0</v>
      </c>
      <c r="C3104" s="533"/>
      <c r="D3104" s="534"/>
      <c r="E3104" s="424"/>
      <c r="F3104" s="423"/>
      <c r="G3104" s="533"/>
      <c r="H3104" s="424"/>
      <c r="I3104" s="24"/>
      <c r="J3104" s="424"/>
      <c r="K3104" s="423"/>
      <c r="L3104" s="423"/>
      <c r="M3104" s="535"/>
      <c r="N3104" s="536">
        <f t="shared" si="57"/>
        <v>0</v>
      </c>
      <c r="O3104" s="534"/>
      <c r="P3104" s="451"/>
      <c r="Q3104" s="426" t="str">
        <f t="shared" si="53"/>
        <v/>
      </c>
      <c r="R3104" s="529"/>
      <c r="S3104" s="530"/>
      <c r="T3104" s="531" t="str">
        <f t="shared" si="54"/>
        <v/>
      </c>
      <c r="U3104" s="426">
        <f t="shared" si="55"/>
        <v>0</v>
      </c>
      <c r="V3104" s="426"/>
      <c r="W3104" s="426"/>
      <c r="AJ3104" s="55"/>
      <c r="AK3104" s="55"/>
      <c r="AL3104" s="55"/>
      <c r="AM3104" s="55"/>
    </row>
    <row r="3105" ht="22.5" customHeight="1">
      <c r="A3105" s="457"/>
      <c r="B3105" s="538" t="b">
        <v>0</v>
      </c>
      <c r="C3105" s="533"/>
      <c r="D3105" s="534"/>
      <c r="E3105" s="424"/>
      <c r="F3105" s="423"/>
      <c r="G3105" s="533"/>
      <c r="H3105" s="424"/>
      <c r="I3105" s="24"/>
      <c r="J3105" s="424"/>
      <c r="K3105" s="423"/>
      <c r="L3105" s="423"/>
      <c r="M3105" s="535"/>
      <c r="N3105" s="536">
        <f t="shared" si="57"/>
        <v>0</v>
      </c>
      <c r="O3105" s="534"/>
      <c r="P3105" s="451"/>
      <c r="Q3105" s="426" t="str">
        <f t="shared" si="53"/>
        <v/>
      </c>
      <c r="R3105" s="529"/>
      <c r="S3105" s="530"/>
      <c r="T3105" s="531" t="str">
        <f t="shared" si="54"/>
        <v/>
      </c>
      <c r="U3105" s="426">
        <f t="shared" si="55"/>
        <v>0</v>
      </c>
      <c r="V3105" s="426"/>
      <c r="W3105" s="426"/>
      <c r="AJ3105" s="55"/>
      <c r="AK3105" s="55"/>
      <c r="AL3105" s="55"/>
      <c r="AM3105" s="55"/>
    </row>
    <row r="3106" ht="22.5" customHeight="1">
      <c r="A3106" s="457"/>
      <c r="B3106" s="538" t="b">
        <v>0</v>
      </c>
      <c r="C3106" s="533"/>
      <c r="D3106" s="534"/>
      <c r="E3106" s="424"/>
      <c r="F3106" s="423"/>
      <c r="G3106" s="533"/>
      <c r="H3106" s="424"/>
      <c r="I3106" s="24"/>
      <c r="J3106" s="424"/>
      <c r="K3106" s="423"/>
      <c r="L3106" s="423"/>
      <c r="M3106" s="535"/>
      <c r="N3106" s="536">
        <f t="shared" si="57"/>
        <v>0</v>
      </c>
      <c r="O3106" s="534"/>
      <c r="P3106" s="451"/>
      <c r="Q3106" s="426" t="str">
        <f t="shared" si="53"/>
        <v/>
      </c>
      <c r="R3106" s="529"/>
      <c r="S3106" s="530"/>
      <c r="T3106" s="531" t="str">
        <f t="shared" si="54"/>
        <v/>
      </c>
      <c r="U3106" s="426">
        <f t="shared" si="55"/>
        <v>0</v>
      </c>
      <c r="V3106" s="426"/>
      <c r="W3106" s="426"/>
      <c r="AJ3106" s="55"/>
      <c r="AK3106" s="55"/>
      <c r="AL3106" s="55"/>
      <c r="AM3106" s="55"/>
    </row>
    <row r="3107" ht="22.5" customHeight="1">
      <c r="A3107" s="457"/>
      <c r="B3107" s="538" t="b">
        <v>0</v>
      </c>
      <c r="C3107" s="533"/>
      <c r="D3107" s="534"/>
      <c r="E3107" s="424"/>
      <c r="F3107" s="423"/>
      <c r="G3107" s="533"/>
      <c r="H3107" s="424"/>
      <c r="I3107" s="24"/>
      <c r="J3107" s="424"/>
      <c r="K3107" s="423"/>
      <c r="L3107" s="423"/>
      <c r="M3107" s="535"/>
      <c r="N3107" s="536">
        <f t="shared" si="57"/>
        <v>0</v>
      </c>
      <c r="O3107" s="534"/>
      <c r="P3107" s="451"/>
      <c r="Q3107" s="426" t="str">
        <f t="shared" si="53"/>
        <v/>
      </c>
      <c r="R3107" s="529"/>
      <c r="S3107" s="530"/>
      <c r="T3107" s="531" t="str">
        <f t="shared" si="54"/>
        <v/>
      </c>
      <c r="U3107" s="426">
        <f t="shared" si="55"/>
        <v>0</v>
      </c>
      <c r="V3107" s="426"/>
      <c r="W3107" s="426"/>
      <c r="AJ3107" s="55"/>
      <c r="AK3107" s="55"/>
      <c r="AL3107" s="55"/>
      <c r="AM3107" s="55"/>
    </row>
    <row r="3108" ht="22.5" customHeight="1">
      <c r="A3108" s="457"/>
      <c r="B3108" s="538" t="b">
        <v>0</v>
      </c>
      <c r="C3108" s="533"/>
      <c r="D3108" s="534"/>
      <c r="E3108" s="424"/>
      <c r="F3108" s="423"/>
      <c r="G3108" s="533"/>
      <c r="H3108" s="424"/>
      <c r="I3108" s="24"/>
      <c r="J3108" s="424"/>
      <c r="K3108" s="423"/>
      <c r="L3108" s="423"/>
      <c r="M3108" s="535"/>
      <c r="N3108" s="536">
        <f t="shared" si="57"/>
        <v>0</v>
      </c>
      <c r="O3108" s="534"/>
      <c r="P3108" s="451"/>
      <c r="Q3108" s="426" t="str">
        <f t="shared" si="53"/>
        <v/>
      </c>
      <c r="R3108" s="529"/>
      <c r="S3108" s="530"/>
      <c r="T3108" s="531" t="str">
        <f t="shared" si="54"/>
        <v/>
      </c>
      <c r="U3108" s="426">
        <f t="shared" si="55"/>
        <v>0</v>
      </c>
      <c r="V3108" s="426"/>
      <c r="W3108" s="426"/>
      <c r="AJ3108" s="55"/>
      <c r="AK3108" s="55"/>
      <c r="AL3108" s="55"/>
      <c r="AM3108" s="55"/>
    </row>
    <row r="3109" ht="22.5" customHeight="1">
      <c r="A3109" s="457"/>
      <c r="B3109" s="538" t="b">
        <v>0</v>
      </c>
      <c r="C3109" s="533"/>
      <c r="D3109" s="534"/>
      <c r="E3109" s="424"/>
      <c r="F3109" s="423"/>
      <c r="G3109" s="533"/>
      <c r="H3109" s="424"/>
      <c r="I3109" s="24"/>
      <c r="J3109" s="424"/>
      <c r="K3109" s="423"/>
      <c r="L3109" s="423"/>
      <c r="M3109" s="535"/>
      <c r="N3109" s="536">
        <f t="shared" si="57"/>
        <v>0</v>
      </c>
      <c r="O3109" s="534"/>
      <c r="P3109" s="451"/>
      <c r="Q3109" s="426" t="str">
        <f t="shared" si="53"/>
        <v/>
      </c>
      <c r="R3109" s="529"/>
      <c r="S3109" s="530"/>
      <c r="T3109" s="531" t="str">
        <f t="shared" si="54"/>
        <v/>
      </c>
      <c r="U3109" s="426">
        <f t="shared" si="55"/>
        <v>0</v>
      </c>
      <c r="V3109" s="426"/>
      <c r="W3109" s="426"/>
      <c r="AJ3109" s="55"/>
      <c r="AK3109" s="55"/>
      <c r="AL3109" s="55"/>
      <c r="AM3109" s="55"/>
    </row>
    <row r="3110" ht="22.5" customHeight="1">
      <c r="A3110" s="457"/>
      <c r="B3110" s="538" t="b">
        <v>0</v>
      </c>
      <c r="C3110" s="533"/>
      <c r="D3110" s="534"/>
      <c r="E3110" s="424"/>
      <c r="F3110" s="423"/>
      <c r="G3110" s="533"/>
      <c r="H3110" s="424"/>
      <c r="I3110" s="24"/>
      <c r="J3110" s="424"/>
      <c r="K3110" s="423"/>
      <c r="L3110" s="423"/>
      <c r="M3110" s="535"/>
      <c r="N3110" s="536">
        <f t="shared" si="57"/>
        <v>0</v>
      </c>
      <c r="O3110" s="534"/>
      <c r="P3110" s="451"/>
      <c r="Q3110" s="426" t="str">
        <f t="shared" si="53"/>
        <v/>
      </c>
      <c r="R3110" s="529"/>
      <c r="S3110" s="530"/>
      <c r="T3110" s="531" t="str">
        <f t="shared" si="54"/>
        <v/>
      </c>
      <c r="U3110" s="426">
        <f t="shared" si="55"/>
        <v>0</v>
      </c>
      <c r="V3110" s="426"/>
      <c r="W3110" s="426"/>
      <c r="AJ3110" s="55"/>
      <c r="AK3110" s="55"/>
      <c r="AL3110" s="55"/>
      <c r="AM3110" s="55"/>
    </row>
    <row r="3111" ht="22.5" customHeight="1">
      <c r="A3111" s="457"/>
      <c r="B3111" s="538" t="b">
        <v>0</v>
      </c>
      <c r="C3111" s="533"/>
      <c r="D3111" s="534"/>
      <c r="E3111" s="424"/>
      <c r="F3111" s="423"/>
      <c r="G3111" s="533"/>
      <c r="H3111" s="424"/>
      <c r="I3111" s="24"/>
      <c r="J3111" s="424"/>
      <c r="K3111" s="423"/>
      <c r="L3111" s="423"/>
      <c r="M3111" s="535"/>
      <c r="N3111" s="536">
        <f t="shared" si="57"/>
        <v>0</v>
      </c>
      <c r="O3111" s="534"/>
      <c r="P3111" s="451"/>
      <c r="Q3111" s="426" t="str">
        <f t="shared" si="53"/>
        <v/>
      </c>
      <c r="R3111" s="529"/>
      <c r="S3111" s="530"/>
      <c r="T3111" s="531" t="str">
        <f t="shared" si="54"/>
        <v/>
      </c>
      <c r="U3111" s="426">
        <f t="shared" si="55"/>
        <v>0</v>
      </c>
      <c r="V3111" s="426"/>
      <c r="W3111" s="426"/>
      <c r="AJ3111" s="55"/>
      <c r="AK3111" s="55"/>
      <c r="AL3111" s="55"/>
      <c r="AM3111" s="55"/>
    </row>
    <row r="3112" ht="22.5" customHeight="1">
      <c r="A3112" s="457"/>
      <c r="B3112" s="538" t="b">
        <v>0</v>
      </c>
      <c r="C3112" s="533"/>
      <c r="D3112" s="534"/>
      <c r="E3112" s="424"/>
      <c r="F3112" s="423"/>
      <c r="G3112" s="533"/>
      <c r="H3112" s="424"/>
      <c r="I3112" s="24"/>
      <c r="J3112" s="424"/>
      <c r="K3112" s="423"/>
      <c r="L3112" s="423"/>
      <c r="M3112" s="535"/>
      <c r="N3112" s="536">
        <f t="shared" si="57"/>
        <v>0</v>
      </c>
      <c r="O3112" s="534"/>
      <c r="P3112" s="451"/>
      <c r="Q3112" s="426" t="str">
        <f t="shared" si="53"/>
        <v/>
      </c>
      <c r="R3112" s="529"/>
      <c r="S3112" s="530"/>
      <c r="T3112" s="531" t="str">
        <f t="shared" si="54"/>
        <v/>
      </c>
      <c r="U3112" s="426">
        <f t="shared" si="55"/>
        <v>0</v>
      </c>
      <c r="V3112" s="426"/>
      <c r="W3112" s="426"/>
      <c r="AJ3112" s="55"/>
      <c r="AK3112" s="55"/>
      <c r="AL3112" s="55"/>
      <c r="AM3112" s="55"/>
    </row>
    <row r="3113" ht="22.5" customHeight="1">
      <c r="A3113" s="457"/>
      <c r="B3113" s="538" t="b">
        <v>0</v>
      </c>
      <c r="C3113" s="533"/>
      <c r="D3113" s="534"/>
      <c r="E3113" s="424"/>
      <c r="F3113" s="423"/>
      <c r="G3113" s="533"/>
      <c r="H3113" s="424"/>
      <c r="I3113" s="24"/>
      <c r="J3113" s="424"/>
      <c r="K3113" s="423"/>
      <c r="L3113" s="423"/>
      <c r="M3113" s="535"/>
      <c r="N3113" s="536">
        <f t="shared" si="57"/>
        <v>0</v>
      </c>
      <c r="O3113" s="534"/>
      <c r="P3113" s="451"/>
      <c r="Q3113" s="426" t="str">
        <f t="shared" si="53"/>
        <v/>
      </c>
      <c r="R3113" s="529"/>
      <c r="S3113" s="530"/>
      <c r="T3113" s="531" t="str">
        <f t="shared" si="54"/>
        <v/>
      </c>
      <c r="U3113" s="426">
        <f t="shared" si="55"/>
        <v>0</v>
      </c>
      <c r="V3113" s="426"/>
      <c r="W3113" s="426"/>
      <c r="AJ3113" s="55"/>
      <c r="AK3113" s="55"/>
      <c r="AL3113" s="55"/>
      <c r="AM3113" s="55"/>
    </row>
    <row r="3114" ht="22.5" customHeight="1">
      <c r="A3114" s="457"/>
      <c r="B3114" s="538" t="b">
        <v>0</v>
      </c>
      <c r="C3114" s="533"/>
      <c r="D3114" s="534"/>
      <c r="E3114" s="424"/>
      <c r="F3114" s="423"/>
      <c r="G3114" s="533"/>
      <c r="H3114" s="424"/>
      <c r="I3114" s="24"/>
      <c r="J3114" s="424"/>
      <c r="K3114" s="423"/>
      <c r="L3114" s="423"/>
      <c r="M3114" s="535"/>
      <c r="N3114" s="536">
        <f t="shared" si="57"/>
        <v>0</v>
      </c>
      <c r="O3114" s="534"/>
      <c r="P3114" s="451"/>
      <c r="Q3114" s="426" t="str">
        <f t="shared" si="53"/>
        <v/>
      </c>
      <c r="R3114" s="529"/>
      <c r="S3114" s="530"/>
      <c r="T3114" s="531" t="str">
        <f t="shared" si="54"/>
        <v/>
      </c>
      <c r="U3114" s="426">
        <f t="shared" si="55"/>
        <v>0</v>
      </c>
      <c r="V3114" s="426"/>
      <c r="W3114" s="426"/>
      <c r="AJ3114" s="55"/>
      <c r="AK3114" s="55"/>
      <c r="AL3114" s="55"/>
      <c r="AM3114" s="55"/>
    </row>
    <row r="3115" ht="22.5" customHeight="1">
      <c r="A3115" s="457"/>
      <c r="B3115" s="538" t="b">
        <v>0</v>
      </c>
      <c r="C3115" s="533"/>
      <c r="D3115" s="534"/>
      <c r="E3115" s="424"/>
      <c r="F3115" s="423"/>
      <c r="G3115" s="533"/>
      <c r="H3115" s="424"/>
      <c r="I3115" s="24"/>
      <c r="J3115" s="424"/>
      <c r="K3115" s="423"/>
      <c r="L3115" s="423"/>
      <c r="M3115" s="535"/>
      <c r="N3115" s="536">
        <f t="shared" si="57"/>
        <v>0</v>
      </c>
      <c r="O3115" s="534"/>
      <c r="P3115" s="451"/>
      <c r="Q3115" s="426" t="str">
        <f t="shared" si="53"/>
        <v/>
      </c>
      <c r="R3115" s="529"/>
      <c r="S3115" s="530"/>
      <c r="T3115" s="531" t="str">
        <f t="shared" si="54"/>
        <v/>
      </c>
      <c r="U3115" s="426">
        <f t="shared" si="55"/>
        <v>0</v>
      </c>
      <c r="V3115" s="426"/>
      <c r="W3115" s="426"/>
      <c r="AJ3115" s="55"/>
      <c r="AK3115" s="55"/>
      <c r="AL3115" s="55"/>
      <c r="AM3115" s="55"/>
    </row>
    <row r="3116" ht="22.5" customHeight="1">
      <c r="A3116" s="457"/>
      <c r="B3116" s="538" t="b">
        <v>0</v>
      </c>
      <c r="C3116" s="533"/>
      <c r="D3116" s="534"/>
      <c r="E3116" s="424"/>
      <c r="F3116" s="423"/>
      <c r="G3116" s="533"/>
      <c r="H3116" s="424"/>
      <c r="I3116" s="24"/>
      <c r="J3116" s="424"/>
      <c r="K3116" s="423"/>
      <c r="L3116" s="423"/>
      <c r="M3116" s="535"/>
      <c r="N3116" s="536">
        <f t="shared" si="57"/>
        <v>0</v>
      </c>
      <c r="O3116" s="534"/>
      <c r="P3116" s="451"/>
      <c r="Q3116" s="426" t="str">
        <f t="shared" si="53"/>
        <v/>
      </c>
      <c r="R3116" s="529"/>
      <c r="S3116" s="530"/>
      <c r="T3116" s="531" t="str">
        <f t="shared" si="54"/>
        <v/>
      </c>
      <c r="U3116" s="426">
        <f t="shared" si="55"/>
        <v>0</v>
      </c>
      <c r="V3116" s="426"/>
      <c r="W3116" s="426"/>
      <c r="AJ3116" s="55"/>
      <c r="AK3116" s="55"/>
      <c r="AL3116" s="55"/>
      <c r="AM3116" s="55"/>
    </row>
    <row r="3117" ht="22.5" customHeight="1">
      <c r="A3117" s="457"/>
      <c r="B3117" s="538" t="b">
        <v>0</v>
      </c>
      <c r="C3117" s="533"/>
      <c r="D3117" s="534"/>
      <c r="E3117" s="424"/>
      <c r="F3117" s="423"/>
      <c r="G3117" s="533"/>
      <c r="H3117" s="424"/>
      <c r="I3117" s="24"/>
      <c r="J3117" s="424"/>
      <c r="K3117" s="423"/>
      <c r="L3117" s="423"/>
      <c r="M3117" s="535"/>
      <c r="N3117" s="536">
        <f t="shared" si="57"/>
        <v>0</v>
      </c>
      <c r="O3117" s="534"/>
      <c r="P3117" s="451"/>
      <c r="Q3117" s="426" t="str">
        <f t="shared" si="53"/>
        <v/>
      </c>
      <c r="R3117" s="529"/>
      <c r="S3117" s="530"/>
      <c r="T3117" s="531" t="str">
        <f t="shared" si="54"/>
        <v/>
      </c>
      <c r="U3117" s="426">
        <f t="shared" si="55"/>
        <v>0</v>
      </c>
      <c r="V3117" s="426"/>
      <c r="W3117" s="426"/>
      <c r="AJ3117" s="55"/>
      <c r="AK3117" s="55"/>
      <c r="AL3117" s="55"/>
      <c r="AM3117" s="55"/>
    </row>
    <row r="3118" ht="22.5" customHeight="1">
      <c r="A3118" s="457"/>
      <c r="B3118" s="538" t="b">
        <v>0</v>
      </c>
      <c r="C3118" s="533"/>
      <c r="D3118" s="534"/>
      <c r="E3118" s="424"/>
      <c r="F3118" s="423"/>
      <c r="G3118" s="533"/>
      <c r="H3118" s="424"/>
      <c r="I3118" s="24"/>
      <c r="J3118" s="424"/>
      <c r="K3118" s="423"/>
      <c r="L3118" s="423"/>
      <c r="M3118" s="535"/>
      <c r="N3118" s="536">
        <f t="shared" si="57"/>
        <v>0</v>
      </c>
      <c r="O3118" s="534"/>
      <c r="P3118" s="451"/>
      <c r="Q3118" s="426" t="str">
        <f t="shared" si="53"/>
        <v/>
      </c>
      <c r="R3118" s="529"/>
      <c r="S3118" s="530"/>
      <c r="T3118" s="531" t="str">
        <f t="shared" si="54"/>
        <v/>
      </c>
      <c r="U3118" s="426">
        <f t="shared" si="55"/>
        <v>0</v>
      </c>
      <c r="V3118" s="426"/>
      <c r="W3118" s="426"/>
      <c r="AJ3118" s="55"/>
      <c r="AK3118" s="55"/>
      <c r="AL3118" s="55"/>
      <c r="AM3118" s="55"/>
    </row>
    <row r="3119" ht="22.5" customHeight="1">
      <c r="A3119" s="457"/>
      <c r="B3119" s="538" t="b">
        <v>0</v>
      </c>
      <c r="C3119" s="533"/>
      <c r="D3119" s="534"/>
      <c r="E3119" s="424"/>
      <c r="F3119" s="423"/>
      <c r="G3119" s="533"/>
      <c r="H3119" s="424"/>
      <c r="I3119" s="24"/>
      <c r="J3119" s="424"/>
      <c r="K3119" s="423"/>
      <c r="L3119" s="423"/>
      <c r="M3119" s="535"/>
      <c r="N3119" s="536">
        <f t="shared" si="57"/>
        <v>0</v>
      </c>
      <c r="O3119" s="534"/>
      <c r="P3119" s="451"/>
      <c r="Q3119" s="426" t="str">
        <f t="shared" si="53"/>
        <v/>
      </c>
      <c r="R3119" s="529"/>
      <c r="S3119" s="530"/>
      <c r="T3119" s="531" t="str">
        <f t="shared" si="54"/>
        <v/>
      </c>
      <c r="U3119" s="426">
        <f t="shared" si="55"/>
        <v>0</v>
      </c>
      <c r="V3119" s="426"/>
      <c r="W3119" s="426"/>
      <c r="AJ3119" s="55"/>
      <c r="AK3119" s="55"/>
      <c r="AL3119" s="55"/>
      <c r="AM3119" s="55"/>
    </row>
    <row r="3120" ht="22.5" customHeight="1">
      <c r="A3120" s="457"/>
      <c r="B3120" s="538" t="b">
        <v>0</v>
      </c>
      <c r="C3120" s="533"/>
      <c r="D3120" s="534"/>
      <c r="E3120" s="424"/>
      <c r="F3120" s="423"/>
      <c r="G3120" s="533"/>
      <c r="H3120" s="424"/>
      <c r="I3120" s="24"/>
      <c r="J3120" s="424"/>
      <c r="K3120" s="423"/>
      <c r="L3120" s="423"/>
      <c r="M3120" s="535"/>
      <c r="N3120" s="536">
        <f t="shared" si="57"/>
        <v>0</v>
      </c>
      <c r="O3120" s="534"/>
      <c r="P3120" s="451"/>
      <c r="Q3120" s="426" t="str">
        <f t="shared" si="53"/>
        <v/>
      </c>
      <c r="R3120" s="529"/>
      <c r="S3120" s="530"/>
      <c r="T3120" s="531" t="str">
        <f t="shared" si="54"/>
        <v/>
      </c>
      <c r="U3120" s="426">
        <f t="shared" si="55"/>
        <v>0</v>
      </c>
      <c r="V3120" s="426"/>
      <c r="W3120" s="426"/>
      <c r="AJ3120" s="55"/>
      <c r="AK3120" s="55"/>
      <c r="AL3120" s="55"/>
      <c r="AM3120" s="55"/>
    </row>
    <row r="3121" ht="22.5" customHeight="1">
      <c r="A3121" s="457"/>
      <c r="B3121" s="538" t="b">
        <v>0</v>
      </c>
      <c r="C3121" s="533"/>
      <c r="D3121" s="534"/>
      <c r="E3121" s="424"/>
      <c r="F3121" s="423"/>
      <c r="G3121" s="533"/>
      <c r="H3121" s="424"/>
      <c r="I3121" s="24"/>
      <c r="J3121" s="424"/>
      <c r="K3121" s="423"/>
      <c r="L3121" s="423"/>
      <c r="M3121" s="535"/>
      <c r="N3121" s="536">
        <f t="shared" si="57"/>
        <v>0</v>
      </c>
      <c r="O3121" s="534"/>
      <c r="P3121" s="451"/>
      <c r="Q3121" s="426" t="str">
        <f t="shared" si="53"/>
        <v/>
      </c>
      <c r="R3121" s="529"/>
      <c r="S3121" s="530"/>
      <c r="T3121" s="531" t="str">
        <f t="shared" si="54"/>
        <v/>
      </c>
      <c r="U3121" s="426">
        <f t="shared" si="55"/>
        <v>0</v>
      </c>
      <c r="V3121" s="426"/>
      <c r="W3121" s="426"/>
      <c r="AJ3121" s="55"/>
      <c r="AK3121" s="55"/>
      <c r="AL3121" s="55"/>
      <c r="AM3121" s="55"/>
    </row>
    <row r="3122" ht="22.5" customHeight="1">
      <c r="A3122" s="457"/>
      <c r="B3122" s="538" t="b">
        <v>0</v>
      </c>
      <c r="C3122" s="533"/>
      <c r="D3122" s="534"/>
      <c r="E3122" s="424"/>
      <c r="F3122" s="423"/>
      <c r="G3122" s="533"/>
      <c r="H3122" s="424"/>
      <c r="I3122" s="24"/>
      <c r="J3122" s="424"/>
      <c r="K3122" s="423"/>
      <c r="L3122" s="423"/>
      <c r="M3122" s="535"/>
      <c r="N3122" s="536">
        <f t="shared" si="57"/>
        <v>0</v>
      </c>
      <c r="O3122" s="534"/>
      <c r="P3122" s="451"/>
      <c r="Q3122" s="426" t="str">
        <f t="shared" si="53"/>
        <v/>
      </c>
      <c r="R3122" s="529"/>
      <c r="S3122" s="530"/>
      <c r="T3122" s="531" t="str">
        <f t="shared" si="54"/>
        <v/>
      </c>
      <c r="U3122" s="426">
        <f t="shared" si="55"/>
        <v>0</v>
      </c>
      <c r="V3122" s="426"/>
      <c r="W3122" s="426"/>
      <c r="AJ3122" s="55"/>
      <c r="AK3122" s="55"/>
      <c r="AL3122" s="55"/>
      <c r="AM3122" s="55"/>
    </row>
    <row r="3123" ht="22.5" customHeight="1">
      <c r="A3123" s="457"/>
      <c r="B3123" s="538" t="b">
        <v>0</v>
      </c>
      <c r="C3123" s="533"/>
      <c r="D3123" s="534"/>
      <c r="E3123" s="424"/>
      <c r="F3123" s="423"/>
      <c r="G3123" s="533"/>
      <c r="H3123" s="424"/>
      <c r="I3123" s="24"/>
      <c r="J3123" s="424"/>
      <c r="K3123" s="423"/>
      <c r="L3123" s="423"/>
      <c r="M3123" s="535"/>
      <c r="N3123" s="536">
        <f t="shared" si="57"/>
        <v>0</v>
      </c>
      <c r="O3123" s="534"/>
      <c r="P3123" s="451"/>
      <c r="Q3123" s="426" t="str">
        <f t="shared" si="53"/>
        <v/>
      </c>
      <c r="R3123" s="529"/>
      <c r="S3123" s="530"/>
      <c r="T3123" s="531" t="str">
        <f t="shared" si="54"/>
        <v/>
      </c>
      <c r="U3123" s="426">
        <f t="shared" si="55"/>
        <v>0</v>
      </c>
      <c r="V3123" s="426"/>
      <c r="W3123" s="426"/>
      <c r="AJ3123" s="55"/>
      <c r="AK3123" s="55"/>
      <c r="AL3123" s="55"/>
      <c r="AM3123" s="55"/>
    </row>
    <row r="3124" ht="22.5" customHeight="1">
      <c r="A3124" s="457"/>
      <c r="B3124" s="538" t="b">
        <v>0</v>
      </c>
      <c r="C3124" s="533"/>
      <c r="D3124" s="534"/>
      <c r="E3124" s="424"/>
      <c r="F3124" s="423"/>
      <c r="G3124" s="533"/>
      <c r="H3124" s="424"/>
      <c r="I3124" s="24"/>
      <c r="J3124" s="424"/>
      <c r="K3124" s="423"/>
      <c r="L3124" s="423"/>
      <c r="M3124" s="535"/>
      <c r="N3124" s="536">
        <f t="shared" si="57"/>
        <v>0</v>
      </c>
      <c r="O3124" s="534"/>
      <c r="P3124" s="451"/>
      <c r="Q3124" s="426" t="str">
        <f t="shared" si="53"/>
        <v/>
      </c>
      <c r="R3124" s="529"/>
      <c r="S3124" s="530"/>
      <c r="T3124" s="531" t="str">
        <f t="shared" si="54"/>
        <v/>
      </c>
      <c r="U3124" s="426">
        <f t="shared" si="55"/>
        <v>0</v>
      </c>
      <c r="V3124" s="426"/>
      <c r="W3124" s="426"/>
      <c r="AJ3124" s="55"/>
      <c r="AK3124" s="55"/>
      <c r="AL3124" s="55"/>
      <c r="AM3124" s="55"/>
    </row>
    <row r="3125" ht="22.5" customHeight="1">
      <c r="A3125" s="457"/>
      <c r="B3125" s="538" t="b">
        <v>0</v>
      </c>
      <c r="C3125" s="533"/>
      <c r="D3125" s="534"/>
      <c r="E3125" s="424"/>
      <c r="F3125" s="423"/>
      <c r="G3125" s="533"/>
      <c r="H3125" s="424"/>
      <c r="I3125" s="24"/>
      <c r="J3125" s="424"/>
      <c r="K3125" s="423"/>
      <c r="L3125" s="423"/>
      <c r="M3125" s="535"/>
      <c r="N3125" s="536">
        <f t="shared" si="57"/>
        <v>0</v>
      </c>
      <c r="O3125" s="534"/>
      <c r="P3125" s="451"/>
      <c r="Q3125" s="426" t="str">
        <f t="shared" si="53"/>
        <v/>
      </c>
      <c r="R3125" s="529"/>
      <c r="S3125" s="530"/>
      <c r="T3125" s="531" t="str">
        <f t="shared" si="54"/>
        <v/>
      </c>
      <c r="U3125" s="426">
        <f t="shared" si="55"/>
        <v>0</v>
      </c>
      <c r="V3125" s="426"/>
      <c r="W3125" s="426"/>
      <c r="AJ3125" s="55"/>
      <c r="AK3125" s="55"/>
      <c r="AL3125" s="55"/>
      <c r="AM3125" s="55"/>
    </row>
    <row r="3126" ht="22.5" customHeight="1">
      <c r="A3126" s="457"/>
      <c r="B3126" s="538" t="b">
        <v>0</v>
      </c>
      <c r="C3126" s="533"/>
      <c r="D3126" s="534"/>
      <c r="E3126" s="424"/>
      <c r="F3126" s="423"/>
      <c r="G3126" s="533"/>
      <c r="H3126" s="424"/>
      <c r="I3126" s="24"/>
      <c r="J3126" s="424"/>
      <c r="K3126" s="423"/>
      <c r="L3126" s="423"/>
      <c r="M3126" s="535"/>
      <c r="N3126" s="536">
        <f t="shared" si="57"/>
        <v>0</v>
      </c>
      <c r="O3126" s="534"/>
      <c r="P3126" s="451"/>
      <c r="Q3126" s="426" t="str">
        <f t="shared" si="53"/>
        <v/>
      </c>
      <c r="R3126" s="529"/>
      <c r="S3126" s="530"/>
      <c r="T3126" s="531" t="str">
        <f t="shared" si="54"/>
        <v/>
      </c>
      <c r="U3126" s="426">
        <f t="shared" si="55"/>
        <v>0</v>
      </c>
      <c r="V3126" s="426"/>
      <c r="W3126" s="426"/>
      <c r="AJ3126" s="55"/>
      <c r="AK3126" s="55"/>
      <c r="AL3126" s="55"/>
      <c r="AM3126" s="55"/>
    </row>
    <row r="3127" ht="22.5" customHeight="1">
      <c r="A3127" s="457"/>
      <c r="B3127" s="538" t="b">
        <v>0</v>
      </c>
      <c r="C3127" s="533"/>
      <c r="D3127" s="534"/>
      <c r="E3127" s="424"/>
      <c r="F3127" s="423"/>
      <c r="G3127" s="533"/>
      <c r="H3127" s="424"/>
      <c r="I3127" s="24"/>
      <c r="J3127" s="424"/>
      <c r="K3127" s="423"/>
      <c r="L3127" s="423"/>
      <c r="M3127" s="535"/>
      <c r="N3127" s="536">
        <f t="shared" si="57"/>
        <v>0</v>
      </c>
      <c r="O3127" s="534"/>
      <c r="P3127" s="451"/>
      <c r="Q3127" s="426" t="str">
        <f t="shared" si="53"/>
        <v/>
      </c>
      <c r="R3127" s="529"/>
      <c r="S3127" s="530"/>
      <c r="T3127" s="531" t="str">
        <f t="shared" si="54"/>
        <v/>
      </c>
      <c r="U3127" s="426">
        <f t="shared" si="55"/>
        <v>0</v>
      </c>
      <c r="V3127" s="426"/>
      <c r="W3127" s="426"/>
      <c r="AJ3127" s="55"/>
      <c r="AK3127" s="55"/>
      <c r="AL3127" s="55"/>
      <c r="AM3127" s="55"/>
    </row>
    <row r="3128" ht="22.5" customHeight="1">
      <c r="A3128" s="457"/>
      <c r="B3128" s="538" t="b">
        <v>0</v>
      </c>
      <c r="C3128" s="533"/>
      <c r="D3128" s="534"/>
      <c r="E3128" s="424"/>
      <c r="F3128" s="423"/>
      <c r="G3128" s="533"/>
      <c r="H3128" s="424"/>
      <c r="I3128" s="24"/>
      <c r="J3128" s="424"/>
      <c r="K3128" s="423"/>
      <c r="L3128" s="423"/>
      <c r="M3128" s="535"/>
      <c r="N3128" s="536">
        <f t="shared" si="57"/>
        <v>0</v>
      </c>
      <c r="O3128" s="534"/>
      <c r="P3128" s="451"/>
      <c r="Q3128" s="426" t="str">
        <f t="shared" si="53"/>
        <v/>
      </c>
      <c r="R3128" s="529"/>
      <c r="S3128" s="530"/>
      <c r="T3128" s="531" t="str">
        <f t="shared" si="54"/>
        <v/>
      </c>
      <c r="U3128" s="426">
        <f t="shared" si="55"/>
        <v>0</v>
      </c>
      <c r="V3128" s="426"/>
      <c r="W3128" s="426"/>
      <c r="AJ3128" s="55"/>
      <c r="AK3128" s="55"/>
      <c r="AL3128" s="55"/>
      <c r="AM3128" s="55"/>
    </row>
    <row r="3129" ht="22.5" customHeight="1">
      <c r="A3129" s="457"/>
      <c r="B3129" s="538" t="b">
        <v>0</v>
      </c>
      <c r="C3129" s="533"/>
      <c r="D3129" s="534"/>
      <c r="E3129" s="424"/>
      <c r="F3129" s="423"/>
      <c r="G3129" s="533"/>
      <c r="H3129" s="424"/>
      <c r="I3129" s="24"/>
      <c r="J3129" s="424"/>
      <c r="K3129" s="423"/>
      <c r="L3129" s="423"/>
      <c r="M3129" s="535"/>
      <c r="N3129" s="536">
        <f t="shared" si="57"/>
        <v>0</v>
      </c>
      <c r="O3129" s="534"/>
      <c r="P3129" s="451"/>
      <c r="Q3129" s="426" t="str">
        <f t="shared" si="53"/>
        <v/>
      </c>
      <c r="R3129" s="529"/>
      <c r="S3129" s="530"/>
      <c r="T3129" s="531" t="str">
        <f t="shared" si="54"/>
        <v/>
      </c>
      <c r="U3129" s="426">
        <f t="shared" si="55"/>
        <v>0</v>
      </c>
      <c r="V3129" s="426"/>
      <c r="W3129" s="426"/>
      <c r="AJ3129" s="55"/>
      <c r="AK3129" s="55"/>
      <c r="AL3129" s="55"/>
      <c r="AM3129" s="55"/>
    </row>
    <row r="3130" ht="22.5" customHeight="1">
      <c r="A3130" s="457"/>
      <c r="B3130" s="538" t="b">
        <v>0</v>
      </c>
      <c r="C3130" s="533"/>
      <c r="D3130" s="534"/>
      <c r="E3130" s="424"/>
      <c r="F3130" s="423"/>
      <c r="G3130" s="533"/>
      <c r="H3130" s="424"/>
      <c r="I3130" s="24"/>
      <c r="J3130" s="424"/>
      <c r="K3130" s="423"/>
      <c r="L3130" s="423"/>
      <c r="M3130" s="535"/>
      <c r="N3130" s="536">
        <f t="shared" si="57"/>
        <v>0</v>
      </c>
      <c r="O3130" s="534"/>
      <c r="P3130" s="451"/>
      <c r="Q3130" s="426" t="str">
        <f t="shared" si="53"/>
        <v/>
      </c>
      <c r="R3130" s="529"/>
      <c r="S3130" s="530"/>
      <c r="T3130" s="531" t="str">
        <f t="shared" si="54"/>
        <v/>
      </c>
      <c r="U3130" s="426">
        <f t="shared" si="55"/>
        <v>0</v>
      </c>
      <c r="V3130" s="426"/>
      <c r="W3130" s="426"/>
      <c r="AJ3130" s="55"/>
      <c r="AK3130" s="55"/>
      <c r="AL3130" s="55"/>
      <c r="AM3130" s="55"/>
    </row>
    <row r="3131" ht="22.5" customHeight="1">
      <c r="A3131" s="457"/>
      <c r="B3131" s="538" t="b">
        <v>0</v>
      </c>
      <c r="C3131" s="533"/>
      <c r="D3131" s="534"/>
      <c r="E3131" s="424"/>
      <c r="F3131" s="423"/>
      <c r="G3131" s="533"/>
      <c r="H3131" s="424"/>
      <c r="I3131" s="24"/>
      <c r="J3131" s="424"/>
      <c r="K3131" s="423"/>
      <c r="L3131" s="423"/>
      <c r="M3131" s="535"/>
      <c r="N3131" s="536">
        <f t="shared" si="57"/>
        <v>0</v>
      </c>
      <c r="O3131" s="534"/>
      <c r="P3131" s="451"/>
      <c r="Q3131" s="426" t="str">
        <f t="shared" si="53"/>
        <v/>
      </c>
      <c r="R3131" s="529"/>
      <c r="S3131" s="530"/>
      <c r="T3131" s="531" t="str">
        <f t="shared" si="54"/>
        <v/>
      </c>
      <c r="U3131" s="426">
        <f t="shared" si="55"/>
        <v>0</v>
      </c>
      <c r="V3131" s="426"/>
      <c r="W3131" s="426"/>
      <c r="AJ3131" s="55"/>
      <c r="AK3131" s="55"/>
      <c r="AL3131" s="55"/>
      <c r="AM3131" s="55"/>
    </row>
    <row r="3132" ht="22.5" customHeight="1">
      <c r="A3132" s="457"/>
      <c r="B3132" s="538" t="b">
        <v>0</v>
      </c>
      <c r="C3132" s="533"/>
      <c r="D3132" s="534"/>
      <c r="E3132" s="424"/>
      <c r="F3132" s="423"/>
      <c r="G3132" s="533"/>
      <c r="H3132" s="424"/>
      <c r="I3132" s="24"/>
      <c r="J3132" s="424"/>
      <c r="K3132" s="423"/>
      <c r="L3132" s="423"/>
      <c r="M3132" s="535"/>
      <c r="N3132" s="536">
        <f t="shared" si="57"/>
        <v>0</v>
      </c>
      <c r="O3132" s="534"/>
      <c r="P3132" s="451"/>
      <c r="Q3132" s="426" t="str">
        <f t="shared" si="53"/>
        <v/>
      </c>
      <c r="R3132" s="529"/>
      <c r="S3132" s="530"/>
      <c r="T3132" s="531" t="str">
        <f t="shared" si="54"/>
        <v/>
      </c>
      <c r="U3132" s="426">
        <f t="shared" si="55"/>
        <v>0</v>
      </c>
      <c r="V3132" s="426"/>
      <c r="W3132" s="426"/>
      <c r="AJ3132" s="55"/>
      <c r="AK3132" s="55"/>
      <c r="AL3132" s="55"/>
      <c r="AM3132" s="55"/>
    </row>
    <row r="3133" ht="22.5" customHeight="1">
      <c r="A3133" s="457"/>
      <c r="B3133" s="538" t="b">
        <v>0</v>
      </c>
      <c r="C3133" s="533"/>
      <c r="D3133" s="534"/>
      <c r="E3133" s="424"/>
      <c r="F3133" s="423"/>
      <c r="G3133" s="533"/>
      <c r="H3133" s="424"/>
      <c r="I3133" s="24"/>
      <c r="J3133" s="424"/>
      <c r="K3133" s="423"/>
      <c r="L3133" s="423"/>
      <c r="M3133" s="535"/>
      <c r="N3133" s="536">
        <f t="shared" si="57"/>
        <v>0</v>
      </c>
      <c r="O3133" s="534"/>
      <c r="P3133" s="451"/>
      <c r="Q3133" s="426" t="str">
        <f t="shared" si="53"/>
        <v/>
      </c>
      <c r="R3133" s="529"/>
      <c r="S3133" s="530"/>
      <c r="T3133" s="531" t="str">
        <f t="shared" si="54"/>
        <v/>
      </c>
      <c r="U3133" s="426">
        <f t="shared" si="55"/>
        <v>0</v>
      </c>
      <c r="V3133" s="426"/>
      <c r="W3133" s="426"/>
      <c r="AJ3133" s="55"/>
      <c r="AK3133" s="55"/>
      <c r="AL3133" s="55"/>
      <c r="AM3133" s="55"/>
    </row>
    <row r="3134" ht="22.5" customHeight="1">
      <c r="A3134" s="457"/>
      <c r="B3134" s="538" t="b">
        <v>0</v>
      </c>
      <c r="C3134" s="533"/>
      <c r="D3134" s="534"/>
      <c r="E3134" s="424"/>
      <c r="F3134" s="423"/>
      <c r="G3134" s="533"/>
      <c r="H3134" s="424"/>
      <c r="I3134" s="24"/>
      <c r="J3134" s="424"/>
      <c r="K3134" s="423"/>
      <c r="L3134" s="423"/>
      <c r="M3134" s="535"/>
      <c r="N3134" s="536">
        <f t="shared" si="57"/>
        <v>0</v>
      </c>
      <c r="O3134" s="534"/>
      <c r="P3134" s="451"/>
      <c r="Q3134" s="426" t="str">
        <f t="shared" si="53"/>
        <v/>
      </c>
      <c r="R3134" s="529"/>
      <c r="S3134" s="530"/>
      <c r="T3134" s="531" t="str">
        <f t="shared" si="54"/>
        <v/>
      </c>
      <c r="U3134" s="426">
        <f t="shared" si="55"/>
        <v>0</v>
      </c>
      <c r="V3134" s="426"/>
      <c r="W3134" s="426"/>
      <c r="AJ3134" s="55"/>
      <c r="AK3134" s="55"/>
      <c r="AL3134" s="55"/>
      <c r="AM3134" s="55"/>
    </row>
  </sheetData>
  <mergeCells count="2">
    <mergeCell ref="Y870:Z870"/>
    <mergeCell ref="Y875:Z875"/>
  </mergeCells>
  <conditionalFormatting sqref="D1:D2">
    <cfRule type="notContainsBlanks" dxfId="7" priority="1">
      <formula>LEN(TRIM(D1))&gt;0</formula>
    </cfRule>
  </conditionalFormatting>
  <conditionalFormatting sqref="O1">
    <cfRule type="notContainsText" dxfId="12" priority="2" operator="notContains" text="0">
      <formula>ISERROR(SEARCH(("0"),(O1)))</formula>
    </cfRule>
  </conditionalFormatting>
  <conditionalFormatting sqref="O1">
    <cfRule type="cellIs" dxfId="12" priority="3" operator="greaterThan">
      <formula>0</formula>
    </cfRule>
  </conditionalFormatting>
  <conditionalFormatting sqref="O1">
    <cfRule type="cellIs" dxfId="12" priority="4" operator="lessThan">
      <formula>0</formula>
    </cfRule>
  </conditionalFormatting>
  <conditionalFormatting sqref="I1:I3134">
    <cfRule type="expression" dxfId="13" priority="5">
      <formula>countifs($I$2:$I3134,$I2)&gt;1</formula>
    </cfRule>
  </conditionalFormatting>
  <conditionalFormatting sqref="I1:I3134">
    <cfRule type="containsBlanks" dxfId="14" priority="6">
      <formula>LEN(TRIM(I1))=0</formula>
    </cfRule>
  </conditionalFormatting>
  <conditionalFormatting sqref="C1:C3134">
    <cfRule type="expression" dxfId="12" priority="7">
      <formula>countifs($C$2:$C3134,$C2)&gt;1</formula>
    </cfRule>
  </conditionalFormatting>
  <conditionalFormatting sqref="X1">
    <cfRule type="cellIs" dxfId="15" priority="8" operator="greaterThan">
      <formula>0</formula>
    </cfRule>
  </conditionalFormatting>
  <conditionalFormatting sqref="E1:E3134">
    <cfRule type="colorScale" priority="9">
      <colorScale>
        <cfvo type="min"/>
        <cfvo type="max"/>
        <color rgb="FFFFFFFF"/>
        <color rgb="FF57BB8A"/>
      </colorScale>
    </cfRule>
  </conditionalFormatting>
  <conditionalFormatting sqref="X1">
    <cfRule type="cellIs" dxfId="16" priority="10" operator="lessThan">
      <formula>0</formula>
    </cfRule>
  </conditionalFormatting>
  <conditionalFormatting sqref="X1">
    <cfRule type="cellIs" dxfId="17" priority="11" operator="equal">
      <formula>0</formula>
    </cfRule>
  </conditionalFormatting>
  <conditionalFormatting sqref="K1:L845 K847:L3134">
    <cfRule type="cellIs" dxfId="18" priority="12" operator="greaterThan">
      <formula>0</formula>
    </cfRule>
  </conditionalFormatting>
  <conditionalFormatting sqref="N1:N859 N861:N3134 P869">
    <cfRule type="cellIs" dxfId="15" priority="13" operator="greaterThan">
      <formula>0</formula>
    </cfRule>
  </conditionalFormatting>
  <conditionalFormatting sqref="M1:M3134">
    <cfRule type="notContainsBlanks" dxfId="19" priority="14">
      <formula>LEN(TRIM(M1))&gt;0</formula>
    </cfRule>
  </conditionalFormatting>
  <dataValidations>
    <dataValidation type="list" allowBlank="1" sqref="J3:J3134">
      <formula1>#REF!</formula1>
    </dataValidation>
    <dataValidation type="list" allowBlank="1" sqref="E3:E3134">
      <formula1>#REF!</formula1>
    </dataValidation>
    <dataValidation type="custom" allowBlank="1" showDropDown="1" sqref="D3:D3134 O3:O3134">
      <formula1>OR(NOT(ISERROR(DATEVALUE(D3))), AND(ISNUMBER(D3), LEFT(CELL("format", D3))="D"))</formula1>
    </dataValidation>
    <dataValidation type="list" allowBlank="1" sqref="R3:R3134">
      <formula1>#REF!</formula1>
    </dataValidation>
    <dataValidation type="custom" allowBlank="1" showDropDown="1" sqref="F3:F3134 N3:N3134 P3:P3134 S3:S3134">
      <formula1>AND(ISNUMBER(F3),(NOT(OR(NOT(ISERROR(DATEVALUE(F3))), AND(ISNUMBER(F3), LEFT(CELL("format", F3))="D")))))</formula1>
    </dataValidation>
    <dataValidation allowBlank="1" showDropDown="1" sqref="C3:C3134 G3:G3134"/>
    <dataValidation type="list" allowBlank="1" sqref="H3:H3134">
      <formula1>#REF!</formula1>
    </dataValidation>
  </dataValidations>
  <printOptions gridLines="1" horizontalCentered="1" verticalCentered="1"/>
  <pageMargins bottom="0.75" footer="0.0" header="0.0" left="0.25" right="0.25" top="0.75"/>
  <pageSetup fitToWidth="0" paperSize="8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6.88"/>
    <col customWidth="1" min="2" max="2" width="15.5"/>
    <col customWidth="1" min="3" max="3" width="16.88"/>
    <col customWidth="1" min="4" max="4" width="15.5"/>
    <col customWidth="1" min="5" max="5" width="23.38"/>
    <col customWidth="1" min="6" max="6" width="10.25"/>
    <col customWidth="1" min="7" max="7" width="12.38"/>
    <col customWidth="1" min="8" max="8" width="12.13"/>
    <col customWidth="1" min="9" max="9" width="16.63"/>
    <col customWidth="1" min="10" max="10" width="17.88"/>
    <col customWidth="1" min="11" max="11" width="17.13"/>
    <col customWidth="1" min="12" max="12" width="13.5"/>
    <col customWidth="1" min="13" max="13" width="17.0"/>
    <col customWidth="1" min="14" max="14" width="8.63"/>
    <col customWidth="1" min="15" max="15" width="15.38"/>
    <col customWidth="1" min="16" max="16" width="10.38"/>
    <col customWidth="1" hidden="1" min="17" max="17" width="12.63"/>
    <col customWidth="1" hidden="1" min="18" max="18" width="17.0"/>
    <col customWidth="1" hidden="1" min="19" max="19" width="13.88"/>
    <col customWidth="1" hidden="1" min="20" max="20" width="12.25"/>
    <col customWidth="1" hidden="1" min="21" max="21" width="14.38"/>
    <col customWidth="1" hidden="1" min="22" max="22" width="12.13"/>
    <col customWidth="1" hidden="1" min="23" max="23" width="17.13"/>
    <col customWidth="1" hidden="1" min="24" max="24" width="16.0"/>
    <col customWidth="1" hidden="1" min="25" max="25" width="16.63"/>
  </cols>
  <sheetData>
    <row r="1" ht="42.75" customHeight="1">
      <c r="A1" s="539" t="s">
        <v>188</v>
      </c>
      <c r="B1" s="540">
        <v>42750.0</v>
      </c>
      <c r="C1" s="541">
        <f>sum(C3:C957)</f>
        <v>304031000</v>
      </c>
      <c r="D1" s="542" t="s">
        <v>2003</v>
      </c>
      <c r="E1" s="543">
        <f>C1-sum( 'المصروفات'!D1)-B1</f>
        <v>85000</v>
      </c>
      <c r="F1" s="544" t="s">
        <v>907</v>
      </c>
      <c r="G1" s="545"/>
      <c r="H1" s="546"/>
      <c r="I1" s="541">
        <f>J1-L1-C1-K1</f>
        <v>0</v>
      </c>
      <c r="J1" s="541">
        <f>sum(J3:J957)</f>
        <v>311915000</v>
      </c>
      <c r="K1" s="547">
        <f>SUM(K3:K957)</f>
        <v>979000</v>
      </c>
      <c r="L1" s="548">
        <f>sum(L3:L957)</f>
        <v>6905000</v>
      </c>
      <c r="M1" s="549">
        <f>C1-sum( 'المصروفات'!D1)-M2</f>
        <v>0</v>
      </c>
      <c r="N1" s="550" t="s">
        <v>907</v>
      </c>
      <c r="O1" s="549">
        <f>'المصروفات'!J1</f>
        <v>707000</v>
      </c>
      <c r="P1" s="551" t="s">
        <v>908</v>
      </c>
      <c r="Q1" s="552"/>
      <c r="R1" s="553">
        <f>SUM(R3:R930)</f>
        <v>17671500</v>
      </c>
      <c r="S1" s="554"/>
      <c r="T1" s="554"/>
      <c r="U1" s="555"/>
      <c r="V1" s="556"/>
      <c r="W1" s="554"/>
      <c r="X1" s="557"/>
      <c r="Y1" s="557"/>
      <c r="AH1" s="55"/>
      <c r="AI1" s="55"/>
      <c r="AJ1" s="55"/>
      <c r="AK1" s="55"/>
    </row>
    <row r="2" ht="42.75" customHeight="1">
      <c r="A2" s="558" t="s">
        <v>73</v>
      </c>
      <c r="B2" s="559" t="s">
        <v>910</v>
      </c>
      <c r="C2" s="560" t="s">
        <v>913</v>
      </c>
      <c r="D2" s="560" t="s">
        <v>911</v>
      </c>
      <c r="E2" s="560" t="s">
        <v>74</v>
      </c>
      <c r="F2" s="560" t="s">
        <v>78</v>
      </c>
      <c r="G2" s="561" t="s">
        <v>76</v>
      </c>
      <c r="H2" s="560" t="s">
        <v>77</v>
      </c>
      <c r="I2" s="560" t="s">
        <v>136</v>
      </c>
      <c r="J2" s="560" t="s">
        <v>110</v>
      </c>
      <c r="K2" s="562" t="s">
        <v>914</v>
      </c>
      <c r="L2" s="560" t="s">
        <v>83</v>
      </c>
      <c r="M2" s="563">
        <v>127750.0</v>
      </c>
      <c r="N2" s="564" t="s">
        <v>915</v>
      </c>
      <c r="O2" s="565">
        <f>'المصروفات'!D1</f>
        <v>303903250</v>
      </c>
      <c r="P2" s="566" t="s">
        <v>916</v>
      </c>
      <c r="Q2" s="567" t="s">
        <v>912</v>
      </c>
      <c r="R2" s="568" t="s">
        <v>84</v>
      </c>
      <c r="S2" s="568" t="s">
        <v>111</v>
      </c>
      <c r="T2" s="568" t="s">
        <v>112</v>
      </c>
      <c r="U2" s="569" t="s">
        <v>113</v>
      </c>
      <c r="V2" s="570" t="s">
        <v>114</v>
      </c>
      <c r="W2" s="568" t="s">
        <v>115</v>
      </c>
      <c r="X2" s="571" t="s">
        <v>90</v>
      </c>
      <c r="Y2" s="572" t="s">
        <v>91</v>
      </c>
      <c r="Z2" s="573"/>
      <c r="AA2" s="573"/>
      <c r="AB2" s="573"/>
      <c r="AC2" s="573"/>
      <c r="AD2" s="573"/>
      <c r="AE2" s="573"/>
      <c r="AF2" s="573"/>
      <c r="AG2" s="573"/>
      <c r="AH2" s="574"/>
      <c r="AI2" s="574"/>
      <c r="AJ2" s="574"/>
      <c r="AK2" s="574"/>
    </row>
    <row r="3" ht="42.75" customHeight="1">
      <c r="A3" s="575" t="s">
        <v>1661</v>
      </c>
      <c r="B3" s="576">
        <v>45658.0</v>
      </c>
      <c r="C3" s="577">
        <v>120000.0</v>
      </c>
      <c r="D3" s="578" t="s">
        <v>3</v>
      </c>
      <c r="E3" s="579" t="s">
        <v>192</v>
      </c>
      <c r="F3" s="580" t="s">
        <v>2004</v>
      </c>
      <c r="G3" s="581" t="s">
        <v>140</v>
      </c>
      <c r="H3" s="582" t="s">
        <v>957</v>
      </c>
      <c r="I3" s="576">
        <v>45658.0</v>
      </c>
      <c r="J3" s="583">
        <v>120000.0</v>
      </c>
      <c r="K3" s="584">
        <v>0.0</v>
      </c>
      <c r="L3" s="583">
        <f t="shared" ref="L3:L957" si="1">IFERROR(J3-K3-C3,0)</f>
        <v>0</v>
      </c>
      <c r="M3" s="585"/>
      <c r="N3" s="586"/>
      <c r="O3" s="586"/>
      <c r="P3" s="586"/>
      <c r="Q3" s="587"/>
      <c r="R3" s="588"/>
      <c r="S3" s="589" t="str">
        <f t="shared" ref="S3:S37" si="2">IF(OR(ISBLANK(J3),ISBLANK(R3)),"",J3-R3)</f>
        <v/>
      </c>
      <c r="T3" s="590"/>
      <c r="U3" s="591"/>
      <c r="V3" s="592" t="str">
        <f t="shared" ref="V3:V37" si="3">IF(T3="مبيعات", U3%*J3, IF(T3="ارباح", U3%*S3, ""))</f>
        <v/>
      </c>
      <c r="W3" s="589">
        <f t="shared" ref="W3:W208" si="4">IF(OR(ISBLANK(S3),ISBLANK(V3),V3=0),"",S3-V3)</f>
        <v>0</v>
      </c>
      <c r="X3" s="593"/>
      <c r="Y3" s="594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</row>
    <row r="4" ht="42.75" customHeight="1">
      <c r="A4" s="575" t="s">
        <v>1662</v>
      </c>
      <c r="B4" s="576">
        <v>45658.0</v>
      </c>
      <c r="C4" s="595">
        <v>35000.0</v>
      </c>
      <c r="D4" s="578" t="s">
        <v>3</v>
      </c>
      <c r="E4" s="579" t="s">
        <v>160</v>
      </c>
      <c r="F4" s="580" t="s">
        <v>2005</v>
      </c>
      <c r="G4" s="581" t="s">
        <v>140</v>
      </c>
      <c r="H4" s="582" t="s">
        <v>957</v>
      </c>
      <c r="I4" s="576">
        <v>45658.0</v>
      </c>
      <c r="J4" s="583">
        <v>35000.0</v>
      </c>
      <c r="K4" s="584">
        <v>0.0</v>
      </c>
      <c r="L4" s="583">
        <f t="shared" si="1"/>
        <v>0</v>
      </c>
      <c r="M4" s="585"/>
      <c r="N4" s="586"/>
      <c r="O4" s="586"/>
      <c r="P4" s="586"/>
      <c r="Q4" s="587"/>
      <c r="R4" s="588"/>
      <c r="S4" s="589" t="str">
        <f t="shared" si="2"/>
        <v/>
      </c>
      <c r="T4" s="590"/>
      <c r="U4" s="591"/>
      <c r="V4" s="592" t="str">
        <f t="shared" si="3"/>
        <v/>
      </c>
      <c r="W4" s="589">
        <f t="shared" si="4"/>
        <v>0</v>
      </c>
      <c r="X4" s="593"/>
      <c r="Y4" s="594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</row>
    <row r="5" ht="21.75" customHeight="1">
      <c r="A5" s="596" t="s">
        <v>376</v>
      </c>
      <c r="B5" s="576">
        <v>45658.0</v>
      </c>
      <c r="C5" s="577">
        <v>62000.0</v>
      </c>
      <c r="D5" s="578" t="s">
        <v>3</v>
      </c>
      <c r="E5" s="579" t="s">
        <v>377</v>
      </c>
      <c r="F5" s="580" t="s">
        <v>2006</v>
      </c>
      <c r="G5" s="581" t="s">
        <v>140</v>
      </c>
      <c r="H5" s="582" t="s">
        <v>957</v>
      </c>
      <c r="I5" s="576">
        <v>45658.0</v>
      </c>
      <c r="J5" s="583">
        <v>62000.0</v>
      </c>
      <c r="K5" s="584">
        <v>0.0</v>
      </c>
      <c r="L5" s="583">
        <f t="shared" si="1"/>
        <v>0</v>
      </c>
      <c r="M5" s="585"/>
      <c r="N5" s="586"/>
      <c r="O5" s="586"/>
      <c r="P5" s="586"/>
      <c r="Q5" s="587"/>
      <c r="R5" s="588">
        <v>25000.0</v>
      </c>
      <c r="S5" s="597">
        <f t="shared" si="2"/>
        <v>37000</v>
      </c>
      <c r="T5" s="598" t="s">
        <v>4</v>
      </c>
      <c r="U5" s="591">
        <v>0.0</v>
      </c>
      <c r="V5" s="597">
        <f t="shared" si="3"/>
        <v>0</v>
      </c>
      <c r="W5" s="589" t="str">
        <f t="shared" si="4"/>
        <v/>
      </c>
      <c r="X5" s="593" t="s">
        <v>142</v>
      </c>
      <c r="Y5" s="594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</row>
    <row r="6" ht="22.5" customHeight="1">
      <c r="A6" s="575" t="s">
        <v>1663</v>
      </c>
      <c r="B6" s="576">
        <v>45658.0</v>
      </c>
      <c r="C6" s="583">
        <v>45000.0</v>
      </c>
      <c r="D6" s="578" t="s">
        <v>3</v>
      </c>
      <c r="E6" s="579" t="s">
        <v>369</v>
      </c>
      <c r="F6" s="580" t="s">
        <v>371</v>
      </c>
      <c r="G6" s="581" t="s">
        <v>140</v>
      </c>
      <c r="H6" s="582" t="s">
        <v>957</v>
      </c>
      <c r="I6" s="576">
        <v>45658.0</v>
      </c>
      <c r="J6" s="583">
        <v>45000.0</v>
      </c>
      <c r="K6" s="584">
        <v>0.0</v>
      </c>
      <c r="L6" s="583">
        <f t="shared" si="1"/>
        <v>0</v>
      </c>
      <c r="M6" s="585"/>
      <c r="N6" s="586"/>
      <c r="O6" s="586"/>
      <c r="P6" s="586"/>
      <c r="Q6" s="599"/>
      <c r="R6" s="588">
        <v>10000.0</v>
      </c>
      <c r="S6" s="597">
        <f t="shared" si="2"/>
        <v>35000</v>
      </c>
      <c r="T6" s="598" t="s">
        <v>4</v>
      </c>
      <c r="U6" s="591">
        <v>0.0</v>
      </c>
      <c r="V6" s="597">
        <f t="shared" si="3"/>
        <v>0</v>
      </c>
      <c r="W6" s="589" t="str">
        <f t="shared" si="4"/>
        <v/>
      </c>
      <c r="X6" s="593" t="s">
        <v>142</v>
      </c>
      <c r="Y6" s="589"/>
      <c r="Z6" s="7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</row>
    <row r="7" ht="22.5" customHeight="1">
      <c r="A7" s="575" t="s">
        <v>1664</v>
      </c>
      <c r="B7" s="576">
        <v>45658.0</v>
      </c>
      <c r="C7" s="583">
        <v>5000.0</v>
      </c>
      <c r="D7" s="578" t="s">
        <v>3</v>
      </c>
      <c r="E7" s="579" t="s">
        <v>308</v>
      </c>
      <c r="F7" s="580" t="s">
        <v>2007</v>
      </c>
      <c r="G7" s="581" t="s">
        <v>140</v>
      </c>
      <c r="H7" s="582" t="s">
        <v>957</v>
      </c>
      <c r="I7" s="576">
        <v>45658.0</v>
      </c>
      <c r="J7" s="583">
        <v>5000.0</v>
      </c>
      <c r="K7" s="584">
        <v>0.0</v>
      </c>
      <c r="L7" s="583">
        <f t="shared" si="1"/>
        <v>0</v>
      </c>
      <c r="M7" s="586"/>
      <c r="N7" s="586"/>
      <c r="O7" s="586"/>
      <c r="P7" s="586"/>
      <c r="Q7" s="587"/>
      <c r="R7" s="588">
        <v>30000.0</v>
      </c>
      <c r="S7" s="597">
        <f t="shared" si="2"/>
        <v>-25000</v>
      </c>
      <c r="T7" s="590"/>
      <c r="U7" s="591"/>
      <c r="V7" s="592" t="str">
        <f t="shared" si="3"/>
        <v/>
      </c>
      <c r="W7" s="597">
        <f t="shared" si="4"/>
        <v>-25000</v>
      </c>
      <c r="X7" s="593" t="s">
        <v>142</v>
      </c>
      <c r="Y7" s="593"/>
      <c r="Z7" s="79"/>
      <c r="AH7" s="55"/>
      <c r="AI7" s="55"/>
      <c r="AJ7" s="55"/>
      <c r="AK7" s="55"/>
    </row>
    <row r="8" ht="22.5" customHeight="1">
      <c r="A8" s="575"/>
      <c r="B8" s="576">
        <v>45658.0</v>
      </c>
      <c r="C8" s="577">
        <v>1864500.0</v>
      </c>
      <c r="D8" s="578" t="s">
        <v>1636</v>
      </c>
      <c r="E8" s="579" t="s">
        <v>374</v>
      </c>
      <c r="F8" s="580" t="s">
        <v>2008</v>
      </c>
      <c r="G8" s="581" t="s">
        <v>140</v>
      </c>
      <c r="H8" s="582" t="s">
        <v>957</v>
      </c>
      <c r="I8" s="576">
        <v>45658.0</v>
      </c>
      <c r="J8" s="583">
        <v>1864500.0</v>
      </c>
      <c r="K8" s="584">
        <v>0.0</v>
      </c>
      <c r="L8" s="583">
        <f t="shared" si="1"/>
        <v>0</v>
      </c>
      <c r="M8" s="586"/>
      <c r="N8" s="586"/>
      <c r="O8" s="585"/>
      <c r="P8" s="586"/>
      <c r="Q8" s="600"/>
      <c r="R8" s="588">
        <v>15000.0</v>
      </c>
      <c r="S8" s="597">
        <f t="shared" si="2"/>
        <v>1849500</v>
      </c>
      <c r="T8" s="598" t="s">
        <v>4</v>
      </c>
      <c r="U8" s="591">
        <v>0.0</v>
      </c>
      <c r="V8" s="597">
        <f t="shared" si="3"/>
        <v>0</v>
      </c>
      <c r="W8" s="589" t="str">
        <f t="shared" si="4"/>
        <v/>
      </c>
      <c r="X8" s="601" t="s">
        <v>372</v>
      </c>
      <c r="Y8" s="594"/>
      <c r="Z8" s="79"/>
      <c r="AH8" s="55"/>
      <c r="AI8" s="55"/>
      <c r="AJ8" s="55"/>
      <c r="AK8" s="55"/>
    </row>
    <row r="9" ht="22.5" customHeight="1">
      <c r="A9" s="596" t="s">
        <v>383</v>
      </c>
      <c r="B9" s="576">
        <v>45659.0</v>
      </c>
      <c r="C9" s="577">
        <v>15000.0</v>
      </c>
      <c r="D9" s="578" t="s">
        <v>119</v>
      </c>
      <c r="E9" s="579" t="s">
        <v>384</v>
      </c>
      <c r="F9" s="580" t="s">
        <v>2009</v>
      </c>
      <c r="G9" s="581" t="s">
        <v>140</v>
      </c>
      <c r="H9" s="582" t="s">
        <v>957</v>
      </c>
      <c r="I9" s="576">
        <v>45659.0</v>
      </c>
      <c r="J9" s="583">
        <v>15000.0</v>
      </c>
      <c r="K9" s="584">
        <v>0.0</v>
      </c>
      <c r="L9" s="583">
        <f t="shared" si="1"/>
        <v>0</v>
      </c>
      <c r="M9" s="586"/>
      <c r="N9" s="586"/>
      <c r="O9" s="585"/>
      <c r="P9" s="586"/>
      <c r="Q9" s="600"/>
      <c r="R9" s="588">
        <v>1000.0</v>
      </c>
      <c r="S9" s="597">
        <f t="shared" si="2"/>
        <v>14000</v>
      </c>
      <c r="T9" s="598" t="s">
        <v>4</v>
      </c>
      <c r="U9" s="591">
        <v>0.0</v>
      </c>
      <c r="V9" s="597">
        <f t="shared" si="3"/>
        <v>0</v>
      </c>
      <c r="W9" s="589" t="str">
        <f t="shared" si="4"/>
        <v/>
      </c>
      <c r="X9" s="593" t="s">
        <v>146</v>
      </c>
      <c r="Y9" s="594"/>
      <c r="Z9" s="79"/>
      <c r="AH9" s="55"/>
      <c r="AI9" s="55"/>
      <c r="AJ9" s="55"/>
      <c r="AK9" s="55"/>
    </row>
    <row r="10" ht="22.5" customHeight="1">
      <c r="A10" s="596" t="s">
        <v>379</v>
      </c>
      <c r="B10" s="576">
        <v>45659.0</v>
      </c>
      <c r="C10" s="577">
        <v>550000.0</v>
      </c>
      <c r="D10" s="578" t="s">
        <v>3</v>
      </c>
      <c r="E10" s="579" t="s">
        <v>380</v>
      </c>
      <c r="F10" s="580" t="s">
        <v>2010</v>
      </c>
      <c r="G10" s="581" t="s">
        <v>140</v>
      </c>
      <c r="H10" s="582" t="s">
        <v>957</v>
      </c>
      <c r="I10" s="576">
        <v>45659.0</v>
      </c>
      <c r="J10" s="583">
        <v>550000.0</v>
      </c>
      <c r="K10" s="584">
        <v>0.0</v>
      </c>
      <c r="L10" s="583">
        <f t="shared" si="1"/>
        <v>0</v>
      </c>
      <c r="M10" s="585"/>
      <c r="N10" s="586"/>
      <c r="O10" s="586"/>
      <c r="P10" s="586"/>
      <c r="Q10" s="587"/>
      <c r="R10" s="588"/>
      <c r="S10" s="589" t="str">
        <f t="shared" si="2"/>
        <v/>
      </c>
      <c r="T10" s="590"/>
      <c r="U10" s="591"/>
      <c r="V10" s="592" t="str">
        <f t="shared" si="3"/>
        <v/>
      </c>
      <c r="W10" s="589">
        <f t="shared" si="4"/>
        <v>0</v>
      </c>
      <c r="X10" s="593"/>
      <c r="Y10" s="602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</row>
    <row r="11" ht="22.5" customHeight="1">
      <c r="A11" s="575" t="s">
        <v>1665</v>
      </c>
      <c r="B11" s="576">
        <v>45659.0</v>
      </c>
      <c r="C11" s="603">
        <v>160000.0</v>
      </c>
      <c r="D11" s="578" t="s">
        <v>3</v>
      </c>
      <c r="E11" s="579" t="s">
        <v>381</v>
      </c>
      <c r="F11" s="580">
        <v>954716.0</v>
      </c>
      <c r="G11" s="581" t="s">
        <v>140</v>
      </c>
      <c r="H11" s="582" t="s">
        <v>957</v>
      </c>
      <c r="I11" s="576">
        <v>45659.0</v>
      </c>
      <c r="J11" s="583">
        <v>160000.0</v>
      </c>
      <c r="K11" s="584">
        <v>0.0</v>
      </c>
      <c r="L11" s="583">
        <f t="shared" si="1"/>
        <v>0</v>
      </c>
      <c r="M11" s="586"/>
      <c r="N11" s="586"/>
      <c r="O11" s="586"/>
      <c r="P11" s="586"/>
      <c r="Q11" s="587"/>
      <c r="R11" s="588">
        <v>5000.0</v>
      </c>
      <c r="S11" s="597">
        <f t="shared" si="2"/>
        <v>155000</v>
      </c>
      <c r="T11" s="598" t="s">
        <v>4</v>
      </c>
      <c r="U11" s="591">
        <v>0.0</v>
      </c>
      <c r="V11" s="597">
        <f t="shared" si="3"/>
        <v>0</v>
      </c>
      <c r="W11" s="589" t="str">
        <f t="shared" si="4"/>
        <v/>
      </c>
      <c r="X11" s="593" t="s">
        <v>214</v>
      </c>
      <c r="Y11" s="594"/>
      <c r="Z11" s="7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</row>
    <row r="12" ht="22.5" customHeight="1">
      <c r="A12" s="596" t="s">
        <v>388</v>
      </c>
      <c r="B12" s="576">
        <v>45661.0</v>
      </c>
      <c r="C12" s="603">
        <v>7000.0</v>
      </c>
      <c r="D12" s="578" t="s">
        <v>119</v>
      </c>
      <c r="E12" s="579" t="s">
        <v>389</v>
      </c>
      <c r="F12" s="580" t="s">
        <v>2011</v>
      </c>
      <c r="G12" s="581" t="s">
        <v>140</v>
      </c>
      <c r="H12" s="582" t="s">
        <v>957</v>
      </c>
      <c r="I12" s="576">
        <v>45661.0</v>
      </c>
      <c r="J12" s="583">
        <v>7000.0</v>
      </c>
      <c r="K12" s="584">
        <v>0.0</v>
      </c>
      <c r="L12" s="583">
        <f t="shared" si="1"/>
        <v>0</v>
      </c>
      <c r="M12" s="586"/>
      <c r="N12" s="586"/>
      <c r="O12" s="586"/>
      <c r="P12" s="586"/>
      <c r="Q12" s="587"/>
      <c r="R12" s="588">
        <v>350000.0</v>
      </c>
      <c r="S12" s="597">
        <f t="shared" si="2"/>
        <v>-343000</v>
      </c>
      <c r="T12" s="598" t="s">
        <v>157</v>
      </c>
      <c r="U12" s="591">
        <v>5.0</v>
      </c>
      <c r="V12" s="597">
        <f t="shared" si="3"/>
        <v>350</v>
      </c>
      <c r="W12" s="597">
        <f t="shared" si="4"/>
        <v>-343350</v>
      </c>
      <c r="X12" s="593" t="s">
        <v>214</v>
      </c>
      <c r="Y12" s="594"/>
      <c r="Z12" s="79"/>
      <c r="AH12" s="55"/>
      <c r="AI12" s="55"/>
      <c r="AJ12" s="55"/>
      <c r="AK12" s="55"/>
    </row>
    <row r="13" ht="22.5" customHeight="1">
      <c r="A13" s="575"/>
      <c r="B13" s="576">
        <v>45661.0</v>
      </c>
      <c r="C13" s="577">
        <v>1535000.0</v>
      </c>
      <c r="D13" s="578" t="s">
        <v>119</v>
      </c>
      <c r="E13" s="579" t="s">
        <v>386</v>
      </c>
      <c r="F13" s="580" t="s">
        <v>2012</v>
      </c>
      <c r="G13" s="581" t="s">
        <v>140</v>
      </c>
      <c r="H13" s="582" t="s">
        <v>957</v>
      </c>
      <c r="I13" s="576">
        <v>45661.0</v>
      </c>
      <c r="J13" s="583">
        <v>1535000.0</v>
      </c>
      <c r="K13" s="584">
        <v>0.0</v>
      </c>
      <c r="L13" s="583">
        <f t="shared" si="1"/>
        <v>0</v>
      </c>
      <c r="M13" s="586"/>
      <c r="N13" s="586"/>
      <c r="O13" s="586"/>
      <c r="P13" s="586"/>
      <c r="Q13" s="604"/>
      <c r="R13" s="588">
        <v>30000.0</v>
      </c>
      <c r="S13" s="597">
        <f t="shared" si="2"/>
        <v>1505000</v>
      </c>
      <c r="T13" s="598" t="s">
        <v>4</v>
      </c>
      <c r="U13" s="591">
        <v>25.0</v>
      </c>
      <c r="V13" s="597">
        <f t="shared" si="3"/>
        <v>376250</v>
      </c>
      <c r="W13" s="597">
        <f t="shared" si="4"/>
        <v>1128750</v>
      </c>
      <c r="X13" s="605" t="s">
        <v>214</v>
      </c>
      <c r="Y13" s="605" t="s">
        <v>382</v>
      </c>
      <c r="Z13" s="79"/>
      <c r="AH13" s="55"/>
      <c r="AI13" s="55"/>
      <c r="AJ13" s="55"/>
      <c r="AK13" s="55"/>
    </row>
    <row r="14" ht="22.5" customHeight="1">
      <c r="A14" s="575" t="s">
        <v>1666</v>
      </c>
      <c r="B14" s="576">
        <v>45662.0</v>
      </c>
      <c r="C14" s="603">
        <v>145000.0</v>
      </c>
      <c r="D14" s="578" t="s">
        <v>3</v>
      </c>
      <c r="E14" s="579" t="s">
        <v>256</v>
      </c>
      <c r="F14" s="580">
        <v>984645.0</v>
      </c>
      <c r="G14" s="581" t="s">
        <v>140</v>
      </c>
      <c r="H14" s="582" t="s">
        <v>957</v>
      </c>
      <c r="I14" s="576">
        <v>45662.0</v>
      </c>
      <c r="J14" s="583">
        <v>145000.0</v>
      </c>
      <c r="K14" s="584">
        <v>0.0</v>
      </c>
      <c r="L14" s="583">
        <f t="shared" si="1"/>
        <v>0</v>
      </c>
      <c r="M14" s="586"/>
      <c r="N14" s="586"/>
      <c r="O14" s="586"/>
      <c r="P14" s="585" t="s">
        <v>237</v>
      </c>
      <c r="Q14" s="600"/>
      <c r="R14" s="588">
        <v>15000.0</v>
      </c>
      <c r="S14" s="597">
        <f t="shared" si="2"/>
        <v>130000</v>
      </c>
      <c r="T14" s="606"/>
      <c r="U14" s="607"/>
      <c r="V14" s="592" t="str">
        <f t="shared" si="3"/>
        <v/>
      </c>
      <c r="W14" s="597">
        <f t="shared" si="4"/>
        <v>130000</v>
      </c>
      <c r="X14" s="589"/>
      <c r="Y14" s="589"/>
      <c r="Z14" s="118" t="s">
        <v>238</v>
      </c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</row>
    <row r="15" ht="22.5" customHeight="1">
      <c r="A15" s="575" t="s">
        <v>1667</v>
      </c>
      <c r="B15" s="576">
        <v>45662.0</v>
      </c>
      <c r="C15" s="577">
        <v>35000.0</v>
      </c>
      <c r="D15" s="578" t="s">
        <v>3</v>
      </c>
      <c r="E15" s="579" t="s">
        <v>169</v>
      </c>
      <c r="F15" s="580" t="s">
        <v>390</v>
      </c>
      <c r="G15" s="581" t="s">
        <v>140</v>
      </c>
      <c r="H15" s="582" t="s">
        <v>957</v>
      </c>
      <c r="I15" s="576">
        <v>45662.0</v>
      </c>
      <c r="J15" s="583">
        <v>35000.0</v>
      </c>
      <c r="K15" s="584">
        <v>0.0</v>
      </c>
      <c r="L15" s="583">
        <f t="shared" si="1"/>
        <v>0</v>
      </c>
      <c r="M15" s="586"/>
      <c r="N15" s="586"/>
      <c r="O15" s="586"/>
      <c r="P15" s="586"/>
      <c r="Q15" s="604"/>
      <c r="R15" s="588">
        <v>7000.0</v>
      </c>
      <c r="S15" s="597">
        <f t="shared" si="2"/>
        <v>28000</v>
      </c>
      <c r="T15" s="590"/>
      <c r="U15" s="607"/>
      <c r="V15" s="592" t="str">
        <f t="shared" si="3"/>
        <v/>
      </c>
      <c r="W15" s="597">
        <f t="shared" si="4"/>
        <v>28000</v>
      </c>
      <c r="X15" s="605"/>
      <c r="Y15" s="589"/>
      <c r="AH15" s="55"/>
      <c r="AI15" s="55"/>
      <c r="AJ15" s="55"/>
      <c r="AK15" s="55"/>
    </row>
    <row r="16" ht="22.5" customHeight="1">
      <c r="A16" s="596" t="s">
        <v>392</v>
      </c>
      <c r="B16" s="576">
        <v>45662.0</v>
      </c>
      <c r="C16" s="577">
        <v>25000.0</v>
      </c>
      <c r="D16" s="578" t="s">
        <v>119</v>
      </c>
      <c r="E16" s="579" t="s">
        <v>393</v>
      </c>
      <c r="F16" s="580" t="s">
        <v>394</v>
      </c>
      <c r="G16" s="581" t="s">
        <v>140</v>
      </c>
      <c r="H16" s="582" t="s">
        <v>957</v>
      </c>
      <c r="I16" s="576">
        <v>45662.0</v>
      </c>
      <c r="J16" s="583">
        <v>25000.0</v>
      </c>
      <c r="K16" s="584">
        <v>0.0</v>
      </c>
      <c r="L16" s="583">
        <f t="shared" si="1"/>
        <v>0</v>
      </c>
      <c r="M16" s="586"/>
      <c r="N16" s="586"/>
      <c r="O16" s="586"/>
      <c r="P16" s="585" t="s">
        <v>923</v>
      </c>
      <c r="Q16" s="587"/>
      <c r="R16" s="588"/>
      <c r="S16" s="589" t="str">
        <f t="shared" si="2"/>
        <v/>
      </c>
      <c r="T16" s="590"/>
      <c r="U16" s="591"/>
      <c r="V16" s="592" t="str">
        <f t="shared" si="3"/>
        <v/>
      </c>
      <c r="W16" s="589">
        <f t="shared" si="4"/>
        <v>0</v>
      </c>
      <c r="X16" s="605"/>
      <c r="Y16" s="589"/>
      <c r="AH16" s="55"/>
      <c r="AI16" s="55"/>
      <c r="AJ16" s="55"/>
      <c r="AK16" s="55"/>
    </row>
    <row r="17" ht="22.5" customHeight="1">
      <c r="A17" s="575" t="s">
        <v>1668</v>
      </c>
      <c r="B17" s="576">
        <v>45663.0</v>
      </c>
      <c r="C17" s="577">
        <v>60000.0</v>
      </c>
      <c r="D17" s="578" t="s">
        <v>3</v>
      </c>
      <c r="E17" s="579" t="s">
        <v>169</v>
      </c>
      <c r="F17" s="580" t="s">
        <v>390</v>
      </c>
      <c r="G17" s="581" t="s">
        <v>140</v>
      </c>
      <c r="H17" s="582" t="s">
        <v>957</v>
      </c>
      <c r="I17" s="576">
        <v>45663.0</v>
      </c>
      <c r="J17" s="583">
        <v>60000.0</v>
      </c>
      <c r="K17" s="584">
        <v>0.0</v>
      </c>
      <c r="L17" s="583">
        <f t="shared" si="1"/>
        <v>0</v>
      </c>
      <c r="M17" s="586"/>
      <c r="N17" s="586"/>
      <c r="O17" s="608" t="s">
        <v>925</v>
      </c>
      <c r="P17" s="586"/>
      <c r="Q17" s="604"/>
      <c r="R17" s="588">
        <v>30000.0</v>
      </c>
      <c r="S17" s="597">
        <f t="shared" si="2"/>
        <v>30000</v>
      </c>
      <c r="T17" s="598" t="s">
        <v>4</v>
      </c>
      <c r="U17" s="591">
        <v>0.0</v>
      </c>
      <c r="V17" s="597">
        <f t="shared" si="3"/>
        <v>0</v>
      </c>
      <c r="W17" s="589" t="str">
        <f t="shared" si="4"/>
        <v/>
      </c>
      <c r="X17" s="605" t="s">
        <v>214</v>
      </c>
      <c r="Y17" s="589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</row>
    <row r="18" ht="22.5" customHeight="1">
      <c r="A18" s="575" t="s">
        <v>1669</v>
      </c>
      <c r="B18" s="576">
        <v>45663.0</v>
      </c>
      <c r="C18" s="577">
        <v>30000.0</v>
      </c>
      <c r="D18" s="578" t="s">
        <v>3</v>
      </c>
      <c r="E18" s="579" t="s">
        <v>160</v>
      </c>
      <c r="F18" s="580" t="s">
        <v>213</v>
      </c>
      <c r="G18" s="581" t="s">
        <v>140</v>
      </c>
      <c r="H18" s="582" t="s">
        <v>957</v>
      </c>
      <c r="I18" s="576">
        <v>45663.0</v>
      </c>
      <c r="J18" s="583">
        <v>30000.0</v>
      </c>
      <c r="K18" s="584">
        <v>0.0</v>
      </c>
      <c r="L18" s="583">
        <f t="shared" si="1"/>
        <v>0</v>
      </c>
      <c r="M18" s="586"/>
      <c r="N18" s="586"/>
      <c r="O18" s="586"/>
      <c r="P18" s="586"/>
      <c r="Q18" s="587"/>
      <c r="R18" s="588">
        <v>10000.0</v>
      </c>
      <c r="S18" s="597">
        <f t="shared" si="2"/>
        <v>20000</v>
      </c>
      <c r="T18" s="598" t="s">
        <v>4</v>
      </c>
      <c r="U18" s="591">
        <v>0.0</v>
      </c>
      <c r="V18" s="597">
        <f t="shared" si="3"/>
        <v>0</v>
      </c>
      <c r="W18" s="589" t="str">
        <f t="shared" si="4"/>
        <v/>
      </c>
      <c r="X18" s="605" t="s">
        <v>214</v>
      </c>
      <c r="Y18" s="605" t="s">
        <v>391</v>
      </c>
      <c r="Z18" s="55"/>
      <c r="AA18" s="142" t="s">
        <v>927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</row>
    <row r="19" ht="22.5" customHeight="1">
      <c r="A19" s="575" t="s">
        <v>1670</v>
      </c>
      <c r="B19" s="576">
        <v>45663.0</v>
      </c>
      <c r="C19" s="583">
        <f>J19-L19</f>
        <v>75000</v>
      </c>
      <c r="D19" s="578" t="s">
        <v>3</v>
      </c>
      <c r="E19" s="579" t="s">
        <v>395</v>
      </c>
      <c r="F19" s="580" t="s">
        <v>396</v>
      </c>
      <c r="G19" s="581" t="s">
        <v>140</v>
      </c>
      <c r="H19" s="582" t="s">
        <v>957</v>
      </c>
      <c r="I19" s="576">
        <v>45663.0</v>
      </c>
      <c r="J19" s="583">
        <v>75000.0</v>
      </c>
      <c r="K19" s="584">
        <v>0.0</v>
      </c>
      <c r="L19" s="583">
        <f t="shared" si="1"/>
        <v>0</v>
      </c>
      <c r="M19" s="586"/>
      <c r="N19" s="586"/>
      <c r="O19" s="586"/>
      <c r="P19" s="586"/>
      <c r="Q19" s="587"/>
      <c r="R19" s="588">
        <v>5000.0</v>
      </c>
      <c r="S19" s="597">
        <f t="shared" si="2"/>
        <v>70000</v>
      </c>
      <c r="T19" s="598" t="s">
        <v>4</v>
      </c>
      <c r="U19" s="591">
        <v>0.0</v>
      </c>
      <c r="V19" s="597">
        <f t="shared" si="3"/>
        <v>0</v>
      </c>
      <c r="W19" s="589" t="str">
        <f t="shared" si="4"/>
        <v/>
      </c>
      <c r="X19" s="605" t="s">
        <v>214</v>
      </c>
      <c r="Y19" s="589"/>
      <c r="AH19" s="55"/>
      <c r="AI19" s="55"/>
      <c r="AJ19" s="55"/>
      <c r="AK19" s="55"/>
    </row>
    <row r="20" ht="22.5" customHeight="1">
      <c r="A20" s="596" t="s">
        <v>398</v>
      </c>
      <c r="B20" s="576">
        <v>45663.0</v>
      </c>
      <c r="C20" s="577">
        <v>200000.0</v>
      </c>
      <c r="D20" s="578" t="s">
        <v>119</v>
      </c>
      <c r="E20" s="579" t="s">
        <v>399</v>
      </c>
      <c r="F20" s="580" t="s">
        <v>401</v>
      </c>
      <c r="G20" s="581" t="s">
        <v>140</v>
      </c>
      <c r="H20" s="582" t="s">
        <v>957</v>
      </c>
      <c r="I20" s="576">
        <v>45663.0</v>
      </c>
      <c r="J20" s="583">
        <v>200000.0</v>
      </c>
      <c r="K20" s="584">
        <v>0.0</v>
      </c>
      <c r="L20" s="583">
        <f t="shared" si="1"/>
        <v>0</v>
      </c>
      <c r="M20" s="586"/>
      <c r="N20" s="586"/>
      <c r="O20" s="586"/>
      <c r="P20" s="586"/>
      <c r="Q20" s="609">
        <v>380000.0</v>
      </c>
      <c r="R20" s="610"/>
      <c r="S20" s="611" t="str">
        <f t="shared" si="2"/>
        <v/>
      </c>
      <c r="T20" s="612"/>
      <c r="U20" s="613"/>
      <c r="V20" s="614" t="str">
        <f t="shared" si="3"/>
        <v/>
      </c>
      <c r="W20" s="611">
        <f t="shared" si="4"/>
        <v>0</v>
      </c>
      <c r="X20" s="611"/>
      <c r="Y20" s="611"/>
      <c r="AH20" s="55"/>
      <c r="AI20" s="55"/>
      <c r="AJ20" s="55"/>
      <c r="AK20" s="55"/>
    </row>
    <row r="21" ht="22.5" customHeight="1">
      <c r="A21" s="596" t="s">
        <v>402</v>
      </c>
      <c r="B21" s="576">
        <v>45663.0</v>
      </c>
      <c r="C21" s="577">
        <v>60000.0</v>
      </c>
      <c r="D21" s="578" t="s">
        <v>3</v>
      </c>
      <c r="E21" s="579" t="s">
        <v>403</v>
      </c>
      <c r="F21" s="580" t="s">
        <v>11</v>
      </c>
      <c r="G21" s="581" t="s">
        <v>140</v>
      </c>
      <c r="H21" s="582" t="s">
        <v>957</v>
      </c>
      <c r="I21" s="576">
        <v>45663.0</v>
      </c>
      <c r="J21" s="583">
        <v>60000.0</v>
      </c>
      <c r="K21" s="584">
        <v>0.0</v>
      </c>
      <c r="L21" s="583">
        <f t="shared" si="1"/>
        <v>0</v>
      </c>
      <c r="M21" s="586"/>
      <c r="N21" s="586"/>
      <c r="O21" s="586"/>
      <c r="P21" s="586"/>
      <c r="Q21" s="587"/>
      <c r="R21" s="588">
        <v>30000.0</v>
      </c>
      <c r="S21" s="597">
        <f t="shared" si="2"/>
        <v>30000</v>
      </c>
      <c r="T21" s="598" t="s">
        <v>4</v>
      </c>
      <c r="U21" s="591">
        <v>0.0</v>
      </c>
      <c r="V21" s="597">
        <f t="shared" si="3"/>
        <v>0</v>
      </c>
      <c r="W21" s="589" t="str">
        <f t="shared" si="4"/>
        <v/>
      </c>
      <c r="X21" s="605" t="s">
        <v>214</v>
      </c>
      <c r="Y21" s="589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</row>
    <row r="22" ht="22.5" customHeight="1">
      <c r="A22" s="575" t="s">
        <v>1672</v>
      </c>
      <c r="B22" s="576">
        <v>45664.0</v>
      </c>
      <c r="C22" s="577">
        <v>70000.0</v>
      </c>
      <c r="D22" s="578" t="s">
        <v>3</v>
      </c>
      <c r="E22" s="579" t="s">
        <v>256</v>
      </c>
      <c r="F22" s="580">
        <v>784646.0</v>
      </c>
      <c r="G22" s="581" t="s">
        <v>140</v>
      </c>
      <c r="H22" s="582" t="s">
        <v>957</v>
      </c>
      <c r="I22" s="576">
        <v>45664.0</v>
      </c>
      <c r="J22" s="583">
        <v>70000.0</v>
      </c>
      <c r="K22" s="584">
        <v>0.0</v>
      </c>
      <c r="L22" s="583">
        <f t="shared" si="1"/>
        <v>0</v>
      </c>
      <c r="M22" s="586"/>
      <c r="N22" s="586"/>
      <c r="O22" s="586"/>
      <c r="P22" s="586"/>
      <c r="Q22" s="587"/>
      <c r="R22" s="588">
        <v>15000.0</v>
      </c>
      <c r="S22" s="597">
        <f t="shared" si="2"/>
        <v>55000</v>
      </c>
      <c r="T22" s="598" t="s">
        <v>4</v>
      </c>
      <c r="U22" s="591">
        <v>0.0</v>
      </c>
      <c r="V22" s="597">
        <f t="shared" si="3"/>
        <v>0</v>
      </c>
      <c r="W22" s="589" t="str">
        <f t="shared" si="4"/>
        <v/>
      </c>
      <c r="X22" s="605" t="s">
        <v>214</v>
      </c>
      <c r="Y22" s="605" t="s">
        <v>397</v>
      </c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</row>
    <row r="23" ht="22.5" customHeight="1">
      <c r="A23" s="575" t="s">
        <v>1673</v>
      </c>
      <c r="B23" s="576">
        <v>45664.0</v>
      </c>
      <c r="C23" s="577">
        <v>60000.0</v>
      </c>
      <c r="D23" s="578" t="s">
        <v>3</v>
      </c>
      <c r="E23" s="579" t="s">
        <v>192</v>
      </c>
      <c r="F23" s="580">
        <v>784644.0</v>
      </c>
      <c r="G23" s="581" t="s">
        <v>140</v>
      </c>
      <c r="H23" s="582" t="s">
        <v>957</v>
      </c>
      <c r="I23" s="576">
        <v>45664.0</v>
      </c>
      <c r="J23" s="583">
        <v>60000.0</v>
      </c>
      <c r="K23" s="584">
        <v>0.0</v>
      </c>
      <c r="L23" s="583">
        <f t="shared" si="1"/>
        <v>0</v>
      </c>
      <c r="M23" s="586"/>
      <c r="N23" s="586"/>
      <c r="O23" s="586"/>
      <c r="P23" s="586"/>
      <c r="Q23" s="600"/>
      <c r="R23" s="588">
        <v>25000.0</v>
      </c>
      <c r="S23" s="597">
        <f t="shared" si="2"/>
        <v>35000</v>
      </c>
      <c r="T23" s="598" t="s">
        <v>4</v>
      </c>
      <c r="U23" s="591">
        <v>25.0</v>
      </c>
      <c r="V23" s="597">
        <f t="shared" si="3"/>
        <v>8750</v>
      </c>
      <c r="W23" s="597">
        <f t="shared" si="4"/>
        <v>26250</v>
      </c>
      <c r="X23" s="605" t="s">
        <v>146</v>
      </c>
      <c r="Y23" s="589"/>
      <c r="AH23" s="55"/>
      <c r="AI23" s="55"/>
      <c r="AJ23" s="55"/>
      <c r="AK23" s="55"/>
    </row>
    <row r="24" ht="22.5" customHeight="1">
      <c r="A24" s="575" t="s">
        <v>1674</v>
      </c>
      <c r="B24" s="576">
        <v>45664.0</v>
      </c>
      <c r="C24" s="603">
        <v>30000.0</v>
      </c>
      <c r="D24" s="578" t="s">
        <v>3</v>
      </c>
      <c r="E24" s="579" t="s">
        <v>160</v>
      </c>
      <c r="F24" s="580">
        <v>784644.0</v>
      </c>
      <c r="G24" s="581" t="s">
        <v>140</v>
      </c>
      <c r="H24" s="582" t="s">
        <v>957</v>
      </c>
      <c r="I24" s="576">
        <v>45664.0</v>
      </c>
      <c r="J24" s="583">
        <v>30000.0</v>
      </c>
      <c r="K24" s="584">
        <v>0.0</v>
      </c>
      <c r="L24" s="583">
        <f t="shared" si="1"/>
        <v>0</v>
      </c>
      <c r="M24" s="586"/>
      <c r="N24" s="586"/>
      <c r="O24" s="586"/>
      <c r="P24" s="586"/>
      <c r="Q24" s="587"/>
      <c r="R24" s="588">
        <v>50000.0</v>
      </c>
      <c r="S24" s="597">
        <f t="shared" si="2"/>
        <v>-20000</v>
      </c>
      <c r="T24" s="598" t="s">
        <v>4</v>
      </c>
      <c r="U24" s="591">
        <v>0.0</v>
      </c>
      <c r="V24" s="597">
        <f t="shared" si="3"/>
        <v>0</v>
      </c>
      <c r="W24" s="589" t="str">
        <f t="shared" si="4"/>
        <v/>
      </c>
      <c r="X24" s="605" t="s">
        <v>214</v>
      </c>
      <c r="Y24" s="589"/>
      <c r="AH24" s="55"/>
      <c r="AI24" s="55"/>
      <c r="AJ24" s="55"/>
      <c r="AK24" s="55"/>
    </row>
    <row r="25" ht="22.5" customHeight="1">
      <c r="A25" s="596" t="s">
        <v>410</v>
      </c>
      <c r="B25" s="576">
        <v>45664.0</v>
      </c>
      <c r="C25" s="577">
        <v>7000.0</v>
      </c>
      <c r="D25" s="578" t="s">
        <v>3</v>
      </c>
      <c r="E25" s="579" t="s">
        <v>411</v>
      </c>
      <c r="F25" s="580" t="s">
        <v>2013</v>
      </c>
      <c r="G25" s="581" t="s">
        <v>140</v>
      </c>
      <c r="H25" s="582" t="s">
        <v>957</v>
      </c>
      <c r="I25" s="576">
        <v>45664.0</v>
      </c>
      <c r="J25" s="583">
        <v>7000.0</v>
      </c>
      <c r="K25" s="584">
        <v>0.0</v>
      </c>
      <c r="L25" s="583">
        <f t="shared" si="1"/>
        <v>0</v>
      </c>
      <c r="M25" s="586"/>
      <c r="N25" s="586"/>
      <c r="O25" s="586"/>
      <c r="P25" s="586"/>
      <c r="Q25" s="587"/>
      <c r="R25" s="588">
        <v>20000.0</v>
      </c>
      <c r="S25" s="597">
        <f t="shared" si="2"/>
        <v>-13000</v>
      </c>
      <c r="T25" s="598" t="s">
        <v>4</v>
      </c>
      <c r="U25" s="591">
        <v>0.0</v>
      </c>
      <c r="V25" s="597">
        <f t="shared" si="3"/>
        <v>0</v>
      </c>
      <c r="W25" s="589" t="str">
        <f t="shared" si="4"/>
        <v/>
      </c>
      <c r="X25" s="605" t="s">
        <v>214</v>
      </c>
      <c r="Y25" s="589"/>
      <c r="AH25" s="55"/>
      <c r="AI25" s="55"/>
      <c r="AJ25" s="55"/>
      <c r="AK25" s="55"/>
    </row>
    <row r="26" ht="22.5" customHeight="1">
      <c r="A26" s="575" t="s">
        <v>1671</v>
      </c>
      <c r="B26" s="576">
        <v>45664.0</v>
      </c>
      <c r="C26" s="583">
        <f t="shared" ref="C26:C27" si="5">J26-L26</f>
        <v>5000</v>
      </c>
      <c r="D26" s="578" t="s">
        <v>3</v>
      </c>
      <c r="E26" s="579" t="s">
        <v>404</v>
      </c>
      <c r="F26" s="580" t="s">
        <v>2014</v>
      </c>
      <c r="G26" s="581" t="s">
        <v>146</v>
      </c>
      <c r="H26" s="582" t="s">
        <v>957</v>
      </c>
      <c r="I26" s="576"/>
      <c r="J26" s="583">
        <v>5000.0</v>
      </c>
      <c r="K26" s="584">
        <v>0.0</v>
      </c>
      <c r="L26" s="583">
        <f t="shared" si="1"/>
        <v>0</v>
      </c>
      <c r="M26" s="586"/>
      <c r="N26" s="586"/>
      <c r="O26" s="586"/>
      <c r="P26" s="586"/>
      <c r="Q26" s="600"/>
      <c r="R26" s="588">
        <v>15000.0</v>
      </c>
      <c r="S26" s="597">
        <f t="shared" si="2"/>
        <v>-10000</v>
      </c>
      <c r="T26" s="598" t="s">
        <v>4</v>
      </c>
      <c r="U26" s="591">
        <v>0.0</v>
      </c>
      <c r="V26" s="597">
        <f t="shared" si="3"/>
        <v>0</v>
      </c>
      <c r="W26" s="589" t="str">
        <f t="shared" si="4"/>
        <v/>
      </c>
      <c r="X26" s="605" t="s">
        <v>1288</v>
      </c>
      <c r="Y26" s="605" t="s">
        <v>382</v>
      </c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</row>
    <row r="27" ht="22.5" customHeight="1">
      <c r="A27" s="575" t="s">
        <v>1675</v>
      </c>
      <c r="B27" s="576">
        <v>45664.0</v>
      </c>
      <c r="C27" s="583">
        <f t="shared" si="5"/>
        <v>75000</v>
      </c>
      <c r="D27" s="578" t="s">
        <v>3</v>
      </c>
      <c r="E27" s="579" t="s">
        <v>0</v>
      </c>
      <c r="F27" s="580" t="s">
        <v>2</v>
      </c>
      <c r="G27" s="581" t="s">
        <v>140</v>
      </c>
      <c r="H27" s="582" t="s">
        <v>957</v>
      </c>
      <c r="I27" s="576">
        <v>45664.0</v>
      </c>
      <c r="J27" s="583">
        <v>75000.0</v>
      </c>
      <c r="K27" s="584">
        <v>0.0</v>
      </c>
      <c r="L27" s="583">
        <f t="shared" si="1"/>
        <v>0</v>
      </c>
      <c r="M27" s="586"/>
      <c r="N27" s="586"/>
      <c r="O27" s="586"/>
      <c r="P27" s="586"/>
      <c r="Q27" s="604"/>
      <c r="R27" s="588">
        <v>15000.0</v>
      </c>
      <c r="S27" s="597">
        <f t="shared" si="2"/>
        <v>60000</v>
      </c>
      <c r="T27" s="598" t="s">
        <v>4</v>
      </c>
      <c r="U27" s="591">
        <v>0.0</v>
      </c>
      <c r="V27" s="597">
        <f t="shared" si="3"/>
        <v>0</v>
      </c>
      <c r="W27" s="589" t="str">
        <f t="shared" si="4"/>
        <v/>
      </c>
      <c r="X27" s="605" t="s">
        <v>214</v>
      </c>
      <c r="Y27" s="605" t="s">
        <v>382</v>
      </c>
      <c r="AH27" s="55"/>
      <c r="AI27" s="55"/>
      <c r="AJ27" s="55"/>
      <c r="AK27" s="55"/>
    </row>
    <row r="28" ht="22.5" customHeight="1">
      <c r="A28" s="575" t="s">
        <v>1676</v>
      </c>
      <c r="B28" s="576">
        <v>45664.0</v>
      </c>
      <c r="C28" s="577">
        <v>50000.0</v>
      </c>
      <c r="D28" s="578" t="s">
        <v>3</v>
      </c>
      <c r="E28" s="579" t="s">
        <v>408</v>
      </c>
      <c r="F28" s="580" t="s">
        <v>409</v>
      </c>
      <c r="G28" s="581" t="s">
        <v>140</v>
      </c>
      <c r="H28" s="582" t="s">
        <v>957</v>
      </c>
      <c r="I28" s="576">
        <v>45664.0</v>
      </c>
      <c r="J28" s="583">
        <v>50000.0</v>
      </c>
      <c r="K28" s="584">
        <v>0.0</v>
      </c>
      <c r="L28" s="583">
        <f t="shared" si="1"/>
        <v>0</v>
      </c>
      <c r="M28" s="615">
        <f>(sum(R24:R957))</f>
        <v>17068500</v>
      </c>
      <c r="N28" s="585" t="s">
        <v>320</v>
      </c>
      <c r="O28" s="586"/>
      <c r="P28" s="585" t="s">
        <v>219</v>
      </c>
      <c r="Q28" s="600"/>
      <c r="R28" s="588">
        <v>1000.0</v>
      </c>
      <c r="S28" s="597">
        <f t="shared" si="2"/>
        <v>49000</v>
      </c>
      <c r="T28" s="598" t="s">
        <v>4</v>
      </c>
      <c r="U28" s="591">
        <v>0.0</v>
      </c>
      <c r="V28" s="597">
        <f t="shared" si="3"/>
        <v>0</v>
      </c>
      <c r="W28" s="589" t="str">
        <f t="shared" si="4"/>
        <v/>
      </c>
      <c r="X28" s="605" t="s">
        <v>146</v>
      </c>
      <c r="Y28" s="589"/>
      <c r="Z28" s="139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</row>
    <row r="29" ht="22.5" customHeight="1">
      <c r="A29" s="575" t="s">
        <v>1677</v>
      </c>
      <c r="B29" s="576">
        <v>45664.0</v>
      </c>
      <c r="C29" s="577">
        <v>300000.0</v>
      </c>
      <c r="D29" s="578" t="s">
        <v>3</v>
      </c>
      <c r="E29" s="579" t="s">
        <v>13</v>
      </c>
      <c r="F29" s="580" t="s">
        <v>407</v>
      </c>
      <c r="G29" s="581" t="s">
        <v>140</v>
      </c>
      <c r="H29" s="582" t="s">
        <v>957</v>
      </c>
      <c r="I29" s="576">
        <v>45664.0</v>
      </c>
      <c r="J29" s="583">
        <v>300000.0</v>
      </c>
      <c r="K29" s="584">
        <v>0.0</v>
      </c>
      <c r="L29" s="583">
        <f t="shared" si="1"/>
        <v>0</v>
      </c>
      <c r="M29" s="616">
        <f>(sum(V:V))</f>
        <v>456100</v>
      </c>
      <c r="N29" s="585" t="s">
        <v>321</v>
      </c>
      <c r="O29" s="586"/>
      <c r="P29" s="585" t="s">
        <v>322</v>
      </c>
      <c r="Q29" s="587"/>
      <c r="R29" s="588">
        <v>30000.0</v>
      </c>
      <c r="S29" s="597">
        <f t="shared" si="2"/>
        <v>270000</v>
      </c>
      <c r="T29" s="598" t="s">
        <v>4</v>
      </c>
      <c r="U29" s="591">
        <v>0.0</v>
      </c>
      <c r="V29" s="597">
        <f t="shared" si="3"/>
        <v>0</v>
      </c>
      <c r="W29" s="589" t="str">
        <f t="shared" si="4"/>
        <v/>
      </c>
      <c r="X29" s="605" t="s">
        <v>214</v>
      </c>
      <c r="Y29" s="605" t="s">
        <v>382</v>
      </c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</row>
    <row r="30" ht="22.5" customHeight="1">
      <c r="A30" s="575"/>
      <c r="B30" s="576">
        <v>45664.0</v>
      </c>
      <c r="C30" s="577">
        <v>550000.0</v>
      </c>
      <c r="D30" s="578" t="s">
        <v>119</v>
      </c>
      <c r="E30" s="579" t="s">
        <v>405</v>
      </c>
      <c r="F30" s="580" t="s">
        <v>2015</v>
      </c>
      <c r="G30" s="581" t="s">
        <v>140</v>
      </c>
      <c r="H30" s="582" t="s">
        <v>957</v>
      </c>
      <c r="I30" s="576">
        <v>45664.0</v>
      </c>
      <c r="J30" s="583">
        <v>550000.0</v>
      </c>
      <c r="K30" s="584">
        <v>0.0</v>
      </c>
      <c r="L30" s="583">
        <f t="shared" si="1"/>
        <v>0</v>
      </c>
      <c r="M30" s="586"/>
      <c r="N30" s="586"/>
      <c r="O30" s="586"/>
      <c r="P30" s="586"/>
      <c r="Q30" s="587"/>
      <c r="R30" s="588">
        <v>15000.0</v>
      </c>
      <c r="S30" s="597">
        <f t="shared" si="2"/>
        <v>535000</v>
      </c>
      <c r="T30" s="598" t="s">
        <v>4</v>
      </c>
      <c r="U30" s="591">
        <v>0.0</v>
      </c>
      <c r="V30" s="597">
        <f t="shared" si="3"/>
        <v>0</v>
      </c>
      <c r="W30" s="589" t="str">
        <f t="shared" si="4"/>
        <v/>
      </c>
      <c r="X30" s="605" t="s">
        <v>214</v>
      </c>
      <c r="Y30" s="58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</row>
    <row r="31" ht="22.5" customHeight="1">
      <c r="A31" s="575" t="s">
        <v>1679</v>
      </c>
      <c r="B31" s="576">
        <v>45665.0</v>
      </c>
      <c r="C31" s="603">
        <v>65000.0</v>
      </c>
      <c r="D31" s="578" t="s">
        <v>3</v>
      </c>
      <c r="E31" s="579" t="s">
        <v>419</v>
      </c>
      <c r="F31" s="580" t="s">
        <v>421</v>
      </c>
      <c r="G31" s="581" t="s">
        <v>140</v>
      </c>
      <c r="H31" s="582" t="s">
        <v>957</v>
      </c>
      <c r="I31" s="576">
        <v>45665.0</v>
      </c>
      <c r="J31" s="583">
        <v>65000.0</v>
      </c>
      <c r="K31" s="584">
        <v>0.0</v>
      </c>
      <c r="L31" s="583">
        <f t="shared" si="1"/>
        <v>0</v>
      </c>
      <c r="M31" s="586"/>
      <c r="N31" s="586"/>
      <c r="O31" s="586"/>
      <c r="P31" s="586"/>
      <c r="Q31" s="604"/>
      <c r="R31" s="588">
        <v>15000.0</v>
      </c>
      <c r="S31" s="597">
        <f t="shared" si="2"/>
        <v>50000</v>
      </c>
      <c r="T31" s="598" t="s">
        <v>4</v>
      </c>
      <c r="U31" s="591">
        <v>0.0</v>
      </c>
      <c r="V31" s="597">
        <f t="shared" si="3"/>
        <v>0</v>
      </c>
      <c r="W31" s="589" t="str">
        <f t="shared" si="4"/>
        <v/>
      </c>
      <c r="X31" s="605" t="s">
        <v>214</v>
      </c>
      <c r="Y31" s="589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</row>
    <row r="32" ht="22.5" customHeight="1">
      <c r="A32" s="575" t="s">
        <v>1680</v>
      </c>
      <c r="B32" s="576">
        <v>45665.0</v>
      </c>
      <c r="C32" s="583">
        <v>25000.0</v>
      </c>
      <c r="D32" s="578" t="s">
        <v>3</v>
      </c>
      <c r="E32" s="579" t="s">
        <v>418</v>
      </c>
      <c r="F32" s="580" t="s">
        <v>414</v>
      </c>
      <c r="G32" s="581" t="s">
        <v>140</v>
      </c>
      <c r="H32" s="582" t="s">
        <v>957</v>
      </c>
      <c r="I32" s="576">
        <v>45665.0</v>
      </c>
      <c r="J32" s="583">
        <v>25000.0</v>
      </c>
      <c r="K32" s="584">
        <v>0.0</v>
      </c>
      <c r="L32" s="583">
        <f t="shared" si="1"/>
        <v>0</v>
      </c>
      <c r="M32" s="586"/>
      <c r="N32" s="586"/>
      <c r="O32" s="586"/>
      <c r="P32" s="586"/>
      <c r="Q32" s="587"/>
      <c r="R32" s="588">
        <v>2000.0</v>
      </c>
      <c r="S32" s="597">
        <f t="shared" si="2"/>
        <v>23000</v>
      </c>
      <c r="T32" s="598" t="s">
        <v>4</v>
      </c>
      <c r="U32" s="591"/>
      <c r="V32" s="597">
        <f t="shared" si="3"/>
        <v>0</v>
      </c>
      <c r="W32" s="589" t="str">
        <f t="shared" si="4"/>
        <v/>
      </c>
      <c r="X32" s="605" t="s">
        <v>214</v>
      </c>
      <c r="Y32" s="589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</row>
    <row r="33" ht="22.5" customHeight="1">
      <c r="A33" s="575" t="s">
        <v>1682</v>
      </c>
      <c r="B33" s="576">
        <v>45665.0</v>
      </c>
      <c r="C33" s="577">
        <v>60000.0</v>
      </c>
      <c r="D33" s="578" t="s">
        <v>119</v>
      </c>
      <c r="E33" s="579" t="s">
        <v>423</v>
      </c>
      <c r="F33" s="580" t="s">
        <v>424</v>
      </c>
      <c r="G33" s="581" t="s">
        <v>140</v>
      </c>
      <c r="H33" s="582" t="s">
        <v>957</v>
      </c>
      <c r="I33" s="576">
        <v>45665.0</v>
      </c>
      <c r="J33" s="583">
        <v>60000.0</v>
      </c>
      <c r="K33" s="584">
        <v>0.0</v>
      </c>
      <c r="L33" s="583">
        <f t="shared" si="1"/>
        <v>0</v>
      </c>
      <c r="M33" s="586"/>
      <c r="N33" s="586"/>
      <c r="O33" s="586"/>
      <c r="P33" s="586"/>
      <c r="Q33" s="600"/>
      <c r="R33" s="588">
        <v>10000.0</v>
      </c>
      <c r="S33" s="597">
        <f t="shared" si="2"/>
        <v>50000</v>
      </c>
      <c r="T33" s="598" t="s">
        <v>4</v>
      </c>
      <c r="U33" s="591">
        <v>0.0</v>
      </c>
      <c r="V33" s="597">
        <f t="shared" si="3"/>
        <v>0</v>
      </c>
      <c r="W33" s="589" t="str">
        <f t="shared" si="4"/>
        <v/>
      </c>
      <c r="X33" s="605" t="s">
        <v>5</v>
      </c>
      <c r="Y33" s="589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</row>
    <row r="34" ht="22.5" customHeight="1">
      <c r="A34" s="575" t="s">
        <v>1683</v>
      </c>
      <c r="B34" s="576">
        <v>45665.0</v>
      </c>
      <c r="C34" s="577">
        <v>20000.0</v>
      </c>
      <c r="D34" s="578" t="s">
        <v>3</v>
      </c>
      <c r="E34" s="579" t="s">
        <v>425</v>
      </c>
      <c r="F34" s="580" t="s">
        <v>426</v>
      </c>
      <c r="G34" s="581" t="s">
        <v>140</v>
      </c>
      <c r="H34" s="582" t="s">
        <v>957</v>
      </c>
      <c r="I34" s="576">
        <v>45665.0</v>
      </c>
      <c r="J34" s="583">
        <v>20000.0</v>
      </c>
      <c r="K34" s="584">
        <v>0.0</v>
      </c>
      <c r="L34" s="583">
        <f t="shared" si="1"/>
        <v>0</v>
      </c>
      <c r="M34" s="586"/>
      <c r="N34" s="586"/>
      <c r="O34" s="586"/>
      <c r="P34" s="586"/>
      <c r="Q34" s="587"/>
      <c r="R34" s="588">
        <v>10000.0</v>
      </c>
      <c r="S34" s="597">
        <f t="shared" si="2"/>
        <v>10000</v>
      </c>
      <c r="T34" s="598" t="s">
        <v>4</v>
      </c>
      <c r="U34" s="591">
        <v>0.0</v>
      </c>
      <c r="V34" s="597">
        <f t="shared" si="3"/>
        <v>0</v>
      </c>
      <c r="W34" s="589" t="str">
        <f t="shared" si="4"/>
        <v/>
      </c>
      <c r="X34" s="605" t="s">
        <v>214</v>
      </c>
      <c r="Y34" s="605" t="s">
        <v>397</v>
      </c>
      <c r="AH34" s="55"/>
      <c r="AI34" s="55"/>
      <c r="AJ34" s="55"/>
      <c r="AK34" s="55"/>
    </row>
    <row r="35" ht="22.5" customHeight="1">
      <c r="A35" s="596" t="s">
        <v>430</v>
      </c>
      <c r="B35" s="576">
        <v>45665.0</v>
      </c>
      <c r="C35" s="603">
        <v>1425000.0</v>
      </c>
      <c r="D35" s="578" t="s">
        <v>119</v>
      </c>
      <c r="E35" s="579" t="s">
        <v>431</v>
      </c>
      <c r="F35" s="580" t="s">
        <v>433</v>
      </c>
      <c r="G35" s="581" t="s">
        <v>140</v>
      </c>
      <c r="H35" s="582" t="s">
        <v>957</v>
      </c>
      <c r="I35" s="576">
        <v>45665.0</v>
      </c>
      <c r="J35" s="583">
        <v>1425000.0</v>
      </c>
      <c r="K35" s="584">
        <v>0.0</v>
      </c>
      <c r="L35" s="583">
        <f t="shared" si="1"/>
        <v>0</v>
      </c>
      <c r="M35" s="586"/>
      <c r="N35" s="586"/>
      <c r="O35" s="586"/>
      <c r="P35" s="586"/>
      <c r="Q35" s="587"/>
      <c r="R35" s="588">
        <v>100000.0</v>
      </c>
      <c r="S35" s="597">
        <f t="shared" si="2"/>
        <v>1325000</v>
      </c>
      <c r="T35" s="598" t="s">
        <v>4</v>
      </c>
      <c r="U35" s="591">
        <v>0.0</v>
      </c>
      <c r="V35" s="597">
        <f t="shared" si="3"/>
        <v>0</v>
      </c>
      <c r="W35" s="589" t="str">
        <f t="shared" si="4"/>
        <v/>
      </c>
      <c r="X35" s="605" t="s">
        <v>214</v>
      </c>
      <c r="Y35" s="605" t="s">
        <v>397</v>
      </c>
      <c r="AH35" s="55"/>
      <c r="AI35" s="55"/>
      <c r="AJ35" s="55"/>
      <c r="AK35" s="55"/>
    </row>
    <row r="36" ht="22.5" customHeight="1">
      <c r="A36" s="596" t="s">
        <v>415</v>
      </c>
      <c r="B36" s="576">
        <v>45665.0</v>
      </c>
      <c r="C36" s="603">
        <v>10000.0</v>
      </c>
      <c r="D36" s="578" t="s">
        <v>119</v>
      </c>
      <c r="E36" s="579" t="s">
        <v>416</v>
      </c>
      <c r="F36" s="580" t="s">
        <v>417</v>
      </c>
      <c r="G36" s="581" t="s">
        <v>140</v>
      </c>
      <c r="H36" s="582" t="s">
        <v>957</v>
      </c>
      <c r="I36" s="576">
        <v>45665.0</v>
      </c>
      <c r="J36" s="583">
        <v>10000.0</v>
      </c>
      <c r="K36" s="584">
        <v>0.0</v>
      </c>
      <c r="L36" s="583">
        <f t="shared" si="1"/>
        <v>0</v>
      </c>
      <c r="M36" s="586"/>
      <c r="N36" s="586"/>
      <c r="O36" s="586"/>
      <c r="P36" s="586"/>
      <c r="Q36" s="587"/>
      <c r="R36" s="588"/>
      <c r="S36" s="589" t="str">
        <f t="shared" si="2"/>
        <v/>
      </c>
      <c r="T36" s="590"/>
      <c r="U36" s="591"/>
      <c r="V36" s="592" t="str">
        <f t="shared" si="3"/>
        <v/>
      </c>
      <c r="W36" s="589">
        <f t="shared" si="4"/>
        <v>0</v>
      </c>
      <c r="X36" s="605"/>
      <c r="Y36" s="589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</row>
    <row r="37" ht="22.5" customHeight="1">
      <c r="A37" s="575" t="s">
        <v>1681</v>
      </c>
      <c r="B37" s="576">
        <v>45665.0</v>
      </c>
      <c r="C37" s="583">
        <v>15000.0</v>
      </c>
      <c r="D37" s="578" t="s">
        <v>3</v>
      </c>
      <c r="E37" s="579" t="s">
        <v>412</v>
      </c>
      <c r="F37" s="580" t="s">
        <v>414</v>
      </c>
      <c r="G37" s="581" t="s">
        <v>1002</v>
      </c>
      <c r="H37" s="582" t="s">
        <v>957</v>
      </c>
      <c r="I37" s="576"/>
      <c r="J37" s="583">
        <v>25000.0</v>
      </c>
      <c r="K37" s="584">
        <v>0.0</v>
      </c>
      <c r="L37" s="583">
        <f t="shared" si="1"/>
        <v>10000</v>
      </c>
      <c r="M37" s="586"/>
      <c r="N37" s="586"/>
      <c r="O37" s="586"/>
      <c r="P37" s="586"/>
      <c r="Q37" s="604"/>
      <c r="R37" s="617">
        <v>20000.0</v>
      </c>
      <c r="S37" s="618">
        <f t="shared" si="2"/>
        <v>5000</v>
      </c>
      <c r="T37" s="619" t="s">
        <v>4</v>
      </c>
      <c r="U37" s="620">
        <v>0.0</v>
      </c>
      <c r="V37" s="618">
        <f t="shared" si="3"/>
        <v>0</v>
      </c>
      <c r="W37" s="621" t="str">
        <f t="shared" si="4"/>
        <v/>
      </c>
      <c r="X37" s="622" t="s">
        <v>422</v>
      </c>
      <c r="Y37" s="622"/>
      <c r="AH37" s="55"/>
      <c r="AI37" s="55"/>
      <c r="AJ37" s="55"/>
      <c r="AK37" s="55"/>
    </row>
    <row r="38" ht="22.5" customHeight="1">
      <c r="A38" s="575" t="s">
        <v>1685</v>
      </c>
      <c r="B38" s="576">
        <v>45666.0</v>
      </c>
      <c r="C38" s="603">
        <v>70000.0</v>
      </c>
      <c r="D38" s="578" t="s">
        <v>3</v>
      </c>
      <c r="E38" s="579" t="s">
        <v>439</v>
      </c>
      <c r="F38" s="580">
        <v>954739.0</v>
      </c>
      <c r="G38" s="581" t="s">
        <v>140</v>
      </c>
      <c r="H38" s="582" t="s">
        <v>957</v>
      </c>
      <c r="I38" s="576">
        <v>45666.0</v>
      </c>
      <c r="J38" s="583">
        <v>70000.0</v>
      </c>
      <c r="K38" s="584">
        <v>0.0</v>
      </c>
      <c r="L38" s="583">
        <f t="shared" si="1"/>
        <v>0</v>
      </c>
      <c r="M38" s="586"/>
      <c r="N38" s="586"/>
      <c r="O38" s="586"/>
      <c r="P38" s="586"/>
      <c r="Q38" s="600"/>
      <c r="R38" s="588">
        <v>10000.0</v>
      </c>
      <c r="S38" s="597">
        <f>IF(OR(ISBLANK(J39),ISBLANK(R38)),"",J39-R38)</f>
        <v>30000</v>
      </c>
      <c r="T38" s="598" t="s">
        <v>4</v>
      </c>
      <c r="U38" s="591">
        <v>0.0</v>
      </c>
      <c r="V38" s="597">
        <f>IF(T38="مبيعات", U38%*J39, IF(T38="ارباح", U38%*S38, ""))</f>
        <v>0</v>
      </c>
      <c r="W38" s="589" t="str">
        <f t="shared" si="4"/>
        <v/>
      </c>
      <c r="X38" s="605" t="s">
        <v>146</v>
      </c>
      <c r="Y38" s="589"/>
      <c r="AH38" s="55"/>
      <c r="AI38" s="55"/>
      <c r="AJ38" s="55"/>
      <c r="AK38" s="55"/>
    </row>
    <row r="39" ht="22.5" customHeight="1">
      <c r="A39" s="575" t="s">
        <v>1686</v>
      </c>
      <c r="B39" s="576">
        <v>45666.0</v>
      </c>
      <c r="C39" s="577">
        <v>40000.0</v>
      </c>
      <c r="D39" s="578" t="s">
        <v>3</v>
      </c>
      <c r="E39" s="579" t="s">
        <v>160</v>
      </c>
      <c r="F39" s="580">
        <v>954739.0</v>
      </c>
      <c r="G39" s="581" t="s">
        <v>140</v>
      </c>
      <c r="H39" s="582" t="s">
        <v>957</v>
      </c>
      <c r="I39" s="576">
        <v>45666.0</v>
      </c>
      <c r="J39" s="583">
        <v>40000.0</v>
      </c>
      <c r="K39" s="584">
        <v>0.0</v>
      </c>
      <c r="L39" s="583">
        <f t="shared" si="1"/>
        <v>0</v>
      </c>
      <c r="M39" s="586"/>
      <c r="N39" s="586"/>
      <c r="O39" s="586"/>
      <c r="P39" s="586"/>
      <c r="Q39" s="600"/>
      <c r="R39" s="588">
        <v>3000.0</v>
      </c>
      <c r="S39" s="589"/>
      <c r="T39" s="598" t="s">
        <v>4</v>
      </c>
      <c r="U39" s="591">
        <v>0.0</v>
      </c>
      <c r="V39" s="592">
        <f>IF(T39="مبيعات", U39%*#REF!, IF(T39="ارباح", U39%*S39, ""))</f>
        <v>0</v>
      </c>
      <c r="W39" s="589" t="str">
        <f t="shared" si="4"/>
        <v/>
      </c>
      <c r="X39" s="605" t="s">
        <v>146</v>
      </c>
      <c r="Y39" s="589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</row>
    <row r="40" ht="22.5" customHeight="1">
      <c r="A40" s="575" t="s">
        <v>1688</v>
      </c>
      <c r="B40" s="576">
        <v>45666.0</v>
      </c>
      <c r="C40" s="577">
        <v>40000.0</v>
      </c>
      <c r="D40" s="578" t="s">
        <v>3</v>
      </c>
      <c r="E40" s="579" t="s">
        <v>160</v>
      </c>
      <c r="F40" s="580" t="s">
        <v>442</v>
      </c>
      <c r="G40" s="581" t="s">
        <v>140</v>
      </c>
      <c r="H40" s="582" t="s">
        <v>957</v>
      </c>
      <c r="I40" s="576">
        <v>45666.0</v>
      </c>
      <c r="J40" s="583">
        <v>40000.0</v>
      </c>
      <c r="K40" s="584">
        <v>0.0</v>
      </c>
      <c r="L40" s="583">
        <f t="shared" si="1"/>
        <v>0</v>
      </c>
      <c r="M40" s="586"/>
      <c r="N40" s="586"/>
      <c r="O40" s="586"/>
      <c r="P40" s="586"/>
      <c r="Q40" s="587"/>
      <c r="R40" s="588">
        <v>20000.0</v>
      </c>
      <c r="S40" s="597">
        <f t="shared" ref="S40:S57" si="6">IF(OR(ISBLANK(J40),ISBLANK(R40)),"",J40-R40)</f>
        <v>20000</v>
      </c>
      <c r="T40" s="598" t="s">
        <v>4</v>
      </c>
      <c r="U40" s="591">
        <v>0.0</v>
      </c>
      <c r="V40" s="597">
        <f t="shared" ref="V40:V89" si="7">IF(T40="مبيعات", U40%*J40, IF(T40="ارباح", U40%*S40, ""))</f>
        <v>0</v>
      </c>
      <c r="W40" s="589" t="str">
        <f t="shared" si="4"/>
        <v/>
      </c>
      <c r="X40" s="605" t="s">
        <v>214</v>
      </c>
      <c r="Y40" s="605" t="s">
        <v>397</v>
      </c>
      <c r="AH40" s="55"/>
      <c r="AI40" s="55"/>
      <c r="AJ40" s="55"/>
      <c r="AK40" s="55"/>
    </row>
    <row r="41" ht="22.5" customHeight="1">
      <c r="A41" s="575" t="s">
        <v>1689</v>
      </c>
      <c r="B41" s="576">
        <v>45666.0</v>
      </c>
      <c r="C41" s="577">
        <v>20000.0</v>
      </c>
      <c r="D41" s="578" t="s">
        <v>3</v>
      </c>
      <c r="E41" s="579" t="s">
        <v>443</v>
      </c>
      <c r="F41" s="580" t="s">
        <v>442</v>
      </c>
      <c r="G41" s="581" t="s">
        <v>140</v>
      </c>
      <c r="H41" s="582" t="s">
        <v>957</v>
      </c>
      <c r="I41" s="576">
        <v>45666.0</v>
      </c>
      <c r="J41" s="583">
        <v>20000.0</v>
      </c>
      <c r="K41" s="584">
        <v>0.0</v>
      </c>
      <c r="L41" s="583">
        <f t="shared" si="1"/>
        <v>0</v>
      </c>
      <c r="M41" s="586"/>
      <c r="N41" s="586"/>
      <c r="O41" s="586"/>
      <c r="P41" s="586"/>
      <c r="Q41" s="587"/>
      <c r="R41" s="588">
        <v>5000.0</v>
      </c>
      <c r="S41" s="597">
        <f t="shared" si="6"/>
        <v>15000</v>
      </c>
      <c r="T41" s="598" t="s">
        <v>4</v>
      </c>
      <c r="U41" s="591">
        <v>0.0</v>
      </c>
      <c r="V41" s="597">
        <f t="shared" si="7"/>
        <v>0</v>
      </c>
      <c r="W41" s="589" t="str">
        <f t="shared" si="4"/>
        <v/>
      </c>
      <c r="X41" s="605" t="s">
        <v>214</v>
      </c>
      <c r="Y41" s="605" t="s">
        <v>397</v>
      </c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</row>
    <row r="42" ht="22.5" customHeight="1">
      <c r="A42" s="575" t="s">
        <v>1690</v>
      </c>
      <c r="B42" s="576">
        <v>45666.0</v>
      </c>
      <c r="C42" s="577">
        <v>60000.0</v>
      </c>
      <c r="D42" s="578" t="s">
        <v>3</v>
      </c>
      <c r="E42" s="579" t="s">
        <v>440</v>
      </c>
      <c r="F42" s="580" t="s">
        <v>441</v>
      </c>
      <c r="G42" s="581" t="s">
        <v>140</v>
      </c>
      <c r="H42" s="582" t="s">
        <v>957</v>
      </c>
      <c r="I42" s="576">
        <v>45666.0</v>
      </c>
      <c r="J42" s="583">
        <v>60000.0</v>
      </c>
      <c r="K42" s="584">
        <v>0.0</v>
      </c>
      <c r="L42" s="583">
        <f t="shared" si="1"/>
        <v>0</v>
      </c>
      <c r="M42" s="586"/>
      <c r="N42" s="586"/>
      <c r="O42" s="586"/>
      <c r="P42" s="586"/>
      <c r="Q42" s="604"/>
      <c r="R42" s="623">
        <v>400000.0</v>
      </c>
      <c r="S42" s="624">
        <f t="shared" si="6"/>
        <v>-340000</v>
      </c>
      <c r="T42" s="625"/>
      <c r="U42" s="626"/>
      <c r="V42" s="627" t="str">
        <f t="shared" si="7"/>
        <v/>
      </c>
      <c r="W42" s="624">
        <f t="shared" si="4"/>
        <v>-340000</v>
      </c>
      <c r="X42" s="628" t="s">
        <v>214</v>
      </c>
      <c r="Y42" s="629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3" ht="22.5" customHeight="1">
      <c r="A43" s="596" t="s">
        <v>437</v>
      </c>
      <c r="B43" s="576">
        <v>45666.0</v>
      </c>
      <c r="C43" s="583">
        <v>0.0</v>
      </c>
      <c r="D43" s="578" t="s">
        <v>3</v>
      </c>
      <c r="E43" s="579" t="s">
        <v>438</v>
      </c>
      <c r="F43" s="580" t="s">
        <v>2016</v>
      </c>
      <c r="G43" s="581" t="s">
        <v>146</v>
      </c>
      <c r="H43" s="582" t="s">
        <v>957</v>
      </c>
      <c r="I43" s="576"/>
      <c r="J43" s="583">
        <v>40000.0</v>
      </c>
      <c r="K43" s="584">
        <v>0.0</v>
      </c>
      <c r="L43" s="583">
        <f t="shared" si="1"/>
        <v>40000</v>
      </c>
      <c r="M43" s="586"/>
      <c r="N43" s="586"/>
      <c r="O43" s="586"/>
      <c r="P43" s="586"/>
      <c r="Q43" s="604"/>
      <c r="R43" s="588">
        <v>5000.0</v>
      </c>
      <c r="S43" s="597">
        <f t="shared" si="6"/>
        <v>35000</v>
      </c>
      <c r="T43" s="598" t="s">
        <v>4</v>
      </c>
      <c r="U43" s="591"/>
      <c r="V43" s="597">
        <f t="shared" si="7"/>
        <v>0</v>
      </c>
      <c r="W43" s="589" t="str">
        <f t="shared" si="4"/>
        <v/>
      </c>
      <c r="X43" s="605" t="s">
        <v>214</v>
      </c>
      <c r="Y43" s="589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</row>
    <row r="44" ht="22.5" customHeight="1">
      <c r="A44" s="575" t="s">
        <v>1691</v>
      </c>
      <c r="B44" s="576">
        <v>45667.0</v>
      </c>
      <c r="C44" s="577">
        <v>15000.0</v>
      </c>
      <c r="D44" s="578" t="s">
        <v>3</v>
      </c>
      <c r="E44" s="579" t="s">
        <v>447</v>
      </c>
      <c r="F44" s="580" t="s">
        <v>448</v>
      </c>
      <c r="G44" s="581" t="s">
        <v>140</v>
      </c>
      <c r="H44" s="582" t="s">
        <v>957</v>
      </c>
      <c r="I44" s="576">
        <v>45667.0</v>
      </c>
      <c r="J44" s="583">
        <v>15000.0</v>
      </c>
      <c r="K44" s="584">
        <v>0.0</v>
      </c>
      <c r="L44" s="583">
        <f t="shared" si="1"/>
        <v>0</v>
      </c>
      <c r="M44" s="586"/>
      <c r="N44" s="586"/>
      <c r="O44" s="586"/>
      <c r="P44" s="586"/>
      <c r="Q44" s="600"/>
      <c r="R44" s="588">
        <v>50000.0</v>
      </c>
      <c r="S44" s="597">
        <f t="shared" si="6"/>
        <v>-35000</v>
      </c>
      <c r="T44" s="598" t="s">
        <v>4</v>
      </c>
      <c r="U44" s="591">
        <v>0.0</v>
      </c>
      <c r="V44" s="597">
        <f t="shared" si="7"/>
        <v>0</v>
      </c>
      <c r="W44" s="589" t="str">
        <f t="shared" si="4"/>
        <v/>
      </c>
      <c r="X44" s="605" t="s">
        <v>151</v>
      </c>
      <c r="Y44" s="605" t="s">
        <v>382</v>
      </c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</row>
    <row r="45" ht="22.5" customHeight="1">
      <c r="A45" s="575" t="s">
        <v>1692</v>
      </c>
      <c r="B45" s="576">
        <v>45667.0</v>
      </c>
      <c r="C45" s="603">
        <v>10000.0</v>
      </c>
      <c r="D45" s="578" t="s">
        <v>3</v>
      </c>
      <c r="E45" s="579" t="s">
        <v>160</v>
      </c>
      <c r="F45" s="580">
        <v>954719.0</v>
      </c>
      <c r="G45" s="581" t="s">
        <v>140</v>
      </c>
      <c r="H45" s="582" t="s">
        <v>957</v>
      </c>
      <c r="I45" s="576">
        <v>45667.0</v>
      </c>
      <c r="J45" s="583">
        <v>10000.0</v>
      </c>
      <c r="K45" s="584">
        <v>0.0</v>
      </c>
      <c r="L45" s="583">
        <f t="shared" si="1"/>
        <v>0</v>
      </c>
      <c r="M45" s="586"/>
      <c r="N45" s="586"/>
      <c r="O45" s="586"/>
      <c r="P45" s="586"/>
      <c r="Q45" s="600"/>
      <c r="R45" s="588">
        <v>25000.0</v>
      </c>
      <c r="S45" s="597">
        <f t="shared" si="6"/>
        <v>-15000</v>
      </c>
      <c r="T45" s="598" t="s">
        <v>4</v>
      </c>
      <c r="U45" s="591"/>
      <c r="V45" s="597">
        <f t="shared" si="7"/>
        <v>0</v>
      </c>
      <c r="W45" s="589" t="str">
        <f t="shared" si="4"/>
        <v/>
      </c>
      <c r="X45" s="605" t="s">
        <v>151</v>
      </c>
      <c r="Y45" s="589"/>
      <c r="AH45" s="55"/>
      <c r="AI45" s="55"/>
      <c r="AJ45" s="55"/>
      <c r="AK45" s="55"/>
    </row>
    <row r="46" ht="22.5" customHeight="1">
      <c r="A46" s="575" t="s">
        <v>1693</v>
      </c>
      <c r="B46" s="576">
        <v>45667.0</v>
      </c>
      <c r="C46" s="577">
        <v>150000.0</v>
      </c>
      <c r="D46" s="578" t="s">
        <v>3</v>
      </c>
      <c r="E46" s="579" t="s">
        <v>256</v>
      </c>
      <c r="F46" s="580">
        <v>954725.0</v>
      </c>
      <c r="G46" s="581" t="s">
        <v>140</v>
      </c>
      <c r="H46" s="582" t="s">
        <v>957</v>
      </c>
      <c r="I46" s="576">
        <v>45667.0</v>
      </c>
      <c r="J46" s="583">
        <v>150000.0</v>
      </c>
      <c r="K46" s="584">
        <v>0.0</v>
      </c>
      <c r="L46" s="583">
        <f t="shared" si="1"/>
        <v>0</v>
      </c>
      <c r="M46" s="586"/>
      <c r="N46" s="586"/>
      <c r="O46" s="586"/>
      <c r="P46" s="586"/>
      <c r="Q46" s="604"/>
      <c r="R46" s="588">
        <v>20000.0</v>
      </c>
      <c r="S46" s="597">
        <f t="shared" si="6"/>
        <v>130000</v>
      </c>
      <c r="T46" s="598" t="s">
        <v>4</v>
      </c>
      <c r="U46" s="591">
        <v>0.0</v>
      </c>
      <c r="V46" s="597">
        <f t="shared" si="7"/>
        <v>0</v>
      </c>
      <c r="W46" s="589" t="str">
        <f t="shared" si="4"/>
        <v/>
      </c>
      <c r="X46" s="605"/>
      <c r="Y46" s="605" t="s">
        <v>382</v>
      </c>
      <c r="AH46" s="55"/>
      <c r="AI46" s="55"/>
      <c r="AJ46" s="55"/>
      <c r="AK46" s="55"/>
    </row>
    <row r="47" ht="22.5" customHeight="1">
      <c r="A47" s="575" t="s">
        <v>1695</v>
      </c>
      <c r="B47" s="576">
        <v>45667.0</v>
      </c>
      <c r="C47" s="577">
        <v>60000.0</v>
      </c>
      <c r="D47" s="578" t="s">
        <v>3</v>
      </c>
      <c r="E47" s="579" t="s">
        <v>192</v>
      </c>
      <c r="F47" s="580">
        <v>954725.0</v>
      </c>
      <c r="G47" s="581" t="s">
        <v>140</v>
      </c>
      <c r="H47" s="582" t="s">
        <v>957</v>
      </c>
      <c r="I47" s="576">
        <v>45667.0</v>
      </c>
      <c r="J47" s="583">
        <v>60000.0</v>
      </c>
      <c r="K47" s="584">
        <v>0.0</v>
      </c>
      <c r="L47" s="583">
        <f t="shared" si="1"/>
        <v>0</v>
      </c>
      <c r="M47" s="586"/>
      <c r="N47" s="586"/>
      <c r="O47" s="586"/>
      <c r="P47" s="586"/>
      <c r="Q47" s="587"/>
      <c r="R47" s="588">
        <v>15000.0</v>
      </c>
      <c r="S47" s="597">
        <f t="shared" si="6"/>
        <v>45000</v>
      </c>
      <c r="T47" s="598" t="s">
        <v>4</v>
      </c>
      <c r="U47" s="591">
        <v>0.0</v>
      </c>
      <c r="V47" s="597">
        <f t="shared" si="7"/>
        <v>0</v>
      </c>
      <c r="W47" s="589" t="str">
        <f t="shared" si="4"/>
        <v/>
      </c>
      <c r="X47" s="605"/>
      <c r="Y47" s="605" t="s">
        <v>382</v>
      </c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</row>
    <row r="48" ht="22.5" customHeight="1">
      <c r="A48" s="575" t="s">
        <v>1696</v>
      </c>
      <c r="B48" s="576">
        <v>45667.0</v>
      </c>
      <c r="C48" s="577">
        <v>85000.0</v>
      </c>
      <c r="D48" s="578" t="s">
        <v>3</v>
      </c>
      <c r="E48" s="579" t="s">
        <v>445</v>
      </c>
      <c r="F48" s="580">
        <v>954725.0</v>
      </c>
      <c r="G48" s="581" t="s">
        <v>140</v>
      </c>
      <c r="H48" s="582" t="s">
        <v>957</v>
      </c>
      <c r="I48" s="576">
        <v>45667.0</v>
      </c>
      <c r="J48" s="583">
        <v>85000.0</v>
      </c>
      <c r="K48" s="584">
        <v>0.0</v>
      </c>
      <c r="L48" s="583">
        <f t="shared" si="1"/>
        <v>0</v>
      </c>
      <c r="M48" s="586"/>
      <c r="N48" s="586"/>
      <c r="O48" s="586"/>
      <c r="P48" s="586"/>
      <c r="Q48" s="587"/>
      <c r="R48" s="588">
        <v>15000.0</v>
      </c>
      <c r="S48" s="597">
        <f t="shared" si="6"/>
        <v>70000</v>
      </c>
      <c r="T48" s="598" t="s">
        <v>4</v>
      </c>
      <c r="U48" s="591">
        <v>0.0</v>
      </c>
      <c r="V48" s="597">
        <f t="shared" si="7"/>
        <v>0</v>
      </c>
      <c r="W48" s="589" t="str">
        <f t="shared" si="4"/>
        <v/>
      </c>
      <c r="X48" s="605" t="s">
        <v>214</v>
      </c>
      <c r="Y48" s="605" t="s">
        <v>397</v>
      </c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</row>
    <row r="49" ht="22.5" customHeight="1">
      <c r="A49" s="575" t="s">
        <v>1697</v>
      </c>
      <c r="B49" s="576">
        <v>45667.0</v>
      </c>
      <c r="C49" s="577">
        <v>40000.0</v>
      </c>
      <c r="D49" s="578" t="s">
        <v>3</v>
      </c>
      <c r="E49" s="579" t="s">
        <v>446</v>
      </c>
      <c r="F49" s="580">
        <v>954725.0</v>
      </c>
      <c r="G49" s="581" t="s">
        <v>140</v>
      </c>
      <c r="H49" s="582" t="s">
        <v>957</v>
      </c>
      <c r="I49" s="576">
        <v>45667.0</v>
      </c>
      <c r="J49" s="583">
        <v>40000.0</v>
      </c>
      <c r="K49" s="584">
        <v>0.0</v>
      </c>
      <c r="L49" s="583">
        <f t="shared" si="1"/>
        <v>0</v>
      </c>
      <c r="M49" s="586"/>
      <c r="N49" s="586"/>
      <c r="O49" s="586"/>
      <c r="P49" s="586"/>
      <c r="Q49" s="587"/>
      <c r="R49" s="588">
        <v>5000.0</v>
      </c>
      <c r="S49" s="597">
        <f t="shared" si="6"/>
        <v>35000</v>
      </c>
      <c r="T49" s="598" t="s">
        <v>4</v>
      </c>
      <c r="U49" s="591">
        <v>0.0</v>
      </c>
      <c r="V49" s="597">
        <f t="shared" si="7"/>
        <v>0</v>
      </c>
      <c r="W49" s="589" t="str">
        <f t="shared" si="4"/>
        <v/>
      </c>
      <c r="X49" s="605" t="s">
        <v>214</v>
      </c>
      <c r="Y49" s="589"/>
      <c r="Z49" s="409"/>
      <c r="AA49" s="409"/>
      <c r="AB49" s="409"/>
      <c r="AC49" s="409"/>
      <c r="AD49" s="409"/>
      <c r="AE49" s="409"/>
      <c r="AF49" s="409"/>
      <c r="AG49" s="409"/>
      <c r="AH49" s="409"/>
      <c r="AI49" s="409"/>
      <c r="AJ49" s="409"/>
      <c r="AK49" s="409"/>
    </row>
    <row r="50" ht="22.5" customHeight="1">
      <c r="A50" s="575" t="s">
        <v>1698</v>
      </c>
      <c r="B50" s="576">
        <v>45667.0</v>
      </c>
      <c r="C50" s="577">
        <v>40000.0</v>
      </c>
      <c r="D50" s="578" t="s">
        <v>3</v>
      </c>
      <c r="E50" s="579" t="s">
        <v>160</v>
      </c>
      <c r="F50" s="580">
        <v>954725.0</v>
      </c>
      <c r="G50" s="581" t="s">
        <v>140</v>
      </c>
      <c r="H50" s="582" t="s">
        <v>957</v>
      </c>
      <c r="I50" s="576">
        <v>45667.0</v>
      </c>
      <c r="J50" s="583">
        <v>40000.0</v>
      </c>
      <c r="K50" s="584">
        <v>0.0</v>
      </c>
      <c r="L50" s="583">
        <f t="shared" si="1"/>
        <v>0</v>
      </c>
      <c r="M50" s="586"/>
      <c r="N50" s="586"/>
      <c r="O50" s="586"/>
      <c r="P50" s="586"/>
      <c r="Q50" s="587"/>
      <c r="R50" s="588">
        <v>30000.0</v>
      </c>
      <c r="S50" s="597">
        <f t="shared" si="6"/>
        <v>10000</v>
      </c>
      <c r="T50" s="598" t="s">
        <v>4</v>
      </c>
      <c r="U50" s="591">
        <v>0.0</v>
      </c>
      <c r="V50" s="597">
        <f t="shared" si="7"/>
        <v>0</v>
      </c>
      <c r="W50" s="589" t="str">
        <f t="shared" si="4"/>
        <v/>
      </c>
      <c r="X50" s="605" t="s">
        <v>214</v>
      </c>
      <c r="Y50" s="605" t="s">
        <v>391</v>
      </c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</row>
    <row r="51" ht="22.5" customHeight="1">
      <c r="A51" s="575" t="s">
        <v>1699</v>
      </c>
      <c r="B51" s="576">
        <v>45668.0</v>
      </c>
      <c r="C51" s="577">
        <v>25000.0</v>
      </c>
      <c r="D51" s="630" t="s">
        <v>3</v>
      </c>
      <c r="E51" s="579" t="s">
        <v>6</v>
      </c>
      <c r="F51" s="580" t="s">
        <v>2017</v>
      </c>
      <c r="G51" s="581" t="s">
        <v>140</v>
      </c>
      <c r="H51" s="582" t="s">
        <v>957</v>
      </c>
      <c r="I51" s="576">
        <v>45668.0</v>
      </c>
      <c r="J51" s="603">
        <v>25000.0</v>
      </c>
      <c r="K51" s="584">
        <v>0.0</v>
      </c>
      <c r="L51" s="583">
        <f t="shared" si="1"/>
        <v>0</v>
      </c>
      <c r="M51" s="586"/>
      <c r="N51" s="586"/>
      <c r="O51" s="586"/>
      <c r="P51" s="586"/>
      <c r="Q51" s="587"/>
      <c r="R51" s="588">
        <v>5000.0</v>
      </c>
      <c r="S51" s="597">
        <f t="shared" si="6"/>
        <v>20000</v>
      </c>
      <c r="T51" s="598" t="s">
        <v>4</v>
      </c>
      <c r="U51" s="591">
        <v>0.0</v>
      </c>
      <c r="V51" s="597">
        <f t="shared" si="7"/>
        <v>0</v>
      </c>
      <c r="W51" s="589" t="str">
        <f t="shared" si="4"/>
        <v/>
      </c>
      <c r="X51" s="605" t="s">
        <v>214</v>
      </c>
      <c r="Y51" s="605" t="s">
        <v>391</v>
      </c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</row>
    <row r="52" ht="22.5" customHeight="1">
      <c r="A52" s="575" t="s">
        <v>1700</v>
      </c>
      <c r="B52" s="576">
        <v>45668.0</v>
      </c>
      <c r="C52" s="577">
        <v>50000.0</v>
      </c>
      <c r="D52" s="578" t="s">
        <v>3</v>
      </c>
      <c r="E52" s="579" t="s">
        <v>451</v>
      </c>
      <c r="F52" s="580" t="s">
        <v>452</v>
      </c>
      <c r="G52" s="581" t="s">
        <v>140</v>
      </c>
      <c r="H52" s="582" t="s">
        <v>957</v>
      </c>
      <c r="I52" s="576">
        <v>45668.0</v>
      </c>
      <c r="J52" s="583">
        <v>50000.0</v>
      </c>
      <c r="K52" s="584">
        <v>0.0</v>
      </c>
      <c r="L52" s="583">
        <f t="shared" si="1"/>
        <v>0</v>
      </c>
      <c r="M52" s="586"/>
      <c r="N52" s="586"/>
      <c r="O52" s="586"/>
      <c r="P52" s="586"/>
      <c r="Q52" s="604"/>
      <c r="R52" s="588">
        <v>5000.0</v>
      </c>
      <c r="S52" s="597">
        <f t="shared" si="6"/>
        <v>45000</v>
      </c>
      <c r="T52" s="598" t="s">
        <v>4</v>
      </c>
      <c r="U52" s="591">
        <v>0.0</v>
      </c>
      <c r="V52" s="597">
        <f t="shared" si="7"/>
        <v>0</v>
      </c>
      <c r="W52" s="589" t="str">
        <f t="shared" si="4"/>
        <v/>
      </c>
      <c r="X52" s="605" t="s">
        <v>214</v>
      </c>
      <c r="Y52" s="605" t="s">
        <v>382</v>
      </c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</row>
    <row r="53" ht="22.5" customHeight="1">
      <c r="A53" s="575" t="s">
        <v>1702</v>
      </c>
      <c r="B53" s="576">
        <v>45668.0</v>
      </c>
      <c r="C53" s="603">
        <v>170000.0</v>
      </c>
      <c r="D53" s="578" t="s">
        <v>3</v>
      </c>
      <c r="E53" s="579" t="s">
        <v>256</v>
      </c>
      <c r="F53" s="580">
        <v>954718.0</v>
      </c>
      <c r="G53" s="581" t="s">
        <v>140</v>
      </c>
      <c r="H53" s="582" t="s">
        <v>957</v>
      </c>
      <c r="I53" s="576">
        <v>45668.0</v>
      </c>
      <c r="J53" s="583">
        <v>170000.0</v>
      </c>
      <c r="K53" s="584">
        <v>0.0</v>
      </c>
      <c r="L53" s="583">
        <f t="shared" si="1"/>
        <v>0</v>
      </c>
      <c r="M53" s="586"/>
      <c r="N53" s="586"/>
      <c r="O53" s="586"/>
      <c r="P53" s="586"/>
      <c r="Q53" s="587"/>
      <c r="R53" s="588">
        <v>50000.0</v>
      </c>
      <c r="S53" s="597">
        <f t="shared" si="6"/>
        <v>120000</v>
      </c>
      <c r="T53" s="598" t="s">
        <v>4</v>
      </c>
      <c r="U53" s="591">
        <v>0.0</v>
      </c>
      <c r="V53" s="597">
        <f t="shared" si="7"/>
        <v>0</v>
      </c>
      <c r="W53" s="589" t="str">
        <f t="shared" si="4"/>
        <v/>
      </c>
      <c r="X53" s="605" t="s">
        <v>214</v>
      </c>
      <c r="Y53" s="605" t="s">
        <v>382</v>
      </c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</row>
    <row r="54" ht="22.5" customHeight="1">
      <c r="A54" s="575" t="s">
        <v>1703</v>
      </c>
      <c r="B54" s="576">
        <v>45668.0</v>
      </c>
      <c r="C54" s="577">
        <v>45000.0</v>
      </c>
      <c r="D54" s="578" t="s">
        <v>3</v>
      </c>
      <c r="E54" s="579" t="s">
        <v>453</v>
      </c>
      <c r="F54" s="580" t="s">
        <v>455</v>
      </c>
      <c r="G54" s="581" t="s">
        <v>140</v>
      </c>
      <c r="H54" s="582" t="s">
        <v>957</v>
      </c>
      <c r="I54" s="576">
        <v>45668.0</v>
      </c>
      <c r="J54" s="583">
        <v>45000.0</v>
      </c>
      <c r="K54" s="584">
        <v>0.0</v>
      </c>
      <c r="L54" s="583">
        <f t="shared" si="1"/>
        <v>0</v>
      </c>
      <c r="M54" s="586"/>
      <c r="N54" s="586"/>
      <c r="O54" s="586"/>
      <c r="P54" s="586"/>
      <c r="Q54" s="587"/>
      <c r="R54" s="588">
        <v>20000.0</v>
      </c>
      <c r="S54" s="597">
        <f t="shared" si="6"/>
        <v>25000</v>
      </c>
      <c r="T54" s="598" t="s">
        <v>4</v>
      </c>
      <c r="U54" s="591">
        <v>0.0</v>
      </c>
      <c r="V54" s="597">
        <f t="shared" si="7"/>
        <v>0</v>
      </c>
      <c r="W54" s="589" t="str">
        <f t="shared" si="4"/>
        <v/>
      </c>
      <c r="X54" s="605" t="s">
        <v>214</v>
      </c>
      <c r="Y54" s="605" t="s">
        <v>382</v>
      </c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</row>
    <row r="55" ht="22.5" customHeight="1">
      <c r="A55" s="575" t="s">
        <v>1705</v>
      </c>
      <c r="B55" s="576">
        <v>45668.0</v>
      </c>
      <c r="C55" s="577">
        <v>20000.0</v>
      </c>
      <c r="D55" s="578" t="s">
        <v>3</v>
      </c>
      <c r="E55" s="579" t="s">
        <v>352</v>
      </c>
      <c r="F55" s="580" t="s">
        <v>424</v>
      </c>
      <c r="G55" s="581" t="s">
        <v>140</v>
      </c>
      <c r="H55" s="582" t="s">
        <v>957</v>
      </c>
      <c r="I55" s="576">
        <v>45668.0</v>
      </c>
      <c r="J55" s="583">
        <v>20000.0</v>
      </c>
      <c r="K55" s="584">
        <v>0.0</v>
      </c>
      <c r="L55" s="583">
        <f t="shared" si="1"/>
        <v>0</v>
      </c>
      <c r="M55" s="586"/>
      <c r="N55" s="586"/>
      <c r="O55" s="586"/>
      <c r="P55" s="586"/>
      <c r="Q55" s="587"/>
      <c r="R55" s="588">
        <v>25000.0</v>
      </c>
      <c r="S55" s="597">
        <f t="shared" si="6"/>
        <v>-5000</v>
      </c>
      <c r="T55" s="598" t="s">
        <v>4</v>
      </c>
      <c r="U55" s="591">
        <v>0.0</v>
      </c>
      <c r="V55" s="597">
        <f t="shared" si="7"/>
        <v>0</v>
      </c>
      <c r="W55" s="589" t="str">
        <f t="shared" si="4"/>
        <v/>
      </c>
      <c r="X55" s="605" t="s">
        <v>214</v>
      </c>
      <c r="Y55" s="605" t="s">
        <v>382</v>
      </c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</row>
    <row r="56" ht="22.5" customHeight="1">
      <c r="A56" s="575" t="s">
        <v>1706</v>
      </c>
      <c r="B56" s="576">
        <v>45668.0</v>
      </c>
      <c r="C56" s="577">
        <v>40000.0</v>
      </c>
      <c r="D56" s="578" t="s">
        <v>3</v>
      </c>
      <c r="E56" s="579" t="s">
        <v>192</v>
      </c>
      <c r="F56" s="580" t="s">
        <v>456</v>
      </c>
      <c r="G56" s="581" t="s">
        <v>140</v>
      </c>
      <c r="H56" s="582" t="s">
        <v>957</v>
      </c>
      <c r="I56" s="576">
        <v>45668.0</v>
      </c>
      <c r="J56" s="583">
        <v>40000.0</v>
      </c>
      <c r="K56" s="584">
        <v>0.0</v>
      </c>
      <c r="L56" s="583">
        <f t="shared" si="1"/>
        <v>0</v>
      </c>
      <c r="M56" s="586"/>
      <c r="N56" s="586"/>
      <c r="O56" s="586"/>
      <c r="P56" s="586"/>
      <c r="Q56" s="587"/>
      <c r="R56" s="588">
        <v>15000.0</v>
      </c>
      <c r="S56" s="597">
        <f t="shared" si="6"/>
        <v>25000</v>
      </c>
      <c r="T56" s="598" t="s">
        <v>4</v>
      </c>
      <c r="U56" s="591">
        <v>0.0</v>
      </c>
      <c r="V56" s="597">
        <f t="shared" si="7"/>
        <v>0</v>
      </c>
      <c r="W56" s="589" t="str">
        <f t="shared" si="4"/>
        <v/>
      </c>
      <c r="X56" s="605" t="s">
        <v>214</v>
      </c>
      <c r="Y56" s="605" t="s">
        <v>382</v>
      </c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</row>
    <row r="57" ht="22.5" customHeight="1">
      <c r="A57" s="575" t="s">
        <v>946</v>
      </c>
      <c r="B57" s="576">
        <v>45669.0</v>
      </c>
      <c r="C57" s="603">
        <v>35000.0</v>
      </c>
      <c r="D57" s="578" t="s">
        <v>3</v>
      </c>
      <c r="E57" s="579" t="s">
        <v>457</v>
      </c>
      <c r="F57" s="580" t="s">
        <v>459</v>
      </c>
      <c r="G57" s="581" t="s">
        <v>140</v>
      </c>
      <c r="H57" s="582" t="s">
        <v>957</v>
      </c>
      <c r="I57" s="576">
        <v>45669.0</v>
      </c>
      <c r="J57" s="583">
        <v>35000.0</v>
      </c>
      <c r="K57" s="584">
        <v>0.0</v>
      </c>
      <c r="L57" s="583">
        <f t="shared" si="1"/>
        <v>0</v>
      </c>
      <c r="M57" s="586"/>
      <c r="N57" s="586"/>
      <c r="O57" s="586"/>
      <c r="P57" s="586"/>
      <c r="Q57" s="587"/>
      <c r="R57" s="588">
        <v>10000.0</v>
      </c>
      <c r="S57" s="597">
        <f t="shared" si="6"/>
        <v>25000</v>
      </c>
      <c r="T57" s="598" t="s">
        <v>4</v>
      </c>
      <c r="U57" s="591">
        <v>0.0</v>
      </c>
      <c r="V57" s="597">
        <f t="shared" si="7"/>
        <v>0</v>
      </c>
      <c r="W57" s="589" t="str">
        <f t="shared" si="4"/>
        <v/>
      </c>
      <c r="X57" s="605" t="s">
        <v>214</v>
      </c>
      <c r="Y57" s="605" t="s">
        <v>382</v>
      </c>
      <c r="AH57" s="55"/>
      <c r="AI57" s="55"/>
      <c r="AJ57" s="55"/>
      <c r="AK57" s="55"/>
    </row>
    <row r="58" ht="22.5" customHeight="1">
      <c r="A58" s="575" t="s">
        <v>1708</v>
      </c>
      <c r="B58" s="576">
        <v>45670.0</v>
      </c>
      <c r="C58" s="603">
        <v>350000.0</v>
      </c>
      <c r="D58" s="578" t="s">
        <v>3</v>
      </c>
      <c r="E58" s="579" t="s">
        <v>460</v>
      </c>
      <c r="F58" s="580" t="s">
        <v>461</v>
      </c>
      <c r="G58" s="581" t="s">
        <v>140</v>
      </c>
      <c r="H58" s="582" t="s">
        <v>957</v>
      </c>
      <c r="I58" s="576">
        <v>45670.0</v>
      </c>
      <c r="J58" s="583">
        <v>350000.0</v>
      </c>
      <c r="K58" s="584">
        <v>0.0</v>
      </c>
      <c r="L58" s="583">
        <f t="shared" si="1"/>
        <v>0</v>
      </c>
      <c r="M58" s="586"/>
      <c r="N58" s="586"/>
      <c r="O58" s="586"/>
      <c r="P58" s="586"/>
      <c r="Q58" s="600"/>
      <c r="R58" s="588">
        <v>15000.0</v>
      </c>
      <c r="S58" s="631">
        <v>15000.0</v>
      </c>
      <c r="T58" s="598" t="s">
        <v>4</v>
      </c>
      <c r="U58" s="591">
        <v>0.0</v>
      </c>
      <c r="V58" s="592">
        <f t="shared" si="7"/>
        <v>0</v>
      </c>
      <c r="W58" s="589" t="str">
        <f t="shared" si="4"/>
        <v/>
      </c>
      <c r="X58" s="605" t="s">
        <v>151</v>
      </c>
      <c r="Y58" s="605" t="s">
        <v>375</v>
      </c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</row>
    <row r="59" ht="22.5" customHeight="1">
      <c r="A59" s="596" t="s">
        <v>462</v>
      </c>
      <c r="B59" s="576">
        <v>45670.0</v>
      </c>
      <c r="C59" s="577">
        <v>400000.0</v>
      </c>
      <c r="D59" s="578" t="s">
        <v>119</v>
      </c>
      <c r="E59" s="579" t="s">
        <v>463</v>
      </c>
      <c r="F59" s="580" t="s">
        <v>409</v>
      </c>
      <c r="G59" s="581" t="s">
        <v>140</v>
      </c>
      <c r="H59" s="582" t="s">
        <v>957</v>
      </c>
      <c r="I59" s="576">
        <v>45670.0</v>
      </c>
      <c r="J59" s="583">
        <v>400000.0</v>
      </c>
      <c r="K59" s="584">
        <v>0.0</v>
      </c>
      <c r="L59" s="583">
        <f t="shared" si="1"/>
        <v>0</v>
      </c>
      <c r="M59" s="586"/>
      <c r="N59" s="586"/>
      <c r="O59" s="586"/>
      <c r="P59" s="586"/>
      <c r="Q59" s="587"/>
      <c r="R59" s="632">
        <v>10000.0</v>
      </c>
      <c r="S59" s="633">
        <f t="shared" ref="S59:S140" si="8">IF(OR(ISBLANK(J59),ISBLANK(R59)),"",J59-R59)</f>
        <v>390000</v>
      </c>
      <c r="T59" s="634" t="s">
        <v>4</v>
      </c>
      <c r="U59" s="607">
        <v>0.0</v>
      </c>
      <c r="V59" s="632">
        <f t="shared" si="7"/>
        <v>0</v>
      </c>
      <c r="W59" s="632" t="str">
        <f t="shared" si="4"/>
        <v/>
      </c>
      <c r="X59" s="635" t="s">
        <v>8</v>
      </c>
      <c r="Y59" s="636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</row>
    <row r="60" ht="22.5" customHeight="1">
      <c r="A60" s="575" t="s">
        <v>1710</v>
      </c>
      <c r="B60" s="576">
        <v>45672.0</v>
      </c>
      <c r="C60" s="577">
        <v>650000.0</v>
      </c>
      <c r="D60" s="578" t="s">
        <v>3</v>
      </c>
      <c r="E60" s="579" t="s">
        <v>467</v>
      </c>
      <c r="F60" s="580" t="s">
        <v>468</v>
      </c>
      <c r="G60" s="581" t="s">
        <v>140</v>
      </c>
      <c r="H60" s="582" t="s">
        <v>957</v>
      </c>
      <c r="I60" s="576">
        <v>45672.0</v>
      </c>
      <c r="J60" s="583">
        <v>650000.0</v>
      </c>
      <c r="K60" s="584">
        <v>0.0</v>
      </c>
      <c r="L60" s="583">
        <f t="shared" si="1"/>
        <v>0</v>
      </c>
      <c r="M60" s="586"/>
      <c r="N60" s="586"/>
      <c r="O60" s="586"/>
      <c r="P60" s="586"/>
      <c r="Q60" s="587"/>
      <c r="R60" s="588">
        <v>15000.0</v>
      </c>
      <c r="S60" s="597">
        <f t="shared" si="8"/>
        <v>635000</v>
      </c>
      <c r="T60" s="598" t="s">
        <v>4</v>
      </c>
      <c r="U60" s="591">
        <v>0.0</v>
      </c>
      <c r="V60" s="597">
        <f t="shared" si="7"/>
        <v>0</v>
      </c>
      <c r="W60" s="589" t="str">
        <f t="shared" si="4"/>
        <v/>
      </c>
      <c r="X60" s="605" t="s">
        <v>214</v>
      </c>
      <c r="Y60" s="605" t="s">
        <v>397</v>
      </c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</row>
    <row r="61" ht="22.5" customHeight="1">
      <c r="A61" s="596" t="s">
        <v>472</v>
      </c>
      <c r="B61" s="576">
        <v>45672.0</v>
      </c>
      <c r="C61" s="577">
        <v>50000.0</v>
      </c>
      <c r="D61" s="578" t="s">
        <v>119</v>
      </c>
      <c r="E61" s="579" t="s">
        <v>400</v>
      </c>
      <c r="F61" s="580" t="s">
        <v>473</v>
      </c>
      <c r="G61" s="581" t="s">
        <v>140</v>
      </c>
      <c r="H61" s="582" t="s">
        <v>957</v>
      </c>
      <c r="I61" s="576">
        <v>45672.0</v>
      </c>
      <c r="J61" s="583">
        <v>50000.0</v>
      </c>
      <c r="K61" s="584">
        <v>0.0</v>
      </c>
      <c r="L61" s="583">
        <f t="shared" si="1"/>
        <v>0</v>
      </c>
      <c r="M61" s="586"/>
      <c r="N61" s="586"/>
      <c r="O61" s="586"/>
      <c r="P61" s="586"/>
      <c r="Q61" s="604"/>
      <c r="R61" s="588">
        <v>50000.0</v>
      </c>
      <c r="S61" s="597">
        <f t="shared" si="8"/>
        <v>0</v>
      </c>
      <c r="T61" s="598" t="s">
        <v>4</v>
      </c>
      <c r="U61" s="591">
        <v>0.0</v>
      </c>
      <c r="V61" s="597">
        <f t="shared" si="7"/>
        <v>0</v>
      </c>
      <c r="W61" s="589" t="str">
        <f t="shared" si="4"/>
        <v/>
      </c>
      <c r="X61" s="605" t="s">
        <v>214</v>
      </c>
      <c r="Y61" s="605" t="s">
        <v>375</v>
      </c>
      <c r="AH61" s="55"/>
      <c r="AI61" s="55"/>
      <c r="AJ61" s="55"/>
      <c r="AK61" s="55"/>
    </row>
    <row r="62" ht="22.5" customHeight="1">
      <c r="A62" s="596" t="s">
        <v>469</v>
      </c>
      <c r="B62" s="576">
        <v>45672.0</v>
      </c>
      <c r="C62" s="577">
        <v>100000.0</v>
      </c>
      <c r="D62" s="578" t="s">
        <v>119</v>
      </c>
      <c r="E62" s="579" t="s">
        <v>470</v>
      </c>
      <c r="F62" s="580" t="s">
        <v>471</v>
      </c>
      <c r="G62" s="581" t="s">
        <v>140</v>
      </c>
      <c r="H62" s="582" t="s">
        <v>957</v>
      </c>
      <c r="I62" s="576">
        <v>45672.0</v>
      </c>
      <c r="J62" s="583">
        <v>100000.0</v>
      </c>
      <c r="K62" s="584">
        <v>0.0</v>
      </c>
      <c r="L62" s="583">
        <f t="shared" si="1"/>
        <v>0</v>
      </c>
      <c r="M62" s="586"/>
      <c r="N62" s="586"/>
      <c r="O62" s="586"/>
      <c r="P62" s="586"/>
      <c r="Q62" s="587"/>
      <c r="R62" s="588">
        <v>20000.0</v>
      </c>
      <c r="S62" s="597">
        <f t="shared" si="8"/>
        <v>80000</v>
      </c>
      <c r="T62" s="598" t="s">
        <v>4</v>
      </c>
      <c r="U62" s="591">
        <v>0.0</v>
      </c>
      <c r="V62" s="597">
        <f t="shared" si="7"/>
        <v>0</v>
      </c>
      <c r="W62" s="589" t="str">
        <f t="shared" si="4"/>
        <v/>
      </c>
      <c r="X62" s="605" t="s">
        <v>214</v>
      </c>
      <c r="Y62" s="589"/>
      <c r="AH62" s="55"/>
      <c r="AI62" s="55"/>
      <c r="AJ62" s="55"/>
      <c r="AK62" s="55"/>
    </row>
    <row r="63" ht="22.5" customHeight="1">
      <c r="A63" s="596" t="s">
        <v>474</v>
      </c>
      <c r="B63" s="576">
        <v>45672.0</v>
      </c>
      <c r="C63" s="577">
        <v>16000.0</v>
      </c>
      <c r="D63" s="578" t="s">
        <v>119</v>
      </c>
      <c r="E63" s="579" t="s">
        <v>475</v>
      </c>
      <c r="F63" s="580" t="s">
        <v>407</v>
      </c>
      <c r="G63" s="581" t="s">
        <v>140</v>
      </c>
      <c r="H63" s="582" t="s">
        <v>957</v>
      </c>
      <c r="I63" s="576">
        <v>45672.0</v>
      </c>
      <c r="J63" s="583">
        <v>16000.0</v>
      </c>
      <c r="K63" s="584">
        <v>0.0</v>
      </c>
      <c r="L63" s="583">
        <f t="shared" si="1"/>
        <v>0</v>
      </c>
      <c r="M63" s="586"/>
      <c r="N63" s="586"/>
      <c r="O63" s="586"/>
      <c r="P63" s="586"/>
      <c r="Q63" s="587"/>
      <c r="R63" s="588">
        <v>5000.0</v>
      </c>
      <c r="S63" s="597">
        <f t="shared" si="8"/>
        <v>11000</v>
      </c>
      <c r="T63" s="598" t="s">
        <v>4</v>
      </c>
      <c r="U63" s="591">
        <v>0.0</v>
      </c>
      <c r="V63" s="597">
        <f t="shared" si="7"/>
        <v>0</v>
      </c>
      <c r="W63" s="589" t="str">
        <f t="shared" si="4"/>
        <v/>
      </c>
      <c r="X63" s="605" t="s">
        <v>214</v>
      </c>
      <c r="Y63" s="589"/>
      <c r="AH63" s="55"/>
      <c r="AI63" s="55"/>
      <c r="AJ63" s="55"/>
      <c r="AK63" s="55"/>
    </row>
    <row r="64" ht="22.5" customHeight="1">
      <c r="A64" s="575"/>
      <c r="B64" s="576">
        <v>45672.0</v>
      </c>
      <c r="C64" s="577">
        <v>150000.0</v>
      </c>
      <c r="D64" s="578" t="s">
        <v>119</v>
      </c>
      <c r="E64" s="579" t="s">
        <v>386</v>
      </c>
      <c r="F64" s="580" t="s">
        <v>2018</v>
      </c>
      <c r="G64" s="581" t="s">
        <v>140</v>
      </c>
      <c r="H64" s="582" t="s">
        <v>957</v>
      </c>
      <c r="I64" s="576">
        <v>45672.0</v>
      </c>
      <c r="J64" s="583">
        <v>150000.0</v>
      </c>
      <c r="K64" s="584">
        <v>0.0</v>
      </c>
      <c r="L64" s="583">
        <f t="shared" si="1"/>
        <v>0</v>
      </c>
      <c r="M64" s="586"/>
      <c r="N64" s="586"/>
      <c r="O64" s="586"/>
      <c r="P64" s="586"/>
      <c r="Q64" s="587"/>
      <c r="R64" s="588">
        <v>15000.0</v>
      </c>
      <c r="S64" s="597">
        <f t="shared" si="8"/>
        <v>135000</v>
      </c>
      <c r="T64" s="598" t="s">
        <v>4</v>
      </c>
      <c r="U64" s="591">
        <v>0.0</v>
      </c>
      <c r="V64" s="597">
        <f t="shared" si="7"/>
        <v>0</v>
      </c>
      <c r="W64" s="589" t="str">
        <f t="shared" si="4"/>
        <v/>
      </c>
      <c r="X64" s="605" t="s">
        <v>214</v>
      </c>
      <c r="Y64" s="589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</row>
    <row r="65" ht="22.5" customHeight="1">
      <c r="A65" s="575" t="s">
        <v>1711</v>
      </c>
      <c r="B65" s="576">
        <v>45673.0</v>
      </c>
      <c r="C65" s="577">
        <v>70000.0</v>
      </c>
      <c r="D65" s="578" t="s">
        <v>3</v>
      </c>
      <c r="E65" s="579" t="s">
        <v>479</v>
      </c>
      <c r="F65" s="580" t="s">
        <v>480</v>
      </c>
      <c r="G65" s="581" t="s">
        <v>140</v>
      </c>
      <c r="H65" s="582" t="s">
        <v>957</v>
      </c>
      <c r="I65" s="576">
        <v>45673.0</v>
      </c>
      <c r="J65" s="583">
        <v>70000.0</v>
      </c>
      <c r="K65" s="584">
        <v>0.0</v>
      </c>
      <c r="L65" s="583">
        <f t="shared" si="1"/>
        <v>0</v>
      </c>
      <c r="M65" s="586"/>
      <c r="N65" s="586"/>
      <c r="O65" s="586"/>
      <c r="P65" s="586"/>
      <c r="Q65" s="604"/>
      <c r="R65" s="588">
        <v>15000.0</v>
      </c>
      <c r="S65" s="597">
        <f t="shared" si="8"/>
        <v>55000</v>
      </c>
      <c r="T65" s="598" t="s">
        <v>4</v>
      </c>
      <c r="U65" s="607"/>
      <c r="V65" s="597">
        <f t="shared" si="7"/>
        <v>0</v>
      </c>
      <c r="W65" s="589" t="str">
        <f t="shared" si="4"/>
        <v/>
      </c>
      <c r="X65" s="605" t="s">
        <v>145</v>
      </c>
      <c r="Y65" s="58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</row>
    <row r="66" ht="22.5" customHeight="1">
      <c r="A66" s="575" t="s">
        <v>1712</v>
      </c>
      <c r="B66" s="576">
        <v>45673.0</v>
      </c>
      <c r="C66" s="577">
        <v>200000.0</v>
      </c>
      <c r="D66" s="578" t="s">
        <v>119</v>
      </c>
      <c r="E66" s="579" t="s">
        <v>476</v>
      </c>
      <c r="F66" s="580" t="s">
        <v>1713</v>
      </c>
      <c r="G66" s="581" t="s">
        <v>140</v>
      </c>
      <c r="H66" s="582" t="s">
        <v>957</v>
      </c>
      <c r="I66" s="576">
        <v>45673.0</v>
      </c>
      <c r="J66" s="583">
        <v>200000.0</v>
      </c>
      <c r="K66" s="584">
        <v>0.0</v>
      </c>
      <c r="L66" s="583">
        <f t="shared" si="1"/>
        <v>0</v>
      </c>
      <c r="M66" s="586"/>
      <c r="N66" s="586"/>
      <c r="O66" s="586"/>
      <c r="P66" s="586"/>
      <c r="Q66" s="604"/>
      <c r="R66" s="588">
        <v>200000.0</v>
      </c>
      <c r="S66" s="597">
        <f t="shared" si="8"/>
        <v>0</v>
      </c>
      <c r="T66" s="598" t="s">
        <v>4</v>
      </c>
      <c r="U66" s="607"/>
      <c r="V66" s="597">
        <f t="shared" si="7"/>
        <v>0</v>
      </c>
      <c r="W66" s="589" t="str">
        <f t="shared" si="4"/>
        <v/>
      </c>
      <c r="X66" s="605" t="s">
        <v>146</v>
      </c>
      <c r="Y66" s="589"/>
      <c r="AH66" s="55"/>
      <c r="AI66" s="55"/>
      <c r="AJ66" s="55"/>
      <c r="AK66" s="55"/>
    </row>
    <row r="67" ht="22.5" customHeight="1">
      <c r="A67" s="596" t="s">
        <v>464</v>
      </c>
      <c r="B67" s="576">
        <v>45671.0</v>
      </c>
      <c r="C67" s="583">
        <f>J67-L67</f>
        <v>30000</v>
      </c>
      <c r="D67" s="578" t="s">
        <v>119</v>
      </c>
      <c r="E67" s="579" t="s">
        <v>465</v>
      </c>
      <c r="F67" s="580" t="s">
        <v>466</v>
      </c>
      <c r="G67" s="581" t="s">
        <v>146</v>
      </c>
      <c r="H67" s="582" t="s">
        <v>957</v>
      </c>
      <c r="I67" s="576"/>
      <c r="J67" s="583">
        <v>30000.0</v>
      </c>
      <c r="K67" s="584">
        <v>0.0</v>
      </c>
      <c r="L67" s="583">
        <f t="shared" si="1"/>
        <v>0</v>
      </c>
      <c r="M67" s="586"/>
      <c r="N67" s="586"/>
      <c r="O67" s="586"/>
      <c r="P67" s="586"/>
      <c r="Q67" s="587"/>
      <c r="R67" s="588">
        <v>250000.0</v>
      </c>
      <c r="S67" s="597">
        <f t="shared" si="8"/>
        <v>-220000</v>
      </c>
      <c r="T67" s="598" t="s">
        <v>4</v>
      </c>
      <c r="U67" s="607"/>
      <c r="V67" s="597">
        <f t="shared" si="7"/>
        <v>0</v>
      </c>
      <c r="W67" s="589" t="str">
        <f t="shared" si="4"/>
        <v/>
      </c>
      <c r="X67" s="605" t="s">
        <v>214</v>
      </c>
      <c r="Y67" s="589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</row>
    <row r="68" ht="22.5" customHeight="1">
      <c r="A68" s="596" t="s">
        <v>481</v>
      </c>
      <c r="B68" s="576">
        <v>45675.0</v>
      </c>
      <c r="C68" s="583">
        <v>50000.0</v>
      </c>
      <c r="D68" s="578" t="s">
        <v>3</v>
      </c>
      <c r="E68" s="579" t="s">
        <v>451</v>
      </c>
      <c r="F68" s="580" t="s">
        <v>2019</v>
      </c>
      <c r="G68" s="581" t="s">
        <v>140</v>
      </c>
      <c r="H68" s="582" t="s">
        <v>957</v>
      </c>
      <c r="I68" s="576">
        <v>45675.0</v>
      </c>
      <c r="J68" s="583">
        <v>50000.0</v>
      </c>
      <c r="K68" s="584">
        <v>0.0</v>
      </c>
      <c r="L68" s="583">
        <f t="shared" si="1"/>
        <v>0</v>
      </c>
      <c r="M68" s="586"/>
      <c r="N68" s="586"/>
      <c r="O68" s="586"/>
      <c r="P68" s="586"/>
      <c r="Q68" s="600"/>
      <c r="R68" s="588">
        <v>20000.0</v>
      </c>
      <c r="S68" s="597">
        <f t="shared" si="8"/>
        <v>30000</v>
      </c>
      <c r="T68" s="598" t="s">
        <v>4</v>
      </c>
      <c r="U68" s="591"/>
      <c r="V68" s="597">
        <f t="shared" si="7"/>
        <v>0</v>
      </c>
      <c r="W68" s="589" t="str">
        <f t="shared" si="4"/>
        <v/>
      </c>
      <c r="X68" s="605" t="s">
        <v>151</v>
      </c>
      <c r="Y68" s="605"/>
      <c r="AH68" s="55"/>
      <c r="AI68" s="55"/>
      <c r="AJ68" s="55"/>
      <c r="AK68" s="55"/>
    </row>
    <row r="69" ht="22.5" customHeight="1">
      <c r="A69" s="575" t="s">
        <v>1714</v>
      </c>
      <c r="B69" s="576">
        <v>45675.0</v>
      </c>
      <c r="C69" s="577">
        <v>15000.0</v>
      </c>
      <c r="D69" s="578" t="s">
        <v>3</v>
      </c>
      <c r="E69" s="579" t="s">
        <v>9</v>
      </c>
      <c r="F69" s="580" t="s">
        <v>11</v>
      </c>
      <c r="G69" s="581" t="s">
        <v>140</v>
      </c>
      <c r="H69" s="582" t="s">
        <v>957</v>
      </c>
      <c r="I69" s="576">
        <v>45675.0</v>
      </c>
      <c r="J69" s="583">
        <v>15000.0</v>
      </c>
      <c r="K69" s="584">
        <v>0.0</v>
      </c>
      <c r="L69" s="583">
        <f t="shared" si="1"/>
        <v>0</v>
      </c>
      <c r="M69" s="586"/>
      <c r="N69" s="586"/>
      <c r="O69" s="586"/>
      <c r="P69" s="586"/>
      <c r="Q69" s="600"/>
      <c r="R69" s="588">
        <v>5000.0</v>
      </c>
      <c r="S69" s="597">
        <f t="shared" si="8"/>
        <v>10000</v>
      </c>
      <c r="T69" s="598" t="s">
        <v>4</v>
      </c>
      <c r="U69" s="591"/>
      <c r="V69" s="597">
        <f t="shared" si="7"/>
        <v>0</v>
      </c>
      <c r="W69" s="589" t="str">
        <f t="shared" si="4"/>
        <v/>
      </c>
      <c r="X69" s="605" t="s">
        <v>146</v>
      </c>
      <c r="Y69" s="605"/>
      <c r="AH69" s="55"/>
      <c r="AI69" s="55"/>
      <c r="AJ69" s="55"/>
      <c r="AK69" s="55"/>
    </row>
    <row r="70" ht="22.5" customHeight="1">
      <c r="A70" s="575" t="s">
        <v>1715</v>
      </c>
      <c r="B70" s="576">
        <v>45675.0</v>
      </c>
      <c r="C70" s="603">
        <v>45000.0</v>
      </c>
      <c r="D70" s="578" t="s">
        <v>3</v>
      </c>
      <c r="E70" s="579" t="s">
        <v>169</v>
      </c>
      <c r="F70" s="580">
        <v>954721.0</v>
      </c>
      <c r="G70" s="581" t="s">
        <v>140</v>
      </c>
      <c r="H70" s="582" t="s">
        <v>957</v>
      </c>
      <c r="I70" s="576">
        <v>45675.0</v>
      </c>
      <c r="J70" s="583">
        <v>45000.0</v>
      </c>
      <c r="K70" s="584">
        <v>0.0</v>
      </c>
      <c r="L70" s="583">
        <f t="shared" si="1"/>
        <v>0</v>
      </c>
      <c r="M70" s="586"/>
      <c r="N70" s="586"/>
      <c r="O70" s="586"/>
      <c r="P70" s="586"/>
      <c r="Q70" s="587"/>
      <c r="R70" s="588">
        <v>200000.0</v>
      </c>
      <c r="S70" s="597">
        <f t="shared" si="8"/>
        <v>-155000</v>
      </c>
      <c r="T70" s="598" t="s">
        <v>4</v>
      </c>
      <c r="U70" s="607"/>
      <c r="V70" s="597">
        <f t="shared" si="7"/>
        <v>0</v>
      </c>
      <c r="W70" s="589" t="str">
        <f t="shared" si="4"/>
        <v/>
      </c>
      <c r="X70" s="605" t="s">
        <v>214</v>
      </c>
      <c r="Y70" s="589"/>
      <c r="AH70" s="55"/>
      <c r="AI70" s="55"/>
      <c r="AJ70" s="55"/>
      <c r="AK70" s="55"/>
    </row>
    <row r="71" ht="22.5" customHeight="1">
      <c r="A71" s="575" t="s">
        <v>1716</v>
      </c>
      <c r="B71" s="576">
        <v>45675.0</v>
      </c>
      <c r="C71" s="577">
        <v>15000.0</v>
      </c>
      <c r="D71" s="578" t="s">
        <v>3</v>
      </c>
      <c r="E71" s="579" t="s">
        <v>490</v>
      </c>
      <c r="F71" s="580" t="s">
        <v>478</v>
      </c>
      <c r="G71" s="581" t="s">
        <v>140</v>
      </c>
      <c r="H71" s="582" t="s">
        <v>957</v>
      </c>
      <c r="I71" s="576">
        <v>45675.0</v>
      </c>
      <c r="J71" s="583">
        <v>15000.0</v>
      </c>
      <c r="K71" s="584">
        <v>0.0</v>
      </c>
      <c r="L71" s="583">
        <f t="shared" si="1"/>
        <v>0</v>
      </c>
      <c r="M71" s="586"/>
      <c r="N71" s="586"/>
      <c r="O71" s="586"/>
      <c r="P71" s="586"/>
      <c r="Q71" s="587"/>
      <c r="R71" s="588">
        <v>15000.0</v>
      </c>
      <c r="S71" s="597">
        <f t="shared" si="8"/>
        <v>0</v>
      </c>
      <c r="T71" s="598" t="s">
        <v>4</v>
      </c>
      <c r="U71" s="591">
        <v>0.0</v>
      </c>
      <c r="V71" s="597">
        <f t="shared" si="7"/>
        <v>0</v>
      </c>
      <c r="W71" s="589" t="str">
        <f t="shared" si="4"/>
        <v/>
      </c>
      <c r="X71" s="605" t="s">
        <v>214</v>
      </c>
      <c r="Y71" s="589"/>
      <c r="AH71" s="55"/>
      <c r="AI71" s="55"/>
      <c r="AJ71" s="55"/>
      <c r="AK71" s="55"/>
    </row>
    <row r="72" ht="22.5" customHeight="1">
      <c r="A72" s="575" t="s">
        <v>1718</v>
      </c>
      <c r="B72" s="576">
        <v>45675.0</v>
      </c>
      <c r="C72" s="577">
        <v>125000.0</v>
      </c>
      <c r="D72" s="578" t="s">
        <v>3</v>
      </c>
      <c r="E72" s="579" t="s">
        <v>13</v>
      </c>
      <c r="F72" s="580" t="s">
        <v>2020</v>
      </c>
      <c r="G72" s="581" t="s">
        <v>140</v>
      </c>
      <c r="H72" s="582" t="s">
        <v>957</v>
      </c>
      <c r="I72" s="576">
        <v>45675.0</v>
      </c>
      <c r="J72" s="583">
        <v>125000.0</v>
      </c>
      <c r="K72" s="584">
        <v>0.0</v>
      </c>
      <c r="L72" s="583">
        <f t="shared" si="1"/>
        <v>0</v>
      </c>
      <c r="M72" s="586"/>
      <c r="N72" s="586"/>
      <c r="O72" s="586"/>
      <c r="P72" s="586"/>
      <c r="Q72" s="587"/>
      <c r="R72" s="588">
        <v>50000.0</v>
      </c>
      <c r="S72" s="597">
        <f t="shared" si="8"/>
        <v>75000</v>
      </c>
      <c r="T72" s="598" t="s">
        <v>4</v>
      </c>
      <c r="U72" s="591">
        <v>0.0</v>
      </c>
      <c r="V72" s="597">
        <f t="shared" si="7"/>
        <v>0</v>
      </c>
      <c r="W72" s="589" t="str">
        <f t="shared" si="4"/>
        <v/>
      </c>
      <c r="X72" s="605"/>
      <c r="Y72" s="589"/>
      <c r="AH72" s="55"/>
      <c r="AI72" s="55"/>
      <c r="AJ72" s="55"/>
      <c r="AK72" s="55"/>
    </row>
    <row r="73" ht="22.5" customHeight="1">
      <c r="A73" s="575" t="s">
        <v>1719</v>
      </c>
      <c r="B73" s="576">
        <v>45675.0</v>
      </c>
      <c r="C73" s="577">
        <v>100000.0</v>
      </c>
      <c r="D73" s="578" t="s">
        <v>3</v>
      </c>
      <c r="E73" s="579" t="s">
        <v>12</v>
      </c>
      <c r="F73" s="580">
        <v>98.0</v>
      </c>
      <c r="G73" s="581" t="s">
        <v>140</v>
      </c>
      <c r="H73" s="582" t="s">
        <v>957</v>
      </c>
      <c r="I73" s="576">
        <v>45675.0</v>
      </c>
      <c r="J73" s="583">
        <v>100000.0</v>
      </c>
      <c r="K73" s="584">
        <v>0.0</v>
      </c>
      <c r="L73" s="583">
        <f t="shared" si="1"/>
        <v>0</v>
      </c>
      <c r="M73" s="586"/>
      <c r="N73" s="586"/>
      <c r="O73" s="586"/>
      <c r="P73" s="586"/>
      <c r="Q73" s="587"/>
      <c r="R73" s="588">
        <v>15000.0</v>
      </c>
      <c r="S73" s="597">
        <f t="shared" si="8"/>
        <v>85000</v>
      </c>
      <c r="T73" s="598" t="s">
        <v>4</v>
      </c>
      <c r="U73" s="607"/>
      <c r="V73" s="597">
        <f t="shared" si="7"/>
        <v>0</v>
      </c>
      <c r="W73" s="589" t="str">
        <f t="shared" si="4"/>
        <v/>
      </c>
      <c r="X73" s="605" t="s">
        <v>214</v>
      </c>
      <c r="Y73" s="589"/>
      <c r="AH73" s="55"/>
      <c r="AI73" s="55"/>
      <c r="AJ73" s="55"/>
      <c r="AK73" s="55"/>
    </row>
    <row r="74" ht="22.5" customHeight="1">
      <c r="A74" s="575" t="s">
        <v>1720</v>
      </c>
      <c r="B74" s="576">
        <v>45675.0</v>
      </c>
      <c r="C74" s="577">
        <v>100000.0</v>
      </c>
      <c r="D74" s="578" t="s">
        <v>3</v>
      </c>
      <c r="E74" s="579" t="s">
        <v>13</v>
      </c>
      <c r="F74" s="580">
        <v>98.0</v>
      </c>
      <c r="G74" s="581" t="s">
        <v>140</v>
      </c>
      <c r="H74" s="582" t="s">
        <v>957</v>
      </c>
      <c r="I74" s="576">
        <v>45675.0</v>
      </c>
      <c r="J74" s="583">
        <v>100000.0</v>
      </c>
      <c r="K74" s="584">
        <v>0.0</v>
      </c>
      <c r="L74" s="583">
        <f t="shared" si="1"/>
        <v>0</v>
      </c>
      <c r="M74" s="586"/>
      <c r="N74" s="586"/>
      <c r="O74" s="586"/>
      <c r="P74" s="586"/>
      <c r="Q74" s="587"/>
      <c r="R74" s="588"/>
      <c r="S74" s="589" t="str">
        <f t="shared" si="8"/>
        <v/>
      </c>
      <c r="T74" s="590"/>
      <c r="U74" s="607"/>
      <c r="V74" s="592" t="str">
        <f t="shared" si="7"/>
        <v/>
      </c>
      <c r="W74" s="589">
        <f t="shared" si="4"/>
        <v>0</v>
      </c>
      <c r="X74" s="605"/>
      <c r="Y74" s="589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</row>
    <row r="75" ht="22.5" customHeight="1">
      <c r="A75" s="575" t="s">
        <v>1721</v>
      </c>
      <c r="B75" s="576">
        <v>45675.0</v>
      </c>
      <c r="C75" s="577">
        <v>15000.0</v>
      </c>
      <c r="D75" s="578" t="s">
        <v>3</v>
      </c>
      <c r="E75" s="579" t="s">
        <v>491</v>
      </c>
      <c r="F75" s="580" t="s">
        <v>401</v>
      </c>
      <c r="G75" s="581" t="s">
        <v>140</v>
      </c>
      <c r="H75" s="582" t="s">
        <v>957</v>
      </c>
      <c r="I75" s="576">
        <v>45675.0</v>
      </c>
      <c r="J75" s="583">
        <v>15000.0</v>
      </c>
      <c r="K75" s="584">
        <v>0.0</v>
      </c>
      <c r="L75" s="583">
        <f t="shared" si="1"/>
        <v>0</v>
      </c>
      <c r="M75" s="586"/>
      <c r="N75" s="586"/>
      <c r="O75" s="586"/>
      <c r="P75" s="586"/>
      <c r="Q75" s="587"/>
      <c r="R75" s="588">
        <v>30000.0</v>
      </c>
      <c r="S75" s="597">
        <f t="shared" si="8"/>
        <v>-15000</v>
      </c>
      <c r="T75" s="598" t="s">
        <v>4</v>
      </c>
      <c r="U75" s="591">
        <v>0.0</v>
      </c>
      <c r="V75" s="597">
        <f t="shared" si="7"/>
        <v>0</v>
      </c>
      <c r="W75" s="589" t="str">
        <f t="shared" si="4"/>
        <v/>
      </c>
      <c r="X75" s="605" t="s">
        <v>214</v>
      </c>
      <c r="Y75" s="6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</row>
    <row r="76" ht="22.5" customHeight="1">
      <c r="A76" s="575" t="s">
        <v>1723</v>
      </c>
      <c r="B76" s="576">
        <v>45675.0</v>
      </c>
      <c r="C76" s="577">
        <v>45000.0</v>
      </c>
      <c r="D76" s="578" t="s">
        <v>3</v>
      </c>
      <c r="E76" s="579" t="s">
        <v>160</v>
      </c>
      <c r="F76" s="580">
        <v>954724.0</v>
      </c>
      <c r="G76" s="581" t="s">
        <v>140</v>
      </c>
      <c r="H76" s="582" t="s">
        <v>957</v>
      </c>
      <c r="I76" s="576">
        <v>45675.0</v>
      </c>
      <c r="J76" s="583">
        <v>45000.0</v>
      </c>
      <c r="K76" s="584">
        <v>0.0</v>
      </c>
      <c r="L76" s="583">
        <f t="shared" si="1"/>
        <v>0</v>
      </c>
      <c r="M76" s="586"/>
      <c r="N76" s="586"/>
      <c r="O76" s="586"/>
      <c r="P76" s="586"/>
      <c r="Q76" s="587"/>
      <c r="R76" s="588">
        <v>100000.0</v>
      </c>
      <c r="S76" s="597">
        <f t="shared" si="8"/>
        <v>-55000</v>
      </c>
      <c r="T76" s="598" t="s">
        <v>4</v>
      </c>
      <c r="U76" s="591">
        <v>0.0</v>
      </c>
      <c r="V76" s="597">
        <f t="shared" si="7"/>
        <v>0</v>
      </c>
      <c r="W76" s="589" t="str">
        <f t="shared" si="4"/>
        <v/>
      </c>
      <c r="X76" s="605" t="s">
        <v>214</v>
      </c>
      <c r="Y76" s="60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</row>
    <row r="77" ht="22.5" customHeight="1">
      <c r="A77" s="575" t="s">
        <v>1724</v>
      </c>
      <c r="B77" s="576">
        <v>45675.0</v>
      </c>
      <c r="C77" s="577">
        <v>35000.0</v>
      </c>
      <c r="D77" s="578" t="s">
        <v>3</v>
      </c>
      <c r="E77" s="579" t="s">
        <v>169</v>
      </c>
      <c r="F77" s="580" t="s">
        <v>489</v>
      </c>
      <c r="G77" s="581" t="s">
        <v>140</v>
      </c>
      <c r="H77" s="582" t="s">
        <v>957</v>
      </c>
      <c r="I77" s="576">
        <v>45675.0</v>
      </c>
      <c r="J77" s="583">
        <v>35000.0</v>
      </c>
      <c r="K77" s="584">
        <v>0.0</v>
      </c>
      <c r="L77" s="583">
        <f t="shared" si="1"/>
        <v>0</v>
      </c>
      <c r="M77" s="586"/>
      <c r="N77" s="586"/>
      <c r="O77" s="586"/>
      <c r="P77" s="586"/>
      <c r="Q77" s="600"/>
      <c r="R77" s="588">
        <v>15000.0</v>
      </c>
      <c r="S77" s="597">
        <f t="shared" si="8"/>
        <v>20000</v>
      </c>
      <c r="T77" s="598" t="s">
        <v>4</v>
      </c>
      <c r="U77" s="591"/>
      <c r="V77" s="597">
        <f t="shared" si="7"/>
        <v>0</v>
      </c>
      <c r="W77" s="589" t="str">
        <f t="shared" si="4"/>
        <v/>
      </c>
      <c r="X77" s="605" t="s">
        <v>146</v>
      </c>
      <c r="Y77" s="589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</row>
    <row r="78" ht="22.5" customHeight="1">
      <c r="A78" s="596" t="s">
        <v>497</v>
      </c>
      <c r="B78" s="576">
        <v>45675.0</v>
      </c>
      <c r="C78" s="577">
        <v>10000.0</v>
      </c>
      <c r="D78" s="578" t="s">
        <v>119</v>
      </c>
      <c r="E78" s="579" t="s">
        <v>498</v>
      </c>
      <c r="F78" s="580" t="s">
        <v>2021</v>
      </c>
      <c r="G78" s="581" t="s">
        <v>140</v>
      </c>
      <c r="H78" s="582" t="s">
        <v>957</v>
      </c>
      <c r="I78" s="576">
        <v>45675.0</v>
      </c>
      <c r="J78" s="583">
        <v>10000.0</v>
      </c>
      <c r="K78" s="584">
        <v>0.0</v>
      </c>
      <c r="L78" s="583">
        <f t="shared" si="1"/>
        <v>0</v>
      </c>
      <c r="M78" s="586"/>
      <c r="N78" s="586"/>
      <c r="O78" s="586"/>
      <c r="P78" s="586"/>
      <c r="Q78" s="587"/>
      <c r="R78" s="588">
        <v>5000.0</v>
      </c>
      <c r="S78" s="597">
        <f t="shared" si="8"/>
        <v>5000</v>
      </c>
      <c r="T78" s="598" t="s">
        <v>4</v>
      </c>
      <c r="U78" s="591">
        <v>0.0</v>
      </c>
      <c r="V78" s="597">
        <f t="shared" si="7"/>
        <v>0</v>
      </c>
      <c r="W78" s="589" t="str">
        <f t="shared" si="4"/>
        <v/>
      </c>
      <c r="X78" s="605" t="s">
        <v>5</v>
      </c>
      <c r="Y78" s="589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142" t="s">
        <v>347</v>
      </c>
    </row>
    <row r="79" ht="22.5" customHeight="1">
      <c r="A79" s="575" t="s">
        <v>1725</v>
      </c>
      <c r="B79" s="576">
        <v>45675.0</v>
      </c>
      <c r="C79" s="577">
        <v>10000.0</v>
      </c>
      <c r="D79" s="578" t="s">
        <v>262</v>
      </c>
      <c r="E79" s="579" t="s">
        <v>493</v>
      </c>
      <c r="F79" s="580" t="s">
        <v>494</v>
      </c>
      <c r="G79" s="581" t="s">
        <v>140</v>
      </c>
      <c r="H79" s="582" t="s">
        <v>957</v>
      </c>
      <c r="I79" s="576">
        <v>45675.0</v>
      </c>
      <c r="J79" s="583">
        <v>10000.0</v>
      </c>
      <c r="K79" s="584">
        <v>0.0</v>
      </c>
      <c r="L79" s="583">
        <f t="shared" si="1"/>
        <v>0</v>
      </c>
      <c r="M79" s="586"/>
      <c r="N79" s="586"/>
      <c r="O79" s="586"/>
      <c r="P79" s="586"/>
      <c r="Q79" s="604"/>
      <c r="R79" s="588">
        <v>25000.0</v>
      </c>
      <c r="S79" s="597">
        <f t="shared" si="8"/>
        <v>-15000</v>
      </c>
      <c r="T79" s="598" t="s">
        <v>4</v>
      </c>
      <c r="U79" s="591">
        <v>0.0</v>
      </c>
      <c r="V79" s="597">
        <f t="shared" si="7"/>
        <v>0</v>
      </c>
      <c r="W79" s="589" t="str">
        <f t="shared" si="4"/>
        <v/>
      </c>
      <c r="X79" s="605" t="s">
        <v>214</v>
      </c>
      <c r="Y79" s="605" t="s">
        <v>382</v>
      </c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</row>
    <row r="80" ht="22.5" customHeight="1">
      <c r="A80" s="575" t="s">
        <v>1726</v>
      </c>
      <c r="B80" s="576">
        <v>45675.0</v>
      </c>
      <c r="C80" s="577">
        <v>10000.0</v>
      </c>
      <c r="D80" s="578" t="s">
        <v>262</v>
      </c>
      <c r="E80" s="579" t="s">
        <v>495</v>
      </c>
      <c r="F80" s="580" t="s">
        <v>496</v>
      </c>
      <c r="G80" s="581" t="s">
        <v>140</v>
      </c>
      <c r="H80" s="582" t="s">
        <v>957</v>
      </c>
      <c r="I80" s="576">
        <v>45675.0</v>
      </c>
      <c r="J80" s="583">
        <v>10000.0</v>
      </c>
      <c r="K80" s="584">
        <v>0.0</v>
      </c>
      <c r="L80" s="583">
        <f t="shared" si="1"/>
        <v>0</v>
      </c>
      <c r="M80" s="586"/>
      <c r="N80" s="586"/>
      <c r="O80" s="586"/>
      <c r="P80" s="586"/>
      <c r="Q80" s="587"/>
      <c r="R80" s="588">
        <v>5000.0</v>
      </c>
      <c r="S80" s="597">
        <f t="shared" si="8"/>
        <v>5000</v>
      </c>
      <c r="T80" s="598" t="s">
        <v>4</v>
      </c>
      <c r="U80" s="591">
        <v>0.0</v>
      </c>
      <c r="V80" s="597">
        <f t="shared" si="7"/>
        <v>0</v>
      </c>
      <c r="W80" s="589" t="str">
        <f t="shared" si="4"/>
        <v/>
      </c>
      <c r="X80" s="605" t="s">
        <v>214</v>
      </c>
      <c r="Y80" s="605" t="s">
        <v>397</v>
      </c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</row>
    <row r="81" ht="22.5" customHeight="1">
      <c r="A81" s="596" t="s">
        <v>485</v>
      </c>
      <c r="B81" s="576">
        <v>45675.0</v>
      </c>
      <c r="C81" s="577">
        <v>50000.0</v>
      </c>
      <c r="D81" s="578" t="s">
        <v>3</v>
      </c>
      <c r="E81" s="579" t="s">
        <v>192</v>
      </c>
      <c r="F81" s="580">
        <v>954741.0</v>
      </c>
      <c r="G81" s="581" t="s">
        <v>140</v>
      </c>
      <c r="H81" s="582" t="s">
        <v>957</v>
      </c>
      <c r="I81" s="576">
        <v>45675.0</v>
      </c>
      <c r="J81" s="583">
        <v>50000.0</v>
      </c>
      <c r="K81" s="584">
        <v>0.0</v>
      </c>
      <c r="L81" s="583">
        <f t="shared" si="1"/>
        <v>0</v>
      </c>
      <c r="M81" s="586"/>
      <c r="N81" s="586"/>
      <c r="O81" s="586"/>
      <c r="P81" s="586"/>
      <c r="Q81" s="587"/>
      <c r="R81" s="588">
        <v>25000.0</v>
      </c>
      <c r="S81" s="597">
        <f t="shared" si="8"/>
        <v>25000</v>
      </c>
      <c r="T81" s="598" t="s">
        <v>4</v>
      </c>
      <c r="U81" s="591">
        <v>0.0</v>
      </c>
      <c r="V81" s="597">
        <f t="shared" si="7"/>
        <v>0</v>
      </c>
      <c r="W81" s="589" t="str">
        <f t="shared" si="4"/>
        <v/>
      </c>
      <c r="X81" s="605" t="s">
        <v>214</v>
      </c>
      <c r="Y81" s="605"/>
      <c r="AH81" s="55"/>
      <c r="AI81" s="55"/>
      <c r="AJ81" s="55"/>
      <c r="AK81" s="55"/>
    </row>
    <row r="82" ht="22.5" customHeight="1">
      <c r="A82" s="596" t="s">
        <v>483</v>
      </c>
      <c r="B82" s="576">
        <v>45675.0</v>
      </c>
      <c r="C82" s="577">
        <v>75000.0</v>
      </c>
      <c r="D82" s="578" t="s">
        <v>3</v>
      </c>
      <c r="E82" s="579" t="s">
        <v>484</v>
      </c>
      <c r="F82" s="580">
        <v>954741.0</v>
      </c>
      <c r="G82" s="581" t="s">
        <v>140</v>
      </c>
      <c r="H82" s="582" t="s">
        <v>957</v>
      </c>
      <c r="I82" s="576">
        <v>45675.0</v>
      </c>
      <c r="J82" s="583">
        <v>75000.0</v>
      </c>
      <c r="K82" s="584">
        <v>0.0</v>
      </c>
      <c r="L82" s="583">
        <f t="shared" si="1"/>
        <v>0</v>
      </c>
      <c r="M82" s="586"/>
      <c r="N82" s="586"/>
      <c r="O82" s="586"/>
      <c r="P82" s="586"/>
      <c r="Q82" s="587"/>
      <c r="R82" s="588">
        <v>25000.0</v>
      </c>
      <c r="S82" s="597">
        <f t="shared" si="8"/>
        <v>50000</v>
      </c>
      <c r="T82" s="598" t="s">
        <v>4</v>
      </c>
      <c r="U82" s="591">
        <v>0.0</v>
      </c>
      <c r="V82" s="597">
        <f t="shared" si="7"/>
        <v>0</v>
      </c>
      <c r="W82" s="589" t="str">
        <f t="shared" si="4"/>
        <v/>
      </c>
      <c r="X82" s="605" t="s">
        <v>5</v>
      </c>
      <c r="Y82" s="605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</row>
    <row r="83" ht="22.5" customHeight="1">
      <c r="A83" s="575" t="s">
        <v>1727</v>
      </c>
      <c r="B83" s="576">
        <v>45675.0</v>
      </c>
      <c r="C83" s="577">
        <v>45000.0</v>
      </c>
      <c r="D83" s="578" t="s">
        <v>3</v>
      </c>
      <c r="E83" s="579" t="s">
        <v>283</v>
      </c>
      <c r="F83" s="580">
        <v>954741.0</v>
      </c>
      <c r="G83" s="581" t="s">
        <v>140</v>
      </c>
      <c r="H83" s="582" t="s">
        <v>957</v>
      </c>
      <c r="I83" s="576">
        <v>45675.0</v>
      </c>
      <c r="J83" s="583">
        <v>45000.0</v>
      </c>
      <c r="K83" s="584">
        <v>0.0</v>
      </c>
      <c r="L83" s="583">
        <f t="shared" si="1"/>
        <v>0</v>
      </c>
      <c r="M83" s="586"/>
      <c r="N83" s="586"/>
      <c r="O83" s="586"/>
      <c r="P83" s="586"/>
      <c r="Q83" s="587"/>
      <c r="R83" s="588">
        <v>25000.0</v>
      </c>
      <c r="S83" s="597">
        <f t="shared" si="8"/>
        <v>20000</v>
      </c>
      <c r="T83" s="598" t="s">
        <v>4</v>
      </c>
      <c r="U83" s="591">
        <v>0.0</v>
      </c>
      <c r="V83" s="597">
        <f t="shared" si="7"/>
        <v>0</v>
      </c>
      <c r="W83" s="589" t="str">
        <f t="shared" si="4"/>
        <v/>
      </c>
      <c r="X83" s="605" t="s">
        <v>15</v>
      </c>
      <c r="Y83" s="605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</row>
    <row r="84" ht="22.5" customHeight="1">
      <c r="A84" s="596" t="s">
        <v>482</v>
      </c>
      <c r="B84" s="576">
        <v>45675.0</v>
      </c>
      <c r="C84" s="577">
        <v>125000.0</v>
      </c>
      <c r="D84" s="578" t="s">
        <v>3</v>
      </c>
      <c r="E84" s="579" t="s">
        <v>13</v>
      </c>
      <c r="F84" s="580">
        <v>954741.0</v>
      </c>
      <c r="G84" s="581" t="s">
        <v>140</v>
      </c>
      <c r="H84" s="582" t="s">
        <v>957</v>
      </c>
      <c r="I84" s="576">
        <v>45675.0</v>
      </c>
      <c r="J84" s="583">
        <v>125000.0</v>
      </c>
      <c r="K84" s="584">
        <v>0.0</v>
      </c>
      <c r="L84" s="583">
        <f t="shared" si="1"/>
        <v>0</v>
      </c>
      <c r="M84" s="586"/>
      <c r="N84" s="586"/>
      <c r="O84" s="586"/>
      <c r="P84" s="586"/>
      <c r="Q84" s="587"/>
      <c r="R84" s="588">
        <v>15000.0</v>
      </c>
      <c r="S84" s="597">
        <f t="shared" si="8"/>
        <v>110000</v>
      </c>
      <c r="T84" s="598" t="s">
        <v>4</v>
      </c>
      <c r="U84" s="591">
        <v>0.0</v>
      </c>
      <c r="V84" s="597">
        <f t="shared" si="7"/>
        <v>0</v>
      </c>
      <c r="W84" s="589" t="str">
        <f t="shared" si="4"/>
        <v/>
      </c>
      <c r="X84" s="605" t="s">
        <v>146</v>
      </c>
      <c r="Y84" s="605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</row>
    <row r="85" ht="22.5" customHeight="1">
      <c r="A85" s="575" t="s">
        <v>1729</v>
      </c>
      <c r="B85" s="576">
        <v>45675.0</v>
      </c>
      <c r="C85" s="577">
        <v>35000.0</v>
      </c>
      <c r="D85" s="578" t="s">
        <v>3</v>
      </c>
      <c r="E85" s="579" t="s">
        <v>488</v>
      </c>
      <c r="F85" s="580">
        <v>954741.0</v>
      </c>
      <c r="G85" s="581" t="s">
        <v>140</v>
      </c>
      <c r="H85" s="582" t="s">
        <v>957</v>
      </c>
      <c r="I85" s="576">
        <v>45675.0</v>
      </c>
      <c r="J85" s="583">
        <v>35000.0</v>
      </c>
      <c r="K85" s="584">
        <v>0.0</v>
      </c>
      <c r="L85" s="583">
        <f t="shared" si="1"/>
        <v>0</v>
      </c>
      <c r="M85" s="586"/>
      <c r="N85" s="586"/>
      <c r="O85" s="586"/>
      <c r="P85" s="586"/>
      <c r="Q85" s="587"/>
      <c r="R85" s="588">
        <v>10000.0</v>
      </c>
      <c r="S85" s="597">
        <f t="shared" si="8"/>
        <v>25000</v>
      </c>
      <c r="T85" s="598" t="s">
        <v>4</v>
      </c>
      <c r="U85" s="591">
        <v>0.0</v>
      </c>
      <c r="V85" s="597">
        <f t="shared" si="7"/>
        <v>0</v>
      </c>
      <c r="W85" s="589" t="str">
        <f t="shared" si="4"/>
        <v/>
      </c>
      <c r="X85" s="605"/>
      <c r="Y85" s="605" t="s">
        <v>382</v>
      </c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</row>
    <row r="86" ht="22.5" customHeight="1">
      <c r="A86" s="596" t="s">
        <v>487</v>
      </c>
      <c r="B86" s="576">
        <v>45675.0</v>
      </c>
      <c r="C86" s="577">
        <v>50000.0</v>
      </c>
      <c r="D86" s="578" t="s">
        <v>3</v>
      </c>
      <c r="E86" s="579" t="s">
        <v>192</v>
      </c>
      <c r="F86" s="580">
        <v>954741.0</v>
      </c>
      <c r="G86" s="581" t="s">
        <v>140</v>
      </c>
      <c r="H86" s="582" t="s">
        <v>957</v>
      </c>
      <c r="I86" s="576">
        <v>45675.0</v>
      </c>
      <c r="J86" s="583">
        <v>50000.0</v>
      </c>
      <c r="K86" s="584">
        <v>0.0</v>
      </c>
      <c r="L86" s="583">
        <f t="shared" si="1"/>
        <v>0</v>
      </c>
      <c r="M86" s="586"/>
      <c r="N86" s="586"/>
      <c r="O86" s="586"/>
      <c r="P86" s="586"/>
      <c r="Q86" s="587"/>
      <c r="R86" s="588">
        <v>10000.0</v>
      </c>
      <c r="S86" s="597">
        <f t="shared" si="8"/>
        <v>40000</v>
      </c>
      <c r="T86" s="598" t="s">
        <v>4</v>
      </c>
      <c r="U86" s="591">
        <v>0.0</v>
      </c>
      <c r="V86" s="597">
        <f t="shared" si="7"/>
        <v>0</v>
      </c>
      <c r="W86" s="589" t="str">
        <f t="shared" si="4"/>
        <v/>
      </c>
      <c r="X86" s="605" t="s">
        <v>214</v>
      </c>
      <c r="Y86" s="605" t="s">
        <v>397</v>
      </c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</row>
    <row r="87" ht="22.5" customHeight="1">
      <c r="A87" s="596" t="s">
        <v>499</v>
      </c>
      <c r="B87" s="576">
        <v>45675.0</v>
      </c>
      <c r="C87" s="577">
        <v>200000.0</v>
      </c>
      <c r="D87" s="578" t="s">
        <v>119</v>
      </c>
      <c r="E87" s="579" t="s">
        <v>500</v>
      </c>
      <c r="F87" s="580" t="s">
        <v>442</v>
      </c>
      <c r="G87" s="581" t="s">
        <v>140</v>
      </c>
      <c r="H87" s="582" t="s">
        <v>957</v>
      </c>
      <c r="I87" s="576">
        <v>45675.0</v>
      </c>
      <c r="J87" s="583">
        <v>200000.0</v>
      </c>
      <c r="K87" s="584">
        <v>0.0</v>
      </c>
      <c r="L87" s="583">
        <f t="shared" si="1"/>
        <v>0</v>
      </c>
      <c r="M87" s="586"/>
      <c r="N87" s="586"/>
      <c r="O87" s="586"/>
      <c r="P87" s="586"/>
      <c r="Q87" s="587"/>
      <c r="R87" s="588">
        <v>2000.0</v>
      </c>
      <c r="S87" s="597">
        <f t="shared" si="8"/>
        <v>198000</v>
      </c>
      <c r="T87" s="598" t="s">
        <v>4</v>
      </c>
      <c r="U87" s="591">
        <v>0.0</v>
      </c>
      <c r="V87" s="597">
        <f t="shared" si="7"/>
        <v>0</v>
      </c>
      <c r="W87" s="589" t="str">
        <f t="shared" si="4"/>
        <v/>
      </c>
      <c r="X87" s="605" t="s">
        <v>142</v>
      </c>
      <c r="Y87" s="605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</row>
    <row r="88" ht="22.5" customHeight="1">
      <c r="A88" s="575" t="s">
        <v>1730</v>
      </c>
      <c r="B88" s="576">
        <v>45676.0</v>
      </c>
      <c r="C88" s="577">
        <v>45000.0</v>
      </c>
      <c r="D88" s="578" t="s">
        <v>3</v>
      </c>
      <c r="E88" s="579" t="s">
        <v>503</v>
      </c>
      <c r="F88" s="580">
        <v>954741.0</v>
      </c>
      <c r="G88" s="581" t="s">
        <v>140</v>
      </c>
      <c r="H88" s="582" t="s">
        <v>957</v>
      </c>
      <c r="I88" s="576">
        <v>45676.0</v>
      </c>
      <c r="J88" s="583">
        <v>45000.0</v>
      </c>
      <c r="K88" s="584">
        <v>0.0</v>
      </c>
      <c r="L88" s="583">
        <f t="shared" si="1"/>
        <v>0</v>
      </c>
      <c r="M88" s="586"/>
      <c r="N88" s="586"/>
      <c r="O88" s="586"/>
      <c r="P88" s="586"/>
      <c r="Q88" s="587"/>
      <c r="R88" s="588">
        <v>5000.0</v>
      </c>
      <c r="S88" s="597">
        <f t="shared" si="8"/>
        <v>40000</v>
      </c>
      <c r="T88" s="598" t="s">
        <v>4</v>
      </c>
      <c r="U88" s="591">
        <v>0.0</v>
      </c>
      <c r="V88" s="597">
        <f t="shared" si="7"/>
        <v>0</v>
      </c>
      <c r="W88" s="589" t="str">
        <f t="shared" si="4"/>
        <v/>
      </c>
      <c r="X88" s="605" t="s">
        <v>214</v>
      </c>
      <c r="Y88" s="60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</row>
    <row r="89" ht="22.5" customHeight="1">
      <c r="A89" s="575" t="s">
        <v>1731</v>
      </c>
      <c r="B89" s="576">
        <v>45676.0</v>
      </c>
      <c r="C89" s="577">
        <v>50000.0</v>
      </c>
      <c r="D89" s="578" t="s">
        <v>3</v>
      </c>
      <c r="E89" s="579" t="s">
        <v>502</v>
      </c>
      <c r="F89" s="580">
        <v>954741.0</v>
      </c>
      <c r="G89" s="581" t="s">
        <v>140</v>
      </c>
      <c r="H89" s="582" t="s">
        <v>957</v>
      </c>
      <c r="I89" s="576">
        <v>45676.0</v>
      </c>
      <c r="J89" s="583">
        <v>50000.0</v>
      </c>
      <c r="K89" s="584">
        <v>0.0</v>
      </c>
      <c r="L89" s="583">
        <f t="shared" si="1"/>
        <v>0</v>
      </c>
      <c r="M89" s="586"/>
      <c r="N89" s="586"/>
      <c r="O89" s="586"/>
      <c r="P89" s="586"/>
      <c r="Q89" s="587"/>
      <c r="R89" s="588">
        <v>5000.0</v>
      </c>
      <c r="S89" s="597">
        <f t="shared" si="8"/>
        <v>45000</v>
      </c>
      <c r="T89" s="598" t="s">
        <v>4</v>
      </c>
      <c r="U89" s="591">
        <v>0.0</v>
      </c>
      <c r="V89" s="597">
        <f t="shared" si="7"/>
        <v>0</v>
      </c>
      <c r="W89" s="589" t="str">
        <f t="shared" si="4"/>
        <v/>
      </c>
      <c r="X89" s="605" t="s">
        <v>214</v>
      </c>
      <c r="Y89" s="605"/>
      <c r="AH89" s="55"/>
      <c r="AI89" s="55"/>
      <c r="AJ89" s="55"/>
      <c r="AK89" s="55"/>
    </row>
    <row r="90" ht="22.5" customHeight="1">
      <c r="A90" s="575" t="s">
        <v>1732</v>
      </c>
      <c r="B90" s="576">
        <v>45676.0</v>
      </c>
      <c r="C90" s="577">
        <v>75000.0</v>
      </c>
      <c r="D90" s="578" t="s">
        <v>3</v>
      </c>
      <c r="E90" s="579" t="s">
        <v>445</v>
      </c>
      <c r="F90" s="580">
        <v>954724.0</v>
      </c>
      <c r="G90" s="581" t="s">
        <v>140</v>
      </c>
      <c r="H90" s="582" t="s">
        <v>957</v>
      </c>
      <c r="I90" s="576">
        <v>45676.0</v>
      </c>
      <c r="J90" s="583">
        <v>75000.0</v>
      </c>
      <c r="K90" s="584">
        <v>0.0</v>
      </c>
      <c r="L90" s="583">
        <f t="shared" si="1"/>
        <v>0</v>
      </c>
      <c r="M90" s="586"/>
      <c r="N90" s="586"/>
      <c r="O90" s="586"/>
      <c r="P90" s="586"/>
      <c r="Q90" s="587"/>
      <c r="R90" s="588">
        <v>20000.0</v>
      </c>
      <c r="S90" s="597">
        <f t="shared" si="8"/>
        <v>55000</v>
      </c>
      <c r="T90" s="598" t="s">
        <v>4</v>
      </c>
      <c r="U90" s="591">
        <v>0.0</v>
      </c>
      <c r="V90" s="631">
        <v>0.0</v>
      </c>
      <c r="W90" s="589" t="str">
        <f t="shared" si="4"/>
        <v/>
      </c>
      <c r="X90" s="605" t="s">
        <v>486</v>
      </c>
      <c r="Y90" s="605"/>
      <c r="AH90" s="55"/>
      <c r="AI90" s="55"/>
      <c r="AJ90" s="55"/>
      <c r="AK90" s="55"/>
    </row>
    <row r="91" ht="22.5" customHeight="1">
      <c r="A91" s="575" t="s">
        <v>1733</v>
      </c>
      <c r="B91" s="576">
        <v>45676.0</v>
      </c>
      <c r="C91" s="577">
        <v>20000.0</v>
      </c>
      <c r="D91" s="578" t="s">
        <v>3</v>
      </c>
      <c r="E91" s="579" t="s">
        <v>505</v>
      </c>
      <c r="F91" s="580">
        <v>954724.0</v>
      </c>
      <c r="G91" s="581" t="s">
        <v>140</v>
      </c>
      <c r="H91" s="582" t="s">
        <v>957</v>
      </c>
      <c r="I91" s="576">
        <v>45676.0</v>
      </c>
      <c r="J91" s="583">
        <v>20000.0</v>
      </c>
      <c r="K91" s="584">
        <v>0.0</v>
      </c>
      <c r="L91" s="583">
        <f t="shared" si="1"/>
        <v>0</v>
      </c>
      <c r="M91" s="586"/>
      <c r="N91" s="586"/>
      <c r="O91" s="586"/>
      <c r="P91" s="586"/>
      <c r="Q91" s="587"/>
      <c r="R91" s="588">
        <v>25000.0</v>
      </c>
      <c r="S91" s="597">
        <f t="shared" si="8"/>
        <v>-5000</v>
      </c>
      <c r="T91" s="598" t="s">
        <v>4</v>
      </c>
      <c r="U91" s="591">
        <v>0.0</v>
      </c>
      <c r="V91" s="597">
        <f t="shared" ref="V91:V208" si="9">IF(T91="مبيعات", U91%*J91, IF(T91="ارباح", U91%*S91, ""))</f>
        <v>0</v>
      </c>
      <c r="W91" s="589" t="str">
        <f t="shared" si="4"/>
        <v/>
      </c>
      <c r="X91" s="605" t="s">
        <v>151</v>
      </c>
      <c r="Y91" s="605"/>
      <c r="AH91" s="55"/>
      <c r="AI91" s="55"/>
      <c r="AJ91" s="55"/>
      <c r="AK91" s="55"/>
    </row>
    <row r="92" ht="22.5" customHeight="1">
      <c r="A92" s="575" t="s">
        <v>1734</v>
      </c>
      <c r="B92" s="576">
        <v>45676.0</v>
      </c>
      <c r="C92" s="577">
        <v>35000.0</v>
      </c>
      <c r="D92" s="578" t="s">
        <v>3</v>
      </c>
      <c r="E92" s="579" t="s">
        <v>169</v>
      </c>
      <c r="F92" s="580" t="s">
        <v>504</v>
      </c>
      <c r="G92" s="581" t="s">
        <v>140</v>
      </c>
      <c r="H92" s="582" t="s">
        <v>957</v>
      </c>
      <c r="I92" s="576">
        <v>45676.0</v>
      </c>
      <c r="J92" s="583">
        <v>35000.0</v>
      </c>
      <c r="K92" s="584">
        <v>0.0</v>
      </c>
      <c r="L92" s="583">
        <f t="shared" si="1"/>
        <v>0</v>
      </c>
      <c r="M92" s="586"/>
      <c r="N92" s="586"/>
      <c r="O92" s="586"/>
      <c r="P92" s="586"/>
      <c r="Q92" s="587"/>
      <c r="R92" s="588">
        <v>20000.0</v>
      </c>
      <c r="S92" s="597">
        <f t="shared" si="8"/>
        <v>15000</v>
      </c>
      <c r="T92" s="598" t="s">
        <v>4</v>
      </c>
      <c r="U92" s="591">
        <v>0.0</v>
      </c>
      <c r="V92" s="597">
        <f t="shared" si="9"/>
        <v>0</v>
      </c>
      <c r="W92" s="589" t="str">
        <f t="shared" si="4"/>
        <v/>
      </c>
      <c r="X92" s="605" t="s">
        <v>151</v>
      </c>
      <c r="Y92" s="589"/>
      <c r="AH92" s="55"/>
      <c r="AI92" s="55"/>
      <c r="AJ92" s="55"/>
      <c r="AK92" s="55"/>
    </row>
    <row r="93" ht="22.5" customHeight="1">
      <c r="A93" s="575" t="s">
        <v>1735</v>
      </c>
      <c r="B93" s="576">
        <v>45676.0</v>
      </c>
      <c r="C93" s="577">
        <v>10000.0</v>
      </c>
      <c r="D93" s="578" t="s">
        <v>3</v>
      </c>
      <c r="E93" s="579" t="s">
        <v>16</v>
      </c>
      <c r="F93" s="580" t="s">
        <v>2022</v>
      </c>
      <c r="G93" s="581" t="s">
        <v>140</v>
      </c>
      <c r="H93" s="582" t="s">
        <v>957</v>
      </c>
      <c r="I93" s="576">
        <v>45676.0</v>
      </c>
      <c r="J93" s="583">
        <v>10000.0</v>
      </c>
      <c r="K93" s="584">
        <v>0.0</v>
      </c>
      <c r="L93" s="583">
        <f t="shared" si="1"/>
        <v>0</v>
      </c>
      <c r="M93" s="586"/>
      <c r="N93" s="586"/>
      <c r="O93" s="586"/>
      <c r="P93" s="586"/>
      <c r="Q93" s="587"/>
      <c r="R93" s="588">
        <v>25000.0</v>
      </c>
      <c r="S93" s="597">
        <f t="shared" si="8"/>
        <v>-15000</v>
      </c>
      <c r="T93" s="598" t="s">
        <v>4</v>
      </c>
      <c r="U93" s="591">
        <v>0.0</v>
      </c>
      <c r="V93" s="597">
        <f t="shared" si="9"/>
        <v>0</v>
      </c>
      <c r="W93" s="589" t="str">
        <f t="shared" si="4"/>
        <v/>
      </c>
      <c r="X93" s="605" t="s">
        <v>151</v>
      </c>
      <c r="Y93" s="589"/>
      <c r="AH93" s="55"/>
      <c r="AI93" s="55"/>
      <c r="AJ93" s="55"/>
      <c r="AK93" s="55"/>
    </row>
    <row r="94" ht="22.5" customHeight="1">
      <c r="A94" s="575" t="s">
        <v>1736</v>
      </c>
      <c r="B94" s="576">
        <v>45676.0</v>
      </c>
      <c r="C94" s="577">
        <v>10000.0</v>
      </c>
      <c r="D94" s="578" t="s">
        <v>3</v>
      </c>
      <c r="E94" s="579" t="s">
        <v>18</v>
      </c>
      <c r="F94" s="580" t="s">
        <v>2023</v>
      </c>
      <c r="G94" s="581" t="s">
        <v>140</v>
      </c>
      <c r="H94" s="582" t="s">
        <v>957</v>
      </c>
      <c r="I94" s="576">
        <v>45676.0</v>
      </c>
      <c r="J94" s="583">
        <v>10000.0</v>
      </c>
      <c r="K94" s="584">
        <v>0.0</v>
      </c>
      <c r="L94" s="583">
        <f t="shared" si="1"/>
        <v>0</v>
      </c>
      <c r="M94" s="586"/>
      <c r="N94" s="586"/>
      <c r="O94" s="586"/>
      <c r="P94" s="586"/>
      <c r="Q94" s="587"/>
      <c r="R94" s="588">
        <v>10000.0</v>
      </c>
      <c r="S94" s="597">
        <f t="shared" si="8"/>
        <v>0</v>
      </c>
      <c r="T94" s="598" t="s">
        <v>4</v>
      </c>
      <c r="U94" s="591">
        <v>0.0</v>
      </c>
      <c r="V94" s="597">
        <f t="shared" si="9"/>
        <v>0</v>
      </c>
      <c r="W94" s="589" t="str">
        <f t="shared" si="4"/>
        <v/>
      </c>
      <c r="X94" s="605" t="s">
        <v>151</v>
      </c>
      <c r="Y94" s="589"/>
      <c r="AH94" s="55"/>
      <c r="AI94" s="55"/>
      <c r="AJ94" s="55"/>
      <c r="AK94" s="55"/>
    </row>
    <row r="95" ht="22.5" customHeight="1">
      <c r="A95" s="596" t="s">
        <v>506</v>
      </c>
      <c r="B95" s="576">
        <v>45676.0</v>
      </c>
      <c r="C95" s="577">
        <v>230000.0</v>
      </c>
      <c r="D95" s="578" t="s">
        <v>119</v>
      </c>
      <c r="E95" s="579" t="s">
        <v>507</v>
      </c>
      <c r="F95" s="580" t="s">
        <v>448</v>
      </c>
      <c r="G95" s="581" t="s">
        <v>140</v>
      </c>
      <c r="H95" s="582" t="s">
        <v>957</v>
      </c>
      <c r="I95" s="576">
        <v>45676.0</v>
      </c>
      <c r="J95" s="583">
        <v>230000.0</v>
      </c>
      <c r="K95" s="584">
        <v>0.0</v>
      </c>
      <c r="L95" s="583">
        <f t="shared" si="1"/>
        <v>0</v>
      </c>
      <c r="M95" s="586"/>
      <c r="N95" s="586"/>
      <c r="O95" s="586"/>
      <c r="P95" s="586"/>
      <c r="Q95" s="587"/>
      <c r="R95" s="588">
        <v>20000.0</v>
      </c>
      <c r="S95" s="597">
        <f t="shared" si="8"/>
        <v>210000</v>
      </c>
      <c r="T95" s="598" t="s">
        <v>4</v>
      </c>
      <c r="U95" s="591">
        <v>0.0</v>
      </c>
      <c r="V95" s="597">
        <f t="shared" si="9"/>
        <v>0</v>
      </c>
      <c r="W95" s="589" t="str">
        <f t="shared" si="4"/>
        <v/>
      </c>
      <c r="X95" s="605" t="s">
        <v>151</v>
      </c>
      <c r="Y95" s="589"/>
      <c r="AH95" s="55"/>
      <c r="AI95" s="55"/>
      <c r="AJ95" s="55"/>
      <c r="AK95" s="55"/>
    </row>
    <row r="96" ht="22.5" customHeight="1">
      <c r="A96" s="575" t="s">
        <v>1738</v>
      </c>
      <c r="B96" s="576">
        <v>45677.0</v>
      </c>
      <c r="C96" s="577">
        <v>175000.0</v>
      </c>
      <c r="D96" s="578" t="s">
        <v>3</v>
      </c>
      <c r="E96" s="579" t="s">
        <v>510</v>
      </c>
      <c r="F96" s="580" t="s">
        <v>511</v>
      </c>
      <c r="G96" s="581" t="s">
        <v>140</v>
      </c>
      <c r="H96" s="582" t="s">
        <v>957</v>
      </c>
      <c r="I96" s="576">
        <v>45677.0</v>
      </c>
      <c r="J96" s="583">
        <v>175000.0</v>
      </c>
      <c r="K96" s="584">
        <v>0.0</v>
      </c>
      <c r="L96" s="583">
        <f t="shared" si="1"/>
        <v>0</v>
      </c>
      <c r="M96" s="586"/>
      <c r="N96" s="586"/>
      <c r="O96" s="586"/>
      <c r="P96" s="586"/>
      <c r="Q96" s="587"/>
      <c r="R96" s="588">
        <v>50000.0</v>
      </c>
      <c r="S96" s="597">
        <f t="shared" si="8"/>
        <v>125000</v>
      </c>
      <c r="T96" s="598" t="s">
        <v>4</v>
      </c>
      <c r="U96" s="591">
        <v>0.0</v>
      </c>
      <c r="V96" s="597">
        <f t="shared" si="9"/>
        <v>0</v>
      </c>
      <c r="W96" s="589" t="str">
        <f t="shared" si="4"/>
        <v/>
      </c>
      <c r="X96" s="605" t="s">
        <v>501</v>
      </c>
      <c r="Y96" s="589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</row>
    <row r="97" ht="22.5" customHeight="1">
      <c r="A97" s="575" t="s">
        <v>1740</v>
      </c>
      <c r="B97" s="576">
        <v>45678.0</v>
      </c>
      <c r="C97" s="577">
        <v>100000.0</v>
      </c>
      <c r="D97" s="578" t="s">
        <v>3</v>
      </c>
      <c r="E97" s="579" t="s">
        <v>256</v>
      </c>
      <c r="F97" s="580" t="s">
        <v>512</v>
      </c>
      <c r="G97" s="581" t="s">
        <v>140</v>
      </c>
      <c r="H97" s="582" t="s">
        <v>957</v>
      </c>
      <c r="I97" s="576">
        <v>45678.0</v>
      </c>
      <c r="J97" s="583">
        <v>100000.0</v>
      </c>
      <c r="K97" s="584">
        <v>0.0</v>
      </c>
      <c r="L97" s="583">
        <f t="shared" si="1"/>
        <v>0</v>
      </c>
      <c r="M97" s="586"/>
      <c r="N97" s="586"/>
      <c r="O97" s="586"/>
      <c r="P97" s="586"/>
      <c r="Q97" s="587"/>
      <c r="R97" s="588">
        <v>15000.0</v>
      </c>
      <c r="S97" s="597">
        <f t="shared" si="8"/>
        <v>85000</v>
      </c>
      <c r="T97" s="598" t="s">
        <v>4</v>
      </c>
      <c r="U97" s="591">
        <v>0.0</v>
      </c>
      <c r="V97" s="597">
        <f t="shared" si="9"/>
        <v>0</v>
      </c>
      <c r="W97" s="589" t="str">
        <f t="shared" si="4"/>
        <v/>
      </c>
      <c r="X97" s="605" t="s">
        <v>151</v>
      </c>
      <c r="Y97" s="589"/>
      <c r="AH97" s="55"/>
      <c r="AI97" s="55"/>
      <c r="AJ97" s="55"/>
      <c r="AK97" s="55"/>
    </row>
    <row r="98" ht="22.5" customHeight="1">
      <c r="A98" s="575" t="s">
        <v>1741</v>
      </c>
      <c r="B98" s="576">
        <v>45678.0</v>
      </c>
      <c r="C98" s="603">
        <v>25000.0</v>
      </c>
      <c r="D98" s="578" t="s">
        <v>3</v>
      </c>
      <c r="E98" s="579" t="s">
        <v>160</v>
      </c>
      <c r="F98" s="580">
        <v>954726.0</v>
      </c>
      <c r="G98" s="581" t="s">
        <v>140</v>
      </c>
      <c r="H98" s="582" t="s">
        <v>957</v>
      </c>
      <c r="I98" s="576">
        <v>45678.0</v>
      </c>
      <c r="J98" s="583">
        <v>25000.0</v>
      </c>
      <c r="K98" s="584">
        <v>0.0</v>
      </c>
      <c r="L98" s="583">
        <f t="shared" si="1"/>
        <v>0</v>
      </c>
      <c r="M98" s="586"/>
      <c r="N98" s="586"/>
      <c r="O98" s="586"/>
      <c r="P98" s="586"/>
      <c r="Q98" s="587"/>
      <c r="R98" s="588">
        <v>20000.0</v>
      </c>
      <c r="S98" s="597">
        <f t="shared" si="8"/>
        <v>5000</v>
      </c>
      <c r="T98" s="598" t="s">
        <v>4</v>
      </c>
      <c r="U98" s="591">
        <v>0.0</v>
      </c>
      <c r="V98" s="597">
        <f t="shared" si="9"/>
        <v>0</v>
      </c>
      <c r="W98" s="589" t="str">
        <f t="shared" si="4"/>
        <v/>
      </c>
      <c r="X98" s="605" t="s">
        <v>151</v>
      </c>
      <c r="Y98" s="589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</row>
    <row r="99" ht="22.5" customHeight="1">
      <c r="A99" s="575" t="s">
        <v>1742</v>
      </c>
      <c r="B99" s="576">
        <v>45678.0</v>
      </c>
      <c r="C99" s="603">
        <v>120000.0</v>
      </c>
      <c r="D99" s="578" t="s">
        <v>3</v>
      </c>
      <c r="E99" s="579" t="s">
        <v>445</v>
      </c>
      <c r="F99" s="580">
        <v>954728.0</v>
      </c>
      <c r="G99" s="581" t="s">
        <v>140</v>
      </c>
      <c r="H99" s="582" t="s">
        <v>957</v>
      </c>
      <c r="I99" s="576">
        <v>45678.0</v>
      </c>
      <c r="J99" s="583">
        <v>120000.0</v>
      </c>
      <c r="K99" s="584">
        <v>0.0</v>
      </c>
      <c r="L99" s="583">
        <f t="shared" si="1"/>
        <v>0</v>
      </c>
      <c r="M99" s="586"/>
      <c r="N99" s="586"/>
      <c r="O99" s="586"/>
      <c r="P99" s="586"/>
      <c r="Q99" s="587"/>
      <c r="R99" s="588">
        <v>25000.0</v>
      </c>
      <c r="S99" s="597">
        <f t="shared" si="8"/>
        <v>95000</v>
      </c>
      <c r="T99" s="598" t="s">
        <v>4</v>
      </c>
      <c r="U99" s="591">
        <v>0.0</v>
      </c>
      <c r="V99" s="597">
        <f t="shared" si="9"/>
        <v>0</v>
      </c>
      <c r="W99" s="589" t="str">
        <f t="shared" si="4"/>
        <v/>
      </c>
      <c r="X99" s="605"/>
      <c r="Y99" s="605" t="s">
        <v>382</v>
      </c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</row>
    <row r="100" ht="22.5" customHeight="1">
      <c r="A100" s="575" t="s">
        <v>1743</v>
      </c>
      <c r="B100" s="576">
        <v>45679.0</v>
      </c>
      <c r="C100" s="577">
        <v>60000.0</v>
      </c>
      <c r="D100" s="578" t="s">
        <v>3</v>
      </c>
      <c r="E100" s="579" t="s">
        <v>192</v>
      </c>
      <c r="F100" s="580">
        <v>954731.0</v>
      </c>
      <c r="G100" s="581" t="s">
        <v>140</v>
      </c>
      <c r="H100" s="582" t="s">
        <v>957</v>
      </c>
      <c r="I100" s="576">
        <v>45679.0</v>
      </c>
      <c r="J100" s="583">
        <v>60000.0</v>
      </c>
      <c r="K100" s="584">
        <v>0.0</v>
      </c>
      <c r="L100" s="583">
        <f t="shared" si="1"/>
        <v>0</v>
      </c>
      <c r="M100" s="586"/>
      <c r="N100" s="586"/>
      <c r="O100" s="586"/>
      <c r="P100" s="586"/>
      <c r="Q100" s="587"/>
      <c r="R100" s="588">
        <v>10000.0</v>
      </c>
      <c r="S100" s="597">
        <f t="shared" si="8"/>
        <v>50000</v>
      </c>
      <c r="T100" s="598" t="s">
        <v>4</v>
      </c>
      <c r="U100" s="591">
        <v>0.0</v>
      </c>
      <c r="V100" s="597">
        <f t="shared" si="9"/>
        <v>0</v>
      </c>
      <c r="W100" s="589" t="str">
        <f t="shared" si="4"/>
        <v/>
      </c>
      <c r="X100" s="605"/>
      <c r="Y100" s="605" t="s">
        <v>382</v>
      </c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</row>
    <row r="101" ht="22.5" customHeight="1">
      <c r="A101" s="575" t="s">
        <v>1744</v>
      </c>
      <c r="B101" s="576">
        <v>45679.0</v>
      </c>
      <c r="C101" s="577">
        <v>35000.0</v>
      </c>
      <c r="D101" s="578" t="s">
        <v>3</v>
      </c>
      <c r="E101" s="579" t="s">
        <v>169</v>
      </c>
      <c r="F101" s="580" t="s">
        <v>523</v>
      </c>
      <c r="G101" s="581" t="s">
        <v>140</v>
      </c>
      <c r="H101" s="582" t="s">
        <v>957</v>
      </c>
      <c r="I101" s="576">
        <v>45679.0</v>
      </c>
      <c r="J101" s="583">
        <v>35000.0</v>
      </c>
      <c r="K101" s="584">
        <v>0.0</v>
      </c>
      <c r="L101" s="583">
        <f t="shared" si="1"/>
        <v>0</v>
      </c>
      <c r="M101" s="586"/>
      <c r="N101" s="586"/>
      <c r="O101" s="586"/>
      <c r="P101" s="586"/>
      <c r="Q101" s="587"/>
      <c r="R101" s="588">
        <v>15000.0</v>
      </c>
      <c r="S101" s="597">
        <f t="shared" si="8"/>
        <v>20000</v>
      </c>
      <c r="T101" s="598" t="s">
        <v>4</v>
      </c>
      <c r="U101" s="591">
        <v>0.0</v>
      </c>
      <c r="V101" s="597">
        <f t="shared" si="9"/>
        <v>0</v>
      </c>
      <c r="W101" s="589" t="str">
        <f t="shared" si="4"/>
        <v/>
      </c>
      <c r="X101" s="605" t="s">
        <v>214</v>
      </c>
      <c r="Y101" s="605" t="s">
        <v>397</v>
      </c>
      <c r="AH101" s="55"/>
      <c r="AI101" s="55"/>
      <c r="AJ101" s="55"/>
      <c r="AK101" s="55"/>
    </row>
    <row r="102" ht="22.5" customHeight="1">
      <c r="A102" s="575" t="s">
        <v>1745</v>
      </c>
      <c r="B102" s="576">
        <v>45679.0</v>
      </c>
      <c r="C102" s="577">
        <v>40000.0</v>
      </c>
      <c r="D102" s="578" t="s">
        <v>3</v>
      </c>
      <c r="E102" s="579" t="s">
        <v>522</v>
      </c>
      <c r="F102" s="580" t="s">
        <v>523</v>
      </c>
      <c r="G102" s="581" t="s">
        <v>140</v>
      </c>
      <c r="H102" s="582" t="s">
        <v>957</v>
      </c>
      <c r="I102" s="576">
        <v>45679.0</v>
      </c>
      <c r="J102" s="583">
        <v>40000.0</v>
      </c>
      <c r="K102" s="584">
        <v>0.0</v>
      </c>
      <c r="L102" s="583">
        <f t="shared" si="1"/>
        <v>0</v>
      </c>
      <c r="M102" s="586"/>
      <c r="N102" s="586"/>
      <c r="O102" s="586"/>
      <c r="P102" s="586"/>
      <c r="Q102" s="587"/>
      <c r="R102" s="588">
        <v>5000.0</v>
      </c>
      <c r="S102" s="597">
        <f t="shared" si="8"/>
        <v>35000</v>
      </c>
      <c r="T102" s="598" t="s">
        <v>4</v>
      </c>
      <c r="U102" s="591">
        <v>0.0</v>
      </c>
      <c r="V102" s="597">
        <f t="shared" si="9"/>
        <v>0</v>
      </c>
      <c r="W102" s="589" t="str">
        <f t="shared" si="4"/>
        <v/>
      </c>
      <c r="X102" s="605" t="s">
        <v>17</v>
      </c>
      <c r="Y102" s="589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</row>
    <row r="103" ht="22.5" customHeight="1">
      <c r="A103" s="575" t="s">
        <v>1747</v>
      </c>
      <c r="B103" s="576">
        <v>45679.0</v>
      </c>
      <c r="C103" s="577">
        <v>80000.0</v>
      </c>
      <c r="D103" s="578" t="s">
        <v>3</v>
      </c>
      <c r="E103" s="579" t="s">
        <v>445</v>
      </c>
      <c r="F103" s="580" t="s">
        <v>2024</v>
      </c>
      <c r="G103" s="581" t="s">
        <v>140</v>
      </c>
      <c r="H103" s="582" t="s">
        <v>957</v>
      </c>
      <c r="I103" s="576">
        <v>45679.0</v>
      </c>
      <c r="J103" s="583">
        <v>80000.0</v>
      </c>
      <c r="K103" s="584">
        <v>0.0</v>
      </c>
      <c r="L103" s="583">
        <f t="shared" si="1"/>
        <v>0</v>
      </c>
      <c r="M103" s="586"/>
      <c r="N103" s="586"/>
      <c r="O103" s="586"/>
      <c r="P103" s="586"/>
      <c r="Q103" s="587"/>
      <c r="R103" s="588">
        <v>3000.0</v>
      </c>
      <c r="S103" s="597">
        <f t="shared" si="8"/>
        <v>77000</v>
      </c>
      <c r="T103" s="598" t="s">
        <v>4</v>
      </c>
      <c r="U103" s="591">
        <v>0.0</v>
      </c>
      <c r="V103" s="597">
        <f t="shared" si="9"/>
        <v>0</v>
      </c>
      <c r="W103" s="589" t="str">
        <f t="shared" si="4"/>
        <v/>
      </c>
      <c r="X103" s="605" t="s">
        <v>17</v>
      </c>
      <c r="Y103" s="589"/>
      <c r="AH103" s="55"/>
      <c r="AI103" s="55"/>
      <c r="AJ103" s="55"/>
      <c r="AK103" s="55"/>
    </row>
    <row r="104" ht="22.5" customHeight="1">
      <c r="A104" s="596" t="s">
        <v>508</v>
      </c>
      <c r="B104" s="576">
        <v>45677.0</v>
      </c>
      <c r="C104" s="583">
        <f>J104-L104</f>
        <v>625000</v>
      </c>
      <c r="D104" s="578" t="s">
        <v>119</v>
      </c>
      <c r="E104" s="579" t="s">
        <v>509</v>
      </c>
      <c r="F104" s="580" t="s">
        <v>441</v>
      </c>
      <c r="G104" s="581" t="s">
        <v>1002</v>
      </c>
      <c r="H104" s="582" t="s">
        <v>957</v>
      </c>
      <c r="I104" s="576"/>
      <c r="J104" s="583">
        <v>625000.0</v>
      </c>
      <c r="K104" s="584">
        <v>0.0</v>
      </c>
      <c r="L104" s="583">
        <f t="shared" si="1"/>
        <v>0</v>
      </c>
      <c r="M104" s="586"/>
      <c r="N104" s="586"/>
      <c r="O104" s="586"/>
      <c r="P104" s="586"/>
      <c r="Q104" s="587"/>
      <c r="R104" s="588">
        <v>130000.0</v>
      </c>
      <c r="S104" s="597">
        <f t="shared" si="8"/>
        <v>495000</v>
      </c>
      <c r="T104" s="598" t="s">
        <v>4</v>
      </c>
      <c r="U104" s="607"/>
      <c r="V104" s="597">
        <f t="shared" si="9"/>
        <v>0</v>
      </c>
      <c r="W104" s="589" t="str">
        <f t="shared" si="4"/>
        <v/>
      </c>
      <c r="X104" s="605" t="s">
        <v>214</v>
      </c>
      <c r="Y104" s="589"/>
      <c r="AH104" s="55"/>
      <c r="AI104" s="55"/>
      <c r="AJ104" s="55"/>
      <c r="AK104" s="55"/>
    </row>
    <row r="105" ht="22.5" customHeight="1">
      <c r="A105" s="575" t="s">
        <v>1749</v>
      </c>
      <c r="B105" s="576">
        <v>45679.0</v>
      </c>
      <c r="C105" s="577">
        <v>5000.0</v>
      </c>
      <c r="D105" s="578" t="s">
        <v>3</v>
      </c>
      <c r="E105" s="579" t="s">
        <v>526</v>
      </c>
      <c r="F105" s="580" t="s">
        <v>527</v>
      </c>
      <c r="G105" s="581" t="s">
        <v>140</v>
      </c>
      <c r="H105" s="582" t="s">
        <v>957</v>
      </c>
      <c r="I105" s="576">
        <v>45679.0</v>
      </c>
      <c r="J105" s="583">
        <v>5000.0</v>
      </c>
      <c r="K105" s="584">
        <v>0.0</v>
      </c>
      <c r="L105" s="583">
        <f t="shared" si="1"/>
        <v>0</v>
      </c>
      <c r="M105" s="586"/>
      <c r="N105" s="586"/>
      <c r="O105" s="586"/>
      <c r="P105" s="586"/>
      <c r="Q105" s="587"/>
      <c r="R105" s="588">
        <v>30000.0</v>
      </c>
      <c r="S105" s="597">
        <f t="shared" si="8"/>
        <v>-25000</v>
      </c>
      <c r="T105" s="598" t="s">
        <v>4</v>
      </c>
      <c r="U105" s="591">
        <v>0.0</v>
      </c>
      <c r="V105" s="597">
        <f t="shared" si="9"/>
        <v>0</v>
      </c>
      <c r="W105" s="589" t="str">
        <f t="shared" si="4"/>
        <v/>
      </c>
      <c r="X105" s="605" t="s">
        <v>214</v>
      </c>
      <c r="Y105" s="589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</row>
    <row r="106" ht="22.5" customHeight="1">
      <c r="A106" s="575" t="s">
        <v>1751</v>
      </c>
      <c r="B106" s="576">
        <v>45679.0</v>
      </c>
      <c r="C106" s="577">
        <v>15000.0</v>
      </c>
      <c r="D106" s="578" t="s">
        <v>3</v>
      </c>
      <c r="E106" s="579" t="s">
        <v>524</v>
      </c>
      <c r="F106" s="580" t="s">
        <v>525</v>
      </c>
      <c r="G106" s="581" t="s">
        <v>140</v>
      </c>
      <c r="H106" s="582" t="s">
        <v>957</v>
      </c>
      <c r="I106" s="576">
        <v>45679.0</v>
      </c>
      <c r="J106" s="583">
        <v>15000.0</v>
      </c>
      <c r="K106" s="584">
        <v>0.0</v>
      </c>
      <c r="L106" s="583">
        <f t="shared" si="1"/>
        <v>0</v>
      </c>
      <c r="M106" s="586"/>
      <c r="N106" s="586"/>
      <c r="O106" s="586"/>
      <c r="P106" s="586"/>
      <c r="Q106" s="600"/>
      <c r="R106" s="588">
        <v>400000.0</v>
      </c>
      <c r="S106" s="597">
        <f t="shared" si="8"/>
        <v>-385000</v>
      </c>
      <c r="T106" s="598" t="s">
        <v>4</v>
      </c>
      <c r="U106" s="607"/>
      <c r="V106" s="597">
        <f t="shared" si="9"/>
        <v>0</v>
      </c>
      <c r="W106" s="589" t="str">
        <f t="shared" si="4"/>
        <v/>
      </c>
      <c r="X106" s="605" t="s">
        <v>146</v>
      </c>
      <c r="Y106" s="589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</row>
    <row r="107" ht="22.5" customHeight="1">
      <c r="A107" s="575" t="s">
        <v>1752</v>
      </c>
      <c r="B107" s="576">
        <v>45680.0</v>
      </c>
      <c r="C107" s="577">
        <v>30000.0</v>
      </c>
      <c r="D107" s="578" t="s">
        <v>3</v>
      </c>
      <c r="E107" s="579" t="s">
        <v>160</v>
      </c>
      <c r="F107" s="580" t="s">
        <v>540</v>
      </c>
      <c r="G107" s="581" t="s">
        <v>140</v>
      </c>
      <c r="H107" s="582" t="s">
        <v>957</v>
      </c>
      <c r="I107" s="576">
        <v>45680.0</v>
      </c>
      <c r="J107" s="583">
        <v>30000.0</v>
      </c>
      <c r="K107" s="584">
        <v>0.0</v>
      </c>
      <c r="L107" s="583">
        <f t="shared" si="1"/>
        <v>0</v>
      </c>
      <c r="M107" s="586"/>
      <c r="N107" s="586"/>
      <c r="O107" s="586"/>
      <c r="P107" s="586"/>
      <c r="Q107" s="587"/>
      <c r="R107" s="588">
        <v>25000.0</v>
      </c>
      <c r="S107" s="597">
        <f t="shared" si="8"/>
        <v>5000</v>
      </c>
      <c r="T107" s="598" t="s">
        <v>4</v>
      </c>
      <c r="U107" s="591">
        <v>0.0</v>
      </c>
      <c r="V107" s="597">
        <f t="shared" si="9"/>
        <v>0</v>
      </c>
      <c r="W107" s="589" t="str">
        <f t="shared" si="4"/>
        <v/>
      </c>
      <c r="X107" s="605" t="s">
        <v>214</v>
      </c>
      <c r="Y107" s="589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</row>
    <row r="108" ht="22.5" customHeight="1">
      <c r="A108" s="575" t="s">
        <v>1753</v>
      </c>
      <c r="B108" s="576">
        <v>45680.0</v>
      </c>
      <c r="C108" s="577">
        <v>70000.0</v>
      </c>
      <c r="D108" s="578" t="s">
        <v>3</v>
      </c>
      <c r="E108" s="579" t="s">
        <v>535</v>
      </c>
      <c r="F108" s="580" t="s">
        <v>538</v>
      </c>
      <c r="G108" s="581" t="s">
        <v>140</v>
      </c>
      <c r="H108" s="582" t="s">
        <v>957</v>
      </c>
      <c r="I108" s="576">
        <v>45680.0</v>
      </c>
      <c r="J108" s="583">
        <v>70000.0</v>
      </c>
      <c r="K108" s="584">
        <v>0.0</v>
      </c>
      <c r="L108" s="583">
        <f t="shared" si="1"/>
        <v>0</v>
      </c>
      <c r="M108" s="586"/>
      <c r="N108" s="586"/>
      <c r="O108" s="586"/>
      <c r="P108" s="586"/>
      <c r="Q108" s="604"/>
      <c r="R108" s="588">
        <v>15000.0</v>
      </c>
      <c r="S108" s="597">
        <f t="shared" si="8"/>
        <v>55000</v>
      </c>
      <c r="T108" s="598" t="s">
        <v>4</v>
      </c>
      <c r="U108" s="591">
        <v>0.0</v>
      </c>
      <c r="V108" s="597">
        <f t="shared" si="9"/>
        <v>0</v>
      </c>
      <c r="W108" s="589" t="str">
        <f t="shared" si="4"/>
        <v/>
      </c>
      <c r="X108" s="605" t="s">
        <v>214</v>
      </c>
      <c r="Y108" s="605" t="s">
        <v>382</v>
      </c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</row>
    <row r="109" ht="22.5" customHeight="1">
      <c r="A109" s="575" t="s">
        <v>1754</v>
      </c>
      <c r="B109" s="576">
        <v>45680.0</v>
      </c>
      <c r="C109" s="577">
        <v>75000.0</v>
      </c>
      <c r="D109" s="578" t="s">
        <v>3</v>
      </c>
      <c r="E109" s="579" t="s">
        <v>536</v>
      </c>
      <c r="F109" s="580">
        <v>954732.0</v>
      </c>
      <c r="G109" s="581" t="s">
        <v>140</v>
      </c>
      <c r="H109" s="582" t="s">
        <v>957</v>
      </c>
      <c r="I109" s="576">
        <v>45680.0</v>
      </c>
      <c r="J109" s="583">
        <v>75000.0</v>
      </c>
      <c r="K109" s="584">
        <v>0.0</v>
      </c>
      <c r="L109" s="583">
        <f t="shared" si="1"/>
        <v>0</v>
      </c>
      <c r="M109" s="586"/>
      <c r="N109" s="586"/>
      <c r="O109" s="586"/>
      <c r="P109" s="586"/>
      <c r="Q109" s="604"/>
      <c r="R109" s="588">
        <v>25000.0</v>
      </c>
      <c r="S109" s="597">
        <f t="shared" si="8"/>
        <v>50000</v>
      </c>
      <c r="T109" s="598" t="s">
        <v>4</v>
      </c>
      <c r="U109" s="591">
        <v>0.0</v>
      </c>
      <c r="V109" s="597">
        <f t="shared" si="9"/>
        <v>0</v>
      </c>
      <c r="W109" s="589" t="str">
        <f t="shared" si="4"/>
        <v/>
      </c>
      <c r="X109" s="605" t="s">
        <v>214</v>
      </c>
      <c r="Y109" s="605" t="s">
        <v>382</v>
      </c>
      <c r="AH109" s="55"/>
      <c r="AI109" s="55"/>
      <c r="AJ109" s="55"/>
      <c r="AK109" s="55"/>
    </row>
    <row r="110" ht="22.5" customHeight="1">
      <c r="A110" s="575" t="s">
        <v>1755</v>
      </c>
      <c r="B110" s="576">
        <v>45680.0</v>
      </c>
      <c r="C110" s="577">
        <v>120000.0</v>
      </c>
      <c r="D110" s="578" t="s">
        <v>3</v>
      </c>
      <c r="E110" s="579" t="s">
        <v>534</v>
      </c>
      <c r="F110" s="580">
        <v>954734.0</v>
      </c>
      <c r="G110" s="581" t="s">
        <v>140</v>
      </c>
      <c r="H110" s="582" t="s">
        <v>957</v>
      </c>
      <c r="I110" s="576">
        <v>45680.0</v>
      </c>
      <c r="J110" s="583">
        <v>120000.0</v>
      </c>
      <c r="K110" s="584">
        <v>0.0</v>
      </c>
      <c r="L110" s="583">
        <f t="shared" si="1"/>
        <v>0</v>
      </c>
      <c r="M110" s="586"/>
      <c r="N110" s="586"/>
      <c r="O110" s="586"/>
      <c r="P110" s="586"/>
      <c r="Q110" s="587"/>
      <c r="R110" s="588">
        <v>25000.0</v>
      </c>
      <c r="S110" s="597">
        <f t="shared" si="8"/>
        <v>95000</v>
      </c>
      <c r="T110" s="598" t="s">
        <v>4</v>
      </c>
      <c r="U110" s="591">
        <v>0.0</v>
      </c>
      <c r="V110" s="597">
        <f t="shared" si="9"/>
        <v>0</v>
      </c>
      <c r="W110" s="589" t="str">
        <f t="shared" si="4"/>
        <v/>
      </c>
      <c r="X110" s="605" t="s">
        <v>151</v>
      </c>
      <c r="Y110" s="605" t="s">
        <v>382</v>
      </c>
      <c r="AH110" s="55"/>
      <c r="AI110" s="55"/>
      <c r="AJ110" s="55"/>
      <c r="AK110" s="55"/>
    </row>
    <row r="111" ht="22.5" customHeight="1">
      <c r="A111" s="575" t="s">
        <v>1756</v>
      </c>
      <c r="B111" s="576">
        <v>45680.0</v>
      </c>
      <c r="C111" s="577">
        <v>120000.0</v>
      </c>
      <c r="D111" s="578" t="s">
        <v>3</v>
      </c>
      <c r="E111" s="579" t="s">
        <v>266</v>
      </c>
      <c r="F111" s="580">
        <v>954730.0</v>
      </c>
      <c r="G111" s="581" t="s">
        <v>140</v>
      </c>
      <c r="H111" s="582" t="s">
        <v>957</v>
      </c>
      <c r="I111" s="576">
        <v>45680.0</v>
      </c>
      <c r="J111" s="583">
        <v>120000.0</v>
      </c>
      <c r="K111" s="584">
        <v>0.0</v>
      </c>
      <c r="L111" s="583">
        <f t="shared" si="1"/>
        <v>0</v>
      </c>
      <c r="M111" s="586"/>
      <c r="N111" s="586"/>
      <c r="O111" s="586"/>
      <c r="P111" s="586"/>
      <c r="Q111" s="587"/>
      <c r="R111" s="588">
        <v>15000.0</v>
      </c>
      <c r="S111" s="597">
        <f t="shared" si="8"/>
        <v>105000</v>
      </c>
      <c r="T111" s="598" t="s">
        <v>4</v>
      </c>
      <c r="U111" s="591">
        <v>0.0</v>
      </c>
      <c r="V111" s="597">
        <f t="shared" si="9"/>
        <v>0</v>
      </c>
      <c r="W111" s="589" t="str">
        <f t="shared" si="4"/>
        <v/>
      </c>
      <c r="X111" s="605" t="s">
        <v>214</v>
      </c>
      <c r="Y111" s="605" t="s">
        <v>397</v>
      </c>
      <c r="AH111" s="55"/>
      <c r="AI111" s="55"/>
      <c r="AJ111" s="55"/>
      <c r="AK111" s="55"/>
    </row>
    <row r="112" ht="22.5" customHeight="1">
      <c r="A112" s="575" t="s">
        <v>1757</v>
      </c>
      <c r="B112" s="576">
        <v>45680.0</v>
      </c>
      <c r="C112" s="603">
        <v>65000.0</v>
      </c>
      <c r="D112" s="578" t="s">
        <v>3</v>
      </c>
      <c r="E112" s="579" t="s">
        <v>537</v>
      </c>
      <c r="F112" s="580">
        <v>954735.0</v>
      </c>
      <c r="G112" s="581" t="s">
        <v>140</v>
      </c>
      <c r="H112" s="582" t="s">
        <v>957</v>
      </c>
      <c r="I112" s="576">
        <v>45680.0</v>
      </c>
      <c r="J112" s="583">
        <v>65000.0</v>
      </c>
      <c r="K112" s="584">
        <v>0.0</v>
      </c>
      <c r="L112" s="583">
        <f t="shared" si="1"/>
        <v>0</v>
      </c>
      <c r="M112" s="586"/>
      <c r="N112" s="586"/>
      <c r="O112" s="586"/>
      <c r="P112" s="586"/>
      <c r="Q112" s="587"/>
      <c r="R112" s="588">
        <v>20000.0</v>
      </c>
      <c r="S112" s="597">
        <f t="shared" si="8"/>
        <v>45000</v>
      </c>
      <c r="T112" s="598" t="s">
        <v>4</v>
      </c>
      <c r="U112" s="591">
        <v>0.0</v>
      </c>
      <c r="V112" s="597">
        <f t="shared" si="9"/>
        <v>0</v>
      </c>
      <c r="W112" s="589" t="str">
        <f t="shared" si="4"/>
        <v/>
      </c>
      <c r="X112" s="605" t="s">
        <v>214</v>
      </c>
      <c r="Y112" s="589"/>
      <c r="AH112" s="55"/>
      <c r="AI112" s="55"/>
      <c r="AJ112" s="55"/>
      <c r="AK112" s="55"/>
    </row>
    <row r="113" ht="22.5" customHeight="1">
      <c r="A113" s="575" t="s">
        <v>1758</v>
      </c>
      <c r="B113" s="576">
        <v>45680.0</v>
      </c>
      <c r="C113" s="577">
        <v>60000.0</v>
      </c>
      <c r="D113" s="578" t="s">
        <v>3</v>
      </c>
      <c r="E113" s="579" t="s">
        <v>192</v>
      </c>
      <c r="F113" s="580">
        <v>954735.0</v>
      </c>
      <c r="G113" s="581" t="s">
        <v>140</v>
      </c>
      <c r="H113" s="582" t="s">
        <v>957</v>
      </c>
      <c r="I113" s="576">
        <v>45680.0</v>
      </c>
      <c r="J113" s="583">
        <v>60000.0</v>
      </c>
      <c r="K113" s="584">
        <v>0.0</v>
      </c>
      <c r="L113" s="583">
        <f t="shared" si="1"/>
        <v>0</v>
      </c>
      <c r="M113" s="586"/>
      <c r="N113" s="586"/>
      <c r="O113" s="586"/>
      <c r="P113" s="586"/>
      <c r="Q113" s="587"/>
      <c r="R113" s="588">
        <v>25000.0</v>
      </c>
      <c r="S113" s="597">
        <f t="shared" si="8"/>
        <v>35000</v>
      </c>
      <c r="T113" s="598" t="s">
        <v>4</v>
      </c>
      <c r="U113" s="591">
        <v>0.0</v>
      </c>
      <c r="V113" s="597">
        <f t="shared" si="9"/>
        <v>0</v>
      </c>
      <c r="W113" s="589" t="str">
        <f t="shared" si="4"/>
        <v/>
      </c>
      <c r="X113" s="605" t="s">
        <v>142</v>
      </c>
      <c r="Y113" s="589"/>
      <c r="AH113" s="55"/>
      <c r="AI113" s="55"/>
      <c r="AJ113" s="55"/>
      <c r="AK113" s="55"/>
    </row>
    <row r="114" ht="22.5" customHeight="1">
      <c r="A114" s="575" t="s">
        <v>1759</v>
      </c>
      <c r="B114" s="576">
        <v>45680.0</v>
      </c>
      <c r="C114" s="577">
        <v>15000.0</v>
      </c>
      <c r="D114" s="578" t="s">
        <v>3</v>
      </c>
      <c r="E114" s="579" t="s">
        <v>541</v>
      </c>
      <c r="F114" s="580">
        <v>954733.0</v>
      </c>
      <c r="G114" s="581" t="s">
        <v>140</v>
      </c>
      <c r="H114" s="582" t="s">
        <v>957</v>
      </c>
      <c r="I114" s="576">
        <v>45680.0</v>
      </c>
      <c r="J114" s="583">
        <v>15000.0</v>
      </c>
      <c r="K114" s="584">
        <v>0.0</v>
      </c>
      <c r="L114" s="583">
        <f t="shared" si="1"/>
        <v>0</v>
      </c>
      <c r="M114" s="586"/>
      <c r="N114" s="586"/>
      <c r="O114" s="586"/>
      <c r="P114" s="586"/>
      <c r="Q114" s="587"/>
      <c r="R114" s="588">
        <v>3000.0</v>
      </c>
      <c r="S114" s="597">
        <f t="shared" si="8"/>
        <v>12000</v>
      </c>
      <c r="T114" s="598" t="s">
        <v>4</v>
      </c>
      <c r="U114" s="607"/>
      <c r="V114" s="597">
        <f t="shared" si="9"/>
        <v>0</v>
      </c>
      <c r="W114" s="589" t="str">
        <f t="shared" si="4"/>
        <v/>
      </c>
      <c r="X114" s="605" t="s">
        <v>214</v>
      </c>
      <c r="Y114" s="589"/>
      <c r="AH114" s="55"/>
      <c r="AI114" s="55"/>
      <c r="AJ114" s="55"/>
      <c r="AK114" s="55"/>
    </row>
    <row r="115" ht="22.5" customHeight="1">
      <c r="A115" s="575" t="s">
        <v>1760</v>
      </c>
      <c r="B115" s="576">
        <v>45680.0</v>
      </c>
      <c r="C115" s="577">
        <v>15000.0</v>
      </c>
      <c r="D115" s="578" t="s">
        <v>3</v>
      </c>
      <c r="E115" s="579" t="s">
        <v>542</v>
      </c>
      <c r="F115" s="580" t="s">
        <v>523</v>
      </c>
      <c r="G115" s="581" t="s">
        <v>140</v>
      </c>
      <c r="H115" s="582" t="s">
        <v>957</v>
      </c>
      <c r="I115" s="576">
        <v>45680.0</v>
      </c>
      <c r="J115" s="583">
        <v>15000.0</v>
      </c>
      <c r="K115" s="584">
        <v>0.0</v>
      </c>
      <c r="L115" s="583">
        <f t="shared" si="1"/>
        <v>0</v>
      </c>
      <c r="M115" s="586"/>
      <c r="N115" s="586"/>
      <c r="O115" s="586"/>
      <c r="P115" s="586"/>
      <c r="Q115" s="587"/>
      <c r="R115" s="588">
        <v>5000.0</v>
      </c>
      <c r="S115" s="597">
        <f t="shared" si="8"/>
        <v>10000</v>
      </c>
      <c r="T115" s="598" t="s">
        <v>4</v>
      </c>
      <c r="U115" s="607"/>
      <c r="V115" s="597">
        <f t="shared" si="9"/>
        <v>0</v>
      </c>
      <c r="W115" s="589" t="str">
        <f t="shared" si="4"/>
        <v/>
      </c>
      <c r="X115" s="605" t="s">
        <v>214</v>
      </c>
      <c r="Y115" s="589"/>
      <c r="AH115" s="55"/>
      <c r="AI115" s="55"/>
      <c r="AJ115" s="55"/>
      <c r="AK115" s="55"/>
    </row>
    <row r="116" ht="22.5" customHeight="1">
      <c r="A116" s="575" t="s">
        <v>1761</v>
      </c>
      <c r="B116" s="576">
        <v>45680.0</v>
      </c>
      <c r="C116" s="577">
        <v>35000.0</v>
      </c>
      <c r="D116" s="578" t="s">
        <v>3</v>
      </c>
      <c r="E116" s="579" t="s">
        <v>539</v>
      </c>
      <c r="F116" s="580" t="s">
        <v>523</v>
      </c>
      <c r="G116" s="581" t="s">
        <v>140</v>
      </c>
      <c r="H116" s="582" t="s">
        <v>957</v>
      </c>
      <c r="I116" s="576">
        <v>45680.0</v>
      </c>
      <c r="J116" s="583">
        <v>35000.0</v>
      </c>
      <c r="K116" s="584">
        <v>0.0</v>
      </c>
      <c r="L116" s="583">
        <f t="shared" si="1"/>
        <v>0</v>
      </c>
      <c r="M116" s="586"/>
      <c r="N116" s="586"/>
      <c r="O116" s="586"/>
      <c r="P116" s="586"/>
      <c r="Q116" s="587"/>
      <c r="R116" s="588">
        <v>15000.0</v>
      </c>
      <c r="S116" s="597">
        <f t="shared" si="8"/>
        <v>20000</v>
      </c>
      <c r="T116" s="598" t="s">
        <v>4</v>
      </c>
      <c r="U116" s="591">
        <v>0.0</v>
      </c>
      <c r="V116" s="597">
        <f t="shared" si="9"/>
        <v>0</v>
      </c>
      <c r="W116" s="589" t="str">
        <f t="shared" si="4"/>
        <v/>
      </c>
      <c r="X116" s="605" t="s">
        <v>214</v>
      </c>
      <c r="Y116" s="589"/>
      <c r="AH116" s="55"/>
      <c r="AI116" s="55"/>
      <c r="AJ116" s="55"/>
      <c r="AK116" s="55"/>
    </row>
    <row r="117" ht="22.5" customHeight="1">
      <c r="A117" s="575" t="s">
        <v>1762</v>
      </c>
      <c r="B117" s="576">
        <v>45680.0</v>
      </c>
      <c r="C117" s="577">
        <v>80000.0</v>
      </c>
      <c r="D117" s="578" t="s">
        <v>3</v>
      </c>
      <c r="E117" s="579" t="s">
        <v>535</v>
      </c>
      <c r="F117" s="580">
        <v>954738.0</v>
      </c>
      <c r="G117" s="581" t="s">
        <v>140</v>
      </c>
      <c r="H117" s="582" t="s">
        <v>957</v>
      </c>
      <c r="I117" s="576">
        <v>45680.0</v>
      </c>
      <c r="J117" s="583">
        <v>80000.0</v>
      </c>
      <c r="K117" s="584">
        <v>0.0</v>
      </c>
      <c r="L117" s="583">
        <f t="shared" si="1"/>
        <v>0</v>
      </c>
      <c r="M117" s="586"/>
      <c r="N117" s="586"/>
      <c r="O117" s="586"/>
      <c r="P117" s="586"/>
      <c r="Q117" s="587"/>
      <c r="R117" s="588">
        <v>25000.0</v>
      </c>
      <c r="S117" s="597">
        <f t="shared" si="8"/>
        <v>55000</v>
      </c>
      <c r="T117" s="598" t="s">
        <v>4</v>
      </c>
      <c r="U117" s="591">
        <v>0.0</v>
      </c>
      <c r="V117" s="597">
        <f t="shared" si="9"/>
        <v>0</v>
      </c>
      <c r="W117" s="589" t="str">
        <f t="shared" si="4"/>
        <v/>
      </c>
      <c r="X117" s="605" t="s">
        <v>214</v>
      </c>
      <c r="Y117" s="589"/>
      <c r="AH117" s="55"/>
      <c r="AI117" s="55"/>
      <c r="AJ117" s="55"/>
      <c r="AK117" s="55"/>
    </row>
    <row r="118" ht="22.5" customHeight="1">
      <c r="A118" s="575" t="s">
        <v>1763</v>
      </c>
      <c r="B118" s="576">
        <v>45680.0</v>
      </c>
      <c r="C118" s="577">
        <v>235000.0</v>
      </c>
      <c r="D118" s="578" t="s">
        <v>3</v>
      </c>
      <c r="E118" s="579" t="s">
        <v>533</v>
      </c>
      <c r="F118" s="580" t="s">
        <v>2025</v>
      </c>
      <c r="G118" s="581" t="s">
        <v>140</v>
      </c>
      <c r="H118" s="582" t="s">
        <v>957</v>
      </c>
      <c r="I118" s="576">
        <v>45680.0</v>
      </c>
      <c r="J118" s="583">
        <v>235000.0</v>
      </c>
      <c r="K118" s="584">
        <v>0.0</v>
      </c>
      <c r="L118" s="583">
        <f t="shared" si="1"/>
        <v>0</v>
      </c>
      <c r="M118" s="586"/>
      <c r="N118" s="586"/>
      <c r="O118" s="586"/>
      <c r="P118" s="586"/>
      <c r="Q118" s="587"/>
      <c r="R118" s="588">
        <v>20000.0</v>
      </c>
      <c r="S118" s="597">
        <f t="shared" si="8"/>
        <v>215000</v>
      </c>
      <c r="T118" s="598" t="s">
        <v>4</v>
      </c>
      <c r="U118" s="591">
        <v>0.0</v>
      </c>
      <c r="V118" s="597">
        <f t="shared" si="9"/>
        <v>0</v>
      </c>
      <c r="W118" s="589" t="str">
        <f t="shared" si="4"/>
        <v/>
      </c>
      <c r="X118" s="605" t="s">
        <v>214</v>
      </c>
      <c r="Y118" s="605" t="s">
        <v>382</v>
      </c>
      <c r="AH118" s="55"/>
      <c r="AI118" s="55"/>
      <c r="AJ118" s="55"/>
      <c r="AK118" s="55"/>
    </row>
    <row r="119" ht="22.5" customHeight="1">
      <c r="A119" s="596" t="s">
        <v>376</v>
      </c>
      <c r="B119" s="576">
        <v>45680.0</v>
      </c>
      <c r="C119" s="577">
        <v>10000.0</v>
      </c>
      <c r="D119" s="578" t="s">
        <v>3</v>
      </c>
      <c r="E119" s="579" t="s">
        <v>313</v>
      </c>
      <c r="F119" s="580" t="s">
        <v>548</v>
      </c>
      <c r="G119" s="581" t="s">
        <v>140</v>
      </c>
      <c r="H119" s="582" t="s">
        <v>957</v>
      </c>
      <c r="I119" s="576">
        <v>45680.0</v>
      </c>
      <c r="J119" s="583">
        <v>10000.0</v>
      </c>
      <c r="K119" s="584">
        <v>0.0</v>
      </c>
      <c r="L119" s="583">
        <f t="shared" si="1"/>
        <v>0</v>
      </c>
      <c r="M119" s="586"/>
      <c r="N119" s="586"/>
      <c r="O119" s="586"/>
      <c r="P119" s="586"/>
      <c r="Q119" s="587"/>
      <c r="R119" s="588">
        <v>30000.0</v>
      </c>
      <c r="S119" s="597">
        <f t="shared" si="8"/>
        <v>-20000</v>
      </c>
      <c r="T119" s="598" t="s">
        <v>4</v>
      </c>
      <c r="U119" s="591">
        <v>0.0</v>
      </c>
      <c r="V119" s="597">
        <f t="shared" si="9"/>
        <v>0</v>
      </c>
      <c r="W119" s="589" t="str">
        <f t="shared" si="4"/>
        <v/>
      </c>
      <c r="X119" s="605" t="s">
        <v>214</v>
      </c>
      <c r="Y119" s="637" t="s">
        <v>382</v>
      </c>
      <c r="AH119" s="55"/>
      <c r="AI119" s="55"/>
      <c r="AJ119" s="55"/>
      <c r="AK119" s="55"/>
    </row>
    <row r="120" ht="22.5" customHeight="1">
      <c r="A120" s="575" t="s">
        <v>1765</v>
      </c>
      <c r="B120" s="576">
        <v>45680.0</v>
      </c>
      <c r="C120" s="577">
        <v>250000.0</v>
      </c>
      <c r="D120" s="578" t="s">
        <v>3</v>
      </c>
      <c r="E120" s="579" t="s">
        <v>532</v>
      </c>
      <c r="F120" s="580" t="s">
        <v>2026</v>
      </c>
      <c r="G120" s="581" t="s">
        <v>140</v>
      </c>
      <c r="H120" s="582" t="s">
        <v>957</v>
      </c>
      <c r="I120" s="576">
        <v>45680.0</v>
      </c>
      <c r="J120" s="583">
        <v>250000.0</v>
      </c>
      <c r="K120" s="584">
        <v>0.0</v>
      </c>
      <c r="L120" s="583">
        <f t="shared" si="1"/>
        <v>0</v>
      </c>
      <c r="M120" s="586"/>
      <c r="N120" s="586"/>
      <c r="O120" s="586"/>
      <c r="P120" s="586"/>
      <c r="Q120" s="587"/>
      <c r="R120" s="588">
        <v>25000.0</v>
      </c>
      <c r="S120" s="597">
        <f t="shared" si="8"/>
        <v>225000</v>
      </c>
      <c r="T120" s="598" t="s">
        <v>4</v>
      </c>
      <c r="U120" s="591">
        <v>0.0</v>
      </c>
      <c r="V120" s="597">
        <f t="shared" si="9"/>
        <v>0</v>
      </c>
      <c r="W120" s="589" t="str">
        <f t="shared" si="4"/>
        <v/>
      </c>
      <c r="X120" s="605" t="s">
        <v>151</v>
      </c>
      <c r="Y120" s="637" t="s">
        <v>382</v>
      </c>
      <c r="AH120" s="55"/>
      <c r="AI120" s="55"/>
      <c r="AJ120" s="55"/>
      <c r="AK120" s="55"/>
    </row>
    <row r="121" ht="22.5" customHeight="1">
      <c r="A121" s="596" t="s">
        <v>544</v>
      </c>
      <c r="B121" s="576">
        <v>45680.0</v>
      </c>
      <c r="C121" s="577">
        <v>15000.0</v>
      </c>
      <c r="D121" s="578" t="s">
        <v>3</v>
      </c>
      <c r="E121" s="579" t="s">
        <v>545</v>
      </c>
      <c r="F121" s="580" t="s">
        <v>546</v>
      </c>
      <c r="G121" s="581" t="s">
        <v>140</v>
      </c>
      <c r="H121" s="582" t="s">
        <v>957</v>
      </c>
      <c r="I121" s="576">
        <v>45680.0</v>
      </c>
      <c r="J121" s="583">
        <v>15000.0</v>
      </c>
      <c r="K121" s="584">
        <v>0.0</v>
      </c>
      <c r="L121" s="583">
        <f t="shared" si="1"/>
        <v>0</v>
      </c>
      <c r="M121" s="586"/>
      <c r="N121" s="586"/>
      <c r="O121" s="586"/>
      <c r="P121" s="586"/>
      <c r="Q121" s="604"/>
      <c r="R121" s="588">
        <v>25000.0</v>
      </c>
      <c r="S121" s="597">
        <f t="shared" si="8"/>
        <v>-10000</v>
      </c>
      <c r="T121" s="598" t="s">
        <v>4</v>
      </c>
      <c r="U121" s="591">
        <v>0.0</v>
      </c>
      <c r="V121" s="597">
        <f t="shared" si="9"/>
        <v>0</v>
      </c>
      <c r="W121" s="589" t="str">
        <f t="shared" si="4"/>
        <v/>
      </c>
      <c r="X121" s="605" t="s">
        <v>214</v>
      </c>
      <c r="Y121" s="637" t="s">
        <v>382</v>
      </c>
      <c r="AH121" s="55"/>
      <c r="AI121" s="55"/>
      <c r="AJ121" s="55"/>
      <c r="AK121" s="55"/>
    </row>
    <row r="122" ht="22.5" customHeight="1">
      <c r="A122" s="575" t="s">
        <v>1767</v>
      </c>
      <c r="B122" s="576">
        <v>45680.0</v>
      </c>
      <c r="C122" s="583">
        <v>645000.0</v>
      </c>
      <c r="D122" s="578" t="s">
        <v>3</v>
      </c>
      <c r="E122" s="579" t="s">
        <v>528</v>
      </c>
      <c r="F122" s="580" t="s">
        <v>529</v>
      </c>
      <c r="G122" s="581" t="s">
        <v>140</v>
      </c>
      <c r="H122" s="582" t="s">
        <v>957</v>
      </c>
      <c r="I122" s="576">
        <v>45680.0</v>
      </c>
      <c r="J122" s="583">
        <v>645000.0</v>
      </c>
      <c r="K122" s="584">
        <v>0.0</v>
      </c>
      <c r="L122" s="583">
        <f t="shared" si="1"/>
        <v>0</v>
      </c>
      <c r="M122" s="586"/>
      <c r="N122" s="586"/>
      <c r="O122" s="586"/>
      <c r="P122" s="586"/>
      <c r="Q122" s="587"/>
      <c r="R122" s="588">
        <v>20000.0</v>
      </c>
      <c r="S122" s="597">
        <f t="shared" si="8"/>
        <v>625000</v>
      </c>
      <c r="T122" s="598" t="s">
        <v>4</v>
      </c>
      <c r="U122" s="591">
        <v>0.0</v>
      </c>
      <c r="V122" s="597">
        <f t="shared" si="9"/>
        <v>0</v>
      </c>
      <c r="W122" s="589" t="str">
        <f t="shared" si="4"/>
        <v/>
      </c>
      <c r="X122" s="605" t="s">
        <v>214</v>
      </c>
      <c r="Y122" s="602"/>
      <c r="AH122" s="55"/>
      <c r="AI122" s="55"/>
      <c r="AJ122" s="55"/>
      <c r="AK122" s="55"/>
    </row>
    <row r="123" ht="22.5" customHeight="1">
      <c r="A123" s="596" t="s">
        <v>530</v>
      </c>
      <c r="B123" s="576">
        <v>45680.0</v>
      </c>
      <c r="C123" s="577">
        <v>1000000.0</v>
      </c>
      <c r="D123" s="578" t="s">
        <v>3</v>
      </c>
      <c r="E123" s="579" t="s">
        <v>531</v>
      </c>
      <c r="F123" s="580" t="s">
        <v>2027</v>
      </c>
      <c r="G123" s="581" t="s">
        <v>140</v>
      </c>
      <c r="H123" s="582" t="s">
        <v>957</v>
      </c>
      <c r="I123" s="576">
        <v>45680.0</v>
      </c>
      <c r="J123" s="583">
        <v>1000000.0</v>
      </c>
      <c r="K123" s="584">
        <v>0.0</v>
      </c>
      <c r="L123" s="583">
        <f t="shared" si="1"/>
        <v>0</v>
      </c>
      <c r="M123" s="586"/>
      <c r="N123" s="586"/>
      <c r="O123" s="586"/>
      <c r="P123" s="586"/>
      <c r="Q123" s="587"/>
      <c r="R123" s="588">
        <v>5000.0</v>
      </c>
      <c r="S123" s="597">
        <f t="shared" si="8"/>
        <v>995000</v>
      </c>
      <c r="T123" s="598" t="s">
        <v>4</v>
      </c>
      <c r="U123" s="591">
        <v>0.0</v>
      </c>
      <c r="V123" s="597">
        <f t="shared" si="9"/>
        <v>0</v>
      </c>
      <c r="W123" s="589" t="str">
        <f t="shared" si="4"/>
        <v/>
      </c>
      <c r="X123" s="605" t="s">
        <v>214</v>
      </c>
      <c r="Y123" s="637" t="s">
        <v>382</v>
      </c>
      <c r="AH123" s="55"/>
      <c r="AI123" s="55"/>
      <c r="AJ123" s="55"/>
      <c r="AK123" s="55"/>
    </row>
    <row r="124" ht="22.5" customHeight="1">
      <c r="A124" s="596" t="s">
        <v>549</v>
      </c>
      <c r="B124" s="576">
        <v>45681.0</v>
      </c>
      <c r="C124" s="577">
        <v>65000.0</v>
      </c>
      <c r="D124" s="578" t="s">
        <v>3</v>
      </c>
      <c r="E124" s="579" t="s">
        <v>550</v>
      </c>
      <c r="F124" s="580" t="s">
        <v>529</v>
      </c>
      <c r="G124" s="581" t="s">
        <v>140</v>
      </c>
      <c r="H124" s="582" t="s">
        <v>957</v>
      </c>
      <c r="I124" s="576">
        <v>45681.0</v>
      </c>
      <c r="J124" s="583">
        <v>65000.0</v>
      </c>
      <c r="K124" s="584">
        <v>0.0</v>
      </c>
      <c r="L124" s="583">
        <f t="shared" si="1"/>
        <v>0</v>
      </c>
      <c r="M124" s="586"/>
      <c r="N124" s="586"/>
      <c r="O124" s="586"/>
      <c r="P124" s="586"/>
      <c r="Q124" s="587"/>
      <c r="R124" s="588">
        <v>5000.0</v>
      </c>
      <c r="S124" s="597">
        <f t="shared" si="8"/>
        <v>60000</v>
      </c>
      <c r="T124" s="598" t="s">
        <v>4</v>
      </c>
      <c r="U124" s="591">
        <v>0.0</v>
      </c>
      <c r="V124" s="597">
        <f t="shared" si="9"/>
        <v>0</v>
      </c>
      <c r="W124" s="589" t="str">
        <f t="shared" si="4"/>
        <v/>
      </c>
      <c r="X124" s="605" t="s">
        <v>214</v>
      </c>
      <c r="Y124" s="602"/>
      <c r="AH124" s="55"/>
      <c r="AI124" s="55"/>
      <c r="AJ124" s="55"/>
      <c r="AK124" s="55"/>
    </row>
    <row r="125" ht="22.5" customHeight="1">
      <c r="A125" s="575" t="s">
        <v>1769</v>
      </c>
      <c r="B125" s="576">
        <v>45681.0</v>
      </c>
      <c r="C125" s="603">
        <v>70000.0</v>
      </c>
      <c r="D125" s="578" t="s">
        <v>3</v>
      </c>
      <c r="E125" s="579" t="s">
        <v>479</v>
      </c>
      <c r="F125" s="580">
        <v>954736.0</v>
      </c>
      <c r="G125" s="581" t="s">
        <v>140</v>
      </c>
      <c r="H125" s="582" t="s">
        <v>957</v>
      </c>
      <c r="I125" s="576">
        <v>45681.0</v>
      </c>
      <c r="J125" s="583">
        <v>70000.0</v>
      </c>
      <c r="K125" s="584">
        <v>0.0</v>
      </c>
      <c r="L125" s="583">
        <f t="shared" si="1"/>
        <v>0</v>
      </c>
      <c r="M125" s="586"/>
      <c r="N125" s="586"/>
      <c r="O125" s="586"/>
      <c r="P125" s="586"/>
      <c r="Q125" s="587"/>
      <c r="R125" s="588">
        <v>20000.0</v>
      </c>
      <c r="S125" s="597">
        <f t="shared" si="8"/>
        <v>50000</v>
      </c>
      <c r="T125" s="598" t="s">
        <v>4</v>
      </c>
      <c r="U125" s="591">
        <v>0.0</v>
      </c>
      <c r="V125" s="597">
        <f t="shared" si="9"/>
        <v>0</v>
      </c>
      <c r="W125" s="589" t="str">
        <f t="shared" si="4"/>
        <v/>
      </c>
      <c r="X125" s="605" t="s">
        <v>214</v>
      </c>
      <c r="Y125" s="602"/>
      <c r="AH125" s="55"/>
      <c r="AI125" s="55"/>
      <c r="AJ125" s="55"/>
      <c r="AK125" s="55"/>
    </row>
    <row r="126" ht="22.5" customHeight="1">
      <c r="A126" s="575" t="s">
        <v>1770</v>
      </c>
      <c r="B126" s="576">
        <v>45682.0</v>
      </c>
      <c r="C126" s="577">
        <v>35000.0</v>
      </c>
      <c r="D126" s="578" t="s">
        <v>3</v>
      </c>
      <c r="E126" s="579" t="s">
        <v>169</v>
      </c>
      <c r="F126" s="580" t="s">
        <v>551</v>
      </c>
      <c r="G126" s="581" t="s">
        <v>140</v>
      </c>
      <c r="H126" s="582" t="s">
        <v>957</v>
      </c>
      <c r="I126" s="576">
        <v>45682.0</v>
      </c>
      <c r="J126" s="583">
        <v>35000.0</v>
      </c>
      <c r="K126" s="584">
        <v>0.0</v>
      </c>
      <c r="L126" s="583">
        <f t="shared" si="1"/>
        <v>0</v>
      </c>
      <c r="M126" s="586"/>
      <c r="N126" s="586"/>
      <c r="O126" s="586"/>
      <c r="P126" s="586"/>
      <c r="Q126" s="587"/>
      <c r="R126" s="588">
        <v>25000.0</v>
      </c>
      <c r="S126" s="597">
        <f t="shared" si="8"/>
        <v>10000</v>
      </c>
      <c r="T126" s="598" t="s">
        <v>4</v>
      </c>
      <c r="U126" s="591">
        <v>0.0</v>
      </c>
      <c r="V126" s="597">
        <f t="shared" si="9"/>
        <v>0</v>
      </c>
      <c r="W126" s="589" t="str">
        <f t="shared" si="4"/>
        <v/>
      </c>
      <c r="X126" s="605" t="s">
        <v>151</v>
      </c>
      <c r="Y126" s="602"/>
      <c r="AH126" s="55"/>
      <c r="AI126" s="55"/>
      <c r="AJ126" s="55"/>
      <c r="AK126" s="55"/>
    </row>
    <row r="127" ht="22.5" customHeight="1">
      <c r="A127" s="596" t="s">
        <v>552</v>
      </c>
      <c r="B127" s="576">
        <v>45682.0</v>
      </c>
      <c r="C127" s="577">
        <v>15000.0</v>
      </c>
      <c r="D127" s="578" t="s">
        <v>3</v>
      </c>
      <c r="E127" s="579" t="s">
        <v>263</v>
      </c>
      <c r="F127" s="580" t="s">
        <v>525</v>
      </c>
      <c r="G127" s="581" t="s">
        <v>140</v>
      </c>
      <c r="H127" s="582" t="s">
        <v>957</v>
      </c>
      <c r="I127" s="576">
        <v>45682.0</v>
      </c>
      <c r="J127" s="583">
        <v>15000.0</v>
      </c>
      <c r="K127" s="584">
        <v>0.0</v>
      </c>
      <c r="L127" s="583">
        <f t="shared" si="1"/>
        <v>0</v>
      </c>
      <c r="M127" s="586"/>
      <c r="N127" s="586"/>
      <c r="O127" s="586"/>
      <c r="P127" s="586"/>
      <c r="Q127" s="587"/>
      <c r="R127" s="588">
        <v>125000.0</v>
      </c>
      <c r="S127" s="597">
        <f t="shared" si="8"/>
        <v>-110000</v>
      </c>
      <c r="T127" s="598" t="s">
        <v>4</v>
      </c>
      <c r="U127" s="591">
        <v>0.0</v>
      </c>
      <c r="V127" s="597">
        <f t="shared" si="9"/>
        <v>0</v>
      </c>
      <c r="W127" s="589" t="str">
        <f t="shared" si="4"/>
        <v/>
      </c>
      <c r="X127" s="605" t="s">
        <v>146</v>
      </c>
      <c r="Y127" s="637"/>
      <c r="AH127" s="55"/>
      <c r="AI127" s="55"/>
      <c r="AJ127" s="55"/>
      <c r="AK127" s="55"/>
    </row>
    <row r="128" ht="22.5" customHeight="1">
      <c r="A128" s="575" t="s">
        <v>1771</v>
      </c>
      <c r="B128" s="576">
        <v>45682.0</v>
      </c>
      <c r="C128" s="583">
        <v>30000.0</v>
      </c>
      <c r="D128" s="578" t="s">
        <v>3</v>
      </c>
      <c r="E128" s="579" t="s">
        <v>160</v>
      </c>
      <c r="F128" s="580">
        <v>954737.0</v>
      </c>
      <c r="G128" s="581" t="s">
        <v>140</v>
      </c>
      <c r="H128" s="582" t="s">
        <v>957</v>
      </c>
      <c r="I128" s="576">
        <v>45682.0</v>
      </c>
      <c r="J128" s="583">
        <v>30000.0</v>
      </c>
      <c r="K128" s="584">
        <v>0.0</v>
      </c>
      <c r="L128" s="583">
        <f t="shared" si="1"/>
        <v>0</v>
      </c>
      <c r="M128" s="586"/>
      <c r="N128" s="586"/>
      <c r="O128" s="586"/>
      <c r="P128" s="586"/>
      <c r="Q128" s="587"/>
      <c r="R128" s="588">
        <v>5000.0</v>
      </c>
      <c r="S128" s="597">
        <f t="shared" si="8"/>
        <v>25000</v>
      </c>
      <c r="T128" s="598" t="s">
        <v>4</v>
      </c>
      <c r="U128" s="591">
        <v>0.0</v>
      </c>
      <c r="V128" s="597">
        <f t="shared" si="9"/>
        <v>0</v>
      </c>
      <c r="W128" s="589" t="str">
        <f t="shared" si="4"/>
        <v/>
      </c>
      <c r="X128" s="605" t="s">
        <v>214</v>
      </c>
      <c r="Y128" s="637" t="s">
        <v>391</v>
      </c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</row>
    <row r="129" ht="22.5" customHeight="1">
      <c r="A129" s="596" t="s">
        <v>556</v>
      </c>
      <c r="B129" s="576">
        <v>45682.0</v>
      </c>
      <c r="C129" s="577">
        <v>10000.0</v>
      </c>
      <c r="D129" s="578" t="s">
        <v>119</v>
      </c>
      <c r="E129" s="579" t="s">
        <v>557</v>
      </c>
      <c r="F129" s="580" t="s">
        <v>2028</v>
      </c>
      <c r="G129" s="581" t="s">
        <v>140</v>
      </c>
      <c r="H129" s="582" t="s">
        <v>957</v>
      </c>
      <c r="I129" s="576">
        <v>45682.0</v>
      </c>
      <c r="J129" s="583">
        <v>10000.0</v>
      </c>
      <c r="K129" s="584">
        <v>0.0</v>
      </c>
      <c r="L129" s="583">
        <f t="shared" si="1"/>
        <v>0</v>
      </c>
      <c r="M129" s="586"/>
      <c r="N129" s="586"/>
      <c r="O129" s="586"/>
      <c r="P129" s="586"/>
      <c r="Q129" s="587"/>
      <c r="R129" s="588">
        <v>200000.0</v>
      </c>
      <c r="S129" s="597">
        <f t="shared" si="8"/>
        <v>-190000</v>
      </c>
      <c r="T129" s="598" t="s">
        <v>4</v>
      </c>
      <c r="U129" s="591">
        <v>0.0</v>
      </c>
      <c r="V129" s="597">
        <f t="shared" si="9"/>
        <v>0</v>
      </c>
      <c r="W129" s="589" t="str">
        <f t="shared" si="4"/>
        <v/>
      </c>
      <c r="X129" s="605" t="s">
        <v>146</v>
      </c>
      <c r="Y129" s="602"/>
      <c r="AH129" s="55"/>
      <c r="AI129" s="55"/>
      <c r="AJ129" s="55"/>
      <c r="AK129" s="55"/>
    </row>
    <row r="130" ht="22.5" customHeight="1">
      <c r="A130" s="575" t="s">
        <v>1772</v>
      </c>
      <c r="B130" s="576">
        <v>45683.0</v>
      </c>
      <c r="C130" s="577">
        <v>50000.0</v>
      </c>
      <c r="D130" s="578" t="s">
        <v>3</v>
      </c>
      <c r="E130" s="579" t="s">
        <v>13</v>
      </c>
      <c r="F130" s="580" t="s">
        <v>2029</v>
      </c>
      <c r="G130" s="581" t="s">
        <v>140</v>
      </c>
      <c r="H130" s="582" t="s">
        <v>957</v>
      </c>
      <c r="I130" s="576">
        <v>45683.0</v>
      </c>
      <c r="J130" s="583">
        <v>50000.0</v>
      </c>
      <c r="K130" s="584">
        <v>0.0</v>
      </c>
      <c r="L130" s="583">
        <f t="shared" si="1"/>
        <v>0</v>
      </c>
      <c r="M130" s="586"/>
      <c r="N130" s="586"/>
      <c r="O130" s="586"/>
      <c r="P130" s="586"/>
      <c r="Q130" s="587"/>
      <c r="R130" s="588">
        <v>7500.0</v>
      </c>
      <c r="S130" s="597">
        <f t="shared" si="8"/>
        <v>42500</v>
      </c>
      <c r="T130" s="598" t="s">
        <v>4</v>
      </c>
      <c r="U130" s="591">
        <v>0.0</v>
      </c>
      <c r="V130" s="597">
        <f t="shared" si="9"/>
        <v>0</v>
      </c>
      <c r="W130" s="589" t="str">
        <f t="shared" si="4"/>
        <v/>
      </c>
      <c r="X130" s="605" t="s">
        <v>214</v>
      </c>
      <c r="Y130" s="637" t="s">
        <v>391</v>
      </c>
      <c r="AH130" s="55"/>
      <c r="AI130" s="55"/>
      <c r="AJ130" s="55"/>
      <c r="AK130" s="55"/>
    </row>
    <row r="131" ht="22.5" customHeight="1">
      <c r="A131" s="596" t="s">
        <v>564</v>
      </c>
      <c r="B131" s="576">
        <v>45683.0</v>
      </c>
      <c r="C131" s="577">
        <v>60000.0</v>
      </c>
      <c r="D131" s="578" t="s">
        <v>262</v>
      </c>
      <c r="E131" s="579" t="s">
        <v>565</v>
      </c>
      <c r="F131" s="580" t="s">
        <v>566</v>
      </c>
      <c r="G131" s="581" t="s">
        <v>140</v>
      </c>
      <c r="H131" s="582" t="s">
        <v>957</v>
      </c>
      <c r="I131" s="576">
        <v>45683.0</v>
      </c>
      <c r="J131" s="583">
        <v>60000.0</v>
      </c>
      <c r="K131" s="584">
        <v>0.0</v>
      </c>
      <c r="L131" s="583">
        <f t="shared" si="1"/>
        <v>0</v>
      </c>
      <c r="M131" s="586"/>
      <c r="N131" s="586"/>
      <c r="O131" s="586"/>
      <c r="P131" s="586"/>
      <c r="Q131" s="600"/>
      <c r="R131" s="588">
        <v>400000.0</v>
      </c>
      <c r="S131" s="597">
        <f t="shared" si="8"/>
        <v>-340000</v>
      </c>
      <c r="T131" s="598" t="s">
        <v>4</v>
      </c>
      <c r="U131" s="591">
        <v>0.0</v>
      </c>
      <c r="V131" s="597">
        <f t="shared" si="9"/>
        <v>0</v>
      </c>
      <c r="W131" s="589" t="str">
        <f t="shared" si="4"/>
        <v/>
      </c>
      <c r="X131" s="605" t="s">
        <v>146</v>
      </c>
      <c r="Y131" s="637"/>
      <c r="AH131" s="55"/>
      <c r="AI131" s="55"/>
      <c r="AJ131" s="55"/>
      <c r="AK131" s="55"/>
    </row>
    <row r="132" ht="22.5" customHeight="1">
      <c r="A132" s="575" t="s">
        <v>1774</v>
      </c>
      <c r="B132" s="576">
        <v>45683.0</v>
      </c>
      <c r="C132" s="577">
        <v>10000.0</v>
      </c>
      <c r="D132" s="578" t="s">
        <v>3</v>
      </c>
      <c r="E132" s="579" t="s">
        <v>352</v>
      </c>
      <c r="F132" s="580" t="s">
        <v>371</v>
      </c>
      <c r="G132" s="581" t="s">
        <v>140</v>
      </c>
      <c r="H132" s="582" t="s">
        <v>957</v>
      </c>
      <c r="I132" s="576">
        <v>45683.0</v>
      </c>
      <c r="J132" s="583">
        <v>10000.0</v>
      </c>
      <c r="K132" s="584">
        <v>0.0</v>
      </c>
      <c r="L132" s="583">
        <f t="shared" si="1"/>
        <v>0</v>
      </c>
      <c r="M132" s="586"/>
      <c r="N132" s="586"/>
      <c r="O132" s="586"/>
      <c r="P132" s="586"/>
      <c r="Q132" s="587"/>
      <c r="R132" s="588">
        <v>400000.0</v>
      </c>
      <c r="S132" s="597">
        <f t="shared" si="8"/>
        <v>-390000</v>
      </c>
      <c r="T132" s="598" t="s">
        <v>4</v>
      </c>
      <c r="U132" s="591">
        <v>0.0</v>
      </c>
      <c r="V132" s="597">
        <f t="shared" si="9"/>
        <v>0</v>
      </c>
      <c r="W132" s="589" t="str">
        <f t="shared" si="4"/>
        <v/>
      </c>
      <c r="X132" s="605" t="s">
        <v>214</v>
      </c>
      <c r="Y132" s="602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</row>
    <row r="133" ht="22.5" customHeight="1">
      <c r="A133" s="575" t="s">
        <v>1775</v>
      </c>
      <c r="B133" s="576">
        <v>45683.0</v>
      </c>
      <c r="C133" s="577">
        <v>15000.0</v>
      </c>
      <c r="D133" s="578" t="s">
        <v>3</v>
      </c>
      <c r="E133" s="579" t="s">
        <v>569</v>
      </c>
      <c r="F133" s="580" t="s">
        <v>570</v>
      </c>
      <c r="G133" s="581" t="s">
        <v>140</v>
      </c>
      <c r="H133" s="582" t="s">
        <v>957</v>
      </c>
      <c r="I133" s="576">
        <v>45683.0</v>
      </c>
      <c r="J133" s="583">
        <v>15000.0</v>
      </c>
      <c r="K133" s="584">
        <v>0.0</v>
      </c>
      <c r="L133" s="583">
        <f t="shared" si="1"/>
        <v>0</v>
      </c>
      <c r="M133" s="586"/>
      <c r="N133" s="586"/>
      <c r="O133" s="586"/>
      <c r="P133" s="586"/>
      <c r="Q133" s="587"/>
      <c r="R133" s="588">
        <v>30000.0</v>
      </c>
      <c r="S133" s="597">
        <f t="shared" si="8"/>
        <v>-15000</v>
      </c>
      <c r="T133" s="598" t="s">
        <v>4</v>
      </c>
      <c r="U133" s="591">
        <v>0.0</v>
      </c>
      <c r="V133" s="597">
        <f t="shared" si="9"/>
        <v>0</v>
      </c>
      <c r="W133" s="589" t="str">
        <f t="shared" si="4"/>
        <v/>
      </c>
      <c r="X133" s="605" t="s">
        <v>214</v>
      </c>
      <c r="Y133" s="637"/>
      <c r="AH133" s="55"/>
      <c r="AI133" s="55"/>
      <c r="AJ133" s="55"/>
      <c r="AK133" s="55"/>
    </row>
    <row r="134" ht="22.5" customHeight="1">
      <c r="A134" s="575" t="s">
        <v>1776</v>
      </c>
      <c r="B134" s="576">
        <v>45683.0</v>
      </c>
      <c r="C134" s="577">
        <v>28000.0</v>
      </c>
      <c r="D134" s="578" t="s">
        <v>3</v>
      </c>
      <c r="E134" s="579" t="s">
        <v>6</v>
      </c>
      <c r="F134" s="580" t="s">
        <v>568</v>
      </c>
      <c r="G134" s="581" t="s">
        <v>140</v>
      </c>
      <c r="H134" s="582" t="s">
        <v>957</v>
      </c>
      <c r="I134" s="576">
        <v>45683.0</v>
      </c>
      <c r="J134" s="583">
        <v>28000.0</v>
      </c>
      <c r="K134" s="584">
        <v>0.0</v>
      </c>
      <c r="L134" s="583">
        <f t="shared" si="1"/>
        <v>0</v>
      </c>
      <c r="M134" s="586"/>
      <c r="N134" s="586"/>
      <c r="O134" s="586"/>
      <c r="P134" s="586"/>
      <c r="Q134" s="604"/>
      <c r="R134" s="588">
        <v>25000.0</v>
      </c>
      <c r="S134" s="597">
        <f t="shared" si="8"/>
        <v>3000</v>
      </c>
      <c r="T134" s="598" t="s">
        <v>4</v>
      </c>
      <c r="U134" s="591">
        <v>0.0</v>
      </c>
      <c r="V134" s="597">
        <f t="shared" si="9"/>
        <v>0</v>
      </c>
      <c r="W134" s="589" t="str">
        <f t="shared" si="4"/>
        <v/>
      </c>
      <c r="X134" s="605" t="s">
        <v>214</v>
      </c>
      <c r="Y134" s="602"/>
      <c r="AH134" s="55"/>
      <c r="AI134" s="55"/>
      <c r="AJ134" s="55"/>
      <c r="AK134" s="55"/>
    </row>
    <row r="135" ht="22.5" customHeight="1">
      <c r="A135" s="575"/>
      <c r="B135" s="576">
        <v>45683.0</v>
      </c>
      <c r="C135" s="583">
        <f>J135-L135</f>
        <v>850000</v>
      </c>
      <c r="D135" s="578" t="s">
        <v>1636</v>
      </c>
      <c r="E135" s="579" t="s">
        <v>561</v>
      </c>
      <c r="F135" s="580" t="s">
        <v>563</v>
      </c>
      <c r="G135" s="581" t="s">
        <v>140</v>
      </c>
      <c r="H135" s="582" t="s">
        <v>957</v>
      </c>
      <c r="I135" s="576">
        <v>45683.0</v>
      </c>
      <c r="J135" s="583">
        <v>850000.0</v>
      </c>
      <c r="K135" s="584">
        <v>0.0</v>
      </c>
      <c r="L135" s="583">
        <f t="shared" si="1"/>
        <v>0</v>
      </c>
      <c r="M135" s="586"/>
      <c r="N135" s="586"/>
      <c r="O135" s="586"/>
      <c r="P135" s="586"/>
      <c r="Q135" s="600"/>
      <c r="R135" s="588">
        <v>5000.0</v>
      </c>
      <c r="S135" s="597">
        <f t="shared" si="8"/>
        <v>845000</v>
      </c>
      <c r="T135" s="598" t="s">
        <v>4</v>
      </c>
      <c r="U135" s="591">
        <v>0.0</v>
      </c>
      <c r="V135" s="597">
        <f t="shared" si="9"/>
        <v>0</v>
      </c>
      <c r="W135" s="589" t="str">
        <f t="shared" si="4"/>
        <v/>
      </c>
      <c r="X135" s="605" t="s">
        <v>145</v>
      </c>
      <c r="Y135" s="602"/>
      <c r="AH135" s="55"/>
      <c r="AI135" s="55"/>
      <c r="AJ135" s="55"/>
      <c r="AK135" s="55"/>
    </row>
    <row r="136" ht="22.5" customHeight="1">
      <c r="A136" s="596" t="s">
        <v>582</v>
      </c>
      <c r="B136" s="576">
        <v>45684.0</v>
      </c>
      <c r="C136" s="577">
        <v>15000.0</v>
      </c>
      <c r="D136" s="578" t="s">
        <v>3</v>
      </c>
      <c r="E136" s="579" t="s">
        <v>583</v>
      </c>
      <c r="F136" s="580" t="s">
        <v>584</v>
      </c>
      <c r="G136" s="581" t="s">
        <v>140</v>
      </c>
      <c r="H136" s="582" t="s">
        <v>957</v>
      </c>
      <c r="I136" s="576">
        <v>45684.0</v>
      </c>
      <c r="J136" s="583">
        <v>15000.0</v>
      </c>
      <c r="K136" s="584">
        <v>0.0</v>
      </c>
      <c r="L136" s="583">
        <f t="shared" si="1"/>
        <v>0</v>
      </c>
      <c r="M136" s="586"/>
      <c r="N136" s="586"/>
      <c r="O136" s="586"/>
      <c r="P136" s="586"/>
      <c r="Q136" s="587"/>
      <c r="R136" s="588">
        <v>15000.0</v>
      </c>
      <c r="S136" s="597">
        <f t="shared" si="8"/>
        <v>0</v>
      </c>
      <c r="T136" s="598" t="s">
        <v>4</v>
      </c>
      <c r="U136" s="591">
        <v>0.0</v>
      </c>
      <c r="V136" s="597">
        <f t="shared" si="9"/>
        <v>0</v>
      </c>
      <c r="W136" s="589" t="str">
        <f t="shared" si="4"/>
        <v/>
      </c>
      <c r="X136" s="605" t="s">
        <v>214</v>
      </c>
      <c r="Y136" s="605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</row>
    <row r="137" ht="22.5" customHeight="1">
      <c r="A137" s="575" t="s">
        <v>1777</v>
      </c>
      <c r="B137" s="576">
        <v>45684.0</v>
      </c>
      <c r="C137" s="577">
        <v>30000.0</v>
      </c>
      <c r="D137" s="578" t="s">
        <v>1778</v>
      </c>
      <c r="E137" s="579" t="s">
        <v>160</v>
      </c>
      <c r="F137" s="580" t="s">
        <v>2030</v>
      </c>
      <c r="G137" s="581" t="s">
        <v>140</v>
      </c>
      <c r="H137" s="582" t="s">
        <v>957</v>
      </c>
      <c r="I137" s="576">
        <v>45684.0</v>
      </c>
      <c r="J137" s="583">
        <v>30000.0</v>
      </c>
      <c r="K137" s="584">
        <v>0.0</v>
      </c>
      <c r="L137" s="583">
        <f t="shared" si="1"/>
        <v>0</v>
      </c>
      <c r="M137" s="586"/>
      <c r="N137" s="586"/>
      <c r="O137" s="586"/>
      <c r="P137" s="586"/>
      <c r="Q137" s="587"/>
      <c r="R137" s="588">
        <v>2000.0</v>
      </c>
      <c r="S137" s="597">
        <f t="shared" si="8"/>
        <v>28000</v>
      </c>
      <c r="T137" s="598" t="s">
        <v>4</v>
      </c>
      <c r="U137" s="591">
        <v>0.0</v>
      </c>
      <c r="V137" s="597">
        <f t="shared" si="9"/>
        <v>0</v>
      </c>
      <c r="W137" s="589" t="str">
        <f t="shared" si="4"/>
        <v/>
      </c>
      <c r="X137" s="605" t="s">
        <v>214</v>
      </c>
      <c r="Y137" s="602"/>
      <c r="AH137" s="55"/>
      <c r="AI137" s="55"/>
      <c r="AJ137" s="55"/>
      <c r="AK137" s="55"/>
    </row>
    <row r="138" ht="22.5" customHeight="1">
      <c r="A138" s="596" t="s">
        <v>585</v>
      </c>
      <c r="B138" s="576">
        <v>45684.0</v>
      </c>
      <c r="C138" s="577">
        <v>8000.0</v>
      </c>
      <c r="D138" s="578" t="s">
        <v>3</v>
      </c>
      <c r="E138" s="579" t="s">
        <v>261</v>
      </c>
      <c r="F138" s="580" t="s">
        <v>586</v>
      </c>
      <c r="G138" s="581" t="s">
        <v>140</v>
      </c>
      <c r="H138" s="582" t="s">
        <v>957</v>
      </c>
      <c r="I138" s="576">
        <v>45684.0</v>
      </c>
      <c r="J138" s="583">
        <v>8000.0</v>
      </c>
      <c r="K138" s="584">
        <v>0.0</v>
      </c>
      <c r="L138" s="583">
        <f t="shared" si="1"/>
        <v>0</v>
      </c>
      <c r="M138" s="586"/>
      <c r="N138" s="586"/>
      <c r="O138" s="586"/>
      <c r="P138" s="586"/>
      <c r="Q138" s="600"/>
      <c r="R138" s="588">
        <v>15000.0</v>
      </c>
      <c r="S138" s="597">
        <f t="shared" si="8"/>
        <v>-7000</v>
      </c>
      <c r="T138" s="598" t="s">
        <v>4</v>
      </c>
      <c r="U138" s="591">
        <v>0.0</v>
      </c>
      <c r="V138" s="597">
        <f t="shared" si="9"/>
        <v>0</v>
      </c>
      <c r="W138" s="589" t="str">
        <f t="shared" si="4"/>
        <v/>
      </c>
      <c r="X138" s="605" t="s">
        <v>151</v>
      </c>
      <c r="Y138" s="602"/>
      <c r="AH138" s="55"/>
      <c r="AI138" s="55"/>
      <c r="AJ138" s="55"/>
      <c r="AK138" s="55"/>
    </row>
    <row r="139" ht="22.5" customHeight="1">
      <c r="A139" s="575" t="s">
        <v>1779</v>
      </c>
      <c r="B139" s="576">
        <v>45684.0</v>
      </c>
      <c r="C139" s="577">
        <v>60000.0</v>
      </c>
      <c r="D139" s="578" t="s">
        <v>3</v>
      </c>
      <c r="E139" s="579" t="s">
        <v>577</v>
      </c>
      <c r="F139" s="580" t="s">
        <v>579</v>
      </c>
      <c r="G139" s="581" t="s">
        <v>140</v>
      </c>
      <c r="H139" s="582" t="s">
        <v>957</v>
      </c>
      <c r="I139" s="576">
        <v>45684.0</v>
      </c>
      <c r="J139" s="583">
        <v>60000.0</v>
      </c>
      <c r="K139" s="584">
        <v>0.0</v>
      </c>
      <c r="L139" s="583">
        <f t="shared" si="1"/>
        <v>0</v>
      </c>
      <c r="M139" s="586"/>
      <c r="N139" s="586"/>
      <c r="O139" s="586"/>
      <c r="P139" s="586"/>
      <c r="Q139" s="587"/>
      <c r="R139" s="588">
        <v>3000.0</v>
      </c>
      <c r="S139" s="597">
        <f t="shared" si="8"/>
        <v>57000</v>
      </c>
      <c r="T139" s="598" t="s">
        <v>4</v>
      </c>
      <c r="U139" s="591"/>
      <c r="V139" s="597">
        <f t="shared" si="9"/>
        <v>0</v>
      </c>
      <c r="W139" s="589" t="str">
        <f t="shared" si="4"/>
        <v/>
      </c>
      <c r="X139" s="605" t="s">
        <v>142</v>
      </c>
      <c r="Y139" s="602"/>
      <c r="AH139" s="55"/>
      <c r="AI139" s="55"/>
      <c r="AJ139" s="55"/>
      <c r="AK139" s="55"/>
    </row>
    <row r="140" ht="22.5" customHeight="1">
      <c r="A140" s="575" t="s">
        <v>1780</v>
      </c>
      <c r="B140" s="576">
        <v>45684.0</v>
      </c>
      <c r="C140" s="577">
        <v>60000.0</v>
      </c>
      <c r="D140" s="578" t="s">
        <v>3</v>
      </c>
      <c r="E140" s="579" t="s">
        <v>576</v>
      </c>
      <c r="F140" s="580">
        <v>202.0</v>
      </c>
      <c r="G140" s="581" t="s">
        <v>140</v>
      </c>
      <c r="H140" s="582" t="s">
        <v>957</v>
      </c>
      <c r="I140" s="576">
        <v>45684.0</v>
      </c>
      <c r="J140" s="583">
        <v>60000.0</v>
      </c>
      <c r="K140" s="584">
        <v>0.0</v>
      </c>
      <c r="L140" s="583">
        <f t="shared" si="1"/>
        <v>0</v>
      </c>
      <c r="M140" s="586"/>
      <c r="N140" s="586"/>
      <c r="O140" s="586"/>
      <c r="P140" s="586"/>
      <c r="Q140" s="587"/>
      <c r="R140" s="588">
        <v>20000.0</v>
      </c>
      <c r="S140" s="597">
        <f t="shared" si="8"/>
        <v>40000</v>
      </c>
      <c r="T140" s="598" t="s">
        <v>4</v>
      </c>
      <c r="U140" s="591">
        <v>0.0</v>
      </c>
      <c r="V140" s="597">
        <f t="shared" si="9"/>
        <v>0</v>
      </c>
      <c r="W140" s="589" t="str">
        <f t="shared" si="4"/>
        <v/>
      </c>
      <c r="X140" s="605" t="s">
        <v>142</v>
      </c>
      <c r="Y140" s="602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</row>
    <row r="141" ht="22.5" customHeight="1">
      <c r="A141" s="575" t="s">
        <v>1781</v>
      </c>
      <c r="B141" s="576">
        <v>45684.0</v>
      </c>
      <c r="C141" s="577">
        <v>45000.0</v>
      </c>
      <c r="D141" s="578" t="s">
        <v>68</v>
      </c>
      <c r="E141" s="579" t="s">
        <v>580</v>
      </c>
      <c r="F141" s="580" t="s">
        <v>581</v>
      </c>
      <c r="G141" s="581" t="s">
        <v>140</v>
      </c>
      <c r="H141" s="582" t="s">
        <v>957</v>
      </c>
      <c r="I141" s="576">
        <v>45684.0</v>
      </c>
      <c r="J141" s="583">
        <v>45000.0</v>
      </c>
      <c r="K141" s="584">
        <v>0.0</v>
      </c>
      <c r="L141" s="583">
        <f t="shared" si="1"/>
        <v>0</v>
      </c>
      <c r="M141" s="586"/>
      <c r="N141" s="586"/>
      <c r="O141" s="586"/>
      <c r="P141" s="586"/>
      <c r="Q141" s="587"/>
      <c r="R141" s="588">
        <v>50000.0</v>
      </c>
      <c r="S141" s="631">
        <v>20000.0</v>
      </c>
      <c r="T141" s="598" t="s">
        <v>4</v>
      </c>
      <c r="U141" s="591"/>
      <c r="V141" s="592">
        <f t="shared" si="9"/>
        <v>0</v>
      </c>
      <c r="W141" s="589" t="str">
        <f t="shared" si="4"/>
        <v/>
      </c>
      <c r="X141" s="605" t="s">
        <v>214</v>
      </c>
      <c r="Y141" s="602"/>
      <c r="AH141" s="55"/>
      <c r="AI141" s="55"/>
      <c r="AJ141" s="55"/>
      <c r="AK141" s="55"/>
    </row>
    <row r="142" ht="22.5" customHeight="1">
      <c r="A142" s="575" t="s">
        <v>1782</v>
      </c>
      <c r="B142" s="576">
        <v>45685.0</v>
      </c>
      <c r="C142" s="577">
        <v>80000.0</v>
      </c>
      <c r="D142" s="578" t="s">
        <v>3</v>
      </c>
      <c r="E142" s="579" t="s">
        <v>19</v>
      </c>
      <c r="F142" s="580" t="s">
        <v>2031</v>
      </c>
      <c r="G142" s="581" t="s">
        <v>140</v>
      </c>
      <c r="H142" s="582" t="s">
        <v>957</v>
      </c>
      <c r="I142" s="576">
        <v>45685.0</v>
      </c>
      <c r="J142" s="583">
        <v>80000.0</v>
      </c>
      <c r="K142" s="584">
        <v>0.0</v>
      </c>
      <c r="L142" s="583">
        <f t="shared" si="1"/>
        <v>0</v>
      </c>
      <c r="M142" s="586"/>
      <c r="N142" s="586"/>
      <c r="O142" s="586"/>
      <c r="P142" s="586"/>
      <c r="Q142" s="587"/>
      <c r="R142" s="588">
        <v>1000.0</v>
      </c>
      <c r="S142" s="597">
        <f t="shared" ref="S142:S191" si="10">IF(OR(ISBLANK(J142),ISBLANK(R142)),"",J142-R142)</f>
        <v>79000</v>
      </c>
      <c r="T142" s="598" t="s">
        <v>4</v>
      </c>
      <c r="U142" s="591">
        <v>0.0</v>
      </c>
      <c r="V142" s="597">
        <f t="shared" si="9"/>
        <v>0</v>
      </c>
      <c r="W142" s="589" t="str">
        <f t="shared" si="4"/>
        <v/>
      </c>
      <c r="X142" s="622" t="s">
        <v>372</v>
      </c>
      <c r="Y142" s="602"/>
      <c r="AH142" s="55"/>
      <c r="AI142" s="55"/>
      <c r="AJ142" s="55"/>
      <c r="AK142" s="55"/>
    </row>
    <row r="143" ht="22.5" customHeight="1">
      <c r="A143" s="596" t="s">
        <v>589</v>
      </c>
      <c r="B143" s="576">
        <v>45685.0</v>
      </c>
      <c r="C143" s="577">
        <v>900000.0</v>
      </c>
      <c r="D143" s="578" t="s">
        <v>119</v>
      </c>
      <c r="E143" s="579" t="s">
        <v>590</v>
      </c>
      <c r="F143" s="580" t="s">
        <v>592</v>
      </c>
      <c r="G143" s="581" t="s">
        <v>140</v>
      </c>
      <c r="H143" s="582" t="s">
        <v>957</v>
      </c>
      <c r="I143" s="576">
        <v>45685.0</v>
      </c>
      <c r="J143" s="583">
        <v>900000.0</v>
      </c>
      <c r="K143" s="584">
        <v>0.0</v>
      </c>
      <c r="L143" s="583">
        <f t="shared" si="1"/>
        <v>0</v>
      </c>
      <c r="M143" s="586"/>
      <c r="N143" s="586"/>
      <c r="O143" s="586"/>
      <c r="P143" s="586"/>
      <c r="Q143" s="587"/>
      <c r="R143" s="588">
        <v>5000.0</v>
      </c>
      <c r="S143" s="597">
        <f t="shared" si="10"/>
        <v>895000</v>
      </c>
      <c r="T143" s="598" t="s">
        <v>4</v>
      </c>
      <c r="U143" s="591">
        <v>0.0</v>
      </c>
      <c r="V143" s="597">
        <f t="shared" si="9"/>
        <v>0</v>
      </c>
      <c r="W143" s="589" t="str">
        <f t="shared" si="4"/>
        <v/>
      </c>
      <c r="X143" s="605" t="s">
        <v>214</v>
      </c>
      <c r="Y143" s="602"/>
      <c r="AH143" s="55"/>
      <c r="AI143" s="55"/>
      <c r="AJ143" s="55"/>
      <c r="AK143" s="55"/>
    </row>
    <row r="144" ht="22.5" customHeight="1">
      <c r="A144" s="596" t="s">
        <v>594</v>
      </c>
      <c r="B144" s="576">
        <v>45685.0</v>
      </c>
      <c r="C144" s="577">
        <v>100000.0</v>
      </c>
      <c r="D144" s="578" t="s">
        <v>119</v>
      </c>
      <c r="E144" s="579" t="s">
        <v>595</v>
      </c>
      <c r="F144" s="580" t="s">
        <v>596</v>
      </c>
      <c r="G144" s="581" t="s">
        <v>140</v>
      </c>
      <c r="H144" s="582" t="s">
        <v>957</v>
      </c>
      <c r="I144" s="576">
        <v>45685.0</v>
      </c>
      <c r="J144" s="583">
        <v>100000.0</v>
      </c>
      <c r="K144" s="584">
        <v>0.0</v>
      </c>
      <c r="L144" s="583">
        <f t="shared" si="1"/>
        <v>0</v>
      </c>
      <c r="M144" s="586"/>
      <c r="N144" s="586"/>
      <c r="O144" s="586"/>
      <c r="P144" s="586"/>
      <c r="Q144" s="587"/>
      <c r="R144" s="588">
        <v>6000.0</v>
      </c>
      <c r="S144" s="597">
        <f t="shared" si="10"/>
        <v>94000</v>
      </c>
      <c r="T144" s="598" t="s">
        <v>4</v>
      </c>
      <c r="U144" s="591">
        <v>0.0</v>
      </c>
      <c r="V144" s="597">
        <f t="shared" si="9"/>
        <v>0</v>
      </c>
      <c r="W144" s="589" t="str">
        <f t="shared" si="4"/>
        <v/>
      </c>
      <c r="X144" s="605" t="s">
        <v>214</v>
      </c>
      <c r="Y144" s="602"/>
      <c r="AH144" s="55"/>
      <c r="AI144" s="55"/>
      <c r="AJ144" s="55"/>
      <c r="AK144" s="55"/>
    </row>
    <row r="145" ht="22.5" customHeight="1">
      <c r="A145" s="596" t="s">
        <v>601</v>
      </c>
      <c r="B145" s="576">
        <v>45686.0</v>
      </c>
      <c r="C145" s="577">
        <v>10000.0</v>
      </c>
      <c r="D145" s="578" t="s">
        <v>3</v>
      </c>
      <c r="E145" s="579" t="s">
        <v>602</v>
      </c>
      <c r="F145" s="580" t="s">
        <v>603</v>
      </c>
      <c r="G145" s="581" t="s">
        <v>140</v>
      </c>
      <c r="H145" s="582" t="s">
        <v>957</v>
      </c>
      <c r="I145" s="576">
        <v>45686.0</v>
      </c>
      <c r="J145" s="583">
        <v>10000.0</v>
      </c>
      <c r="K145" s="584">
        <v>0.0</v>
      </c>
      <c r="L145" s="583">
        <f t="shared" si="1"/>
        <v>0</v>
      </c>
      <c r="M145" s="586"/>
      <c r="N145" s="586"/>
      <c r="O145" s="586"/>
      <c r="P145" s="586"/>
      <c r="Q145" s="600"/>
      <c r="R145" s="588"/>
      <c r="S145" s="589" t="str">
        <f t="shared" si="10"/>
        <v/>
      </c>
      <c r="T145" s="590"/>
      <c r="U145" s="591"/>
      <c r="V145" s="592" t="str">
        <f t="shared" si="9"/>
        <v/>
      </c>
      <c r="W145" s="589">
        <f t="shared" si="4"/>
        <v>0</v>
      </c>
      <c r="X145" s="605"/>
      <c r="Y145" s="602"/>
      <c r="AH145" s="55"/>
      <c r="AI145" s="55"/>
      <c r="AJ145" s="55"/>
      <c r="AK145" s="55"/>
    </row>
    <row r="146" ht="22.5" customHeight="1">
      <c r="A146" s="575" t="s">
        <v>1783</v>
      </c>
      <c r="B146" s="576">
        <v>45686.0</v>
      </c>
      <c r="C146" s="577">
        <v>100000.0</v>
      </c>
      <c r="D146" s="578" t="s">
        <v>3</v>
      </c>
      <c r="E146" s="579" t="s">
        <v>599</v>
      </c>
      <c r="F146" s="580" t="s">
        <v>600</v>
      </c>
      <c r="G146" s="581" t="s">
        <v>140</v>
      </c>
      <c r="H146" s="582" t="s">
        <v>957</v>
      </c>
      <c r="I146" s="576">
        <v>45686.0</v>
      </c>
      <c r="J146" s="583">
        <v>100000.0</v>
      </c>
      <c r="K146" s="584">
        <v>0.0</v>
      </c>
      <c r="L146" s="583">
        <f t="shared" si="1"/>
        <v>0</v>
      </c>
      <c r="M146" s="586"/>
      <c r="N146" s="586"/>
      <c r="O146" s="586"/>
      <c r="P146" s="586"/>
      <c r="Q146" s="600"/>
      <c r="R146" s="588">
        <v>310000.0</v>
      </c>
      <c r="S146" s="597">
        <f t="shared" si="10"/>
        <v>-210000</v>
      </c>
      <c r="T146" s="598" t="s">
        <v>4</v>
      </c>
      <c r="U146" s="591">
        <v>0.0</v>
      </c>
      <c r="V146" s="597">
        <f t="shared" si="9"/>
        <v>0</v>
      </c>
      <c r="W146" s="589" t="str">
        <f t="shared" si="4"/>
        <v/>
      </c>
      <c r="X146" s="605" t="s">
        <v>146</v>
      </c>
      <c r="Y146" s="602"/>
      <c r="AH146" s="55"/>
      <c r="AI146" s="55"/>
      <c r="AJ146" s="55"/>
      <c r="AK146" s="55"/>
    </row>
    <row r="147" ht="22.5" customHeight="1">
      <c r="A147" s="575" t="s">
        <v>1784</v>
      </c>
      <c r="B147" s="576">
        <v>45686.0</v>
      </c>
      <c r="C147" s="577">
        <v>10000.0</v>
      </c>
      <c r="D147" s="578" t="s">
        <v>3</v>
      </c>
      <c r="E147" s="579" t="s">
        <v>283</v>
      </c>
      <c r="F147" s="580">
        <v>954750.0</v>
      </c>
      <c r="G147" s="581" t="s">
        <v>140</v>
      </c>
      <c r="H147" s="582" t="s">
        <v>957</v>
      </c>
      <c r="I147" s="576">
        <v>45686.0</v>
      </c>
      <c r="J147" s="583">
        <v>10000.0</v>
      </c>
      <c r="K147" s="584">
        <v>0.0</v>
      </c>
      <c r="L147" s="583">
        <f t="shared" si="1"/>
        <v>0</v>
      </c>
      <c r="M147" s="586"/>
      <c r="N147" s="586"/>
      <c r="O147" s="586"/>
      <c r="P147" s="586"/>
      <c r="Q147" s="587"/>
      <c r="R147" s="588">
        <v>10000.0</v>
      </c>
      <c r="S147" s="597">
        <f t="shared" si="10"/>
        <v>0</v>
      </c>
      <c r="T147" s="598" t="s">
        <v>4</v>
      </c>
      <c r="U147" s="591"/>
      <c r="V147" s="597">
        <f t="shared" si="9"/>
        <v>0</v>
      </c>
      <c r="W147" s="589" t="str">
        <f t="shared" si="4"/>
        <v/>
      </c>
      <c r="X147" s="605" t="s">
        <v>214</v>
      </c>
      <c r="Y147" s="602"/>
      <c r="AH147" s="55"/>
      <c r="AI147" s="55"/>
      <c r="AJ147" s="55"/>
      <c r="AK147" s="55"/>
    </row>
    <row r="148" ht="22.5" customHeight="1">
      <c r="A148" s="575" t="s">
        <v>930</v>
      </c>
      <c r="B148" s="576">
        <v>45686.0</v>
      </c>
      <c r="C148" s="583">
        <v>5000.0</v>
      </c>
      <c r="D148" s="578" t="s">
        <v>3</v>
      </c>
      <c r="E148" s="579" t="s">
        <v>597</v>
      </c>
      <c r="F148" s="580" t="s">
        <v>2032</v>
      </c>
      <c r="G148" s="581" t="s">
        <v>140</v>
      </c>
      <c r="H148" s="582" t="s">
        <v>957</v>
      </c>
      <c r="I148" s="576">
        <v>45686.0</v>
      </c>
      <c r="J148" s="583">
        <v>5000.0</v>
      </c>
      <c r="K148" s="584">
        <v>0.0</v>
      </c>
      <c r="L148" s="583">
        <f t="shared" si="1"/>
        <v>0</v>
      </c>
      <c r="M148" s="586"/>
      <c r="N148" s="586"/>
      <c r="O148" s="586"/>
      <c r="P148" s="586"/>
      <c r="Q148" s="587"/>
      <c r="R148" s="588">
        <v>15000.0</v>
      </c>
      <c r="S148" s="597">
        <f t="shared" si="10"/>
        <v>-10000</v>
      </c>
      <c r="T148" s="598" t="s">
        <v>4</v>
      </c>
      <c r="U148" s="591">
        <v>0.0</v>
      </c>
      <c r="V148" s="597">
        <f t="shared" si="9"/>
        <v>0</v>
      </c>
      <c r="W148" s="589" t="str">
        <f t="shared" si="4"/>
        <v/>
      </c>
      <c r="X148" s="622" t="s">
        <v>214</v>
      </c>
      <c r="Y148" s="602"/>
      <c r="AH148" s="55"/>
      <c r="AI148" s="55"/>
      <c r="AJ148" s="55"/>
      <c r="AK148" s="55"/>
    </row>
    <row r="149" ht="22.5" customHeight="1">
      <c r="A149" s="575" t="s">
        <v>1785</v>
      </c>
      <c r="B149" s="576">
        <v>45687.0</v>
      </c>
      <c r="C149" s="583">
        <f t="shared" ref="C149:C150" si="11">J149-L149</f>
        <v>60000</v>
      </c>
      <c r="D149" s="578" t="s">
        <v>3</v>
      </c>
      <c r="E149" s="579" t="s">
        <v>606</v>
      </c>
      <c r="F149" s="580" t="s">
        <v>607</v>
      </c>
      <c r="G149" s="581" t="s">
        <v>140</v>
      </c>
      <c r="H149" s="582" t="s">
        <v>957</v>
      </c>
      <c r="I149" s="576">
        <v>45687.0</v>
      </c>
      <c r="J149" s="583">
        <v>60000.0</v>
      </c>
      <c r="K149" s="584">
        <v>0.0</v>
      </c>
      <c r="L149" s="583">
        <f t="shared" si="1"/>
        <v>0</v>
      </c>
      <c r="M149" s="586"/>
      <c r="N149" s="586"/>
      <c r="O149" s="586"/>
      <c r="P149" s="586"/>
      <c r="Q149" s="587"/>
      <c r="R149" s="588">
        <v>2000.0</v>
      </c>
      <c r="S149" s="597">
        <f t="shared" si="10"/>
        <v>58000</v>
      </c>
      <c r="T149" s="598" t="s">
        <v>4</v>
      </c>
      <c r="U149" s="591">
        <v>0.0</v>
      </c>
      <c r="V149" s="597">
        <f t="shared" si="9"/>
        <v>0</v>
      </c>
      <c r="W149" s="589" t="str">
        <f t="shared" si="4"/>
        <v/>
      </c>
      <c r="X149" s="605" t="s">
        <v>214</v>
      </c>
      <c r="Y149" s="602"/>
      <c r="AH149" s="55"/>
      <c r="AI149" s="55"/>
      <c r="AJ149" s="55"/>
      <c r="AK149" s="55"/>
    </row>
    <row r="150" ht="22.5" customHeight="1">
      <c r="A150" s="575" t="s">
        <v>1786</v>
      </c>
      <c r="B150" s="576">
        <v>45687.0</v>
      </c>
      <c r="C150" s="583">
        <f t="shared" si="11"/>
        <v>80000</v>
      </c>
      <c r="D150" s="578" t="s">
        <v>3</v>
      </c>
      <c r="E150" s="579" t="s">
        <v>257</v>
      </c>
      <c r="F150" s="580" t="s">
        <v>2033</v>
      </c>
      <c r="G150" s="581" t="s">
        <v>140</v>
      </c>
      <c r="H150" s="582" t="s">
        <v>957</v>
      </c>
      <c r="I150" s="576">
        <v>45687.0</v>
      </c>
      <c r="J150" s="583">
        <v>80000.0</v>
      </c>
      <c r="K150" s="584">
        <v>0.0</v>
      </c>
      <c r="L150" s="583">
        <f t="shared" si="1"/>
        <v>0</v>
      </c>
      <c r="M150" s="586"/>
      <c r="N150" s="586"/>
      <c r="O150" s="586"/>
      <c r="P150" s="586"/>
      <c r="Q150" s="587"/>
      <c r="R150" s="588">
        <v>20000.0</v>
      </c>
      <c r="S150" s="597">
        <f t="shared" si="10"/>
        <v>60000</v>
      </c>
      <c r="T150" s="598" t="s">
        <v>4</v>
      </c>
      <c r="U150" s="591">
        <v>0.0</v>
      </c>
      <c r="V150" s="597">
        <f t="shared" si="9"/>
        <v>0</v>
      </c>
      <c r="W150" s="589" t="str">
        <f t="shared" si="4"/>
        <v/>
      </c>
      <c r="X150" s="622" t="s">
        <v>214</v>
      </c>
      <c r="Y150" s="602"/>
      <c r="AH150" s="55"/>
      <c r="AI150" s="55"/>
      <c r="AJ150" s="55"/>
      <c r="AK150" s="55"/>
    </row>
    <row r="151" ht="22.5" customHeight="1">
      <c r="A151" s="575" t="s">
        <v>1787</v>
      </c>
      <c r="B151" s="576">
        <v>45687.0</v>
      </c>
      <c r="C151" s="577">
        <v>50000.0</v>
      </c>
      <c r="D151" s="578" t="s">
        <v>3</v>
      </c>
      <c r="E151" s="579" t="s">
        <v>608</v>
      </c>
      <c r="F151" s="580" t="s">
        <v>610</v>
      </c>
      <c r="G151" s="581" t="s">
        <v>140</v>
      </c>
      <c r="H151" s="582" t="s">
        <v>957</v>
      </c>
      <c r="I151" s="576">
        <v>45687.0</v>
      </c>
      <c r="J151" s="583">
        <v>50000.0</v>
      </c>
      <c r="K151" s="584">
        <v>0.0</v>
      </c>
      <c r="L151" s="583">
        <f t="shared" si="1"/>
        <v>0</v>
      </c>
      <c r="M151" s="586"/>
      <c r="N151" s="586"/>
      <c r="O151" s="586"/>
      <c r="P151" s="586"/>
      <c r="Q151" s="587"/>
      <c r="R151" s="588">
        <v>15000.0</v>
      </c>
      <c r="S151" s="597">
        <f t="shared" si="10"/>
        <v>35000</v>
      </c>
      <c r="T151" s="598" t="s">
        <v>4</v>
      </c>
      <c r="U151" s="591">
        <v>0.0</v>
      </c>
      <c r="V151" s="597">
        <f t="shared" si="9"/>
        <v>0</v>
      </c>
      <c r="W151" s="589" t="str">
        <f t="shared" si="4"/>
        <v/>
      </c>
      <c r="X151" s="605" t="s">
        <v>214</v>
      </c>
      <c r="Y151" s="602"/>
      <c r="AH151" s="55"/>
      <c r="AI151" s="55"/>
      <c r="AJ151" s="55"/>
      <c r="AK151" s="55"/>
    </row>
    <row r="152" ht="22.5" customHeight="1">
      <c r="A152" s="575" t="s">
        <v>1788</v>
      </c>
      <c r="B152" s="576">
        <v>45687.0</v>
      </c>
      <c r="C152" s="603">
        <v>30000.0</v>
      </c>
      <c r="D152" s="578" t="s">
        <v>3</v>
      </c>
      <c r="E152" s="579" t="s">
        <v>611</v>
      </c>
      <c r="F152" s="580">
        <v>954743.0</v>
      </c>
      <c r="G152" s="581" t="s">
        <v>140</v>
      </c>
      <c r="H152" s="582" t="s">
        <v>957</v>
      </c>
      <c r="I152" s="576">
        <v>45687.0</v>
      </c>
      <c r="J152" s="583">
        <v>30000.0</v>
      </c>
      <c r="K152" s="584">
        <v>0.0</v>
      </c>
      <c r="L152" s="583">
        <f t="shared" si="1"/>
        <v>0</v>
      </c>
      <c r="M152" s="586"/>
      <c r="N152" s="586"/>
      <c r="O152" s="586"/>
      <c r="P152" s="586"/>
      <c r="Q152" s="587"/>
      <c r="R152" s="588">
        <v>10000.0</v>
      </c>
      <c r="S152" s="597">
        <f t="shared" si="10"/>
        <v>20000</v>
      </c>
      <c r="T152" s="598" t="s">
        <v>4</v>
      </c>
      <c r="U152" s="591">
        <v>0.0</v>
      </c>
      <c r="V152" s="597">
        <f t="shared" si="9"/>
        <v>0</v>
      </c>
      <c r="W152" s="589" t="str">
        <f t="shared" si="4"/>
        <v/>
      </c>
      <c r="X152" s="605" t="s">
        <v>214</v>
      </c>
      <c r="Y152" s="602"/>
      <c r="AH152" s="55"/>
      <c r="AI152" s="55"/>
      <c r="AJ152" s="55"/>
      <c r="AK152" s="55"/>
    </row>
    <row r="153" ht="22.5" customHeight="1">
      <c r="A153" s="575" t="s">
        <v>1789</v>
      </c>
      <c r="B153" s="576">
        <v>45687.0</v>
      </c>
      <c r="C153" s="577">
        <v>10000.0</v>
      </c>
      <c r="D153" s="578" t="s">
        <v>3</v>
      </c>
      <c r="E153" s="579" t="s">
        <v>203</v>
      </c>
      <c r="F153" s="580" t="s">
        <v>612</v>
      </c>
      <c r="G153" s="581" t="s">
        <v>140</v>
      </c>
      <c r="H153" s="582" t="s">
        <v>957</v>
      </c>
      <c r="I153" s="576">
        <v>45687.0</v>
      </c>
      <c r="J153" s="583">
        <v>10000.0</v>
      </c>
      <c r="K153" s="584">
        <v>0.0</v>
      </c>
      <c r="L153" s="583">
        <f t="shared" si="1"/>
        <v>0</v>
      </c>
      <c r="M153" s="586"/>
      <c r="N153" s="586"/>
      <c r="O153" s="586"/>
      <c r="P153" s="586"/>
      <c r="Q153" s="600"/>
      <c r="R153" s="588">
        <v>20000.0</v>
      </c>
      <c r="S153" s="597">
        <f t="shared" si="10"/>
        <v>-10000</v>
      </c>
      <c r="T153" s="598" t="s">
        <v>4</v>
      </c>
      <c r="U153" s="591">
        <v>0.0</v>
      </c>
      <c r="V153" s="597">
        <f t="shared" si="9"/>
        <v>0</v>
      </c>
      <c r="W153" s="589" t="str">
        <f t="shared" si="4"/>
        <v/>
      </c>
      <c r="X153" s="605" t="s">
        <v>146</v>
      </c>
      <c r="Y153" s="602"/>
      <c r="Z153" s="416"/>
      <c r="AA153" s="416"/>
      <c r="AB153" s="416"/>
      <c r="AC153" s="416"/>
      <c r="AD153" s="416"/>
      <c r="AE153" s="416"/>
      <c r="AF153" s="416"/>
      <c r="AG153" s="416"/>
      <c r="AH153" s="416"/>
      <c r="AI153" s="416"/>
      <c r="AJ153" s="416"/>
      <c r="AK153" s="416"/>
    </row>
    <row r="154" ht="22.5" customHeight="1">
      <c r="A154" s="596" t="s">
        <v>1790</v>
      </c>
      <c r="B154" s="576">
        <v>45687.0</v>
      </c>
      <c r="C154" s="583">
        <v>125000.0</v>
      </c>
      <c r="D154" s="578" t="s">
        <v>3</v>
      </c>
      <c r="E154" s="580" t="s">
        <v>1791</v>
      </c>
      <c r="F154" s="580" t="s">
        <v>2034</v>
      </c>
      <c r="G154" s="581" t="s">
        <v>140</v>
      </c>
      <c r="H154" s="582" t="s">
        <v>957</v>
      </c>
      <c r="I154" s="576">
        <v>45687.0</v>
      </c>
      <c r="J154" s="583">
        <v>125000.0</v>
      </c>
      <c r="K154" s="584">
        <v>0.0</v>
      </c>
      <c r="L154" s="583">
        <f t="shared" si="1"/>
        <v>0</v>
      </c>
      <c r="M154" s="586"/>
      <c r="N154" s="586"/>
      <c r="O154" s="586"/>
      <c r="P154" s="586"/>
      <c r="Q154" s="587"/>
      <c r="R154" s="588">
        <v>20000.0</v>
      </c>
      <c r="S154" s="597">
        <f t="shared" si="10"/>
        <v>105000</v>
      </c>
      <c r="T154" s="598" t="s">
        <v>4</v>
      </c>
      <c r="U154" s="591">
        <v>0.0</v>
      </c>
      <c r="V154" s="597">
        <f t="shared" si="9"/>
        <v>0</v>
      </c>
      <c r="W154" s="589" t="str">
        <f t="shared" si="4"/>
        <v/>
      </c>
      <c r="X154" s="605"/>
      <c r="Y154" s="602"/>
      <c r="AH154" s="55"/>
      <c r="AI154" s="55"/>
      <c r="AJ154" s="55"/>
      <c r="AK154" s="55"/>
    </row>
    <row r="155" ht="22.5" customHeight="1">
      <c r="A155" s="575" t="s">
        <v>1794</v>
      </c>
      <c r="B155" s="576">
        <v>45688.0</v>
      </c>
      <c r="C155" s="583">
        <v>125000.0</v>
      </c>
      <c r="D155" s="578" t="s">
        <v>3</v>
      </c>
      <c r="E155" s="579" t="s">
        <v>13</v>
      </c>
      <c r="F155" s="580" t="s">
        <v>2035</v>
      </c>
      <c r="G155" s="581" t="s">
        <v>140</v>
      </c>
      <c r="H155" s="582" t="s">
        <v>957</v>
      </c>
      <c r="I155" s="576">
        <v>45688.0</v>
      </c>
      <c r="J155" s="583">
        <v>125000.0</v>
      </c>
      <c r="K155" s="584">
        <v>0.0</v>
      </c>
      <c r="L155" s="583">
        <f t="shared" si="1"/>
        <v>0</v>
      </c>
      <c r="M155" s="586"/>
      <c r="N155" s="586"/>
      <c r="O155" s="586"/>
      <c r="P155" s="586"/>
      <c r="Q155" s="587"/>
      <c r="R155" s="588">
        <v>350000.0</v>
      </c>
      <c r="S155" s="597">
        <f t="shared" si="10"/>
        <v>-225000</v>
      </c>
      <c r="T155" s="598" t="s">
        <v>4</v>
      </c>
      <c r="U155" s="591"/>
      <c r="V155" s="597">
        <f t="shared" si="9"/>
        <v>0</v>
      </c>
      <c r="W155" s="589" t="str">
        <f t="shared" si="4"/>
        <v/>
      </c>
      <c r="X155" s="605" t="s">
        <v>593</v>
      </c>
      <c r="Y155" s="602"/>
      <c r="AH155" s="55"/>
      <c r="AI155" s="55"/>
      <c r="AJ155" s="55"/>
      <c r="AK155" s="55"/>
    </row>
    <row r="156" ht="22.5" customHeight="1">
      <c r="A156" s="575" t="s">
        <v>1795</v>
      </c>
      <c r="B156" s="576">
        <v>45688.0</v>
      </c>
      <c r="C156" s="577">
        <v>35000.0</v>
      </c>
      <c r="D156" s="578" t="s">
        <v>3</v>
      </c>
      <c r="E156" s="579" t="s">
        <v>169</v>
      </c>
      <c r="F156" s="580">
        <v>954748.0</v>
      </c>
      <c r="G156" s="581" t="s">
        <v>140</v>
      </c>
      <c r="H156" s="582" t="s">
        <v>957</v>
      </c>
      <c r="I156" s="576">
        <v>45688.0</v>
      </c>
      <c r="J156" s="583">
        <v>35000.0</v>
      </c>
      <c r="K156" s="584">
        <v>0.0</v>
      </c>
      <c r="L156" s="583">
        <f t="shared" si="1"/>
        <v>0</v>
      </c>
      <c r="M156" s="586"/>
      <c r="N156" s="586"/>
      <c r="O156" s="586"/>
      <c r="P156" s="586"/>
      <c r="Q156" s="587"/>
      <c r="R156" s="588">
        <v>50000.0</v>
      </c>
      <c r="S156" s="597">
        <f t="shared" si="10"/>
        <v>-15000</v>
      </c>
      <c r="T156" s="598" t="s">
        <v>4</v>
      </c>
      <c r="U156" s="607"/>
      <c r="V156" s="597">
        <f t="shared" si="9"/>
        <v>0</v>
      </c>
      <c r="W156" s="589" t="str">
        <f t="shared" si="4"/>
        <v/>
      </c>
      <c r="X156" s="605" t="s">
        <v>214</v>
      </c>
      <c r="Y156" s="602"/>
      <c r="AH156" s="55"/>
      <c r="AI156" s="55"/>
      <c r="AJ156" s="55"/>
      <c r="AK156" s="55"/>
    </row>
    <row r="157" ht="22.5" customHeight="1">
      <c r="A157" s="575" t="s">
        <v>1796</v>
      </c>
      <c r="B157" s="576">
        <v>45688.0</v>
      </c>
      <c r="C157" s="577">
        <v>35000.0</v>
      </c>
      <c r="D157" s="578" t="s">
        <v>3</v>
      </c>
      <c r="E157" s="579" t="s">
        <v>169</v>
      </c>
      <c r="F157" s="580">
        <v>954747.0</v>
      </c>
      <c r="G157" s="581" t="s">
        <v>140</v>
      </c>
      <c r="H157" s="582" t="s">
        <v>957</v>
      </c>
      <c r="I157" s="576">
        <v>45688.0</v>
      </c>
      <c r="J157" s="583">
        <v>35000.0</v>
      </c>
      <c r="K157" s="584">
        <v>0.0</v>
      </c>
      <c r="L157" s="583">
        <f t="shared" si="1"/>
        <v>0</v>
      </c>
      <c r="M157" s="586"/>
      <c r="N157" s="586"/>
      <c r="O157" s="586"/>
      <c r="P157" s="586"/>
      <c r="Q157" s="600"/>
      <c r="R157" s="588">
        <v>75000.0</v>
      </c>
      <c r="S157" s="597">
        <f t="shared" si="10"/>
        <v>-40000</v>
      </c>
      <c r="T157" s="598" t="s">
        <v>4</v>
      </c>
      <c r="U157" s="591">
        <v>0.0</v>
      </c>
      <c r="V157" s="597">
        <f t="shared" si="9"/>
        <v>0</v>
      </c>
      <c r="W157" s="589" t="str">
        <f t="shared" si="4"/>
        <v/>
      </c>
      <c r="X157" s="605" t="s">
        <v>142</v>
      </c>
      <c r="Y157" s="602"/>
      <c r="AH157" s="55"/>
      <c r="AI157" s="55"/>
      <c r="AJ157" s="55"/>
      <c r="AK157" s="55"/>
    </row>
    <row r="158" ht="22.5" customHeight="1">
      <c r="A158" s="575" t="s">
        <v>1797</v>
      </c>
      <c r="B158" s="576">
        <v>45688.0</v>
      </c>
      <c r="C158" s="577">
        <v>35000.0</v>
      </c>
      <c r="D158" s="578" t="s">
        <v>3</v>
      </c>
      <c r="E158" s="579" t="s">
        <v>169</v>
      </c>
      <c r="F158" s="580">
        <v>954747.0</v>
      </c>
      <c r="G158" s="581" t="s">
        <v>140</v>
      </c>
      <c r="H158" s="582" t="s">
        <v>957</v>
      </c>
      <c r="I158" s="576">
        <v>45688.0</v>
      </c>
      <c r="J158" s="583">
        <v>35000.0</v>
      </c>
      <c r="K158" s="584">
        <v>0.0</v>
      </c>
      <c r="L158" s="583">
        <f t="shared" si="1"/>
        <v>0</v>
      </c>
      <c r="M158" s="586"/>
      <c r="N158" s="586"/>
      <c r="O158" s="586"/>
      <c r="P158" s="586"/>
      <c r="Q158" s="587"/>
      <c r="R158" s="588">
        <v>5000.0</v>
      </c>
      <c r="S158" s="597">
        <f t="shared" si="10"/>
        <v>30000</v>
      </c>
      <c r="T158" s="598" t="s">
        <v>4</v>
      </c>
      <c r="U158" s="591"/>
      <c r="V158" s="597">
        <f t="shared" si="9"/>
        <v>0</v>
      </c>
      <c r="W158" s="589" t="str">
        <f t="shared" si="4"/>
        <v/>
      </c>
      <c r="X158" s="605" t="s">
        <v>214</v>
      </c>
      <c r="Y158" s="602"/>
      <c r="AH158" s="55"/>
      <c r="AI158" s="55"/>
      <c r="AJ158" s="55"/>
      <c r="AK158" s="55"/>
    </row>
    <row r="159" ht="22.5" customHeight="1">
      <c r="A159" s="596" t="s">
        <v>138</v>
      </c>
      <c r="B159" s="576">
        <v>45689.0</v>
      </c>
      <c r="C159" s="577">
        <v>20000.0</v>
      </c>
      <c r="D159" s="578" t="s">
        <v>119</v>
      </c>
      <c r="E159" s="579" t="s">
        <v>139</v>
      </c>
      <c r="F159" s="580">
        <v>201.0</v>
      </c>
      <c r="G159" s="581" t="s">
        <v>140</v>
      </c>
      <c r="H159" s="582" t="s">
        <v>957</v>
      </c>
      <c r="I159" s="576">
        <v>45689.0</v>
      </c>
      <c r="J159" s="583">
        <v>20000.0</v>
      </c>
      <c r="K159" s="584">
        <v>0.0</v>
      </c>
      <c r="L159" s="583">
        <f t="shared" si="1"/>
        <v>0</v>
      </c>
      <c r="M159" s="586"/>
      <c r="N159" s="586"/>
      <c r="O159" s="586"/>
      <c r="P159" s="586"/>
      <c r="Q159" s="587"/>
      <c r="R159" s="588">
        <v>25000.0</v>
      </c>
      <c r="S159" s="597">
        <f t="shared" si="10"/>
        <v>-5000</v>
      </c>
      <c r="T159" s="598" t="s">
        <v>4</v>
      </c>
      <c r="U159" s="591">
        <v>0.0</v>
      </c>
      <c r="V159" s="597">
        <f t="shared" si="9"/>
        <v>0</v>
      </c>
      <c r="W159" s="589" t="str">
        <f t="shared" si="4"/>
        <v/>
      </c>
      <c r="X159" s="605" t="s">
        <v>214</v>
      </c>
      <c r="Y159" s="602"/>
      <c r="AH159" s="55"/>
      <c r="AI159" s="55"/>
      <c r="AJ159" s="55"/>
      <c r="AK159" s="55"/>
    </row>
    <row r="160" ht="22.5" customHeight="1">
      <c r="A160" s="575" t="s">
        <v>1708</v>
      </c>
      <c r="B160" s="576">
        <v>45690.0</v>
      </c>
      <c r="C160" s="583">
        <f>J160-L160</f>
        <v>80000</v>
      </c>
      <c r="D160" s="578" t="s">
        <v>3</v>
      </c>
      <c r="E160" s="579" t="s">
        <v>13</v>
      </c>
      <c r="F160" s="580">
        <v>204.0</v>
      </c>
      <c r="G160" s="581" t="s">
        <v>140</v>
      </c>
      <c r="H160" s="582" t="s">
        <v>957</v>
      </c>
      <c r="I160" s="576">
        <v>45690.0</v>
      </c>
      <c r="J160" s="583">
        <v>80000.0</v>
      </c>
      <c r="K160" s="584">
        <v>0.0</v>
      </c>
      <c r="L160" s="583">
        <f t="shared" si="1"/>
        <v>0</v>
      </c>
      <c r="M160" s="586"/>
      <c r="N160" s="586"/>
      <c r="O160" s="586"/>
      <c r="P160" s="586"/>
      <c r="Q160" s="587"/>
      <c r="R160" s="588">
        <v>5000.0</v>
      </c>
      <c r="S160" s="597">
        <f t="shared" si="10"/>
        <v>75000</v>
      </c>
      <c r="T160" s="598" t="s">
        <v>4</v>
      </c>
      <c r="U160" s="591">
        <v>0.0</v>
      </c>
      <c r="V160" s="597">
        <f t="shared" si="9"/>
        <v>0</v>
      </c>
      <c r="W160" s="589" t="str">
        <f t="shared" si="4"/>
        <v/>
      </c>
      <c r="X160" s="605" t="s">
        <v>151</v>
      </c>
      <c r="Y160" s="602"/>
      <c r="AH160" s="55"/>
      <c r="AI160" s="55"/>
      <c r="AJ160" s="55"/>
      <c r="AK160" s="55"/>
    </row>
    <row r="161" ht="22.5" customHeight="1">
      <c r="A161" s="575" t="s">
        <v>1798</v>
      </c>
      <c r="B161" s="576">
        <v>45690.0</v>
      </c>
      <c r="C161" s="577">
        <v>1725000.0</v>
      </c>
      <c r="D161" s="578" t="s">
        <v>3</v>
      </c>
      <c r="E161" s="579" t="s">
        <v>155</v>
      </c>
      <c r="F161" s="580">
        <v>209.0</v>
      </c>
      <c r="G161" s="581" t="s">
        <v>140</v>
      </c>
      <c r="H161" s="582" t="s">
        <v>957</v>
      </c>
      <c r="I161" s="576">
        <v>45690.0</v>
      </c>
      <c r="J161" s="583">
        <v>1725000.0</v>
      </c>
      <c r="K161" s="584">
        <v>0.0</v>
      </c>
      <c r="L161" s="583">
        <f t="shared" si="1"/>
        <v>0</v>
      </c>
      <c r="M161" s="586"/>
      <c r="N161" s="586"/>
      <c r="O161" s="586"/>
      <c r="P161" s="586"/>
      <c r="Q161" s="600"/>
      <c r="R161" s="588">
        <v>1000.0</v>
      </c>
      <c r="S161" s="597">
        <f t="shared" si="10"/>
        <v>1724000</v>
      </c>
      <c r="T161" s="598" t="s">
        <v>4</v>
      </c>
      <c r="U161" s="591">
        <v>0.0</v>
      </c>
      <c r="V161" s="597">
        <f t="shared" si="9"/>
        <v>0</v>
      </c>
      <c r="W161" s="589" t="str">
        <f t="shared" si="4"/>
        <v/>
      </c>
      <c r="X161" s="605" t="s">
        <v>146</v>
      </c>
      <c r="Y161" s="602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</row>
    <row r="162" ht="22.5" customHeight="1">
      <c r="A162" s="596" t="s">
        <v>148</v>
      </c>
      <c r="B162" s="576">
        <v>45690.0</v>
      </c>
      <c r="C162" s="583">
        <v>500000.0</v>
      </c>
      <c r="D162" s="578" t="s">
        <v>119</v>
      </c>
      <c r="E162" s="579" t="s">
        <v>149</v>
      </c>
      <c r="F162" s="580">
        <v>170.0</v>
      </c>
      <c r="G162" s="581" t="s">
        <v>140</v>
      </c>
      <c r="H162" s="582" t="s">
        <v>957</v>
      </c>
      <c r="I162" s="576">
        <v>45690.0</v>
      </c>
      <c r="J162" s="583">
        <v>500000.0</v>
      </c>
      <c r="K162" s="584">
        <v>0.0</v>
      </c>
      <c r="L162" s="583">
        <f t="shared" si="1"/>
        <v>0</v>
      </c>
      <c r="M162" s="586"/>
      <c r="N162" s="586"/>
      <c r="O162" s="586"/>
      <c r="P162" s="586"/>
      <c r="Q162" s="600"/>
      <c r="R162" s="588">
        <v>20000.0</v>
      </c>
      <c r="S162" s="597">
        <f t="shared" si="10"/>
        <v>480000</v>
      </c>
      <c r="T162" s="598" t="s">
        <v>4</v>
      </c>
      <c r="U162" s="591">
        <v>0.0</v>
      </c>
      <c r="V162" s="597">
        <f t="shared" si="9"/>
        <v>0</v>
      </c>
      <c r="W162" s="589" t="str">
        <f t="shared" si="4"/>
        <v/>
      </c>
      <c r="X162" s="605" t="s">
        <v>146</v>
      </c>
      <c r="Y162" s="602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</row>
    <row r="163" ht="22.5" customHeight="1">
      <c r="A163" s="596" t="s">
        <v>163</v>
      </c>
      <c r="B163" s="576">
        <v>45691.0</v>
      </c>
      <c r="C163" s="577">
        <v>1955000.0</v>
      </c>
      <c r="D163" s="578" t="s">
        <v>3</v>
      </c>
      <c r="E163" s="579" t="s">
        <v>164</v>
      </c>
      <c r="F163" s="579" t="s">
        <v>165</v>
      </c>
      <c r="G163" s="581" t="s">
        <v>140</v>
      </c>
      <c r="H163" s="582" t="s">
        <v>957</v>
      </c>
      <c r="I163" s="576">
        <v>45691.0</v>
      </c>
      <c r="J163" s="583">
        <v>1955000.0</v>
      </c>
      <c r="K163" s="584">
        <v>0.0</v>
      </c>
      <c r="L163" s="583">
        <f t="shared" si="1"/>
        <v>0</v>
      </c>
      <c r="M163" s="586"/>
      <c r="N163" s="586"/>
      <c r="O163" s="586"/>
      <c r="P163" s="586"/>
      <c r="Q163" s="600"/>
      <c r="R163" s="588">
        <v>30000.0</v>
      </c>
      <c r="S163" s="597">
        <f t="shared" si="10"/>
        <v>1925000</v>
      </c>
      <c r="T163" s="598" t="s">
        <v>4</v>
      </c>
      <c r="U163" s="591">
        <v>0.0</v>
      </c>
      <c r="V163" s="597">
        <f t="shared" si="9"/>
        <v>0</v>
      </c>
      <c r="W163" s="589" t="str">
        <f t="shared" si="4"/>
        <v/>
      </c>
      <c r="X163" s="605" t="s">
        <v>146</v>
      </c>
      <c r="Y163" s="602"/>
      <c r="AH163" s="55"/>
      <c r="AI163" s="55"/>
      <c r="AJ163" s="55"/>
      <c r="AK163" s="55"/>
    </row>
    <row r="164" ht="22.5" customHeight="1">
      <c r="A164" s="575" t="s">
        <v>1799</v>
      </c>
      <c r="B164" s="576">
        <v>45691.0</v>
      </c>
      <c r="C164" s="583">
        <f t="shared" ref="C164:C165" si="12">J164-L164</f>
        <v>40000</v>
      </c>
      <c r="D164" s="578" t="s">
        <v>3</v>
      </c>
      <c r="E164" s="579" t="s">
        <v>153</v>
      </c>
      <c r="F164" s="580">
        <v>204.0</v>
      </c>
      <c r="G164" s="581" t="s">
        <v>140</v>
      </c>
      <c r="H164" s="582" t="s">
        <v>957</v>
      </c>
      <c r="I164" s="576">
        <v>45691.0</v>
      </c>
      <c r="J164" s="583">
        <v>40000.0</v>
      </c>
      <c r="K164" s="584">
        <v>0.0</v>
      </c>
      <c r="L164" s="583">
        <f t="shared" si="1"/>
        <v>0</v>
      </c>
      <c r="M164" s="586"/>
      <c r="N164" s="586"/>
      <c r="O164" s="586"/>
      <c r="P164" s="586"/>
      <c r="Q164" s="587"/>
      <c r="R164" s="588">
        <v>15000.0</v>
      </c>
      <c r="S164" s="597">
        <f t="shared" si="10"/>
        <v>25000</v>
      </c>
      <c r="T164" s="598" t="s">
        <v>4</v>
      </c>
      <c r="U164" s="607"/>
      <c r="V164" s="597">
        <f t="shared" si="9"/>
        <v>0</v>
      </c>
      <c r="W164" s="589" t="str">
        <f t="shared" si="4"/>
        <v/>
      </c>
      <c r="X164" s="605" t="s">
        <v>214</v>
      </c>
      <c r="Y164" s="602"/>
      <c r="AH164" s="55"/>
      <c r="AI164" s="55"/>
      <c r="AJ164" s="55"/>
      <c r="AK164" s="55"/>
    </row>
    <row r="165" ht="22.5" customHeight="1">
      <c r="A165" s="575" t="s">
        <v>1800</v>
      </c>
      <c r="B165" s="576">
        <v>45691.0</v>
      </c>
      <c r="C165" s="583">
        <f t="shared" si="12"/>
        <v>40000</v>
      </c>
      <c r="D165" s="578" t="s">
        <v>3</v>
      </c>
      <c r="E165" s="579" t="s">
        <v>162</v>
      </c>
      <c r="F165" s="580">
        <v>204.0</v>
      </c>
      <c r="G165" s="581" t="s">
        <v>140</v>
      </c>
      <c r="H165" s="582" t="s">
        <v>957</v>
      </c>
      <c r="I165" s="576">
        <v>45691.0</v>
      </c>
      <c r="J165" s="583">
        <v>40000.0</v>
      </c>
      <c r="K165" s="584">
        <v>0.0</v>
      </c>
      <c r="L165" s="583">
        <f t="shared" si="1"/>
        <v>0</v>
      </c>
      <c r="M165" s="586"/>
      <c r="N165" s="586"/>
      <c r="O165" s="586"/>
      <c r="P165" s="586"/>
      <c r="Q165" s="604"/>
      <c r="R165" s="588">
        <v>10000.0</v>
      </c>
      <c r="S165" s="597">
        <f t="shared" si="10"/>
        <v>30000</v>
      </c>
      <c r="T165" s="598" t="s">
        <v>4</v>
      </c>
      <c r="U165" s="607"/>
      <c r="V165" s="597">
        <f t="shared" si="9"/>
        <v>0</v>
      </c>
      <c r="W165" s="589" t="str">
        <f t="shared" si="4"/>
        <v/>
      </c>
      <c r="X165" s="605" t="s">
        <v>151</v>
      </c>
      <c r="Y165" s="602"/>
      <c r="AH165" s="55"/>
      <c r="AI165" s="55"/>
      <c r="AJ165" s="55"/>
      <c r="AK165" s="55"/>
    </row>
    <row r="166" ht="22.5" customHeight="1">
      <c r="A166" s="596" t="s">
        <v>613</v>
      </c>
      <c r="B166" s="576">
        <v>45688.0</v>
      </c>
      <c r="C166" s="603">
        <v>0.0</v>
      </c>
      <c r="D166" s="578" t="s">
        <v>3</v>
      </c>
      <c r="E166" s="580" t="s">
        <v>1793</v>
      </c>
      <c r="F166" s="580" t="s">
        <v>615</v>
      </c>
      <c r="G166" s="581" t="s">
        <v>146</v>
      </c>
      <c r="H166" s="582" t="s">
        <v>957</v>
      </c>
      <c r="I166" s="638"/>
      <c r="J166" s="583">
        <v>25000.0</v>
      </c>
      <c r="K166" s="584">
        <v>0.0</v>
      </c>
      <c r="L166" s="583">
        <f t="shared" si="1"/>
        <v>25000</v>
      </c>
      <c r="M166" s="586"/>
      <c r="N166" s="586"/>
      <c r="O166" s="586"/>
      <c r="P166" s="586"/>
      <c r="Q166" s="587"/>
      <c r="R166" s="588">
        <v>5000.0</v>
      </c>
      <c r="S166" s="597">
        <f t="shared" si="10"/>
        <v>20000</v>
      </c>
      <c r="T166" s="598" t="s">
        <v>4</v>
      </c>
      <c r="U166" s="607"/>
      <c r="V166" s="597">
        <f t="shared" si="9"/>
        <v>0</v>
      </c>
      <c r="W166" s="589" t="str">
        <f t="shared" si="4"/>
        <v/>
      </c>
      <c r="X166" s="605" t="s">
        <v>214</v>
      </c>
      <c r="Y166" s="602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</row>
    <row r="167" ht="22.5" customHeight="1">
      <c r="A167" s="575" t="s">
        <v>1801</v>
      </c>
      <c r="B167" s="576">
        <v>45691.0</v>
      </c>
      <c r="C167" s="583">
        <v>75000.0</v>
      </c>
      <c r="D167" s="578" t="s">
        <v>3</v>
      </c>
      <c r="E167" s="579" t="s">
        <v>167</v>
      </c>
      <c r="F167" s="580">
        <v>205.0</v>
      </c>
      <c r="G167" s="581" t="s">
        <v>140</v>
      </c>
      <c r="H167" s="582" t="s">
        <v>957</v>
      </c>
      <c r="I167" s="576">
        <v>45691.0</v>
      </c>
      <c r="J167" s="583">
        <v>75000.0</v>
      </c>
      <c r="K167" s="584">
        <v>0.0</v>
      </c>
      <c r="L167" s="583">
        <f t="shared" si="1"/>
        <v>0</v>
      </c>
      <c r="M167" s="586"/>
      <c r="N167" s="586"/>
      <c r="O167" s="586"/>
      <c r="P167" s="586"/>
      <c r="Q167" s="600"/>
      <c r="R167" s="597"/>
      <c r="S167" s="589" t="str">
        <f t="shared" si="10"/>
        <v/>
      </c>
      <c r="T167" s="606"/>
      <c r="U167" s="607"/>
      <c r="V167" s="592" t="str">
        <f t="shared" si="9"/>
        <v/>
      </c>
      <c r="W167" s="589">
        <f t="shared" si="4"/>
        <v>0</v>
      </c>
      <c r="X167" s="589"/>
      <c r="Y167" s="602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</row>
    <row r="168" ht="22.5" customHeight="1">
      <c r="A168" s="596" t="s">
        <v>173</v>
      </c>
      <c r="B168" s="576">
        <v>45691.0</v>
      </c>
      <c r="C168" s="583">
        <v>40000.0</v>
      </c>
      <c r="D168" s="578" t="s">
        <v>119</v>
      </c>
      <c r="E168" s="579" t="s">
        <v>174</v>
      </c>
      <c r="F168" s="580" t="s">
        <v>175</v>
      </c>
      <c r="G168" s="581" t="s">
        <v>140</v>
      </c>
      <c r="H168" s="582" t="s">
        <v>957</v>
      </c>
      <c r="I168" s="576">
        <v>45691.0</v>
      </c>
      <c r="J168" s="583">
        <v>40000.0</v>
      </c>
      <c r="K168" s="584">
        <v>0.0</v>
      </c>
      <c r="L168" s="583">
        <f t="shared" si="1"/>
        <v>0</v>
      </c>
      <c r="M168" s="586"/>
      <c r="N168" s="586"/>
      <c r="O168" s="586"/>
      <c r="P168" s="586"/>
      <c r="Q168" s="604"/>
      <c r="R168" s="588">
        <v>10000.0</v>
      </c>
      <c r="S168" s="597">
        <f t="shared" si="10"/>
        <v>30000</v>
      </c>
      <c r="T168" s="598" t="s">
        <v>4</v>
      </c>
      <c r="U168" s="607"/>
      <c r="V168" s="597">
        <f t="shared" si="9"/>
        <v>0</v>
      </c>
      <c r="W168" s="589" t="str">
        <f t="shared" si="4"/>
        <v/>
      </c>
      <c r="X168" s="622" t="s">
        <v>616</v>
      </c>
      <c r="Y168" s="589"/>
      <c r="AH168" s="55"/>
      <c r="AI168" s="55"/>
      <c r="AJ168" s="55"/>
      <c r="AK168" s="55"/>
    </row>
    <row r="169" ht="22.5" customHeight="1">
      <c r="A169" s="596" t="s">
        <v>170</v>
      </c>
      <c r="B169" s="576">
        <v>45691.0</v>
      </c>
      <c r="C169" s="577">
        <v>180000.0</v>
      </c>
      <c r="D169" s="578" t="s">
        <v>119</v>
      </c>
      <c r="E169" s="579" t="s">
        <v>171</v>
      </c>
      <c r="F169" s="580" t="s">
        <v>1802</v>
      </c>
      <c r="G169" s="581" t="s">
        <v>140</v>
      </c>
      <c r="H169" s="582" t="s">
        <v>957</v>
      </c>
      <c r="I169" s="576">
        <v>45691.0</v>
      </c>
      <c r="J169" s="583">
        <v>180000.0</v>
      </c>
      <c r="K169" s="584">
        <v>0.0</v>
      </c>
      <c r="L169" s="583">
        <f t="shared" si="1"/>
        <v>0</v>
      </c>
      <c r="M169" s="586"/>
      <c r="N169" s="586"/>
      <c r="O169" s="586"/>
      <c r="P169" s="586"/>
      <c r="Q169" s="600"/>
      <c r="R169" s="588">
        <v>25000.0</v>
      </c>
      <c r="S169" s="597">
        <f t="shared" si="10"/>
        <v>155000</v>
      </c>
      <c r="T169" s="598" t="s">
        <v>4</v>
      </c>
      <c r="U169" s="607"/>
      <c r="V169" s="597">
        <f t="shared" si="9"/>
        <v>0</v>
      </c>
      <c r="W169" s="589" t="str">
        <f t="shared" si="4"/>
        <v/>
      </c>
      <c r="X169" s="605" t="s">
        <v>146</v>
      </c>
      <c r="Y169" s="602"/>
      <c r="AH169" s="55"/>
      <c r="AI169" s="55"/>
      <c r="AJ169" s="55"/>
      <c r="AK169" s="55"/>
    </row>
    <row r="170" ht="22.5" customHeight="1">
      <c r="A170" s="575" t="s">
        <v>1804</v>
      </c>
      <c r="B170" s="576">
        <v>45692.0</v>
      </c>
      <c r="C170" s="577">
        <v>40000.0</v>
      </c>
      <c r="D170" s="578" t="s">
        <v>3</v>
      </c>
      <c r="E170" s="579" t="s">
        <v>185</v>
      </c>
      <c r="F170" s="580">
        <v>208.0</v>
      </c>
      <c r="G170" s="581" t="s">
        <v>140</v>
      </c>
      <c r="H170" s="582" t="s">
        <v>957</v>
      </c>
      <c r="I170" s="576">
        <v>45692.0</v>
      </c>
      <c r="J170" s="583">
        <v>40000.0</v>
      </c>
      <c r="K170" s="584">
        <v>0.0</v>
      </c>
      <c r="L170" s="583">
        <f t="shared" si="1"/>
        <v>0</v>
      </c>
      <c r="M170" s="586"/>
      <c r="N170" s="586"/>
      <c r="O170" s="586"/>
      <c r="P170" s="586"/>
      <c r="Q170" s="587"/>
      <c r="R170" s="588">
        <v>15000.0</v>
      </c>
      <c r="S170" s="597">
        <f t="shared" si="10"/>
        <v>25000</v>
      </c>
      <c r="T170" s="598" t="s">
        <v>4</v>
      </c>
      <c r="U170" s="607"/>
      <c r="V170" s="597">
        <f t="shared" si="9"/>
        <v>0</v>
      </c>
      <c r="W170" s="589" t="str">
        <f t="shared" si="4"/>
        <v/>
      </c>
      <c r="X170" s="605" t="s">
        <v>151</v>
      </c>
      <c r="Y170" s="589"/>
      <c r="AH170" s="55"/>
      <c r="AI170" s="55"/>
      <c r="AJ170" s="55"/>
      <c r="AK170" s="55"/>
    </row>
    <row r="171" ht="22.5" customHeight="1">
      <c r="A171" s="575" t="s">
        <v>1798</v>
      </c>
      <c r="B171" s="576">
        <v>45692.0</v>
      </c>
      <c r="C171" s="583">
        <v>140000.0</v>
      </c>
      <c r="D171" s="578" t="s">
        <v>3</v>
      </c>
      <c r="E171" s="579" t="s">
        <v>181</v>
      </c>
      <c r="F171" s="580">
        <v>214.0</v>
      </c>
      <c r="G171" s="581" t="s">
        <v>140</v>
      </c>
      <c r="H171" s="582" t="s">
        <v>957</v>
      </c>
      <c r="I171" s="576">
        <v>45692.0</v>
      </c>
      <c r="J171" s="583">
        <v>140000.0</v>
      </c>
      <c r="K171" s="584">
        <v>0.0</v>
      </c>
      <c r="L171" s="583">
        <f t="shared" si="1"/>
        <v>0</v>
      </c>
      <c r="M171" s="586"/>
      <c r="N171" s="586"/>
      <c r="O171" s="586"/>
      <c r="P171" s="586"/>
      <c r="Q171" s="587"/>
      <c r="R171" s="588">
        <v>15000.0</v>
      </c>
      <c r="S171" s="597">
        <f t="shared" si="10"/>
        <v>125000</v>
      </c>
      <c r="T171" s="598" t="s">
        <v>4</v>
      </c>
      <c r="U171" s="607"/>
      <c r="V171" s="597">
        <f t="shared" si="9"/>
        <v>0</v>
      </c>
      <c r="W171" s="589" t="str">
        <f t="shared" si="4"/>
        <v/>
      </c>
      <c r="X171" s="605" t="s">
        <v>151</v>
      </c>
      <c r="Y171" s="589"/>
      <c r="AH171" s="55"/>
      <c r="AI171" s="55"/>
      <c r="AJ171" s="55"/>
      <c r="AK171" s="55"/>
    </row>
    <row r="172" ht="22.5" customHeight="1">
      <c r="A172" s="575" t="s">
        <v>1805</v>
      </c>
      <c r="B172" s="576">
        <v>45692.0</v>
      </c>
      <c r="C172" s="577">
        <v>70000.0</v>
      </c>
      <c r="D172" s="578" t="s">
        <v>3</v>
      </c>
      <c r="E172" s="579" t="s">
        <v>183</v>
      </c>
      <c r="F172" s="580">
        <v>208.0</v>
      </c>
      <c r="G172" s="581" t="s">
        <v>140</v>
      </c>
      <c r="H172" s="582" t="s">
        <v>957</v>
      </c>
      <c r="I172" s="576">
        <v>45692.0</v>
      </c>
      <c r="J172" s="583">
        <v>70000.0</v>
      </c>
      <c r="K172" s="584">
        <v>0.0</v>
      </c>
      <c r="L172" s="583">
        <f t="shared" si="1"/>
        <v>0</v>
      </c>
      <c r="M172" s="586"/>
      <c r="N172" s="586"/>
      <c r="O172" s="586"/>
      <c r="P172" s="586"/>
      <c r="Q172" s="587"/>
      <c r="R172" s="588">
        <v>15000.0</v>
      </c>
      <c r="S172" s="597">
        <f t="shared" si="10"/>
        <v>55000</v>
      </c>
      <c r="T172" s="598" t="s">
        <v>4</v>
      </c>
      <c r="U172" s="607"/>
      <c r="V172" s="597">
        <f t="shared" si="9"/>
        <v>0</v>
      </c>
      <c r="W172" s="589" t="str">
        <f t="shared" si="4"/>
        <v/>
      </c>
      <c r="X172" s="605" t="s">
        <v>151</v>
      </c>
      <c r="Y172" s="602"/>
      <c r="AH172" s="55"/>
      <c r="AI172" s="55"/>
      <c r="AJ172" s="55"/>
      <c r="AK172" s="55"/>
    </row>
    <row r="173" ht="22.5" customHeight="1">
      <c r="A173" s="575"/>
      <c r="B173" s="576">
        <v>45692.0</v>
      </c>
      <c r="C173" s="577">
        <v>460000.0</v>
      </c>
      <c r="D173" s="578" t="s">
        <v>3</v>
      </c>
      <c r="E173" s="579" t="s">
        <v>178</v>
      </c>
      <c r="F173" s="580" t="s">
        <v>2036</v>
      </c>
      <c r="G173" s="581" t="s">
        <v>140</v>
      </c>
      <c r="H173" s="582" t="s">
        <v>957</v>
      </c>
      <c r="I173" s="576">
        <v>45692.0</v>
      </c>
      <c r="J173" s="583">
        <v>460000.0</v>
      </c>
      <c r="K173" s="584">
        <v>0.0</v>
      </c>
      <c r="L173" s="583">
        <f t="shared" si="1"/>
        <v>0</v>
      </c>
      <c r="M173" s="586"/>
      <c r="N173" s="586"/>
      <c r="O173" s="586"/>
      <c r="P173" s="586"/>
      <c r="Q173" s="587"/>
      <c r="R173" s="588">
        <v>3000.0</v>
      </c>
      <c r="S173" s="597">
        <f t="shared" si="10"/>
        <v>457000</v>
      </c>
      <c r="T173" s="598" t="s">
        <v>4</v>
      </c>
      <c r="U173" s="591">
        <v>0.0</v>
      </c>
      <c r="V173" s="597">
        <f t="shared" si="9"/>
        <v>0</v>
      </c>
      <c r="W173" s="589" t="str">
        <f t="shared" si="4"/>
        <v/>
      </c>
      <c r="X173" s="605" t="s">
        <v>142</v>
      </c>
      <c r="Y173" s="602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</row>
    <row r="174" ht="22.5" customHeight="1">
      <c r="A174" s="575"/>
      <c r="B174" s="576">
        <v>45692.0</v>
      </c>
      <c r="C174" s="577">
        <v>1000000.0</v>
      </c>
      <c r="D174" s="578" t="s">
        <v>3</v>
      </c>
      <c r="E174" s="579" t="s">
        <v>176</v>
      </c>
      <c r="F174" s="580" t="s">
        <v>2037</v>
      </c>
      <c r="G174" s="581" t="s">
        <v>140</v>
      </c>
      <c r="H174" s="582" t="s">
        <v>957</v>
      </c>
      <c r="I174" s="576">
        <v>45692.0</v>
      </c>
      <c r="J174" s="583">
        <v>1000000.0</v>
      </c>
      <c r="K174" s="584">
        <v>0.0</v>
      </c>
      <c r="L174" s="583">
        <f t="shared" si="1"/>
        <v>0</v>
      </c>
      <c r="M174" s="586"/>
      <c r="N174" s="586"/>
      <c r="O174" s="586"/>
      <c r="P174" s="586"/>
      <c r="Q174" s="600"/>
      <c r="R174" s="588">
        <v>3000.0</v>
      </c>
      <c r="S174" s="597">
        <f t="shared" si="10"/>
        <v>997000</v>
      </c>
      <c r="T174" s="606"/>
      <c r="U174" s="607"/>
      <c r="V174" s="592" t="str">
        <f t="shared" si="9"/>
        <v/>
      </c>
      <c r="W174" s="597">
        <f t="shared" si="4"/>
        <v>997000</v>
      </c>
      <c r="X174" s="605" t="s">
        <v>151</v>
      </c>
      <c r="Y174" s="589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</row>
    <row r="175" ht="22.5" customHeight="1">
      <c r="A175" s="639"/>
      <c r="B175" s="576">
        <v>45692.0</v>
      </c>
      <c r="C175" s="583">
        <v>0.0</v>
      </c>
      <c r="D175" s="578" t="s">
        <v>1636</v>
      </c>
      <c r="E175" s="640" t="s">
        <v>2038</v>
      </c>
      <c r="F175" s="580" t="s">
        <v>2039</v>
      </c>
      <c r="G175" s="581" t="s">
        <v>140</v>
      </c>
      <c r="H175" s="582" t="s">
        <v>957</v>
      </c>
      <c r="I175" s="576">
        <v>45692.0</v>
      </c>
      <c r="J175" s="583">
        <v>0.0</v>
      </c>
      <c r="K175" s="583">
        <v>0.0</v>
      </c>
      <c r="L175" s="583">
        <f t="shared" si="1"/>
        <v>0</v>
      </c>
      <c r="M175" s="586"/>
      <c r="N175" s="586"/>
      <c r="O175" s="586"/>
      <c r="P175" s="586"/>
      <c r="Q175" s="600"/>
      <c r="R175" s="588">
        <v>25000.0</v>
      </c>
      <c r="S175" s="597">
        <f t="shared" si="10"/>
        <v>-25000</v>
      </c>
      <c r="T175" s="606"/>
      <c r="U175" s="607"/>
      <c r="V175" s="592" t="str">
        <f t="shared" si="9"/>
        <v/>
      </c>
      <c r="W175" s="597">
        <f t="shared" si="4"/>
        <v>-25000</v>
      </c>
      <c r="X175" s="605" t="s">
        <v>146</v>
      </c>
      <c r="Y175" s="602"/>
      <c r="AH175" s="55"/>
      <c r="AI175" s="55"/>
      <c r="AJ175" s="55"/>
      <c r="AK175" s="55"/>
    </row>
    <row r="176" ht="22.5" customHeight="1">
      <c r="A176" s="575" t="s">
        <v>1809</v>
      </c>
      <c r="B176" s="576">
        <v>45693.0</v>
      </c>
      <c r="C176" s="583">
        <v>35000.0</v>
      </c>
      <c r="D176" s="578" t="s">
        <v>3</v>
      </c>
      <c r="E176" s="579" t="s">
        <v>1810</v>
      </c>
      <c r="F176" s="580">
        <v>216.0</v>
      </c>
      <c r="G176" s="581" t="s">
        <v>140</v>
      </c>
      <c r="H176" s="582" t="s">
        <v>957</v>
      </c>
      <c r="I176" s="576">
        <v>45693.0</v>
      </c>
      <c r="J176" s="583">
        <v>35000.0</v>
      </c>
      <c r="K176" s="584">
        <v>0.0</v>
      </c>
      <c r="L176" s="583">
        <f t="shared" si="1"/>
        <v>0</v>
      </c>
      <c r="M176" s="586"/>
      <c r="N176" s="586"/>
      <c r="O176" s="586"/>
      <c r="P176" s="586"/>
      <c r="Q176" s="587"/>
      <c r="R176" s="588">
        <v>800000.0</v>
      </c>
      <c r="S176" s="597">
        <f t="shared" si="10"/>
        <v>-765000</v>
      </c>
      <c r="T176" s="598" t="s">
        <v>157</v>
      </c>
      <c r="U176" s="591">
        <v>5.0</v>
      </c>
      <c r="V176" s="597">
        <f t="shared" si="9"/>
        <v>1750</v>
      </c>
      <c r="W176" s="597">
        <f t="shared" si="4"/>
        <v>-766750</v>
      </c>
      <c r="X176" s="589"/>
      <c r="Y176" s="589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</row>
    <row r="177" ht="22.5" customHeight="1">
      <c r="A177" s="596" t="s">
        <v>210</v>
      </c>
      <c r="B177" s="576">
        <v>45693.0</v>
      </c>
      <c r="C177" s="577">
        <v>85000.0</v>
      </c>
      <c r="D177" s="578" t="s">
        <v>119</v>
      </c>
      <c r="E177" s="579" t="s">
        <v>211</v>
      </c>
      <c r="F177" s="580" t="s">
        <v>213</v>
      </c>
      <c r="G177" s="581" t="s">
        <v>140</v>
      </c>
      <c r="H177" s="582" t="s">
        <v>957</v>
      </c>
      <c r="I177" s="576">
        <v>45693.0</v>
      </c>
      <c r="J177" s="583">
        <v>85000.0</v>
      </c>
      <c r="K177" s="584">
        <v>0.0</v>
      </c>
      <c r="L177" s="583">
        <f t="shared" si="1"/>
        <v>0</v>
      </c>
      <c r="M177" s="586"/>
      <c r="N177" s="586"/>
      <c r="O177" s="586"/>
      <c r="P177" s="586"/>
      <c r="Q177" s="600"/>
      <c r="R177" s="588">
        <v>200000.0</v>
      </c>
      <c r="S177" s="597">
        <f t="shared" si="10"/>
        <v>-115000</v>
      </c>
      <c r="T177" s="590"/>
      <c r="U177" s="591"/>
      <c r="V177" s="592" t="str">
        <f t="shared" si="9"/>
        <v/>
      </c>
      <c r="W177" s="597">
        <f t="shared" si="4"/>
        <v>-115000</v>
      </c>
      <c r="X177" s="605"/>
      <c r="Y177" s="602"/>
      <c r="AH177" s="55"/>
      <c r="AI177" s="55"/>
      <c r="AJ177" s="55"/>
      <c r="AK177" s="55"/>
    </row>
    <row r="178" ht="22.5" customHeight="1">
      <c r="A178" s="596" t="s">
        <v>207</v>
      </c>
      <c r="B178" s="576">
        <v>45693.0</v>
      </c>
      <c r="C178" s="603">
        <v>100000.0</v>
      </c>
      <c r="D178" s="578" t="s">
        <v>119</v>
      </c>
      <c r="E178" s="579" t="s">
        <v>208</v>
      </c>
      <c r="F178" s="580" t="s">
        <v>209</v>
      </c>
      <c r="G178" s="581" t="s">
        <v>140</v>
      </c>
      <c r="H178" s="582" t="s">
        <v>957</v>
      </c>
      <c r="I178" s="576">
        <v>45693.0</v>
      </c>
      <c r="J178" s="583">
        <v>100000.0</v>
      </c>
      <c r="K178" s="584">
        <v>0.0</v>
      </c>
      <c r="L178" s="583">
        <f t="shared" si="1"/>
        <v>0</v>
      </c>
      <c r="M178" s="586"/>
      <c r="N178" s="586"/>
      <c r="O178" s="586"/>
      <c r="P178" s="586"/>
      <c r="Q178" s="600"/>
      <c r="R178" s="588">
        <v>15000.0</v>
      </c>
      <c r="S178" s="597">
        <f t="shared" si="10"/>
        <v>85000</v>
      </c>
      <c r="T178" s="590"/>
      <c r="U178" s="607"/>
      <c r="V178" s="592" t="str">
        <f t="shared" si="9"/>
        <v/>
      </c>
      <c r="W178" s="597">
        <f t="shared" si="4"/>
        <v>85000</v>
      </c>
      <c r="X178" s="605"/>
      <c r="Y178" s="602"/>
      <c r="AH178" s="55"/>
      <c r="AI178" s="55"/>
      <c r="AJ178" s="55"/>
      <c r="AK178" s="55"/>
    </row>
    <row r="179" ht="22.5" customHeight="1">
      <c r="A179" s="596" t="s">
        <v>1811</v>
      </c>
      <c r="B179" s="576">
        <v>45693.0</v>
      </c>
      <c r="C179" s="603">
        <v>360000.0</v>
      </c>
      <c r="D179" s="578" t="s">
        <v>119</v>
      </c>
      <c r="E179" s="579" t="s">
        <v>205</v>
      </c>
      <c r="F179" s="580" t="s">
        <v>1812</v>
      </c>
      <c r="G179" s="581" t="s">
        <v>140</v>
      </c>
      <c r="H179" s="582" t="s">
        <v>957</v>
      </c>
      <c r="I179" s="576">
        <v>45693.0</v>
      </c>
      <c r="J179" s="583">
        <v>360000.0</v>
      </c>
      <c r="K179" s="584">
        <v>0.0</v>
      </c>
      <c r="L179" s="583">
        <f t="shared" si="1"/>
        <v>0</v>
      </c>
      <c r="M179" s="586"/>
      <c r="N179" s="586"/>
      <c r="O179" s="586"/>
      <c r="P179" s="586"/>
      <c r="Q179" s="600"/>
      <c r="R179" s="588">
        <v>15000.0</v>
      </c>
      <c r="S179" s="597">
        <f t="shared" si="10"/>
        <v>345000</v>
      </c>
      <c r="T179" s="606"/>
      <c r="U179" s="607"/>
      <c r="V179" s="592" t="str">
        <f t="shared" si="9"/>
        <v/>
      </c>
      <c r="W179" s="597">
        <f t="shared" si="4"/>
        <v>345000</v>
      </c>
      <c r="X179" s="605" t="s">
        <v>146</v>
      </c>
      <c r="Y179" s="602"/>
      <c r="AH179" s="55"/>
      <c r="AI179" s="55"/>
      <c r="AJ179" s="55"/>
      <c r="AK179" s="55"/>
    </row>
    <row r="180" ht="22.5" customHeight="1">
      <c r="A180" s="596" t="s">
        <v>1813</v>
      </c>
      <c r="B180" s="576">
        <v>45693.0</v>
      </c>
      <c r="C180" s="583">
        <f>J180-L180</f>
        <v>25000</v>
      </c>
      <c r="D180" s="578" t="s">
        <v>3</v>
      </c>
      <c r="E180" s="579" t="s">
        <v>1814</v>
      </c>
      <c r="F180" s="580" t="s">
        <v>2040</v>
      </c>
      <c r="G180" s="581" t="s">
        <v>140</v>
      </c>
      <c r="H180" s="582" t="s">
        <v>957</v>
      </c>
      <c r="I180" s="576">
        <v>45693.0</v>
      </c>
      <c r="J180" s="583">
        <v>25000.0</v>
      </c>
      <c r="K180" s="584">
        <v>0.0</v>
      </c>
      <c r="L180" s="583">
        <f t="shared" si="1"/>
        <v>0</v>
      </c>
      <c r="M180" s="586"/>
      <c r="N180" s="586"/>
      <c r="O180" s="586"/>
      <c r="P180" s="586"/>
      <c r="Q180" s="587"/>
      <c r="R180" s="597"/>
      <c r="S180" s="589" t="str">
        <f t="shared" si="10"/>
        <v/>
      </c>
      <c r="T180" s="606"/>
      <c r="U180" s="607"/>
      <c r="V180" s="592" t="str">
        <f t="shared" si="9"/>
        <v/>
      </c>
      <c r="W180" s="589">
        <f t="shared" si="4"/>
        <v>0</v>
      </c>
      <c r="X180" s="605" t="s">
        <v>166</v>
      </c>
      <c r="Y180" s="602"/>
      <c r="AH180" s="55"/>
      <c r="AI180" s="55"/>
      <c r="AJ180" s="55"/>
      <c r="AK180" s="55"/>
    </row>
    <row r="181" ht="22.5" customHeight="1">
      <c r="A181" s="596" t="s">
        <v>215</v>
      </c>
      <c r="B181" s="576">
        <v>45694.0</v>
      </c>
      <c r="C181" s="577">
        <v>20000.0</v>
      </c>
      <c r="D181" s="578" t="s">
        <v>119</v>
      </c>
      <c r="E181" s="579" t="s">
        <v>216</v>
      </c>
      <c r="F181" s="580">
        <v>215.0</v>
      </c>
      <c r="G181" s="581" t="s">
        <v>140</v>
      </c>
      <c r="H181" s="582" t="s">
        <v>957</v>
      </c>
      <c r="I181" s="576">
        <v>45694.0</v>
      </c>
      <c r="J181" s="583">
        <v>20000.0</v>
      </c>
      <c r="K181" s="584">
        <v>0.0</v>
      </c>
      <c r="L181" s="583">
        <f t="shared" si="1"/>
        <v>0</v>
      </c>
      <c r="M181" s="586"/>
      <c r="N181" s="586"/>
      <c r="O181" s="586"/>
      <c r="P181" s="586"/>
      <c r="Q181" s="600"/>
      <c r="R181" s="588">
        <v>15000.0</v>
      </c>
      <c r="S181" s="597">
        <f t="shared" si="10"/>
        <v>5000</v>
      </c>
      <c r="T181" s="606"/>
      <c r="U181" s="607"/>
      <c r="V181" s="592" t="str">
        <f t="shared" si="9"/>
        <v/>
      </c>
      <c r="W181" s="597">
        <f t="shared" si="4"/>
        <v>5000</v>
      </c>
      <c r="X181" s="605" t="s">
        <v>146</v>
      </c>
      <c r="Y181" s="602"/>
      <c r="AH181" s="55"/>
      <c r="AI181" s="55"/>
      <c r="AJ181" s="55"/>
      <c r="AK181" s="55"/>
    </row>
    <row r="182" ht="22.5" customHeight="1">
      <c r="A182" s="575" t="s">
        <v>1815</v>
      </c>
      <c r="B182" s="576">
        <v>45694.0</v>
      </c>
      <c r="C182" s="583">
        <v>175000.0</v>
      </c>
      <c r="D182" s="578" t="s">
        <v>3</v>
      </c>
      <c r="E182" s="579" t="s">
        <v>1816</v>
      </c>
      <c r="F182" s="580" t="s">
        <v>1817</v>
      </c>
      <c r="G182" s="581" t="s">
        <v>140</v>
      </c>
      <c r="H182" s="582" t="s">
        <v>957</v>
      </c>
      <c r="I182" s="576">
        <v>45694.0</v>
      </c>
      <c r="J182" s="583">
        <v>175000.0</v>
      </c>
      <c r="K182" s="584">
        <v>0.0</v>
      </c>
      <c r="L182" s="583">
        <f t="shared" si="1"/>
        <v>0</v>
      </c>
      <c r="M182" s="586"/>
      <c r="N182" s="586"/>
      <c r="O182" s="586"/>
      <c r="P182" s="586"/>
      <c r="Q182" s="600"/>
      <c r="R182" s="588">
        <v>15000.0</v>
      </c>
      <c r="S182" s="597">
        <f t="shared" si="10"/>
        <v>160000</v>
      </c>
      <c r="T182" s="606"/>
      <c r="U182" s="607"/>
      <c r="V182" s="592" t="str">
        <f t="shared" si="9"/>
        <v/>
      </c>
      <c r="W182" s="597">
        <f t="shared" si="4"/>
        <v>160000</v>
      </c>
      <c r="X182" s="605" t="s">
        <v>146</v>
      </c>
      <c r="Y182" s="602"/>
      <c r="AH182" s="55"/>
      <c r="AI182" s="55"/>
      <c r="AJ182" s="55"/>
      <c r="AK182" s="55"/>
    </row>
    <row r="183" ht="22.5" customHeight="1">
      <c r="A183" s="575" t="s">
        <v>1818</v>
      </c>
      <c r="B183" s="576">
        <v>45694.0</v>
      </c>
      <c r="C183" s="583">
        <v>25000.0</v>
      </c>
      <c r="D183" s="578" t="s">
        <v>3</v>
      </c>
      <c r="E183" s="579" t="s">
        <v>1819</v>
      </c>
      <c r="F183" s="580" t="s">
        <v>2041</v>
      </c>
      <c r="G183" s="581" t="s">
        <v>140</v>
      </c>
      <c r="H183" s="582" t="s">
        <v>957</v>
      </c>
      <c r="I183" s="576">
        <v>45694.0</v>
      </c>
      <c r="J183" s="583">
        <v>25000.0</v>
      </c>
      <c r="K183" s="584">
        <v>0.0</v>
      </c>
      <c r="L183" s="583">
        <f t="shared" si="1"/>
        <v>0</v>
      </c>
      <c r="M183" s="586"/>
      <c r="N183" s="586"/>
      <c r="O183" s="586"/>
      <c r="P183" s="586"/>
      <c r="Q183" s="600"/>
      <c r="R183" s="588">
        <v>25000.0</v>
      </c>
      <c r="S183" s="597">
        <f t="shared" si="10"/>
        <v>0</v>
      </c>
      <c r="T183" s="606"/>
      <c r="U183" s="607"/>
      <c r="V183" s="592" t="str">
        <f t="shared" si="9"/>
        <v/>
      </c>
      <c r="W183" s="597">
        <f t="shared" si="4"/>
        <v>0</v>
      </c>
      <c r="X183" s="589"/>
      <c r="Y183" s="602"/>
      <c r="AH183" s="55"/>
      <c r="AI183" s="55"/>
      <c r="AJ183" s="55"/>
      <c r="AK183" s="55"/>
    </row>
    <row r="184" ht="22.5" customHeight="1">
      <c r="A184" s="575" t="s">
        <v>1822</v>
      </c>
      <c r="B184" s="576">
        <v>45694.0</v>
      </c>
      <c r="C184" s="583">
        <v>35000.0</v>
      </c>
      <c r="D184" s="578" t="s">
        <v>3</v>
      </c>
      <c r="E184" s="579" t="s">
        <v>220</v>
      </c>
      <c r="F184" s="580" t="s">
        <v>2042</v>
      </c>
      <c r="G184" s="581" t="s">
        <v>140</v>
      </c>
      <c r="H184" s="582" t="s">
        <v>957</v>
      </c>
      <c r="I184" s="576">
        <v>45694.0</v>
      </c>
      <c r="J184" s="583">
        <v>35000.0</v>
      </c>
      <c r="K184" s="584">
        <v>0.0</v>
      </c>
      <c r="L184" s="583">
        <f t="shared" si="1"/>
        <v>0</v>
      </c>
      <c r="M184" s="586"/>
      <c r="N184" s="586"/>
      <c r="O184" s="586"/>
      <c r="P184" s="586"/>
      <c r="Q184" s="600"/>
      <c r="R184" s="588">
        <v>15000.0</v>
      </c>
      <c r="S184" s="597">
        <f t="shared" si="10"/>
        <v>20000</v>
      </c>
      <c r="T184" s="590"/>
      <c r="U184" s="591"/>
      <c r="V184" s="592" t="str">
        <f t="shared" si="9"/>
        <v/>
      </c>
      <c r="W184" s="597">
        <f t="shared" si="4"/>
        <v>20000</v>
      </c>
      <c r="X184" s="605"/>
      <c r="Y184" s="602"/>
      <c r="AH184" s="55"/>
      <c r="AI184" s="55"/>
      <c r="AJ184" s="55"/>
      <c r="AK184" s="55"/>
    </row>
    <row r="185" ht="22.5" customHeight="1">
      <c r="A185" s="596" t="s">
        <v>231</v>
      </c>
      <c r="B185" s="576">
        <v>45694.0</v>
      </c>
      <c r="C185" s="583">
        <v>1240000.0</v>
      </c>
      <c r="D185" s="578" t="s">
        <v>119</v>
      </c>
      <c r="E185" s="579" t="s">
        <v>232</v>
      </c>
      <c r="F185" s="580">
        <v>160.0</v>
      </c>
      <c r="G185" s="581" t="s">
        <v>140</v>
      </c>
      <c r="H185" s="582" t="s">
        <v>957</v>
      </c>
      <c r="I185" s="576">
        <v>45694.0</v>
      </c>
      <c r="J185" s="583">
        <v>1240000.0</v>
      </c>
      <c r="K185" s="584">
        <v>0.0</v>
      </c>
      <c r="L185" s="583">
        <f t="shared" si="1"/>
        <v>0</v>
      </c>
      <c r="M185" s="586"/>
      <c r="N185" s="586"/>
      <c r="O185" s="586"/>
      <c r="P185" s="586"/>
      <c r="Q185" s="587"/>
      <c r="R185" s="588">
        <v>80000.0</v>
      </c>
      <c r="S185" s="597">
        <f t="shared" si="10"/>
        <v>1160000</v>
      </c>
      <c r="T185" s="590"/>
      <c r="U185" s="591"/>
      <c r="V185" s="592" t="str">
        <f t="shared" si="9"/>
        <v/>
      </c>
      <c r="W185" s="597">
        <f t="shared" si="4"/>
        <v>1160000</v>
      </c>
      <c r="X185" s="605"/>
      <c r="Y185" s="602"/>
      <c r="AH185" s="55"/>
      <c r="AI185" s="55"/>
      <c r="AJ185" s="55"/>
      <c r="AK185" s="55"/>
    </row>
    <row r="186" ht="22.5" customHeight="1">
      <c r="A186" s="639"/>
      <c r="B186" s="576">
        <v>45694.0</v>
      </c>
      <c r="C186" s="603">
        <v>0.0</v>
      </c>
      <c r="D186" s="578" t="s">
        <v>1636</v>
      </c>
      <c r="E186" s="640" t="s">
        <v>2043</v>
      </c>
      <c r="F186" s="580" t="s">
        <v>2044</v>
      </c>
      <c r="G186" s="581" t="s">
        <v>140</v>
      </c>
      <c r="H186" s="582" t="s">
        <v>957</v>
      </c>
      <c r="I186" s="576">
        <v>45694.0</v>
      </c>
      <c r="J186" s="583">
        <v>0.0</v>
      </c>
      <c r="K186" s="583">
        <v>0.0</v>
      </c>
      <c r="L186" s="583">
        <f t="shared" si="1"/>
        <v>0</v>
      </c>
      <c r="M186" s="586"/>
      <c r="N186" s="586"/>
      <c r="O186" s="586"/>
      <c r="P186" s="586"/>
      <c r="Q186" s="600"/>
      <c r="R186" s="597"/>
      <c r="S186" s="589" t="str">
        <f t="shared" si="10"/>
        <v/>
      </c>
      <c r="T186" s="606"/>
      <c r="U186" s="607"/>
      <c r="V186" s="592" t="str">
        <f t="shared" si="9"/>
        <v/>
      </c>
      <c r="W186" s="589">
        <f t="shared" si="4"/>
        <v>0</v>
      </c>
      <c r="X186" s="589"/>
      <c r="Y186" s="602"/>
      <c r="AH186" s="55"/>
      <c r="AI186" s="55"/>
      <c r="AJ186" s="55"/>
      <c r="AK186" s="55"/>
    </row>
    <row r="187" ht="22.5" customHeight="1">
      <c r="A187" s="639"/>
      <c r="B187" s="576">
        <v>45694.0</v>
      </c>
      <c r="C187" s="603">
        <v>0.0</v>
      </c>
      <c r="D187" s="578" t="s">
        <v>1636</v>
      </c>
      <c r="E187" s="640" t="s">
        <v>2045</v>
      </c>
      <c r="F187" s="580" t="s">
        <v>2046</v>
      </c>
      <c r="G187" s="581" t="s">
        <v>140</v>
      </c>
      <c r="H187" s="582" t="s">
        <v>957</v>
      </c>
      <c r="I187" s="576">
        <v>45694.0</v>
      </c>
      <c r="J187" s="583">
        <v>0.0</v>
      </c>
      <c r="K187" s="583">
        <v>0.0</v>
      </c>
      <c r="L187" s="583">
        <f t="shared" si="1"/>
        <v>0</v>
      </c>
      <c r="M187" s="586"/>
      <c r="N187" s="586"/>
      <c r="O187" s="586"/>
      <c r="P187" s="586"/>
      <c r="Q187" s="600"/>
      <c r="R187" s="588">
        <v>15000.0</v>
      </c>
      <c r="S187" s="597">
        <f t="shared" si="10"/>
        <v>-15000</v>
      </c>
      <c r="T187" s="606"/>
      <c r="U187" s="607"/>
      <c r="V187" s="592" t="str">
        <f t="shared" si="9"/>
        <v/>
      </c>
      <c r="W187" s="597">
        <f t="shared" si="4"/>
        <v>-15000</v>
      </c>
      <c r="X187" s="589"/>
      <c r="Y187" s="602"/>
      <c r="AH187" s="55"/>
      <c r="AI187" s="55"/>
      <c r="AJ187" s="55"/>
      <c r="AK187" s="55"/>
    </row>
    <row r="188" ht="22.5" customHeight="1">
      <c r="A188" s="639"/>
      <c r="B188" s="576">
        <v>45694.0</v>
      </c>
      <c r="C188" s="583">
        <v>0.0</v>
      </c>
      <c r="D188" s="578" t="s">
        <v>1636</v>
      </c>
      <c r="E188" s="640" t="s">
        <v>2047</v>
      </c>
      <c r="F188" s="580" t="s">
        <v>2048</v>
      </c>
      <c r="G188" s="581" t="s">
        <v>140</v>
      </c>
      <c r="H188" s="582" t="s">
        <v>957</v>
      </c>
      <c r="I188" s="576">
        <v>45694.0</v>
      </c>
      <c r="J188" s="583">
        <v>0.0</v>
      </c>
      <c r="K188" s="583">
        <v>0.0</v>
      </c>
      <c r="L188" s="583">
        <f t="shared" si="1"/>
        <v>0</v>
      </c>
      <c r="M188" s="586"/>
      <c r="N188" s="586"/>
      <c r="O188" s="586"/>
      <c r="P188" s="586"/>
      <c r="Q188" s="587"/>
      <c r="R188" s="588">
        <v>15000.0</v>
      </c>
      <c r="S188" s="597">
        <f t="shared" si="10"/>
        <v>-15000</v>
      </c>
      <c r="T188" s="606"/>
      <c r="U188" s="607"/>
      <c r="V188" s="592" t="str">
        <f t="shared" si="9"/>
        <v/>
      </c>
      <c r="W188" s="597">
        <f t="shared" si="4"/>
        <v>-15000</v>
      </c>
      <c r="X188" s="605" t="s">
        <v>186</v>
      </c>
      <c r="Y188" s="602"/>
      <c r="AH188" s="55"/>
      <c r="AI188" s="55"/>
      <c r="AJ188" s="55"/>
      <c r="AK188" s="55"/>
    </row>
    <row r="189" ht="22.5" customHeight="1">
      <c r="A189" s="596" t="s">
        <v>233</v>
      </c>
      <c r="B189" s="576">
        <v>45695.0</v>
      </c>
      <c r="C189" s="603">
        <v>15000.0</v>
      </c>
      <c r="D189" s="578" t="s">
        <v>119</v>
      </c>
      <c r="E189" s="579" t="s">
        <v>234</v>
      </c>
      <c r="F189" s="580">
        <v>224.0</v>
      </c>
      <c r="G189" s="581" t="s">
        <v>140</v>
      </c>
      <c r="H189" s="582" t="s">
        <v>957</v>
      </c>
      <c r="I189" s="576">
        <v>45695.0</v>
      </c>
      <c r="J189" s="583">
        <v>15000.0</v>
      </c>
      <c r="K189" s="584">
        <v>0.0</v>
      </c>
      <c r="L189" s="583">
        <f t="shared" si="1"/>
        <v>0</v>
      </c>
      <c r="M189" s="586"/>
      <c r="N189" s="586"/>
      <c r="O189" s="586"/>
      <c r="P189" s="586"/>
      <c r="Q189" s="600"/>
      <c r="R189" s="588">
        <v>25000.0</v>
      </c>
      <c r="S189" s="597">
        <f t="shared" si="10"/>
        <v>-10000</v>
      </c>
      <c r="T189" s="606"/>
      <c r="U189" s="607"/>
      <c r="V189" s="592" t="str">
        <f t="shared" si="9"/>
        <v/>
      </c>
      <c r="W189" s="597">
        <f t="shared" si="4"/>
        <v>-10000</v>
      </c>
      <c r="X189" s="589"/>
      <c r="Y189" s="602"/>
      <c r="AH189" s="55"/>
      <c r="AI189" s="55"/>
      <c r="AJ189" s="55"/>
      <c r="AK189" s="55"/>
    </row>
    <row r="190" ht="22.5" customHeight="1">
      <c r="A190" s="575" t="s">
        <v>1803</v>
      </c>
      <c r="B190" s="576">
        <v>45692.0</v>
      </c>
      <c r="C190" s="583">
        <v>0.0</v>
      </c>
      <c r="D190" s="578" t="s">
        <v>3</v>
      </c>
      <c r="E190" s="579" t="s">
        <v>160</v>
      </c>
      <c r="F190" s="580">
        <v>211.0</v>
      </c>
      <c r="G190" s="581" t="s">
        <v>146</v>
      </c>
      <c r="H190" s="582" t="s">
        <v>957</v>
      </c>
      <c r="I190" s="576"/>
      <c r="J190" s="583">
        <v>25000.0</v>
      </c>
      <c r="K190" s="584">
        <v>0.0</v>
      </c>
      <c r="L190" s="583">
        <f t="shared" si="1"/>
        <v>25000</v>
      </c>
      <c r="M190" s="586"/>
      <c r="N190" s="586"/>
      <c r="O190" s="586"/>
      <c r="P190" s="586"/>
      <c r="Q190" s="587"/>
      <c r="R190" s="588">
        <v>35000.0</v>
      </c>
      <c r="S190" s="597">
        <f t="shared" si="10"/>
        <v>-10000</v>
      </c>
      <c r="T190" s="606"/>
      <c r="U190" s="607"/>
      <c r="V190" s="592" t="str">
        <f t="shared" si="9"/>
        <v/>
      </c>
      <c r="W190" s="597">
        <f t="shared" si="4"/>
        <v>-10000</v>
      </c>
      <c r="X190" s="605" t="s">
        <v>184</v>
      </c>
      <c r="Y190" s="602"/>
      <c r="AH190" s="55"/>
      <c r="AI190" s="55"/>
      <c r="AJ190" s="55"/>
      <c r="AK190" s="55"/>
    </row>
    <row r="191" ht="22.5" customHeight="1">
      <c r="A191" s="596" t="s">
        <v>235</v>
      </c>
      <c r="B191" s="576">
        <v>45695.0</v>
      </c>
      <c r="C191" s="577">
        <v>15000.0</v>
      </c>
      <c r="D191" s="578" t="s">
        <v>119</v>
      </c>
      <c r="E191" s="579" t="s">
        <v>236</v>
      </c>
      <c r="F191" s="580">
        <v>225.0</v>
      </c>
      <c r="G191" s="581" t="s">
        <v>140</v>
      </c>
      <c r="H191" s="582" t="s">
        <v>957</v>
      </c>
      <c r="I191" s="576">
        <v>45695.0</v>
      </c>
      <c r="J191" s="583">
        <v>15000.0</v>
      </c>
      <c r="K191" s="584">
        <v>0.0</v>
      </c>
      <c r="L191" s="583">
        <f t="shared" si="1"/>
        <v>0</v>
      </c>
      <c r="M191" s="586"/>
      <c r="N191" s="586"/>
      <c r="O191" s="586"/>
      <c r="P191" s="586"/>
      <c r="Q191" s="587"/>
      <c r="R191" s="588"/>
      <c r="S191" s="589" t="str">
        <f t="shared" si="10"/>
        <v/>
      </c>
      <c r="T191" s="606"/>
      <c r="U191" s="607"/>
      <c r="V191" s="592" t="str">
        <f t="shared" si="9"/>
        <v/>
      </c>
      <c r="W191" s="589">
        <f t="shared" si="4"/>
        <v>0</v>
      </c>
      <c r="X191" s="589"/>
      <c r="Y191" s="602"/>
      <c r="AH191" s="55"/>
      <c r="AI191" s="55"/>
      <c r="AJ191" s="55"/>
      <c r="AK191" s="55"/>
    </row>
    <row r="192" ht="22.5" customHeight="1">
      <c r="A192" s="596" t="s">
        <v>239</v>
      </c>
      <c r="B192" s="576">
        <v>45695.0</v>
      </c>
      <c r="C192" s="583">
        <v>10000.0</v>
      </c>
      <c r="D192" s="578" t="s">
        <v>3</v>
      </c>
      <c r="E192" s="579" t="s">
        <v>240</v>
      </c>
      <c r="F192" s="580">
        <v>226.0</v>
      </c>
      <c r="G192" s="581" t="s">
        <v>140</v>
      </c>
      <c r="H192" s="582" t="s">
        <v>957</v>
      </c>
      <c r="I192" s="576">
        <v>45695.0</v>
      </c>
      <c r="J192" s="583">
        <v>10000.0</v>
      </c>
      <c r="K192" s="584">
        <v>0.0</v>
      </c>
      <c r="L192" s="583">
        <f t="shared" si="1"/>
        <v>0</v>
      </c>
      <c r="M192" s="586"/>
      <c r="N192" s="586"/>
      <c r="O192" s="586"/>
      <c r="P192" s="586"/>
      <c r="Q192" s="587"/>
      <c r="R192" s="588">
        <v>0.0</v>
      </c>
      <c r="S192" s="631">
        <v>0.0</v>
      </c>
      <c r="T192" s="606"/>
      <c r="U192" s="607"/>
      <c r="V192" s="592" t="str">
        <f t="shared" si="9"/>
        <v/>
      </c>
      <c r="W192" s="589">
        <f t="shared" si="4"/>
        <v>0</v>
      </c>
      <c r="X192" s="589"/>
      <c r="Y192" s="589"/>
      <c r="AH192" s="55"/>
      <c r="AI192" s="55"/>
      <c r="AJ192" s="55"/>
      <c r="AK192" s="55"/>
    </row>
    <row r="193" ht="22.5" customHeight="1">
      <c r="A193" s="575" t="s">
        <v>917</v>
      </c>
      <c r="B193" s="576">
        <v>45693.0</v>
      </c>
      <c r="C193" s="577">
        <v>8000.0</v>
      </c>
      <c r="D193" s="578" t="s">
        <v>3</v>
      </c>
      <c r="E193" s="579" t="s">
        <v>201</v>
      </c>
      <c r="F193" s="580">
        <v>213.0</v>
      </c>
      <c r="G193" s="581" t="s">
        <v>140</v>
      </c>
      <c r="H193" s="582" t="s">
        <v>957</v>
      </c>
      <c r="I193" s="576">
        <v>45696.0</v>
      </c>
      <c r="J193" s="583">
        <v>8000.0</v>
      </c>
      <c r="K193" s="584">
        <v>0.0</v>
      </c>
      <c r="L193" s="583">
        <f t="shared" si="1"/>
        <v>0</v>
      </c>
      <c r="M193" s="586"/>
      <c r="N193" s="586"/>
      <c r="O193" s="586"/>
      <c r="P193" s="586"/>
      <c r="Q193" s="587"/>
      <c r="R193" s="588">
        <v>10000.0</v>
      </c>
      <c r="S193" s="597">
        <f t="shared" ref="S193:S208" si="13">IF(OR(ISBLANK(J193),ISBLANK(R193)),"",J193-R193)</f>
        <v>-2000</v>
      </c>
      <c r="T193" s="606"/>
      <c r="U193" s="607"/>
      <c r="V193" s="592" t="str">
        <f t="shared" si="9"/>
        <v/>
      </c>
      <c r="W193" s="597">
        <f t="shared" si="4"/>
        <v>-2000</v>
      </c>
      <c r="X193" s="589"/>
      <c r="Y193" s="589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</row>
    <row r="194" ht="22.5" customHeight="1">
      <c r="A194" s="575" t="s">
        <v>918</v>
      </c>
      <c r="B194" s="576">
        <v>45693.0</v>
      </c>
      <c r="C194" s="577">
        <v>5000.0</v>
      </c>
      <c r="D194" s="578" t="s">
        <v>3</v>
      </c>
      <c r="E194" s="579" t="s">
        <v>203</v>
      </c>
      <c r="F194" s="580">
        <v>212.0</v>
      </c>
      <c r="G194" s="581" t="s">
        <v>140</v>
      </c>
      <c r="H194" s="582" t="s">
        <v>957</v>
      </c>
      <c r="I194" s="576">
        <v>45696.0</v>
      </c>
      <c r="J194" s="583">
        <v>5000.0</v>
      </c>
      <c r="K194" s="584">
        <v>0.0</v>
      </c>
      <c r="L194" s="583">
        <f t="shared" si="1"/>
        <v>0</v>
      </c>
      <c r="M194" s="586"/>
      <c r="N194" s="586"/>
      <c r="O194" s="586"/>
      <c r="P194" s="586"/>
      <c r="Q194" s="587"/>
      <c r="R194" s="588">
        <v>1000.0</v>
      </c>
      <c r="S194" s="597">
        <f t="shared" si="13"/>
        <v>4000</v>
      </c>
      <c r="T194" s="606"/>
      <c r="U194" s="607"/>
      <c r="V194" s="592" t="str">
        <f t="shared" si="9"/>
        <v/>
      </c>
      <c r="W194" s="597">
        <f t="shared" si="4"/>
        <v>4000</v>
      </c>
      <c r="X194" s="589"/>
      <c r="Y194" s="602"/>
      <c r="AH194" s="55"/>
      <c r="AI194" s="55"/>
      <c r="AJ194" s="55"/>
      <c r="AK194" s="55"/>
    </row>
    <row r="195" ht="22.5" customHeight="1">
      <c r="A195" s="639"/>
      <c r="B195" s="576">
        <v>45694.0</v>
      </c>
      <c r="C195" s="603">
        <v>0.0</v>
      </c>
      <c r="D195" s="578" t="s">
        <v>1636</v>
      </c>
      <c r="E195" s="640" t="s">
        <v>2049</v>
      </c>
      <c r="F195" s="580" t="s">
        <v>2050</v>
      </c>
      <c r="G195" s="581" t="s">
        <v>140</v>
      </c>
      <c r="H195" s="582" t="s">
        <v>957</v>
      </c>
      <c r="I195" s="576">
        <v>45696.0</v>
      </c>
      <c r="J195" s="583">
        <v>0.0</v>
      </c>
      <c r="K195" s="583">
        <v>0.0</v>
      </c>
      <c r="L195" s="583">
        <f t="shared" si="1"/>
        <v>0</v>
      </c>
      <c r="M195" s="586"/>
      <c r="N195" s="586"/>
      <c r="O195" s="586"/>
      <c r="P195" s="586"/>
      <c r="Q195" s="600"/>
      <c r="R195" s="597"/>
      <c r="S195" s="589" t="str">
        <f t="shared" si="13"/>
        <v/>
      </c>
      <c r="T195" s="606"/>
      <c r="U195" s="607"/>
      <c r="V195" s="592" t="str">
        <f t="shared" si="9"/>
        <v/>
      </c>
      <c r="W195" s="589">
        <f t="shared" si="4"/>
        <v>0</v>
      </c>
      <c r="X195" s="589"/>
      <c r="Y195" s="602"/>
      <c r="AH195" s="55"/>
      <c r="AI195" s="55"/>
      <c r="AJ195" s="55"/>
      <c r="AK195" s="55"/>
    </row>
    <row r="196" ht="22.5" customHeight="1">
      <c r="A196" s="639"/>
      <c r="B196" s="576">
        <v>45695.0</v>
      </c>
      <c r="C196" s="577">
        <v>360000.0</v>
      </c>
      <c r="D196" s="578" t="s">
        <v>119</v>
      </c>
      <c r="E196" s="579" t="s">
        <v>242</v>
      </c>
      <c r="F196" s="580">
        <v>162.0</v>
      </c>
      <c r="G196" s="581" t="s">
        <v>140</v>
      </c>
      <c r="H196" s="582" t="s">
        <v>957</v>
      </c>
      <c r="I196" s="576">
        <v>45696.0</v>
      </c>
      <c r="J196" s="583">
        <v>360000.0</v>
      </c>
      <c r="K196" s="584">
        <v>0.0</v>
      </c>
      <c r="L196" s="583">
        <f t="shared" si="1"/>
        <v>0</v>
      </c>
      <c r="M196" s="586"/>
      <c r="N196" s="586"/>
      <c r="O196" s="586"/>
      <c r="P196" s="586"/>
      <c r="Q196" s="600"/>
      <c r="R196" s="588">
        <v>250000.0</v>
      </c>
      <c r="S196" s="597">
        <f t="shared" si="13"/>
        <v>110000</v>
      </c>
      <c r="T196" s="590"/>
      <c r="U196" s="607"/>
      <c r="V196" s="592" t="str">
        <f t="shared" si="9"/>
        <v/>
      </c>
      <c r="W196" s="597">
        <f t="shared" si="4"/>
        <v>110000</v>
      </c>
      <c r="X196" s="605"/>
      <c r="Y196" s="602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</row>
    <row r="197" ht="22.5" customHeight="1">
      <c r="A197" s="575" t="s">
        <v>1806</v>
      </c>
      <c r="B197" s="576">
        <v>45693.0</v>
      </c>
      <c r="C197" s="583">
        <v>0.0</v>
      </c>
      <c r="D197" s="578" t="s">
        <v>3</v>
      </c>
      <c r="E197" s="579" t="s">
        <v>196</v>
      </c>
      <c r="F197" s="580">
        <v>241.0</v>
      </c>
      <c r="G197" s="581" t="s">
        <v>146</v>
      </c>
      <c r="H197" s="582" t="s">
        <v>957</v>
      </c>
      <c r="I197" s="638"/>
      <c r="J197" s="583">
        <v>35000.0</v>
      </c>
      <c r="K197" s="584">
        <v>0.0</v>
      </c>
      <c r="L197" s="583">
        <f t="shared" si="1"/>
        <v>35000</v>
      </c>
      <c r="M197" s="586"/>
      <c r="N197" s="586"/>
      <c r="O197" s="586"/>
      <c r="P197" s="586"/>
      <c r="Q197" s="600"/>
      <c r="R197" s="588">
        <v>15000.0</v>
      </c>
      <c r="S197" s="597">
        <f t="shared" si="13"/>
        <v>20000</v>
      </c>
      <c r="T197" s="606"/>
      <c r="U197" s="607"/>
      <c r="V197" s="592" t="str">
        <f t="shared" si="9"/>
        <v/>
      </c>
      <c r="W197" s="597">
        <f t="shared" si="4"/>
        <v>20000</v>
      </c>
      <c r="X197" s="589"/>
      <c r="Y197" s="602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</row>
    <row r="198" ht="22.5" customHeight="1">
      <c r="A198" s="575" t="s">
        <v>1807</v>
      </c>
      <c r="B198" s="576">
        <v>45693.0</v>
      </c>
      <c r="C198" s="583">
        <v>0.0</v>
      </c>
      <c r="D198" s="578" t="s">
        <v>3</v>
      </c>
      <c r="E198" s="579" t="s">
        <v>192</v>
      </c>
      <c r="F198" s="580">
        <v>241.0</v>
      </c>
      <c r="G198" s="581" t="s">
        <v>146</v>
      </c>
      <c r="H198" s="582" t="s">
        <v>957</v>
      </c>
      <c r="I198" s="638"/>
      <c r="J198" s="583">
        <v>40000.0</v>
      </c>
      <c r="K198" s="584">
        <v>0.0</v>
      </c>
      <c r="L198" s="583">
        <f t="shared" si="1"/>
        <v>40000</v>
      </c>
      <c r="M198" s="586"/>
      <c r="N198" s="586"/>
      <c r="O198" s="586"/>
      <c r="P198" s="586"/>
      <c r="Q198" s="600"/>
      <c r="R198" s="588">
        <v>30000.0</v>
      </c>
      <c r="S198" s="597">
        <f t="shared" si="13"/>
        <v>10000</v>
      </c>
      <c r="T198" s="606"/>
      <c r="U198" s="607"/>
      <c r="V198" s="592" t="str">
        <f t="shared" si="9"/>
        <v/>
      </c>
      <c r="W198" s="597">
        <f t="shared" si="4"/>
        <v>10000</v>
      </c>
      <c r="X198" s="589"/>
      <c r="Y198" s="602"/>
      <c r="AH198" s="55"/>
      <c r="AI198" s="55"/>
      <c r="AJ198" s="55"/>
      <c r="AK198" s="55"/>
    </row>
    <row r="199" ht="22.5" customHeight="1">
      <c r="A199" s="575" t="s">
        <v>1808</v>
      </c>
      <c r="B199" s="576">
        <v>45693.0</v>
      </c>
      <c r="C199" s="583">
        <v>0.0</v>
      </c>
      <c r="D199" s="578" t="s">
        <v>3</v>
      </c>
      <c r="E199" s="579" t="s">
        <v>191</v>
      </c>
      <c r="F199" s="580">
        <v>241.0</v>
      </c>
      <c r="G199" s="581" t="s">
        <v>146</v>
      </c>
      <c r="H199" s="582" t="s">
        <v>957</v>
      </c>
      <c r="I199" s="638"/>
      <c r="J199" s="583">
        <v>125000.0</v>
      </c>
      <c r="K199" s="584">
        <v>0.0</v>
      </c>
      <c r="L199" s="583">
        <f t="shared" si="1"/>
        <v>125000</v>
      </c>
      <c r="M199" s="586"/>
      <c r="N199" s="586"/>
      <c r="O199" s="586"/>
      <c r="P199" s="586"/>
      <c r="Q199" s="600"/>
      <c r="R199" s="588">
        <v>15000.0</v>
      </c>
      <c r="S199" s="597">
        <f t="shared" si="13"/>
        <v>110000</v>
      </c>
      <c r="T199" s="606"/>
      <c r="U199" s="607"/>
      <c r="V199" s="592" t="str">
        <f t="shared" si="9"/>
        <v/>
      </c>
      <c r="W199" s="597">
        <f t="shared" si="4"/>
        <v>110000</v>
      </c>
      <c r="X199" s="589"/>
      <c r="Y199" s="602"/>
      <c r="AH199" s="55"/>
      <c r="AI199" s="55"/>
      <c r="AJ199" s="55"/>
      <c r="AK199" s="55"/>
    </row>
    <row r="200" ht="22.5" customHeight="1">
      <c r="A200" s="596" t="s">
        <v>919</v>
      </c>
      <c r="B200" s="576">
        <v>45696.0</v>
      </c>
      <c r="C200" s="603">
        <v>490000.0</v>
      </c>
      <c r="D200" s="578" t="s">
        <v>119</v>
      </c>
      <c r="E200" s="579" t="s">
        <v>250</v>
      </c>
      <c r="F200" s="580">
        <v>163.0</v>
      </c>
      <c r="G200" s="581" t="s">
        <v>140</v>
      </c>
      <c r="H200" s="582" t="s">
        <v>957</v>
      </c>
      <c r="I200" s="576">
        <v>45696.0</v>
      </c>
      <c r="J200" s="583">
        <v>490000.0</v>
      </c>
      <c r="K200" s="584">
        <v>0.0</v>
      </c>
      <c r="L200" s="583">
        <f t="shared" si="1"/>
        <v>0</v>
      </c>
      <c r="M200" s="586"/>
      <c r="N200" s="586"/>
      <c r="O200" s="586"/>
      <c r="P200" s="586"/>
      <c r="Q200" s="600"/>
      <c r="R200" s="588">
        <v>15000.0</v>
      </c>
      <c r="S200" s="597">
        <f t="shared" si="13"/>
        <v>475000</v>
      </c>
      <c r="T200" s="606"/>
      <c r="U200" s="607"/>
      <c r="V200" s="592" t="str">
        <f t="shared" si="9"/>
        <v/>
      </c>
      <c r="W200" s="597">
        <f t="shared" si="4"/>
        <v>475000</v>
      </c>
      <c r="X200" s="589"/>
      <c r="Y200" s="602"/>
      <c r="AH200" s="55"/>
      <c r="AI200" s="55"/>
      <c r="AJ200" s="55"/>
      <c r="AK200" s="55"/>
    </row>
    <row r="201" ht="22.5" customHeight="1">
      <c r="A201" s="575" t="s">
        <v>1825</v>
      </c>
      <c r="B201" s="576">
        <v>45696.0</v>
      </c>
      <c r="C201" s="583">
        <v>20000.0</v>
      </c>
      <c r="D201" s="578" t="s">
        <v>3</v>
      </c>
      <c r="E201" s="579" t="s">
        <v>248</v>
      </c>
      <c r="F201" s="580" t="s">
        <v>2051</v>
      </c>
      <c r="G201" s="581" t="s">
        <v>140</v>
      </c>
      <c r="H201" s="582" t="s">
        <v>957</v>
      </c>
      <c r="I201" s="576">
        <v>45696.0</v>
      </c>
      <c r="J201" s="583">
        <v>20000.0</v>
      </c>
      <c r="K201" s="584">
        <v>0.0</v>
      </c>
      <c r="L201" s="583">
        <f t="shared" si="1"/>
        <v>0</v>
      </c>
      <c r="M201" s="586"/>
      <c r="N201" s="586"/>
      <c r="O201" s="586"/>
      <c r="P201" s="586"/>
      <c r="Q201" s="600"/>
      <c r="R201" s="588">
        <v>25000.0</v>
      </c>
      <c r="S201" s="597">
        <f t="shared" si="13"/>
        <v>-5000</v>
      </c>
      <c r="T201" s="606"/>
      <c r="U201" s="607"/>
      <c r="V201" s="592" t="str">
        <f t="shared" si="9"/>
        <v/>
      </c>
      <c r="W201" s="597">
        <f t="shared" si="4"/>
        <v>-5000</v>
      </c>
      <c r="X201" s="589"/>
      <c r="Y201" s="602"/>
      <c r="AH201" s="55"/>
      <c r="AI201" s="55"/>
      <c r="AJ201" s="55"/>
      <c r="AK201" s="55"/>
    </row>
    <row r="202" ht="22.5" customHeight="1">
      <c r="A202" s="596" t="s">
        <v>245</v>
      </c>
      <c r="B202" s="576">
        <v>45696.0</v>
      </c>
      <c r="C202" s="577">
        <v>30000.0</v>
      </c>
      <c r="D202" s="578" t="s">
        <v>119</v>
      </c>
      <c r="E202" s="579" t="s">
        <v>246</v>
      </c>
      <c r="F202" s="580">
        <v>227.0</v>
      </c>
      <c r="G202" s="581" t="s">
        <v>140</v>
      </c>
      <c r="H202" s="582" t="s">
        <v>957</v>
      </c>
      <c r="I202" s="576">
        <v>45696.0</v>
      </c>
      <c r="J202" s="583">
        <v>30000.0</v>
      </c>
      <c r="K202" s="584">
        <v>0.0</v>
      </c>
      <c r="L202" s="583">
        <f t="shared" si="1"/>
        <v>0</v>
      </c>
      <c r="M202" s="586"/>
      <c r="N202" s="586"/>
      <c r="O202" s="586"/>
      <c r="P202" s="586"/>
      <c r="Q202" s="600"/>
      <c r="R202" s="588">
        <v>15000.0</v>
      </c>
      <c r="S202" s="597">
        <f t="shared" si="13"/>
        <v>15000</v>
      </c>
      <c r="T202" s="606"/>
      <c r="U202" s="607"/>
      <c r="V202" s="592" t="str">
        <f t="shared" si="9"/>
        <v/>
      </c>
      <c r="W202" s="597">
        <f t="shared" si="4"/>
        <v>15000</v>
      </c>
      <c r="X202" s="589"/>
      <c r="Y202" s="602"/>
      <c r="AH202" s="55"/>
      <c r="AI202" s="55"/>
      <c r="AJ202" s="55"/>
      <c r="AK202" s="55"/>
    </row>
    <row r="203" ht="22.5" customHeight="1">
      <c r="A203" s="596" t="s">
        <v>1826</v>
      </c>
      <c r="B203" s="576">
        <v>45696.0</v>
      </c>
      <c r="C203" s="583">
        <v>60000.0</v>
      </c>
      <c r="D203" s="578" t="s">
        <v>3</v>
      </c>
      <c r="E203" s="579" t="s">
        <v>253</v>
      </c>
      <c r="F203" s="580">
        <v>229.0</v>
      </c>
      <c r="G203" s="581" t="s">
        <v>140</v>
      </c>
      <c r="H203" s="582" t="s">
        <v>957</v>
      </c>
      <c r="I203" s="576">
        <v>45696.0</v>
      </c>
      <c r="J203" s="583">
        <v>60000.0</v>
      </c>
      <c r="K203" s="584">
        <v>0.0</v>
      </c>
      <c r="L203" s="583">
        <f t="shared" si="1"/>
        <v>0</v>
      </c>
      <c r="M203" s="586"/>
      <c r="N203" s="586"/>
      <c r="O203" s="586"/>
      <c r="P203" s="586"/>
      <c r="Q203" s="600"/>
      <c r="R203" s="588">
        <v>20000.0</v>
      </c>
      <c r="S203" s="597">
        <f t="shared" si="13"/>
        <v>40000</v>
      </c>
      <c r="T203" s="606"/>
      <c r="U203" s="607"/>
      <c r="V203" s="592" t="str">
        <f t="shared" si="9"/>
        <v/>
      </c>
      <c r="W203" s="597">
        <f t="shared" si="4"/>
        <v>40000</v>
      </c>
      <c r="X203" s="605"/>
      <c r="Y203" s="602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</row>
    <row r="204" ht="22.5" customHeight="1">
      <c r="A204" s="575" t="s">
        <v>920</v>
      </c>
      <c r="B204" s="576">
        <v>45691.0</v>
      </c>
      <c r="C204" s="583">
        <v>30000.0</v>
      </c>
      <c r="D204" s="578" t="s">
        <v>3</v>
      </c>
      <c r="E204" s="579" t="s">
        <v>168</v>
      </c>
      <c r="F204" s="580">
        <v>203.0</v>
      </c>
      <c r="G204" s="581" t="s">
        <v>140</v>
      </c>
      <c r="H204" s="582" t="s">
        <v>957</v>
      </c>
      <c r="I204" s="576">
        <v>45697.0</v>
      </c>
      <c r="J204" s="583">
        <v>30000.0</v>
      </c>
      <c r="K204" s="584">
        <v>0.0</v>
      </c>
      <c r="L204" s="583">
        <f t="shared" si="1"/>
        <v>0</v>
      </c>
      <c r="M204" s="586"/>
      <c r="N204" s="586"/>
      <c r="O204" s="586"/>
      <c r="P204" s="586"/>
      <c r="Q204" s="587"/>
      <c r="R204" s="588">
        <v>15000.0</v>
      </c>
      <c r="S204" s="597">
        <f t="shared" si="13"/>
        <v>15000</v>
      </c>
      <c r="T204" s="598" t="s">
        <v>4</v>
      </c>
      <c r="U204" s="591">
        <v>0.0</v>
      </c>
      <c r="V204" s="597">
        <f t="shared" si="9"/>
        <v>0</v>
      </c>
      <c r="W204" s="589" t="str">
        <f t="shared" si="4"/>
        <v/>
      </c>
      <c r="X204" s="605" t="s">
        <v>214</v>
      </c>
      <c r="Y204" s="602"/>
      <c r="AH204" s="55"/>
      <c r="AI204" s="55"/>
      <c r="AJ204" s="55"/>
      <c r="AK204" s="55"/>
    </row>
    <row r="205" ht="22.5" customHeight="1">
      <c r="A205" s="575" t="s">
        <v>962</v>
      </c>
      <c r="B205" s="576">
        <v>45693.0</v>
      </c>
      <c r="C205" s="583">
        <v>0.0</v>
      </c>
      <c r="D205" s="578" t="s">
        <v>3</v>
      </c>
      <c r="E205" s="579" t="s">
        <v>160</v>
      </c>
      <c r="F205" s="580" t="s">
        <v>2052</v>
      </c>
      <c r="G205" s="581" t="s">
        <v>146</v>
      </c>
      <c r="H205" s="582" t="s">
        <v>957</v>
      </c>
      <c r="I205" s="638"/>
      <c r="J205" s="583">
        <v>45000.0</v>
      </c>
      <c r="K205" s="584">
        <v>0.0</v>
      </c>
      <c r="L205" s="583">
        <f t="shared" si="1"/>
        <v>45000</v>
      </c>
      <c r="M205" s="586"/>
      <c r="N205" s="586"/>
      <c r="O205" s="586"/>
      <c r="P205" s="586"/>
      <c r="Q205" s="604"/>
      <c r="R205" s="588">
        <v>80000.0</v>
      </c>
      <c r="S205" s="597">
        <f t="shared" si="13"/>
        <v>-35000</v>
      </c>
      <c r="T205" s="590"/>
      <c r="U205" s="591"/>
      <c r="V205" s="592" t="str">
        <f t="shared" si="9"/>
        <v/>
      </c>
      <c r="W205" s="597">
        <f t="shared" si="4"/>
        <v>-35000</v>
      </c>
      <c r="X205" s="605"/>
      <c r="Y205" s="602"/>
      <c r="AH205" s="55"/>
      <c r="AI205" s="55"/>
      <c r="AJ205" s="55"/>
      <c r="AK205" s="55"/>
    </row>
    <row r="206" ht="22.5" customHeight="1">
      <c r="A206" s="575" t="s">
        <v>921</v>
      </c>
      <c r="B206" s="576">
        <v>45693.0</v>
      </c>
      <c r="C206" s="583">
        <v>150000.0</v>
      </c>
      <c r="D206" s="578" t="s">
        <v>3</v>
      </c>
      <c r="E206" s="579" t="s">
        <v>200</v>
      </c>
      <c r="F206" s="580">
        <v>217.0</v>
      </c>
      <c r="G206" s="581" t="s">
        <v>140</v>
      </c>
      <c r="H206" s="582" t="s">
        <v>957</v>
      </c>
      <c r="I206" s="576">
        <v>45697.0</v>
      </c>
      <c r="J206" s="583">
        <v>150000.0</v>
      </c>
      <c r="K206" s="584">
        <v>0.0</v>
      </c>
      <c r="L206" s="583">
        <f t="shared" si="1"/>
        <v>0</v>
      </c>
      <c r="M206" s="586"/>
      <c r="N206" s="586"/>
      <c r="O206" s="586"/>
      <c r="P206" s="586"/>
      <c r="Q206" s="604"/>
      <c r="R206" s="588">
        <v>75000.0</v>
      </c>
      <c r="S206" s="597">
        <f t="shared" si="13"/>
        <v>75000</v>
      </c>
      <c r="T206" s="590"/>
      <c r="U206" s="591"/>
      <c r="V206" s="592" t="str">
        <f t="shared" si="9"/>
        <v/>
      </c>
      <c r="W206" s="597">
        <f t="shared" si="4"/>
        <v>75000</v>
      </c>
      <c r="X206" s="605"/>
      <c r="Y206" s="602"/>
      <c r="AH206" s="55"/>
      <c r="AI206" s="55"/>
      <c r="AJ206" s="55"/>
      <c r="AK206" s="55"/>
    </row>
    <row r="207" ht="22.5" customHeight="1">
      <c r="A207" s="575" t="s">
        <v>922</v>
      </c>
      <c r="B207" s="576">
        <v>45694.0</v>
      </c>
      <c r="C207" s="583">
        <v>25000.0</v>
      </c>
      <c r="D207" s="578" t="s">
        <v>3</v>
      </c>
      <c r="E207" s="579" t="s">
        <v>230</v>
      </c>
      <c r="F207" s="580">
        <v>218.0</v>
      </c>
      <c r="G207" s="581" t="s">
        <v>140</v>
      </c>
      <c r="H207" s="582" t="s">
        <v>957</v>
      </c>
      <c r="I207" s="576">
        <v>45697.0</v>
      </c>
      <c r="J207" s="583">
        <v>25000.0</v>
      </c>
      <c r="K207" s="584">
        <v>0.0</v>
      </c>
      <c r="L207" s="583">
        <f t="shared" si="1"/>
        <v>0</v>
      </c>
      <c r="M207" s="586"/>
      <c r="N207" s="586"/>
      <c r="O207" s="586"/>
      <c r="P207" s="586"/>
      <c r="Q207" s="600"/>
      <c r="R207" s="588"/>
      <c r="S207" s="589" t="str">
        <f t="shared" si="13"/>
        <v/>
      </c>
      <c r="T207" s="590"/>
      <c r="U207" s="591"/>
      <c r="V207" s="592" t="str">
        <f t="shared" si="9"/>
        <v/>
      </c>
      <c r="W207" s="589">
        <f t="shared" si="4"/>
        <v>0</v>
      </c>
      <c r="X207" s="605"/>
      <c r="Y207" s="602"/>
      <c r="AH207" s="55"/>
      <c r="AI207" s="55"/>
      <c r="AJ207" s="55"/>
      <c r="AK207" s="55"/>
    </row>
    <row r="208" ht="22.5" customHeight="1">
      <c r="A208" s="575" t="s">
        <v>924</v>
      </c>
      <c r="B208" s="576">
        <v>45697.0</v>
      </c>
      <c r="C208" s="583">
        <v>25000.0</v>
      </c>
      <c r="D208" s="578" t="s">
        <v>3</v>
      </c>
      <c r="E208" s="579" t="s">
        <v>260</v>
      </c>
      <c r="F208" s="580">
        <v>231.0</v>
      </c>
      <c r="G208" s="581" t="s">
        <v>140</v>
      </c>
      <c r="H208" s="582" t="s">
        <v>957</v>
      </c>
      <c r="I208" s="576">
        <v>45697.0</v>
      </c>
      <c r="J208" s="583">
        <v>25000.0</v>
      </c>
      <c r="K208" s="584">
        <v>0.0</v>
      </c>
      <c r="L208" s="583">
        <f t="shared" si="1"/>
        <v>0</v>
      </c>
      <c r="M208" s="586"/>
      <c r="N208" s="586"/>
      <c r="O208" s="586"/>
      <c r="P208" s="586"/>
      <c r="Q208" s="600"/>
      <c r="R208" s="597"/>
      <c r="S208" s="589" t="str">
        <f t="shared" si="13"/>
        <v/>
      </c>
      <c r="T208" s="606"/>
      <c r="U208" s="607"/>
      <c r="V208" s="592" t="str">
        <f t="shared" si="9"/>
        <v/>
      </c>
      <c r="W208" s="589">
        <f t="shared" si="4"/>
        <v>0</v>
      </c>
      <c r="X208" s="589"/>
      <c r="Y208" s="602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</row>
    <row r="209" ht="22.5" customHeight="1">
      <c r="A209" s="575" t="s">
        <v>1827</v>
      </c>
      <c r="B209" s="576">
        <v>45697.0</v>
      </c>
      <c r="C209" s="583">
        <v>5000.0</v>
      </c>
      <c r="D209" s="578" t="s">
        <v>3</v>
      </c>
      <c r="E209" s="579" t="s">
        <v>6</v>
      </c>
      <c r="F209" s="580" t="s">
        <v>2053</v>
      </c>
      <c r="G209" s="581" t="s">
        <v>140</v>
      </c>
      <c r="H209" s="582" t="s">
        <v>957</v>
      </c>
      <c r="I209" s="576">
        <v>45697.0</v>
      </c>
      <c r="J209" s="583">
        <v>5000.0</v>
      </c>
      <c r="K209" s="584">
        <v>0.0</v>
      </c>
      <c r="L209" s="583">
        <f t="shared" si="1"/>
        <v>0</v>
      </c>
      <c r="M209" s="586"/>
      <c r="N209" s="586"/>
      <c r="O209" s="586"/>
      <c r="P209" s="586"/>
      <c r="Q209" s="587"/>
      <c r="R209" s="597"/>
      <c r="S209" s="597"/>
      <c r="T209" s="606"/>
      <c r="U209" s="607"/>
      <c r="V209" s="592" t="str">
        <f>IF(T209="مبيعات", U209%*#REF!, IF(T209="ارباح", U209%*J209, ""))</f>
        <v/>
      </c>
      <c r="W209" s="597">
        <f>IF(OR(ISBLANK(J209),ISBLANK(V209),V209=0),"",J209-V209)</f>
        <v>5000</v>
      </c>
      <c r="X209" s="605" t="s">
        <v>229</v>
      </c>
      <c r="Y209" s="602"/>
      <c r="AH209" s="55"/>
      <c r="AI209" s="55"/>
      <c r="AJ209" s="55"/>
      <c r="AK209" s="55"/>
    </row>
    <row r="210" ht="22.5" customHeight="1">
      <c r="A210" s="575" t="s">
        <v>1820</v>
      </c>
      <c r="B210" s="576">
        <v>45694.0</v>
      </c>
      <c r="C210" s="583">
        <v>25000.0</v>
      </c>
      <c r="D210" s="578" t="s">
        <v>3</v>
      </c>
      <c r="E210" s="579" t="s">
        <v>222</v>
      </c>
      <c r="F210" s="580">
        <v>222.0</v>
      </c>
      <c r="G210" s="581" t="s">
        <v>976</v>
      </c>
      <c r="H210" s="582" t="s">
        <v>957</v>
      </c>
      <c r="I210" s="638"/>
      <c r="J210" s="583">
        <v>25000.0</v>
      </c>
      <c r="K210" s="584">
        <v>0.0</v>
      </c>
      <c r="L210" s="583">
        <f t="shared" si="1"/>
        <v>0</v>
      </c>
      <c r="M210" s="586"/>
      <c r="N210" s="586"/>
      <c r="O210" s="586"/>
      <c r="P210" s="586"/>
      <c r="Q210" s="587"/>
      <c r="R210" s="597"/>
      <c r="S210" s="631"/>
      <c r="T210" s="606"/>
      <c r="U210" s="607"/>
      <c r="V210" s="592" t="str">
        <f t="shared" ref="V210:V224" si="14">IF(T210="مبيعات", U210%*J210, IF(T210="ارباح", U210%*S210, ""))</f>
        <v/>
      </c>
      <c r="W210" s="589" t="str">
        <f t="shared" ref="W210:W224" si="15">IF(OR(ISBLANK(S210),ISBLANK(V210),V210=0),"",S210-V210)</f>
        <v/>
      </c>
      <c r="X210" s="605" t="s">
        <v>227</v>
      </c>
      <c r="Y210" s="602"/>
      <c r="AH210" s="55"/>
      <c r="AI210" s="55"/>
      <c r="AJ210" s="55"/>
      <c r="AK210" s="55"/>
    </row>
    <row r="211" ht="22.5" customHeight="1">
      <c r="A211" s="575" t="s">
        <v>1821</v>
      </c>
      <c r="B211" s="576">
        <v>45694.0</v>
      </c>
      <c r="C211" s="583">
        <v>15000.0</v>
      </c>
      <c r="D211" s="578" t="s">
        <v>3</v>
      </c>
      <c r="E211" s="579" t="s">
        <v>224</v>
      </c>
      <c r="F211" s="580">
        <v>222.0</v>
      </c>
      <c r="G211" s="581" t="s">
        <v>976</v>
      </c>
      <c r="H211" s="582" t="s">
        <v>957</v>
      </c>
      <c r="I211" s="638"/>
      <c r="J211" s="583">
        <v>15000.0</v>
      </c>
      <c r="K211" s="584">
        <v>0.0</v>
      </c>
      <c r="L211" s="583">
        <f t="shared" si="1"/>
        <v>0</v>
      </c>
      <c r="M211" s="586"/>
      <c r="N211" s="586"/>
      <c r="O211" s="586"/>
      <c r="P211" s="586"/>
      <c r="Q211" s="587"/>
      <c r="R211" s="597"/>
      <c r="S211" s="631"/>
      <c r="T211" s="606"/>
      <c r="U211" s="607"/>
      <c r="V211" s="592" t="str">
        <f t="shared" si="14"/>
        <v/>
      </c>
      <c r="W211" s="589" t="str">
        <f t="shared" si="15"/>
        <v/>
      </c>
      <c r="X211" s="605" t="s">
        <v>227</v>
      </c>
      <c r="Y211" s="602"/>
      <c r="AH211" s="55"/>
      <c r="AI211" s="55"/>
      <c r="AJ211" s="55"/>
      <c r="AK211" s="55"/>
    </row>
    <row r="212" ht="22.5" customHeight="1">
      <c r="A212" s="575" t="s">
        <v>926</v>
      </c>
      <c r="B212" s="576">
        <v>45682.0</v>
      </c>
      <c r="C212" s="583">
        <v>15000.0</v>
      </c>
      <c r="D212" s="578" t="s">
        <v>3</v>
      </c>
      <c r="E212" s="579" t="s">
        <v>553</v>
      </c>
      <c r="F212" s="580" t="s">
        <v>555</v>
      </c>
      <c r="G212" s="581" t="s">
        <v>140</v>
      </c>
      <c r="H212" s="582" t="s">
        <v>957</v>
      </c>
      <c r="I212" s="576">
        <v>45698.0</v>
      </c>
      <c r="J212" s="583">
        <v>15000.0</v>
      </c>
      <c r="K212" s="584">
        <v>0.0</v>
      </c>
      <c r="L212" s="583">
        <f t="shared" si="1"/>
        <v>0</v>
      </c>
      <c r="M212" s="586"/>
      <c r="N212" s="586"/>
      <c r="O212" s="586"/>
      <c r="P212" s="586"/>
      <c r="Q212" s="600"/>
      <c r="R212" s="597"/>
      <c r="S212" s="631"/>
      <c r="T212" s="606"/>
      <c r="U212" s="607"/>
      <c r="V212" s="592" t="str">
        <f t="shared" si="14"/>
        <v/>
      </c>
      <c r="W212" s="589" t="str">
        <f t="shared" si="15"/>
        <v/>
      </c>
      <c r="X212" s="605" t="s">
        <v>227</v>
      </c>
      <c r="Y212" s="602"/>
      <c r="AH212" s="55"/>
      <c r="AI212" s="55"/>
      <c r="AJ212" s="55"/>
      <c r="AK212" s="55"/>
    </row>
    <row r="213" ht="22.5" customHeight="1">
      <c r="A213" s="575" t="s">
        <v>928</v>
      </c>
      <c r="B213" s="576">
        <v>45684.0</v>
      </c>
      <c r="C213" s="583">
        <v>500000.0</v>
      </c>
      <c r="D213" s="578" t="s">
        <v>1636</v>
      </c>
      <c r="E213" s="579" t="s">
        <v>574</v>
      </c>
      <c r="F213" s="580">
        <v>154.0</v>
      </c>
      <c r="G213" s="581" t="s">
        <v>140</v>
      </c>
      <c r="H213" s="582" t="s">
        <v>957</v>
      </c>
      <c r="I213" s="576">
        <v>45698.0</v>
      </c>
      <c r="J213" s="583">
        <v>512000.0</v>
      </c>
      <c r="K213" s="584">
        <v>12000.0</v>
      </c>
      <c r="L213" s="583">
        <f t="shared" si="1"/>
        <v>0</v>
      </c>
      <c r="M213" s="586"/>
      <c r="N213" s="586"/>
      <c r="O213" s="586"/>
      <c r="P213" s="586"/>
      <c r="Q213" s="587"/>
      <c r="R213" s="588">
        <v>5000.0</v>
      </c>
      <c r="S213" s="597">
        <f t="shared" ref="S213:S215" si="16">IF(OR(ISBLANK(J213),ISBLANK(R213)),"",J213-R213)</f>
        <v>507000</v>
      </c>
      <c r="T213" s="606"/>
      <c r="U213" s="607"/>
      <c r="V213" s="592" t="str">
        <f t="shared" si="14"/>
        <v/>
      </c>
      <c r="W213" s="597">
        <f t="shared" si="15"/>
        <v>507000</v>
      </c>
      <c r="X213" s="589"/>
      <c r="Y213" s="602"/>
      <c r="AH213" s="55"/>
      <c r="AI213" s="55"/>
      <c r="AJ213" s="55"/>
      <c r="AK213" s="55"/>
    </row>
    <row r="214" ht="22.5" customHeight="1">
      <c r="A214" s="575" t="s">
        <v>929</v>
      </c>
      <c r="B214" s="576">
        <v>45685.0</v>
      </c>
      <c r="C214" s="583">
        <v>50000.0</v>
      </c>
      <c r="D214" s="578" t="s">
        <v>3</v>
      </c>
      <c r="E214" s="579" t="s">
        <v>587</v>
      </c>
      <c r="F214" s="580" t="s">
        <v>588</v>
      </c>
      <c r="G214" s="581" t="s">
        <v>140</v>
      </c>
      <c r="H214" s="582" t="s">
        <v>957</v>
      </c>
      <c r="I214" s="576">
        <v>45698.0</v>
      </c>
      <c r="J214" s="583">
        <v>50000.0</v>
      </c>
      <c r="K214" s="584">
        <v>0.0</v>
      </c>
      <c r="L214" s="583">
        <f t="shared" si="1"/>
        <v>0</v>
      </c>
      <c r="M214" s="586"/>
      <c r="N214" s="586"/>
      <c r="O214" s="586"/>
      <c r="P214" s="586"/>
      <c r="Q214" s="600"/>
      <c r="R214" s="588">
        <v>75000.0</v>
      </c>
      <c r="S214" s="597">
        <f t="shared" si="16"/>
        <v>-25000</v>
      </c>
      <c r="T214" s="606"/>
      <c r="U214" s="607"/>
      <c r="V214" s="592" t="str">
        <f t="shared" si="14"/>
        <v/>
      </c>
      <c r="W214" s="597">
        <f t="shared" si="15"/>
        <v>-25000</v>
      </c>
      <c r="X214" s="589"/>
      <c r="Y214" s="602"/>
      <c r="AH214" s="55"/>
      <c r="AI214" s="55"/>
      <c r="AJ214" s="55"/>
      <c r="AK214" s="55"/>
    </row>
    <row r="215" ht="22.5" customHeight="1">
      <c r="A215" s="575" t="s">
        <v>930</v>
      </c>
      <c r="B215" s="576">
        <v>45691.0</v>
      </c>
      <c r="C215" s="583">
        <v>30000.0</v>
      </c>
      <c r="D215" s="578" t="s">
        <v>3</v>
      </c>
      <c r="E215" s="579" t="s">
        <v>169</v>
      </c>
      <c r="F215" s="580">
        <v>232.0</v>
      </c>
      <c r="G215" s="581" t="s">
        <v>140</v>
      </c>
      <c r="H215" s="582" t="s">
        <v>957</v>
      </c>
      <c r="I215" s="576">
        <v>45698.0</v>
      </c>
      <c r="J215" s="583">
        <v>30000.0</v>
      </c>
      <c r="K215" s="584">
        <v>0.0</v>
      </c>
      <c r="L215" s="583">
        <f t="shared" si="1"/>
        <v>0</v>
      </c>
      <c r="M215" s="586"/>
      <c r="N215" s="586"/>
      <c r="O215" s="586"/>
      <c r="P215" s="586"/>
      <c r="Q215" s="600"/>
      <c r="R215" s="588">
        <v>10000.0</v>
      </c>
      <c r="S215" s="597">
        <f t="shared" si="16"/>
        <v>20000</v>
      </c>
      <c r="T215" s="606"/>
      <c r="U215" s="607"/>
      <c r="V215" s="592" t="str">
        <f t="shared" si="14"/>
        <v/>
      </c>
      <c r="W215" s="597">
        <f t="shared" si="15"/>
        <v>20000</v>
      </c>
      <c r="X215" s="589"/>
      <c r="Y215" s="602"/>
      <c r="AH215" s="55"/>
      <c r="AI215" s="55"/>
      <c r="AJ215" s="55"/>
      <c r="AK215" s="55"/>
    </row>
    <row r="216" ht="22.5" customHeight="1">
      <c r="A216" s="596" t="s">
        <v>1828</v>
      </c>
      <c r="B216" s="576">
        <v>45699.0</v>
      </c>
      <c r="C216" s="583">
        <v>100000.0</v>
      </c>
      <c r="D216" s="578" t="s">
        <v>3</v>
      </c>
      <c r="E216" s="579" t="s">
        <v>12</v>
      </c>
      <c r="F216" s="580" t="s">
        <v>2054</v>
      </c>
      <c r="G216" s="581" t="s">
        <v>140</v>
      </c>
      <c r="H216" s="582" t="s">
        <v>957</v>
      </c>
      <c r="I216" s="576">
        <v>45699.0</v>
      </c>
      <c r="J216" s="583">
        <v>100000.0</v>
      </c>
      <c r="K216" s="584">
        <v>0.0</v>
      </c>
      <c r="L216" s="583">
        <f t="shared" si="1"/>
        <v>0</v>
      </c>
      <c r="M216" s="586"/>
      <c r="N216" s="586"/>
      <c r="O216" s="586"/>
      <c r="P216" s="586"/>
      <c r="Q216" s="600"/>
      <c r="R216" s="588">
        <v>5000.0</v>
      </c>
      <c r="S216" s="631">
        <v>5000.0</v>
      </c>
      <c r="T216" s="606"/>
      <c r="U216" s="607"/>
      <c r="V216" s="592" t="str">
        <f t="shared" si="14"/>
        <v/>
      </c>
      <c r="W216" s="589">
        <f t="shared" si="15"/>
        <v>5000</v>
      </c>
      <c r="X216" s="589"/>
      <c r="Y216" s="602"/>
      <c r="AH216" s="55"/>
      <c r="AI216" s="55"/>
      <c r="AJ216" s="55"/>
      <c r="AK216" s="55"/>
    </row>
    <row r="217" ht="22.5" customHeight="1">
      <c r="A217" s="596" t="s">
        <v>204</v>
      </c>
      <c r="B217" s="576">
        <v>45695.0</v>
      </c>
      <c r="C217" s="583">
        <v>500000.0</v>
      </c>
      <c r="D217" s="578" t="s">
        <v>3</v>
      </c>
      <c r="E217" s="579" t="s">
        <v>244</v>
      </c>
      <c r="F217" s="580">
        <v>161.0</v>
      </c>
      <c r="G217" s="581" t="s">
        <v>140</v>
      </c>
      <c r="H217" s="582" t="s">
        <v>957</v>
      </c>
      <c r="I217" s="576">
        <v>45700.0</v>
      </c>
      <c r="J217" s="583">
        <v>500000.0</v>
      </c>
      <c r="K217" s="584">
        <v>0.0</v>
      </c>
      <c r="L217" s="583">
        <f t="shared" si="1"/>
        <v>0</v>
      </c>
      <c r="M217" s="586"/>
      <c r="N217" s="586"/>
      <c r="O217" s="586"/>
      <c r="P217" s="586"/>
      <c r="Q217" s="600"/>
      <c r="R217" s="588">
        <v>3000.0</v>
      </c>
      <c r="S217" s="597">
        <f t="shared" ref="S217:S224" si="17">IF(OR(ISBLANK(J217),ISBLANK(R217)),"",J217-R217)</f>
        <v>497000</v>
      </c>
      <c r="T217" s="606"/>
      <c r="U217" s="607"/>
      <c r="V217" s="592" t="str">
        <f t="shared" si="14"/>
        <v/>
      </c>
      <c r="W217" s="597">
        <f t="shared" si="15"/>
        <v>497000</v>
      </c>
      <c r="X217" s="589"/>
      <c r="Y217" s="602"/>
      <c r="AH217" s="55"/>
      <c r="AI217" s="55"/>
      <c r="AJ217" s="55"/>
      <c r="AK217" s="55"/>
    </row>
    <row r="218" ht="22.5" customHeight="1">
      <c r="A218" s="575" t="s">
        <v>931</v>
      </c>
      <c r="B218" s="576">
        <v>45697.0</v>
      </c>
      <c r="C218" s="583">
        <v>8000.0</v>
      </c>
      <c r="D218" s="578" t="s">
        <v>262</v>
      </c>
      <c r="E218" s="579" t="s">
        <v>261</v>
      </c>
      <c r="F218" s="580">
        <v>230.0</v>
      </c>
      <c r="G218" s="581" t="s">
        <v>140</v>
      </c>
      <c r="H218" s="582" t="s">
        <v>957</v>
      </c>
      <c r="I218" s="576">
        <v>45700.0</v>
      </c>
      <c r="J218" s="583">
        <v>8000.0</v>
      </c>
      <c r="K218" s="584">
        <v>0.0</v>
      </c>
      <c r="L218" s="583">
        <f t="shared" si="1"/>
        <v>0</v>
      </c>
      <c r="M218" s="586"/>
      <c r="N218" s="586"/>
      <c r="O218" s="586"/>
      <c r="P218" s="586"/>
      <c r="Q218" s="600"/>
      <c r="R218" s="588">
        <v>15000.0</v>
      </c>
      <c r="S218" s="597">
        <f t="shared" si="17"/>
        <v>-7000</v>
      </c>
      <c r="T218" s="606"/>
      <c r="U218" s="607"/>
      <c r="V218" s="592" t="str">
        <f t="shared" si="14"/>
        <v/>
      </c>
      <c r="W218" s="597">
        <f t="shared" si="15"/>
        <v>-7000</v>
      </c>
      <c r="X218" s="589"/>
      <c r="Y218" s="602"/>
      <c r="AH218" s="55"/>
      <c r="AI218" s="55"/>
      <c r="AJ218" s="55"/>
      <c r="AK218" s="55"/>
    </row>
    <row r="219" ht="22.5" customHeight="1">
      <c r="A219" s="575" t="s">
        <v>932</v>
      </c>
      <c r="B219" s="576">
        <v>45698.0</v>
      </c>
      <c r="C219" s="583">
        <v>10000.0</v>
      </c>
      <c r="D219" s="578" t="s">
        <v>262</v>
      </c>
      <c r="E219" s="579" t="s">
        <v>263</v>
      </c>
      <c r="F219" s="580">
        <v>233.0</v>
      </c>
      <c r="G219" s="581" t="s">
        <v>140</v>
      </c>
      <c r="H219" s="582" t="s">
        <v>957</v>
      </c>
      <c r="I219" s="576">
        <v>45700.0</v>
      </c>
      <c r="J219" s="583">
        <v>10000.0</v>
      </c>
      <c r="K219" s="584">
        <v>0.0</v>
      </c>
      <c r="L219" s="583">
        <f t="shared" si="1"/>
        <v>0</v>
      </c>
      <c r="M219" s="586"/>
      <c r="N219" s="586"/>
      <c r="O219" s="586"/>
      <c r="P219" s="586"/>
      <c r="Q219" s="600"/>
      <c r="R219" s="588">
        <v>400000.0</v>
      </c>
      <c r="S219" s="597">
        <f t="shared" si="17"/>
        <v>-390000</v>
      </c>
      <c r="T219" s="590"/>
      <c r="U219" s="591"/>
      <c r="V219" s="592" t="str">
        <f t="shared" si="14"/>
        <v/>
      </c>
      <c r="W219" s="597">
        <f t="shared" si="15"/>
        <v>-390000</v>
      </c>
      <c r="X219" s="605"/>
      <c r="Y219" s="602"/>
      <c r="AH219" s="55"/>
      <c r="AI219" s="55"/>
      <c r="AJ219" s="55"/>
      <c r="AK219" s="55"/>
    </row>
    <row r="220" ht="22.5" customHeight="1">
      <c r="A220" s="575" t="s">
        <v>933</v>
      </c>
      <c r="B220" s="576">
        <v>45698.0</v>
      </c>
      <c r="C220" s="583">
        <v>10000.0</v>
      </c>
      <c r="D220" s="578" t="s">
        <v>262</v>
      </c>
      <c r="E220" s="579" t="s">
        <v>263</v>
      </c>
      <c r="F220" s="580">
        <v>234.0</v>
      </c>
      <c r="G220" s="581" t="s">
        <v>140</v>
      </c>
      <c r="H220" s="582" t="s">
        <v>957</v>
      </c>
      <c r="I220" s="576">
        <v>45700.0</v>
      </c>
      <c r="J220" s="583">
        <v>10000.0</v>
      </c>
      <c r="K220" s="584">
        <v>0.0</v>
      </c>
      <c r="L220" s="583">
        <f t="shared" si="1"/>
        <v>0</v>
      </c>
      <c r="M220" s="586"/>
      <c r="N220" s="586"/>
      <c r="O220" s="586"/>
      <c r="P220" s="586"/>
      <c r="Q220" s="587"/>
      <c r="R220" s="588">
        <v>150000.0</v>
      </c>
      <c r="S220" s="597">
        <f t="shared" si="17"/>
        <v>-140000</v>
      </c>
      <c r="T220" s="606"/>
      <c r="U220" s="607"/>
      <c r="V220" s="592" t="str">
        <f t="shared" si="14"/>
        <v/>
      </c>
      <c r="W220" s="597">
        <f t="shared" si="15"/>
        <v>-140000</v>
      </c>
      <c r="X220" s="589"/>
      <c r="Y220" s="602"/>
      <c r="AH220" s="55"/>
      <c r="AI220" s="55"/>
      <c r="AJ220" s="55"/>
      <c r="AK220" s="55"/>
    </row>
    <row r="221" ht="22.5" customHeight="1">
      <c r="A221" s="575" t="s">
        <v>934</v>
      </c>
      <c r="B221" s="576">
        <v>45699.0</v>
      </c>
      <c r="C221" s="583">
        <v>500000.0</v>
      </c>
      <c r="D221" s="578" t="s">
        <v>3</v>
      </c>
      <c r="E221" s="579" t="s">
        <v>264</v>
      </c>
      <c r="F221" s="580" t="s">
        <v>265</v>
      </c>
      <c r="G221" s="581" t="s">
        <v>140</v>
      </c>
      <c r="H221" s="582" t="s">
        <v>957</v>
      </c>
      <c r="I221" s="576">
        <v>45700.0</v>
      </c>
      <c r="J221" s="583">
        <v>500000.0</v>
      </c>
      <c r="K221" s="584">
        <v>0.0</v>
      </c>
      <c r="L221" s="583">
        <f t="shared" si="1"/>
        <v>0</v>
      </c>
      <c r="M221" s="586"/>
      <c r="N221" s="586"/>
      <c r="O221" s="586"/>
      <c r="P221" s="586"/>
      <c r="Q221" s="600"/>
      <c r="R221" s="597"/>
      <c r="S221" s="589" t="str">
        <f t="shared" si="17"/>
        <v/>
      </c>
      <c r="T221" s="606"/>
      <c r="U221" s="607"/>
      <c r="V221" s="592" t="str">
        <f t="shared" si="14"/>
        <v/>
      </c>
      <c r="W221" s="589">
        <f t="shared" si="15"/>
        <v>0</v>
      </c>
      <c r="X221" s="589"/>
      <c r="Y221" s="602"/>
      <c r="AH221" s="55"/>
      <c r="AI221" s="55"/>
      <c r="AJ221" s="55"/>
      <c r="AK221" s="55"/>
    </row>
    <row r="222" ht="22.5" customHeight="1">
      <c r="A222" s="596" t="s">
        <v>269</v>
      </c>
      <c r="B222" s="576">
        <v>45700.0</v>
      </c>
      <c r="C222" s="583">
        <v>2800000.0</v>
      </c>
      <c r="D222" s="578" t="s">
        <v>119</v>
      </c>
      <c r="E222" s="579" t="s">
        <v>270</v>
      </c>
      <c r="F222" s="580">
        <v>165.0</v>
      </c>
      <c r="G222" s="581" t="s">
        <v>140</v>
      </c>
      <c r="H222" s="582" t="s">
        <v>957</v>
      </c>
      <c r="I222" s="576">
        <v>45700.0</v>
      </c>
      <c r="J222" s="583">
        <v>2800000.0</v>
      </c>
      <c r="K222" s="584">
        <v>0.0</v>
      </c>
      <c r="L222" s="583">
        <f t="shared" si="1"/>
        <v>0</v>
      </c>
      <c r="M222" s="586"/>
      <c r="N222" s="586"/>
      <c r="O222" s="586"/>
      <c r="P222" s="586"/>
      <c r="Q222" s="604"/>
      <c r="R222" s="588">
        <v>10000.0</v>
      </c>
      <c r="S222" s="597">
        <f t="shared" si="17"/>
        <v>2790000</v>
      </c>
      <c r="T222" s="606"/>
      <c r="U222" s="607"/>
      <c r="V222" s="592" t="str">
        <f t="shared" si="14"/>
        <v/>
      </c>
      <c r="W222" s="597">
        <f t="shared" si="15"/>
        <v>2790000</v>
      </c>
      <c r="X222" s="589"/>
      <c r="Y222" s="602"/>
      <c r="AH222" s="55"/>
      <c r="AI222" s="55"/>
      <c r="AJ222" s="55"/>
      <c r="AK222" s="55"/>
    </row>
    <row r="223" ht="22.5" customHeight="1">
      <c r="A223" s="596" t="s">
        <v>276</v>
      </c>
      <c r="B223" s="576">
        <v>45700.0</v>
      </c>
      <c r="C223" s="583">
        <v>50000.0</v>
      </c>
      <c r="D223" s="578" t="s">
        <v>3</v>
      </c>
      <c r="E223" s="579" t="s">
        <v>274</v>
      </c>
      <c r="F223" s="580">
        <v>939261.0</v>
      </c>
      <c r="G223" s="581" t="s">
        <v>140</v>
      </c>
      <c r="H223" s="582" t="s">
        <v>957</v>
      </c>
      <c r="I223" s="576">
        <v>45700.0</v>
      </c>
      <c r="J223" s="583">
        <v>50000.0</v>
      </c>
      <c r="K223" s="584">
        <v>0.0</v>
      </c>
      <c r="L223" s="583">
        <f t="shared" si="1"/>
        <v>0</v>
      </c>
      <c r="M223" s="586"/>
      <c r="N223" s="586"/>
      <c r="O223" s="586"/>
      <c r="P223" s="586"/>
      <c r="Q223" s="587"/>
      <c r="R223" s="588">
        <v>5000.0</v>
      </c>
      <c r="S223" s="597">
        <f t="shared" si="17"/>
        <v>45000</v>
      </c>
      <c r="T223" s="606"/>
      <c r="U223" s="607"/>
      <c r="V223" s="592" t="str">
        <f t="shared" si="14"/>
        <v/>
      </c>
      <c r="W223" s="597">
        <f t="shared" si="15"/>
        <v>45000</v>
      </c>
      <c r="X223" s="589"/>
      <c r="Y223" s="602"/>
      <c r="AH223" s="55"/>
      <c r="AI223" s="55"/>
      <c r="AJ223" s="55"/>
      <c r="AK223" s="55"/>
    </row>
    <row r="224" ht="22.5" customHeight="1">
      <c r="A224" s="575" t="s">
        <v>1832</v>
      </c>
      <c r="B224" s="576">
        <v>45700.0</v>
      </c>
      <c r="C224" s="583">
        <v>75000.0</v>
      </c>
      <c r="D224" s="578" t="s">
        <v>3</v>
      </c>
      <c r="E224" s="579" t="s">
        <v>274</v>
      </c>
      <c r="F224" s="580">
        <v>939261.0</v>
      </c>
      <c r="G224" s="581" t="s">
        <v>140</v>
      </c>
      <c r="H224" s="582" t="s">
        <v>957</v>
      </c>
      <c r="I224" s="576">
        <v>45700.0</v>
      </c>
      <c r="J224" s="583">
        <v>75000.0</v>
      </c>
      <c r="K224" s="584">
        <v>0.0</v>
      </c>
      <c r="L224" s="583">
        <f t="shared" si="1"/>
        <v>0</v>
      </c>
      <c r="M224" s="586"/>
      <c r="N224" s="586"/>
      <c r="O224" s="586"/>
      <c r="P224" s="586"/>
      <c r="Q224" s="600"/>
      <c r="R224" s="588">
        <v>3000.0</v>
      </c>
      <c r="S224" s="597">
        <f t="shared" si="17"/>
        <v>72000</v>
      </c>
      <c r="T224" s="606"/>
      <c r="U224" s="607"/>
      <c r="V224" s="592" t="str">
        <f t="shared" si="14"/>
        <v/>
      </c>
      <c r="W224" s="597">
        <f t="shared" si="15"/>
        <v>72000</v>
      </c>
      <c r="X224" s="589"/>
      <c r="Y224" s="602"/>
      <c r="AH224" s="55"/>
      <c r="AI224" s="55"/>
      <c r="AJ224" s="55"/>
      <c r="AK224" s="55"/>
    </row>
    <row r="225" ht="22.5" customHeight="1">
      <c r="A225" s="575" t="s">
        <v>1833</v>
      </c>
      <c r="B225" s="576">
        <v>45700.0</v>
      </c>
      <c r="C225" s="583">
        <v>45000.0</v>
      </c>
      <c r="D225" s="578" t="s">
        <v>3</v>
      </c>
      <c r="E225" s="579" t="s">
        <v>273</v>
      </c>
      <c r="F225" s="580">
        <v>939261.0</v>
      </c>
      <c r="G225" s="581" t="s">
        <v>140</v>
      </c>
      <c r="H225" s="582" t="s">
        <v>957</v>
      </c>
      <c r="I225" s="576">
        <v>45700.0</v>
      </c>
      <c r="J225" s="583">
        <v>45000.0</v>
      </c>
      <c r="K225" s="584">
        <v>0.0</v>
      </c>
      <c r="L225" s="583">
        <f t="shared" si="1"/>
        <v>0</v>
      </c>
      <c r="M225" s="586"/>
      <c r="N225" s="586"/>
      <c r="O225" s="586"/>
      <c r="P225" s="586"/>
      <c r="Q225" s="604"/>
      <c r="R225" s="588">
        <v>200000.0</v>
      </c>
      <c r="S225" s="589"/>
      <c r="T225" s="598" t="s">
        <v>157</v>
      </c>
      <c r="U225" s="607"/>
      <c r="V225" s="592"/>
      <c r="W225" s="589"/>
      <c r="X225" s="589"/>
      <c r="Y225" s="602"/>
      <c r="AH225" s="55"/>
      <c r="AI225" s="55"/>
      <c r="AJ225" s="55"/>
      <c r="AK225" s="55"/>
    </row>
    <row r="226" ht="22.5" customHeight="1">
      <c r="A226" s="575" t="s">
        <v>1834</v>
      </c>
      <c r="B226" s="576">
        <v>45700.0</v>
      </c>
      <c r="C226" s="583">
        <v>75000.0</v>
      </c>
      <c r="D226" s="578" t="s">
        <v>3</v>
      </c>
      <c r="E226" s="579" t="s">
        <v>272</v>
      </c>
      <c r="F226" s="580">
        <v>939261.0</v>
      </c>
      <c r="G226" s="581" t="s">
        <v>140</v>
      </c>
      <c r="H226" s="582" t="s">
        <v>957</v>
      </c>
      <c r="I226" s="576">
        <v>45700.0</v>
      </c>
      <c r="J226" s="583">
        <v>75000.0</v>
      </c>
      <c r="K226" s="584">
        <v>0.0</v>
      </c>
      <c r="L226" s="583">
        <f t="shared" si="1"/>
        <v>0</v>
      </c>
      <c r="M226" s="586"/>
      <c r="N226" s="586"/>
      <c r="O226" s="586"/>
      <c r="P226" s="586"/>
      <c r="Q226" s="600"/>
      <c r="R226" s="588">
        <v>30000.0</v>
      </c>
      <c r="S226" s="597">
        <f>IF(OR(ISBLANK(J226),ISBLANK(R226)),"",J226-R226)</f>
        <v>45000</v>
      </c>
      <c r="T226" s="606"/>
      <c r="U226" s="607"/>
      <c r="V226" s="592" t="str">
        <f t="shared" ref="V226:V411" si="18">IF(T226="مبيعات", U226%*J226, IF(T226="ارباح", U226%*S226, ""))</f>
        <v/>
      </c>
      <c r="W226" s="597">
        <f t="shared" ref="W226:W683" si="19">IF(OR(ISBLANK(S226),ISBLANK(V226),V226=0),"",S226-V226)</f>
        <v>45000</v>
      </c>
      <c r="X226" s="589"/>
      <c r="Y226" s="602"/>
      <c r="AH226" s="55"/>
      <c r="AI226" s="55"/>
      <c r="AJ226" s="55"/>
      <c r="AK226" s="55"/>
    </row>
    <row r="227" ht="22.5" customHeight="1">
      <c r="A227" s="575" t="s">
        <v>1835</v>
      </c>
      <c r="B227" s="576">
        <v>45700.0</v>
      </c>
      <c r="C227" s="583">
        <v>35000.0</v>
      </c>
      <c r="D227" s="578" t="s">
        <v>3</v>
      </c>
      <c r="E227" s="579" t="s">
        <v>257</v>
      </c>
      <c r="F227" s="580" t="s">
        <v>2055</v>
      </c>
      <c r="G227" s="581" t="s">
        <v>140</v>
      </c>
      <c r="H227" s="582" t="s">
        <v>957</v>
      </c>
      <c r="I227" s="576">
        <v>45700.0</v>
      </c>
      <c r="J227" s="583">
        <v>35000.0</v>
      </c>
      <c r="K227" s="584">
        <v>0.0</v>
      </c>
      <c r="L227" s="583">
        <f t="shared" si="1"/>
        <v>0</v>
      </c>
      <c r="M227" s="586"/>
      <c r="N227" s="586"/>
      <c r="O227" s="586"/>
      <c r="P227" s="586"/>
      <c r="Q227" s="600"/>
      <c r="R227" s="597"/>
      <c r="S227" s="631">
        <v>5000.0</v>
      </c>
      <c r="T227" s="606"/>
      <c r="U227" s="607"/>
      <c r="V227" s="592" t="str">
        <f t="shared" si="18"/>
        <v/>
      </c>
      <c r="W227" s="589">
        <f t="shared" si="19"/>
        <v>5000</v>
      </c>
      <c r="X227" s="589"/>
      <c r="Y227" s="602"/>
      <c r="AH227" s="55"/>
      <c r="AI227" s="55"/>
      <c r="AJ227" s="55"/>
      <c r="AK227" s="55"/>
    </row>
    <row r="228" ht="22.5" customHeight="1">
      <c r="A228" s="575" t="s">
        <v>1836</v>
      </c>
      <c r="B228" s="576">
        <v>45700.0</v>
      </c>
      <c r="C228" s="583">
        <v>75000.0</v>
      </c>
      <c r="D228" s="578" t="s">
        <v>3</v>
      </c>
      <c r="E228" s="579" t="s">
        <v>275</v>
      </c>
      <c r="F228" s="580" t="s">
        <v>2056</v>
      </c>
      <c r="G228" s="581" t="s">
        <v>140</v>
      </c>
      <c r="H228" s="582" t="s">
        <v>957</v>
      </c>
      <c r="I228" s="576">
        <v>45700.0</v>
      </c>
      <c r="J228" s="583">
        <v>75000.0</v>
      </c>
      <c r="K228" s="584">
        <v>0.0</v>
      </c>
      <c r="L228" s="583">
        <f t="shared" si="1"/>
        <v>0</v>
      </c>
      <c r="M228" s="586"/>
      <c r="N228" s="586"/>
      <c r="O228" s="586"/>
      <c r="P228" s="586"/>
      <c r="Q228" s="600"/>
      <c r="R228" s="588">
        <v>15000.0</v>
      </c>
      <c r="S228" s="597">
        <f t="shared" ref="S228:S231" si="20">IF(OR(ISBLANK(J228),ISBLANK(R228)),"",J228-R228)</f>
        <v>60000</v>
      </c>
      <c r="T228" s="606"/>
      <c r="U228" s="607"/>
      <c r="V228" s="592" t="str">
        <f t="shared" si="18"/>
        <v/>
      </c>
      <c r="W228" s="597">
        <f t="shared" si="19"/>
        <v>60000</v>
      </c>
      <c r="X228" s="589"/>
      <c r="Y228" s="602"/>
      <c r="AH228" s="55"/>
      <c r="AI228" s="55"/>
      <c r="AJ228" s="55"/>
      <c r="AK228" s="55"/>
    </row>
    <row r="229" ht="22.5" customHeight="1">
      <c r="A229" s="575" t="s">
        <v>935</v>
      </c>
      <c r="B229" s="576">
        <v>45697.0</v>
      </c>
      <c r="C229" s="583">
        <v>35000.0</v>
      </c>
      <c r="D229" s="578" t="s">
        <v>3</v>
      </c>
      <c r="E229" s="579" t="s">
        <v>169</v>
      </c>
      <c r="F229" s="580">
        <v>223.0</v>
      </c>
      <c r="G229" s="581" t="s">
        <v>140</v>
      </c>
      <c r="H229" s="582" t="s">
        <v>957</v>
      </c>
      <c r="I229" s="576">
        <v>45701.0</v>
      </c>
      <c r="J229" s="583">
        <v>35000.0</v>
      </c>
      <c r="K229" s="584">
        <v>0.0</v>
      </c>
      <c r="L229" s="583">
        <f t="shared" si="1"/>
        <v>0</v>
      </c>
      <c r="M229" s="586"/>
      <c r="N229" s="586"/>
      <c r="O229" s="586"/>
      <c r="P229" s="586"/>
      <c r="Q229" s="600"/>
      <c r="R229" s="588">
        <v>20000.0</v>
      </c>
      <c r="S229" s="597">
        <f t="shared" si="20"/>
        <v>15000</v>
      </c>
      <c r="T229" s="606"/>
      <c r="U229" s="607"/>
      <c r="V229" s="592" t="str">
        <f t="shared" si="18"/>
        <v/>
      </c>
      <c r="W229" s="597">
        <f t="shared" si="19"/>
        <v>15000</v>
      </c>
      <c r="X229" s="589"/>
      <c r="Y229" s="602"/>
      <c r="AH229" s="55"/>
      <c r="AI229" s="55"/>
      <c r="AJ229" s="55"/>
      <c r="AK229" s="55"/>
    </row>
    <row r="230" ht="22.5" customHeight="1">
      <c r="A230" s="575" t="s">
        <v>1823</v>
      </c>
      <c r="B230" s="576">
        <v>45696.0</v>
      </c>
      <c r="C230" s="583">
        <v>0.0</v>
      </c>
      <c r="D230" s="578" t="s">
        <v>3</v>
      </c>
      <c r="E230" s="579" t="s">
        <v>200</v>
      </c>
      <c r="F230" s="580">
        <v>235.0</v>
      </c>
      <c r="G230" s="581" t="s">
        <v>146</v>
      </c>
      <c r="H230" s="582" t="s">
        <v>957</v>
      </c>
      <c r="I230" s="638"/>
      <c r="J230" s="583">
        <v>135000.0</v>
      </c>
      <c r="K230" s="584">
        <v>0.0</v>
      </c>
      <c r="L230" s="583">
        <f t="shared" si="1"/>
        <v>135000</v>
      </c>
      <c r="M230" s="586"/>
      <c r="N230" s="586"/>
      <c r="O230" s="586"/>
      <c r="P230" s="586"/>
      <c r="Q230" s="600"/>
      <c r="R230" s="588">
        <v>30000.0</v>
      </c>
      <c r="S230" s="597">
        <f t="shared" si="20"/>
        <v>105000</v>
      </c>
      <c r="T230" s="606"/>
      <c r="U230" s="607"/>
      <c r="V230" s="592" t="str">
        <f t="shared" si="18"/>
        <v/>
      </c>
      <c r="W230" s="597">
        <f t="shared" si="19"/>
        <v>105000</v>
      </c>
      <c r="X230" s="589"/>
      <c r="Y230" s="602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</row>
    <row r="231" ht="22.5" customHeight="1">
      <c r="A231" s="575" t="s">
        <v>1824</v>
      </c>
      <c r="B231" s="576">
        <v>45696.0</v>
      </c>
      <c r="C231" s="583">
        <v>0.0</v>
      </c>
      <c r="D231" s="578" t="s">
        <v>3</v>
      </c>
      <c r="E231" s="579" t="s">
        <v>247</v>
      </c>
      <c r="F231" s="580" t="s">
        <v>2057</v>
      </c>
      <c r="G231" s="581" t="s">
        <v>146</v>
      </c>
      <c r="H231" s="582" t="s">
        <v>957</v>
      </c>
      <c r="I231" s="638"/>
      <c r="J231" s="583">
        <v>25000.0</v>
      </c>
      <c r="K231" s="584">
        <v>0.0</v>
      </c>
      <c r="L231" s="583">
        <f t="shared" si="1"/>
        <v>25000</v>
      </c>
      <c r="M231" s="586"/>
      <c r="N231" s="586"/>
      <c r="O231" s="586"/>
      <c r="P231" s="586"/>
      <c r="Q231" s="600"/>
      <c r="R231" s="588">
        <v>50000.0</v>
      </c>
      <c r="S231" s="597">
        <f t="shared" si="20"/>
        <v>-25000</v>
      </c>
      <c r="T231" s="606"/>
      <c r="U231" s="607"/>
      <c r="V231" s="592" t="str">
        <f t="shared" si="18"/>
        <v/>
      </c>
      <c r="W231" s="597">
        <f t="shared" si="19"/>
        <v>-25000</v>
      </c>
      <c r="X231" s="589"/>
      <c r="Y231" s="602"/>
      <c r="AH231" s="55"/>
      <c r="AI231" s="55"/>
      <c r="AJ231" s="55"/>
      <c r="AK231" s="55"/>
    </row>
    <row r="232" ht="22.5" customHeight="1">
      <c r="A232" s="575" t="s">
        <v>936</v>
      </c>
      <c r="B232" s="576">
        <v>45697.0</v>
      </c>
      <c r="C232" s="583">
        <v>70000.0</v>
      </c>
      <c r="D232" s="578" t="s">
        <v>3</v>
      </c>
      <c r="E232" s="579" t="s">
        <v>259</v>
      </c>
      <c r="F232" s="580">
        <v>237.0</v>
      </c>
      <c r="G232" s="581" t="s">
        <v>140</v>
      </c>
      <c r="H232" s="582" t="s">
        <v>957</v>
      </c>
      <c r="I232" s="576">
        <v>45701.0</v>
      </c>
      <c r="J232" s="583">
        <v>70000.0</v>
      </c>
      <c r="K232" s="584">
        <v>0.0</v>
      </c>
      <c r="L232" s="583">
        <f t="shared" si="1"/>
        <v>0</v>
      </c>
      <c r="M232" s="586"/>
      <c r="N232" s="586"/>
      <c r="O232" s="586"/>
      <c r="P232" s="586"/>
      <c r="Q232" s="600"/>
      <c r="R232" s="597"/>
      <c r="S232" s="631">
        <v>50000.0</v>
      </c>
      <c r="T232" s="606"/>
      <c r="U232" s="607"/>
      <c r="V232" s="592" t="str">
        <f t="shared" si="18"/>
        <v/>
      </c>
      <c r="W232" s="589">
        <f t="shared" si="19"/>
        <v>50000</v>
      </c>
      <c r="X232" s="589"/>
      <c r="Y232" s="602"/>
      <c r="AH232" s="55"/>
      <c r="AI232" s="55"/>
      <c r="AJ232" s="55"/>
      <c r="AK232" s="55"/>
    </row>
    <row r="233" ht="22.5" customHeight="1">
      <c r="A233" s="575" t="s">
        <v>1845</v>
      </c>
      <c r="B233" s="576">
        <v>45701.0</v>
      </c>
      <c r="C233" s="583">
        <v>25000.0</v>
      </c>
      <c r="D233" s="578" t="s">
        <v>3</v>
      </c>
      <c r="E233" s="579" t="s">
        <v>1846</v>
      </c>
      <c r="F233" s="580" t="s">
        <v>1847</v>
      </c>
      <c r="G233" s="581" t="s">
        <v>140</v>
      </c>
      <c r="H233" s="582" t="s">
        <v>957</v>
      </c>
      <c r="I233" s="576">
        <v>45701.0</v>
      </c>
      <c r="J233" s="583">
        <v>25000.0</v>
      </c>
      <c r="K233" s="584">
        <v>0.0</v>
      </c>
      <c r="L233" s="583">
        <f t="shared" si="1"/>
        <v>0</v>
      </c>
      <c r="M233" s="586"/>
      <c r="N233" s="586"/>
      <c r="O233" s="586"/>
      <c r="P233" s="586"/>
      <c r="Q233" s="641"/>
      <c r="R233" s="597"/>
      <c r="S233" s="631">
        <v>10000.0</v>
      </c>
      <c r="T233" s="606"/>
      <c r="U233" s="607"/>
      <c r="V233" s="592" t="str">
        <f t="shared" si="18"/>
        <v/>
      </c>
      <c r="W233" s="589">
        <f t="shared" si="19"/>
        <v>10000</v>
      </c>
      <c r="X233" s="589"/>
      <c r="Y233" s="602"/>
      <c r="AH233" s="55"/>
      <c r="AI233" s="55"/>
      <c r="AJ233" s="55"/>
      <c r="AK233" s="55"/>
    </row>
    <row r="234" ht="22.5" customHeight="1">
      <c r="A234" s="575" t="s">
        <v>1851</v>
      </c>
      <c r="B234" s="576">
        <v>45702.0</v>
      </c>
      <c r="C234" s="583">
        <v>15000.0</v>
      </c>
      <c r="D234" s="578" t="s">
        <v>69</v>
      </c>
      <c r="E234" s="579" t="s">
        <v>286</v>
      </c>
      <c r="F234" s="580" t="s">
        <v>1852</v>
      </c>
      <c r="G234" s="581" t="s">
        <v>140</v>
      </c>
      <c r="H234" s="582" t="s">
        <v>957</v>
      </c>
      <c r="I234" s="576">
        <v>45702.0</v>
      </c>
      <c r="J234" s="583">
        <v>15000.0</v>
      </c>
      <c r="K234" s="584">
        <v>0.0</v>
      </c>
      <c r="L234" s="583">
        <f t="shared" si="1"/>
        <v>0</v>
      </c>
      <c r="M234" s="586"/>
      <c r="N234" s="586"/>
      <c r="O234" s="586"/>
      <c r="P234" s="586"/>
      <c r="Q234" s="600"/>
      <c r="R234" s="597"/>
      <c r="S234" s="631">
        <v>5000.0</v>
      </c>
      <c r="T234" s="606"/>
      <c r="U234" s="607"/>
      <c r="V234" s="592" t="str">
        <f t="shared" si="18"/>
        <v/>
      </c>
      <c r="W234" s="589">
        <f t="shared" si="19"/>
        <v>5000</v>
      </c>
      <c r="X234" s="589"/>
      <c r="Y234" s="602"/>
      <c r="AH234" s="55"/>
      <c r="AI234" s="55"/>
      <c r="AJ234" s="55"/>
      <c r="AK234" s="55"/>
    </row>
    <row r="235" ht="22.5" customHeight="1">
      <c r="A235" s="596" t="s">
        <v>277</v>
      </c>
      <c r="B235" s="576">
        <v>45700.0</v>
      </c>
      <c r="C235" s="583">
        <v>375000.0</v>
      </c>
      <c r="D235" s="578" t="s">
        <v>119</v>
      </c>
      <c r="E235" s="579" t="s">
        <v>937</v>
      </c>
      <c r="F235" s="580">
        <v>168.0</v>
      </c>
      <c r="G235" s="581" t="s">
        <v>140</v>
      </c>
      <c r="H235" s="582" t="s">
        <v>957</v>
      </c>
      <c r="I235" s="576">
        <v>45706.0</v>
      </c>
      <c r="J235" s="583">
        <v>375000.0</v>
      </c>
      <c r="K235" s="584">
        <v>0.0</v>
      </c>
      <c r="L235" s="583">
        <f t="shared" si="1"/>
        <v>0</v>
      </c>
      <c r="M235" s="586"/>
      <c r="N235" s="586"/>
      <c r="O235" s="586"/>
      <c r="P235" s="586"/>
      <c r="Q235" s="587"/>
      <c r="R235" s="588">
        <v>10000.0</v>
      </c>
      <c r="S235" s="597">
        <f t="shared" ref="S235:S242" si="21">IF(OR(ISBLANK(J235),ISBLANK(R235)),"",J235-R235)</f>
        <v>365000</v>
      </c>
      <c r="T235" s="606"/>
      <c r="U235" s="607"/>
      <c r="V235" s="592" t="str">
        <f t="shared" si="18"/>
        <v/>
      </c>
      <c r="W235" s="597">
        <f t="shared" si="19"/>
        <v>365000</v>
      </c>
      <c r="X235" s="589"/>
      <c r="Y235" s="602"/>
      <c r="AH235" s="55"/>
      <c r="AI235" s="55"/>
      <c r="AJ235" s="55"/>
      <c r="AK235" s="55"/>
    </row>
    <row r="236" ht="22.5" customHeight="1">
      <c r="A236" s="575" t="s">
        <v>938</v>
      </c>
      <c r="B236" s="576">
        <v>45701.0</v>
      </c>
      <c r="C236" s="583">
        <v>40000.0</v>
      </c>
      <c r="D236" s="578" t="s">
        <v>3</v>
      </c>
      <c r="E236" s="579" t="s">
        <v>282</v>
      </c>
      <c r="F236" s="580">
        <v>261.0</v>
      </c>
      <c r="G236" s="581" t="s">
        <v>140</v>
      </c>
      <c r="H236" s="582" t="s">
        <v>957</v>
      </c>
      <c r="I236" s="576">
        <v>45706.0</v>
      </c>
      <c r="J236" s="583">
        <v>40000.0</v>
      </c>
      <c r="K236" s="584">
        <v>0.0</v>
      </c>
      <c r="L236" s="583">
        <f t="shared" si="1"/>
        <v>0</v>
      </c>
      <c r="M236" s="586"/>
      <c r="N236" s="586"/>
      <c r="O236" s="586"/>
      <c r="P236" s="586"/>
      <c r="Q236" s="600"/>
      <c r="R236" s="597"/>
      <c r="S236" s="589" t="str">
        <f t="shared" si="21"/>
        <v/>
      </c>
      <c r="T236" s="606"/>
      <c r="U236" s="607"/>
      <c r="V236" s="592" t="str">
        <f t="shared" si="18"/>
        <v/>
      </c>
      <c r="W236" s="589">
        <f t="shared" si="19"/>
        <v>0</v>
      </c>
      <c r="X236" s="589"/>
      <c r="Y236" s="602"/>
      <c r="AH236" s="55"/>
      <c r="AI236" s="55"/>
      <c r="AJ236" s="55"/>
      <c r="AK236" s="55"/>
    </row>
    <row r="237" ht="22.5" customHeight="1">
      <c r="A237" s="575" t="s">
        <v>939</v>
      </c>
      <c r="B237" s="576">
        <v>45701.0</v>
      </c>
      <c r="C237" s="583">
        <v>50000.0</v>
      </c>
      <c r="D237" s="578" t="s">
        <v>3</v>
      </c>
      <c r="E237" s="579" t="s">
        <v>282</v>
      </c>
      <c r="F237" s="580">
        <v>261.0</v>
      </c>
      <c r="G237" s="581" t="s">
        <v>140</v>
      </c>
      <c r="H237" s="582" t="s">
        <v>957</v>
      </c>
      <c r="I237" s="576">
        <v>45706.0</v>
      </c>
      <c r="J237" s="583">
        <v>50000.0</v>
      </c>
      <c r="K237" s="584">
        <v>0.0</v>
      </c>
      <c r="L237" s="583">
        <f t="shared" si="1"/>
        <v>0</v>
      </c>
      <c r="M237" s="586"/>
      <c r="N237" s="586"/>
      <c r="O237" s="586"/>
      <c r="P237" s="586"/>
      <c r="Q237" s="600"/>
      <c r="R237" s="597"/>
      <c r="S237" s="589" t="str">
        <f t="shared" si="21"/>
        <v/>
      </c>
      <c r="T237" s="606"/>
      <c r="U237" s="607"/>
      <c r="V237" s="592" t="str">
        <f t="shared" si="18"/>
        <v/>
      </c>
      <c r="W237" s="589">
        <f t="shared" si="19"/>
        <v>0</v>
      </c>
      <c r="X237" s="589"/>
      <c r="Y237" s="602"/>
      <c r="AH237" s="55"/>
      <c r="AI237" s="55"/>
      <c r="AJ237" s="55"/>
      <c r="AK237" s="55"/>
    </row>
    <row r="238" ht="22.5" customHeight="1">
      <c r="A238" s="575" t="s">
        <v>940</v>
      </c>
      <c r="B238" s="576">
        <v>45701.0</v>
      </c>
      <c r="C238" s="583">
        <v>35000.0</v>
      </c>
      <c r="D238" s="578" t="s">
        <v>3</v>
      </c>
      <c r="E238" s="579" t="s">
        <v>283</v>
      </c>
      <c r="F238" s="580">
        <v>261.0</v>
      </c>
      <c r="G238" s="581" t="s">
        <v>140</v>
      </c>
      <c r="H238" s="582" t="s">
        <v>957</v>
      </c>
      <c r="I238" s="576">
        <v>45706.0</v>
      </c>
      <c r="J238" s="583">
        <v>35000.0</v>
      </c>
      <c r="K238" s="584">
        <v>0.0</v>
      </c>
      <c r="L238" s="583">
        <f t="shared" si="1"/>
        <v>0</v>
      </c>
      <c r="M238" s="586"/>
      <c r="N238" s="586"/>
      <c r="O238" s="586"/>
      <c r="P238" s="586"/>
      <c r="Q238" s="600"/>
      <c r="R238" s="588">
        <v>4000.0</v>
      </c>
      <c r="S238" s="597">
        <f t="shared" si="21"/>
        <v>31000</v>
      </c>
      <c r="T238" s="606"/>
      <c r="U238" s="607"/>
      <c r="V238" s="592" t="str">
        <f t="shared" si="18"/>
        <v/>
      </c>
      <c r="W238" s="597">
        <f t="shared" si="19"/>
        <v>31000</v>
      </c>
      <c r="X238" s="589"/>
      <c r="Y238" s="602"/>
      <c r="AH238" s="55"/>
      <c r="AI238" s="55"/>
      <c r="AJ238" s="55"/>
      <c r="AK238" s="55"/>
    </row>
    <row r="239" ht="22.5" customHeight="1">
      <c r="A239" s="575" t="s">
        <v>941</v>
      </c>
      <c r="B239" s="576">
        <v>45702.0</v>
      </c>
      <c r="C239" s="583">
        <v>70000.0</v>
      </c>
      <c r="D239" s="578" t="s">
        <v>3</v>
      </c>
      <c r="E239" s="579" t="s">
        <v>291</v>
      </c>
      <c r="F239" s="580">
        <v>261.0</v>
      </c>
      <c r="G239" s="581" t="s">
        <v>140</v>
      </c>
      <c r="H239" s="582" t="s">
        <v>957</v>
      </c>
      <c r="I239" s="576">
        <v>45706.0</v>
      </c>
      <c r="J239" s="583">
        <v>70000.0</v>
      </c>
      <c r="K239" s="584">
        <v>0.0</v>
      </c>
      <c r="L239" s="583">
        <f t="shared" si="1"/>
        <v>0</v>
      </c>
      <c r="M239" s="586"/>
      <c r="N239" s="586"/>
      <c r="O239" s="586"/>
      <c r="P239" s="586"/>
      <c r="Q239" s="600"/>
      <c r="R239" s="588">
        <v>15000.0</v>
      </c>
      <c r="S239" s="597">
        <f t="shared" si="21"/>
        <v>55000</v>
      </c>
      <c r="T239" s="606"/>
      <c r="U239" s="607"/>
      <c r="V239" s="592" t="str">
        <f t="shared" si="18"/>
        <v/>
      </c>
      <c r="W239" s="597">
        <f t="shared" si="19"/>
        <v>55000</v>
      </c>
      <c r="X239" s="589"/>
      <c r="Y239" s="602"/>
      <c r="AH239" s="55"/>
      <c r="AI239" s="55"/>
      <c r="AJ239" s="55"/>
      <c r="AK239" s="55"/>
    </row>
    <row r="240" ht="22.5" customHeight="1">
      <c r="A240" s="575" t="s">
        <v>942</v>
      </c>
      <c r="B240" s="576">
        <v>45702.0</v>
      </c>
      <c r="C240" s="583">
        <v>70000.0</v>
      </c>
      <c r="D240" s="578" t="s">
        <v>3</v>
      </c>
      <c r="E240" s="579" t="s">
        <v>290</v>
      </c>
      <c r="F240" s="580">
        <v>261.0</v>
      </c>
      <c r="G240" s="581" t="s">
        <v>140</v>
      </c>
      <c r="H240" s="582" t="s">
        <v>957</v>
      </c>
      <c r="I240" s="576">
        <v>45706.0</v>
      </c>
      <c r="J240" s="583">
        <v>70000.0</v>
      </c>
      <c r="K240" s="584">
        <v>0.0</v>
      </c>
      <c r="L240" s="583">
        <f t="shared" si="1"/>
        <v>0</v>
      </c>
      <c r="M240" s="586"/>
      <c r="N240" s="586"/>
      <c r="O240" s="586"/>
      <c r="P240" s="586"/>
      <c r="Q240" s="600"/>
      <c r="R240" s="588">
        <v>35000.0</v>
      </c>
      <c r="S240" s="597">
        <f t="shared" si="21"/>
        <v>35000</v>
      </c>
      <c r="T240" s="606"/>
      <c r="U240" s="607"/>
      <c r="V240" s="592" t="str">
        <f t="shared" si="18"/>
        <v/>
      </c>
      <c r="W240" s="597">
        <f t="shared" si="19"/>
        <v>35000</v>
      </c>
      <c r="X240" s="589"/>
      <c r="Y240" s="602"/>
      <c r="AH240" s="55"/>
      <c r="AI240" s="55"/>
      <c r="AJ240" s="55"/>
      <c r="AK240" s="55"/>
    </row>
    <row r="241" ht="22.5" customHeight="1">
      <c r="A241" s="596" t="s">
        <v>302</v>
      </c>
      <c r="B241" s="576">
        <v>45706.0</v>
      </c>
      <c r="C241" s="583">
        <v>60000.0</v>
      </c>
      <c r="D241" s="578" t="s">
        <v>119</v>
      </c>
      <c r="E241" s="579" t="s">
        <v>248</v>
      </c>
      <c r="F241" s="580">
        <v>169.0</v>
      </c>
      <c r="G241" s="581" t="s">
        <v>140</v>
      </c>
      <c r="H241" s="582" t="s">
        <v>957</v>
      </c>
      <c r="I241" s="576">
        <v>45706.0</v>
      </c>
      <c r="J241" s="583">
        <v>60000.0</v>
      </c>
      <c r="K241" s="584">
        <v>0.0</v>
      </c>
      <c r="L241" s="583">
        <f t="shared" si="1"/>
        <v>0</v>
      </c>
      <c r="M241" s="586"/>
      <c r="N241" s="586"/>
      <c r="O241" s="586"/>
      <c r="P241" s="586"/>
      <c r="Q241" s="600"/>
      <c r="R241" s="588">
        <v>5000.0</v>
      </c>
      <c r="S241" s="597">
        <f t="shared" si="21"/>
        <v>55000</v>
      </c>
      <c r="T241" s="606"/>
      <c r="U241" s="607"/>
      <c r="V241" s="592" t="str">
        <f t="shared" si="18"/>
        <v/>
      </c>
      <c r="W241" s="597">
        <f t="shared" si="19"/>
        <v>55000</v>
      </c>
      <c r="X241" s="589"/>
      <c r="Y241" s="602"/>
      <c r="AH241" s="55"/>
      <c r="AI241" s="55"/>
      <c r="AJ241" s="55"/>
      <c r="AK241" s="55"/>
    </row>
    <row r="242" ht="22.5" customHeight="1">
      <c r="A242" s="596" t="s">
        <v>943</v>
      </c>
      <c r="B242" s="576">
        <v>45706.0</v>
      </c>
      <c r="C242" s="583">
        <v>510000.0</v>
      </c>
      <c r="D242" s="578" t="s">
        <v>119</v>
      </c>
      <c r="E242" s="579" t="s">
        <v>298</v>
      </c>
      <c r="F242" s="580" t="s">
        <v>944</v>
      </c>
      <c r="G242" s="581" t="s">
        <v>140</v>
      </c>
      <c r="H242" s="582" t="s">
        <v>957</v>
      </c>
      <c r="I242" s="576">
        <v>45706.0</v>
      </c>
      <c r="J242" s="583">
        <v>510000.0</v>
      </c>
      <c r="K242" s="584">
        <v>0.0</v>
      </c>
      <c r="L242" s="583">
        <f t="shared" si="1"/>
        <v>0</v>
      </c>
      <c r="M242" s="586"/>
      <c r="N242" s="586"/>
      <c r="O242" s="586"/>
      <c r="P242" s="586"/>
      <c r="Q242" s="600"/>
      <c r="R242" s="588">
        <v>75000.0</v>
      </c>
      <c r="S242" s="597">
        <f t="shared" si="21"/>
        <v>435000</v>
      </c>
      <c r="T242" s="606"/>
      <c r="U242" s="607"/>
      <c r="V242" s="592" t="str">
        <f t="shared" si="18"/>
        <v/>
      </c>
      <c r="W242" s="597">
        <f t="shared" si="19"/>
        <v>435000</v>
      </c>
      <c r="X242" s="589"/>
      <c r="Y242" s="602"/>
      <c r="AH242" s="55"/>
      <c r="AI242" s="55"/>
      <c r="AJ242" s="55"/>
      <c r="AK242" s="55"/>
    </row>
    <row r="243" ht="22.5" customHeight="1">
      <c r="A243" s="575" t="s">
        <v>945</v>
      </c>
      <c r="B243" s="576">
        <v>45686.0</v>
      </c>
      <c r="C243" s="583">
        <v>375000.0</v>
      </c>
      <c r="D243" s="578" t="s">
        <v>3</v>
      </c>
      <c r="E243" s="579" t="s">
        <v>598</v>
      </c>
      <c r="F243" s="580">
        <v>939257.0</v>
      </c>
      <c r="G243" s="581" t="s">
        <v>140</v>
      </c>
      <c r="H243" s="582" t="s">
        <v>957</v>
      </c>
      <c r="I243" s="576">
        <v>45710.0</v>
      </c>
      <c r="J243" s="583">
        <v>375000.0</v>
      </c>
      <c r="K243" s="584">
        <v>0.0</v>
      </c>
      <c r="L243" s="583">
        <f t="shared" si="1"/>
        <v>0</v>
      </c>
      <c r="M243" s="586"/>
      <c r="N243" s="586"/>
      <c r="O243" s="586"/>
      <c r="P243" s="586"/>
      <c r="Q243" s="600"/>
      <c r="R243" s="588">
        <v>1000.0</v>
      </c>
      <c r="S243" s="589"/>
      <c r="T243" s="606"/>
      <c r="U243" s="607"/>
      <c r="V243" s="592" t="str">
        <f t="shared" si="18"/>
        <v/>
      </c>
      <c r="W243" s="589" t="str">
        <f t="shared" si="19"/>
        <v/>
      </c>
      <c r="X243" s="589"/>
      <c r="Y243" s="602"/>
      <c r="AH243" s="55"/>
      <c r="AI243" s="55"/>
      <c r="AJ243" s="55"/>
      <c r="AK243" s="55"/>
    </row>
    <row r="244" ht="22.5" customHeight="1">
      <c r="A244" s="575" t="s">
        <v>946</v>
      </c>
      <c r="B244" s="576">
        <v>45690.0</v>
      </c>
      <c r="C244" s="583">
        <v>15000.0</v>
      </c>
      <c r="D244" s="578" t="s">
        <v>3</v>
      </c>
      <c r="E244" s="579" t="s">
        <v>154</v>
      </c>
      <c r="F244" s="580">
        <v>939253.0</v>
      </c>
      <c r="G244" s="581" t="s">
        <v>140</v>
      </c>
      <c r="H244" s="582" t="s">
        <v>957</v>
      </c>
      <c r="I244" s="576">
        <v>45710.0</v>
      </c>
      <c r="J244" s="583">
        <v>15000.0</v>
      </c>
      <c r="K244" s="584">
        <v>0.0</v>
      </c>
      <c r="L244" s="583">
        <f t="shared" si="1"/>
        <v>0</v>
      </c>
      <c r="M244" s="586"/>
      <c r="N244" s="586"/>
      <c r="O244" s="586"/>
      <c r="P244" s="586"/>
      <c r="Q244" s="600"/>
      <c r="R244" s="588">
        <v>5000.0</v>
      </c>
      <c r="S244" s="642"/>
      <c r="T244" s="606"/>
      <c r="U244" s="607"/>
      <c r="V244" s="592" t="str">
        <f t="shared" si="18"/>
        <v/>
      </c>
      <c r="W244" s="589" t="str">
        <f t="shared" si="19"/>
        <v/>
      </c>
      <c r="X244" s="589"/>
      <c r="Y244" s="602"/>
      <c r="AH244" s="55"/>
      <c r="AI244" s="55"/>
      <c r="AJ244" s="55"/>
      <c r="AK244" s="55"/>
    </row>
    <row r="245" ht="22.5" customHeight="1">
      <c r="A245" s="575" t="s">
        <v>947</v>
      </c>
      <c r="B245" s="576">
        <v>45696.0</v>
      </c>
      <c r="C245" s="583">
        <v>75000.0</v>
      </c>
      <c r="D245" s="578" t="s">
        <v>3</v>
      </c>
      <c r="E245" s="579" t="s">
        <v>251</v>
      </c>
      <c r="F245" s="580">
        <v>939259.0</v>
      </c>
      <c r="G245" s="581" t="s">
        <v>140</v>
      </c>
      <c r="H245" s="582" t="s">
        <v>957</v>
      </c>
      <c r="I245" s="576">
        <v>45710.0</v>
      </c>
      <c r="J245" s="583">
        <v>75000.0</v>
      </c>
      <c r="K245" s="584">
        <v>0.0</v>
      </c>
      <c r="L245" s="583">
        <f t="shared" si="1"/>
        <v>0</v>
      </c>
      <c r="M245" s="586"/>
      <c r="N245" s="586"/>
      <c r="O245" s="586"/>
      <c r="P245" s="586"/>
      <c r="Q245" s="600"/>
      <c r="R245" s="588">
        <v>5000.0</v>
      </c>
      <c r="S245" s="597">
        <f t="shared" ref="S245:S246" si="22">IF(OR(ISBLANK(J245),ISBLANK(R245)),"",J245-R245)</f>
        <v>70000</v>
      </c>
      <c r="T245" s="606"/>
      <c r="U245" s="607"/>
      <c r="V245" s="592" t="str">
        <f t="shared" si="18"/>
        <v/>
      </c>
      <c r="W245" s="597">
        <f t="shared" si="19"/>
        <v>70000</v>
      </c>
      <c r="X245" s="589"/>
      <c r="Y245" s="602"/>
      <c r="AH245" s="55"/>
      <c r="AI245" s="55"/>
      <c r="AJ245" s="55"/>
      <c r="AK245" s="55"/>
    </row>
    <row r="246" ht="22.5" customHeight="1">
      <c r="A246" s="575" t="s">
        <v>948</v>
      </c>
      <c r="B246" s="576">
        <v>45696.0</v>
      </c>
      <c r="C246" s="583">
        <v>25000.0</v>
      </c>
      <c r="D246" s="578" t="s">
        <v>3</v>
      </c>
      <c r="E246" s="579" t="s">
        <v>6</v>
      </c>
      <c r="F246" s="580">
        <v>939254.0</v>
      </c>
      <c r="G246" s="581" t="s">
        <v>140</v>
      </c>
      <c r="H246" s="582" t="s">
        <v>957</v>
      </c>
      <c r="I246" s="576">
        <v>45710.0</v>
      </c>
      <c r="J246" s="583">
        <v>25000.0</v>
      </c>
      <c r="K246" s="584">
        <v>0.0</v>
      </c>
      <c r="L246" s="583">
        <f t="shared" si="1"/>
        <v>0</v>
      </c>
      <c r="M246" s="586"/>
      <c r="N246" s="586"/>
      <c r="O246" s="586"/>
      <c r="P246" s="586"/>
      <c r="Q246" s="600"/>
      <c r="R246" s="588">
        <v>200000.0</v>
      </c>
      <c r="S246" s="597">
        <f t="shared" si="22"/>
        <v>-175000</v>
      </c>
      <c r="T246" s="606"/>
      <c r="U246" s="607"/>
      <c r="V246" s="592" t="str">
        <f t="shared" si="18"/>
        <v/>
      </c>
      <c r="W246" s="597">
        <f t="shared" si="19"/>
        <v>-175000</v>
      </c>
      <c r="X246" s="589"/>
      <c r="Y246" s="602"/>
      <c r="AH246" s="55"/>
      <c r="AI246" s="55"/>
      <c r="AJ246" s="55"/>
      <c r="AK246" s="55"/>
    </row>
    <row r="247" ht="22.5" customHeight="1">
      <c r="A247" s="575" t="s">
        <v>949</v>
      </c>
      <c r="B247" s="576">
        <v>45697.0</v>
      </c>
      <c r="C247" s="583">
        <v>25000.0</v>
      </c>
      <c r="D247" s="578" t="s">
        <v>3</v>
      </c>
      <c r="E247" s="579" t="s">
        <v>258</v>
      </c>
      <c r="F247" s="580">
        <v>939255.0</v>
      </c>
      <c r="G247" s="581" t="s">
        <v>140</v>
      </c>
      <c r="H247" s="582" t="s">
        <v>957</v>
      </c>
      <c r="I247" s="576">
        <v>45710.0</v>
      </c>
      <c r="J247" s="583">
        <v>25000.0</v>
      </c>
      <c r="K247" s="584">
        <v>0.0</v>
      </c>
      <c r="L247" s="583">
        <f t="shared" si="1"/>
        <v>0</v>
      </c>
      <c r="M247" s="586"/>
      <c r="N247" s="586"/>
      <c r="O247" s="586"/>
      <c r="P247" s="586"/>
      <c r="Q247" s="600"/>
      <c r="R247" s="588"/>
      <c r="S247" s="642"/>
      <c r="T247" s="606"/>
      <c r="U247" s="607"/>
      <c r="V247" s="592" t="str">
        <f t="shared" si="18"/>
        <v/>
      </c>
      <c r="W247" s="589" t="str">
        <f t="shared" si="19"/>
        <v/>
      </c>
      <c r="X247" s="589"/>
      <c r="Y247" s="602"/>
      <c r="AH247" s="55"/>
      <c r="AI247" s="55"/>
      <c r="AJ247" s="55"/>
      <c r="AK247" s="55"/>
    </row>
    <row r="248" ht="22.5" customHeight="1">
      <c r="A248" s="575" t="s">
        <v>950</v>
      </c>
      <c r="B248" s="576">
        <v>45697.0</v>
      </c>
      <c r="C248" s="583">
        <v>250000.0</v>
      </c>
      <c r="D248" s="578" t="s">
        <v>3</v>
      </c>
      <c r="E248" s="579" t="s">
        <v>257</v>
      </c>
      <c r="F248" s="580">
        <v>939258.0</v>
      </c>
      <c r="G248" s="581" t="s">
        <v>140</v>
      </c>
      <c r="H248" s="582" t="s">
        <v>957</v>
      </c>
      <c r="I248" s="576">
        <v>45710.0</v>
      </c>
      <c r="J248" s="583">
        <v>250000.0</v>
      </c>
      <c r="K248" s="584">
        <v>0.0</v>
      </c>
      <c r="L248" s="583">
        <f t="shared" si="1"/>
        <v>0</v>
      </c>
      <c r="M248" s="586"/>
      <c r="N248" s="586"/>
      <c r="O248" s="586"/>
      <c r="P248" s="586"/>
      <c r="Q248" s="600"/>
      <c r="R248" s="588">
        <v>800000.0</v>
      </c>
      <c r="S248" s="597">
        <f t="shared" ref="S248:S259" si="23">IF(OR(ISBLANK(J248),ISBLANK(R248)),"",J248-R248)</f>
        <v>-550000</v>
      </c>
      <c r="T248" s="606"/>
      <c r="U248" s="607"/>
      <c r="V248" s="592" t="str">
        <f t="shared" si="18"/>
        <v/>
      </c>
      <c r="W248" s="597">
        <f t="shared" si="19"/>
        <v>-550000</v>
      </c>
      <c r="X248" s="589"/>
      <c r="Y248" s="602"/>
      <c r="AH248" s="55"/>
      <c r="AI248" s="55"/>
      <c r="AJ248" s="55"/>
      <c r="AK248" s="55"/>
    </row>
    <row r="249" ht="22.5" customHeight="1">
      <c r="A249" s="596" t="s">
        <v>317</v>
      </c>
      <c r="B249" s="576">
        <v>45710.0</v>
      </c>
      <c r="C249" s="583">
        <v>120000.0</v>
      </c>
      <c r="D249" s="578" t="s">
        <v>119</v>
      </c>
      <c r="E249" s="579" t="s">
        <v>318</v>
      </c>
      <c r="F249" s="580">
        <v>171.0</v>
      </c>
      <c r="G249" s="581" t="s">
        <v>140</v>
      </c>
      <c r="H249" s="582" t="s">
        <v>957</v>
      </c>
      <c r="I249" s="576">
        <v>45710.0</v>
      </c>
      <c r="J249" s="583">
        <v>120000.0</v>
      </c>
      <c r="K249" s="584">
        <v>0.0</v>
      </c>
      <c r="L249" s="583">
        <f t="shared" si="1"/>
        <v>0</v>
      </c>
      <c r="M249" s="586"/>
      <c r="N249" s="586"/>
      <c r="O249" s="586"/>
      <c r="P249" s="586"/>
      <c r="Q249" s="600"/>
      <c r="R249" s="588">
        <v>150000.0</v>
      </c>
      <c r="S249" s="597">
        <f t="shared" si="23"/>
        <v>-30000</v>
      </c>
      <c r="T249" s="606"/>
      <c r="U249" s="607"/>
      <c r="V249" s="592" t="str">
        <f t="shared" si="18"/>
        <v/>
      </c>
      <c r="W249" s="597">
        <f t="shared" si="19"/>
        <v>-30000</v>
      </c>
      <c r="X249" s="589"/>
      <c r="Y249" s="602"/>
      <c r="AH249" s="55"/>
      <c r="AI249" s="55"/>
      <c r="AJ249" s="55"/>
      <c r="AK249" s="55"/>
    </row>
    <row r="250" ht="22.5" customHeight="1">
      <c r="A250" s="596" t="s">
        <v>315</v>
      </c>
      <c r="B250" s="576">
        <v>45710.0</v>
      </c>
      <c r="C250" s="583">
        <v>1050000.0</v>
      </c>
      <c r="D250" s="578" t="s">
        <v>119</v>
      </c>
      <c r="E250" s="579" t="s">
        <v>316</v>
      </c>
      <c r="F250" s="580">
        <v>176.0</v>
      </c>
      <c r="G250" s="581" t="s">
        <v>140</v>
      </c>
      <c r="H250" s="582" t="s">
        <v>957</v>
      </c>
      <c r="I250" s="576">
        <v>45710.0</v>
      </c>
      <c r="J250" s="583">
        <v>1050000.0</v>
      </c>
      <c r="K250" s="584">
        <v>0.0</v>
      </c>
      <c r="L250" s="583">
        <f t="shared" si="1"/>
        <v>0</v>
      </c>
      <c r="M250" s="586"/>
      <c r="N250" s="586"/>
      <c r="O250" s="586"/>
      <c r="P250" s="586"/>
      <c r="Q250" s="600"/>
      <c r="R250" s="588">
        <v>25000.0</v>
      </c>
      <c r="S250" s="597">
        <f t="shared" si="23"/>
        <v>1025000</v>
      </c>
      <c r="T250" s="606"/>
      <c r="U250" s="607"/>
      <c r="V250" s="592" t="str">
        <f t="shared" si="18"/>
        <v/>
      </c>
      <c r="W250" s="597">
        <f t="shared" si="19"/>
        <v>1025000</v>
      </c>
      <c r="X250" s="589"/>
      <c r="Y250" s="602"/>
      <c r="AH250" s="55"/>
      <c r="AI250" s="55"/>
      <c r="AJ250" s="55"/>
      <c r="AK250" s="55"/>
    </row>
    <row r="251" ht="22.5" customHeight="1">
      <c r="A251" s="575" t="s">
        <v>1884</v>
      </c>
      <c r="B251" s="576">
        <v>45711.0</v>
      </c>
      <c r="C251" s="583">
        <v>25000.0</v>
      </c>
      <c r="D251" s="578" t="s">
        <v>3</v>
      </c>
      <c r="E251" s="579" t="s">
        <v>1254</v>
      </c>
      <c r="F251" s="580" t="s">
        <v>2058</v>
      </c>
      <c r="G251" s="581" t="s">
        <v>140</v>
      </c>
      <c r="H251" s="582" t="s">
        <v>957</v>
      </c>
      <c r="I251" s="576">
        <v>45711.0</v>
      </c>
      <c r="J251" s="583">
        <v>25000.0</v>
      </c>
      <c r="K251" s="584">
        <v>0.0</v>
      </c>
      <c r="L251" s="583">
        <f t="shared" si="1"/>
        <v>0</v>
      </c>
      <c r="M251" s="586"/>
      <c r="N251" s="586"/>
      <c r="O251" s="586"/>
      <c r="P251" s="586"/>
      <c r="Q251" s="600"/>
      <c r="R251" s="588">
        <v>25000.0</v>
      </c>
      <c r="S251" s="597">
        <f t="shared" si="23"/>
        <v>0</v>
      </c>
      <c r="T251" s="606"/>
      <c r="U251" s="607"/>
      <c r="V251" s="592" t="str">
        <f t="shared" si="18"/>
        <v/>
      </c>
      <c r="W251" s="597">
        <f t="shared" si="19"/>
        <v>0</v>
      </c>
      <c r="X251" s="589"/>
      <c r="Y251" s="602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</row>
    <row r="252" ht="22.5" customHeight="1">
      <c r="A252" s="596" t="s">
        <v>1885</v>
      </c>
      <c r="B252" s="576">
        <v>45711.0</v>
      </c>
      <c r="C252" s="583">
        <v>25000.0</v>
      </c>
      <c r="D252" s="578" t="s">
        <v>68</v>
      </c>
      <c r="E252" s="579" t="s">
        <v>1886</v>
      </c>
      <c r="F252" s="580" t="s">
        <v>1887</v>
      </c>
      <c r="G252" s="581" t="s">
        <v>140</v>
      </c>
      <c r="H252" s="582" t="s">
        <v>957</v>
      </c>
      <c r="I252" s="576">
        <v>45711.0</v>
      </c>
      <c r="J252" s="583">
        <v>25000.0</v>
      </c>
      <c r="K252" s="584">
        <v>0.0</v>
      </c>
      <c r="L252" s="583">
        <f t="shared" si="1"/>
        <v>0</v>
      </c>
      <c r="M252" s="586"/>
      <c r="N252" s="586"/>
      <c r="O252" s="586"/>
      <c r="P252" s="586"/>
      <c r="Q252" s="600"/>
      <c r="R252" s="588">
        <v>20000.0</v>
      </c>
      <c r="S252" s="597">
        <f t="shared" si="23"/>
        <v>5000</v>
      </c>
      <c r="T252" s="606"/>
      <c r="U252" s="607"/>
      <c r="V252" s="592" t="str">
        <f t="shared" si="18"/>
        <v/>
      </c>
      <c r="W252" s="597">
        <f t="shared" si="19"/>
        <v>5000</v>
      </c>
      <c r="X252" s="589"/>
      <c r="Y252" s="602"/>
      <c r="AH252" s="55"/>
      <c r="AI252" s="55"/>
      <c r="AJ252" s="55"/>
      <c r="AK252" s="55"/>
    </row>
    <row r="253" ht="22.5" customHeight="1">
      <c r="A253" s="575" t="s">
        <v>1888</v>
      </c>
      <c r="B253" s="576">
        <v>45712.0</v>
      </c>
      <c r="C253" s="583">
        <v>25000.0</v>
      </c>
      <c r="D253" s="578" t="s">
        <v>3</v>
      </c>
      <c r="E253" s="579" t="s">
        <v>331</v>
      </c>
      <c r="F253" s="580" t="s">
        <v>1817</v>
      </c>
      <c r="G253" s="581" t="s">
        <v>140</v>
      </c>
      <c r="H253" s="582" t="s">
        <v>957</v>
      </c>
      <c r="I253" s="576">
        <v>45712.0</v>
      </c>
      <c r="J253" s="583">
        <v>25000.0</v>
      </c>
      <c r="K253" s="584">
        <v>0.0</v>
      </c>
      <c r="L253" s="583">
        <f t="shared" si="1"/>
        <v>0</v>
      </c>
      <c r="M253" s="586"/>
      <c r="N253" s="586"/>
      <c r="O253" s="586"/>
      <c r="P253" s="586"/>
      <c r="Q253" s="600"/>
      <c r="R253" s="588">
        <v>15000.0</v>
      </c>
      <c r="S253" s="597">
        <f t="shared" si="23"/>
        <v>10000</v>
      </c>
      <c r="T253" s="606"/>
      <c r="U253" s="607"/>
      <c r="V253" s="592" t="str">
        <f t="shared" si="18"/>
        <v/>
      </c>
      <c r="W253" s="597">
        <f t="shared" si="19"/>
        <v>10000</v>
      </c>
      <c r="X253" s="589"/>
      <c r="Y253" s="602"/>
      <c r="AH253" s="55"/>
      <c r="AI253" s="55"/>
      <c r="AJ253" s="55"/>
      <c r="AK253" s="55"/>
    </row>
    <row r="254" ht="22.5" customHeight="1">
      <c r="A254" s="575" t="s">
        <v>1829</v>
      </c>
      <c r="B254" s="576">
        <v>45700.0</v>
      </c>
      <c r="C254" s="583">
        <v>0.0</v>
      </c>
      <c r="D254" s="578" t="s">
        <v>3</v>
      </c>
      <c r="E254" s="579" t="s">
        <v>279</v>
      </c>
      <c r="F254" s="580">
        <v>240.0</v>
      </c>
      <c r="G254" s="581" t="s">
        <v>146</v>
      </c>
      <c r="H254" s="582" t="s">
        <v>957</v>
      </c>
      <c r="I254" s="638"/>
      <c r="J254" s="583">
        <v>35000.0</v>
      </c>
      <c r="K254" s="584">
        <v>0.0</v>
      </c>
      <c r="L254" s="583">
        <f t="shared" si="1"/>
        <v>35000</v>
      </c>
      <c r="M254" s="586"/>
      <c r="N254" s="586"/>
      <c r="O254" s="586"/>
      <c r="P254" s="586"/>
      <c r="Q254" s="600"/>
      <c r="R254" s="588">
        <v>25000.0</v>
      </c>
      <c r="S254" s="597">
        <f t="shared" si="23"/>
        <v>10000</v>
      </c>
      <c r="T254" s="606"/>
      <c r="U254" s="607"/>
      <c r="V254" s="592" t="str">
        <f t="shared" si="18"/>
        <v/>
      </c>
      <c r="W254" s="597">
        <f t="shared" si="19"/>
        <v>10000</v>
      </c>
      <c r="X254" s="589"/>
      <c r="Y254" s="602"/>
      <c r="AH254" s="55"/>
      <c r="AI254" s="55"/>
      <c r="AJ254" s="55"/>
      <c r="AK254" s="55"/>
    </row>
    <row r="255" ht="22.5" customHeight="1">
      <c r="A255" s="575" t="s">
        <v>1830</v>
      </c>
      <c r="B255" s="576">
        <v>45700.0</v>
      </c>
      <c r="C255" s="583">
        <v>0.0</v>
      </c>
      <c r="D255" s="578" t="s">
        <v>3</v>
      </c>
      <c r="E255" s="579" t="s">
        <v>280</v>
      </c>
      <c r="F255" s="580">
        <v>240.0</v>
      </c>
      <c r="G255" s="581" t="s">
        <v>146</v>
      </c>
      <c r="H255" s="582" t="s">
        <v>957</v>
      </c>
      <c r="I255" s="638"/>
      <c r="J255" s="583">
        <v>30000.0</v>
      </c>
      <c r="K255" s="584">
        <v>0.0</v>
      </c>
      <c r="L255" s="583">
        <f t="shared" si="1"/>
        <v>30000</v>
      </c>
      <c r="M255" s="586"/>
      <c r="N255" s="586"/>
      <c r="O255" s="586"/>
      <c r="P255" s="586"/>
      <c r="Q255" s="600"/>
      <c r="R255" s="588">
        <v>15000.0</v>
      </c>
      <c r="S255" s="597">
        <f t="shared" si="23"/>
        <v>15000</v>
      </c>
      <c r="T255" s="606"/>
      <c r="U255" s="607"/>
      <c r="V255" s="592" t="str">
        <f t="shared" si="18"/>
        <v/>
      </c>
      <c r="W255" s="597">
        <f t="shared" si="19"/>
        <v>15000</v>
      </c>
      <c r="X255" s="589"/>
      <c r="Y255" s="602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</row>
    <row r="256" ht="22.5" customHeight="1">
      <c r="A256" s="575" t="s">
        <v>1831</v>
      </c>
      <c r="B256" s="576">
        <v>45700.0</v>
      </c>
      <c r="C256" s="583">
        <v>0.0</v>
      </c>
      <c r="D256" s="578" t="s">
        <v>3</v>
      </c>
      <c r="E256" s="579" t="s">
        <v>267</v>
      </c>
      <c r="F256" s="580">
        <v>240.0</v>
      </c>
      <c r="G256" s="581" t="s">
        <v>146</v>
      </c>
      <c r="H256" s="582" t="s">
        <v>957</v>
      </c>
      <c r="I256" s="638"/>
      <c r="J256" s="583">
        <v>50000.0</v>
      </c>
      <c r="K256" s="584">
        <v>0.0</v>
      </c>
      <c r="L256" s="583">
        <f t="shared" si="1"/>
        <v>50000</v>
      </c>
      <c r="M256" s="586"/>
      <c r="N256" s="586"/>
      <c r="O256" s="586"/>
      <c r="P256" s="586"/>
      <c r="Q256" s="600"/>
      <c r="R256" s="588">
        <v>15000.0</v>
      </c>
      <c r="S256" s="597">
        <f t="shared" si="23"/>
        <v>35000</v>
      </c>
      <c r="T256" s="606"/>
      <c r="U256" s="607"/>
      <c r="V256" s="592" t="str">
        <f t="shared" si="18"/>
        <v/>
      </c>
      <c r="W256" s="597">
        <f t="shared" si="19"/>
        <v>35000</v>
      </c>
      <c r="X256" s="589"/>
      <c r="Y256" s="602"/>
      <c r="AH256" s="55"/>
      <c r="AI256" s="55"/>
      <c r="AJ256" s="55"/>
      <c r="AK256" s="55"/>
    </row>
    <row r="257" ht="22.5" customHeight="1">
      <c r="A257" s="575" t="s">
        <v>1889</v>
      </c>
      <c r="B257" s="576">
        <v>45712.0</v>
      </c>
      <c r="C257" s="583">
        <v>30000.0</v>
      </c>
      <c r="D257" s="578" t="s">
        <v>3</v>
      </c>
      <c r="E257" s="579" t="s">
        <v>330</v>
      </c>
      <c r="F257" s="580" t="s">
        <v>1817</v>
      </c>
      <c r="G257" s="581" t="s">
        <v>140</v>
      </c>
      <c r="H257" s="582" t="s">
        <v>957</v>
      </c>
      <c r="I257" s="576">
        <v>45712.0</v>
      </c>
      <c r="J257" s="583">
        <v>30000.0</v>
      </c>
      <c r="K257" s="584">
        <v>0.0</v>
      </c>
      <c r="L257" s="583">
        <f t="shared" si="1"/>
        <v>0</v>
      </c>
      <c r="M257" s="586"/>
      <c r="N257" s="586"/>
      <c r="O257" s="586"/>
      <c r="P257" s="586"/>
      <c r="Q257" s="600"/>
      <c r="R257" s="588">
        <v>15000.0</v>
      </c>
      <c r="S257" s="597">
        <f t="shared" si="23"/>
        <v>15000</v>
      </c>
      <c r="T257" s="606"/>
      <c r="U257" s="607"/>
      <c r="V257" s="592" t="str">
        <f t="shared" si="18"/>
        <v/>
      </c>
      <c r="W257" s="597">
        <f t="shared" si="19"/>
        <v>15000</v>
      </c>
      <c r="X257" s="589"/>
      <c r="Y257" s="602"/>
      <c r="AH257" s="55"/>
      <c r="AI257" s="55"/>
      <c r="AJ257" s="55"/>
      <c r="AK257" s="55"/>
    </row>
    <row r="258" ht="22.5" customHeight="1">
      <c r="A258" s="575" t="s">
        <v>1890</v>
      </c>
      <c r="B258" s="576">
        <v>45712.0</v>
      </c>
      <c r="C258" s="583">
        <v>15000.0</v>
      </c>
      <c r="D258" s="578" t="s">
        <v>3</v>
      </c>
      <c r="E258" s="579" t="s">
        <v>6</v>
      </c>
      <c r="F258" s="580" t="s">
        <v>1817</v>
      </c>
      <c r="G258" s="581" t="s">
        <v>140</v>
      </c>
      <c r="H258" s="582" t="s">
        <v>957</v>
      </c>
      <c r="I258" s="576">
        <v>45712.0</v>
      </c>
      <c r="J258" s="583">
        <v>15000.0</v>
      </c>
      <c r="K258" s="584">
        <v>0.0</v>
      </c>
      <c r="L258" s="583">
        <f t="shared" si="1"/>
        <v>0</v>
      </c>
      <c r="M258" s="586"/>
      <c r="N258" s="586"/>
      <c r="O258" s="586"/>
      <c r="P258" s="586"/>
      <c r="Q258" s="600"/>
      <c r="R258" s="588">
        <v>20000.0</v>
      </c>
      <c r="S258" s="597">
        <f t="shared" si="23"/>
        <v>-5000</v>
      </c>
      <c r="T258" s="606"/>
      <c r="U258" s="607"/>
      <c r="V258" s="592" t="str">
        <f t="shared" si="18"/>
        <v/>
      </c>
      <c r="W258" s="597">
        <f t="shared" si="19"/>
        <v>-5000</v>
      </c>
      <c r="X258" s="589"/>
      <c r="Y258" s="602"/>
      <c r="AH258" s="55"/>
      <c r="AI258" s="55"/>
      <c r="AJ258" s="55"/>
      <c r="AK258" s="55"/>
    </row>
    <row r="259" ht="22.5" customHeight="1">
      <c r="A259" s="575" t="s">
        <v>1891</v>
      </c>
      <c r="B259" s="576">
        <v>45712.0</v>
      </c>
      <c r="C259" s="583">
        <v>100000.0</v>
      </c>
      <c r="D259" s="578" t="s">
        <v>3</v>
      </c>
      <c r="E259" s="579" t="s">
        <v>328</v>
      </c>
      <c r="F259" s="580" t="s">
        <v>2059</v>
      </c>
      <c r="G259" s="581" t="s">
        <v>140</v>
      </c>
      <c r="H259" s="582" t="s">
        <v>957</v>
      </c>
      <c r="I259" s="576">
        <v>45712.0</v>
      </c>
      <c r="J259" s="583">
        <v>100000.0</v>
      </c>
      <c r="K259" s="584">
        <v>0.0</v>
      </c>
      <c r="L259" s="583">
        <f t="shared" si="1"/>
        <v>0</v>
      </c>
      <c r="M259" s="586"/>
      <c r="N259" s="586"/>
      <c r="O259" s="586"/>
      <c r="P259" s="586"/>
      <c r="Q259" s="600"/>
      <c r="R259" s="588">
        <v>20000.0</v>
      </c>
      <c r="S259" s="597">
        <f t="shared" si="23"/>
        <v>80000</v>
      </c>
      <c r="T259" s="606"/>
      <c r="U259" s="607"/>
      <c r="V259" s="592" t="str">
        <f t="shared" si="18"/>
        <v/>
      </c>
      <c r="W259" s="597">
        <f t="shared" si="19"/>
        <v>80000</v>
      </c>
      <c r="X259" s="589"/>
      <c r="Y259" s="602"/>
      <c r="AH259" s="55"/>
      <c r="AI259" s="55"/>
      <c r="AJ259" s="55"/>
      <c r="AK259" s="55"/>
    </row>
    <row r="260" ht="22.5" customHeight="1">
      <c r="A260" s="596" t="s">
        <v>1892</v>
      </c>
      <c r="B260" s="576">
        <v>45712.0</v>
      </c>
      <c r="C260" s="583">
        <v>100000.0</v>
      </c>
      <c r="D260" s="578" t="s">
        <v>3</v>
      </c>
      <c r="E260" s="579" t="s">
        <v>329</v>
      </c>
      <c r="F260" s="580" t="s">
        <v>2060</v>
      </c>
      <c r="G260" s="581" t="s">
        <v>140</v>
      </c>
      <c r="H260" s="582" t="s">
        <v>957</v>
      </c>
      <c r="I260" s="576">
        <v>45712.0</v>
      </c>
      <c r="J260" s="583">
        <v>100000.0</v>
      </c>
      <c r="K260" s="584">
        <v>0.0</v>
      </c>
      <c r="L260" s="583">
        <f t="shared" si="1"/>
        <v>0</v>
      </c>
      <c r="M260" s="586"/>
      <c r="N260" s="586"/>
      <c r="O260" s="586"/>
      <c r="P260" s="586"/>
      <c r="Q260" s="600"/>
      <c r="R260" s="588">
        <v>20000.0</v>
      </c>
      <c r="S260" s="631">
        <v>0.0</v>
      </c>
      <c r="T260" s="606"/>
      <c r="U260" s="607"/>
      <c r="V260" s="592" t="str">
        <f t="shared" si="18"/>
        <v/>
      </c>
      <c r="W260" s="589">
        <f t="shared" si="19"/>
        <v>0</v>
      </c>
      <c r="X260" s="589"/>
      <c r="Y260" s="602"/>
      <c r="AH260" s="55"/>
      <c r="AI260" s="55"/>
      <c r="AJ260" s="55"/>
      <c r="AK260" s="55"/>
    </row>
    <row r="261" ht="22.5" customHeight="1">
      <c r="A261" s="575" t="s">
        <v>1893</v>
      </c>
      <c r="B261" s="576">
        <v>45712.0</v>
      </c>
      <c r="C261" s="583">
        <v>20000.0</v>
      </c>
      <c r="D261" s="578" t="s">
        <v>3</v>
      </c>
      <c r="E261" s="579" t="s">
        <v>327</v>
      </c>
      <c r="F261" s="580" t="s">
        <v>1894</v>
      </c>
      <c r="G261" s="581" t="s">
        <v>140</v>
      </c>
      <c r="H261" s="582" t="s">
        <v>957</v>
      </c>
      <c r="I261" s="576">
        <v>45712.0</v>
      </c>
      <c r="J261" s="583">
        <v>20000.0</v>
      </c>
      <c r="K261" s="584">
        <v>0.0</v>
      </c>
      <c r="L261" s="583">
        <f t="shared" si="1"/>
        <v>0</v>
      </c>
      <c r="M261" s="586"/>
      <c r="N261" s="586"/>
      <c r="O261" s="586"/>
      <c r="P261" s="586"/>
      <c r="Q261" s="600"/>
      <c r="R261" s="588">
        <v>20000.0</v>
      </c>
      <c r="S261" s="597">
        <f>IF(OR(ISBLANK(J261),ISBLANK(R261)),"",J261-R261)</f>
        <v>0</v>
      </c>
      <c r="T261" s="606"/>
      <c r="U261" s="607"/>
      <c r="V261" s="592" t="str">
        <f t="shared" si="18"/>
        <v/>
      </c>
      <c r="W261" s="597">
        <f t="shared" si="19"/>
        <v>0</v>
      </c>
      <c r="X261" s="589"/>
      <c r="Y261" s="602"/>
      <c r="AH261" s="55"/>
      <c r="AI261" s="55"/>
      <c r="AJ261" s="55"/>
      <c r="AK261" s="55"/>
    </row>
    <row r="262" ht="22.5" customHeight="1">
      <c r="A262" s="575" t="s">
        <v>1895</v>
      </c>
      <c r="B262" s="576">
        <v>45712.0</v>
      </c>
      <c r="C262" s="583">
        <v>20000.0</v>
      </c>
      <c r="D262" s="578" t="s">
        <v>3</v>
      </c>
      <c r="E262" s="579" t="s">
        <v>327</v>
      </c>
      <c r="F262" s="580" t="s">
        <v>1896</v>
      </c>
      <c r="G262" s="581" t="s">
        <v>140</v>
      </c>
      <c r="H262" s="582" t="s">
        <v>957</v>
      </c>
      <c r="I262" s="576">
        <v>45712.0</v>
      </c>
      <c r="J262" s="583">
        <v>20000.0</v>
      </c>
      <c r="K262" s="584">
        <v>0.0</v>
      </c>
      <c r="L262" s="583">
        <f t="shared" si="1"/>
        <v>0</v>
      </c>
      <c r="M262" s="586"/>
      <c r="N262" s="586"/>
      <c r="O262" s="586"/>
      <c r="P262" s="586"/>
      <c r="Q262" s="600"/>
      <c r="R262" s="588">
        <v>20000.0</v>
      </c>
      <c r="S262" s="589"/>
      <c r="T262" s="606"/>
      <c r="U262" s="607"/>
      <c r="V262" s="592" t="str">
        <f t="shared" si="18"/>
        <v/>
      </c>
      <c r="W262" s="589" t="str">
        <f t="shared" si="19"/>
        <v/>
      </c>
      <c r="X262" s="589"/>
      <c r="Y262" s="602"/>
      <c r="AH262" s="55"/>
      <c r="AI262" s="55"/>
      <c r="AJ262" s="55"/>
      <c r="AK262" s="55"/>
    </row>
    <row r="263" ht="22.5" customHeight="1">
      <c r="A263" s="596" t="s">
        <v>1900</v>
      </c>
      <c r="B263" s="576">
        <v>45713.0</v>
      </c>
      <c r="C263" s="583">
        <v>540000.0</v>
      </c>
      <c r="D263" s="578" t="s">
        <v>361</v>
      </c>
      <c r="E263" s="579" t="s">
        <v>1901</v>
      </c>
      <c r="F263" s="580">
        <v>173.0</v>
      </c>
      <c r="G263" s="581" t="s">
        <v>140</v>
      </c>
      <c r="H263" s="582" t="s">
        <v>957</v>
      </c>
      <c r="I263" s="576">
        <v>45713.0</v>
      </c>
      <c r="J263" s="583">
        <v>540000.0</v>
      </c>
      <c r="K263" s="584">
        <v>0.0</v>
      </c>
      <c r="L263" s="583">
        <f t="shared" si="1"/>
        <v>0</v>
      </c>
      <c r="M263" s="586"/>
      <c r="N263" s="586"/>
      <c r="O263" s="586"/>
      <c r="P263" s="586"/>
      <c r="Q263" s="600"/>
      <c r="R263" s="588">
        <v>25000.0</v>
      </c>
      <c r="S263" s="597">
        <f t="shared" ref="S263:S343" si="24">IF(OR(ISBLANK(J263),ISBLANK(R263)),"",J263-R263)</f>
        <v>515000</v>
      </c>
      <c r="T263" s="606"/>
      <c r="U263" s="607"/>
      <c r="V263" s="592" t="str">
        <f t="shared" si="18"/>
        <v/>
      </c>
      <c r="W263" s="597">
        <f t="shared" si="19"/>
        <v>515000</v>
      </c>
      <c r="X263" s="589"/>
      <c r="Y263" s="602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</row>
    <row r="264" ht="22.5" customHeight="1">
      <c r="A264" s="596" t="s">
        <v>341</v>
      </c>
      <c r="B264" s="576">
        <v>45713.0</v>
      </c>
      <c r="C264" s="583">
        <v>830000.0</v>
      </c>
      <c r="D264" s="578" t="s">
        <v>119</v>
      </c>
      <c r="E264" s="579" t="s">
        <v>342</v>
      </c>
      <c r="F264" s="580">
        <v>175.0</v>
      </c>
      <c r="G264" s="581" t="s">
        <v>140</v>
      </c>
      <c r="H264" s="582" t="s">
        <v>957</v>
      </c>
      <c r="I264" s="576">
        <v>45713.0</v>
      </c>
      <c r="J264" s="583">
        <v>830000.0</v>
      </c>
      <c r="K264" s="584">
        <v>0.0</v>
      </c>
      <c r="L264" s="583">
        <f t="shared" si="1"/>
        <v>0</v>
      </c>
      <c r="M264" s="586"/>
      <c r="N264" s="586"/>
      <c r="O264" s="586"/>
      <c r="P264" s="586"/>
      <c r="Q264" s="600"/>
      <c r="R264" s="588">
        <v>25000.0</v>
      </c>
      <c r="S264" s="597">
        <f t="shared" si="24"/>
        <v>805000</v>
      </c>
      <c r="T264" s="606"/>
      <c r="U264" s="607"/>
      <c r="V264" s="592" t="str">
        <f t="shared" si="18"/>
        <v/>
      </c>
      <c r="W264" s="597">
        <f t="shared" si="19"/>
        <v>805000</v>
      </c>
      <c r="X264" s="589"/>
      <c r="Y264" s="602"/>
      <c r="AH264" s="55"/>
      <c r="AI264" s="55"/>
      <c r="AJ264" s="55"/>
      <c r="AK264" s="55"/>
    </row>
    <row r="265" ht="22.5" customHeight="1">
      <c r="A265" s="596" t="s">
        <v>335</v>
      </c>
      <c r="B265" s="576">
        <v>45713.0</v>
      </c>
      <c r="C265" s="583">
        <v>60000.0</v>
      </c>
      <c r="D265" s="578" t="s">
        <v>119</v>
      </c>
      <c r="E265" s="579" t="s">
        <v>336</v>
      </c>
      <c r="F265" s="580">
        <v>178.0</v>
      </c>
      <c r="G265" s="581" t="s">
        <v>140</v>
      </c>
      <c r="H265" s="582" t="s">
        <v>957</v>
      </c>
      <c r="I265" s="576">
        <v>45713.0</v>
      </c>
      <c r="J265" s="583">
        <v>60000.0</v>
      </c>
      <c r="K265" s="584">
        <v>0.0</v>
      </c>
      <c r="L265" s="583">
        <f t="shared" si="1"/>
        <v>0</v>
      </c>
      <c r="M265" s="586"/>
      <c r="N265" s="586"/>
      <c r="O265" s="586"/>
      <c r="P265" s="586"/>
      <c r="Q265" s="600"/>
      <c r="R265" s="588">
        <v>10000.0</v>
      </c>
      <c r="S265" s="597">
        <f t="shared" si="24"/>
        <v>50000</v>
      </c>
      <c r="T265" s="606"/>
      <c r="U265" s="607"/>
      <c r="V265" s="592" t="str">
        <f t="shared" si="18"/>
        <v/>
      </c>
      <c r="W265" s="597">
        <f t="shared" si="19"/>
        <v>50000</v>
      </c>
      <c r="X265" s="589"/>
      <c r="Y265" s="602"/>
      <c r="AH265" s="55"/>
      <c r="AI265" s="55"/>
      <c r="AJ265" s="55"/>
      <c r="AK265" s="55"/>
    </row>
    <row r="266" ht="22.5" customHeight="1">
      <c r="A266" s="575" t="s">
        <v>1837</v>
      </c>
      <c r="B266" s="576">
        <v>45701.0</v>
      </c>
      <c r="C266" s="583">
        <v>0.0</v>
      </c>
      <c r="D266" s="578" t="s">
        <v>68</v>
      </c>
      <c r="E266" s="579" t="s">
        <v>1838</v>
      </c>
      <c r="F266" s="580" t="s">
        <v>1839</v>
      </c>
      <c r="G266" s="581" t="s">
        <v>146</v>
      </c>
      <c r="H266" s="582" t="s">
        <v>957</v>
      </c>
      <c r="I266" s="638"/>
      <c r="J266" s="583">
        <v>35000.0</v>
      </c>
      <c r="K266" s="584">
        <v>0.0</v>
      </c>
      <c r="L266" s="583">
        <f t="shared" si="1"/>
        <v>35000</v>
      </c>
      <c r="M266" s="586"/>
      <c r="N266" s="586"/>
      <c r="O266" s="586"/>
      <c r="P266" s="586"/>
      <c r="Q266" s="600"/>
      <c r="R266" s="588">
        <v>15000.0</v>
      </c>
      <c r="S266" s="597">
        <f t="shared" si="24"/>
        <v>20000</v>
      </c>
      <c r="T266" s="606"/>
      <c r="U266" s="607"/>
      <c r="V266" s="592" t="str">
        <f t="shared" si="18"/>
        <v/>
      </c>
      <c r="W266" s="597">
        <f t="shared" si="19"/>
        <v>20000</v>
      </c>
      <c r="X266" s="589"/>
      <c r="Y266" s="602"/>
      <c r="AH266" s="55"/>
      <c r="AI266" s="55"/>
      <c r="AJ266" s="55"/>
      <c r="AK266" s="55"/>
    </row>
    <row r="267" ht="22.5" customHeight="1">
      <c r="A267" s="575" t="s">
        <v>1840</v>
      </c>
      <c r="B267" s="576">
        <v>45701.0</v>
      </c>
      <c r="C267" s="583">
        <v>0.0</v>
      </c>
      <c r="D267" s="578" t="s">
        <v>68</v>
      </c>
      <c r="E267" s="579" t="s">
        <v>192</v>
      </c>
      <c r="F267" s="580" t="s">
        <v>1841</v>
      </c>
      <c r="G267" s="581" t="s">
        <v>146</v>
      </c>
      <c r="H267" s="582" t="s">
        <v>957</v>
      </c>
      <c r="I267" s="638"/>
      <c r="J267" s="583">
        <v>25000.0</v>
      </c>
      <c r="K267" s="584">
        <v>0.0</v>
      </c>
      <c r="L267" s="583">
        <f t="shared" si="1"/>
        <v>25000</v>
      </c>
      <c r="M267" s="586"/>
      <c r="N267" s="586"/>
      <c r="O267" s="586"/>
      <c r="P267" s="586"/>
      <c r="Q267" s="600"/>
      <c r="R267" s="588">
        <v>10000.0</v>
      </c>
      <c r="S267" s="597">
        <f t="shared" si="24"/>
        <v>15000</v>
      </c>
      <c r="T267" s="606"/>
      <c r="U267" s="607"/>
      <c r="V267" s="592" t="str">
        <f t="shared" si="18"/>
        <v/>
      </c>
      <c r="W267" s="597">
        <f t="shared" si="19"/>
        <v>15000</v>
      </c>
      <c r="X267" s="589"/>
      <c r="Y267" s="602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</row>
    <row r="268" ht="22.5" customHeight="1">
      <c r="A268" s="575" t="s">
        <v>1842</v>
      </c>
      <c r="B268" s="576">
        <v>45701.0</v>
      </c>
      <c r="C268" s="583">
        <v>0.0</v>
      </c>
      <c r="D268" s="578" t="s">
        <v>68</v>
      </c>
      <c r="E268" s="579" t="s">
        <v>1843</v>
      </c>
      <c r="F268" s="580" t="s">
        <v>1844</v>
      </c>
      <c r="G268" s="581" t="s">
        <v>146</v>
      </c>
      <c r="H268" s="582" t="s">
        <v>957</v>
      </c>
      <c r="I268" s="638"/>
      <c r="J268" s="583">
        <v>5000.0</v>
      </c>
      <c r="K268" s="584">
        <v>0.0</v>
      </c>
      <c r="L268" s="583">
        <f t="shared" si="1"/>
        <v>5000</v>
      </c>
      <c r="M268" s="586"/>
      <c r="N268" s="586"/>
      <c r="O268" s="586"/>
      <c r="P268" s="586"/>
      <c r="Q268" s="600"/>
      <c r="R268" s="597"/>
      <c r="S268" s="589" t="str">
        <f t="shared" si="24"/>
        <v/>
      </c>
      <c r="T268" s="606"/>
      <c r="U268" s="607"/>
      <c r="V268" s="592" t="str">
        <f t="shared" si="18"/>
        <v/>
      </c>
      <c r="W268" s="589">
        <f t="shared" si="19"/>
        <v>0</v>
      </c>
      <c r="X268" s="589"/>
      <c r="Y268" s="602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</row>
    <row r="269" ht="22.5" customHeight="1">
      <c r="A269" s="575"/>
      <c r="B269" s="576">
        <v>45713.0</v>
      </c>
      <c r="C269" s="583">
        <v>0.0</v>
      </c>
      <c r="D269" s="578" t="s">
        <v>1636</v>
      </c>
      <c r="E269" s="640" t="s">
        <v>2061</v>
      </c>
      <c r="F269" s="580" t="s">
        <v>2062</v>
      </c>
      <c r="G269" s="581" t="s">
        <v>140</v>
      </c>
      <c r="H269" s="582" t="s">
        <v>957</v>
      </c>
      <c r="I269" s="576">
        <v>45713.0</v>
      </c>
      <c r="J269" s="583">
        <v>0.0</v>
      </c>
      <c r="K269" s="583">
        <v>0.0</v>
      </c>
      <c r="L269" s="583">
        <f t="shared" si="1"/>
        <v>0</v>
      </c>
      <c r="M269" s="586"/>
      <c r="N269" s="586"/>
      <c r="O269" s="586"/>
      <c r="P269" s="586"/>
      <c r="Q269" s="600"/>
      <c r="R269" s="597"/>
      <c r="S269" s="589" t="str">
        <f t="shared" si="24"/>
        <v/>
      </c>
      <c r="T269" s="606"/>
      <c r="U269" s="607"/>
      <c r="V269" s="592" t="str">
        <f t="shared" si="18"/>
        <v/>
      </c>
      <c r="W269" s="589">
        <f t="shared" si="19"/>
        <v>0</v>
      </c>
      <c r="X269" s="589"/>
      <c r="Y269" s="602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</row>
    <row r="270" ht="22.5" customHeight="1">
      <c r="A270" s="596" t="s">
        <v>343</v>
      </c>
      <c r="B270" s="576">
        <v>45714.0</v>
      </c>
      <c r="C270" s="583">
        <v>450000.0</v>
      </c>
      <c r="D270" s="578" t="s">
        <v>119</v>
      </c>
      <c r="E270" s="579" t="s">
        <v>344</v>
      </c>
      <c r="F270" s="580">
        <v>902.0</v>
      </c>
      <c r="G270" s="581" t="s">
        <v>140</v>
      </c>
      <c r="H270" s="582" t="s">
        <v>957</v>
      </c>
      <c r="I270" s="576">
        <v>45714.0</v>
      </c>
      <c r="J270" s="583">
        <v>450000.0</v>
      </c>
      <c r="K270" s="584">
        <v>0.0</v>
      </c>
      <c r="L270" s="583">
        <f t="shared" si="1"/>
        <v>0</v>
      </c>
      <c r="M270" s="586"/>
      <c r="N270" s="586"/>
      <c r="O270" s="586"/>
      <c r="P270" s="586"/>
      <c r="Q270" s="600"/>
      <c r="R270" s="588"/>
      <c r="S270" s="589" t="str">
        <f t="shared" si="24"/>
        <v/>
      </c>
      <c r="T270" s="606"/>
      <c r="U270" s="607"/>
      <c r="V270" s="592" t="str">
        <f t="shared" si="18"/>
        <v/>
      </c>
      <c r="W270" s="589">
        <f t="shared" si="19"/>
        <v>0</v>
      </c>
      <c r="X270" s="589"/>
      <c r="Y270" s="602"/>
      <c r="AH270" s="55"/>
      <c r="AI270" s="55"/>
      <c r="AJ270" s="55"/>
      <c r="AK270" s="55"/>
    </row>
    <row r="271" ht="22.5" customHeight="1">
      <c r="A271" s="575" t="s">
        <v>1910</v>
      </c>
      <c r="B271" s="576">
        <v>45715.0</v>
      </c>
      <c r="C271" s="583">
        <v>25000.0</v>
      </c>
      <c r="D271" s="578" t="s">
        <v>3</v>
      </c>
      <c r="E271" s="579" t="s">
        <v>169</v>
      </c>
      <c r="F271" s="580" t="s">
        <v>1911</v>
      </c>
      <c r="G271" s="581" t="s">
        <v>140</v>
      </c>
      <c r="H271" s="582" t="s">
        <v>957</v>
      </c>
      <c r="I271" s="576">
        <v>45715.0</v>
      </c>
      <c r="J271" s="583">
        <v>25000.0</v>
      </c>
      <c r="K271" s="584">
        <v>0.0</v>
      </c>
      <c r="L271" s="583">
        <f t="shared" si="1"/>
        <v>0</v>
      </c>
      <c r="M271" s="586"/>
      <c r="N271" s="586"/>
      <c r="O271" s="586"/>
      <c r="P271" s="586"/>
      <c r="Q271" s="600"/>
      <c r="R271" s="597"/>
      <c r="S271" s="589" t="str">
        <f t="shared" si="24"/>
        <v/>
      </c>
      <c r="T271" s="606"/>
      <c r="U271" s="607"/>
      <c r="V271" s="592" t="str">
        <f t="shared" si="18"/>
        <v/>
      </c>
      <c r="W271" s="589">
        <f t="shared" si="19"/>
        <v>0</v>
      </c>
      <c r="X271" s="589"/>
      <c r="Y271" s="602"/>
      <c r="AH271" s="55"/>
      <c r="AI271" s="55"/>
      <c r="AJ271" s="55"/>
      <c r="AK271" s="55"/>
    </row>
    <row r="272" ht="22.5" customHeight="1">
      <c r="A272" s="575" t="s">
        <v>1848</v>
      </c>
      <c r="B272" s="576">
        <v>45702.0</v>
      </c>
      <c r="C272" s="583">
        <v>0.0</v>
      </c>
      <c r="D272" s="578" t="s">
        <v>262</v>
      </c>
      <c r="E272" s="579" t="s">
        <v>287</v>
      </c>
      <c r="F272" s="580" t="s">
        <v>1849</v>
      </c>
      <c r="G272" s="581" t="s">
        <v>146</v>
      </c>
      <c r="H272" s="582" t="s">
        <v>957</v>
      </c>
      <c r="I272" s="638"/>
      <c r="J272" s="583">
        <v>15000.0</v>
      </c>
      <c r="K272" s="584">
        <v>0.0</v>
      </c>
      <c r="L272" s="583">
        <f t="shared" si="1"/>
        <v>15000</v>
      </c>
      <c r="M272" s="586"/>
      <c r="N272" s="586"/>
      <c r="O272" s="586"/>
      <c r="P272" s="586"/>
      <c r="Q272" s="600"/>
      <c r="R272" s="588">
        <v>35000.0</v>
      </c>
      <c r="S272" s="597">
        <f t="shared" si="24"/>
        <v>-20000</v>
      </c>
      <c r="T272" s="606"/>
      <c r="U272" s="607"/>
      <c r="V272" s="592" t="str">
        <f t="shared" si="18"/>
        <v/>
      </c>
      <c r="W272" s="597">
        <f t="shared" si="19"/>
        <v>-20000</v>
      </c>
      <c r="X272" s="589"/>
      <c r="Y272" s="602"/>
      <c r="AH272" s="55"/>
      <c r="AI272" s="55"/>
      <c r="AJ272" s="55"/>
      <c r="AK272" s="55"/>
    </row>
    <row r="273" ht="22.5" customHeight="1">
      <c r="A273" s="575" t="s">
        <v>1850</v>
      </c>
      <c r="B273" s="576">
        <v>45702.0</v>
      </c>
      <c r="C273" s="583">
        <v>0.0</v>
      </c>
      <c r="D273" s="578" t="s">
        <v>3</v>
      </c>
      <c r="E273" s="579" t="s">
        <v>284</v>
      </c>
      <c r="F273" s="580" t="s">
        <v>2063</v>
      </c>
      <c r="G273" s="581" t="s">
        <v>146</v>
      </c>
      <c r="H273" s="582" t="s">
        <v>957</v>
      </c>
      <c r="I273" s="638"/>
      <c r="J273" s="583">
        <v>45000.0</v>
      </c>
      <c r="K273" s="584">
        <v>0.0</v>
      </c>
      <c r="L273" s="583">
        <f t="shared" si="1"/>
        <v>45000</v>
      </c>
      <c r="M273" s="586"/>
      <c r="N273" s="586"/>
      <c r="O273" s="586"/>
      <c r="P273" s="586"/>
      <c r="Q273" s="600"/>
      <c r="R273" s="588">
        <v>35000.0</v>
      </c>
      <c r="S273" s="597">
        <f t="shared" si="24"/>
        <v>10000</v>
      </c>
      <c r="T273" s="606"/>
      <c r="U273" s="607"/>
      <c r="V273" s="592" t="str">
        <f t="shared" si="18"/>
        <v/>
      </c>
      <c r="W273" s="597">
        <f t="shared" si="19"/>
        <v>10000</v>
      </c>
      <c r="X273" s="589"/>
      <c r="Y273" s="602"/>
      <c r="AH273" s="55"/>
      <c r="AI273" s="55"/>
      <c r="AJ273" s="55"/>
      <c r="AK273" s="55"/>
    </row>
    <row r="274" ht="22.5" customHeight="1">
      <c r="A274" s="575" t="s">
        <v>1912</v>
      </c>
      <c r="B274" s="576">
        <v>45715.0</v>
      </c>
      <c r="C274" s="583">
        <v>20000.0</v>
      </c>
      <c r="D274" s="578" t="s">
        <v>3</v>
      </c>
      <c r="E274" s="579" t="s">
        <v>331</v>
      </c>
      <c r="F274" s="580" t="s">
        <v>1911</v>
      </c>
      <c r="G274" s="581" t="s">
        <v>140</v>
      </c>
      <c r="H274" s="582" t="s">
        <v>957</v>
      </c>
      <c r="I274" s="576">
        <v>45715.0</v>
      </c>
      <c r="J274" s="583">
        <v>20000.0</v>
      </c>
      <c r="K274" s="584">
        <v>0.0</v>
      </c>
      <c r="L274" s="583">
        <f t="shared" si="1"/>
        <v>0</v>
      </c>
      <c r="M274" s="586"/>
      <c r="N274" s="586"/>
      <c r="O274" s="586"/>
      <c r="P274" s="586"/>
      <c r="Q274" s="600"/>
      <c r="R274" s="588">
        <v>5000.0</v>
      </c>
      <c r="S274" s="597">
        <f t="shared" si="24"/>
        <v>15000</v>
      </c>
      <c r="T274" s="606"/>
      <c r="U274" s="607"/>
      <c r="V274" s="592" t="str">
        <f t="shared" si="18"/>
        <v/>
      </c>
      <c r="W274" s="597">
        <f t="shared" si="19"/>
        <v>15000</v>
      </c>
      <c r="X274" s="589"/>
      <c r="Y274" s="602"/>
      <c r="AH274" s="55"/>
      <c r="AI274" s="55"/>
      <c r="AJ274" s="55"/>
      <c r="AK274" s="55"/>
    </row>
    <row r="275" ht="22.5" customHeight="1">
      <c r="A275" s="575" t="s">
        <v>1853</v>
      </c>
      <c r="B275" s="576">
        <v>45703.0</v>
      </c>
      <c r="C275" s="583">
        <v>0.0</v>
      </c>
      <c r="D275" s="578" t="s">
        <v>3</v>
      </c>
      <c r="E275" s="579" t="s">
        <v>292</v>
      </c>
      <c r="F275" s="580" t="s">
        <v>2064</v>
      </c>
      <c r="G275" s="581" t="s">
        <v>146</v>
      </c>
      <c r="H275" s="582" t="s">
        <v>957</v>
      </c>
      <c r="I275" s="638"/>
      <c r="J275" s="583">
        <v>75000.0</v>
      </c>
      <c r="K275" s="584">
        <v>0.0</v>
      </c>
      <c r="L275" s="583">
        <f t="shared" si="1"/>
        <v>75000</v>
      </c>
      <c r="M275" s="586"/>
      <c r="N275" s="586"/>
      <c r="O275" s="586"/>
      <c r="P275" s="586"/>
      <c r="Q275" s="641"/>
      <c r="R275" s="588">
        <v>20000.0</v>
      </c>
      <c r="S275" s="597">
        <f t="shared" si="24"/>
        <v>55000</v>
      </c>
      <c r="T275" s="606"/>
      <c r="U275" s="607"/>
      <c r="V275" s="592" t="str">
        <f t="shared" si="18"/>
        <v/>
      </c>
      <c r="W275" s="597">
        <f t="shared" si="19"/>
        <v>55000</v>
      </c>
      <c r="X275" s="589"/>
      <c r="Y275" s="602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</row>
    <row r="276" ht="22.5" customHeight="1">
      <c r="A276" s="575" t="s">
        <v>1854</v>
      </c>
      <c r="B276" s="576">
        <v>45703.0</v>
      </c>
      <c r="C276" s="583">
        <v>0.0</v>
      </c>
      <c r="D276" s="578" t="s">
        <v>3</v>
      </c>
      <c r="E276" s="579" t="s">
        <v>292</v>
      </c>
      <c r="F276" s="580" t="s">
        <v>2065</v>
      </c>
      <c r="G276" s="581" t="s">
        <v>146</v>
      </c>
      <c r="H276" s="582" t="s">
        <v>957</v>
      </c>
      <c r="I276" s="638"/>
      <c r="J276" s="583">
        <v>75000.0</v>
      </c>
      <c r="K276" s="584">
        <v>0.0</v>
      </c>
      <c r="L276" s="583">
        <f t="shared" si="1"/>
        <v>75000</v>
      </c>
      <c r="M276" s="586"/>
      <c r="N276" s="586"/>
      <c r="O276" s="586"/>
      <c r="P276" s="586"/>
      <c r="Q276" s="600"/>
      <c r="R276" s="588">
        <v>8000.0</v>
      </c>
      <c r="S276" s="597">
        <f t="shared" si="24"/>
        <v>67000</v>
      </c>
      <c r="T276" s="606"/>
      <c r="U276" s="607"/>
      <c r="V276" s="592" t="str">
        <f t="shared" si="18"/>
        <v/>
      </c>
      <c r="W276" s="597">
        <f t="shared" si="19"/>
        <v>67000</v>
      </c>
      <c r="X276" s="589"/>
      <c r="Y276" s="602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</row>
    <row r="277" ht="22.5" customHeight="1">
      <c r="A277" s="575" t="s">
        <v>1913</v>
      </c>
      <c r="B277" s="576">
        <v>45715.0</v>
      </c>
      <c r="C277" s="583">
        <v>20000.0</v>
      </c>
      <c r="D277" s="578" t="s">
        <v>3</v>
      </c>
      <c r="E277" s="579" t="s">
        <v>337</v>
      </c>
      <c r="F277" s="580" t="s">
        <v>1911</v>
      </c>
      <c r="G277" s="581" t="s">
        <v>140</v>
      </c>
      <c r="H277" s="582" t="s">
        <v>957</v>
      </c>
      <c r="I277" s="576">
        <v>45715.0</v>
      </c>
      <c r="J277" s="583">
        <v>20000.0</v>
      </c>
      <c r="K277" s="584">
        <v>0.0</v>
      </c>
      <c r="L277" s="583">
        <f t="shared" si="1"/>
        <v>0</v>
      </c>
      <c r="M277" s="586"/>
      <c r="N277" s="586"/>
      <c r="O277" s="586"/>
      <c r="P277" s="586"/>
      <c r="Q277" s="641"/>
      <c r="R277" s="588">
        <v>25000.0</v>
      </c>
      <c r="S277" s="597">
        <f t="shared" si="24"/>
        <v>-5000</v>
      </c>
      <c r="T277" s="606"/>
      <c r="U277" s="607"/>
      <c r="V277" s="592" t="str">
        <f t="shared" si="18"/>
        <v/>
      </c>
      <c r="W277" s="597">
        <f t="shared" si="19"/>
        <v>-5000</v>
      </c>
      <c r="X277" s="589"/>
      <c r="Y277" s="602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</row>
    <row r="278" ht="22.5" customHeight="1">
      <c r="A278" s="639"/>
      <c r="B278" s="576">
        <v>45715.0</v>
      </c>
      <c r="C278" s="583">
        <v>135000.0</v>
      </c>
      <c r="D278" s="578" t="s">
        <v>3</v>
      </c>
      <c r="E278" s="579" t="s">
        <v>363</v>
      </c>
      <c r="F278" s="580" t="s">
        <v>2066</v>
      </c>
      <c r="G278" s="581" t="s">
        <v>140</v>
      </c>
      <c r="H278" s="582" t="s">
        <v>957</v>
      </c>
      <c r="I278" s="576">
        <v>45715.0</v>
      </c>
      <c r="J278" s="583">
        <v>135000.0</v>
      </c>
      <c r="K278" s="584">
        <v>0.0</v>
      </c>
      <c r="L278" s="583">
        <f t="shared" si="1"/>
        <v>0</v>
      </c>
      <c r="M278" s="586"/>
      <c r="N278" s="586"/>
      <c r="O278" s="586"/>
      <c r="P278" s="586"/>
      <c r="Q278" s="641"/>
      <c r="R278" s="588">
        <v>25000.0</v>
      </c>
      <c r="S278" s="597">
        <f t="shared" si="24"/>
        <v>110000</v>
      </c>
      <c r="T278" s="606"/>
      <c r="U278" s="607"/>
      <c r="V278" s="592" t="str">
        <f t="shared" si="18"/>
        <v/>
      </c>
      <c r="W278" s="597">
        <f t="shared" si="19"/>
        <v>110000</v>
      </c>
      <c r="X278" s="589"/>
      <c r="Y278" s="602"/>
      <c r="AH278" s="55"/>
      <c r="AI278" s="55"/>
      <c r="AJ278" s="55"/>
      <c r="AK278" s="55"/>
    </row>
    <row r="279" ht="22.5" customHeight="1">
      <c r="A279" s="575" t="s">
        <v>1855</v>
      </c>
      <c r="B279" s="576">
        <v>45704.0</v>
      </c>
      <c r="C279" s="583">
        <v>0.0</v>
      </c>
      <c r="D279" s="578" t="s">
        <v>3</v>
      </c>
      <c r="E279" s="579" t="s">
        <v>13</v>
      </c>
      <c r="F279" s="580" t="s">
        <v>2067</v>
      </c>
      <c r="G279" s="581" t="s">
        <v>146</v>
      </c>
      <c r="H279" s="582" t="s">
        <v>957</v>
      </c>
      <c r="I279" s="638"/>
      <c r="J279" s="583">
        <v>100000.0</v>
      </c>
      <c r="K279" s="584">
        <v>0.0</v>
      </c>
      <c r="L279" s="583">
        <f t="shared" si="1"/>
        <v>100000</v>
      </c>
      <c r="M279" s="586"/>
      <c r="N279" s="586"/>
      <c r="O279" s="586"/>
      <c r="P279" s="586"/>
      <c r="Q279" s="600"/>
      <c r="R279" s="588">
        <v>25000.0</v>
      </c>
      <c r="S279" s="597">
        <f t="shared" si="24"/>
        <v>75000</v>
      </c>
      <c r="T279" s="606"/>
      <c r="U279" s="607"/>
      <c r="V279" s="592" t="str">
        <f t="shared" si="18"/>
        <v/>
      </c>
      <c r="W279" s="597">
        <f t="shared" si="19"/>
        <v>75000</v>
      </c>
      <c r="X279" s="589"/>
      <c r="Y279" s="602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</row>
    <row r="280" ht="22.5" customHeight="1">
      <c r="A280" s="575" t="s">
        <v>1856</v>
      </c>
      <c r="B280" s="576">
        <v>45704.0</v>
      </c>
      <c r="C280" s="583">
        <v>0.0</v>
      </c>
      <c r="D280" s="578" t="s">
        <v>3</v>
      </c>
      <c r="E280" s="579" t="s">
        <v>293</v>
      </c>
      <c r="F280" s="580" t="s">
        <v>2068</v>
      </c>
      <c r="G280" s="581" t="s">
        <v>146</v>
      </c>
      <c r="H280" s="582" t="s">
        <v>957</v>
      </c>
      <c r="I280" s="638"/>
      <c r="J280" s="583">
        <v>45000.0</v>
      </c>
      <c r="K280" s="584">
        <v>0.0</v>
      </c>
      <c r="L280" s="583">
        <f t="shared" si="1"/>
        <v>45000</v>
      </c>
      <c r="M280" s="586"/>
      <c r="N280" s="586"/>
      <c r="O280" s="586"/>
      <c r="P280" s="586"/>
      <c r="Q280" s="600"/>
      <c r="R280" s="588">
        <v>230000.0</v>
      </c>
      <c r="S280" s="597">
        <f t="shared" si="24"/>
        <v>-185000</v>
      </c>
      <c r="T280" s="606"/>
      <c r="U280" s="607"/>
      <c r="V280" s="592" t="str">
        <f t="shared" si="18"/>
        <v/>
      </c>
      <c r="W280" s="597">
        <f t="shared" si="19"/>
        <v>-185000</v>
      </c>
      <c r="X280" s="589"/>
      <c r="Y280" s="602"/>
      <c r="AH280" s="55"/>
      <c r="AI280" s="55"/>
      <c r="AJ280" s="55"/>
      <c r="AK280" s="55"/>
    </row>
    <row r="281" ht="22.5" customHeight="1">
      <c r="A281" s="575" t="s">
        <v>1857</v>
      </c>
      <c r="B281" s="576">
        <v>45704.0</v>
      </c>
      <c r="C281" s="583">
        <v>0.0</v>
      </c>
      <c r="D281" s="578" t="s">
        <v>3</v>
      </c>
      <c r="E281" s="579" t="s">
        <v>294</v>
      </c>
      <c r="F281" s="580" t="s">
        <v>2069</v>
      </c>
      <c r="G281" s="581" t="s">
        <v>146</v>
      </c>
      <c r="H281" s="582" t="s">
        <v>957</v>
      </c>
      <c r="I281" s="638"/>
      <c r="J281" s="583">
        <v>25000.0</v>
      </c>
      <c r="K281" s="584">
        <v>0.0</v>
      </c>
      <c r="L281" s="583">
        <f t="shared" si="1"/>
        <v>25000</v>
      </c>
      <c r="M281" s="586"/>
      <c r="N281" s="586"/>
      <c r="O281" s="586"/>
      <c r="P281" s="586"/>
      <c r="Q281" s="641"/>
      <c r="R281" s="597"/>
      <c r="S281" s="589" t="str">
        <f t="shared" si="24"/>
        <v/>
      </c>
      <c r="T281" s="606"/>
      <c r="U281" s="607"/>
      <c r="V281" s="592" t="str">
        <f t="shared" si="18"/>
        <v/>
      </c>
      <c r="W281" s="589">
        <f t="shared" si="19"/>
        <v>0</v>
      </c>
      <c r="X281" s="589"/>
      <c r="Y281" s="602"/>
      <c r="AH281" s="55"/>
      <c r="AI281" s="55"/>
      <c r="AJ281" s="55"/>
      <c r="AK281" s="55"/>
    </row>
    <row r="282" ht="22.5" customHeight="1">
      <c r="A282" s="575" t="s">
        <v>1858</v>
      </c>
      <c r="B282" s="576">
        <v>45704.0</v>
      </c>
      <c r="C282" s="583">
        <v>0.0</v>
      </c>
      <c r="D282" s="578" t="s">
        <v>3</v>
      </c>
      <c r="E282" s="579" t="s">
        <v>295</v>
      </c>
      <c r="F282" s="580" t="s">
        <v>2070</v>
      </c>
      <c r="G282" s="581" t="s">
        <v>146</v>
      </c>
      <c r="H282" s="582" t="s">
        <v>957</v>
      </c>
      <c r="I282" s="638"/>
      <c r="J282" s="583">
        <v>20000.0</v>
      </c>
      <c r="K282" s="584">
        <v>0.0</v>
      </c>
      <c r="L282" s="583">
        <f t="shared" si="1"/>
        <v>20000</v>
      </c>
      <c r="M282" s="586"/>
      <c r="N282" s="586"/>
      <c r="O282" s="586"/>
      <c r="P282" s="586"/>
      <c r="Q282" s="641"/>
      <c r="R282" s="588">
        <v>15000.0</v>
      </c>
      <c r="S282" s="597">
        <f t="shared" si="24"/>
        <v>5000</v>
      </c>
      <c r="T282" s="606"/>
      <c r="U282" s="607"/>
      <c r="V282" s="592" t="str">
        <f t="shared" si="18"/>
        <v/>
      </c>
      <c r="W282" s="597">
        <f t="shared" si="19"/>
        <v>5000</v>
      </c>
      <c r="X282" s="589"/>
      <c r="Y282" s="602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</row>
    <row r="283" ht="22.5" customHeight="1">
      <c r="A283" s="596" t="s">
        <v>1859</v>
      </c>
      <c r="B283" s="576">
        <v>45705.0</v>
      </c>
      <c r="C283" s="583">
        <v>0.0</v>
      </c>
      <c r="D283" s="578" t="s">
        <v>1408</v>
      </c>
      <c r="E283" s="579" t="s">
        <v>1860</v>
      </c>
      <c r="F283" s="580" t="s">
        <v>1861</v>
      </c>
      <c r="G283" s="581" t="s">
        <v>146</v>
      </c>
      <c r="H283" s="582" t="s">
        <v>957</v>
      </c>
      <c r="I283" s="638"/>
      <c r="J283" s="583">
        <v>75000.0</v>
      </c>
      <c r="K283" s="584">
        <v>0.0</v>
      </c>
      <c r="L283" s="583">
        <f t="shared" si="1"/>
        <v>75000</v>
      </c>
      <c r="M283" s="586"/>
      <c r="N283" s="586"/>
      <c r="O283" s="586"/>
      <c r="P283" s="586"/>
      <c r="Q283" s="600"/>
      <c r="R283" s="588">
        <v>10000.0</v>
      </c>
      <c r="S283" s="597">
        <f t="shared" si="24"/>
        <v>65000</v>
      </c>
      <c r="T283" s="606"/>
      <c r="U283" s="607"/>
      <c r="V283" s="592" t="str">
        <f t="shared" si="18"/>
        <v/>
      </c>
      <c r="W283" s="597">
        <f t="shared" si="19"/>
        <v>65000</v>
      </c>
      <c r="X283" s="589"/>
      <c r="Y283" s="602"/>
      <c r="AH283" s="55"/>
      <c r="AI283" s="55"/>
      <c r="AJ283" s="55"/>
      <c r="AK283" s="55"/>
    </row>
    <row r="284" ht="22.5" customHeight="1">
      <c r="A284" s="575" t="s">
        <v>951</v>
      </c>
      <c r="B284" s="576">
        <v>45704.0</v>
      </c>
      <c r="C284" s="583">
        <v>100000.0</v>
      </c>
      <c r="D284" s="578" t="s">
        <v>3</v>
      </c>
      <c r="E284" s="579" t="s">
        <v>297</v>
      </c>
      <c r="F284" s="580">
        <v>278.0</v>
      </c>
      <c r="G284" s="581" t="s">
        <v>140</v>
      </c>
      <c r="H284" s="582" t="s">
        <v>957</v>
      </c>
      <c r="I284" s="576">
        <v>45716.0</v>
      </c>
      <c r="J284" s="583">
        <v>100000.0</v>
      </c>
      <c r="K284" s="584">
        <v>0.0</v>
      </c>
      <c r="L284" s="583">
        <f t="shared" si="1"/>
        <v>0</v>
      </c>
      <c r="M284" s="586"/>
      <c r="N284" s="586"/>
      <c r="O284" s="586"/>
      <c r="P284" s="586"/>
      <c r="Q284" s="600"/>
      <c r="R284" s="588">
        <v>5000.0</v>
      </c>
      <c r="S284" s="597">
        <f t="shared" si="24"/>
        <v>95000</v>
      </c>
      <c r="T284" s="606"/>
      <c r="U284" s="607"/>
      <c r="V284" s="592" t="str">
        <f t="shared" si="18"/>
        <v/>
      </c>
      <c r="W284" s="597">
        <f t="shared" si="19"/>
        <v>95000</v>
      </c>
      <c r="X284" s="589"/>
      <c r="Y284" s="602"/>
      <c r="AH284" s="55"/>
      <c r="AI284" s="55"/>
      <c r="AJ284" s="55"/>
      <c r="AK284" s="55"/>
    </row>
    <row r="285" ht="22.5" customHeight="1">
      <c r="A285" s="575" t="s">
        <v>952</v>
      </c>
      <c r="B285" s="576">
        <v>45704.0</v>
      </c>
      <c r="C285" s="583">
        <v>360000.0</v>
      </c>
      <c r="D285" s="578" t="s">
        <v>3</v>
      </c>
      <c r="E285" s="579" t="s">
        <v>248</v>
      </c>
      <c r="F285" s="580">
        <v>278.0</v>
      </c>
      <c r="G285" s="581" t="s">
        <v>140</v>
      </c>
      <c r="H285" s="582" t="s">
        <v>957</v>
      </c>
      <c r="I285" s="576">
        <v>45716.0</v>
      </c>
      <c r="J285" s="583">
        <v>360000.0</v>
      </c>
      <c r="K285" s="584">
        <v>0.0</v>
      </c>
      <c r="L285" s="583">
        <f t="shared" si="1"/>
        <v>0</v>
      </c>
      <c r="M285" s="586"/>
      <c r="N285" s="586"/>
      <c r="O285" s="586"/>
      <c r="P285" s="586"/>
      <c r="Q285" s="600"/>
      <c r="R285" s="588"/>
      <c r="S285" s="589" t="str">
        <f t="shared" si="24"/>
        <v/>
      </c>
      <c r="T285" s="606"/>
      <c r="U285" s="607"/>
      <c r="V285" s="592" t="str">
        <f t="shared" si="18"/>
        <v/>
      </c>
      <c r="W285" s="589">
        <f t="shared" si="19"/>
        <v>0</v>
      </c>
      <c r="X285" s="589"/>
      <c r="Y285" s="602"/>
      <c r="AH285" s="55"/>
      <c r="AI285" s="55"/>
      <c r="AJ285" s="55"/>
      <c r="AK285" s="55"/>
    </row>
    <row r="286" ht="22.5" customHeight="1">
      <c r="A286" s="575" t="s">
        <v>1863</v>
      </c>
      <c r="B286" s="576">
        <v>45706.0</v>
      </c>
      <c r="C286" s="583">
        <v>0.0</v>
      </c>
      <c r="D286" s="578" t="s">
        <v>300</v>
      </c>
      <c r="E286" s="579" t="s">
        <v>299</v>
      </c>
      <c r="F286" s="580" t="s">
        <v>1864</v>
      </c>
      <c r="G286" s="581" t="s">
        <v>146</v>
      </c>
      <c r="H286" s="582" t="s">
        <v>957</v>
      </c>
      <c r="I286" s="638"/>
      <c r="J286" s="583">
        <v>20000.0</v>
      </c>
      <c r="K286" s="584">
        <v>0.0</v>
      </c>
      <c r="L286" s="583">
        <f t="shared" si="1"/>
        <v>20000</v>
      </c>
      <c r="M286" s="586"/>
      <c r="N286" s="586"/>
      <c r="O286" s="586"/>
      <c r="P286" s="586"/>
      <c r="Q286" s="600"/>
      <c r="R286" s="588">
        <v>30000.0</v>
      </c>
      <c r="S286" s="597">
        <f t="shared" si="24"/>
        <v>-10000</v>
      </c>
      <c r="T286" s="606"/>
      <c r="U286" s="607"/>
      <c r="V286" s="592" t="str">
        <f t="shared" si="18"/>
        <v/>
      </c>
      <c r="W286" s="597">
        <f t="shared" si="19"/>
        <v>-10000</v>
      </c>
      <c r="X286" s="589"/>
      <c r="Y286" s="602"/>
      <c r="AH286" s="55"/>
      <c r="AI286" s="55"/>
      <c r="AJ286" s="55"/>
      <c r="AK286" s="55"/>
    </row>
    <row r="287" ht="22.5" customHeight="1">
      <c r="A287" s="575" t="s">
        <v>1865</v>
      </c>
      <c r="B287" s="576">
        <v>45706.0</v>
      </c>
      <c r="C287" s="583">
        <v>0.0</v>
      </c>
      <c r="D287" s="578" t="s">
        <v>300</v>
      </c>
      <c r="E287" s="579" t="s">
        <v>301</v>
      </c>
      <c r="F287" s="580" t="s">
        <v>1864</v>
      </c>
      <c r="G287" s="581" t="s">
        <v>146</v>
      </c>
      <c r="H287" s="582" t="s">
        <v>957</v>
      </c>
      <c r="I287" s="638"/>
      <c r="J287" s="583">
        <v>2000.0</v>
      </c>
      <c r="K287" s="584">
        <v>0.0</v>
      </c>
      <c r="L287" s="583">
        <f t="shared" si="1"/>
        <v>2000</v>
      </c>
      <c r="M287" s="586"/>
      <c r="N287" s="586"/>
      <c r="O287" s="586"/>
      <c r="P287" s="586"/>
      <c r="Q287" s="600"/>
      <c r="R287" s="588">
        <v>50000.0</v>
      </c>
      <c r="S287" s="597">
        <f t="shared" si="24"/>
        <v>-48000</v>
      </c>
      <c r="T287" s="606"/>
      <c r="U287" s="607"/>
      <c r="V287" s="592" t="str">
        <f t="shared" si="18"/>
        <v/>
      </c>
      <c r="W287" s="597">
        <f t="shared" si="19"/>
        <v>-48000</v>
      </c>
      <c r="X287" s="589"/>
      <c r="Y287" s="602"/>
      <c r="AH287" s="55"/>
      <c r="AI287" s="55"/>
      <c r="AJ287" s="55"/>
      <c r="AK287" s="55"/>
    </row>
    <row r="288" ht="22.5" customHeight="1">
      <c r="A288" s="575" t="s">
        <v>953</v>
      </c>
      <c r="B288" s="576">
        <v>45713.0</v>
      </c>
      <c r="C288" s="583">
        <v>1000000.0</v>
      </c>
      <c r="D288" s="578" t="s">
        <v>3</v>
      </c>
      <c r="E288" s="579" t="s">
        <v>339</v>
      </c>
      <c r="F288" s="580">
        <v>268.0</v>
      </c>
      <c r="G288" s="581" t="s">
        <v>140</v>
      </c>
      <c r="H288" s="582" t="s">
        <v>957</v>
      </c>
      <c r="I288" s="576">
        <v>45716.0</v>
      </c>
      <c r="J288" s="583">
        <v>1000000.0</v>
      </c>
      <c r="K288" s="584">
        <v>0.0</v>
      </c>
      <c r="L288" s="583">
        <f t="shared" si="1"/>
        <v>0</v>
      </c>
      <c r="M288" s="586"/>
      <c r="N288" s="586"/>
      <c r="O288" s="586"/>
      <c r="P288" s="586"/>
      <c r="Q288" s="600"/>
      <c r="R288" s="588">
        <v>10000.0</v>
      </c>
      <c r="S288" s="597">
        <f t="shared" si="24"/>
        <v>990000</v>
      </c>
      <c r="T288" s="606"/>
      <c r="U288" s="607"/>
      <c r="V288" s="592" t="str">
        <f t="shared" si="18"/>
        <v/>
      </c>
      <c r="W288" s="597">
        <f t="shared" si="19"/>
        <v>990000</v>
      </c>
      <c r="X288" s="589"/>
      <c r="Y288" s="602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</row>
    <row r="289" ht="22.5" customHeight="1">
      <c r="A289" s="575" t="s">
        <v>1914</v>
      </c>
      <c r="B289" s="576">
        <v>45716.0</v>
      </c>
      <c r="C289" s="583">
        <v>10000.0</v>
      </c>
      <c r="D289" s="578" t="s">
        <v>3</v>
      </c>
      <c r="E289" s="579" t="s">
        <v>6</v>
      </c>
      <c r="F289" s="580" t="s">
        <v>1915</v>
      </c>
      <c r="G289" s="581" t="s">
        <v>140</v>
      </c>
      <c r="H289" s="582" t="s">
        <v>957</v>
      </c>
      <c r="I289" s="576">
        <v>45716.0</v>
      </c>
      <c r="J289" s="583">
        <v>10000.0</v>
      </c>
      <c r="K289" s="584">
        <v>0.0</v>
      </c>
      <c r="L289" s="583">
        <f t="shared" si="1"/>
        <v>0</v>
      </c>
      <c r="M289" s="586"/>
      <c r="N289" s="586"/>
      <c r="O289" s="586"/>
      <c r="P289" s="586"/>
      <c r="Q289" s="600"/>
      <c r="R289" s="588">
        <v>5000.0</v>
      </c>
      <c r="S289" s="597">
        <f t="shared" si="24"/>
        <v>5000</v>
      </c>
      <c r="T289" s="606"/>
      <c r="U289" s="607"/>
      <c r="V289" s="592" t="str">
        <f t="shared" si="18"/>
        <v/>
      </c>
      <c r="W289" s="597">
        <f t="shared" si="19"/>
        <v>5000</v>
      </c>
      <c r="X289" s="589"/>
      <c r="Y289" s="602"/>
      <c r="AH289" s="55"/>
      <c r="AI289" s="55"/>
      <c r="AJ289" s="55"/>
      <c r="AK289" s="55"/>
    </row>
    <row r="290" ht="22.5" customHeight="1">
      <c r="A290" s="575" t="s">
        <v>1916</v>
      </c>
      <c r="B290" s="576">
        <v>45716.0</v>
      </c>
      <c r="C290" s="583">
        <v>25000.0</v>
      </c>
      <c r="D290" s="578" t="s">
        <v>3</v>
      </c>
      <c r="E290" s="579" t="s">
        <v>350</v>
      </c>
      <c r="F290" s="580" t="s">
        <v>1917</v>
      </c>
      <c r="G290" s="581" t="s">
        <v>140</v>
      </c>
      <c r="H290" s="582" t="s">
        <v>957</v>
      </c>
      <c r="I290" s="576">
        <v>45716.0</v>
      </c>
      <c r="J290" s="583">
        <v>25000.0</v>
      </c>
      <c r="K290" s="584">
        <v>0.0</v>
      </c>
      <c r="L290" s="583">
        <f t="shared" si="1"/>
        <v>0</v>
      </c>
      <c r="M290" s="586"/>
      <c r="N290" s="586"/>
      <c r="O290" s="586"/>
      <c r="P290" s="586"/>
      <c r="Q290" s="600"/>
      <c r="R290" s="588">
        <v>20000.0</v>
      </c>
      <c r="S290" s="597">
        <f t="shared" si="24"/>
        <v>5000</v>
      </c>
      <c r="T290" s="606"/>
      <c r="U290" s="607"/>
      <c r="V290" s="592" t="str">
        <f t="shared" si="18"/>
        <v/>
      </c>
      <c r="W290" s="597">
        <f t="shared" si="19"/>
        <v>5000</v>
      </c>
      <c r="X290" s="589"/>
      <c r="Y290" s="602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</row>
    <row r="291" ht="22.5" customHeight="1">
      <c r="A291" s="575" t="s">
        <v>1866</v>
      </c>
      <c r="B291" s="576">
        <v>45708.0</v>
      </c>
      <c r="C291" s="583">
        <v>0.0</v>
      </c>
      <c r="D291" s="578" t="s">
        <v>119</v>
      </c>
      <c r="E291" s="579" t="s">
        <v>309</v>
      </c>
      <c r="F291" s="580" t="s">
        <v>2071</v>
      </c>
      <c r="G291" s="581" t="s">
        <v>146</v>
      </c>
      <c r="H291" s="582" t="s">
        <v>957</v>
      </c>
      <c r="I291" s="638"/>
      <c r="J291" s="583">
        <v>5000.0</v>
      </c>
      <c r="K291" s="584">
        <v>0.0</v>
      </c>
      <c r="L291" s="583">
        <f t="shared" si="1"/>
        <v>5000</v>
      </c>
      <c r="M291" s="586"/>
      <c r="N291" s="586"/>
      <c r="O291" s="586"/>
      <c r="P291" s="586"/>
      <c r="Q291" s="600"/>
      <c r="R291" s="588">
        <v>40000.0</v>
      </c>
      <c r="S291" s="597">
        <f t="shared" si="24"/>
        <v>-35000</v>
      </c>
      <c r="T291" s="606"/>
      <c r="U291" s="607"/>
      <c r="V291" s="592" t="str">
        <f t="shared" si="18"/>
        <v/>
      </c>
      <c r="W291" s="597">
        <f t="shared" si="19"/>
        <v>-35000</v>
      </c>
      <c r="X291" s="589"/>
      <c r="Y291" s="602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</row>
    <row r="292" ht="22.5" customHeight="1">
      <c r="A292" s="575" t="s">
        <v>1867</v>
      </c>
      <c r="B292" s="576">
        <v>45708.0</v>
      </c>
      <c r="C292" s="583">
        <v>0.0</v>
      </c>
      <c r="D292" s="578" t="s">
        <v>3</v>
      </c>
      <c r="E292" s="579" t="s">
        <v>283</v>
      </c>
      <c r="F292" s="580" t="s">
        <v>2072</v>
      </c>
      <c r="G292" s="581" t="s">
        <v>146</v>
      </c>
      <c r="H292" s="582" t="s">
        <v>957</v>
      </c>
      <c r="I292" s="638"/>
      <c r="J292" s="583">
        <v>25000.0</v>
      </c>
      <c r="K292" s="584">
        <v>0.0</v>
      </c>
      <c r="L292" s="583">
        <f t="shared" si="1"/>
        <v>25000</v>
      </c>
      <c r="M292" s="586"/>
      <c r="N292" s="586"/>
      <c r="O292" s="586"/>
      <c r="P292" s="586"/>
      <c r="Q292" s="600"/>
      <c r="R292" s="588">
        <v>25000.0</v>
      </c>
      <c r="S292" s="597">
        <f t="shared" si="24"/>
        <v>0</v>
      </c>
      <c r="T292" s="606"/>
      <c r="U292" s="607"/>
      <c r="V292" s="592" t="str">
        <f t="shared" si="18"/>
        <v/>
      </c>
      <c r="W292" s="597">
        <f t="shared" si="19"/>
        <v>0</v>
      </c>
      <c r="X292" s="589"/>
      <c r="Y292" s="602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</row>
    <row r="293" ht="22.5" customHeight="1">
      <c r="A293" s="575" t="s">
        <v>1868</v>
      </c>
      <c r="B293" s="576">
        <v>45708.0</v>
      </c>
      <c r="C293" s="583">
        <v>0.0</v>
      </c>
      <c r="D293" s="578" t="s">
        <v>262</v>
      </c>
      <c r="E293" s="579" t="s">
        <v>304</v>
      </c>
      <c r="F293" s="580" t="s">
        <v>2073</v>
      </c>
      <c r="G293" s="581" t="s">
        <v>146</v>
      </c>
      <c r="H293" s="582" t="s">
        <v>957</v>
      </c>
      <c r="I293" s="638"/>
      <c r="J293" s="583">
        <v>50000.0</v>
      </c>
      <c r="K293" s="584">
        <v>0.0</v>
      </c>
      <c r="L293" s="583">
        <f t="shared" si="1"/>
        <v>50000</v>
      </c>
      <c r="M293" s="586"/>
      <c r="N293" s="586"/>
      <c r="O293" s="586"/>
      <c r="P293" s="586"/>
      <c r="Q293" s="600"/>
      <c r="R293" s="588">
        <v>1000.0</v>
      </c>
      <c r="S293" s="597">
        <f t="shared" si="24"/>
        <v>49000</v>
      </c>
      <c r="T293" s="606"/>
      <c r="U293" s="607"/>
      <c r="V293" s="592" t="str">
        <f t="shared" si="18"/>
        <v/>
      </c>
      <c r="W293" s="597">
        <f t="shared" si="19"/>
        <v>49000</v>
      </c>
      <c r="X293" s="589"/>
      <c r="Y293" s="602"/>
      <c r="AH293" s="55"/>
      <c r="AI293" s="55"/>
      <c r="AJ293" s="55"/>
      <c r="AK293" s="55"/>
    </row>
    <row r="294" ht="22.5" customHeight="1">
      <c r="A294" s="575" t="s">
        <v>1869</v>
      </c>
      <c r="B294" s="576">
        <v>45708.0</v>
      </c>
      <c r="C294" s="583">
        <v>0.0</v>
      </c>
      <c r="D294" s="578" t="s">
        <v>262</v>
      </c>
      <c r="E294" s="579" t="s">
        <v>303</v>
      </c>
      <c r="F294" s="580" t="s">
        <v>2074</v>
      </c>
      <c r="G294" s="581" t="s">
        <v>146</v>
      </c>
      <c r="H294" s="582" t="s">
        <v>957</v>
      </c>
      <c r="I294" s="638"/>
      <c r="J294" s="583">
        <v>75000.0</v>
      </c>
      <c r="K294" s="584">
        <v>0.0</v>
      </c>
      <c r="L294" s="583">
        <f t="shared" si="1"/>
        <v>75000</v>
      </c>
      <c r="M294" s="586"/>
      <c r="N294" s="586"/>
      <c r="O294" s="586"/>
      <c r="P294" s="586"/>
      <c r="Q294" s="600"/>
      <c r="R294" s="588">
        <v>10000.0</v>
      </c>
      <c r="S294" s="597">
        <f t="shared" si="24"/>
        <v>65000</v>
      </c>
      <c r="T294" s="606"/>
      <c r="U294" s="607"/>
      <c r="V294" s="592" t="str">
        <f t="shared" si="18"/>
        <v/>
      </c>
      <c r="W294" s="597">
        <f t="shared" si="19"/>
        <v>65000</v>
      </c>
      <c r="X294" s="589"/>
      <c r="Y294" s="602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</row>
    <row r="295" ht="22.5" customHeight="1">
      <c r="A295" s="575" t="s">
        <v>1870</v>
      </c>
      <c r="B295" s="576">
        <v>45708.0</v>
      </c>
      <c r="C295" s="583">
        <v>0.0</v>
      </c>
      <c r="D295" s="578" t="s">
        <v>262</v>
      </c>
      <c r="E295" s="579" t="s">
        <v>305</v>
      </c>
      <c r="F295" s="580" t="s">
        <v>2075</v>
      </c>
      <c r="G295" s="581" t="s">
        <v>146</v>
      </c>
      <c r="H295" s="582" t="s">
        <v>957</v>
      </c>
      <c r="I295" s="638"/>
      <c r="J295" s="583">
        <v>45000.0</v>
      </c>
      <c r="K295" s="584">
        <v>0.0</v>
      </c>
      <c r="L295" s="583">
        <f t="shared" si="1"/>
        <v>45000</v>
      </c>
      <c r="M295" s="586"/>
      <c r="N295" s="586"/>
      <c r="O295" s="586"/>
      <c r="P295" s="586"/>
      <c r="Q295" s="600"/>
      <c r="R295" s="588">
        <v>15000.0</v>
      </c>
      <c r="S295" s="597">
        <f t="shared" si="24"/>
        <v>30000</v>
      </c>
      <c r="T295" s="606"/>
      <c r="U295" s="607"/>
      <c r="V295" s="592" t="str">
        <f t="shared" si="18"/>
        <v/>
      </c>
      <c r="W295" s="597">
        <f t="shared" si="19"/>
        <v>30000</v>
      </c>
      <c r="X295" s="589"/>
      <c r="Y295" s="602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</row>
    <row r="296" ht="22.5" customHeight="1">
      <c r="A296" s="575" t="s">
        <v>1871</v>
      </c>
      <c r="B296" s="576">
        <v>45708.0</v>
      </c>
      <c r="C296" s="583">
        <v>0.0</v>
      </c>
      <c r="D296" s="578" t="s">
        <v>3</v>
      </c>
      <c r="E296" s="579" t="s">
        <v>308</v>
      </c>
      <c r="F296" s="580" t="s">
        <v>2076</v>
      </c>
      <c r="G296" s="581" t="s">
        <v>146</v>
      </c>
      <c r="H296" s="582" t="s">
        <v>957</v>
      </c>
      <c r="I296" s="638"/>
      <c r="J296" s="583">
        <v>10000.0</v>
      </c>
      <c r="K296" s="584">
        <v>0.0</v>
      </c>
      <c r="L296" s="583">
        <f t="shared" si="1"/>
        <v>10000</v>
      </c>
      <c r="M296" s="615">
        <f>(sum(J895:J957))</f>
        <v>133988000</v>
      </c>
      <c r="N296" s="643" t="s">
        <v>435</v>
      </c>
      <c r="O296" s="586"/>
      <c r="P296" s="585" t="s">
        <v>436</v>
      </c>
      <c r="Q296" s="600"/>
      <c r="R296" s="588">
        <v>15000.0</v>
      </c>
      <c r="S296" s="597">
        <f t="shared" si="24"/>
        <v>-5000</v>
      </c>
      <c r="T296" s="606"/>
      <c r="U296" s="607"/>
      <c r="V296" s="592" t="str">
        <f t="shared" si="18"/>
        <v/>
      </c>
      <c r="W296" s="597">
        <f t="shared" si="19"/>
        <v>-5000</v>
      </c>
      <c r="X296" s="589"/>
      <c r="Y296" s="602"/>
      <c r="Z296" s="10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</row>
    <row r="297" ht="22.5" customHeight="1">
      <c r="A297" s="575" t="s">
        <v>1872</v>
      </c>
      <c r="B297" s="576">
        <v>45708.0</v>
      </c>
      <c r="C297" s="583">
        <v>0.0</v>
      </c>
      <c r="D297" s="578" t="s">
        <v>119</v>
      </c>
      <c r="E297" s="579" t="s">
        <v>261</v>
      </c>
      <c r="F297" s="580" t="s">
        <v>2077</v>
      </c>
      <c r="G297" s="581" t="s">
        <v>146</v>
      </c>
      <c r="H297" s="582" t="s">
        <v>957</v>
      </c>
      <c r="I297" s="638"/>
      <c r="J297" s="583">
        <v>45000.0</v>
      </c>
      <c r="K297" s="584">
        <v>0.0</v>
      </c>
      <c r="L297" s="583">
        <f t="shared" si="1"/>
        <v>45000</v>
      </c>
      <c r="M297" s="586"/>
      <c r="N297" s="586"/>
      <c r="O297" s="586"/>
      <c r="P297" s="586"/>
      <c r="Q297" s="600"/>
      <c r="R297" s="588">
        <v>10000.0</v>
      </c>
      <c r="S297" s="597">
        <f t="shared" si="24"/>
        <v>35000</v>
      </c>
      <c r="T297" s="606"/>
      <c r="U297" s="607"/>
      <c r="V297" s="592" t="str">
        <f t="shared" si="18"/>
        <v/>
      </c>
      <c r="W297" s="597">
        <f t="shared" si="19"/>
        <v>35000</v>
      </c>
      <c r="X297" s="589"/>
      <c r="Y297" s="602"/>
      <c r="AH297" s="55"/>
      <c r="AI297" s="55"/>
      <c r="AJ297" s="55"/>
      <c r="AK297" s="55"/>
    </row>
    <row r="298" ht="22.5" customHeight="1">
      <c r="A298" s="575" t="s">
        <v>1873</v>
      </c>
      <c r="B298" s="576">
        <v>45709.0</v>
      </c>
      <c r="C298" s="583">
        <v>0.0</v>
      </c>
      <c r="D298" s="578" t="s">
        <v>3</v>
      </c>
      <c r="E298" s="579" t="s">
        <v>310</v>
      </c>
      <c r="F298" s="580" t="s">
        <v>2078</v>
      </c>
      <c r="G298" s="581" t="s">
        <v>146</v>
      </c>
      <c r="H298" s="582" t="s">
        <v>957</v>
      </c>
      <c r="I298" s="638"/>
      <c r="J298" s="583">
        <v>15000.0</v>
      </c>
      <c r="K298" s="584">
        <v>0.0</v>
      </c>
      <c r="L298" s="583">
        <f t="shared" si="1"/>
        <v>15000</v>
      </c>
      <c r="M298" s="586"/>
      <c r="N298" s="586"/>
      <c r="O298" s="586"/>
      <c r="P298" s="586"/>
      <c r="Q298" s="600"/>
      <c r="R298" s="588">
        <v>2000.0</v>
      </c>
      <c r="S298" s="597">
        <f t="shared" si="24"/>
        <v>13000</v>
      </c>
      <c r="T298" s="606"/>
      <c r="U298" s="607"/>
      <c r="V298" s="592" t="str">
        <f t="shared" si="18"/>
        <v/>
      </c>
      <c r="W298" s="597">
        <f t="shared" si="19"/>
        <v>13000</v>
      </c>
      <c r="X298" s="589"/>
      <c r="Y298" s="602"/>
      <c r="AH298" s="55"/>
      <c r="AI298" s="55"/>
      <c r="AJ298" s="55"/>
      <c r="AK298" s="55"/>
    </row>
    <row r="299" ht="22.5" customHeight="1">
      <c r="A299" s="575" t="s">
        <v>1874</v>
      </c>
      <c r="B299" s="576">
        <v>45709.0</v>
      </c>
      <c r="C299" s="583">
        <v>0.0</v>
      </c>
      <c r="D299" s="578" t="s">
        <v>3</v>
      </c>
      <c r="E299" s="579" t="s">
        <v>311</v>
      </c>
      <c r="F299" s="580" t="s">
        <v>2079</v>
      </c>
      <c r="G299" s="581" t="s">
        <v>146</v>
      </c>
      <c r="H299" s="582" t="s">
        <v>957</v>
      </c>
      <c r="I299" s="638"/>
      <c r="J299" s="583">
        <v>15000.0</v>
      </c>
      <c r="K299" s="584">
        <v>0.0</v>
      </c>
      <c r="L299" s="583">
        <f t="shared" si="1"/>
        <v>15000</v>
      </c>
      <c r="M299" s="586"/>
      <c r="N299" s="586"/>
      <c r="O299" s="586"/>
      <c r="P299" s="586"/>
      <c r="Q299" s="600"/>
      <c r="R299" s="588">
        <v>10000.0</v>
      </c>
      <c r="S299" s="597">
        <f t="shared" si="24"/>
        <v>5000</v>
      </c>
      <c r="T299" s="606"/>
      <c r="U299" s="607"/>
      <c r="V299" s="592" t="str">
        <f t="shared" si="18"/>
        <v/>
      </c>
      <c r="W299" s="597">
        <f t="shared" si="19"/>
        <v>5000</v>
      </c>
      <c r="X299" s="589"/>
      <c r="Y299" s="602"/>
      <c r="AH299" s="55"/>
      <c r="AI299" s="55"/>
      <c r="AJ299" s="55"/>
      <c r="AK299" s="55"/>
    </row>
    <row r="300" ht="22.5" customHeight="1">
      <c r="A300" s="575" t="s">
        <v>1875</v>
      </c>
      <c r="B300" s="576">
        <v>45709.0</v>
      </c>
      <c r="C300" s="583">
        <v>0.0</v>
      </c>
      <c r="D300" s="578" t="s">
        <v>3</v>
      </c>
      <c r="E300" s="579" t="s">
        <v>312</v>
      </c>
      <c r="F300" s="580" t="s">
        <v>2080</v>
      </c>
      <c r="G300" s="581" t="s">
        <v>146</v>
      </c>
      <c r="H300" s="582" t="s">
        <v>957</v>
      </c>
      <c r="I300" s="638"/>
      <c r="J300" s="583">
        <v>15000.0</v>
      </c>
      <c r="K300" s="584">
        <v>0.0</v>
      </c>
      <c r="L300" s="583">
        <f t="shared" si="1"/>
        <v>15000</v>
      </c>
      <c r="M300" s="586"/>
      <c r="N300" s="586"/>
      <c r="O300" s="586"/>
      <c r="P300" s="586"/>
      <c r="Q300" s="600"/>
      <c r="R300" s="588">
        <v>15000.0</v>
      </c>
      <c r="S300" s="597">
        <f t="shared" si="24"/>
        <v>0</v>
      </c>
      <c r="T300" s="606"/>
      <c r="U300" s="607"/>
      <c r="V300" s="592" t="str">
        <f t="shared" si="18"/>
        <v/>
      </c>
      <c r="W300" s="597">
        <f t="shared" si="19"/>
        <v>0</v>
      </c>
      <c r="X300" s="589"/>
      <c r="Y300" s="602"/>
      <c r="AH300" s="55"/>
      <c r="AI300" s="55"/>
      <c r="AJ300" s="55"/>
      <c r="AK300" s="55"/>
    </row>
    <row r="301" ht="22.5" customHeight="1">
      <c r="A301" s="575" t="s">
        <v>1918</v>
      </c>
      <c r="B301" s="576">
        <v>45716.0</v>
      </c>
      <c r="C301" s="583">
        <v>25000.0</v>
      </c>
      <c r="D301" s="578" t="s">
        <v>3</v>
      </c>
      <c r="E301" s="579" t="s">
        <v>169</v>
      </c>
      <c r="F301" s="580" t="s">
        <v>1917</v>
      </c>
      <c r="G301" s="581" t="s">
        <v>140</v>
      </c>
      <c r="H301" s="582" t="s">
        <v>957</v>
      </c>
      <c r="I301" s="576">
        <v>45716.0</v>
      </c>
      <c r="J301" s="583">
        <v>25000.0</v>
      </c>
      <c r="K301" s="584">
        <v>0.0</v>
      </c>
      <c r="L301" s="583">
        <f t="shared" si="1"/>
        <v>0</v>
      </c>
      <c r="M301" s="586"/>
      <c r="N301" s="586"/>
      <c r="O301" s="586"/>
      <c r="P301" s="586"/>
      <c r="Q301" s="600"/>
      <c r="R301" s="588">
        <v>15000.0</v>
      </c>
      <c r="S301" s="597">
        <f t="shared" si="24"/>
        <v>10000</v>
      </c>
      <c r="T301" s="606"/>
      <c r="U301" s="607"/>
      <c r="V301" s="592" t="str">
        <f t="shared" si="18"/>
        <v/>
      </c>
      <c r="W301" s="597">
        <f t="shared" si="19"/>
        <v>10000</v>
      </c>
      <c r="X301" s="589"/>
      <c r="Y301" s="602"/>
      <c r="AH301" s="55"/>
      <c r="AI301" s="55"/>
      <c r="AJ301" s="55"/>
      <c r="AK301" s="55"/>
    </row>
    <row r="302" ht="22.5" customHeight="1">
      <c r="A302" s="575" t="s">
        <v>1876</v>
      </c>
      <c r="B302" s="576">
        <v>45710.0</v>
      </c>
      <c r="C302" s="583">
        <v>0.0</v>
      </c>
      <c r="D302" s="578" t="s">
        <v>68</v>
      </c>
      <c r="E302" s="579" t="s">
        <v>295</v>
      </c>
      <c r="F302" s="580" t="s">
        <v>1877</v>
      </c>
      <c r="G302" s="581" t="s">
        <v>146</v>
      </c>
      <c r="H302" s="582" t="s">
        <v>957</v>
      </c>
      <c r="I302" s="638"/>
      <c r="J302" s="583">
        <v>8000.0</v>
      </c>
      <c r="K302" s="584">
        <v>0.0</v>
      </c>
      <c r="L302" s="583">
        <f t="shared" si="1"/>
        <v>8000</v>
      </c>
      <c r="M302" s="586"/>
      <c r="N302" s="586"/>
      <c r="O302" s="586"/>
      <c r="P302" s="586"/>
      <c r="Q302" s="600"/>
      <c r="R302" s="588">
        <v>5000.0</v>
      </c>
      <c r="S302" s="597">
        <f t="shared" si="24"/>
        <v>3000</v>
      </c>
      <c r="T302" s="606"/>
      <c r="U302" s="607"/>
      <c r="V302" s="592" t="str">
        <f t="shared" si="18"/>
        <v/>
      </c>
      <c r="W302" s="597">
        <f t="shared" si="19"/>
        <v>3000</v>
      </c>
      <c r="X302" s="589"/>
      <c r="Y302" s="602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</row>
    <row r="303" ht="22.5" customHeight="1">
      <c r="A303" s="575" t="s">
        <v>1878</v>
      </c>
      <c r="B303" s="576">
        <v>45710.0</v>
      </c>
      <c r="C303" s="583">
        <v>0.0</v>
      </c>
      <c r="D303" s="578" t="s">
        <v>300</v>
      </c>
      <c r="E303" s="579" t="s">
        <v>313</v>
      </c>
      <c r="F303" s="580" t="s">
        <v>1864</v>
      </c>
      <c r="G303" s="581" t="s">
        <v>146</v>
      </c>
      <c r="H303" s="582" t="s">
        <v>957</v>
      </c>
      <c r="I303" s="638"/>
      <c r="J303" s="583">
        <v>12000.0</v>
      </c>
      <c r="K303" s="584">
        <v>0.0</v>
      </c>
      <c r="L303" s="583">
        <f t="shared" si="1"/>
        <v>12000</v>
      </c>
      <c r="M303" s="586"/>
      <c r="N303" s="586"/>
      <c r="O303" s="586"/>
      <c r="P303" s="586"/>
      <c r="Q303" s="600"/>
      <c r="R303" s="588"/>
      <c r="S303" s="589" t="str">
        <f t="shared" si="24"/>
        <v/>
      </c>
      <c r="T303" s="606"/>
      <c r="U303" s="607"/>
      <c r="V303" s="592" t="str">
        <f t="shared" si="18"/>
        <v/>
      </c>
      <c r="W303" s="589">
        <f t="shared" si="19"/>
        <v>0</v>
      </c>
      <c r="X303" s="589"/>
      <c r="Y303" s="602"/>
      <c r="AH303" s="55"/>
      <c r="AI303" s="55"/>
      <c r="AJ303" s="55"/>
      <c r="AK303" s="55"/>
    </row>
    <row r="304" ht="22.5" customHeight="1">
      <c r="A304" s="575" t="s">
        <v>1879</v>
      </c>
      <c r="B304" s="576">
        <v>45710.0</v>
      </c>
      <c r="C304" s="583">
        <v>0.0</v>
      </c>
      <c r="D304" s="578" t="s">
        <v>300</v>
      </c>
      <c r="E304" s="579" t="s">
        <v>314</v>
      </c>
      <c r="F304" s="580" t="s">
        <v>1864</v>
      </c>
      <c r="G304" s="581" t="s">
        <v>146</v>
      </c>
      <c r="H304" s="582" t="s">
        <v>957</v>
      </c>
      <c r="I304" s="638"/>
      <c r="J304" s="583">
        <v>5000.0</v>
      </c>
      <c r="K304" s="584">
        <v>0.0</v>
      </c>
      <c r="L304" s="583">
        <f t="shared" si="1"/>
        <v>5000</v>
      </c>
      <c r="M304" s="586"/>
      <c r="N304" s="586"/>
      <c r="O304" s="586"/>
      <c r="P304" s="586"/>
      <c r="Q304" s="600"/>
      <c r="R304" s="588">
        <v>2000.0</v>
      </c>
      <c r="S304" s="597">
        <f t="shared" si="24"/>
        <v>3000</v>
      </c>
      <c r="T304" s="606"/>
      <c r="U304" s="607"/>
      <c r="V304" s="592" t="str">
        <f t="shared" si="18"/>
        <v/>
      </c>
      <c r="W304" s="597">
        <f t="shared" si="19"/>
        <v>3000</v>
      </c>
      <c r="X304" s="589"/>
      <c r="Y304" s="602"/>
      <c r="AH304" s="55"/>
      <c r="AI304" s="55"/>
      <c r="AJ304" s="55"/>
      <c r="AK304" s="55"/>
    </row>
    <row r="305" ht="22.5" customHeight="1">
      <c r="A305" s="575" t="s">
        <v>1919</v>
      </c>
      <c r="B305" s="576">
        <v>45716.0</v>
      </c>
      <c r="C305" s="583">
        <v>25000.0</v>
      </c>
      <c r="D305" s="578" t="s">
        <v>3</v>
      </c>
      <c r="E305" s="579" t="s">
        <v>337</v>
      </c>
      <c r="F305" s="580" t="s">
        <v>1917</v>
      </c>
      <c r="G305" s="581" t="s">
        <v>140</v>
      </c>
      <c r="H305" s="582" t="s">
        <v>957</v>
      </c>
      <c r="I305" s="576">
        <v>45716.0</v>
      </c>
      <c r="J305" s="583">
        <v>25000.0</v>
      </c>
      <c r="K305" s="584">
        <v>0.0</v>
      </c>
      <c r="L305" s="583">
        <f t="shared" si="1"/>
        <v>0</v>
      </c>
      <c r="M305" s="586"/>
      <c r="N305" s="586"/>
      <c r="O305" s="586"/>
      <c r="P305" s="586"/>
      <c r="Q305" s="600"/>
      <c r="R305" s="588">
        <v>5000.0</v>
      </c>
      <c r="S305" s="597">
        <f t="shared" si="24"/>
        <v>20000</v>
      </c>
      <c r="T305" s="606"/>
      <c r="U305" s="607"/>
      <c r="V305" s="592" t="str">
        <f t="shared" si="18"/>
        <v/>
      </c>
      <c r="W305" s="597">
        <f t="shared" si="19"/>
        <v>20000</v>
      </c>
      <c r="X305" s="589"/>
      <c r="Y305" s="602"/>
      <c r="AH305" s="55"/>
      <c r="AI305" s="55"/>
      <c r="AJ305" s="55"/>
      <c r="AK305" s="55"/>
    </row>
    <row r="306" ht="22.5" customHeight="1">
      <c r="A306" s="575" t="s">
        <v>954</v>
      </c>
      <c r="B306" s="576">
        <v>45713.0</v>
      </c>
      <c r="C306" s="583">
        <v>190000.0</v>
      </c>
      <c r="D306" s="578" t="s">
        <v>3</v>
      </c>
      <c r="E306" s="579" t="s">
        <v>340</v>
      </c>
      <c r="F306" s="580">
        <v>272.0</v>
      </c>
      <c r="G306" s="581" t="s">
        <v>140</v>
      </c>
      <c r="H306" s="582" t="s">
        <v>957</v>
      </c>
      <c r="I306" s="576">
        <v>45717.0</v>
      </c>
      <c r="J306" s="583">
        <v>190000.0</v>
      </c>
      <c r="K306" s="584">
        <v>0.0</v>
      </c>
      <c r="L306" s="583">
        <f t="shared" si="1"/>
        <v>0</v>
      </c>
      <c r="M306" s="586"/>
      <c r="N306" s="586"/>
      <c r="O306" s="586"/>
      <c r="P306" s="586"/>
      <c r="Q306" s="600"/>
      <c r="R306" s="588">
        <v>5000.0</v>
      </c>
      <c r="S306" s="597">
        <f t="shared" si="24"/>
        <v>185000</v>
      </c>
      <c r="T306" s="606"/>
      <c r="U306" s="607"/>
      <c r="V306" s="592" t="str">
        <f t="shared" si="18"/>
        <v/>
      </c>
      <c r="W306" s="597">
        <f t="shared" si="19"/>
        <v>185000</v>
      </c>
      <c r="X306" s="589"/>
      <c r="Y306" s="602"/>
      <c r="AH306" s="55"/>
      <c r="AI306" s="55"/>
      <c r="AJ306" s="55"/>
      <c r="AK306" s="55"/>
    </row>
    <row r="307" ht="22.5" customHeight="1">
      <c r="A307" s="575" t="s">
        <v>1923</v>
      </c>
      <c r="B307" s="576">
        <v>45717.0</v>
      </c>
      <c r="C307" s="583">
        <v>30000.0</v>
      </c>
      <c r="D307" s="578" t="s">
        <v>3</v>
      </c>
      <c r="E307" s="579" t="s">
        <v>327</v>
      </c>
      <c r="F307" s="580" t="s">
        <v>2081</v>
      </c>
      <c r="G307" s="581" t="s">
        <v>140</v>
      </c>
      <c r="H307" s="582" t="s">
        <v>957</v>
      </c>
      <c r="I307" s="576">
        <v>45717.0</v>
      </c>
      <c r="J307" s="583">
        <v>30000.0</v>
      </c>
      <c r="K307" s="584">
        <v>0.0</v>
      </c>
      <c r="L307" s="583">
        <f t="shared" si="1"/>
        <v>0</v>
      </c>
      <c r="M307" s="586"/>
      <c r="N307" s="586"/>
      <c r="O307" s="586"/>
      <c r="P307" s="586"/>
      <c r="Q307" s="600"/>
      <c r="R307" s="623">
        <v>350000.0</v>
      </c>
      <c r="S307" s="624">
        <f t="shared" si="24"/>
        <v>-320000</v>
      </c>
      <c r="T307" s="625"/>
      <c r="U307" s="626"/>
      <c r="V307" s="627" t="str">
        <f t="shared" si="18"/>
        <v/>
      </c>
      <c r="W307" s="624">
        <f t="shared" si="19"/>
        <v>-320000</v>
      </c>
      <c r="X307" s="628"/>
      <c r="Y307" s="644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</row>
    <row r="308" ht="22.5" customHeight="1">
      <c r="A308" s="575" t="s">
        <v>1880</v>
      </c>
      <c r="B308" s="576">
        <v>45711.0</v>
      </c>
      <c r="C308" s="583">
        <v>0.0</v>
      </c>
      <c r="D308" s="578" t="s">
        <v>3</v>
      </c>
      <c r="E308" s="579" t="s">
        <v>327</v>
      </c>
      <c r="F308" s="580" t="s">
        <v>2082</v>
      </c>
      <c r="G308" s="581" t="s">
        <v>146</v>
      </c>
      <c r="H308" s="582" t="s">
        <v>957</v>
      </c>
      <c r="I308" s="638"/>
      <c r="J308" s="583">
        <v>15000.0</v>
      </c>
      <c r="K308" s="584">
        <v>0.0</v>
      </c>
      <c r="L308" s="583">
        <f t="shared" si="1"/>
        <v>15000</v>
      </c>
      <c r="M308" s="586"/>
      <c r="N308" s="586"/>
      <c r="O308" s="586"/>
      <c r="P308" s="586"/>
      <c r="Q308" s="600"/>
      <c r="R308" s="588">
        <v>25000.0</v>
      </c>
      <c r="S308" s="597">
        <f t="shared" si="24"/>
        <v>-10000</v>
      </c>
      <c r="T308" s="606"/>
      <c r="U308" s="607"/>
      <c r="V308" s="592" t="str">
        <f t="shared" si="18"/>
        <v/>
      </c>
      <c r="W308" s="597">
        <f t="shared" si="19"/>
        <v>-10000</v>
      </c>
      <c r="X308" s="589"/>
      <c r="Y308" s="602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</row>
    <row r="309" ht="22.5" customHeight="1">
      <c r="A309" s="596" t="s">
        <v>325</v>
      </c>
      <c r="B309" s="576">
        <v>45711.0</v>
      </c>
      <c r="C309" s="583">
        <v>0.0</v>
      </c>
      <c r="D309" s="578" t="s">
        <v>3</v>
      </c>
      <c r="E309" s="579" t="s">
        <v>326</v>
      </c>
      <c r="F309" s="580" t="s">
        <v>1881</v>
      </c>
      <c r="G309" s="581" t="s">
        <v>146</v>
      </c>
      <c r="H309" s="582" t="s">
        <v>957</v>
      </c>
      <c r="I309" s="638"/>
      <c r="J309" s="583">
        <v>45000.0</v>
      </c>
      <c r="K309" s="584">
        <v>0.0</v>
      </c>
      <c r="L309" s="583">
        <f t="shared" si="1"/>
        <v>45000</v>
      </c>
      <c r="M309" s="586"/>
      <c r="N309" s="586"/>
      <c r="O309" s="586"/>
      <c r="P309" s="586"/>
      <c r="Q309" s="600"/>
      <c r="R309" s="588">
        <v>100000.0</v>
      </c>
      <c r="S309" s="597">
        <f t="shared" si="24"/>
        <v>-55000</v>
      </c>
      <c r="T309" s="606"/>
      <c r="U309" s="607"/>
      <c r="V309" s="592" t="str">
        <f t="shared" si="18"/>
        <v/>
      </c>
      <c r="W309" s="597">
        <f t="shared" si="19"/>
        <v>-55000</v>
      </c>
      <c r="X309" s="605" t="s">
        <v>324</v>
      </c>
      <c r="Y309" s="602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</row>
    <row r="310" ht="22.5" customHeight="1">
      <c r="A310" s="575" t="s">
        <v>1882</v>
      </c>
      <c r="B310" s="576">
        <v>45711.0</v>
      </c>
      <c r="C310" s="583">
        <v>200000.0</v>
      </c>
      <c r="D310" s="578" t="s">
        <v>3</v>
      </c>
      <c r="E310" s="579" t="s">
        <v>319</v>
      </c>
      <c r="F310" s="580" t="s">
        <v>2083</v>
      </c>
      <c r="G310" s="581" t="s">
        <v>976</v>
      </c>
      <c r="H310" s="582" t="s">
        <v>957</v>
      </c>
      <c r="I310" s="638"/>
      <c r="J310" s="583">
        <v>200000.0</v>
      </c>
      <c r="K310" s="584">
        <v>0.0</v>
      </c>
      <c r="L310" s="583">
        <f t="shared" si="1"/>
        <v>0</v>
      </c>
      <c r="M310" s="586"/>
      <c r="N310" s="586"/>
      <c r="O310" s="586"/>
      <c r="P310" s="586"/>
      <c r="Q310" s="641"/>
      <c r="R310" s="588">
        <v>15000.0</v>
      </c>
      <c r="S310" s="597">
        <f t="shared" si="24"/>
        <v>185000</v>
      </c>
      <c r="T310" s="606"/>
      <c r="U310" s="607"/>
      <c r="V310" s="592" t="str">
        <f t="shared" si="18"/>
        <v/>
      </c>
      <c r="W310" s="597">
        <f t="shared" si="19"/>
        <v>185000</v>
      </c>
      <c r="X310" s="589"/>
      <c r="Y310" s="602"/>
      <c r="AH310" s="55"/>
      <c r="AI310" s="55"/>
      <c r="AJ310" s="55"/>
      <c r="AK310" s="55"/>
    </row>
    <row r="311" ht="22.5" customHeight="1">
      <c r="A311" s="575" t="s">
        <v>1883</v>
      </c>
      <c r="B311" s="576">
        <v>45711.0</v>
      </c>
      <c r="C311" s="583">
        <v>250000.0</v>
      </c>
      <c r="D311" s="578" t="s">
        <v>3</v>
      </c>
      <c r="E311" s="579" t="s">
        <v>319</v>
      </c>
      <c r="F311" s="580" t="s">
        <v>2084</v>
      </c>
      <c r="G311" s="581" t="s">
        <v>976</v>
      </c>
      <c r="H311" s="582" t="s">
        <v>957</v>
      </c>
      <c r="I311" s="638"/>
      <c r="J311" s="583">
        <v>250000.0</v>
      </c>
      <c r="K311" s="584">
        <v>0.0</v>
      </c>
      <c r="L311" s="583">
        <f t="shared" si="1"/>
        <v>0</v>
      </c>
      <c r="M311" s="586"/>
      <c r="N311" s="586"/>
      <c r="O311" s="586"/>
      <c r="P311" s="586"/>
      <c r="Q311" s="641"/>
      <c r="R311" s="588">
        <v>10000.0</v>
      </c>
      <c r="S311" s="597">
        <f t="shared" si="24"/>
        <v>240000</v>
      </c>
      <c r="T311" s="606"/>
      <c r="U311" s="607"/>
      <c r="V311" s="592" t="str">
        <f t="shared" si="18"/>
        <v/>
      </c>
      <c r="W311" s="597">
        <f t="shared" si="19"/>
        <v>240000</v>
      </c>
      <c r="X311" s="589"/>
      <c r="Y311" s="602"/>
      <c r="AH311" s="55"/>
      <c r="AI311" s="55"/>
      <c r="AJ311" s="55"/>
      <c r="AK311" s="55"/>
    </row>
    <row r="312" ht="22.5" customHeight="1">
      <c r="A312" s="575" t="s">
        <v>1924</v>
      </c>
      <c r="B312" s="576">
        <v>45717.0</v>
      </c>
      <c r="C312" s="583">
        <v>20000.0</v>
      </c>
      <c r="D312" s="578" t="s">
        <v>3</v>
      </c>
      <c r="E312" s="579" t="s">
        <v>327</v>
      </c>
      <c r="F312" s="580" t="s">
        <v>2085</v>
      </c>
      <c r="G312" s="581" t="s">
        <v>140</v>
      </c>
      <c r="H312" s="582" t="s">
        <v>957</v>
      </c>
      <c r="I312" s="576">
        <v>45717.0</v>
      </c>
      <c r="J312" s="583">
        <v>20000.0</v>
      </c>
      <c r="K312" s="584">
        <v>0.0</v>
      </c>
      <c r="L312" s="583">
        <f t="shared" si="1"/>
        <v>0</v>
      </c>
      <c r="M312" s="586"/>
      <c r="N312" s="586"/>
      <c r="O312" s="586"/>
      <c r="P312" s="586"/>
      <c r="Q312" s="600"/>
      <c r="R312" s="588">
        <v>75000.0</v>
      </c>
      <c r="S312" s="597">
        <f t="shared" si="24"/>
        <v>-55000</v>
      </c>
      <c r="T312" s="606"/>
      <c r="U312" s="607"/>
      <c r="V312" s="592" t="str">
        <f t="shared" si="18"/>
        <v/>
      </c>
      <c r="W312" s="597">
        <f t="shared" si="19"/>
        <v>-55000</v>
      </c>
      <c r="X312" s="589"/>
      <c r="Y312" s="602"/>
      <c r="AH312" s="55"/>
      <c r="AI312" s="55"/>
      <c r="AJ312" s="55"/>
      <c r="AK312" s="55"/>
    </row>
    <row r="313" ht="22.5" customHeight="1">
      <c r="A313" s="575" t="s">
        <v>1925</v>
      </c>
      <c r="B313" s="576">
        <v>45717.0</v>
      </c>
      <c r="C313" s="583">
        <v>30000.0</v>
      </c>
      <c r="D313" s="578" t="s">
        <v>3</v>
      </c>
      <c r="E313" s="579" t="s">
        <v>337</v>
      </c>
      <c r="F313" s="580" t="s">
        <v>2086</v>
      </c>
      <c r="G313" s="581" t="s">
        <v>140</v>
      </c>
      <c r="H313" s="582" t="s">
        <v>957</v>
      </c>
      <c r="I313" s="576">
        <v>45717.0</v>
      </c>
      <c r="J313" s="583">
        <v>30000.0</v>
      </c>
      <c r="K313" s="584">
        <v>0.0</v>
      </c>
      <c r="L313" s="583">
        <f t="shared" si="1"/>
        <v>0</v>
      </c>
      <c r="M313" s="586"/>
      <c r="N313" s="586"/>
      <c r="O313" s="586"/>
      <c r="P313" s="586"/>
      <c r="Q313" s="600"/>
      <c r="R313" s="588">
        <v>75000.0</v>
      </c>
      <c r="S313" s="597">
        <f t="shared" si="24"/>
        <v>-45000</v>
      </c>
      <c r="T313" s="606"/>
      <c r="U313" s="607"/>
      <c r="V313" s="592" t="str">
        <f t="shared" si="18"/>
        <v/>
      </c>
      <c r="W313" s="597">
        <f t="shared" si="19"/>
        <v>-45000</v>
      </c>
      <c r="X313" s="589"/>
      <c r="Y313" s="602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</row>
    <row r="314" ht="22.5" customHeight="1">
      <c r="A314" s="575" t="s">
        <v>1927</v>
      </c>
      <c r="B314" s="576">
        <v>45717.0</v>
      </c>
      <c r="C314" s="583">
        <v>10000.0</v>
      </c>
      <c r="D314" s="578" t="s">
        <v>3</v>
      </c>
      <c r="E314" s="579" t="s">
        <v>352</v>
      </c>
      <c r="F314" s="580" t="s">
        <v>2087</v>
      </c>
      <c r="G314" s="581" t="s">
        <v>140</v>
      </c>
      <c r="H314" s="582" t="s">
        <v>957</v>
      </c>
      <c r="I314" s="576">
        <v>45717.0</v>
      </c>
      <c r="J314" s="583">
        <v>10000.0</v>
      </c>
      <c r="K314" s="584">
        <v>0.0</v>
      </c>
      <c r="L314" s="583">
        <f t="shared" si="1"/>
        <v>0</v>
      </c>
      <c r="M314" s="586"/>
      <c r="N314" s="586"/>
      <c r="O314" s="586"/>
      <c r="P314" s="586"/>
      <c r="Q314" s="600"/>
      <c r="R314" s="588">
        <v>5000.0</v>
      </c>
      <c r="S314" s="597">
        <f t="shared" si="24"/>
        <v>5000</v>
      </c>
      <c r="T314" s="606"/>
      <c r="U314" s="607"/>
      <c r="V314" s="592" t="str">
        <f t="shared" si="18"/>
        <v/>
      </c>
      <c r="W314" s="597">
        <f t="shared" si="19"/>
        <v>5000</v>
      </c>
      <c r="X314" s="589"/>
      <c r="Y314" s="602"/>
      <c r="AH314" s="55"/>
      <c r="AI314" s="55"/>
      <c r="AJ314" s="55"/>
      <c r="AK314" s="55"/>
    </row>
    <row r="315" ht="22.5" customHeight="1">
      <c r="A315" s="575" t="s">
        <v>1928</v>
      </c>
      <c r="B315" s="576">
        <v>45717.0</v>
      </c>
      <c r="C315" s="583">
        <v>40000.0</v>
      </c>
      <c r="D315" s="578" t="s">
        <v>3</v>
      </c>
      <c r="E315" s="579" t="s">
        <v>1886</v>
      </c>
      <c r="F315" s="580" t="s">
        <v>1817</v>
      </c>
      <c r="G315" s="581" t="s">
        <v>140</v>
      </c>
      <c r="H315" s="582" t="s">
        <v>957</v>
      </c>
      <c r="I315" s="576">
        <v>45717.0</v>
      </c>
      <c r="J315" s="583">
        <v>40000.0</v>
      </c>
      <c r="K315" s="584">
        <v>0.0</v>
      </c>
      <c r="L315" s="583">
        <f t="shared" si="1"/>
        <v>0</v>
      </c>
      <c r="M315" s="586"/>
      <c r="N315" s="586"/>
      <c r="O315" s="586"/>
      <c r="P315" s="586"/>
      <c r="Q315" s="600"/>
      <c r="R315" s="588"/>
      <c r="S315" s="589" t="str">
        <f t="shared" si="24"/>
        <v/>
      </c>
      <c r="T315" s="606"/>
      <c r="U315" s="607"/>
      <c r="V315" s="592" t="str">
        <f t="shared" si="18"/>
        <v/>
      </c>
      <c r="W315" s="589">
        <f t="shared" si="19"/>
        <v>0</v>
      </c>
      <c r="X315" s="589"/>
      <c r="Y315" s="602"/>
      <c r="AH315" s="55"/>
      <c r="AI315" s="55"/>
      <c r="AJ315" s="55"/>
      <c r="AK315" s="55"/>
    </row>
    <row r="316" ht="22.5" customHeight="1">
      <c r="A316" s="575" t="s">
        <v>1929</v>
      </c>
      <c r="B316" s="576">
        <v>45717.0</v>
      </c>
      <c r="C316" s="583">
        <v>10000.0</v>
      </c>
      <c r="D316" s="578" t="s">
        <v>3</v>
      </c>
      <c r="E316" s="579" t="s">
        <v>352</v>
      </c>
      <c r="F316" s="580" t="s">
        <v>1817</v>
      </c>
      <c r="G316" s="581" t="s">
        <v>140</v>
      </c>
      <c r="H316" s="582" t="s">
        <v>957</v>
      </c>
      <c r="I316" s="576">
        <v>45717.0</v>
      </c>
      <c r="J316" s="583">
        <v>10000.0</v>
      </c>
      <c r="K316" s="584">
        <v>0.0</v>
      </c>
      <c r="L316" s="583">
        <f t="shared" si="1"/>
        <v>0</v>
      </c>
      <c r="M316" s="586"/>
      <c r="N316" s="586"/>
      <c r="O316" s="586"/>
      <c r="P316" s="586"/>
      <c r="Q316" s="600"/>
      <c r="R316" s="588">
        <v>15000.0</v>
      </c>
      <c r="S316" s="597">
        <f t="shared" si="24"/>
        <v>-5000</v>
      </c>
      <c r="T316" s="606"/>
      <c r="U316" s="607"/>
      <c r="V316" s="592" t="str">
        <f t="shared" si="18"/>
        <v/>
      </c>
      <c r="W316" s="597">
        <f t="shared" si="19"/>
        <v>-5000</v>
      </c>
      <c r="X316" s="589"/>
      <c r="Y316" s="602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</row>
    <row r="317" ht="22.5" customHeight="1">
      <c r="A317" s="575" t="s">
        <v>1930</v>
      </c>
      <c r="B317" s="576">
        <v>45717.0</v>
      </c>
      <c r="C317" s="645">
        <v>20000.0</v>
      </c>
      <c r="D317" s="578" t="s">
        <v>3</v>
      </c>
      <c r="E317" s="579" t="s">
        <v>331</v>
      </c>
      <c r="F317" s="580" t="s">
        <v>1931</v>
      </c>
      <c r="G317" s="581" t="s">
        <v>140</v>
      </c>
      <c r="H317" s="582" t="s">
        <v>957</v>
      </c>
      <c r="I317" s="576">
        <v>45717.0</v>
      </c>
      <c r="J317" s="583">
        <v>20000.0</v>
      </c>
      <c r="K317" s="584">
        <v>0.0</v>
      </c>
      <c r="L317" s="583">
        <f t="shared" si="1"/>
        <v>0</v>
      </c>
      <c r="M317" s="586"/>
      <c r="N317" s="586"/>
      <c r="O317" s="586"/>
      <c r="P317" s="586"/>
      <c r="Q317" s="600"/>
      <c r="R317" s="588">
        <v>15000.0</v>
      </c>
      <c r="S317" s="597">
        <f t="shared" si="24"/>
        <v>5000</v>
      </c>
      <c r="T317" s="606"/>
      <c r="U317" s="607"/>
      <c r="V317" s="592" t="str">
        <f t="shared" si="18"/>
        <v/>
      </c>
      <c r="W317" s="597">
        <f t="shared" si="19"/>
        <v>5000</v>
      </c>
      <c r="X317" s="589"/>
      <c r="Y317" s="602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</row>
    <row r="318" ht="22.5" customHeight="1">
      <c r="A318" s="575" t="s">
        <v>1932</v>
      </c>
      <c r="B318" s="576">
        <v>45717.0</v>
      </c>
      <c r="C318" s="645">
        <v>25000.0</v>
      </c>
      <c r="D318" s="578" t="s">
        <v>3</v>
      </c>
      <c r="E318" s="579" t="s">
        <v>169</v>
      </c>
      <c r="F318" s="580" t="s">
        <v>1931</v>
      </c>
      <c r="G318" s="581" t="s">
        <v>140</v>
      </c>
      <c r="H318" s="582" t="s">
        <v>957</v>
      </c>
      <c r="I318" s="576">
        <v>45717.0</v>
      </c>
      <c r="J318" s="583">
        <v>25000.0</v>
      </c>
      <c r="K318" s="584">
        <v>0.0</v>
      </c>
      <c r="L318" s="583">
        <f t="shared" si="1"/>
        <v>0</v>
      </c>
      <c r="M318" s="586"/>
      <c r="N318" s="586"/>
      <c r="O318" s="586"/>
      <c r="P318" s="586"/>
      <c r="Q318" s="600"/>
      <c r="R318" s="588">
        <v>2000.0</v>
      </c>
      <c r="S318" s="597">
        <f t="shared" si="24"/>
        <v>23000</v>
      </c>
      <c r="T318" s="606"/>
      <c r="U318" s="607"/>
      <c r="V318" s="592" t="str">
        <f t="shared" si="18"/>
        <v/>
      </c>
      <c r="W318" s="597">
        <f t="shared" si="19"/>
        <v>23000</v>
      </c>
      <c r="X318" s="589"/>
      <c r="Y318" s="602"/>
      <c r="AH318" s="55"/>
      <c r="AI318" s="55"/>
      <c r="AJ318" s="55"/>
      <c r="AK318" s="55"/>
    </row>
    <row r="319" ht="22.5" customHeight="1">
      <c r="A319" s="575" t="s">
        <v>1935</v>
      </c>
      <c r="B319" s="576">
        <v>45718.0</v>
      </c>
      <c r="C319" s="645">
        <v>75000.0</v>
      </c>
      <c r="D319" s="578" t="s">
        <v>3</v>
      </c>
      <c r="E319" s="579" t="s">
        <v>1936</v>
      </c>
      <c r="F319" s="580" t="s">
        <v>2088</v>
      </c>
      <c r="G319" s="581" t="s">
        <v>140</v>
      </c>
      <c r="H319" s="582" t="s">
        <v>957</v>
      </c>
      <c r="I319" s="576">
        <v>45718.0</v>
      </c>
      <c r="J319" s="583">
        <v>75000.0</v>
      </c>
      <c r="K319" s="584">
        <v>0.0</v>
      </c>
      <c r="L319" s="583">
        <f t="shared" si="1"/>
        <v>0</v>
      </c>
      <c r="M319" s="586"/>
      <c r="N319" s="586"/>
      <c r="O319" s="586"/>
      <c r="P319" s="586"/>
      <c r="Q319" s="600"/>
      <c r="R319" s="588">
        <v>35000.0</v>
      </c>
      <c r="S319" s="597">
        <f t="shared" si="24"/>
        <v>40000</v>
      </c>
      <c r="T319" s="606"/>
      <c r="U319" s="607"/>
      <c r="V319" s="592" t="str">
        <f t="shared" si="18"/>
        <v/>
      </c>
      <c r="W319" s="597">
        <f t="shared" si="19"/>
        <v>40000</v>
      </c>
      <c r="X319" s="589"/>
      <c r="Y319" s="602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</row>
    <row r="320" ht="22.5" customHeight="1">
      <c r="A320" s="575" t="s">
        <v>1937</v>
      </c>
      <c r="B320" s="576">
        <v>45718.0</v>
      </c>
      <c r="C320" s="645">
        <v>25000.0</v>
      </c>
      <c r="D320" s="578" t="s">
        <v>3</v>
      </c>
      <c r="E320" s="579" t="s">
        <v>1938</v>
      </c>
      <c r="F320" s="580" t="s">
        <v>2089</v>
      </c>
      <c r="G320" s="581" t="s">
        <v>140</v>
      </c>
      <c r="H320" s="582" t="s">
        <v>957</v>
      </c>
      <c r="I320" s="576">
        <v>45718.0</v>
      </c>
      <c r="J320" s="583">
        <v>25000.0</v>
      </c>
      <c r="K320" s="584">
        <v>0.0</v>
      </c>
      <c r="L320" s="583">
        <f t="shared" si="1"/>
        <v>0</v>
      </c>
      <c r="M320" s="586"/>
      <c r="N320" s="586"/>
      <c r="O320" s="586"/>
      <c r="P320" s="586"/>
      <c r="Q320" s="600"/>
      <c r="R320" s="588">
        <v>50000.0</v>
      </c>
      <c r="S320" s="597">
        <f t="shared" si="24"/>
        <v>-25000</v>
      </c>
      <c r="T320" s="606"/>
      <c r="U320" s="607"/>
      <c r="V320" s="592" t="str">
        <f t="shared" si="18"/>
        <v/>
      </c>
      <c r="W320" s="597">
        <f t="shared" si="19"/>
        <v>-25000</v>
      </c>
      <c r="X320" s="589"/>
      <c r="Y320" s="602"/>
      <c r="AH320" s="55"/>
      <c r="AI320" s="55"/>
      <c r="AJ320" s="55"/>
      <c r="AK320" s="55"/>
    </row>
    <row r="321" ht="22.5" customHeight="1">
      <c r="A321" s="575" t="s">
        <v>1939</v>
      </c>
      <c r="B321" s="576">
        <v>45718.0</v>
      </c>
      <c r="C321" s="645">
        <v>75000.0</v>
      </c>
      <c r="D321" s="578" t="s">
        <v>3</v>
      </c>
      <c r="E321" s="579" t="s">
        <v>1047</v>
      </c>
      <c r="F321" s="580" t="s">
        <v>2090</v>
      </c>
      <c r="G321" s="581" t="s">
        <v>140</v>
      </c>
      <c r="H321" s="582" t="s">
        <v>957</v>
      </c>
      <c r="I321" s="576">
        <v>45718.0</v>
      </c>
      <c r="J321" s="583">
        <v>75000.0</v>
      </c>
      <c r="K321" s="584">
        <v>0.0</v>
      </c>
      <c r="L321" s="583">
        <f t="shared" si="1"/>
        <v>0</v>
      </c>
      <c r="M321" s="586"/>
      <c r="N321" s="586"/>
      <c r="O321" s="586"/>
      <c r="P321" s="586"/>
      <c r="Q321" s="600"/>
      <c r="R321" s="588">
        <v>10000.0</v>
      </c>
      <c r="S321" s="597">
        <f t="shared" si="24"/>
        <v>65000</v>
      </c>
      <c r="T321" s="606"/>
      <c r="U321" s="607"/>
      <c r="V321" s="592" t="str">
        <f t="shared" si="18"/>
        <v/>
      </c>
      <c r="W321" s="597">
        <f t="shared" si="19"/>
        <v>65000</v>
      </c>
      <c r="X321" s="589"/>
      <c r="Y321" s="602"/>
      <c r="AH321" s="55"/>
      <c r="AI321" s="55"/>
      <c r="AJ321" s="55"/>
      <c r="AK321" s="55"/>
    </row>
    <row r="322" ht="22.5" customHeight="1">
      <c r="A322" s="639"/>
      <c r="B322" s="576">
        <v>45718.0</v>
      </c>
      <c r="C322" s="645">
        <v>0.0</v>
      </c>
      <c r="D322" s="578" t="s">
        <v>1636</v>
      </c>
      <c r="E322" s="640" t="s">
        <v>2091</v>
      </c>
      <c r="F322" s="580" t="s">
        <v>2092</v>
      </c>
      <c r="G322" s="581" t="s">
        <v>140</v>
      </c>
      <c r="H322" s="582" t="s">
        <v>957</v>
      </c>
      <c r="I322" s="576">
        <v>45718.0</v>
      </c>
      <c r="J322" s="583">
        <v>0.0</v>
      </c>
      <c r="K322" s="583">
        <v>0.0</v>
      </c>
      <c r="L322" s="583">
        <f t="shared" si="1"/>
        <v>0</v>
      </c>
      <c r="M322" s="586"/>
      <c r="N322" s="586"/>
      <c r="O322" s="586"/>
      <c r="P322" s="586"/>
      <c r="Q322" s="600"/>
      <c r="R322" s="588">
        <v>10000.0</v>
      </c>
      <c r="S322" s="597">
        <f t="shared" si="24"/>
        <v>-10000</v>
      </c>
      <c r="T322" s="606"/>
      <c r="U322" s="607"/>
      <c r="V322" s="592" t="str">
        <f t="shared" si="18"/>
        <v/>
      </c>
      <c r="W322" s="597">
        <f t="shared" si="19"/>
        <v>-10000</v>
      </c>
      <c r="X322" s="589"/>
      <c r="Y322" s="602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</row>
    <row r="323" ht="22.5" customHeight="1">
      <c r="A323" s="575" t="s">
        <v>955</v>
      </c>
      <c r="B323" s="576">
        <v>45733.0</v>
      </c>
      <c r="C323" s="583">
        <v>30000.0</v>
      </c>
      <c r="D323" s="578" t="s">
        <v>3</v>
      </c>
      <c r="E323" s="579" t="s">
        <v>327</v>
      </c>
      <c r="F323" s="580">
        <v>294.0</v>
      </c>
      <c r="G323" s="581" t="s">
        <v>140</v>
      </c>
      <c r="H323" s="582" t="s">
        <v>957</v>
      </c>
      <c r="I323" s="576">
        <v>45718.0</v>
      </c>
      <c r="J323" s="583">
        <v>30000.0</v>
      </c>
      <c r="K323" s="584">
        <v>0.0</v>
      </c>
      <c r="L323" s="583">
        <f t="shared" si="1"/>
        <v>0</v>
      </c>
      <c r="M323" s="586"/>
      <c r="N323" s="586"/>
      <c r="O323" s="586"/>
      <c r="P323" s="586"/>
      <c r="Q323" s="600"/>
      <c r="R323" s="588">
        <v>400000.0</v>
      </c>
      <c r="S323" s="597">
        <f t="shared" si="24"/>
        <v>-370000</v>
      </c>
      <c r="T323" s="606"/>
      <c r="U323" s="607"/>
      <c r="V323" s="592" t="str">
        <f t="shared" si="18"/>
        <v/>
      </c>
      <c r="W323" s="597">
        <f t="shared" si="19"/>
        <v>-370000</v>
      </c>
      <c r="X323" s="589"/>
      <c r="Y323" s="602"/>
      <c r="AH323" s="55"/>
      <c r="AI323" s="55"/>
      <c r="AJ323" s="55"/>
      <c r="AK323" s="55"/>
    </row>
    <row r="324" ht="22.5" customHeight="1">
      <c r="A324" s="639"/>
      <c r="B324" s="576">
        <v>45721.0</v>
      </c>
      <c r="C324" s="583">
        <v>0.0</v>
      </c>
      <c r="D324" s="578" t="s">
        <v>1636</v>
      </c>
      <c r="E324" s="640" t="s">
        <v>2093</v>
      </c>
      <c r="F324" s="580" t="s">
        <v>2094</v>
      </c>
      <c r="G324" s="581" t="s">
        <v>140</v>
      </c>
      <c r="H324" s="582" t="s">
        <v>957</v>
      </c>
      <c r="I324" s="576">
        <v>45719.0</v>
      </c>
      <c r="J324" s="583">
        <v>0.0</v>
      </c>
      <c r="K324" s="583">
        <v>0.0</v>
      </c>
      <c r="L324" s="583">
        <f t="shared" si="1"/>
        <v>0</v>
      </c>
      <c r="M324" s="586"/>
      <c r="N324" s="586"/>
      <c r="O324" s="586"/>
      <c r="P324" s="586"/>
      <c r="Q324" s="600"/>
      <c r="R324" s="588">
        <v>60000.0</v>
      </c>
      <c r="S324" s="597">
        <f t="shared" si="24"/>
        <v>-60000</v>
      </c>
      <c r="T324" s="606"/>
      <c r="U324" s="607"/>
      <c r="V324" s="592" t="str">
        <f t="shared" si="18"/>
        <v/>
      </c>
      <c r="W324" s="597">
        <f t="shared" si="19"/>
        <v>-60000</v>
      </c>
      <c r="X324" s="589"/>
      <c r="Y324" s="602"/>
      <c r="AH324" s="55"/>
      <c r="AI324" s="55"/>
      <c r="AJ324" s="55"/>
      <c r="AK324" s="55"/>
    </row>
    <row r="325" ht="22.5" customHeight="1">
      <c r="A325" s="575" t="s">
        <v>1897</v>
      </c>
      <c r="B325" s="576">
        <v>45713.0</v>
      </c>
      <c r="C325" s="583">
        <v>0.0</v>
      </c>
      <c r="D325" s="578" t="s">
        <v>3</v>
      </c>
      <c r="E325" s="579" t="s">
        <v>338</v>
      </c>
      <c r="F325" s="580" t="s">
        <v>1898</v>
      </c>
      <c r="G325" s="581" t="s">
        <v>146</v>
      </c>
      <c r="H325" s="582" t="s">
        <v>957</v>
      </c>
      <c r="I325" s="638"/>
      <c r="J325" s="583">
        <v>35000.0</v>
      </c>
      <c r="K325" s="584">
        <v>0.0</v>
      </c>
      <c r="L325" s="583">
        <f t="shared" si="1"/>
        <v>35000</v>
      </c>
      <c r="M325" s="586"/>
      <c r="N325" s="586"/>
      <c r="O325" s="586"/>
      <c r="P325" s="586"/>
      <c r="Q325" s="600"/>
      <c r="R325" s="588">
        <v>50000.0</v>
      </c>
      <c r="S325" s="597">
        <f t="shared" si="24"/>
        <v>-15000</v>
      </c>
      <c r="T325" s="606"/>
      <c r="U325" s="607"/>
      <c r="V325" s="592" t="str">
        <f t="shared" si="18"/>
        <v/>
      </c>
      <c r="W325" s="597">
        <f t="shared" si="19"/>
        <v>-15000</v>
      </c>
      <c r="X325" s="589"/>
      <c r="Y325" s="602"/>
      <c r="AH325" s="55"/>
      <c r="AI325" s="55"/>
      <c r="AJ325" s="55"/>
      <c r="AK325" s="55"/>
    </row>
    <row r="326" ht="22.5" customHeight="1">
      <c r="A326" s="575" t="s">
        <v>956</v>
      </c>
      <c r="B326" s="576">
        <v>45747.0</v>
      </c>
      <c r="C326" s="583">
        <v>60000.0</v>
      </c>
      <c r="D326" s="578" t="s">
        <v>3</v>
      </c>
      <c r="E326" s="579" t="s">
        <v>192</v>
      </c>
      <c r="F326" s="580">
        <v>509.0</v>
      </c>
      <c r="G326" s="581" t="s">
        <v>140</v>
      </c>
      <c r="H326" s="582" t="s">
        <v>957</v>
      </c>
      <c r="I326" s="576">
        <v>45719.0</v>
      </c>
      <c r="J326" s="583">
        <v>60000.0</v>
      </c>
      <c r="K326" s="584">
        <v>0.0</v>
      </c>
      <c r="L326" s="583">
        <f t="shared" si="1"/>
        <v>0</v>
      </c>
      <c r="M326" s="586"/>
      <c r="N326" s="586"/>
      <c r="O326" s="586"/>
      <c r="P326" s="586"/>
      <c r="Q326" s="600"/>
      <c r="R326" s="588">
        <v>20000.0</v>
      </c>
      <c r="S326" s="597">
        <f t="shared" si="24"/>
        <v>40000</v>
      </c>
      <c r="T326" s="606"/>
      <c r="U326" s="607"/>
      <c r="V326" s="592" t="str">
        <f t="shared" si="18"/>
        <v/>
      </c>
      <c r="W326" s="597">
        <f t="shared" si="19"/>
        <v>40000</v>
      </c>
      <c r="X326" s="589"/>
      <c r="Y326" s="602"/>
      <c r="AH326" s="55"/>
      <c r="AI326" s="55"/>
      <c r="AJ326" s="55"/>
      <c r="AK326" s="55"/>
    </row>
    <row r="327" ht="22.5" customHeight="1">
      <c r="A327" s="575" t="s">
        <v>1947</v>
      </c>
      <c r="B327" s="576">
        <v>45720.0</v>
      </c>
      <c r="C327" s="583">
        <v>100000.0</v>
      </c>
      <c r="D327" s="578" t="s">
        <v>3</v>
      </c>
      <c r="E327" s="579" t="s">
        <v>13</v>
      </c>
      <c r="F327" s="580" t="s">
        <v>2095</v>
      </c>
      <c r="G327" s="581" t="s">
        <v>140</v>
      </c>
      <c r="H327" s="582" t="s">
        <v>957</v>
      </c>
      <c r="I327" s="576">
        <v>45720.0</v>
      </c>
      <c r="J327" s="583">
        <v>100000.0</v>
      </c>
      <c r="K327" s="584">
        <v>0.0</v>
      </c>
      <c r="L327" s="583">
        <f t="shared" si="1"/>
        <v>0</v>
      </c>
      <c r="M327" s="586"/>
      <c r="N327" s="586"/>
      <c r="O327" s="586"/>
      <c r="P327" s="586"/>
      <c r="Q327" s="600"/>
      <c r="R327" s="597"/>
      <c r="S327" s="589" t="str">
        <f t="shared" si="24"/>
        <v/>
      </c>
      <c r="T327" s="606"/>
      <c r="U327" s="607"/>
      <c r="V327" s="592" t="str">
        <f t="shared" si="18"/>
        <v/>
      </c>
      <c r="W327" s="589">
        <f t="shared" si="19"/>
        <v>0</v>
      </c>
      <c r="X327" s="589"/>
      <c r="Y327" s="602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</row>
    <row r="328" ht="22.5" customHeight="1">
      <c r="A328" s="639"/>
      <c r="B328" s="576">
        <v>45721.0</v>
      </c>
      <c r="C328" s="583">
        <v>0.0</v>
      </c>
      <c r="D328" s="578" t="s">
        <v>1636</v>
      </c>
      <c r="E328" s="640" t="s">
        <v>2096</v>
      </c>
      <c r="F328" s="580" t="s">
        <v>2097</v>
      </c>
      <c r="G328" s="581" t="s">
        <v>140</v>
      </c>
      <c r="H328" s="582" t="s">
        <v>957</v>
      </c>
      <c r="I328" s="576">
        <v>45721.0</v>
      </c>
      <c r="J328" s="583">
        <v>0.0</v>
      </c>
      <c r="K328" s="583">
        <v>0.0</v>
      </c>
      <c r="L328" s="583">
        <f t="shared" si="1"/>
        <v>0</v>
      </c>
      <c r="M328" s="586"/>
      <c r="N328" s="586"/>
      <c r="O328" s="586"/>
      <c r="P328" s="586"/>
      <c r="Q328" s="600"/>
      <c r="R328" s="588">
        <v>15000.0</v>
      </c>
      <c r="S328" s="597">
        <f t="shared" si="24"/>
        <v>-15000</v>
      </c>
      <c r="T328" s="606"/>
      <c r="U328" s="607"/>
      <c r="V328" s="592" t="str">
        <f t="shared" si="18"/>
        <v/>
      </c>
      <c r="W328" s="597">
        <f t="shared" si="19"/>
        <v>-15000</v>
      </c>
      <c r="X328" s="589"/>
      <c r="Y328" s="602"/>
      <c r="AH328" s="55"/>
      <c r="AI328" s="55"/>
      <c r="AJ328" s="55"/>
      <c r="AK328" s="55"/>
    </row>
    <row r="329" ht="22.5" customHeight="1">
      <c r="A329" s="596" t="s">
        <v>197</v>
      </c>
      <c r="B329" s="576">
        <v>45693.0</v>
      </c>
      <c r="C329" s="583">
        <f>J329-L329</f>
        <v>600000</v>
      </c>
      <c r="D329" s="578" t="s">
        <v>119</v>
      </c>
      <c r="E329" s="579" t="s">
        <v>198</v>
      </c>
      <c r="F329" s="580" t="s">
        <v>199</v>
      </c>
      <c r="G329" s="581" t="s">
        <v>140</v>
      </c>
      <c r="H329" s="582" t="s">
        <v>957</v>
      </c>
      <c r="I329" s="576">
        <v>45723.0</v>
      </c>
      <c r="J329" s="583">
        <v>600000.0</v>
      </c>
      <c r="K329" s="584">
        <v>0.0</v>
      </c>
      <c r="L329" s="583">
        <f t="shared" si="1"/>
        <v>0</v>
      </c>
      <c r="M329" s="586"/>
      <c r="N329" s="586"/>
      <c r="O329" s="586"/>
      <c r="P329" s="586"/>
      <c r="Q329" s="600"/>
      <c r="R329" s="588"/>
      <c r="S329" s="589" t="str">
        <f t="shared" si="24"/>
        <v/>
      </c>
      <c r="T329" s="606"/>
      <c r="U329" s="607"/>
      <c r="V329" s="592" t="str">
        <f t="shared" si="18"/>
        <v/>
      </c>
      <c r="W329" s="589">
        <f t="shared" si="19"/>
        <v>0</v>
      </c>
      <c r="X329" s="605"/>
      <c r="Y329" s="602"/>
      <c r="AH329" s="55"/>
      <c r="AI329" s="55"/>
      <c r="AJ329" s="55"/>
      <c r="AK329" s="55"/>
    </row>
    <row r="330" ht="22.5" customHeight="1">
      <c r="A330" s="596" t="s">
        <v>506</v>
      </c>
      <c r="B330" s="576">
        <v>45716.0</v>
      </c>
      <c r="C330" s="583">
        <v>600000.0</v>
      </c>
      <c r="D330" s="578" t="s">
        <v>119</v>
      </c>
      <c r="E330" s="579" t="s">
        <v>367</v>
      </c>
      <c r="F330" s="580">
        <v>185.0</v>
      </c>
      <c r="G330" s="581" t="s">
        <v>140</v>
      </c>
      <c r="H330" s="582" t="s">
        <v>957</v>
      </c>
      <c r="I330" s="576">
        <v>45723.0</v>
      </c>
      <c r="J330" s="583">
        <v>600000.0</v>
      </c>
      <c r="K330" s="584">
        <v>0.0</v>
      </c>
      <c r="L330" s="583">
        <f t="shared" si="1"/>
        <v>0</v>
      </c>
      <c r="M330" s="586"/>
      <c r="N330" s="586"/>
      <c r="O330" s="586"/>
      <c r="P330" s="586"/>
      <c r="Q330" s="600"/>
      <c r="R330" s="588">
        <v>520000.0</v>
      </c>
      <c r="S330" s="597">
        <f t="shared" si="24"/>
        <v>80000</v>
      </c>
      <c r="T330" s="606"/>
      <c r="U330" s="607"/>
      <c r="V330" s="592" t="str">
        <f t="shared" si="18"/>
        <v/>
      </c>
      <c r="W330" s="597">
        <f t="shared" si="19"/>
        <v>80000</v>
      </c>
      <c r="X330" s="631" t="s">
        <v>347</v>
      </c>
      <c r="Y330" s="602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</row>
    <row r="331" ht="22.5" customHeight="1">
      <c r="A331" s="575" t="s">
        <v>959</v>
      </c>
      <c r="B331" s="576">
        <v>45721.0</v>
      </c>
      <c r="C331" s="583">
        <v>19000.0</v>
      </c>
      <c r="D331" s="578" t="s">
        <v>68</v>
      </c>
      <c r="E331" s="579" t="s">
        <v>960</v>
      </c>
      <c r="F331" s="580">
        <v>179.0</v>
      </c>
      <c r="G331" s="581" t="s">
        <v>140</v>
      </c>
      <c r="H331" s="582" t="s">
        <v>957</v>
      </c>
      <c r="I331" s="576">
        <v>45723.0</v>
      </c>
      <c r="J331" s="583">
        <v>19000.0</v>
      </c>
      <c r="K331" s="584">
        <v>0.0</v>
      </c>
      <c r="L331" s="583">
        <f t="shared" si="1"/>
        <v>0</v>
      </c>
      <c r="M331" s="586"/>
      <c r="N331" s="586"/>
      <c r="O331" s="586"/>
      <c r="P331" s="586"/>
      <c r="Q331" s="600"/>
      <c r="R331" s="588">
        <v>40000.0</v>
      </c>
      <c r="S331" s="597">
        <f t="shared" si="24"/>
        <v>-21000</v>
      </c>
      <c r="T331" s="606"/>
      <c r="U331" s="607"/>
      <c r="V331" s="592" t="str">
        <f t="shared" si="18"/>
        <v/>
      </c>
      <c r="W331" s="597">
        <f t="shared" si="19"/>
        <v>-21000</v>
      </c>
      <c r="X331" s="589"/>
      <c r="Y331" s="602"/>
      <c r="AH331" s="55"/>
      <c r="AI331" s="55"/>
      <c r="AJ331" s="55"/>
      <c r="AK331" s="55"/>
    </row>
    <row r="332" ht="22.5" customHeight="1">
      <c r="A332" s="575" t="s">
        <v>1952</v>
      </c>
      <c r="B332" s="576">
        <v>45723.0</v>
      </c>
      <c r="C332" s="583">
        <v>20000.0</v>
      </c>
      <c r="D332" s="578" t="s">
        <v>3</v>
      </c>
      <c r="E332" s="579" t="s">
        <v>1953</v>
      </c>
      <c r="F332" s="580">
        <v>287.0</v>
      </c>
      <c r="G332" s="581" t="s">
        <v>140</v>
      </c>
      <c r="H332" s="582" t="s">
        <v>957</v>
      </c>
      <c r="I332" s="576">
        <v>45723.0</v>
      </c>
      <c r="J332" s="583">
        <v>20000.0</v>
      </c>
      <c r="K332" s="584">
        <v>0.0</v>
      </c>
      <c r="L332" s="583">
        <f t="shared" si="1"/>
        <v>0</v>
      </c>
      <c r="M332" s="586"/>
      <c r="N332" s="586"/>
      <c r="O332" s="586"/>
      <c r="P332" s="586"/>
      <c r="Q332" s="600"/>
      <c r="R332" s="588">
        <v>75000.0</v>
      </c>
      <c r="S332" s="597">
        <f t="shared" si="24"/>
        <v>-55000</v>
      </c>
      <c r="T332" s="606"/>
      <c r="U332" s="607"/>
      <c r="V332" s="592" t="str">
        <f t="shared" si="18"/>
        <v/>
      </c>
      <c r="W332" s="597">
        <f t="shared" si="19"/>
        <v>-55000</v>
      </c>
      <c r="X332" s="589"/>
      <c r="Y332" s="602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</row>
    <row r="333" ht="22.5" customHeight="1">
      <c r="A333" s="575" t="s">
        <v>961</v>
      </c>
      <c r="B333" s="576">
        <v>45660.0</v>
      </c>
      <c r="C333" s="583">
        <v>30000.0</v>
      </c>
      <c r="D333" s="578" t="s">
        <v>3</v>
      </c>
      <c r="E333" s="579" t="s">
        <v>385</v>
      </c>
      <c r="F333" s="580">
        <v>939288.0</v>
      </c>
      <c r="G333" s="581" t="s">
        <v>140</v>
      </c>
      <c r="H333" s="582" t="s">
        <v>957</v>
      </c>
      <c r="I333" s="576">
        <v>45724.0</v>
      </c>
      <c r="J333" s="583">
        <v>30000.0</v>
      </c>
      <c r="K333" s="584">
        <v>0.0</v>
      </c>
      <c r="L333" s="583">
        <f t="shared" si="1"/>
        <v>0</v>
      </c>
      <c r="M333" s="586"/>
      <c r="N333" s="586"/>
      <c r="O333" s="586"/>
      <c r="P333" s="586"/>
      <c r="Q333" s="600"/>
      <c r="R333" s="588">
        <v>5000.0</v>
      </c>
      <c r="S333" s="597">
        <f t="shared" si="24"/>
        <v>25000</v>
      </c>
      <c r="T333" s="606"/>
      <c r="U333" s="607"/>
      <c r="V333" s="592" t="str">
        <f t="shared" si="18"/>
        <v/>
      </c>
      <c r="W333" s="597">
        <f t="shared" si="19"/>
        <v>25000</v>
      </c>
      <c r="X333" s="589"/>
      <c r="Y333" s="602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</row>
    <row r="334" ht="22.5" customHeight="1">
      <c r="A334" s="575" t="s">
        <v>962</v>
      </c>
      <c r="B334" s="576">
        <v>45693.0</v>
      </c>
      <c r="C334" s="583">
        <v>50000.0</v>
      </c>
      <c r="D334" s="578" t="s">
        <v>3</v>
      </c>
      <c r="E334" s="579" t="s">
        <v>160</v>
      </c>
      <c r="F334" s="580">
        <v>939256.0</v>
      </c>
      <c r="G334" s="581" t="s">
        <v>140</v>
      </c>
      <c r="H334" s="582" t="s">
        <v>957</v>
      </c>
      <c r="I334" s="576">
        <v>45724.0</v>
      </c>
      <c r="J334" s="583">
        <v>50000.0</v>
      </c>
      <c r="K334" s="584">
        <v>0.0</v>
      </c>
      <c r="L334" s="583">
        <f t="shared" si="1"/>
        <v>0</v>
      </c>
      <c r="M334" s="586"/>
      <c r="N334" s="586"/>
      <c r="O334" s="586"/>
      <c r="P334" s="586"/>
      <c r="Q334" s="600"/>
      <c r="R334" s="588">
        <v>2000.0</v>
      </c>
      <c r="S334" s="597">
        <f t="shared" si="24"/>
        <v>48000</v>
      </c>
      <c r="T334" s="606"/>
      <c r="U334" s="607"/>
      <c r="V334" s="592" t="str">
        <f t="shared" si="18"/>
        <v/>
      </c>
      <c r="W334" s="597">
        <f t="shared" si="19"/>
        <v>48000</v>
      </c>
      <c r="X334" s="605"/>
      <c r="Y334" s="602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</row>
    <row r="335" ht="22.5" customHeight="1">
      <c r="A335" s="575" t="s">
        <v>963</v>
      </c>
      <c r="B335" s="576">
        <v>45693.0</v>
      </c>
      <c r="C335" s="583">
        <v>100000.0</v>
      </c>
      <c r="D335" s="578" t="s">
        <v>3</v>
      </c>
      <c r="E335" s="579" t="s">
        <v>190</v>
      </c>
      <c r="F335" s="580">
        <v>939256.0</v>
      </c>
      <c r="G335" s="581" t="s">
        <v>140</v>
      </c>
      <c r="H335" s="582" t="s">
        <v>957</v>
      </c>
      <c r="I335" s="576">
        <v>45724.0</v>
      </c>
      <c r="J335" s="583">
        <v>100000.0</v>
      </c>
      <c r="K335" s="584">
        <v>0.0</v>
      </c>
      <c r="L335" s="583">
        <f t="shared" si="1"/>
        <v>0</v>
      </c>
      <c r="M335" s="586"/>
      <c r="N335" s="586"/>
      <c r="O335" s="586"/>
      <c r="P335" s="586"/>
      <c r="Q335" s="600"/>
      <c r="R335" s="588">
        <v>10000.0</v>
      </c>
      <c r="S335" s="597">
        <f t="shared" si="24"/>
        <v>90000</v>
      </c>
      <c r="T335" s="606"/>
      <c r="U335" s="607"/>
      <c r="V335" s="592" t="str">
        <f t="shared" si="18"/>
        <v/>
      </c>
      <c r="W335" s="597">
        <f t="shared" si="19"/>
        <v>90000</v>
      </c>
      <c r="X335" s="589"/>
      <c r="Y335" s="602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</row>
    <row r="336" ht="22.5" customHeight="1">
      <c r="A336" s="575" t="s">
        <v>964</v>
      </c>
      <c r="B336" s="576">
        <v>45696.0</v>
      </c>
      <c r="C336" s="583">
        <v>60000.0</v>
      </c>
      <c r="D336" s="578" t="s">
        <v>3</v>
      </c>
      <c r="E336" s="579" t="s">
        <v>254</v>
      </c>
      <c r="F336" s="580">
        <v>939260.0</v>
      </c>
      <c r="G336" s="581" t="s">
        <v>140</v>
      </c>
      <c r="H336" s="582" t="s">
        <v>957</v>
      </c>
      <c r="I336" s="576">
        <v>45724.0</v>
      </c>
      <c r="J336" s="583">
        <v>60000.0</v>
      </c>
      <c r="K336" s="584">
        <v>0.0</v>
      </c>
      <c r="L336" s="583">
        <f t="shared" si="1"/>
        <v>0</v>
      </c>
      <c r="M336" s="586"/>
      <c r="N336" s="586"/>
      <c r="O336" s="586"/>
      <c r="P336" s="586"/>
      <c r="Q336" s="600"/>
      <c r="R336" s="588">
        <v>10000.0</v>
      </c>
      <c r="S336" s="597">
        <f t="shared" si="24"/>
        <v>50000</v>
      </c>
      <c r="T336" s="606"/>
      <c r="U336" s="607"/>
      <c r="V336" s="592" t="str">
        <f t="shared" si="18"/>
        <v/>
      </c>
      <c r="W336" s="597">
        <f t="shared" si="19"/>
        <v>50000</v>
      </c>
      <c r="X336" s="589"/>
      <c r="Y336" s="602"/>
      <c r="AH336" s="55"/>
      <c r="AI336" s="55"/>
      <c r="AJ336" s="55"/>
      <c r="AK336" s="55"/>
    </row>
    <row r="337" ht="22.5" customHeight="1">
      <c r="A337" s="575" t="s">
        <v>965</v>
      </c>
      <c r="B337" s="576">
        <v>45696.0</v>
      </c>
      <c r="C337" s="583">
        <v>60000.0</v>
      </c>
      <c r="D337" s="578" t="s">
        <v>3</v>
      </c>
      <c r="E337" s="579" t="s">
        <v>255</v>
      </c>
      <c r="F337" s="580">
        <v>939260.0</v>
      </c>
      <c r="G337" s="581" t="s">
        <v>140</v>
      </c>
      <c r="H337" s="582" t="s">
        <v>957</v>
      </c>
      <c r="I337" s="576">
        <v>45724.0</v>
      </c>
      <c r="J337" s="583">
        <v>60000.0</v>
      </c>
      <c r="K337" s="584">
        <v>0.0</v>
      </c>
      <c r="L337" s="583">
        <f t="shared" si="1"/>
        <v>0</v>
      </c>
      <c r="M337" s="586"/>
      <c r="N337" s="586"/>
      <c r="O337" s="586"/>
      <c r="P337" s="586"/>
      <c r="Q337" s="600"/>
      <c r="R337" s="597"/>
      <c r="S337" s="589" t="str">
        <f t="shared" si="24"/>
        <v/>
      </c>
      <c r="T337" s="606"/>
      <c r="U337" s="607"/>
      <c r="V337" s="592" t="str">
        <f t="shared" si="18"/>
        <v/>
      </c>
      <c r="W337" s="589">
        <f t="shared" si="19"/>
        <v>0</v>
      </c>
      <c r="X337" s="589"/>
      <c r="Y337" s="602"/>
      <c r="AH337" s="55"/>
      <c r="AI337" s="55"/>
      <c r="AJ337" s="55"/>
      <c r="AK337" s="55"/>
    </row>
    <row r="338" ht="22.5" customHeight="1">
      <c r="A338" s="575" t="s">
        <v>966</v>
      </c>
      <c r="B338" s="576">
        <v>45696.0</v>
      </c>
      <c r="C338" s="583">
        <v>125000.0</v>
      </c>
      <c r="D338" s="578" t="s">
        <v>3</v>
      </c>
      <c r="E338" s="579" t="s">
        <v>256</v>
      </c>
      <c r="F338" s="580">
        <v>939260.0</v>
      </c>
      <c r="G338" s="581" t="s">
        <v>140</v>
      </c>
      <c r="H338" s="582" t="s">
        <v>957</v>
      </c>
      <c r="I338" s="576">
        <v>45724.0</v>
      </c>
      <c r="J338" s="583">
        <v>125000.0</v>
      </c>
      <c r="K338" s="584">
        <v>0.0</v>
      </c>
      <c r="L338" s="583">
        <f t="shared" si="1"/>
        <v>0</v>
      </c>
      <c r="M338" s="586"/>
      <c r="N338" s="586"/>
      <c r="O338" s="586"/>
      <c r="P338" s="586"/>
      <c r="Q338" s="600"/>
      <c r="R338" s="588">
        <v>10000.0</v>
      </c>
      <c r="S338" s="597">
        <f t="shared" si="24"/>
        <v>115000</v>
      </c>
      <c r="T338" s="606"/>
      <c r="U338" s="607"/>
      <c r="V338" s="592" t="str">
        <f t="shared" si="18"/>
        <v/>
      </c>
      <c r="W338" s="597">
        <f t="shared" si="19"/>
        <v>115000</v>
      </c>
      <c r="X338" s="589"/>
      <c r="Y338" s="602"/>
      <c r="AH338" s="55"/>
      <c r="AI338" s="55"/>
      <c r="AJ338" s="55"/>
      <c r="AK338" s="55"/>
    </row>
    <row r="339" ht="22.5" customHeight="1">
      <c r="A339" s="575" t="s">
        <v>967</v>
      </c>
      <c r="B339" s="576">
        <v>45696.0</v>
      </c>
      <c r="C339" s="583">
        <v>150000.0</v>
      </c>
      <c r="D339" s="578" t="s">
        <v>3</v>
      </c>
      <c r="E339" s="579" t="s">
        <v>200</v>
      </c>
      <c r="F339" s="580">
        <v>939260.0</v>
      </c>
      <c r="G339" s="581" t="s">
        <v>140</v>
      </c>
      <c r="H339" s="582" t="s">
        <v>957</v>
      </c>
      <c r="I339" s="576">
        <v>45724.0</v>
      </c>
      <c r="J339" s="583">
        <v>150000.0</v>
      </c>
      <c r="K339" s="584">
        <v>0.0</v>
      </c>
      <c r="L339" s="583">
        <f t="shared" si="1"/>
        <v>0</v>
      </c>
      <c r="M339" s="586"/>
      <c r="N339" s="586"/>
      <c r="O339" s="586"/>
      <c r="P339" s="586"/>
      <c r="Q339" s="600"/>
      <c r="R339" s="588">
        <v>10000.0</v>
      </c>
      <c r="S339" s="597">
        <f t="shared" si="24"/>
        <v>140000</v>
      </c>
      <c r="T339" s="606"/>
      <c r="U339" s="607"/>
      <c r="V339" s="592" t="str">
        <f t="shared" si="18"/>
        <v/>
      </c>
      <c r="W339" s="597">
        <f t="shared" si="19"/>
        <v>140000</v>
      </c>
      <c r="X339" s="589"/>
      <c r="Y339" s="602"/>
      <c r="AH339" s="55"/>
      <c r="AI339" s="55"/>
      <c r="AJ339" s="55"/>
      <c r="AK339" s="55"/>
    </row>
    <row r="340" ht="22.5" customHeight="1">
      <c r="A340" s="575" t="s">
        <v>968</v>
      </c>
      <c r="B340" s="576">
        <v>45700.0</v>
      </c>
      <c r="C340" s="583">
        <v>150000.0</v>
      </c>
      <c r="D340" s="578" t="s">
        <v>3</v>
      </c>
      <c r="E340" s="579" t="s">
        <v>281</v>
      </c>
      <c r="F340" s="580">
        <v>939269.0</v>
      </c>
      <c r="G340" s="581" t="s">
        <v>140</v>
      </c>
      <c r="H340" s="582" t="s">
        <v>957</v>
      </c>
      <c r="I340" s="576">
        <v>45724.0</v>
      </c>
      <c r="J340" s="583">
        <v>150000.0</v>
      </c>
      <c r="K340" s="584">
        <v>0.0</v>
      </c>
      <c r="L340" s="583">
        <f t="shared" si="1"/>
        <v>0</v>
      </c>
      <c r="M340" s="586"/>
      <c r="N340" s="586"/>
      <c r="O340" s="586"/>
      <c r="P340" s="586"/>
      <c r="Q340" s="600"/>
      <c r="R340" s="588">
        <v>75000.0</v>
      </c>
      <c r="S340" s="597">
        <f t="shared" si="24"/>
        <v>75000</v>
      </c>
      <c r="T340" s="606"/>
      <c r="U340" s="607"/>
      <c r="V340" s="592" t="str">
        <f t="shared" si="18"/>
        <v/>
      </c>
      <c r="W340" s="597">
        <f t="shared" si="19"/>
        <v>75000</v>
      </c>
      <c r="X340" s="589"/>
      <c r="Y340" s="602"/>
      <c r="AH340" s="55"/>
      <c r="AI340" s="55"/>
      <c r="AJ340" s="55"/>
      <c r="AK340" s="55"/>
    </row>
    <row r="341" ht="22.5" customHeight="1">
      <c r="A341" s="575" t="s">
        <v>969</v>
      </c>
      <c r="B341" s="576">
        <v>45700.0</v>
      </c>
      <c r="C341" s="583">
        <v>75000.0</v>
      </c>
      <c r="D341" s="578" t="s">
        <v>3</v>
      </c>
      <c r="E341" s="579" t="s">
        <v>279</v>
      </c>
      <c r="F341" s="580">
        <v>939269.0</v>
      </c>
      <c r="G341" s="581" t="s">
        <v>140</v>
      </c>
      <c r="H341" s="582" t="s">
        <v>957</v>
      </c>
      <c r="I341" s="576">
        <v>45724.0</v>
      </c>
      <c r="J341" s="583">
        <v>75000.0</v>
      </c>
      <c r="K341" s="584">
        <v>0.0</v>
      </c>
      <c r="L341" s="583">
        <f t="shared" si="1"/>
        <v>0</v>
      </c>
      <c r="M341" s="586"/>
      <c r="N341" s="586"/>
      <c r="O341" s="586"/>
      <c r="P341" s="586"/>
      <c r="Q341" s="600"/>
      <c r="R341" s="588">
        <v>10000.0</v>
      </c>
      <c r="S341" s="597">
        <f t="shared" si="24"/>
        <v>65000</v>
      </c>
      <c r="T341" s="606"/>
      <c r="U341" s="607"/>
      <c r="V341" s="592" t="str">
        <f t="shared" si="18"/>
        <v/>
      </c>
      <c r="W341" s="597">
        <f t="shared" si="19"/>
        <v>65000</v>
      </c>
      <c r="X341" s="589"/>
      <c r="Y341" s="602"/>
      <c r="AH341" s="55"/>
      <c r="AI341" s="55"/>
      <c r="AJ341" s="55"/>
      <c r="AK341" s="55"/>
    </row>
    <row r="342" ht="22.5" customHeight="1">
      <c r="A342" s="575" t="s">
        <v>970</v>
      </c>
      <c r="B342" s="576">
        <v>45700.0</v>
      </c>
      <c r="C342" s="583">
        <v>40000.0</v>
      </c>
      <c r="D342" s="578" t="s">
        <v>3</v>
      </c>
      <c r="E342" s="579" t="s">
        <v>153</v>
      </c>
      <c r="F342" s="580">
        <v>939269.0</v>
      </c>
      <c r="G342" s="581" t="s">
        <v>140</v>
      </c>
      <c r="H342" s="582" t="s">
        <v>957</v>
      </c>
      <c r="I342" s="576">
        <v>45724.0</v>
      </c>
      <c r="J342" s="583">
        <v>40000.0</v>
      </c>
      <c r="K342" s="584">
        <v>0.0</v>
      </c>
      <c r="L342" s="583">
        <f t="shared" si="1"/>
        <v>0</v>
      </c>
      <c r="M342" s="615">
        <f>(MINUS(M340,M341))</f>
        <v>0</v>
      </c>
      <c r="N342" s="585" t="s">
        <v>217</v>
      </c>
      <c r="O342" s="586"/>
      <c r="P342" s="585" t="s">
        <v>146</v>
      </c>
      <c r="Q342" s="600"/>
      <c r="R342" s="588">
        <v>15000.0</v>
      </c>
      <c r="S342" s="597">
        <f t="shared" si="24"/>
        <v>25000</v>
      </c>
      <c r="T342" s="606"/>
      <c r="U342" s="607"/>
      <c r="V342" s="592" t="str">
        <f t="shared" si="18"/>
        <v/>
      </c>
      <c r="W342" s="597">
        <f t="shared" si="19"/>
        <v>25000</v>
      </c>
      <c r="X342" s="589"/>
      <c r="Y342" s="602"/>
      <c r="Z342" s="55"/>
      <c r="AA342" s="5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</row>
    <row r="343" ht="22.5" customHeight="1">
      <c r="A343" s="575" t="s">
        <v>971</v>
      </c>
      <c r="B343" s="576">
        <v>45707.0</v>
      </c>
      <c r="C343" s="583">
        <v>60000.0</v>
      </c>
      <c r="D343" s="578" t="s">
        <v>3</v>
      </c>
      <c r="E343" s="579" t="s">
        <v>192</v>
      </c>
      <c r="F343" s="580">
        <v>939266.0</v>
      </c>
      <c r="G343" s="581" t="s">
        <v>140</v>
      </c>
      <c r="H343" s="582" t="s">
        <v>957</v>
      </c>
      <c r="I343" s="576">
        <v>45724.0</v>
      </c>
      <c r="J343" s="583">
        <v>60000.0</v>
      </c>
      <c r="K343" s="584">
        <v>0.0</v>
      </c>
      <c r="L343" s="583">
        <f t="shared" si="1"/>
        <v>0</v>
      </c>
      <c r="M343" s="615"/>
      <c r="N343" s="585"/>
      <c r="O343" s="586"/>
      <c r="P343" s="585"/>
      <c r="Q343" s="600"/>
      <c r="R343" s="588">
        <v>3000.0</v>
      </c>
      <c r="S343" s="597">
        <f t="shared" si="24"/>
        <v>57000</v>
      </c>
      <c r="T343" s="606"/>
      <c r="U343" s="607"/>
      <c r="V343" s="592" t="str">
        <f t="shared" si="18"/>
        <v/>
      </c>
      <c r="W343" s="597">
        <f t="shared" si="19"/>
        <v>57000</v>
      </c>
      <c r="X343" s="589"/>
      <c r="Y343" s="602"/>
      <c r="Z343" s="115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</row>
    <row r="344" ht="22.5" customHeight="1">
      <c r="A344" s="575" t="s">
        <v>1903</v>
      </c>
      <c r="B344" s="576">
        <v>45714.0</v>
      </c>
      <c r="C344" s="583">
        <v>0.0</v>
      </c>
      <c r="D344" s="578" t="s">
        <v>3</v>
      </c>
      <c r="E344" s="579" t="s">
        <v>356</v>
      </c>
      <c r="F344" s="580" t="s">
        <v>2098</v>
      </c>
      <c r="G344" s="581" t="s">
        <v>146</v>
      </c>
      <c r="H344" s="582" t="s">
        <v>957</v>
      </c>
      <c r="I344" s="638"/>
      <c r="J344" s="583">
        <v>20000.0</v>
      </c>
      <c r="K344" s="584">
        <v>0.0</v>
      </c>
      <c r="L344" s="583">
        <f t="shared" si="1"/>
        <v>20000</v>
      </c>
      <c r="M344" s="586"/>
      <c r="N344" s="586"/>
      <c r="O344" s="586"/>
      <c r="P344" s="586"/>
      <c r="Q344" s="600"/>
      <c r="R344" s="588">
        <v>5000.0</v>
      </c>
      <c r="S344" s="589"/>
      <c r="T344" s="606"/>
      <c r="U344" s="607"/>
      <c r="V344" s="592" t="str">
        <f t="shared" si="18"/>
        <v/>
      </c>
      <c r="W344" s="589" t="str">
        <f t="shared" si="19"/>
        <v/>
      </c>
      <c r="X344" s="589"/>
      <c r="Y344" s="602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</row>
    <row r="345" ht="22.5" customHeight="1">
      <c r="A345" s="596" t="s">
        <v>1904</v>
      </c>
      <c r="B345" s="576">
        <v>45714.0</v>
      </c>
      <c r="C345" s="583">
        <v>0.0</v>
      </c>
      <c r="D345" s="578" t="s">
        <v>262</v>
      </c>
      <c r="E345" s="579" t="s">
        <v>1905</v>
      </c>
      <c r="F345" s="580" t="s">
        <v>1906</v>
      </c>
      <c r="G345" s="581" t="s">
        <v>146</v>
      </c>
      <c r="H345" s="582" t="s">
        <v>957</v>
      </c>
      <c r="I345" s="576"/>
      <c r="J345" s="583">
        <v>20000.0</v>
      </c>
      <c r="K345" s="584">
        <v>0.0</v>
      </c>
      <c r="L345" s="583">
        <f t="shared" si="1"/>
        <v>20000</v>
      </c>
      <c r="M345" s="586"/>
      <c r="N345" s="586"/>
      <c r="O345" s="586"/>
      <c r="P345" s="586"/>
      <c r="Q345" s="600"/>
      <c r="R345" s="588">
        <v>15000.0</v>
      </c>
      <c r="S345" s="597">
        <f t="shared" ref="S345:S384" si="25">IF(OR(ISBLANK(J345),ISBLANK(R345)),"",J345-R345)</f>
        <v>5000</v>
      </c>
      <c r="T345" s="606"/>
      <c r="U345" s="607"/>
      <c r="V345" s="592" t="str">
        <f t="shared" si="18"/>
        <v/>
      </c>
      <c r="W345" s="597">
        <f t="shared" si="19"/>
        <v>5000</v>
      </c>
      <c r="X345" s="589"/>
      <c r="Y345" s="602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</row>
    <row r="346" ht="22.5" customHeight="1">
      <c r="A346" s="575" t="s">
        <v>972</v>
      </c>
      <c r="B346" s="576">
        <v>45707.0</v>
      </c>
      <c r="C346" s="583">
        <v>120000.0</v>
      </c>
      <c r="D346" s="578" t="s">
        <v>3</v>
      </c>
      <c r="E346" s="579" t="s">
        <v>192</v>
      </c>
      <c r="F346" s="580">
        <v>939265.0</v>
      </c>
      <c r="G346" s="581" t="s">
        <v>140</v>
      </c>
      <c r="H346" s="582" t="s">
        <v>957</v>
      </c>
      <c r="I346" s="576">
        <v>45724.0</v>
      </c>
      <c r="J346" s="583">
        <v>120000.0</v>
      </c>
      <c r="K346" s="584">
        <v>0.0</v>
      </c>
      <c r="L346" s="583">
        <f t="shared" si="1"/>
        <v>0</v>
      </c>
      <c r="M346" s="586"/>
      <c r="N346" s="586"/>
      <c r="O346" s="586"/>
      <c r="P346" s="586"/>
      <c r="Q346" s="600"/>
      <c r="R346" s="588">
        <v>5000.0</v>
      </c>
      <c r="S346" s="597">
        <f t="shared" si="25"/>
        <v>115000</v>
      </c>
      <c r="T346" s="606"/>
      <c r="U346" s="607"/>
      <c r="V346" s="592" t="str">
        <f t="shared" si="18"/>
        <v/>
      </c>
      <c r="W346" s="597">
        <f t="shared" si="19"/>
        <v>115000</v>
      </c>
      <c r="X346" s="589"/>
      <c r="Y346" s="602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</row>
    <row r="347" ht="22.5" customHeight="1">
      <c r="A347" s="575" t="s">
        <v>973</v>
      </c>
      <c r="B347" s="576">
        <v>45708.0</v>
      </c>
      <c r="C347" s="583">
        <v>160000.0</v>
      </c>
      <c r="D347" s="578" t="s">
        <v>3</v>
      </c>
      <c r="E347" s="579" t="s">
        <v>256</v>
      </c>
      <c r="F347" s="580">
        <v>939271.0</v>
      </c>
      <c r="G347" s="581" t="s">
        <v>140</v>
      </c>
      <c r="H347" s="582" t="s">
        <v>957</v>
      </c>
      <c r="I347" s="576">
        <v>45724.0</v>
      </c>
      <c r="J347" s="583">
        <v>160000.0</v>
      </c>
      <c r="K347" s="584">
        <v>0.0</v>
      </c>
      <c r="L347" s="583">
        <f t="shared" si="1"/>
        <v>0</v>
      </c>
      <c r="M347" s="586"/>
      <c r="N347" s="586"/>
      <c r="O347" s="586"/>
      <c r="P347" s="586"/>
      <c r="Q347" s="600"/>
      <c r="R347" s="588"/>
      <c r="S347" s="589" t="str">
        <f t="shared" si="25"/>
        <v/>
      </c>
      <c r="T347" s="606"/>
      <c r="U347" s="607"/>
      <c r="V347" s="592" t="str">
        <f t="shared" si="18"/>
        <v/>
      </c>
      <c r="W347" s="589">
        <f t="shared" si="19"/>
        <v>0</v>
      </c>
      <c r="X347" s="589"/>
      <c r="Y347" s="602"/>
      <c r="AH347" s="55"/>
      <c r="AI347" s="55"/>
      <c r="AJ347" s="55"/>
      <c r="AK347" s="55"/>
    </row>
    <row r="348" ht="22.5" customHeight="1">
      <c r="A348" s="575" t="s">
        <v>974</v>
      </c>
      <c r="B348" s="576">
        <v>45711.0</v>
      </c>
      <c r="C348" s="583">
        <v>45000.0</v>
      </c>
      <c r="D348" s="578" t="s">
        <v>3</v>
      </c>
      <c r="E348" s="579" t="s">
        <v>160</v>
      </c>
      <c r="F348" s="580">
        <v>939264.0</v>
      </c>
      <c r="G348" s="581" t="s">
        <v>140</v>
      </c>
      <c r="H348" s="582" t="s">
        <v>957</v>
      </c>
      <c r="I348" s="576">
        <v>45724.0</v>
      </c>
      <c r="J348" s="583">
        <v>45000.0</v>
      </c>
      <c r="K348" s="584">
        <v>0.0</v>
      </c>
      <c r="L348" s="583">
        <f t="shared" si="1"/>
        <v>0</v>
      </c>
      <c r="M348" s="586"/>
      <c r="N348" s="586"/>
      <c r="O348" s="586"/>
      <c r="P348" s="586"/>
      <c r="Q348" s="600"/>
      <c r="R348" s="588">
        <v>200000.0</v>
      </c>
      <c r="S348" s="597">
        <f t="shared" si="25"/>
        <v>-155000</v>
      </c>
      <c r="T348" s="590"/>
      <c r="U348" s="607"/>
      <c r="V348" s="592" t="str">
        <f t="shared" si="18"/>
        <v/>
      </c>
      <c r="W348" s="597">
        <f t="shared" si="19"/>
        <v>-155000</v>
      </c>
      <c r="X348" s="605"/>
      <c r="Y348" s="602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</row>
    <row r="349" ht="22.5" customHeight="1">
      <c r="A349" s="596" t="s">
        <v>1907</v>
      </c>
      <c r="B349" s="576">
        <v>45715.0</v>
      </c>
      <c r="C349" s="583">
        <v>0.0</v>
      </c>
      <c r="D349" s="646"/>
      <c r="E349" s="579" t="s">
        <v>1908</v>
      </c>
      <c r="F349" s="580" t="s">
        <v>1909</v>
      </c>
      <c r="G349" s="581" t="s">
        <v>146</v>
      </c>
      <c r="H349" s="582" t="s">
        <v>957</v>
      </c>
      <c r="I349" s="576"/>
      <c r="J349" s="583">
        <v>15000.0</v>
      </c>
      <c r="K349" s="584">
        <v>0.0</v>
      </c>
      <c r="L349" s="583">
        <f t="shared" si="1"/>
        <v>15000</v>
      </c>
      <c r="M349" s="586"/>
      <c r="N349" s="586"/>
      <c r="O349" s="586"/>
      <c r="P349" s="586"/>
      <c r="Q349" s="600"/>
      <c r="R349" s="588">
        <v>50000.0</v>
      </c>
      <c r="S349" s="597">
        <f t="shared" si="25"/>
        <v>-35000</v>
      </c>
      <c r="T349" s="606"/>
      <c r="U349" s="607"/>
      <c r="V349" s="592" t="str">
        <f t="shared" si="18"/>
        <v/>
      </c>
      <c r="W349" s="597">
        <f t="shared" si="19"/>
        <v>-35000</v>
      </c>
      <c r="X349" s="589"/>
      <c r="Y349" s="602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</row>
    <row r="350" ht="22.5" customHeight="1">
      <c r="A350" s="575" t="s">
        <v>975</v>
      </c>
      <c r="B350" s="576">
        <v>45711.0</v>
      </c>
      <c r="C350" s="583">
        <v>350000.0</v>
      </c>
      <c r="D350" s="578" t="s">
        <v>3</v>
      </c>
      <c r="E350" s="579" t="s">
        <v>323</v>
      </c>
      <c r="F350" s="580">
        <v>939267.0</v>
      </c>
      <c r="G350" s="581" t="s">
        <v>976</v>
      </c>
      <c r="H350" s="582" t="s">
        <v>957</v>
      </c>
      <c r="I350" s="576">
        <v>45724.0</v>
      </c>
      <c r="J350" s="583">
        <v>350000.0</v>
      </c>
      <c r="K350" s="584">
        <v>0.0</v>
      </c>
      <c r="L350" s="583">
        <f t="shared" si="1"/>
        <v>0</v>
      </c>
      <c r="M350" s="586"/>
      <c r="N350" s="586"/>
      <c r="O350" s="586"/>
      <c r="P350" s="586"/>
      <c r="Q350" s="600"/>
      <c r="R350" s="588">
        <v>20000.0</v>
      </c>
      <c r="S350" s="597">
        <f t="shared" si="25"/>
        <v>330000</v>
      </c>
      <c r="T350" s="606"/>
      <c r="U350" s="607"/>
      <c r="V350" s="592" t="str">
        <f t="shared" si="18"/>
        <v/>
      </c>
      <c r="W350" s="597">
        <f t="shared" si="19"/>
        <v>330000</v>
      </c>
      <c r="X350" s="589"/>
      <c r="Y350" s="602"/>
      <c r="AH350" s="55"/>
      <c r="AI350" s="55"/>
      <c r="AJ350" s="55"/>
      <c r="AK350" s="55"/>
    </row>
    <row r="351" ht="22.5" customHeight="1">
      <c r="A351" s="575" t="s">
        <v>977</v>
      </c>
      <c r="B351" s="576">
        <v>45713.0</v>
      </c>
      <c r="C351" s="583">
        <v>175000.0</v>
      </c>
      <c r="D351" s="578" t="s">
        <v>3</v>
      </c>
      <c r="E351" s="579" t="s">
        <v>200</v>
      </c>
      <c r="F351" s="580">
        <v>939275.0</v>
      </c>
      <c r="G351" s="581" t="s">
        <v>140</v>
      </c>
      <c r="H351" s="582" t="s">
        <v>957</v>
      </c>
      <c r="I351" s="576">
        <v>45724.0</v>
      </c>
      <c r="J351" s="583">
        <v>175000.0</v>
      </c>
      <c r="K351" s="584">
        <v>0.0</v>
      </c>
      <c r="L351" s="583">
        <f t="shared" si="1"/>
        <v>0</v>
      </c>
      <c r="M351" s="586"/>
      <c r="N351" s="586"/>
      <c r="O351" s="586"/>
      <c r="P351" s="586"/>
      <c r="Q351" s="600"/>
      <c r="R351" s="588"/>
      <c r="S351" s="589" t="str">
        <f t="shared" si="25"/>
        <v/>
      </c>
      <c r="T351" s="606"/>
      <c r="U351" s="607"/>
      <c r="V351" s="592" t="str">
        <f t="shared" si="18"/>
        <v/>
      </c>
      <c r="W351" s="589">
        <f t="shared" si="19"/>
        <v>0</v>
      </c>
      <c r="X351" s="589"/>
      <c r="Y351" s="602"/>
      <c r="AH351" s="55"/>
      <c r="AI351" s="55"/>
      <c r="AJ351" s="55"/>
      <c r="AK351" s="55"/>
    </row>
    <row r="352" ht="22.5" customHeight="1">
      <c r="A352" s="575" t="s">
        <v>978</v>
      </c>
      <c r="B352" s="576">
        <v>45714.0</v>
      </c>
      <c r="C352" s="583">
        <v>220000.0</v>
      </c>
      <c r="D352" s="578" t="s">
        <v>3</v>
      </c>
      <c r="E352" s="579" t="s">
        <v>319</v>
      </c>
      <c r="F352" s="580">
        <v>939273.0</v>
      </c>
      <c r="G352" s="581" t="s">
        <v>140</v>
      </c>
      <c r="H352" s="582" t="s">
        <v>957</v>
      </c>
      <c r="I352" s="576">
        <v>45724.0</v>
      </c>
      <c r="J352" s="583">
        <v>220000.0</v>
      </c>
      <c r="K352" s="584">
        <v>0.0</v>
      </c>
      <c r="L352" s="583">
        <f t="shared" si="1"/>
        <v>0</v>
      </c>
      <c r="M352" s="586"/>
      <c r="N352" s="586"/>
      <c r="O352" s="586"/>
      <c r="P352" s="586"/>
      <c r="Q352" s="600"/>
      <c r="R352" s="588">
        <v>10000.0</v>
      </c>
      <c r="S352" s="597">
        <f t="shared" si="25"/>
        <v>210000</v>
      </c>
      <c r="T352" s="606"/>
      <c r="U352" s="607"/>
      <c r="V352" s="592" t="str">
        <f t="shared" si="18"/>
        <v/>
      </c>
      <c r="W352" s="597">
        <f t="shared" si="19"/>
        <v>210000</v>
      </c>
      <c r="X352" s="589"/>
      <c r="Y352" s="602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</row>
    <row r="353" ht="22.5" customHeight="1">
      <c r="A353" s="575" t="s">
        <v>979</v>
      </c>
      <c r="B353" s="576">
        <v>45714.0</v>
      </c>
      <c r="C353" s="583">
        <v>20000.0</v>
      </c>
      <c r="D353" s="578" t="s">
        <v>3</v>
      </c>
      <c r="E353" s="579" t="s">
        <v>351</v>
      </c>
      <c r="F353" s="580">
        <v>939277.0</v>
      </c>
      <c r="G353" s="581" t="s">
        <v>140</v>
      </c>
      <c r="H353" s="582" t="s">
        <v>957</v>
      </c>
      <c r="I353" s="576">
        <v>45724.0</v>
      </c>
      <c r="J353" s="583">
        <v>20000.0</v>
      </c>
      <c r="K353" s="584">
        <v>0.0</v>
      </c>
      <c r="L353" s="583">
        <f t="shared" si="1"/>
        <v>0</v>
      </c>
      <c r="M353" s="586"/>
      <c r="N353" s="586"/>
      <c r="O353" s="586"/>
      <c r="P353" s="586"/>
      <c r="Q353" s="600"/>
      <c r="R353" s="588">
        <v>10000.0</v>
      </c>
      <c r="S353" s="597">
        <f t="shared" si="25"/>
        <v>10000</v>
      </c>
      <c r="T353" s="606"/>
      <c r="U353" s="607"/>
      <c r="V353" s="592" t="str">
        <f t="shared" si="18"/>
        <v/>
      </c>
      <c r="W353" s="597">
        <f t="shared" si="19"/>
        <v>10000</v>
      </c>
      <c r="X353" s="589"/>
      <c r="Y353" s="602"/>
      <c r="AH353" s="55"/>
      <c r="AI353" s="55"/>
      <c r="AJ353" s="55"/>
      <c r="AK353" s="55"/>
    </row>
    <row r="354" ht="22.5" customHeight="1">
      <c r="A354" s="575" t="s">
        <v>980</v>
      </c>
      <c r="B354" s="576">
        <v>45714.0</v>
      </c>
      <c r="C354" s="583">
        <v>10000.0</v>
      </c>
      <c r="D354" s="578" t="s">
        <v>3</v>
      </c>
      <c r="E354" s="579" t="s">
        <v>352</v>
      </c>
      <c r="F354" s="580">
        <v>939282.0</v>
      </c>
      <c r="G354" s="581" t="s">
        <v>140</v>
      </c>
      <c r="H354" s="582" t="s">
        <v>957</v>
      </c>
      <c r="I354" s="576">
        <v>45724.0</v>
      </c>
      <c r="J354" s="583">
        <v>10000.0</v>
      </c>
      <c r="K354" s="584">
        <v>0.0</v>
      </c>
      <c r="L354" s="583">
        <f t="shared" si="1"/>
        <v>0</v>
      </c>
      <c r="M354" s="586"/>
      <c r="N354" s="586"/>
      <c r="O354" s="586"/>
      <c r="P354" s="586"/>
      <c r="Q354" s="600"/>
      <c r="R354" s="588">
        <v>5000.0</v>
      </c>
      <c r="S354" s="597">
        <f t="shared" si="25"/>
        <v>5000</v>
      </c>
      <c r="T354" s="606"/>
      <c r="U354" s="607"/>
      <c r="V354" s="592" t="str">
        <f t="shared" si="18"/>
        <v/>
      </c>
      <c r="W354" s="597">
        <f t="shared" si="19"/>
        <v>5000</v>
      </c>
      <c r="X354" s="589"/>
      <c r="Y354" s="602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</row>
    <row r="355" ht="22.5" customHeight="1">
      <c r="A355" s="575" t="s">
        <v>981</v>
      </c>
      <c r="B355" s="576">
        <v>45714.0</v>
      </c>
      <c r="C355" s="583">
        <v>20000.0</v>
      </c>
      <c r="D355" s="578" t="s">
        <v>3</v>
      </c>
      <c r="E355" s="579" t="s">
        <v>124</v>
      </c>
      <c r="F355" s="580">
        <v>939279.0</v>
      </c>
      <c r="G355" s="581" t="s">
        <v>140</v>
      </c>
      <c r="H355" s="582" t="s">
        <v>957</v>
      </c>
      <c r="I355" s="576">
        <v>45724.0</v>
      </c>
      <c r="J355" s="583">
        <v>20000.0</v>
      </c>
      <c r="K355" s="584">
        <v>0.0</v>
      </c>
      <c r="L355" s="583">
        <f t="shared" si="1"/>
        <v>0</v>
      </c>
      <c r="M355" s="586"/>
      <c r="N355" s="586"/>
      <c r="O355" s="586"/>
      <c r="P355" s="586"/>
      <c r="Q355" s="600"/>
      <c r="R355" s="597"/>
      <c r="S355" s="589" t="str">
        <f t="shared" si="25"/>
        <v/>
      </c>
      <c r="T355" s="606"/>
      <c r="U355" s="607"/>
      <c r="V355" s="592" t="str">
        <f t="shared" si="18"/>
        <v/>
      </c>
      <c r="W355" s="589">
        <f t="shared" si="19"/>
        <v>0</v>
      </c>
      <c r="X355" s="589"/>
      <c r="Y355" s="602"/>
      <c r="AH355" s="55"/>
      <c r="AI355" s="55"/>
      <c r="AJ355" s="55"/>
      <c r="AK355" s="55"/>
    </row>
    <row r="356" ht="22.5" customHeight="1">
      <c r="A356" s="575" t="s">
        <v>982</v>
      </c>
      <c r="B356" s="576">
        <v>45714.0</v>
      </c>
      <c r="C356" s="583">
        <v>20000.0</v>
      </c>
      <c r="D356" s="578" t="s">
        <v>3</v>
      </c>
      <c r="E356" s="579" t="s">
        <v>353</v>
      </c>
      <c r="F356" s="580">
        <v>939280.0</v>
      </c>
      <c r="G356" s="581" t="s">
        <v>140</v>
      </c>
      <c r="H356" s="582" t="s">
        <v>957</v>
      </c>
      <c r="I356" s="576">
        <v>45724.0</v>
      </c>
      <c r="J356" s="583">
        <v>20000.0</v>
      </c>
      <c r="K356" s="584">
        <v>0.0</v>
      </c>
      <c r="L356" s="583">
        <f t="shared" si="1"/>
        <v>0</v>
      </c>
      <c r="M356" s="586"/>
      <c r="N356" s="586"/>
      <c r="O356" s="586"/>
      <c r="P356" s="586"/>
      <c r="Q356" s="600"/>
      <c r="R356" s="597"/>
      <c r="S356" s="589" t="str">
        <f t="shared" si="25"/>
        <v/>
      </c>
      <c r="T356" s="606"/>
      <c r="U356" s="607"/>
      <c r="V356" s="592" t="str">
        <f t="shared" si="18"/>
        <v/>
      </c>
      <c r="W356" s="589">
        <f t="shared" si="19"/>
        <v>0</v>
      </c>
      <c r="X356" s="622" t="s">
        <v>958</v>
      </c>
      <c r="Y356" s="602"/>
      <c r="Z356" s="108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</row>
    <row r="357" ht="22.5" customHeight="1">
      <c r="A357" s="575" t="s">
        <v>983</v>
      </c>
      <c r="B357" s="576">
        <v>45715.0</v>
      </c>
      <c r="C357" s="583">
        <v>175000.0</v>
      </c>
      <c r="D357" s="578" t="s">
        <v>3</v>
      </c>
      <c r="E357" s="579" t="s">
        <v>200</v>
      </c>
      <c r="F357" s="580" t="s">
        <v>984</v>
      </c>
      <c r="G357" s="581" t="s">
        <v>140</v>
      </c>
      <c r="H357" s="582" t="s">
        <v>957</v>
      </c>
      <c r="I357" s="576">
        <v>45724.0</v>
      </c>
      <c r="J357" s="583">
        <v>175000.0</v>
      </c>
      <c r="K357" s="584">
        <v>0.0</v>
      </c>
      <c r="L357" s="583">
        <f t="shared" si="1"/>
        <v>0</v>
      </c>
      <c r="M357" s="586"/>
      <c r="N357" s="586"/>
      <c r="O357" s="586"/>
      <c r="P357" s="586"/>
      <c r="Q357" s="600"/>
      <c r="R357" s="588">
        <v>20000.0</v>
      </c>
      <c r="S357" s="597">
        <f t="shared" si="25"/>
        <v>155000</v>
      </c>
      <c r="T357" s="606"/>
      <c r="U357" s="607"/>
      <c r="V357" s="592" t="str">
        <f t="shared" si="18"/>
        <v/>
      </c>
      <c r="W357" s="597">
        <f t="shared" si="19"/>
        <v>155000</v>
      </c>
      <c r="X357" s="589"/>
      <c r="Y357" s="602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</row>
    <row r="358" ht="22.5" customHeight="1">
      <c r="A358" s="575" t="s">
        <v>985</v>
      </c>
      <c r="B358" s="576">
        <v>45716.0</v>
      </c>
      <c r="C358" s="583">
        <v>50000.0</v>
      </c>
      <c r="D358" s="578" t="s">
        <v>3</v>
      </c>
      <c r="E358" s="579" t="s">
        <v>169</v>
      </c>
      <c r="F358" s="580">
        <v>939290.0</v>
      </c>
      <c r="G358" s="581" t="s">
        <v>140</v>
      </c>
      <c r="H358" s="582" t="s">
        <v>957</v>
      </c>
      <c r="I358" s="576">
        <v>45724.0</v>
      </c>
      <c r="J358" s="583">
        <v>50000.0</v>
      </c>
      <c r="K358" s="584">
        <v>0.0</v>
      </c>
      <c r="L358" s="583">
        <f t="shared" si="1"/>
        <v>0</v>
      </c>
      <c r="M358" s="586"/>
      <c r="N358" s="586"/>
      <c r="O358" s="586"/>
      <c r="P358" s="586"/>
      <c r="Q358" s="600"/>
      <c r="R358" s="588">
        <v>5000.0</v>
      </c>
      <c r="S358" s="597">
        <f t="shared" si="25"/>
        <v>45000</v>
      </c>
      <c r="T358" s="606"/>
      <c r="U358" s="607"/>
      <c r="V358" s="592" t="str">
        <f t="shared" si="18"/>
        <v/>
      </c>
      <c r="W358" s="597">
        <f t="shared" si="19"/>
        <v>45000</v>
      </c>
      <c r="X358" s="589"/>
      <c r="Y358" s="602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</row>
    <row r="359" ht="22.5" customHeight="1">
      <c r="A359" s="575" t="s">
        <v>986</v>
      </c>
      <c r="B359" s="576">
        <v>45716.0</v>
      </c>
      <c r="C359" s="583">
        <v>10000.0</v>
      </c>
      <c r="D359" s="578" t="s">
        <v>3</v>
      </c>
      <c r="E359" s="579" t="s">
        <v>365</v>
      </c>
      <c r="F359" s="580">
        <v>939278.0</v>
      </c>
      <c r="G359" s="581" t="s">
        <v>140</v>
      </c>
      <c r="H359" s="582" t="s">
        <v>957</v>
      </c>
      <c r="I359" s="576">
        <v>45724.0</v>
      </c>
      <c r="J359" s="583">
        <v>10000.0</v>
      </c>
      <c r="K359" s="584">
        <v>0.0</v>
      </c>
      <c r="L359" s="583">
        <f t="shared" si="1"/>
        <v>0</v>
      </c>
      <c r="M359" s="586"/>
      <c r="N359" s="586"/>
      <c r="O359" s="586"/>
      <c r="P359" s="586"/>
      <c r="Q359" s="600"/>
      <c r="R359" s="588">
        <v>10000.0</v>
      </c>
      <c r="S359" s="597">
        <f t="shared" si="25"/>
        <v>0</v>
      </c>
      <c r="T359" s="606"/>
      <c r="U359" s="607"/>
      <c r="V359" s="592" t="str">
        <f t="shared" si="18"/>
        <v/>
      </c>
      <c r="W359" s="597">
        <f t="shared" si="19"/>
        <v>0</v>
      </c>
      <c r="X359" s="589"/>
      <c r="Y359" s="602"/>
      <c r="AH359" s="55"/>
      <c r="AI359" s="55"/>
      <c r="AJ359" s="55"/>
      <c r="AK359" s="55"/>
    </row>
    <row r="360" ht="22.5" customHeight="1">
      <c r="A360" s="575" t="s">
        <v>987</v>
      </c>
      <c r="B360" s="576">
        <v>45716.0</v>
      </c>
      <c r="C360" s="583">
        <v>25000.0</v>
      </c>
      <c r="D360" s="578" t="s">
        <v>3</v>
      </c>
      <c r="E360" s="579" t="s">
        <v>331</v>
      </c>
      <c r="F360" s="580">
        <v>939278.0</v>
      </c>
      <c r="G360" s="581" t="s">
        <v>140</v>
      </c>
      <c r="H360" s="582" t="s">
        <v>957</v>
      </c>
      <c r="I360" s="576">
        <v>45724.0</v>
      </c>
      <c r="J360" s="583">
        <v>25000.0</v>
      </c>
      <c r="K360" s="584">
        <v>0.0</v>
      </c>
      <c r="L360" s="583">
        <f t="shared" si="1"/>
        <v>0</v>
      </c>
      <c r="M360" s="586"/>
      <c r="N360" s="586"/>
      <c r="O360" s="586"/>
      <c r="P360" s="586"/>
      <c r="Q360" s="600"/>
      <c r="R360" s="588">
        <v>10000.0</v>
      </c>
      <c r="S360" s="597">
        <f t="shared" si="25"/>
        <v>15000</v>
      </c>
      <c r="T360" s="606"/>
      <c r="U360" s="607"/>
      <c r="V360" s="592" t="str">
        <f t="shared" si="18"/>
        <v/>
      </c>
      <c r="W360" s="597">
        <f t="shared" si="19"/>
        <v>15000</v>
      </c>
      <c r="X360" s="589"/>
      <c r="Y360" s="602"/>
      <c r="AH360" s="55"/>
      <c r="AI360" s="55"/>
      <c r="AJ360" s="55"/>
      <c r="AK360" s="55"/>
    </row>
    <row r="361" ht="22.5" customHeight="1">
      <c r="A361" s="575" t="s">
        <v>988</v>
      </c>
      <c r="B361" s="576">
        <v>45716.0</v>
      </c>
      <c r="C361" s="583">
        <v>25000.0</v>
      </c>
      <c r="D361" s="578" t="s">
        <v>3</v>
      </c>
      <c r="E361" s="579" t="s">
        <v>169</v>
      </c>
      <c r="F361" s="580">
        <v>939281.0</v>
      </c>
      <c r="G361" s="581" t="s">
        <v>140</v>
      </c>
      <c r="H361" s="582" t="s">
        <v>957</v>
      </c>
      <c r="I361" s="576">
        <v>45724.0</v>
      </c>
      <c r="J361" s="583">
        <v>25000.0</v>
      </c>
      <c r="K361" s="584">
        <v>0.0</v>
      </c>
      <c r="L361" s="583">
        <f t="shared" si="1"/>
        <v>0</v>
      </c>
      <c r="M361" s="586"/>
      <c r="N361" s="586"/>
      <c r="O361" s="586"/>
      <c r="P361" s="586"/>
      <c r="Q361" s="600"/>
      <c r="R361" s="588">
        <v>15000.0</v>
      </c>
      <c r="S361" s="597">
        <f t="shared" si="25"/>
        <v>10000</v>
      </c>
      <c r="T361" s="606"/>
      <c r="U361" s="607"/>
      <c r="V361" s="592" t="str">
        <f t="shared" si="18"/>
        <v/>
      </c>
      <c r="W361" s="597">
        <f t="shared" si="19"/>
        <v>10000</v>
      </c>
      <c r="X361" s="589"/>
      <c r="Y361" s="602"/>
      <c r="AH361" s="55"/>
      <c r="AI361" s="55"/>
      <c r="AJ361" s="55"/>
      <c r="AK361" s="55"/>
    </row>
    <row r="362" ht="22.5" customHeight="1">
      <c r="A362" s="575" t="s">
        <v>989</v>
      </c>
      <c r="B362" s="576">
        <v>45716.0</v>
      </c>
      <c r="C362" s="583">
        <v>30000.0</v>
      </c>
      <c r="D362" s="578" t="s">
        <v>3</v>
      </c>
      <c r="E362" s="579" t="s">
        <v>327</v>
      </c>
      <c r="F362" s="580">
        <v>939287.0</v>
      </c>
      <c r="G362" s="581" t="s">
        <v>140</v>
      </c>
      <c r="H362" s="582" t="s">
        <v>957</v>
      </c>
      <c r="I362" s="576">
        <v>45724.0</v>
      </c>
      <c r="J362" s="583">
        <v>30000.0</v>
      </c>
      <c r="K362" s="584">
        <v>0.0</v>
      </c>
      <c r="L362" s="583">
        <f t="shared" si="1"/>
        <v>0</v>
      </c>
      <c r="M362" s="586"/>
      <c r="N362" s="586"/>
      <c r="O362" s="586"/>
      <c r="P362" s="586"/>
      <c r="Q362" s="600"/>
      <c r="R362" s="588">
        <v>10000.0</v>
      </c>
      <c r="S362" s="597">
        <f t="shared" si="25"/>
        <v>20000</v>
      </c>
      <c r="T362" s="606"/>
      <c r="U362" s="607"/>
      <c r="V362" s="592" t="str">
        <f t="shared" si="18"/>
        <v/>
      </c>
      <c r="W362" s="597">
        <f t="shared" si="19"/>
        <v>20000</v>
      </c>
      <c r="X362" s="589"/>
      <c r="Y362" s="602"/>
      <c r="AH362" s="55"/>
      <c r="AI362" s="55"/>
      <c r="AJ362" s="55"/>
      <c r="AK362" s="55"/>
    </row>
    <row r="363" ht="22.5" customHeight="1">
      <c r="A363" s="575" t="s">
        <v>990</v>
      </c>
      <c r="B363" s="576">
        <v>45716.0</v>
      </c>
      <c r="C363" s="583">
        <v>25000.0</v>
      </c>
      <c r="D363" s="578" t="s">
        <v>3</v>
      </c>
      <c r="E363" s="579" t="s">
        <v>169</v>
      </c>
      <c r="F363" s="580">
        <v>939287.0</v>
      </c>
      <c r="G363" s="581" t="s">
        <v>140</v>
      </c>
      <c r="H363" s="582" t="s">
        <v>957</v>
      </c>
      <c r="I363" s="576">
        <v>45724.0</v>
      </c>
      <c r="J363" s="583">
        <v>25000.0</v>
      </c>
      <c r="K363" s="584">
        <v>0.0</v>
      </c>
      <c r="L363" s="583">
        <f t="shared" si="1"/>
        <v>0</v>
      </c>
      <c r="M363" s="586"/>
      <c r="N363" s="586"/>
      <c r="O363" s="586"/>
      <c r="P363" s="586"/>
      <c r="Q363" s="600"/>
      <c r="R363" s="588">
        <v>15000.0</v>
      </c>
      <c r="S363" s="597">
        <f t="shared" si="25"/>
        <v>10000</v>
      </c>
      <c r="T363" s="606"/>
      <c r="U363" s="607"/>
      <c r="V363" s="592" t="str">
        <f t="shared" si="18"/>
        <v/>
      </c>
      <c r="W363" s="597">
        <f t="shared" si="19"/>
        <v>10000</v>
      </c>
      <c r="X363" s="589"/>
      <c r="Y363" s="602"/>
      <c r="AH363" s="55"/>
      <c r="AI363" s="55"/>
      <c r="AJ363" s="55"/>
      <c r="AK363" s="55"/>
    </row>
    <row r="364" ht="22.5" customHeight="1">
      <c r="A364" s="575" t="s">
        <v>991</v>
      </c>
      <c r="B364" s="576">
        <v>45716.0</v>
      </c>
      <c r="C364" s="583">
        <v>25000.0</v>
      </c>
      <c r="D364" s="578" t="s">
        <v>3</v>
      </c>
      <c r="E364" s="579" t="s">
        <v>368</v>
      </c>
      <c r="F364" s="580">
        <v>939286.0</v>
      </c>
      <c r="G364" s="581" t="s">
        <v>140</v>
      </c>
      <c r="H364" s="582" t="s">
        <v>957</v>
      </c>
      <c r="I364" s="576">
        <v>45724.0</v>
      </c>
      <c r="J364" s="583">
        <v>25000.0</v>
      </c>
      <c r="K364" s="584">
        <v>0.0</v>
      </c>
      <c r="L364" s="583">
        <f t="shared" si="1"/>
        <v>0</v>
      </c>
      <c r="M364" s="586"/>
      <c r="N364" s="586"/>
      <c r="O364" s="586"/>
      <c r="P364" s="586"/>
      <c r="Q364" s="600"/>
      <c r="R364" s="588">
        <v>15000.0</v>
      </c>
      <c r="S364" s="597">
        <f t="shared" si="25"/>
        <v>10000</v>
      </c>
      <c r="T364" s="606"/>
      <c r="U364" s="607"/>
      <c r="V364" s="592" t="str">
        <f t="shared" si="18"/>
        <v/>
      </c>
      <c r="W364" s="597">
        <f t="shared" si="19"/>
        <v>10000</v>
      </c>
      <c r="X364" s="589"/>
      <c r="Y364" s="602"/>
      <c r="AH364" s="55"/>
      <c r="AI364" s="55"/>
      <c r="AJ364" s="55"/>
      <c r="AK364" s="55"/>
    </row>
    <row r="365" ht="22.5" customHeight="1">
      <c r="A365" s="575" t="s">
        <v>992</v>
      </c>
      <c r="B365" s="576">
        <v>45716.0</v>
      </c>
      <c r="C365" s="583">
        <v>25000.0</v>
      </c>
      <c r="D365" s="578" t="s">
        <v>3</v>
      </c>
      <c r="E365" s="579" t="s">
        <v>169</v>
      </c>
      <c r="F365" s="580">
        <v>939286.0</v>
      </c>
      <c r="G365" s="581" t="s">
        <v>140</v>
      </c>
      <c r="H365" s="582" t="s">
        <v>957</v>
      </c>
      <c r="I365" s="576">
        <v>45724.0</v>
      </c>
      <c r="J365" s="583">
        <v>25000.0</v>
      </c>
      <c r="K365" s="584">
        <v>0.0</v>
      </c>
      <c r="L365" s="583">
        <f t="shared" si="1"/>
        <v>0</v>
      </c>
      <c r="M365" s="586"/>
      <c r="N365" s="586"/>
      <c r="O365" s="586"/>
      <c r="P365" s="586"/>
      <c r="Q365" s="600"/>
      <c r="R365" s="588">
        <v>15000.0</v>
      </c>
      <c r="S365" s="597">
        <f t="shared" si="25"/>
        <v>10000</v>
      </c>
      <c r="T365" s="606"/>
      <c r="U365" s="607"/>
      <c r="V365" s="592" t="str">
        <f t="shared" si="18"/>
        <v/>
      </c>
      <c r="W365" s="597">
        <f t="shared" si="19"/>
        <v>10000</v>
      </c>
      <c r="X365" s="589"/>
      <c r="Y365" s="602"/>
      <c r="AH365" s="55"/>
      <c r="AI365" s="55"/>
      <c r="AJ365" s="55"/>
      <c r="AK365" s="55"/>
    </row>
    <row r="366" ht="22.5" customHeight="1">
      <c r="A366" s="575" t="s">
        <v>993</v>
      </c>
      <c r="B366" s="576">
        <v>45716.0</v>
      </c>
      <c r="C366" s="583">
        <v>25000.0</v>
      </c>
      <c r="D366" s="578" t="s">
        <v>3</v>
      </c>
      <c r="E366" s="579" t="s">
        <v>169</v>
      </c>
      <c r="F366" s="580">
        <v>939285.0</v>
      </c>
      <c r="G366" s="581" t="s">
        <v>140</v>
      </c>
      <c r="H366" s="582" t="s">
        <v>957</v>
      </c>
      <c r="I366" s="576">
        <v>45724.0</v>
      </c>
      <c r="J366" s="583">
        <v>25000.0</v>
      </c>
      <c r="K366" s="584">
        <v>0.0</v>
      </c>
      <c r="L366" s="583">
        <f t="shared" si="1"/>
        <v>0</v>
      </c>
      <c r="M366" s="586"/>
      <c r="N366" s="586"/>
      <c r="O366" s="586"/>
      <c r="P366" s="586"/>
      <c r="Q366" s="600"/>
      <c r="R366" s="588">
        <v>15000.0</v>
      </c>
      <c r="S366" s="597">
        <f t="shared" si="25"/>
        <v>10000</v>
      </c>
      <c r="T366" s="606"/>
      <c r="U366" s="607"/>
      <c r="V366" s="592" t="str">
        <f t="shared" si="18"/>
        <v/>
      </c>
      <c r="W366" s="597">
        <f t="shared" si="19"/>
        <v>10000</v>
      </c>
      <c r="X366" s="589"/>
      <c r="Y366" s="602"/>
      <c r="AH366" s="55"/>
      <c r="AI366" s="55"/>
      <c r="AJ366" s="55"/>
      <c r="AK366" s="55"/>
    </row>
    <row r="367" ht="22.5" customHeight="1">
      <c r="A367" s="575" t="s">
        <v>994</v>
      </c>
      <c r="B367" s="576">
        <v>45717.0</v>
      </c>
      <c r="C367" s="583">
        <v>30000.0</v>
      </c>
      <c r="D367" s="578" t="s">
        <v>3</v>
      </c>
      <c r="E367" s="579" t="s">
        <v>327</v>
      </c>
      <c r="F367" s="580">
        <v>939284.0</v>
      </c>
      <c r="G367" s="581" t="s">
        <v>140</v>
      </c>
      <c r="H367" s="582" t="s">
        <v>957</v>
      </c>
      <c r="I367" s="576">
        <v>45724.0</v>
      </c>
      <c r="J367" s="583">
        <v>30000.0</v>
      </c>
      <c r="K367" s="584">
        <v>0.0</v>
      </c>
      <c r="L367" s="583">
        <f t="shared" si="1"/>
        <v>0</v>
      </c>
      <c r="M367" s="586"/>
      <c r="N367" s="586"/>
      <c r="O367" s="586"/>
      <c r="P367" s="586"/>
      <c r="Q367" s="600"/>
      <c r="R367" s="588">
        <v>2000.0</v>
      </c>
      <c r="S367" s="597">
        <f t="shared" si="25"/>
        <v>28000</v>
      </c>
      <c r="T367" s="606"/>
      <c r="U367" s="607"/>
      <c r="V367" s="592" t="str">
        <f t="shared" si="18"/>
        <v/>
      </c>
      <c r="W367" s="597">
        <f t="shared" si="19"/>
        <v>28000</v>
      </c>
      <c r="X367" s="589"/>
      <c r="Y367" s="602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</row>
    <row r="368" ht="22.5" customHeight="1">
      <c r="A368" s="575" t="s">
        <v>995</v>
      </c>
      <c r="B368" s="576">
        <v>45717.0</v>
      </c>
      <c r="C368" s="583">
        <v>30000.0</v>
      </c>
      <c r="D368" s="578" t="s">
        <v>3</v>
      </c>
      <c r="E368" s="579" t="s">
        <v>327</v>
      </c>
      <c r="F368" s="580">
        <v>939283.0</v>
      </c>
      <c r="G368" s="581" t="s">
        <v>140</v>
      </c>
      <c r="H368" s="582" t="s">
        <v>957</v>
      </c>
      <c r="I368" s="576">
        <v>45724.0</v>
      </c>
      <c r="J368" s="583">
        <v>30000.0</v>
      </c>
      <c r="K368" s="584">
        <v>0.0</v>
      </c>
      <c r="L368" s="583">
        <f t="shared" si="1"/>
        <v>0</v>
      </c>
      <c r="M368" s="586"/>
      <c r="N368" s="586"/>
      <c r="O368" s="586"/>
      <c r="P368" s="586"/>
      <c r="Q368" s="600"/>
      <c r="R368" s="588">
        <v>10000.0</v>
      </c>
      <c r="S368" s="597">
        <f t="shared" si="25"/>
        <v>20000</v>
      </c>
      <c r="T368" s="606"/>
      <c r="U368" s="607"/>
      <c r="V368" s="592" t="str">
        <f t="shared" si="18"/>
        <v/>
      </c>
      <c r="W368" s="597">
        <f t="shared" si="19"/>
        <v>20000</v>
      </c>
      <c r="X368" s="589"/>
      <c r="Y368" s="602"/>
      <c r="AH368" s="55"/>
      <c r="AI368" s="55"/>
      <c r="AJ368" s="55"/>
      <c r="AK368" s="55"/>
    </row>
    <row r="369" ht="22.5" customHeight="1">
      <c r="A369" s="575" t="s">
        <v>996</v>
      </c>
      <c r="B369" s="576">
        <v>45717.0</v>
      </c>
      <c r="C369" s="583">
        <v>25000.0</v>
      </c>
      <c r="D369" s="578" t="s">
        <v>3</v>
      </c>
      <c r="E369" s="579" t="s">
        <v>169</v>
      </c>
      <c r="F369" s="580">
        <v>939283.0</v>
      </c>
      <c r="G369" s="581" t="s">
        <v>140</v>
      </c>
      <c r="H369" s="582" t="s">
        <v>957</v>
      </c>
      <c r="I369" s="576">
        <v>45724.0</v>
      </c>
      <c r="J369" s="583">
        <v>25000.0</v>
      </c>
      <c r="K369" s="584">
        <v>0.0</v>
      </c>
      <c r="L369" s="583">
        <f t="shared" si="1"/>
        <v>0</v>
      </c>
      <c r="M369" s="586"/>
      <c r="N369" s="586"/>
      <c r="O369" s="586"/>
      <c r="P369" s="586"/>
      <c r="Q369" s="600"/>
      <c r="R369" s="588">
        <v>10000.0</v>
      </c>
      <c r="S369" s="597">
        <f t="shared" si="25"/>
        <v>15000</v>
      </c>
      <c r="T369" s="606"/>
      <c r="U369" s="607"/>
      <c r="V369" s="592" t="str">
        <f t="shared" si="18"/>
        <v/>
      </c>
      <c r="W369" s="597">
        <f t="shared" si="19"/>
        <v>15000</v>
      </c>
      <c r="X369" s="589"/>
      <c r="Y369" s="602"/>
      <c r="AH369" s="55"/>
      <c r="AI369" s="55"/>
      <c r="AJ369" s="55"/>
      <c r="AK369" s="55"/>
    </row>
    <row r="370" ht="22.5" customHeight="1">
      <c r="A370" s="575" t="s">
        <v>997</v>
      </c>
      <c r="B370" s="576">
        <v>45717.0</v>
      </c>
      <c r="C370" s="583">
        <v>30000.0</v>
      </c>
      <c r="D370" s="578" t="s">
        <v>3</v>
      </c>
      <c r="E370" s="579" t="s">
        <v>327</v>
      </c>
      <c r="F370" s="580">
        <v>939289.0</v>
      </c>
      <c r="G370" s="581" t="s">
        <v>140</v>
      </c>
      <c r="H370" s="582" t="s">
        <v>957</v>
      </c>
      <c r="I370" s="576">
        <v>45724.0</v>
      </c>
      <c r="J370" s="583">
        <v>30000.0</v>
      </c>
      <c r="K370" s="584">
        <v>0.0</v>
      </c>
      <c r="L370" s="583">
        <f t="shared" si="1"/>
        <v>0</v>
      </c>
      <c r="M370" s="586"/>
      <c r="N370" s="586"/>
      <c r="O370" s="586"/>
      <c r="P370" s="586"/>
      <c r="Q370" s="600"/>
      <c r="R370" s="588">
        <v>10000.0</v>
      </c>
      <c r="S370" s="597">
        <f t="shared" si="25"/>
        <v>20000</v>
      </c>
      <c r="T370" s="606"/>
      <c r="U370" s="607"/>
      <c r="V370" s="592" t="str">
        <f t="shared" si="18"/>
        <v/>
      </c>
      <c r="W370" s="597">
        <f t="shared" si="19"/>
        <v>20000</v>
      </c>
      <c r="X370" s="589"/>
      <c r="Y370" s="602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</row>
    <row r="371" ht="22.5" customHeight="1">
      <c r="A371" s="575"/>
      <c r="B371" s="576">
        <v>45723.0</v>
      </c>
      <c r="C371" s="583">
        <v>50000.0</v>
      </c>
      <c r="D371" s="578" t="s">
        <v>1636</v>
      </c>
      <c r="E371" s="579" t="s">
        <v>998</v>
      </c>
      <c r="F371" s="580">
        <v>623.0</v>
      </c>
      <c r="G371" s="581" t="s">
        <v>140</v>
      </c>
      <c r="H371" s="582" t="s">
        <v>957</v>
      </c>
      <c r="I371" s="576">
        <v>45724.0</v>
      </c>
      <c r="J371" s="583">
        <v>50000.0</v>
      </c>
      <c r="K371" s="584">
        <v>0.0</v>
      </c>
      <c r="L371" s="583">
        <f t="shared" si="1"/>
        <v>0</v>
      </c>
      <c r="M371" s="586"/>
      <c r="N371" s="586"/>
      <c r="O371" s="586"/>
      <c r="P371" s="586"/>
      <c r="Q371" s="600"/>
      <c r="R371" s="588">
        <v>15000.0</v>
      </c>
      <c r="S371" s="597">
        <f t="shared" si="25"/>
        <v>35000</v>
      </c>
      <c r="T371" s="606"/>
      <c r="U371" s="607"/>
      <c r="V371" s="592" t="str">
        <f t="shared" si="18"/>
        <v/>
      </c>
      <c r="W371" s="597">
        <f t="shared" si="19"/>
        <v>35000</v>
      </c>
      <c r="X371" s="589"/>
      <c r="Y371" s="602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</row>
    <row r="372" ht="22.5" customHeight="1">
      <c r="A372" s="639"/>
      <c r="B372" s="576">
        <v>45724.0</v>
      </c>
      <c r="C372" s="583">
        <v>1.485E7</v>
      </c>
      <c r="D372" s="578" t="s">
        <v>3</v>
      </c>
      <c r="E372" s="579" t="s">
        <v>1000</v>
      </c>
      <c r="F372" s="580" t="s">
        <v>2099</v>
      </c>
      <c r="G372" s="581" t="s">
        <v>140</v>
      </c>
      <c r="H372" s="582" t="s">
        <v>957</v>
      </c>
      <c r="I372" s="576">
        <v>45724.0</v>
      </c>
      <c r="J372" s="583">
        <v>1.485E7</v>
      </c>
      <c r="K372" s="584">
        <v>0.0</v>
      </c>
      <c r="L372" s="583">
        <f t="shared" si="1"/>
        <v>0</v>
      </c>
      <c r="M372" s="586"/>
      <c r="N372" s="586"/>
      <c r="O372" s="586"/>
      <c r="P372" s="586"/>
      <c r="Q372" s="600"/>
      <c r="R372" s="588">
        <v>15000.0</v>
      </c>
      <c r="S372" s="597">
        <f t="shared" si="25"/>
        <v>14835000</v>
      </c>
      <c r="T372" s="606"/>
      <c r="U372" s="607"/>
      <c r="V372" s="592" t="str">
        <f t="shared" si="18"/>
        <v/>
      </c>
      <c r="W372" s="597">
        <f t="shared" si="19"/>
        <v>14835000</v>
      </c>
      <c r="X372" s="589"/>
      <c r="Y372" s="602"/>
      <c r="AH372" s="55"/>
      <c r="AI372" s="55"/>
      <c r="AJ372" s="55"/>
      <c r="AK372" s="55"/>
    </row>
    <row r="373" ht="22.5" customHeight="1">
      <c r="A373" s="575" t="s">
        <v>1954</v>
      </c>
      <c r="B373" s="576">
        <v>45725.0</v>
      </c>
      <c r="C373" s="583">
        <v>50000.0</v>
      </c>
      <c r="D373" s="578" t="s">
        <v>3</v>
      </c>
      <c r="E373" s="579" t="s">
        <v>1814</v>
      </c>
      <c r="F373" s="580">
        <v>280.0</v>
      </c>
      <c r="G373" s="581" t="s">
        <v>140</v>
      </c>
      <c r="H373" s="582" t="s">
        <v>957</v>
      </c>
      <c r="I373" s="576">
        <v>45725.0</v>
      </c>
      <c r="J373" s="583">
        <v>50000.0</v>
      </c>
      <c r="K373" s="584">
        <v>0.0</v>
      </c>
      <c r="L373" s="583">
        <f t="shared" si="1"/>
        <v>0</v>
      </c>
      <c r="M373" s="586"/>
      <c r="N373" s="586"/>
      <c r="O373" s="586"/>
      <c r="P373" s="586"/>
      <c r="Q373" s="600"/>
      <c r="R373" s="588">
        <v>15000.0</v>
      </c>
      <c r="S373" s="597">
        <f t="shared" si="25"/>
        <v>35000</v>
      </c>
      <c r="T373" s="606"/>
      <c r="U373" s="607"/>
      <c r="V373" s="592" t="str">
        <f t="shared" si="18"/>
        <v/>
      </c>
      <c r="W373" s="597">
        <f t="shared" si="19"/>
        <v>35000</v>
      </c>
      <c r="X373" s="589"/>
      <c r="Y373" s="602"/>
      <c r="AH373" s="55"/>
      <c r="AI373" s="55"/>
      <c r="AJ373" s="55"/>
      <c r="AK373" s="55"/>
    </row>
    <row r="374" ht="22.5" customHeight="1">
      <c r="A374" s="575" t="s">
        <v>1920</v>
      </c>
      <c r="B374" s="576">
        <v>45717.0</v>
      </c>
      <c r="C374" s="583">
        <v>0.0</v>
      </c>
      <c r="D374" s="578" t="s">
        <v>3</v>
      </c>
      <c r="E374" s="579" t="s">
        <v>1921</v>
      </c>
      <c r="F374" s="580" t="s">
        <v>1922</v>
      </c>
      <c r="G374" s="581" t="s">
        <v>146</v>
      </c>
      <c r="H374" s="582" t="s">
        <v>957</v>
      </c>
      <c r="I374" s="638"/>
      <c r="J374" s="583">
        <v>40000.0</v>
      </c>
      <c r="K374" s="584">
        <v>0.0</v>
      </c>
      <c r="L374" s="583">
        <f t="shared" si="1"/>
        <v>40000</v>
      </c>
      <c r="M374" s="586"/>
      <c r="N374" s="586"/>
      <c r="O374" s="586"/>
      <c r="P374" s="586"/>
      <c r="Q374" s="600"/>
      <c r="R374" s="588">
        <v>15000.0</v>
      </c>
      <c r="S374" s="597">
        <f t="shared" si="25"/>
        <v>25000</v>
      </c>
      <c r="T374" s="606"/>
      <c r="U374" s="607"/>
      <c r="V374" s="592" t="str">
        <f t="shared" si="18"/>
        <v/>
      </c>
      <c r="W374" s="597">
        <f t="shared" si="19"/>
        <v>25000</v>
      </c>
      <c r="X374" s="589"/>
      <c r="Y374" s="602"/>
      <c r="AH374" s="55"/>
      <c r="AI374" s="55"/>
      <c r="AJ374" s="55"/>
      <c r="AK374" s="55"/>
    </row>
    <row r="375" ht="22.5" customHeight="1">
      <c r="A375" s="639"/>
      <c r="B375" s="576">
        <v>45725.0</v>
      </c>
      <c r="C375" s="583">
        <v>500000.0</v>
      </c>
      <c r="D375" s="578" t="s">
        <v>119</v>
      </c>
      <c r="E375" s="579" t="s">
        <v>1955</v>
      </c>
      <c r="F375" s="580" t="s">
        <v>2100</v>
      </c>
      <c r="G375" s="581" t="s">
        <v>140</v>
      </c>
      <c r="H375" s="582" t="s">
        <v>957</v>
      </c>
      <c r="I375" s="576">
        <v>45725.0</v>
      </c>
      <c r="J375" s="583">
        <v>500000.0</v>
      </c>
      <c r="K375" s="584">
        <v>0.0</v>
      </c>
      <c r="L375" s="583">
        <f t="shared" si="1"/>
        <v>0</v>
      </c>
      <c r="M375" s="586"/>
      <c r="N375" s="586"/>
      <c r="O375" s="586"/>
      <c r="P375" s="586"/>
      <c r="Q375" s="600"/>
      <c r="R375" s="588">
        <v>75000.0</v>
      </c>
      <c r="S375" s="597">
        <f t="shared" si="25"/>
        <v>425000</v>
      </c>
      <c r="T375" s="606"/>
      <c r="U375" s="607"/>
      <c r="V375" s="592" t="str">
        <f t="shared" si="18"/>
        <v/>
      </c>
      <c r="W375" s="597">
        <f t="shared" si="19"/>
        <v>425000</v>
      </c>
      <c r="X375" s="589"/>
      <c r="Y375" s="602"/>
      <c r="AH375" s="55"/>
      <c r="AI375" s="55"/>
      <c r="AJ375" s="55"/>
      <c r="AK375" s="55"/>
    </row>
    <row r="376" ht="22.5" customHeight="1">
      <c r="A376" s="639"/>
      <c r="B376" s="576">
        <v>45714.0</v>
      </c>
      <c r="C376" s="583">
        <v>300000.0</v>
      </c>
      <c r="D376" s="578" t="s">
        <v>361</v>
      </c>
      <c r="E376" s="579" t="s">
        <v>359</v>
      </c>
      <c r="F376" s="580" t="s">
        <v>2101</v>
      </c>
      <c r="G376" s="581" t="s">
        <v>1002</v>
      </c>
      <c r="H376" s="582" t="s">
        <v>957</v>
      </c>
      <c r="I376" s="576">
        <v>45726.0</v>
      </c>
      <c r="J376" s="583">
        <v>300000.0</v>
      </c>
      <c r="K376" s="584">
        <v>0.0</v>
      </c>
      <c r="L376" s="583">
        <f t="shared" si="1"/>
        <v>0</v>
      </c>
      <c r="M376" s="586"/>
      <c r="N376" s="586"/>
      <c r="O376" s="586"/>
      <c r="P376" s="586"/>
      <c r="Q376" s="600"/>
      <c r="R376" s="588">
        <v>20000.0</v>
      </c>
      <c r="S376" s="597">
        <f t="shared" si="25"/>
        <v>280000</v>
      </c>
      <c r="T376" s="606"/>
      <c r="U376" s="607"/>
      <c r="V376" s="592" t="str">
        <f t="shared" si="18"/>
        <v/>
      </c>
      <c r="W376" s="597">
        <f t="shared" si="19"/>
        <v>280000</v>
      </c>
      <c r="X376" s="589"/>
      <c r="Y376" s="602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</row>
    <row r="377" ht="22.5" customHeight="1">
      <c r="A377" s="596" t="s">
        <v>1003</v>
      </c>
      <c r="B377" s="576">
        <v>45724.0</v>
      </c>
      <c r="C377" s="583">
        <v>1475000.0</v>
      </c>
      <c r="D377" s="578" t="s">
        <v>361</v>
      </c>
      <c r="E377" s="579" t="s">
        <v>1004</v>
      </c>
      <c r="F377" s="580">
        <v>277.0</v>
      </c>
      <c r="G377" s="581" t="s">
        <v>140</v>
      </c>
      <c r="H377" s="582" t="s">
        <v>957</v>
      </c>
      <c r="I377" s="576">
        <v>45726.0</v>
      </c>
      <c r="J377" s="583">
        <v>1475000.0</v>
      </c>
      <c r="K377" s="584">
        <v>0.0</v>
      </c>
      <c r="L377" s="583">
        <f t="shared" si="1"/>
        <v>0</v>
      </c>
      <c r="M377" s="586"/>
      <c r="N377" s="586"/>
      <c r="O377" s="586"/>
      <c r="P377" s="586"/>
      <c r="Q377" s="600"/>
      <c r="R377" s="588">
        <v>15000.0</v>
      </c>
      <c r="S377" s="597">
        <f t="shared" si="25"/>
        <v>1460000</v>
      </c>
      <c r="T377" s="606"/>
      <c r="U377" s="607"/>
      <c r="V377" s="592" t="str">
        <f t="shared" si="18"/>
        <v/>
      </c>
      <c r="W377" s="597">
        <f t="shared" si="19"/>
        <v>1460000</v>
      </c>
      <c r="X377" s="589"/>
      <c r="Y377" s="602"/>
      <c r="Z377" s="119"/>
      <c r="AA377" s="119"/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</row>
    <row r="378" ht="22.5" customHeight="1">
      <c r="A378" s="575" t="s">
        <v>1957</v>
      </c>
      <c r="B378" s="576">
        <v>45726.0</v>
      </c>
      <c r="C378" s="583">
        <v>50000.0</v>
      </c>
      <c r="D378" s="578" t="s">
        <v>3</v>
      </c>
      <c r="E378" s="579" t="s">
        <v>1958</v>
      </c>
      <c r="F378" s="647">
        <v>289.0</v>
      </c>
      <c r="G378" s="581" t="s">
        <v>140</v>
      </c>
      <c r="H378" s="582" t="s">
        <v>957</v>
      </c>
      <c r="I378" s="576">
        <v>45726.0</v>
      </c>
      <c r="J378" s="583">
        <v>50000.0</v>
      </c>
      <c r="K378" s="584">
        <v>0.0</v>
      </c>
      <c r="L378" s="583">
        <f t="shared" si="1"/>
        <v>0</v>
      </c>
      <c r="M378" s="586"/>
      <c r="N378" s="586"/>
      <c r="O378" s="586"/>
      <c r="P378" s="586"/>
      <c r="Q378" s="600"/>
      <c r="R378" s="588">
        <v>15000.0</v>
      </c>
      <c r="S378" s="597">
        <f t="shared" si="25"/>
        <v>35000</v>
      </c>
      <c r="T378" s="606"/>
      <c r="U378" s="607"/>
      <c r="V378" s="592" t="str">
        <f t="shared" si="18"/>
        <v/>
      </c>
      <c r="W378" s="597">
        <f t="shared" si="19"/>
        <v>35000</v>
      </c>
      <c r="X378" s="589"/>
      <c r="Y378" s="602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</row>
    <row r="379" ht="22.5" customHeight="1">
      <c r="A379" s="575" t="s">
        <v>1959</v>
      </c>
      <c r="B379" s="576">
        <v>45726.0</v>
      </c>
      <c r="C379" s="583">
        <v>75000.0</v>
      </c>
      <c r="D379" s="578" t="s">
        <v>3</v>
      </c>
      <c r="E379" s="579" t="s">
        <v>272</v>
      </c>
      <c r="F379" s="647">
        <v>289.0</v>
      </c>
      <c r="G379" s="581" t="s">
        <v>140</v>
      </c>
      <c r="H379" s="582" t="s">
        <v>957</v>
      </c>
      <c r="I379" s="576">
        <v>45726.0</v>
      </c>
      <c r="J379" s="583">
        <v>75000.0</v>
      </c>
      <c r="K379" s="584">
        <v>0.0</v>
      </c>
      <c r="L379" s="583">
        <f t="shared" si="1"/>
        <v>0</v>
      </c>
      <c r="M379" s="586"/>
      <c r="N379" s="586"/>
      <c r="O379" s="586"/>
      <c r="P379" s="586"/>
      <c r="Q379" s="600"/>
      <c r="R379" s="588">
        <v>15000.0</v>
      </c>
      <c r="S379" s="597">
        <f t="shared" si="25"/>
        <v>60000</v>
      </c>
      <c r="T379" s="606"/>
      <c r="U379" s="607"/>
      <c r="V379" s="592" t="str">
        <f t="shared" si="18"/>
        <v/>
      </c>
      <c r="W379" s="597">
        <f t="shared" si="19"/>
        <v>60000</v>
      </c>
      <c r="X379" s="589"/>
      <c r="Y379" s="602"/>
      <c r="AH379" s="55"/>
      <c r="AI379" s="55"/>
      <c r="AJ379" s="55"/>
      <c r="AK379" s="55"/>
    </row>
    <row r="380" ht="22.5" customHeight="1">
      <c r="A380" s="575" t="s">
        <v>1005</v>
      </c>
      <c r="B380" s="576">
        <v>45727.0</v>
      </c>
      <c r="C380" s="583">
        <v>500000.0</v>
      </c>
      <c r="D380" s="578" t="s">
        <v>3</v>
      </c>
      <c r="E380" s="579" t="s">
        <v>264</v>
      </c>
      <c r="F380" s="580" t="s">
        <v>2102</v>
      </c>
      <c r="G380" s="581" t="s">
        <v>140</v>
      </c>
      <c r="H380" s="582" t="s">
        <v>957</v>
      </c>
      <c r="I380" s="576">
        <v>45727.0</v>
      </c>
      <c r="J380" s="583">
        <v>500000.0</v>
      </c>
      <c r="K380" s="584">
        <v>0.0</v>
      </c>
      <c r="L380" s="583">
        <f t="shared" si="1"/>
        <v>0</v>
      </c>
      <c r="M380" s="586"/>
      <c r="N380" s="586"/>
      <c r="O380" s="586"/>
      <c r="P380" s="586"/>
      <c r="Q380" s="600"/>
      <c r="R380" s="588">
        <v>2000.0</v>
      </c>
      <c r="S380" s="597">
        <f t="shared" si="25"/>
        <v>498000</v>
      </c>
      <c r="T380" s="606"/>
      <c r="U380" s="607"/>
      <c r="V380" s="592" t="str">
        <f t="shared" si="18"/>
        <v/>
      </c>
      <c r="W380" s="597">
        <f t="shared" si="19"/>
        <v>498000</v>
      </c>
      <c r="X380" s="589"/>
      <c r="Y380" s="602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</row>
    <row r="381" ht="22.5" customHeight="1">
      <c r="A381" s="639"/>
      <c r="B381" s="576">
        <v>45727.0</v>
      </c>
      <c r="C381" s="583">
        <v>30000.0</v>
      </c>
      <c r="D381" s="578" t="s">
        <v>119</v>
      </c>
      <c r="E381" s="579" t="s">
        <v>1006</v>
      </c>
      <c r="F381" s="580" t="s">
        <v>2103</v>
      </c>
      <c r="G381" s="581" t="s">
        <v>140</v>
      </c>
      <c r="H381" s="582" t="s">
        <v>957</v>
      </c>
      <c r="I381" s="576">
        <v>45727.0</v>
      </c>
      <c r="J381" s="583">
        <v>30000.0</v>
      </c>
      <c r="K381" s="584">
        <v>0.0</v>
      </c>
      <c r="L381" s="583">
        <f t="shared" si="1"/>
        <v>0</v>
      </c>
      <c r="M381" s="586"/>
      <c r="N381" s="586"/>
      <c r="O381" s="586"/>
      <c r="P381" s="586"/>
      <c r="Q381" s="600"/>
      <c r="R381" s="588">
        <v>20000.0</v>
      </c>
      <c r="S381" s="597">
        <f t="shared" si="25"/>
        <v>10000</v>
      </c>
      <c r="T381" s="606"/>
      <c r="U381" s="607"/>
      <c r="V381" s="592" t="str">
        <f t="shared" si="18"/>
        <v/>
      </c>
      <c r="W381" s="597">
        <f t="shared" si="19"/>
        <v>10000</v>
      </c>
      <c r="X381" s="589"/>
      <c r="Y381" s="602"/>
      <c r="AH381" s="55"/>
      <c r="AI381" s="55"/>
      <c r="AJ381" s="55"/>
      <c r="AK381" s="55"/>
    </row>
    <row r="382" ht="22.5" customHeight="1">
      <c r="A382" s="575" t="s">
        <v>1007</v>
      </c>
      <c r="B382" s="576">
        <v>45725.0</v>
      </c>
      <c r="C382" s="583">
        <v>100000.0</v>
      </c>
      <c r="D382" s="578" t="s">
        <v>3</v>
      </c>
      <c r="E382" s="579" t="s">
        <v>1008</v>
      </c>
      <c r="F382" s="580">
        <v>283.0</v>
      </c>
      <c r="G382" s="581" t="s">
        <v>140</v>
      </c>
      <c r="H382" s="582" t="s">
        <v>957</v>
      </c>
      <c r="I382" s="576">
        <v>45728.0</v>
      </c>
      <c r="J382" s="583">
        <v>100000.0</v>
      </c>
      <c r="K382" s="584">
        <v>0.0</v>
      </c>
      <c r="L382" s="583">
        <f t="shared" si="1"/>
        <v>0</v>
      </c>
      <c r="M382" s="586"/>
      <c r="N382" s="586"/>
      <c r="O382" s="586"/>
      <c r="P382" s="586"/>
      <c r="Q382" s="600"/>
      <c r="R382" s="588">
        <v>2000.0</v>
      </c>
      <c r="S382" s="597">
        <f t="shared" si="25"/>
        <v>98000</v>
      </c>
      <c r="T382" s="606"/>
      <c r="U382" s="607"/>
      <c r="V382" s="592" t="str">
        <f t="shared" si="18"/>
        <v/>
      </c>
      <c r="W382" s="597">
        <f t="shared" si="19"/>
        <v>98000</v>
      </c>
      <c r="X382" s="589"/>
      <c r="Y382" s="602"/>
      <c r="AH382" s="55"/>
      <c r="AI382" s="55"/>
      <c r="AJ382" s="55"/>
      <c r="AK382" s="55"/>
    </row>
    <row r="383" ht="22.5" customHeight="1">
      <c r="A383" s="575" t="s">
        <v>1009</v>
      </c>
      <c r="B383" s="576">
        <v>45728.0</v>
      </c>
      <c r="C383" s="583">
        <v>185000.0</v>
      </c>
      <c r="D383" s="578" t="s">
        <v>3</v>
      </c>
      <c r="E383" s="579" t="s">
        <v>1010</v>
      </c>
      <c r="F383" s="580">
        <v>283.0</v>
      </c>
      <c r="G383" s="581" t="s">
        <v>140</v>
      </c>
      <c r="H383" s="582" t="s">
        <v>957</v>
      </c>
      <c r="I383" s="576">
        <v>45728.0</v>
      </c>
      <c r="J383" s="583">
        <v>185000.0</v>
      </c>
      <c r="K383" s="584">
        <v>0.0</v>
      </c>
      <c r="L383" s="583">
        <f t="shared" si="1"/>
        <v>0</v>
      </c>
      <c r="M383" s="586"/>
      <c r="N383" s="586"/>
      <c r="O383" s="586"/>
      <c r="P383" s="586"/>
      <c r="Q383" s="600"/>
      <c r="R383" s="588">
        <v>10000.0</v>
      </c>
      <c r="S383" s="597">
        <f t="shared" si="25"/>
        <v>175000</v>
      </c>
      <c r="T383" s="606"/>
      <c r="U383" s="607"/>
      <c r="V383" s="592" t="str">
        <f t="shared" si="18"/>
        <v/>
      </c>
      <c r="W383" s="597">
        <f t="shared" si="19"/>
        <v>175000</v>
      </c>
      <c r="X383" s="589"/>
      <c r="Y383" s="602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</row>
    <row r="384" ht="22.5" customHeight="1">
      <c r="A384" s="575" t="s">
        <v>1933</v>
      </c>
      <c r="B384" s="576">
        <v>45718.0</v>
      </c>
      <c r="C384" s="645">
        <v>1750000.0</v>
      </c>
      <c r="D384" s="578" t="s">
        <v>3</v>
      </c>
      <c r="E384" s="579" t="s">
        <v>1058</v>
      </c>
      <c r="F384" s="580">
        <v>957901.0</v>
      </c>
      <c r="G384" s="581" t="s">
        <v>976</v>
      </c>
      <c r="H384" s="582" t="s">
        <v>957</v>
      </c>
      <c r="I384" s="638"/>
      <c r="J384" s="583">
        <v>1750000.0</v>
      </c>
      <c r="K384" s="584">
        <v>0.0</v>
      </c>
      <c r="L384" s="583">
        <f t="shared" si="1"/>
        <v>0</v>
      </c>
      <c r="M384" s="586"/>
      <c r="N384" s="586"/>
      <c r="O384" s="586"/>
      <c r="P384" s="586"/>
      <c r="Q384" s="600"/>
      <c r="R384" s="588">
        <v>10000.0</v>
      </c>
      <c r="S384" s="597">
        <f t="shared" si="25"/>
        <v>1740000</v>
      </c>
      <c r="T384" s="606"/>
      <c r="U384" s="607"/>
      <c r="V384" s="592" t="str">
        <f t="shared" si="18"/>
        <v/>
      </c>
      <c r="W384" s="597">
        <f t="shared" si="19"/>
        <v>1740000</v>
      </c>
      <c r="X384" s="589"/>
      <c r="Y384" s="602"/>
      <c r="AH384" s="55"/>
      <c r="AI384" s="55"/>
      <c r="AJ384" s="55"/>
      <c r="AK384" s="55"/>
    </row>
    <row r="385" ht="22.5" customHeight="1">
      <c r="A385" s="575" t="s">
        <v>1011</v>
      </c>
      <c r="B385" s="576">
        <v>45728.0</v>
      </c>
      <c r="C385" s="583">
        <v>20000.0</v>
      </c>
      <c r="D385" s="578" t="s">
        <v>3</v>
      </c>
      <c r="E385" s="579" t="s">
        <v>352</v>
      </c>
      <c r="F385" s="580">
        <v>291.0</v>
      </c>
      <c r="G385" s="581" t="s">
        <v>140</v>
      </c>
      <c r="H385" s="582" t="s">
        <v>957</v>
      </c>
      <c r="I385" s="576">
        <v>45728.0</v>
      </c>
      <c r="J385" s="583">
        <v>20000.0</v>
      </c>
      <c r="K385" s="584">
        <v>0.0</v>
      </c>
      <c r="L385" s="583">
        <f t="shared" si="1"/>
        <v>0</v>
      </c>
      <c r="M385" s="586"/>
      <c r="N385" s="586"/>
      <c r="O385" s="586"/>
      <c r="P385" s="586"/>
      <c r="Q385" s="648"/>
      <c r="R385" s="588">
        <v>15000.0</v>
      </c>
      <c r="S385" s="631">
        <v>0.0</v>
      </c>
      <c r="T385" s="606"/>
      <c r="U385" s="607"/>
      <c r="V385" s="592" t="str">
        <f t="shared" si="18"/>
        <v/>
      </c>
      <c r="W385" s="589">
        <f t="shared" si="19"/>
        <v>0</v>
      </c>
      <c r="X385" s="589"/>
      <c r="Y385" s="602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</row>
    <row r="386" ht="22.5" customHeight="1">
      <c r="A386" s="575" t="s">
        <v>1012</v>
      </c>
      <c r="B386" s="576">
        <v>45722.0</v>
      </c>
      <c r="C386" s="583">
        <v>500000.0</v>
      </c>
      <c r="D386" s="578" t="s">
        <v>3</v>
      </c>
      <c r="E386" s="579" t="s">
        <v>1013</v>
      </c>
      <c r="F386" s="580" t="s">
        <v>2104</v>
      </c>
      <c r="G386" s="581" t="s">
        <v>140</v>
      </c>
      <c r="H386" s="582" t="s">
        <v>957</v>
      </c>
      <c r="I386" s="576">
        <v>45729.0</v>
      </c>
      <c r="J386" s="583">
        <v>500000.0</v>
      </c>
      <c r="K386" s="584">
        <v>0.0</v>
      </c>
      <c r="L386" s="583">
        <f t="shared" si="1"/>
        <v>0</v>
      </c>
      <c r="M386" s="586"/>
      <c r="N386" s="586"/>
      <c r="O386" s="586"/>
      <c r="P386" s="586"/>
      <c r="Q386" s="600"/>
      <c r="R386" s="597"/>
      <c r="S386" s="589" t="str">
        <f t="shared" ref="S386:S391" si="26">IF(OR(ISBLANK(J386),ISBLANK(R386)),"",J386-R386)</f>
        <v/>
      </c>
      <c r="T386" s="606"/>
      <c r="U386" s="607"/>
      <c r="V386" s="592" t="str">
        <f t="shared" si="18"/>
        <v/>
      </c>
      <c r="W386" s="589">
        <f t="shared" si="19"/>
        <v>0</v>
      </c>
      <c r="X386" s="589"/>
      <c r="Y386" s="602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</row>
    <row r="387" ht="22.5" customHeight="1">
      <c r="A387" s="575" t="s">
        <v>1014</v>
      </c>
      <c r="B387" s="576">
        <v>45727.0</v>
      </c>
      <c r="C387" s="583">
        <v>125000.0</v>
      </c>
      <c r="D387" s="578" t="s">
        <v>3</v>
      </c>
      <c r="E387" s="579" t="s">
        <v>230</v>
      </c>
      <c r="F387" s="580">
        <v>118.0</v>
      </c>
      <c r="G387" s="581" t="s">
        <v>140</v>
      </c>
      <c r="H387" s="582" t="s">
        <v>957</v>
      </c>
      <c r="I387" s="576">
        <v>45731.0</v>
      </c>
      <c r="J387" s="583">
        <v>125000.0</v>
      </c>
      <c r="K387" s="584">
        <v>0.0</v>
      </c>
      <c r="L387" s="583">
        <f t="shared" si="1"/>
        <v>0</v>
      </c>
      <c r="M387" s="586"/>
      <c r="N387" s="586"/>
      <c r="O387" s="586"/>
      <c r="P387" s="586"/>
      <c r="Q387" s="600"/>
      <c r="R387" s="588">
        <v>500000.0</v>
      </c>
      <c r="S387" s="597">
        <f t="shared" si="26"/>
        <v>-375000</v>
      </c>
      <c r="T387" s="606"/>
      <c r="U387" s="607"/>
      <c r="V387" s="592" t="str">
        <f t="shared" si="18"/>
        <v/>
      </c>
      <c r="W387" s="597">
        <f t="shared" si="19"/>
        <v>-375000</v>
      </c>
      <c r="X387" s="605" t="s">
        <v>1934</v>
      </c>
      <c r="Y387" s="602"/>
      <c r="AH387" s="55"/>
      <c r="AI387" s="55"/>
      <c r="AJ387" s="55"/>
      <c r="AK387" s="55"/>
    </row>
    <row r="388" ht="22.5" customHeight="1">
      <c r="A388" s="575" t="s">
        <v>1940</v>
      </c>
      <c r="B388" s="576">
        <v>45718.0</v>
      </c>
      <c r="C388" s="645">
        <v>350000.0</v>
      </c>
      <c r="D388" s="578" t="s">
        <v>3</v>
      </c>
      <c r="E388" s="579" t="s">
        <v>1058</v>
      </c>
      <c r="F388" s="580" t="s">
        <v>2105</v>
      </c>
      <c r="G388" s="581" t="s">
        <v>976</v>
      </c>
      <c r="H388" s="582" t="s">
        <v>957</v>
      </c>
      <c r="I388" s="638"/>
      <c r="J388" s="583">
        <v>350000.0</v>
      </c>
      <c r="K388" s="584">
        <v>0.0</v>
      </c>
      <c r="L388" s="583">
        <f t="shared" si="1"/>
        <v>0</v>
      </c>
      <c r="M388" s="649"/>
      <c r="N388" s="586"/>
      <c r="O388" s="650"/>
      <c r="P388" s="586"/>
      <c r="Q388" s="600"/>
      <c r="R388" s="588">
        <v>30000.0</v>
      </c>
      <c r="S388" s="597">
        <f t="shared" si="26"/>
        <v>320000</v>
      </c>
      <c r="T388" s="606"/>
      <c r="U388" s="607"/>
      <c r="V388" s="592" t="str">
        <f t="shared" si="18"/>
        <v/>
      </c>
      <c r="W388" s="597">
        <f t="shared" si="19"/>
        <v>320000</v>
      </c>
      <c r="X388" s="605"/>
      <c r="Y388" s="602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</row>
    <row r="389" ht="22.5" customHeight="1">
      <c r="A389" s="596" t="s">
        <v>1015</v>
      </c>
      <c r="B389" s="576">
        <v>45727.0</v>
      </c>
      <c r="C389" s="583">
        <v>15000.0</v>
      </c>
      <c r="D389" s="578" t="s">
        <v>119</v>
      </c>
      <c r="E389" s="579" t="s">
        <v>13</v>
      </c>
      <c r="F389" s="580" t="s">
        <v>2106</v>
      </c>
      <c r="G389" s="581" t="s">
        <v>140</v>
      </c>
      <c r="H389" s="582" t="s">
        <v>957</v>
      </c>
      <c r="I389" s="576">
        <v>45731.0</v>
      </c>
      <c r="J389" s="583">
        <v>15000.0</v>
      </c>
      <c r="K389" s="584">
        <v>0.0</v>
      </c>
      <c r="L389" s="583">
        <f t="shared" si="1"/>
        <v>0</v>
      </c>
      <c r="M389" s="586"/>
      <c r="N389" s="586"/>
      <c r="O389" s="586"/>
      <c r="P389" s="586"/>
      <c r="Q389" s="600"/>
      <c r="R389" s="588">
        <v>10000.0</v>
      </c>
      <c r="S389" s="597">
        <f t="shared" si="26"/>
        <v>5000</v>
      </c>
      <c r="T389" s="606"/>
      <c r="U389" s="607"/>
      <c r="V389" s="592" t="str">
        <f t="shared" si="18"/>
        <v/>
      </c>
      <c r="W389" s="597">
        <f t="shared" si="19"/>
        <v>5000</v>
      </c>
      <c r="X389" s="589"/>
      <c r="Y389" s="602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</row>
    <row r="390" ht="22.5" customHeight="1">
      <c r="A390" s="596" t="s">
        <v>1016</v>
      </c>
      <c r="B390" s="576">
        <v>45730.0</v>
      </c>
      <c r="C390" s="583">
        <v>40000.0</v>
      </c>
      <c r="D390" s="578" t="s">
        <v>3</v>
      </c>
      <c r="E390" s="579" t="s">
        <v>1017</v>
      </c>
      <c r="F390" s="580" t="s">
        <v>1018</v>
      </c>
      <c r="G390" s="581" t="s">
        <v>140</v>
      </c>
      <c r="H390" s="582" t="s">
        <v>957</v>
      </c>
      <c r="I390" s="576">
        <v>45731.0</v>
      </c>
      <c r="J390" s="583">
        <v>40000.0</v>
      </c>
      <c r="K390" s="584">
        <v>0.0</v>
      </c>
      <c r="L390" s="583">
        <f t="shared" si="1"/>
        <v>0</v>
      </c>
      <c r="M390" s="586"/>
      <c r="N390" s="586"/>
      <c r="O390" s="586"/>
      <c r="P390" s="586"/>
      <c r="Q390" s="600"/>
      <c r="R390" s="588">
        <v>50000.0</v>
      </c>
      <c r="S390" s="597">
        <f t="shared" si="26"/>
        <v>-10000</v>
      </c>
      <c r="T390" s="606"/>
      <c r="U390" s="607"/>
      <c r="V390" s="592" t="str">
        <f t="shared" si="18"/>
        <v/>
      </c>
      <c r="W390" s="597">
        <f t="shared" si="19"/>
        <v>-10000</v>
      </c>
      <c r="X390" s="589"/>
      <c r="Y390" s="602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</row>
    <row r="391" ht="22.5" customHeight="1">
      <c r="A391" s="575" t="s">
        <v>1019</v>
      </c>
      <c r="B391" s="576">
        <v>45734.0</v>
      </c>
      <c r="C391" s="583">
        <v>20000.0</v>
      </c>
      <c r="D391" s="578" t="s">
        <v>3</v>
      </c>
      <c r="E391" s="579" t="s">
        <v>1020</v>
      </c>
      <c r="F391" s="580" t="s">
        <v>1021</v>
      </c>
      <c r="G391" s="581" t="s">
        <v>140</v>
      </c>
      <c r="H391" s="582" t="s">
        <v>957</v>
      </c>
      <c r="I391" s="576">
        <v>45731.0</v>
      </c>
      <c r="J391" s="583">
        <v>20000.0</v>
      </c>
      <c r="K391" s="584">
        <v>0.0</v>
      </c>
      <c r="L391" s="583">
        <f t="shared" si="1"/>
        <v>0</v>
      </c>
      <c r="M391" s="586"/>
      <c r="N391" s="586"/>
      <c r="O391" s="586"/>
      <c r="P391" s="586"/>
      <c r="Q391" s="600"/>
      <c r="R391" s="588">
        <v>150000.0</v>
      </c>
      <c r="S391" s="597">
        <f t="shared" si="26"/>
        <v>-130000</v>
      </c>
      <c r="T391" s="606"/>
      <c r="U391" s="607"/>
      <c r="V391" s="592" t="str">
        <f t="shared" si="18"/>
        <v/>
      </c>
      <c r="W391" s="597">
        <f t="shared" si="19"/>
        <v>-130000</v>
      </c>
      <c r="X391" s="605" t="s">
        <v>1934</v>
      </c>
      <c r="Y391" s="602"/>
      <c r="AH391" s="55"/>
      <c r="AI391" s="55"/>
      <c r="AJ391" s="55"/>
      <c r="AK391" s="55"/>
    </row>
    <row r="392" ht="22.5" customHeight="1">
      <c r="A392" s="575" t="s">
        <v>1022</v>
      </c>
      <c r="B392" s="576">
        <v>45666.0</v>
      </c>
      <c r="C392" s="583">
        <v>245000.0</v>
      </c>
      <c r="D392" s="578" t="s">
        <v>3</v>
      </c>
      <c r="E392" s="579" t="s">
        <v>434</v>
      </c>
      <c r="F392" s="580">
        <v>784650.0</v>
      </c>
      <c r="G392" s="581" t="s">
        <v>140</v>
      </c>
      <c r="H392" s="582" t="s">
        <v>957</v>
      </c>
      <c r="I392" s="576">
        <v>45733.0</v>
      </c>
      <c r="J392" s="583">
        <v>245000.0</v>
      </c>
      <c r="K392" s="584">
        <v>0.0</v>
      </c>
      <c r="L392" s="583">
        <f t="shared" si="1"/>
        <v>0</v>
      </c>
      <c r="M392" s="586"/>
      <c r="N392" s="586"/>
      <c r="O392" s="586"/>
      <c r="P392" s="586"/>
      <c r="Q392" s="648"/>
      <c r="R392" s="588">
        <v>15000.0</v>
      </c>
      <c r="S392" s="631">
        <v>0.0</v>
      </c>
      <c r="T392" s="606"/>
      <c r="U392" s="607"/>
      <c r="V392" s="592" t="str">
        <f t="shared" si="18"/>
        <v/>
      </c>
      <c r="W392" s="589">
        <f t="shared" si="19"/>
        <v>0</v>
      </c>
      <c r="X392" s="589"/>
      <c r="Y392" s="602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</row>
    <row r="393" ht="22.5" customHeight="1">
      <c r="A393" s="575" t="s">
        <v>1023</v>
      </c>
      <c r="B393" s="576">
        <v>45668.0</v>
      </c>
      <c r="C393" s="583">
        <v>30000.0</v>
      </c>
      <c r="D393" s="578" t="s">
        <v>3</v>
      </c>
      <c r="E393" s="579" t="s">
        <v>254</v>
      </c>
      <c r="F393" s="580">
        <v>784649.0</v>
      </c>
      <c r="G393" s="581" t="s">
        <v>140</v>
      </c>
      <c r="H393" s="582" t="s">
        <v>957</v>
      </c>
      <c r="I393" s="576">
        <v>45733.0</v>
      </c>
      <c r="J393" s="583">
        <v>30000.0</v>
      </c>
      <c r="K393" s="584">
        <v>0.0</v>
      </c>
      <c r="L393" s="583">
        <f t="shared" si="1"/>
        <v>0</v>
      </c>
      <c r="M393" s="586"/>
      <c r="N393" s="586"/>
      <c r="O393" s="586"/>
      <c r="P393" s="586"/>
      <c r="Q393" s="600"/>
      <c r="R393" s="588">
        <v>15000.0</v>
      </c>
      <c r="S393" s="597">
        <f t="shared" ref="S393:S394" si="27">IF(OR(ISBLANK(J393),ISBLANK(R393)),"",J393-R393)</f>
        <v>15000</v>
      </c>
      <c r="T393" s="606"/>
      <c r="U393" s="607"/>
      <c r="V393" s="592" t="str">
        <f t="shared" si="18"/>
        <v/>
      </c>
      <c r="W393" s="597">
        <f t="shared" si="19"/>
        <v>15000</v>
      </c>
      <c r="X393" s="589"/>
      <c r="Y393" s="602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</row>
    <row r="394" ht="22.5" customHeight="1">
      <c r="A394" s="575" t="s">
        <v>1024</v>
      </c>
      <c r="B394" s="576">
        <v>45713.0</v>
      </c>
      <c r="C394" s="583">
        <v>45000.0</v>
      </c>
      <c r="D394" s="578" t="s">
        <v>3</v>
      </c>
      <c r="E394" s="579" t="s">
        <v>337</v>
      </c>
      <c r="F394" s="580">
        <v>939298.0</v>
      </c>
      <c r="G394" s="581" t="s">
        <v>140</v>
      </c>
      <c r="H394" s="582" t="s">
        <v>957</v>
      </c>
      <c r="I394" s="576">
        <v>45733.0</v>
      </c>
      <c r="J394" s="583">
        <v>45000.0</v>
      </c>
      <c r="K394" s="584">
        <v>0.0</v>
      </c>
      <c r="L394" s="583">
        <f t="shared" si="1"/>
        <v>0</v>
      </c>
      <c r="M394" s="586"/>
      <c r="N394" s="586"/>
      <c r="O394" s="586"/>
      <c r="P394" s="586"/>
      <c r="Q394" s="600"/>
      <c r="R394" s="588">
        <v>15000.0</v>
      </c>
      <c r="S394" s="597">
        <f t="shared" si="27"/>
        <v>30000</v>
      </c>
      <c r="T394" s="606"/>
      <c r="U394" s="607"/>
      <c r="V394" s="592" t="str">
        <f t="shared" si="18"/>
        <v/>
      </c>
      <c r="W394" s="597">
        <f t="shared" si="19"/>
        <v>30000</v>
      </c>
      <c r="X394" s="589"/>
      <c r="Y394" s="602"/>
      <c r="AH394" s="55"/>
      <c r="AI394" s="55"/>
      <c r="AJ394" s="55"/>
      <c r="AK394" s="55"/>
    </row>
    <row r="395" ht="22.5" customHeight="1">
      <c r="A395" s="575" t="s">
        <v>1025</v>
      </c>
      <c r="B395" s="576">
        <v>45714.0</v>
      </c>
      <c r="C395" s="583">
        <v>25000.0</v>
      </c>
      <c r="D395" s="578" t="s">
        <v>3</v>
      </c>
      <c r="E395" s="579" t="s">
        <v>353</v>
      </c>
      <c r="F395" s="580">
        <v>939291.0</v>
      </c>
      <c r="G395" s="581" t="s">
        <v>140</v>
      </c>
      <c r="H395" s="582" t="s">
        <v>957</v>
      </c>
      <c r="I395" s="576">
        <v>45733.0</v>
      </c>
      <c r="J395" s="583">
        <v>25000.0</v>
      </c>
      <c r="K395" s="584">
        <v>0.0</v>
      </c>
      <c r="L395" s="583">
        <f t="shared" si="1"/>
        <v>0</v>
      </c>
      <c r="M395" s="586"/>
      <c r="N395" s="586"/>
      <c r="O395" s="586"/>
      <c r="P395" s="586"/>
      <c r="Q395" s="648"/>
      <c r="R395" s="588">
        <v>15000.0</v>
      </c>
      <c r="S395" s="631">
        <v>0.0</v>
      </c>
      <c r="T395" s="606"/>
      <c r="U395" s="607"/>
      <c r="V395" s="592" t="str">
        <f t="shared" si="18"/>
        <v/>
      </c>
      <c r="W395" s="589">
        <f t="shared" si="19"/>
        <v>0</v>
      </c>
      <c r="X395" s="589"/>
      <c r="Y395" s="602"/>
      <c r="AH395" s="55"/>
      <c r="AI395" s="55"/>
      <c r="AJ395" s="55"/>
      <c r="AK395" s="55"/>
    </row>
    <row r="396" ht="22.5" customHeight="1">
      <c r="A396" s="575" t="s">
        <v>1941</v>
      </c>
      <c r="B396" s="576">
        <v>45719.0</v>
      </c>
      <c r="C396" s="645">
        <v>46000.0</v>
      </c>
      <c r="D396" s="578" t="s">
        <v>3</v>
      </c>
      <c r="E396" s="579" t="s">
        <v>169</v>
      </c>
      <c r="F396" s="580" t="s">
        <v>2107</v>
      </c>
      <c r="G396" s="581" t="s">
        <v>1077</v>
      </c>
      <c r="H396" s="582" t="s">
        <v>957</v>
      </c>
      <c r="I396" s="638"/>
      <c r="J396" s="583">
        <v>75000.0</v>
      </c>
      <c r="K396" s="584">
        <v>0.0</v>
      </c>
      <c r="L396" s="583">
        <f t="shared" si="1"/>
        <v>29000</v>
      </c>
      <c r="M396" s="586"/>
      <c r="N396" s="586"/>
      <c r="O396" s="586"/>
      <c r="P396" s="586"/>
      <c r="Q396" s="648"/>
      <c r="R396" s="588">
        <v>15000.0</v>
      </c>
      <c r="S396" s="631">
        <v>0.0</v>
      </c>
      <c r="T396" s="606"/>
      <c r="U396" s="607"/>
      <c r="V396" s="592" t="str">
        <f t="shared" si="18"/>
        <v/>
      </c>
      <c r="W396" s="589">
        <f t="shared" si="19"/>
        <v>0</v>
      </c>
      <c r="X396" s="589"/>
      <c r="Y396" s="602"/>
      <c r="AH396" s="55"/>
      <c r="AI396" s="55"/>
      <c r="AJ396" s="55"/>
      <c r="AK396" s="55"/>
    </row>
    <row r="397" ht="22.5" customHeight="1">
      <c r="A397" s="575" t="s">
        <v>1942</v>
      </c>
      <c r="B397" s="576">
        <v>45719.0</v>
      </c>
      <c r="C397" s="645">
        <v>5000.0</v>
      </c>
      <c r="D397" s="578" t="s">
        <v>3</v>
      </c>
      <c r="E397" s="579" t="s">
        <v>169</v>
      </c>
      <c r="F397" s="580" t="s">
        <v>1943</v>
      </c>
      <c r="G397" s="581" t="s">
        <v>1031</v>
      </c>
      <c r="H397" s="582" t="s">
        <v>957</v>
      </c>
      <c r="I397" s="638"/>
      <c r="J397" s="583">
        <v>5000.0</v>
      </c>
      <c r="K397" s="584">
        <v>0.0</v>
      </c>
      <c r="L397" s="583">
        <f t="shared" si="1"/>
        <v>0</v>
      </c>
      <c r="M397" s="586"/>
      <c r="N397" s="586"/>
      <c r="O397" s="586"/>
      <c r="P397" s="586"/>
      <c r="Q397" s="600"/>
      <c r="R397" s="588">
        <v>15000.0</v>
      </c>
      <c r="S397" s="597">
        <f t="shared" ref="S397:S398" si="28">IF(OR(ISBLANK(J397),ISBLANK(R397)),"",J397-R397)</f>
        <v>-10000</v>
      </c>
      <c r="T397" s="606"/>
      <c r="U397" s="607"/>
      <c r="V397" s="592" t="str">
        <f t="shared" si="18"/>
        <v/>
      </c>
      <c r="W397" s="597">
        <f t="shared" si="19"/>
        <v>-10000</v>
      </c>
      <c r="X397" s="589"/>
      <c r="Y397" s="602"/>
      <c r="AH397" s="55"/>
      <c r="AI397" s="55"/>
      <c r="AJ397" s="55"/>
      <c r="AK397" s="55"/>
    </row>
    <row r="398" ht="22.5" customHeight="1">
      <c r="A398" s="575" t="s">
        <v>1944</v>
      </c>
      <c r="B398" s="576">
        <v>45719.0</v>
      </c>
      <c r="C398" s="645">
        <v>5000.0</v>
      </c>
      <c r="D398" s="578" t="s">
        <v>3</v>
      </c>
      <c r="E398" s="579" t="s">
        <v>169</v>
      </c>
      <c r="F398" s="580" t="s">
        <v>2108</v>
      </c>
      <c r="G398" s="581" t="s">
        <v>1945</v>
      </c>
      <c r="H398" s="582" t="s">
        <v>957</v>
      </c>
      <c r="I398" s="638"/>
      <c r="J398" s="583">
        <v>5000.0</v>
      </c>
      <c r="K398" s="584">
        <v>0.0</v>
      </c>
      <c r="L398" s="583">
        <f t="shared" si="1"/>
        <v>0</v>
      </c>
      <c r="M398" s="586"/>
      <c r="N398" s="586"/>
      <c r="O398" s="586"/>
      <c r="P398" s="586"/>
      <c r="Q398" s="600"/>
      <c r="R398" s="597"/>
      <c r="S398" s="589" t="str">
        <f t="shared" si="28"/>
        <v/>
      </c>
      <c r="T398" s="606"/>
      <c r="U398" s="607"/>
      <c r="V398" s="592" t="str">
        <f t="shared" si="18"/>
        <v/>
      </c>
      <c r="W398" s="589">
        <f t="shared" si="19"/>
        <v>0</v>
      </c>
      <c r="X398" s="589"/>
      <c r="Y398" s="602"/>
      <c r="AH398" s="55"/>
      <c r="AI398" s="55"/>
      <c r="AJ398" s="55"/>
      <c r="AK398" s="55"/>
    </row>
    <row r="399" ht="22.5" customHeight="1">
      <c r="A399" s="575" t="s">
        <v>1946</v>
      </c>
      <c r="B399" s="576">
        <v>45719.0</v>
      </c>
      <c r="C399" s="645">
        <v>5000.0</v>
      </c>
      <c r="D399" s="578" t="s">
        <v>3</v>
      </c>
      <c r="E399" s="579" t="s">
        <v>169</v>
      </c>
      <c r="F399" s="580" t="s">
        <v>2109</v>
      </c>
      <c r="G399" s="581" t="s">
        <v>1945</v>
      </c>
      <c r="H399" s="582" t="s">
        <v>957</v>
      </c>
      <c r="I399" s="638"/>
      <c r="J399" s="583">
        <v>5000.0</v>
      </c>
      <c r="K399" s="584">
        <v>0.0</v>
      </c>
      <c r="L399" s="583">
        <f t="shared" si="1"/>
        <v>0</v>
      </c>
      <c r="M399" s="586"/>
      <c r="N399" s="586"/>
      <c r="O399" s="586"/>
      <c r="P399" s="586"/>
      <c r="Q399" s="648"/>
      <c r="R399" s="588">
        <v>15000.0</v>
      </c>
      <c r="S399" s="589"/>
      <c r="T399" s="606"/>
      <c r="U399" s="607"/>
      <c r="V399" s="592" t="str">
        <f t="shared" si="18"/>
        <v/>
      </c>
      <c r="W399" s="589" t="str">
        <f t="shared" si="19"/>
        <v/>
      </c>
      <c r="X399" s="605" t="s">
        <v>1031</v>
      </c>
      <c r="Y399" s="602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</row>
    <row r="400" ht="22.5" customHeight="1">
      <c r="A400" s="575" t="s">
        <v>1026</v>
      </c>
      <c r="B400" s="576">
        <v>45714.0</v>
      </c>
      <c r="C400" s="583">
        <v>30000.0</v>
      </c>
      <c r="D400" s="578" t="s">
        <v>3</v>
      </c>
      <c r="E400" s="579" t="s">
        <v>350</v>
      </c>
      <c r="F400" s="580">
        <v>939291.0</v>
      </c>
      <c r="G400" s="581" t="s">
        <v>140</v>
      </c>
      <c r="H400" s="582" t="s">
        <v>957</v>
      </c>
      <c r="I400" s="576">
        <v>45733.0</v>
      </c>
      <c r="J400" s="583">
        <v>30000.0</v>
      </c>
      <c r="K400" s="584">
        <v>0.0</v>
      </c>
      <c r="L400" s="583">
        <f t="shared" si="1"/>
        <v>0</v>
      </c>
      <c r="M400" s="586"/>
      <c r="N400" s="586"/>
      <c r="O400" s="586"/>
      <c r="P400" s="586"/>
      <c r="Q400" s="648"/>
      <c r="R400" s="588">
        <v>15000.0</v>
      </c>
      <c r="S400" s="589"/>
      <c r="T400" s="606"/>
      <c r="U400" s="607"/>
      <c r="V400" s="592" t="str">
        <f t="shared" si="18"/>
        <v/>
      </c>
      <c r="W400" s="589" t="str">
        <f t="shared" si="19"/>
        <v/>
      </c>
      <c r="X400" s="589"/>
      <c r="Y400" s="602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</row>
    <row r="401" ht="22.5" customHeight="1">
      <c r="A401" s="575" t="s">
        <v>1027</v>
      </c>
      <c r="B401" s="576">
        <v>45714.0</v>
      </c>
      <c r="C401" s="583">
        <v>175000.0</v>
      </c>
      <c r="D401" s="578" t="s">
        <v>3</v>
      </c>
      <c r="E401" s="579" t="s">
        <v>346</v>
      </c>
      <c r="F401" s="580">
        <v>939291.0</v>
      </c>
      <c r="G401" s="581" t="s">
        <v>140</v>
      </c>
      <c r="H401" s="582" t="s">
        <v>957</v>
      </c>
      <c r="I401" s="576">
        <v>45733.0</v>
      </c>
      <c r="J401" s="583">
        <v>175000.0</v>
      </c>
      <c r="K401" s="584">
        <v>0.0</v>
      </c>
      <c r="L401" s="583">
        <f t="shared" si="1"/>
        <v>0</v>
      </c>
      <c r="M401" s="586"/>
      <c r="N401" s="586"/>
      <c r="O401" s="586"/>
      <c r="P401" s="586"/>
      <c r="Q401" s="648"/>
      <c r="R401" s="588">
        <v>15000.0</v>
      </c>
      <c r="S401" s="589"/>
      <c r="T401" s="606"/>
      <c r="U401" s="607"/>
      <c r="V401" s="592" t="str">
        <f t="shared" si="18"/>
        <v/>
      </c>
      <c r="W401" s="589" t="str">
        <f t="shared" si="19"/>
        <v/>
      </c>
      <c r="X401" s="589"/>
      <c r="Y401" s="602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</row>
    <row r="402" ht="22.5" customHeight="1">
      <c r="A402" s="575" t="s">
        <v>1028</v>
      </c>
      <c r="B402" s="576">
        <v>45714.0</v>
      </c>
      <c r="C402" s="583">
        <v>40000.0</v>
      </c>
      <c r="D402" s="578" t="s">
        <v>3</v>
      </c>
      <c r="E402" s="579" t="s">
        <v>349</v>
      </c>
      <c r="F402" s="580">
        <v>939291.0</v>
      </c>
      <c r="G402" s="581" t="s">
        <v>140</v>
      </c>
      <c r="H402" s="582" t="s">
        <v>957</v>
      </c>
      <c r="I402" s="576">
        <v>45733.0</v>
      </c>
      <c r="J402" s="583">
        <v>40000.0</v>
      </c>
      <c r="K402" s="584">
        <v>0.0</v>
      </c>
      <c r="L402" s="583">
        <f t="shared" si="1"/>
        <v>0</v>
      </c>
      <c r="M402" s="586"/>
      <c r="N402" s="586"/>
      <c r="O402" s="586"/>
      <c r="P402" s="586"/>
      <c r="Q402" s="600"/>
      <c r="R402" s="597"/>
      <c r="S402" s="589" t="str">
        <f t="shared" ref="S402:S411" si="29">IF(OR(ISBLANK(J402),ISBLANK(R402)),"",J402-R402)</f>
        <v/>
      </c>
      <c r="T402" s="606"/>
      <c r="U402" s="607"/>
      <c r="V402" s="592" t="str">
        <f t="shared" si="18"/>
        <v/>
      </c>
      <c r="W402" s="589">
        <f t="shared" si="19"/>
        <v>0</v>
      </c>
      <c r="X402" s="589"/>
      <c r="Y402" s="602"/>
      <c r="AH402" s="55"/>
      <c r="AI402" s="55"/>
      <c r="AJ402" s="55"/>
      <c r="AK402" s="55"/>
    </row>
    <row r="403" ht="22.5" customHeight="1">
      <c r="A403" s="575" t="s">
        <v>1029</v>
      </c>
      <c r="B403" s="576">
        <v>45716.0</v>
      </c>
      <c r="C403" s="583">
        <v>30000.0</v>
      </c>
      <c r="D403" s="578" t="s">
        <v>3</v>
      </c>
      <c r="E403" s="579" t="s">
        <v>327</v>
      </c>
      <c r="F403" s="580">
        <v>939300.0</v>
      </c>
      <c r="G403" s="581" t="s">
        <v>140</v>
      </c>
      <c r="H403" s="582" t="s">
        <v>957</v>
      </c>
      <c r="I403" s="576">
        <v>45733.0</v>
      </c>
      <c r="J403" s="583">
        <v>30000.0</v>
      </c>
      <c r="K403" s="584">
        <v>0.0</v>
      </c>
      <c r="L403" s="583">
        <f t="shared" si="1"/>
        <v>0</v>
      </c>
      <c r="M403" s="586"/>
      <c r="N403" s="586"/>
      <c r="O403" s="586"/>
      <c r="P403" s="586"/>
      <c r="Q403" s="600"/>
      <c r="R403" s="588">
        <v>25000.0</v>
      </c>
      <c r="S403" s="597">
        <f t="shared" si="29"/>
        <v>5000</v>
      </c>
      <c r="T403" s="606"/>
      <c r="U403" s="607"/>
      <c r="V403" s="592" t="str">
        <f t="shared" si="18"/>
        <v/>
      </c>
      <c r="W403" s="597">
        <f t="shared" si="19"/>
        <v>5000</v>
      </c>
      <c r="X403" s="589"/>
      <c r="Y403" s="602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</row>
    <row r="404" ht="22.5" customHeight="1">
      <c r="A404" s="596" t="s">
        <v>1030</v>
      </c>
      <c r="B404" s="576">
        <v>45718.0</v>
      </c>
      <c r="C404" s="645">
        <v>5000.0</v>
      </c>
      <c r="D404" s="578" t="s">
        <v>3</v>
      </c>
      <c r="E404" s="579" t="s">
        <v>169</v>
      </c>
      <c r="F404" s="580">
        <v>939294.0</v>
      </c>
      <c r="G404" s="581" t="s">
        <v>1031</v>
      </c>
      <c r="H404" s="582" t="s">
        <v>957</v>
      </c>
      <c r="I404" s="576">
        <v>45733.0</v>
      </c>
      <c r="J404" s="583">
        <v>5000.0</v>
      </c>
      <c r="K404" s="584">
        <v>0.0</v>
      </c>
      <c r="L404" s="583">
        <f t="shared" si="1"/>
        <v>0</v>
      </c>
      <c r="M404" s="586"/>
      <c r="N404" s="586"/>
      <c r="O404" s="586"/>
      <c r="P404" s="586"/>
      <c r="Q404" s="600"/>
      <c r="R404" s="597"/>
      <c r="S404" s="589" t="str">
        <f t="shared" si="29"/>
        <v/>
      </c>
      <c r="T404" s="606"/>
      <c r="U404" s="607"/>
      <c r="V404" s="592" t="str">
        <f t="shared" si="18"/>
        <v/>
      </c>
      <c r="W404" s="589">
        <f t="shared" si="19"/>
        <v>0</v>
      </c>
      <c r="X404" s="589"/>
      <c r="Y404" s="602"/>
      <c r="AH404" s="55"/>
      <c r="AI404" s="55"/>
      <c r="AJ404" s="55"/>
      <c r="AK404" s="55"/>
    </row>
    <row r="405" ht="22.5" customHeight="1">
      <c r="A405" s="575" t="s">
        <v>1032</v>
      </c>
      <c r="B405" s="576">
        <v>45719.0</v>
      </c>
      <c r="C405" s="645">
        <v>5000.0</v>
      </c>
      <c r="D405" s="578" t="s">
        <v>3</v>
      </c>
      <c r="E405" s="579" t="s">
        <v>169</v>
      </c>
      <c r="F405" s="580">
        <v>939893.0</v>
      </c>
      <c r="G405" s="581" t="s">
        <v>1031</v>
      </c>
      <c r="H405" s="582" t="s">
        <v>957</v>
      </c>
      <c r="I405" s="576">
        <v>45733.0</v>
      </c>
      <c r="J405" s="583">
        <v>5000.0</v>
      </c>
      <c r="K405" s="584">
        <v>0.0</v>
      </c>
      <c r="L405" s="583">
        <f t="shared" si="1"/>
        <v>0</v>
      </c>
      <c r="M405" s="586"/>
      <c r="N405" s="586"/>
      <c r="O405" s="586"/>
      <c r="P405" s="586"/>
      <c r="Q405" s="600"/>
      <c r="R405" s="588">
        <v>15000.0</v>
      </c>
      <c r="S405" s="597">
        <f t="shared" si="29"/>
        <v>-10000</v>
      </c>
      <c r="T405" s="606"/>
      <c r="U405" s="607"/>
      <c r="V405" s="592" t="str">
        <f t="shared" si="18"/>
        <v/>
      </c>
      <c r="W405" s="597">
        <f t="shared" si="19"/>
        <v>-10000</v>
      </c>
      <c r="X405" s="589"/>
      <c r="Y405" s="602"/>
      <c r="AH405" s="55"/>
      <c r="AI405" s="55"/>
      <c r="AJ405" s="55"/>
      <c r="AK405" s="55"/>
    </row>
    <row r="406" ht="22.5" customHeight="1">
      <c r="A406" s="575" t="s">
        <v>1033</v>
      </c>
      <c r="B406" s="576">
        <v>45719.0</v>
      </c>
      <c r="C406" s="645">
        <v>30000.0</v>
      </c>
      <c r="D406" s="578" t="s">
        <v>3</v>
      </c>
      <c r="E406" s="579" t="s">
        <v>327</v>
      </c>
      <c r="F406" s="580">
        <v>939292.0</v>
      </c>
      <c r="G406" s="581" t="s">
        <v>140</v>
      </c>
      <c r="H406" s="582" t="s">
        <v>957</v>
      </c>
      <c r="I406" s="576">
        <v>45733.0</v>
      </c>
      <c r="J406" s="583">
        <v>30000.0</v>
      </c>
      <c r="K406" s="584">
        <v>0.0</v>
      </c>
      <c r="L406" s="583">
        <f t="shared" si="1"/>
        <v>0</v>
      </c>
      <c r="M406" s="586"/>
      <c r="N406" s="586"/>
      <c r="O406" s="586"/>
      <c r="P406" s="586"/>
      <c r="Q406" s="600"/>
      <c r="R406" s="588">
        <v>5000.0</v>
      </c>
      <c r="S406" s="597">
        <f t="shared" si="29"/>
        <v>25000</v>
      </c>
      <c r="T406" s="606"/>
      <c r="U406" s="607"/>
      <c r="V406" s="592" t="str">
        <f t="shared" si="18"/>
        <v/>
      </c>
      <c r="W406" s="597">
        <f t="shared" si="19"/>
        <v>25000</v>
      </c>
      <c r="X406" s="589"/>
      <c r="Y406" s="602"/>
      <c r="AH406" s="55"/>
      <c r="AI406" s="55"/>
      <c r="AJ406" s="55"/>
      <c r="AK406" s="55"/>
    </row>
    <row r="407" ht="22.5" customHeight="1">
      <c r="A407" s="575" t="s">
        <v>1034</v>
      </c>
      <c r="B407" s="576">
        <v>45719.0</v>
      </c>
      <c r="C407" s="645">
        <v>30000.0</v>
      </c>
      <c r="D407" s="578" t="s">
        <v>3</v>
      </c>
      <c r="E407" s="579" t="s">
        <v>337</v>
      </c>
      <c r="F407" s="580">
        <v>939292.0</v>
      </c>
      <c r="G407" s="581" t="s">
        <v>140</v>
      </c>
      <c r="H407" s="582" t="s">
        <v>957</v>
      </c>
      <c r="I407" s="576">
        <v>45733.0</v>
      </c>
      <c r="J407" s="583">
        <v>30000.0</v>
      </c>
      <c r="K407" s="584">
        <v>0.0</v>
      </c>
      <c r="L407" s="583">
        <f t="shared" si="1"/>
        <v>0</v>
      </c>
      <c r="M407" s="586"/>
      <c r="N407" s="586"/>
      <c r="O407" s="586"/>
      <c r="P407" s="586"/>
      <c r="Q407" s="600"/>
      <c r="R407" s="588">
        <v>5000.0</v>
      </c>
      <c r="S407" s="597">
        <f t="shared" si="29"/>
        <v>25000</v>
      </c>
      <c r="T407" s="606"/>
      <c r="U407" s="607"/>
      <c r="V407" s="592" t="str">
        <f t="shared" si="18"/>
        <v/>
      </c>
      <c r="W407" s="597">
        <f t="shared" si="19"/>
        <v>25000</v>
      </c>
      <c r="X407" s="589"/>
      <c r="Y407" s="602"/>
      <c r="AH407" s="55"/>
      <c r="AI407" s="55"/>
      <c r="AJ407" s="55"/>
      <c r="AK407" s="55"/>
    </row>
    <row r="408" ht="22.5" customHeight="1">
      <c r="A408" s="575" t="s">
        <v>1948</v>
      </c>
      <c r="B408" s="576">
        <v>45721.0</v>
      </c>
      <c r="C408" s="583">
        <v>4000.0</v>
      </c>
      <c r="D408" s="578" t="s">
        <v>3</v>
      </c>
      <c r="E408" s="579" t="s">
        <v>1949</v>
      </c>
      <c r="F408" s="580" t="s">
        <v>2110</v>
      </c>
      <c r="G408" s="581" t="s">
        <v>976</v>
      </c>
      <c r="H408" s="582" t="s">
        <v>957</v>
      </c>
      <c r="I408" s="638"/>
      <c r="J408" s="583">
        <v>4000.0</v>
      </c>
      <c r="K408" s="584">
        <v>0.0</v>
      </c>
      <c r="L408" s="583">
        <f t="shared" si="1"/>
        <v>0</v>
      </c>
      <c r="M408" s="586"/>
      <c r="N408" s="586"/>
      <c r="O408" s="586"/>
      <c r="P408" s="586"/>
      <c r="Q408" s="600"/>
      <c r="R408" s="588">
        <v>40000.0</v>
      </c>
      <c r="S408" s="597">
        <f t="shared" si="29"/>
        <v>-36000</v>
      </c>
      <c r="T408" s="606"/>
      <c r="U408" s="607"/>
      <c r="V408" s="592" t="str">
        <f t="shared" si="18"/>
        <v/>
      </c>
      <c r="W408" s="597">
        <f t="shared" si="19"/>
        <v>-36000</v>
      </c>
      <c r="X408" s="589"/>
      <c r="Y408" s="602"/>
      <c r="AH408" s="55"/>
      <c r="AI408" s="55"/>
      <c r="AJ408" s="55"/>
      <c r="AK408" s="55"/>
    </row>
    <row r="409" ht="22.5" customHeight="1">
      <c r="A409" s="575" t="s">
        <v>1950</v>
      </c>
      <c r="B409" s="576">
        <v>45721.0</v>
      </c>
      <c r="C409" s="583">
        <v>10000.0</v>
      </c>
      <c r="D409" s="578" t="s">
        <v>3</v>
      </c>
      <c r="E409" s="579" t="s">
        <v>1949</v>
      </c>
      <c r="F409" s="580" t="s">
        <v>2111</v>
      </c>
      <c r="G409" s="581" t="s">
        <v>976</v>
      </c>
      <c r="H409" s="582" t="s">
        <v>957</v>
      </c>
      <c r="I409" s="638"/>
      <c r="J409" s="583">
        <v>10000.0</v>
      </c>
      <c r="K409" s="584">
        <v>0.0</v>
      </c>
      <c r="L409" s="583">
        <f t="shared" si="1"/>
        <v>0</v>
      </c>
      <c r="M409" s="586"/>
      <c r="N409" s="586"/>
      <c r="O409" s="586"/>
      <c r="P409" s="586"/>
      <c r="Q409" s="600"/>
      <c r="R409" s="588">
        <v>15000.0</v>
      </c>
      <c r="S409" s="597">
        <f t="shared" si="29"/>
        <v>-5000</v>
      </c>
      <c r="T409" s="606"/>
      <c r="U409" s="607"/>
      <c r="V409" s="592" t="str">
        <f t="shared" si="18"/>
        <v/>
      </c>
      <c r="W409" s="597">
        <f t="shared" si="19"/>
        <v>-5000</v>
      </c>
      <c r="X409" s="589"/>
      <c r="Y409" s="602"/>
      <c r="AH409" s="55"/>
      <c r="AI409" s="55"/>
      <c r="AJ409" s="55"/>
      <c r="AK409" s="55"/>
    </row>
    <row r="410" ht="22.5" customHeight="1">
      <c r="A410" s="575" t="s">
        <v>1035</v>
      </c>
      <c r="B410" s="576">
        <v>45719.0</v>
      </c>
      <c r="C410" s="645">
        <v>5000.0</v>
      </c>
      <c r="D410" s="578" t="s">
        <v>3</v>
      </c>
      <c r="E410" s="579" t="s">
        <v>169</v>
      </c>
      <c r="F410" s="580">
        <v>939296.0</v>
      </c>
      <c r="G410" s="581" t="s">
        <v>1031</v>
      </c>
      <c r="H410" s="582" t="s">
        <v>957</v>
      </c>
      <c r="I410" s="576">
        <v>45733.0</v>
      </c>
      <c r="J410" s="583">
        <v>5000.0</v>
      </c>
      <c r="K410" s="584">
        <v>0.0</v>
      </c>
      <c r="L410" s="583">
        <f t="shared" si="1"/>
        <v>0</v>
      </c>
      <c r="M410" s="586"/>
      <c r="N410" s="586"/>
      <c r="O410" s="586"/>
      <c r="P410" s="586"/>
      <c r="Q410" s="600"/>
      <c r="R410" s="588">
        <v>15000.0</v>
      </c>
      <c r="S410" s="597">
        <f t="shared" si="29"/>
        <v>-10000</v>
      </c>
      <c r="T410" s="606"/>
      <c r="U410" s="607"/>
      <c r="V410" s="592" t="str">
        <f t="shared" si="18"/>
        <v/>
      </c>
      <c r="W410" s="597">
        <f t="shared" si="19"/>
        <v>-10000</v>
      </c>
      <c r="X410" s="589"/>
      <c r="Y410" s="602"/>
      <c r="AH410" s="55"/>
      <c r="AI410" s="55"/>
      <c r="AJ410" s="55"/>
      <c r="AK410" s="55"/>
    </row>
    <row r="411" ht="22.5" customHeight="1">
      <c r="A411" s="575" t="s">
        <v>1036</v>
      </c>
      <c r="B411" s="576">
        <v>45719.0</v>
      </c>
      <c r="C411" s="645">
        <v>5000.0</v>
      </c>
      <c r="D411" s="578" t="s">
        <v>3</v>
      </c>
      <c r="E411" s="579" t="s">
        <v>169</v>
      </c>
      <c r="F411" s="580">
        <v>939297.0</v>
      </c>
      <c r="G411" s="581" t="s">
        <v>1031</v>
      </c>
      <c r="H411" s="582" t="s">
        <v>957</v>
      </c>
      <c r="I411" s="576">
        <v>45733.0</v>
      </c>
      <c r="J411" s="583">
        <v>5000.0</v>
      </c>
      <c r="K411" s="584">
        <v>0.0</v>
      </c>
      <c r="L411" s="583">
        <f t="shared" si="1"/>
        <v>0</v>
      </c>
      <c r="M411" s="608" t="s">
        <v>188</v>
      </c>
      <c r="N411" s="586"/>
      <c r="O411" s="586"/>
      <c r="P411" s="586"/>
      <c r="Q411" s="600"/>
      <c r="R411" s="597"/>
      <c r="S411" s="589" t="str">
        <f t="shared" si="29"/>
        <v/>
      </c>
      <c r="T411" s="606"/>
      <c r="U411" s="607"/>
      <c r="V411" s="592" t="str">
        <f t="shared" si="18"/>
        <v/>
      </c>
      <c r="W411" s="589">
        <f t="shared" si="19"/>
        <v>0</v>
      </c>
      <c r="X411" s="589"/>
      <c r="Y411" s="602"/>
      <c r="Z411" s="119"/>
      <c r="AA411" s="119"/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</row>
    <row r="412" ht="22.5" customHeight="1">
      <c r="A412" s="575" t="s">
        <v>1037</v>
      </c>
      <c r="B412" s="576">
        <v>45721.0</v>
      </c>
      <c r="C412" s="583">
        <v>30000.0</v>
      </c>
      <c r="D412" s="578" t="s">
        <v>3</v>
      </c>
      <c r="E412" s="579" t="s">
        <v>327</v>
      </c>
      <c r="F412" s="580">
        <v>939299.0</v>
      </c>
      <c r="G412" s="581" t="s">
        <v>140</v>
      </c>
      <c r="H412" s="582" t="s">
        <v>957</v>
      </c>
      <c r="I412" s="576">
        <v>45733.0</v>
      </c>
      <c r="J412" s="583">
        <v>30000.0</v>
      </c>
      <c r="K412" s="584">
        <v>0.0</v>
      </c>
      <c r="L412" s="583">
        <f t="shared" si="1"/>
        <v>0</v>
      </c>
      <c r="M412" s="586"/>
      <c r="N412" s="586"/>
      <c r="O412" s="586"/>
      <c r="P412" s="586"/>
      <c r="Q412" s="600"/>
      <c r="R412" s="597"/>
      <c r="S412" s="589" t="str">
        <f>IF(OR(ISBLANK(#REF!),ISBLANK(R412)),"",#REF!-R412)</f>
        <v/>
      </c>
      <c r="T412" s="606"/>
      <c r="U412" s="607"/>
      <c r="V412" s="592" t="str">
        <f>IF(T412="مبيعات", U412%*#REF!, IF(T412="ارباح", U412%*S412, ""))</f>
        <v/>
      </c>
      <c r="W412" s="589">
        <f t="shared" si="19"/>
        <v>0</v>
      </c>
      <c r="X412" s="589"/>
      <c r="Y412" s="602"/>
      <c r="AH412" s="55"/>
      <c r="AI412" s="55"/>
      <c r="AJ412" s="55"/>
      <c r="AK412" s="55"/>
    </row>
    <row r="413" ht="22.5" customHeight="1">
      <c r="A413" s="575" t="s">
        <v>1038</v>
      </c>
      <c r="B413" s="576">
        <v>45732.0</v>
      </c>
      <c r="C413" s="583">
        <v>125000.0</v>
      </c>
      <c r="D413" s="578" t="s">
        <v>3</v>
      </c>
      <c r="E413" s="579" t="s">
        <v>1039</v>
      </c>
      <c r="F413" s="580" t="s">
        <v>1040</v>
      </c>
      <c r="G413" s="581" t="s">
        <v>140</v>
      </c>
      <c r="H413" s="582" t="s">
        <v>957</v>
      </c>
      <c r="I413" s="576">
        <v>45733.0</v>
      </c>
      <c r="J413" s="583">
        <v>125000.0</v>
      </c>
      <c r="K413" s="584">
        <v>0.0</v>
      </c>
      <c r="L413" s="583">
        <f t="shared" si="1"/>
        <v>0</v>
      </c>
      <c r="M413" s="586"/>
      <c r="N413" s="586"/>
      <c r="O413" s="586"/>
      <c r="P413" s="586"/>
      <c r="Q413" s="600"/>
      <c r="R413" s="588">
        <v>1000.0</v>
      </c>
      <c r="S413" s="597">
        <f t="shared" ref="S413:S479" si="30">IF(OR(ISBLANK(J413),ISBLANK(R413)),"",J413-R413)</f>
        <v>124000</v>
      </c>
      <c r="T413" s="606"/>
      <c r="U413" s="607"/>
      <c r="V413" s="592" t="str">
        <f t="shared" ref="V413:V683" si="31">IF(T413="مبيعات", U413%*J413, IF(T413="ارباح", U413%*S413, ""))</f>
        <v/>
      </c>
      <c r="W413" s="597">
        <f t="shared" si="19"/>
        <v>124000</v>
      </c>
      <c r="X413" s="589"/>
      <c r="Y413" s="602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</row>
    <row r="414" ht="22.5" customHeight="1">
      <c r="A414" s="639"/>
      <c r="B414" s="576">
        <v>45733.0</v>
      </c>
      <c r="C414" s="583">
        <v>1.65E7</v>
      </c>
      <c r="D414" s="578" t="s">
        <v>1636</v>
      </c>
      <c r="E414" s="579" t="s">
        <v>1963</v>
      </c>
      <c r="F414" s="580" t="s">
        <v>2112</v>
      </c>
      <c r="G414" s="581" t="s">
        <v>140</v>
      </c>
      <c r="H414" s="582" t="s">
        <v>957</v>
      </c>
      <c r="I414" s="576">
        <v>45733.0</v>
      </c>
      <c r="J414" s="583">
        <v>1.65E7</v>
      </c>
      <c r="K414" s="584">
        <v>0.0</v>
      </c>
      <c r="L414" s="583">
        <f t="shared" si="1"/>
        <v>0</v>
      </c>
      <c r="M414" s="586"/>
      <c r="N414" s="586"/>
      <c r="O414" s="586"/>
      <c r="P414" s="586"/>
      <c r="Q414" s="600"/>
      <c r="R414" s="588">
        <v>2000.0</v>
      </c>
      <c r="S414" s="597">
        <f t="shared" si="30"/>
        <v>16498000</v>
      </c>
      <c r="T414" s="606"/>
      <c r="U414" s="607"/>
      <c r="V414" s="592" t="str">
        <f t="shared" si="31"/>
        <v/>
      </c>
      <c r="W414" s="597">
        <f t="shared" si="19"/>
        <v>16498000</v>
      </c>
      <c r="X414" s="589"/>
      <c r="Y414" s="602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</row>
    <row r="415" ht="22.5" customHeight="1">
      <c r="A415" s="596" t="s">
        <v>1041</v>
      </c>
      <c r="B415" s="576">
        <v>45719.0</v>
      </c>
      <c r="C415" s="645">
        <v>30000.0</v>
      </c>
      <c r="D415" s="578" t="s">
        <v>3</v>
      </c>
      <c r="E415" s="579" t="s">
        <v>327</v>
      </c>
      <c r="F415" s="580">
        <v>957916.0</v>
      </c>
      <c r="G415" s="581" t="s">
        <v>140</v>
      </c>
      <c r="H415" s="582" t="s">
        <v>957</v>
      </c>
      <c r="I415" s="576">
        <v>45734.0</v>
      </c>
      <c r="J415" s="583">
        <v>30000.0</v>
      </c>
      <c r="K415" s="584">
        <v>0.0</v>
      </c>
      <c r="L415" s="583">
        <f t="shared" si="1"/>
        <v>0</v>
      </c>
      <c r="M415" s="586"/>
      <c r="N415" s="586"/>
      <c r="O415" s="586"/>
      <c r="P415" s="586"/>
      <c r="Q415" s="600"/>
      <c r="R415" s="588">
        <v>250000.0</v>
      </c>
      <c r="S415" s="597">
        <f t="shared" si="30"/>
        <v>-220000</v>
      </c>
      <c r="T415" s="606"/>
      <c r="U415" s="607"/>
      <c r="V415" s="592" t="str">
        <f t="shared" si="31"/>
        <v/>
      </c>
      <c r="W415" s="597">
        <f t="shared" si="19"/>
        <v>-220000</v>
      </c>
      <c r="X415" s="589"/>
      <c r="Y415" s="602"/>
      <c r="AH415" s="55"/>
      <c r="AI415" s="55"/>
      <c r="AJ415" s="55"/>
      <c r="AK415" s="55"/>
    </row>
    <row r="416" ht="22.5" customHeight="1">
      <c r="A416" s="575" t="s">
        <v>1951</v>
      </c>
      <c r="B416" s="576">
        <v>45723.0</v>
      </c>
      <c r="C416" s="583">
        <v>0.0</v>
      </c>
      <c r="D416" s="578" t="s">
        <v>3</v>
      </c>
      <c r="E416" s="579" t="s">
        <v>352</v>
      </c>
      <c r="F416" s="580" t="s">
        <v>2113</v>
      </c>
      <c r="G416" s="581" t="s">
        <v>219</v>
      </c>
      <c r="H416" s="582" t="s">
        <v>957</v>
      </c>
      <c r="I416" s="638"/>
      <c r="J416" s="583">
        <v>50000.0</v>
      </c>
      <c r="K416" s="584">
        <v>0.0</v>
      </c>
      <c r="L416" s="583">
        <f t="shared" si="1"/>
        <v>50000</v>
      </c>
      <c r="M416" s="586"/>
      <c r="N416" s="586"/>
      <c r="O416" s="586"/>
      <c r="P416" s="586"/>
      <c r="Q416" s="600"/>
      <c r="R416" s="597"/>
      <c r="S416" s="589" t="str">
        <f t="shared" si="30"/>
        <v/>
      </c>
      <c r="T416" s="606"/>
      <c r="U416" s="607"/>
      <c r="V416" s="592" t="str">
        <f t="shared" si="31"/>
        <v/>
      </c>
      <c r="W416" s="589">
        <f t="shared" si="19"/>
        <v>0</v>
      </c>
      <c r="X416" s="589"/>
      <c r="Y416" s="602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</row>
    <row r="417" ht="22.5" customHeight="1">
      <c r="A417" s="575"/>
      <c r="B417" s="576">
        <v>45734.0</v>
      </c>
      <c r="C417" s="583">
        <v>0.0</v>
      </c>
      <c r="D417" s="651" t="s">
        <v>119</v>
      </c>
      <c r="E417" s="579" t="s">
        <v>2114</v>
      </c>
      <c r="F417" s="580" t="s">
        <v>2115</v>
      </c>
      <c r="G417" s="581" t="s">
        <v>140</v>
      </c>
      <c r="H417" s="582" t="s">
        <v>957</v>
      </c>
      <c r="I417" s="576">
        <v>45734.0</v>
      </c>
      <c r="J417" s="583">
        <v>0.0</v>
      </c>
      <c r="K417" s="583">
        <v>0.0</v>
      </c>
      <c r="L417" s="583">
        <f t="shared" si="1"/>
        <v>0</v>
      </c>
      <c r="M417" s="586"/>
      <c r="N417" s="586"/>
      <c r="O417" s="586"/>
      <c r="P417" s="586"/>
      <c r="Q417" s="600"/>
      <c r="R417" s="588">
        <v>75000.0</v>
      </c>
      <c r="S417" s="597">
        <f t="shared" si="30"/>
        <v>-75000</v>
      </c>
      <c r="T417" s="606"/>
      <c r="U417" s="607"/>
      <c r="V417" s="592" t="str">
        <f t="shared" si="31"/>
        <v/>
      </c>
      <c r="W417" s="597">
        <f t="shared" si="19"/>
        <v>-75000</v>
      </c>
      <c r="X417" s="605"/>
      <c r="Y417" s="602"/>
      <c r="AH417" s="55"/>
      <c r="AI417" s="55"/>
      <c r="AJ417" s="55"/>
      <c r="AK417" s="55"/>
    </row>
    <row r="418" ht="22.5" customHeight="1">
      <c r="A418" s="575" t="s">
        <v>1042</v>
      </c>
      <c r="B418" s="576">
        <v>45721.0</v>
      </c>
      <c r="C418" s="583">
        <v>20000.0</v>
      </c>
      <c r="D418" s="578" t="s">
        <v>3</v>
      </c>
      <c r="E418" s="579" t="s">
        <v>1043</v>
      </c>
      <c r="F418" s="580">
        <v>957905.0</v>
      </c>
      <c r="G418" s="581" t="s">
        <v>140</v>
      </c>
      <c r="H418" s="582" t="s">
        <v>957</v>
      </c>
      <c r="I418" s="576">
        <v>45735.0</v>
      </c>
      <c r="J418" s="583">
        <v>20000.0</v>
      </c>
      <c r="K418" s="584">
        <v>0.0</v>
      </c>
      <c r="L418" s="583">
        <f t="shared" si="1"/>
        <v>0</v>
      </c>
      <c r="M418" s="586"/>
      <c r="N418" s="586"/>
      <c r="O418" s="586"/>
      <c r="P418" s="586"/>
      <c r="Q418" s="600"/>
      <c r="R418" s="588">
        <v>15000.0</v>
      </c>
      <c r="S418" s="597">
        <f t="shared" si="30"/>
        <v>5000</v>
      </c>
      <c r="T418" s="606"/>
      <c r="U418" s="607"/>
      <c r="V418" s="592" t="str">
        <f t="shared" si="31"/>
        <v/>
      </c>
      <c r="W418" s="597">
        <f t="shared" si="19"/>
        <v>5000</v>
      </c>
      <c r="X418" s="589"/>
      <c r="Y418" s="602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</row>
    <row r="419" ht="22.5" customHeight="1">
      <c r="A419" s="575" t="s">
        <v>1044</v>
      </c>
      <c r="B419" s="576">
        <v>45721.0</v>
      </c>
      <c r="C419" s="583">
        <v>10000.0</v>
      </c>
      <c r="D419" s="578" t="s">
        <v>3</v>
      </c>
      <c r="E419" s="579" t="s">
        <v>1045</v>
      </c>
      <c r="F419" s="580">
        <v>957906.0</v>
      </c>
      <c r="G419" s="581" t="s">
        <v>140</v>
      </c>
      <c r="H419" s="582" t="s">
        <v>957</v>
      </c>
      <c r="I419" s="576">
        <v>45735.0</v>
      </c>
      <c r="J419" s="583">
        <v>10000.0</v>
      </c>
      <c r="K419" s="584">
        <v>0.0</v>
      </c>
      <c r="L419" s="583">
        <f t="shared" si="1"/>
        <v>0</v>
      </c>
      <c r="M419" s="586"/>
      <c r="N419" s="586"/>
      <c r="O419" s="586"/>
      <c r="P419" s="586"/>
      <c r="Q419" s="600"/>
      <c r="R419" s="588">
        <v>10000.0</v>
      </c>
      <c r="S419" s="597">
        <f t="shared" si="30"/>
        <v>0</v>
      </c>
      <c r="T419" s="606"/>
      <c r="U419" s="607"/>
      <c r="V419" s="592" t="str">
        <f t="shared" si="31"/>
        <v/>
      </c>
      <c r="W419" s="597">
        <f t="shared" si="19"/>
        <v>0</v>
      </c>
      <c r="X419" s="589"/>
      <c r="Y419" s="602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</row>
    <row r="420" ht="22.5" customHeight="1">
      <c r="A420" s="575" t="s">
        <v>1046</v>
      </c>
      <c r="B420" s="576">
        <v>45721.0</v>
      </c>
      <c r="C420" s="583">
        <v>80000.0</v>
      </c>
      <c r="D420" s="578" t="s">
        <v>3</v>
      </c>
      <c r="E420" s="579" t="s">
        <v>1047</v>
      </c>
      <c r="F420" s="580">
        <v>957904.0</v>
      </c>
      <c r="G420" s="581" t="s">
        <v>140</v>
      </c>
      <c r="H420" s="582" t="s">
        <v>957</v>
      </c>
      <c r="I420" s="576">
        <v>45735.0</v>
      </c>
      <c r="J420" s="583">
        <v>80000.0</v>
      </c>
      <c r="K420" s="584">
        <v>0.0</v>
      </c>
      <c r="L420" s="583">
        <f t="shared" si="1"/>
        <v>0</v>
      </c>
      <c r="M420" s="586"/>
      <c r="N420" s="586"/>
      <c r="O420" s="586"/>
      <c r="P420" s="586"/>
      <c r="Q420" s="600"/>
      <c r="R420" s="588">
        <v>4000.0</v>
      </c>
      <c r="S420" s="597">
        <f t="shared" si="30"/>
        <v>76000</v>
      </c>
      <c r="T420" s="606"/>
      <c r="U420" s="607"/>
      <c r="V420" s="592" t="str">
        <f t="shared" si="31"/>
        <v/>
      </c>
      <c r="W420" s="597">
        <f t="shared" si="19"/>
        <v>76000</v>
      </c>
      <c r="X420" s="589"/>
      <c r="Y420" s="602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</row>
    <row r="421" ht="22.5" customHeight="1">
      <c r="A421" s="575" t="s">
        <v>1048</v>
      </c>
      <c r="B421" s="576">
        <v>45714.0</v>
      </c>
      <c r="C421" s="583">
        <v>35000.0</v>
      </c>
      <c r="D421" s="578" t="s">
        <v>3</v>
      </c>
      <c r="E421" s="579" t="s">
        <v>310</v>
      </c>
      <c r="F421" s="580" t="s">
        <v>1049</v>
      </c>
      <c r="G421" s="581" t="s">
        <v>140</v>
      </c>
      <c r="H421" s="582" t="s">
        <v>957</v>
      </c>
      <c r="I421" s="576">
        <v>45736.0</v>
      </c>
      <c r="J421" s="583">
        <v>35000.0</v>
      </c>
      <c r="K421" s="584">
        <v>0.0</v>
      </c>
      <c r="L421" s="583">
        <f t="shared" si="1"/>
        <v>0</v>
      </c>
      <c r="M421" s="586"/>
      <c r="N421" s="586"/>
      <c r="O421" s="586"/>
      <c r="P421" s="586"/>
      <c r="Q421" s="600"/>
      <c r="R421" s="597"/>
      <c r="S421" s="589" t="str">
        <f t="shared" si="30"/>
        <v/>
      </c>
      <c r="T421" s="606"/>
      <c r="U421" s="607"/>
      <c r="V421" s="592" t="str">
        <f t="shared" si="31"/>
        <v/>
      </c>
      <c r="W421" s="589">
        <f t="shared" si="19"/>
        <v>0</v>
      </c>
      <c r="X421" s="605" t="s">
        <v>1001</v>
      </c>
      <c r="Y421" s="602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</row>
    <row r="422" ht="22.5" customHeight="1">
      <c r="A422" s="575" t="s">
        <v>1050</v>
      </c>
      <c r="B422" s="576">
        <v>45714.0</v>
      </c>
      <c r="C422" s="583">
        <v>10000.0</v>
      </c>
      <c r="D422" s="578" t="s">
        <v>3</v>
      </c>
      <c r="E422" s="579" t="s">
        <v>358</v>
      </c>
      <c r="F422" s="580" t="s">
        <v>1049</v>
      </c>
      <c r="G422" s="581" t="s">
        <v>140</v>
      </c>
      <c r="H422" s="582" t="s">
        <v>957</v>
      </c>
      <c r="I422" s="576">
        <v>45736.0</v>
      </c>
      <c r="J422" s="583">
        <v>10000.0</v>
      </c>
      <c r="K422" s="584">
        <v>0.0</v>
      </c>
      <c r="L422" s="583">
        <f t="shared" si="1"/>
        <v>0</v>
      </c>
      <c r="M422" s="586"/>
      <c r="N422" s="586"/>
      <c r="O422" s="586"/>
      <c r="P422" s="586"/>
      <c r="Q422" s="600"/>
      <c r="R422" s="588">
        <v>405000.0</v>
      </c>
      <c r="S422" s="597">
        <f t="shared" si="30"/>
        <v>-395000</v>
      </c>
      <c r="T422" s="606"/>
      <c r="U422" s="607"/>
      <c r="V422" s="592" t="str">
        <f t="shared" si="31"/>
        <v/>
      </c>
      <c r="W422" s="597">
        <f t="shared" si="19"/>
        <v>-395000</v>
      </c>
      <c r="X422" s="589"/>
      <c r="Y422" s="602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</row>
    <row r="423" ht="22.5" customHeight="1">
      <c r="A423" s="575" t="s">
        <v>1051</v>
      </c>
      <c r="B423" s="576">
        <v>45714.0</v>
      </c>
      <c r="C423" s="583">
        <v>15000.0</v>
      </c>
      <c r="D423" s="578" t="s">
        <v>3</v>
      </c>
      <c r="E423" s="579" t="s">
        <v>357</v>
      </c>
      <c r="F423" s="580" t="s">
        <v>1049</v>
      </c>
      <c r="G423" s="581" t="s">
        <v>140</v>
      </c>
      <c r="H423" s="582" t="s">
        <v>957</v>
      </c>
      <c r="I423" s="576">
        <v>45736.0</v>
      </c>
      <c r="J423" s="583">
        <v>15000.0</v>
      </c>
      <c r="K423" s="584">
        <v>0.0</v>
      </c>
      <c r="L423" s="583">
        <f t="shared" si="1"/>
        <v>0</v>
      </c>
      <c r="M423" s="586"/>
      <c r="N423" s="586"/>
      <c r="O423" s="586"/>
      <c r="P423" s="586"/>
      <c r="Q423" s="600"/>
      <c r="R423" s="588">
        <v>25000.0</v>
      </c>
      <c r="S423" s="597">
        <f t="shared" si="30"/>
        <v>-10000</v>
      </c>
      <c r="T423" s="606"/>
      <c r="U423" s="607"/>
      <c r="V423" s="592" t="str">
        <f t="shared" si="31"/>
        <v/>
      </c>
      <c r="W423" s="597">
        <f t="shared" si="19"/>
        <v>-10000</v>
      </c>
      <c r="X423" s="589"/>
      <c r="Y423" s="602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</row>
    <row r="424" ht="22.5" customHeight="1">
      <c r="A424" s="575" t="s">
        <v>1052</v>
      </c>
      <c r="B424" s="576">
        <v>45714.0</v>
      </c>
      <c r="C424" s="583">
        <v>35000.0</v>
      </c>
      <c r="D424" s="578" t="s">
        <v>3</v>
      </c>
      <c r="E424" s="579" t="s">
        <v>348</v>
      </c>
      <c r="F424" s="580" t="s">
        <v>1049</v>
      </c>
      <c r="G424" s="581" t="s">
        <v>140</v>
      </c>
      <c r="H424" s="582" t="s">
        <v>957</v>
      </c>
      <c r="I424" s="576">
        <v>45736.0</v>
      </c>
      <c r="J424" s="583">
        <v>35000.0</v>
      </c>
      <c r="K424" s="584">
        <v>0.0</v>
      </c>
      <c r="L424" s="583">
        <f t="shared" si="1"/>
        <v>0</v>
      </c>
      <c r="M424" s="586"/>
      <c r="N424" s="586"/>
      <c r="O424" s="586"/>
      <c r="P424" s="586"/>
      <c r="Q424" s="600"/>
      <c r="R424" s="588">
        <v>15000.0</v>
      </c>
      <c r="S424" s="597">
        <f t="shared" si="30"/>
        <v>20000</v>
      </c>
      <c r="T424" s="606"/>
      <c r="U424" s="607"/>
      <c r="V424" s="592" t="str">
        <f t="shared" si="31"/>
        <v/>
      </c>
      <c r="W424" s="597">
        <f t="shared" si="19"/>
        <v>20000</v>
      </c>
      <c r="X424" s="589"/>
      <c r="Y424" s="602"/>
      <c r="AH424" s="55"/>
      <c r="AI424" s="55"/>
      <c r="AJ424" s="55"/>
      <c r="AK424" s="55"/>
    </row>
    <row r="425" ht="22.5" customHeight="1">
      <c r="A425" s="575" t="s">
        <v>1053</v>
      </c>
      <c r="B425" s="576">
        <v>45726.0</v>
      </c>
      <c r="C425" s="583">
        <v>130000.0</v>
      </c>
      <c r="D425" s="578" t="s">
        <v>3</v>
      </c>
      <c r="E425" s="579" t="s">
        <v>1054</v>
      </c>
      <c r="F425" s="652">
        <v>285.0</v>
      </c>
      <c r="G425" s="581" t="s">
        <v>140</v>
      </c>
      <c r="H425" s="582" t="s">
        <v>957</v>
      </c>
      <c r="I425" s="576">
        <v>45736.0</v>
      </c>
      <c r="J425" s="583">
        <v>130000.0</v>
      </c>
      <c r="K425" s="584">
        <v>0.0</v>
      </c>
      <c r="L425" s="583">
        <f t="shared" si="1"/>
        <v>0</v>
      </c>
      <c r="M425" s="586"/>
      <c r="N425" s="586"/>
      <c r="O425" s="586"/>
      <c r="P425" s="586"/>
      <c r="Q425" s="600"/>
      <c r="R425" s="597"/>
      <c r="S425" s="589" t="str">
        <f t="shared" si="30"/>
        <v/>
      </c>
      <c r="T425" s="606"/>
      <c r="U425" s="607"/>
      <c r="V425" s="592" t="str">
        <f t="shared" si="31"/>
        <v/>
      </c>
      <c r="W425" s="589">
        <f t="shared" si="19"/>
        <v>0</v>
      </c>
      <c r="X425" s="605" t="s">
        <v>1067</v>
      </c>
      <c r="Y425" s="602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</row>
    <row r="426" ht="22.5" customHeight="1">
      <c r="A426" s="575" t="s">
        <v>1055</v>
      </c>
      <c r="B426" s="576">
        <v>45727.0</v>
      </c>
      <c r="C426" s="583">
        <v>150000.0</v>
      </c>
      <c r="D426" s="578" t="s">
        <v>3</v>
      </c>
      <c r="E426" s="579" t="s">
        <v>13</v>
      </c>
      <c r="F426" s="580">
        <v>286.0</v>
      </c>
      <c r="G426" s="581" t="s">
        <v>140</v>
      </c>
      <c r="H426" s="582" t="s">
        <v>957</v>
      </c>
      <c r="I426" s="576">
        <v>45736.0</v>
      </c>
      <c r="J426" s="583">
        <v>150000.0</v>
      </c>
      <c r="K426" s="584">
        <v>0.0</v>
      </c>
      <c r="L426" s="583">
        <f t="shared" si="1"/>
        <v>0</v>
      </c>
      <c r="M426" s="586"/>
      <c r="N426" s="586"/>
      <c r="O426" s="586"/>
      <c r="P426" s="586"/>
      <c r="Q426" s="600"/>
      <c r="R426" s="588">
        <v>50000.0</v>
      </c>
      <c r="S426" s="597">
        <f t="shared" si="30"/>
        <v>100000</v>
      </c>
      <c r="T426" s="606"/>
      <c r="U426" s="607"/>
      <c r="V426" s="592" t="str">
        <f t="shared" si="31"/>
        <v/>
      </c>
      <c r="W426" s="597">
        <f t="shared" si="19"/>
        <v>100000</v>
      </c>
      <c r="X426" s="589"/>
      <c r="Y426" s="602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</row>
    <row r="427" ht="22.5" customHeight="1">
      <c r="A427" s="575" t="s">
        <v>1965</v>
      </c>
      <c r="B427" s="576">
        <v>45736.0</v>
      </c>
      <c r="C427" s="583">
        <v>20000.0</v>
      </c>
      <c r="D427" s="578" t="s">
        <v>3</v>
      </c>
      <c r="E427" s="579" t="s">
        <v>1966</v>
      </c>
      <c r="F427" s="580">
        <v>754.0</v>
      </c>
      <c r="G427" s="581" t="s">
        <v>140</v>
      </c>
      <c r="H427" s="582" t="s">
        <v>957</v>
      </c>
      <c r="I427" s="576">
        <v>45736.0</v>
      </c>
      <c r="J427" s="583">
        <v>20000.0</v>
      </c>
      <c r="K427" s="584">
        <v>0.0</v>
      </c>
      <c r="L427" s="583">
        <f t="shared" si="1"/>
        <v>0</v>
      </c>
      <c r="M427" s="586"/>
      <c r="N427" s="586"/>
      <c r="O427" s="586"/>
      <c r="P427" s="586"/>
      <c r="Q427" s="600"/>
      <c r="R427" s="588">
        <v>15000.0</v>
      </c>
      <c r="S427" s="597">
        <f t="shared" si="30"/>
        <v>5000</v>
      </c>
      <c r="T427" s="606"/>
      <c r="U427" s="607"/>
      <c r="V427" s="592" t="str">
        <f t="shared" si="31"/>
        <v/>
      </c>
      <c r="W427" s="597">
        <f t="shared" si="19"/>
        <v>5000</v>
      </c>
      <c r="X427" s="589"/>
      <c r="Y427" s="602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</row>
    <row r="428" ht="22.5" customHeight="1">
      <c r="A428" s="575" t="s">
        <v>1056</v>
      </c>
      <c r="B428" s="576">
        <v>45715.0</v>
      </c>
      <c r="C428" s="583">
        <v>75000.0</v>
      </c>
      <c r="D428" s="578" t="s">
        <v>3</v>
      </c>
      <c r="E428" s="579" t="s">
        <v>362</v>
      </c>
      <c r="F428" s="580">
        <v>957910.0</v>
      </c>
      <c r="G428" s="581" t="s">
        <v>140</v>
      </c>
      <c r="H428" s="582" t="s">
        <v>957</v>
      </c>
      <c r="I428" s="576">
        <v>45738.0</v>
      </c>
      <c r="J428" s="583">
        <v>75000.0</v>
      </c>
      <c r="K428" s="584">
        <v>0.0</v>
      </c>
      <c r="L428" s="583">
        <f t="shared" si="1"/>
        <v>0</v>
      </c>
      <c r="M428" s="586"/>
      <c r="N428" s="586"/>
      <c r="O428" s="586"/>
      <c r="P428" s="586"/>
      <c r="Q428" s="600"/>
      <c r="R428" s="588">
        <v>15000.0</v>
      </c>
      <c r="S428" s="597">
        <f t="shared" si="30"/>
        <v>60000</v>
      </c>
      <c r="T428" s="606"/>
      <c r="U428" s="607"/>
      <c r="V428" s="592" t="str">
        <f t="shared" si="31"/>
        <v/>
      </c>
      <c r="W428" s="597">
        <f t="shared" si="19"/>
        <v>60000</v>
      </c>
      <c r="X428" s="589"/>
      <c r="Y428" s="602"/>
      <c r="AH428" s="55"/>
      <c r="AI428" s="55"/>
      <c r="AJ428" s="55"/>
      <c r="AK428" s="55"/>
    </row>
    <row r="429" ht="22.5" customHeight="1">
      <c r="A429" s="575" t="s">
        <v>1057</v>
      </c>
      <c r="B429" s="576">
        <v>45717.0</v>
      </c>
      <c r="C429" s="583">
        <v>195000.0</v>
      </c>
      <c r="D429" s="578" t="s">
        <v>3</v>
      </c>
      <c r="E429" s="579" t="s">
        <v>1058</v>
      </c>
      <c r="F429" s="580">
        <v>957914.0</v>
      </c>
      <c r="G429" s="581" t="s">
        <v>140</v>
      </c>
      <c r="H429" s="582" t="s">
        <v>957</v>
      </c>
      <c r="I429" s="576">
        <v>45738.0</v>
      </c>
      <c r="J429" s="583">
        <v>195000.0</v>
      </c>
      <c r="K429" s="584">
        <v>0.0</v>
      </c>
      <c r="L429" s="583">
        <f t="shared" si="1"/>
        <v>0</v>
      </c>
      <c r="M429" s="586"/>
      <c r="N429" s="586"/>
      <c r="O429" s="586"/>
      <c r="P429" s="586"/>
      <c r="Q429" s="600"/>
      <c r="R429" s="588">
        <v>15000.0</v>
      </c>
      <c r="S429" s="597">
        <f t="shared" si="30"/>
        <v>180000</v>
      </c>
      <c r="T429" s="606"/>
      <c r="U429" s="607"/>
      <c r="V429" s="592" t="str">
        <f t="shared" si="31"/>
        <v/>
      </c>
      <c r="W429" s="597">
        <f t="shared" si="19"/>
        <v>180000</v>
      </c>
      <c r="X429" s="589"/>
      <c r="Y429" s="602"/>
      <c r="AH429" s="55"/>
      <c r="AI429" s="55"/>
      <c r="AJ429" s="55"/>
      <c r="AK429" s="55"/>
    </row>
    <row r="430" ht="22.5" customHeight="1">
      <c r="A430" s="575" t="s">
        <v>1059</v>
      </c>
      <c r="B430" s="576">
        <v>45721.0</v>
      </c>
      <c r="C430" s="583">
        <v>30000.0</v>
      </c>
      <c r="D430" s="578" t="s">
        <v>3</v>
      </c>
      <c r="E430" s="579" t="s">
        <v>327</v>
      </c>
      <c r="F430" s="580">
        <v>957909.0</v>
      </c>
      <c r="G430" s="581" t="s">
        <v>140</v>
      </c>
      <c r="H430" s="582" t="s">
        <v>957</v>
      </c>
      <c r="I430" s="576">
        <v>45738.0</v>
      </c>
      <c r="J430" s="583">
        <v>30000.0</v>
      </c>
      <c r="K430" s="584">
        <v>0.0</v>
      </c>
      <c r="L430" s="583">
        <f t="shared" si="1"/>
        <v>0</v>
      </c>
      <c r="M430" s="586"/>
      <c r="N430" s="586"/>
      <c r="O430" s="586"/>
      <c r="P430" s="586"/>
      <c r="Q430" s="600"/>
      <c r="R430" s="588">
        <v>2000.0</v>
      </c>
      <c r="S430" s="597">
        <f t="shared" si="30"/>
        <v>28000</v>
      </c>
      <c r="T430" s="606"/>
      <c r="U430" s="607"/>
      <c r="V430" s="592" t="str">
        <f t="shared" si="31"/>
        <v/>
      </c>
      <c r="W430" s="597">
        <f t="shared" si="19"/>
        <v>28000</v>
      </c>
      <c r="X430" s="589"/>
      <c r="Y430" s="602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</row>
    <row r="431" ht="22.5" customHeight="1">
      <c r="A431" s="575" t="s">
        <v>1060</v>
      </c>
      <c r="B431" s="576">
        <v>45721.0</v>
      </c>
      <c r="C431" s="583">
        <v>30000.0</v>
      </c>
      <c r="D431" s="578" t="s">
        <v>3</v>
      </c>
      <c r="E431" s="579" t="s">
        <v>327</v>
      </c>
      <c r="F431" s="580">
        <v>957909.0</v>
      </c>
      <c r="G431" s="581" t="s">
        <v>140</v>
      </c>
      <c r="H431" s="582" t="s">
        <v>957</v>
      </c>
      <c r="I431" s="576">
        <v>45738.0</v>
      </c>
      <c r="J431" s="583">
        <v>30000.0</v>
      </c>
      <c r="K431" s="584">
        <v>0.0</v>
      </c>
      <c r="L431" s="583">
        <f t="shared" si="1"/>
        <v>0</v>
      </c>
      <c r="M431" s="586"/>
      <c r="N431" s="586"/>
      <c r="O431" s="586"/>
      <c r="P431" s="586"/>
      <c r="Q431" s="600"/>
      <c r="R431" s="588">
        <v>15000.0</v>
      </c>
      <c r="S431" s="597">
        <f t="shared" si="30"/>
        <v>15000</v>
      </c>
      <c r="T431" s="606"/>
      <c r="U431" s="607"/>
      <c r="V431" s="592" t="str">
        <f t="shared" si="31"/>
        <v/>
      </c>
      <c r="W431" s="597">
        <f t="shared" si="19"/>
        <v>15000</v>
      </c>
      <c r="X431" s="589"/>
      <c r="Y431" s="602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</row>
    <row r="432" ht="22.5" customHeight="1">
      <c r="A432" s="575" t="s">
        <v>1061</v>
      </c>
      <c r="B432" s="576">
        <v>45723.0</v>
      </c>
      <c r="C432" s="583">
        <v>195000.0</v>
      </c>
      <c r="D432" s="578" t="s">
        <v>3</v>
      </c>
      <c r="E432" s="579" t="s">
        <v>1058</v>
      </c>
      <c r="F432" s="580">
        <v>957913.0</v>
      </c>
      <c r="G432" s="581" t="s">
        <v>140</v>
      </c>
      <c r="H432" s="582" t="s">
        <v>957</v>
      </c>
      <c r="I432" s="576">
        <v>45738.0</v>
      </c>
      <c r="J432" s="583">
        <v>195000.0</v>
      </c>
      <c r="K432" s="584">
        <v>0.0</v>
      </c>
      <c r="L432" s="583">
        <f t="shared" si="1"/>
        <v>0</v>
      </c>
      <c r="M432" s="586"/>
      <c r="N432" s="586"/>
      <c r="O432" s="586"/>
      <c r="P432" s="586"/>
      <c r="Q432" s="600"/>
      <c r="R432" s="588"/>
      <c r="S432" s="589" t="str">
        <f t="shared" si="30"/>
        <v/>
      </c>
      <c r="T432" s="606"/>
      <c r="U432" s="607"/>
      <c r="V432" s="592" t="str">
        <f t="shared" si="31"/>
        <v/>
      </c>
      <c r="W432" s="589">
        <f t="shared" si="19"/>
        <v>0</v>
      </c>
      <c r="X432" s="589"/>
      <c r="Y432" s="602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</row>
    <row r="433" ht="22.5" customHeight="1">
      <c r="A433" s="575" t="s">
        <v>1062</v>
      </c>
      <c r="B433" s="576">
        <v>45723.0</v>
      </c>
      <c r="C433" s="583">
        <v>30000.0</v>
      </c>
      <c r="D433" s="578" t="s">
        <v>3</v>
      </c>
      <c r="E433" s="579" t="s">
        <v>337</v>
      </c>
      <c r="F433" s="580">
        <v>957908.0</v>
      </c>
      <c r="G433" s="581" t="s">
        <v>140</v>
      </c>
      <c r="H433" s="582" t="s">
        <v>957</v>
      </c>
      <c r="I433" s="576">
        <v>45738.0</v>
      </c>
      <c r="J433" s="583">
        <v>30000.0</v>
      </c>
      <c r="K433" s="584">
        <v>0.0</v>
      </c>
      <c r="L433" s="583">
        <f t="shared" si="1"/>
        <v>0</v>
      </c>
      <c r="M433" s="586"/>
      <c r="N433" s="586"/>
      <c r="O433" s="586"/>
      <c r="P433" s="586"/>
      <c r="Q433" s="600"/>
      <c r="R433" s="588">
        <v>200000.0</v>
      </c>
      <c r="S433" s="597">
        <f t="shared" si="30"/>
        <v>-170000</v>
      </c>
      <c r="T433" s="606"/>
      <c r="U433" s="607"/>
      <c r="V433" s="592" t="str">
        <f t="shared" si="31"/>
        <v/>
      </c>
      <c r="W433" s="597">
        <f t="shared" si="19"/>
        <v>-170000</v>
      </c>
      <c r="X433" s="589"/>
      <c r="Y433" s="602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</row>
    <row r="434" ht="22.5" customHeight="1">
      <c r="A434" s="575" t="s">
        <v>1064</v>
      </c>
      <c r="B434" s="576">
        <v>45724.0</v>
      </c>
      <c r="C434" s="583">
        <v>35000.0</v>
      </c>
      <c r="D434" s="578" t="s">
        <v>3</v>
      </c>
      <c r="E434" s="579" t="s">
        <v>160</v>
      </c>
      <c r="F434" s="580">
        <v>957919.0</v>
      </c>
      <c r="G434" s="581" t="s">
        <v>140</v>
      </c>
      <c r="H434" s="582" t="s">
        <v>957</v>
      </c>
      <c r="I434" s="576">
        <v>45738.0</v>
      </c>
      <c r="J434" s="583">
        <v>35000.0</v>
      </c>
      <c r="K434" s="584">
        <v>0.0</v>
      </c>
      <c r="L434" s="583">
        <f t="shared" si="1"/>
        <v>0</v>
      </c>
      <c r="M434" s="586"/>
      <c r="N434" s="586"/>
      <c r="O434" s="586"/>
      <c r="P434" s="586"/>
      <c r="Q434" s="600"/>
      <c r="R434" s="588">
        <v>50000.0</v>
      </c>
      <c r="S434" s="597">
        <f t="shared" si="30"/>
        <v>-15000</v>
      </c>
      <c r="T434" s="606"/>
      <c r="U434" s="607"/>
      <c r="V434" s="592" t="str">
        <f t="shared" si="31"/>
        <v/>
      </c>
      <c r="W434" s="597">
        <f t="shared" si="19"/>
        <v>-15000</v>
      </c>
      <c r="X434" s="589"/>
      <c r="Y434" s="602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</row>
    <row r="435" ht="22.5" customHeight="1">
      <c r="A435" s="575" t="s">
        <v>1063</v>
      </c>
      <c r="B435" s="576">
        <v>45724.0</v>
      </c>
      <c r="C435" s="583">
        <v>150000.0</v>
      </c>
      <c r="D435" s="578" t="s">
        <v>3</v>
      </c>
      <c r="E435" s="579" t="s">
        <v>13</v>
      </c>
      <c r="F435" s="580">
        <v>957919.0</v>
      </c>
      <c r="G435" s="581" t="s">
        <v>140</v>
      </c>
      <c r="H435" s="582" t="s">
        <v>957</v>
      </c>
      <c r="I435" s="576">
        <v>45738.0</v>
      </c>
      <c r="J435" s="583">
        <v>150000.0</v>
      </c>
      <c r="K435" s="584">
        <v>0.0</v>
      </c>
      <c r="L435" s="583">
        <f t="shared" si="1"/>
        <v>0</v>
      </c>
      <c r="M435" s="586"/>
      <c r="N435" s="586"/>
      <c r="O435" s="586"/>
      <c r="P435" s="586"/>
      <c r="Q435" s="600"/>
      <c r="R435" s="588">
        <v>20000.0</v>
      </c>
      <c r="S435" s="597">
        <f t="shared" si="30"/>
        <v>130000</v>
      </c>
      <c r="T435" s="606"/>
      <c r="U435" s="607"/>
      <c r="V435" s="592" t="str">
        <f t="shared" si="31"/>
        <v/>
      </c>
      <c r="W435" s="597">
        <f t="shared" si="19"/>
        <v>130000</v>
      </c>
      <c r="X435" s="589"/>
      <c r="Y435" s="602"/>
      <c r="AH435" s="55"/>
      <c r="AI435" s="55"/>
      <c r="AJ435" s="55"/>
      <c r="AK435" s="55"/>
    </row>
    <row r="436" ht="22.5" customHeight="1">
      <c r="A436" s="575" t="s">
        <v>1065</v>
      </c>
      <c r="B436" s="576">
        <v>45724.0</v>
      </c>
      <c r="C436" s="583">
        <v>50000.0</v>
      </c>
      <c r="D436" s="578" t="s">
        <v>3</v>
      </c>
      <c r="E436" s="579" t="s">
        <v>1066</v>
      </c>
      <c r="F436" s="580" t="s">
        <v>2116</v>
      </c>
      <c r="G436" s="581" t="s">
        <v>140</v>
      </c>
      <c r="H436" s="582" t="s">
        <v>957</v>
      </c>
      <c r="I436" s="576">
        <v>45738.0</v>
      </c>
      <c r="J436" s="583">
        <v>50000.0</v>
      </c>
      <c r="K436" s="584">
        <v>0.0</v>
      </c>
      <c r="L436" s="583">
        <f t="shared" si="1"/>
        <v>0</v>
      </c>
      <c r="M436" s="586"/>
      <c r="N436" s="586"/>
      <c r="O436" s="586"/>
      <c r="P436" s="586"/>
      <c r="Q436" s="600"/>
      <c r="R436" s="588">
        <v>25000.0</v>
      </c>
      <c r="S436" s="597">
        <f t="shared" si="30"/>
        <v>25000</v>
      </c>
      <c r="T436" s="606"/>
      <c r="U436" s="607"/>
      <c r="V436" s="592" t="str">
        <f t="shared" si="31"/>
        <v/>
      </c>
      <c r="W436" s="597">
        <f t="shared" si="19"/>
        <v>25000</v>
      </c>
      <c r="X436" s="589"/>
      <c r="Y436" s="602"/>
      <c r="AH436" s="55"/>
      <c r="AI436" s="55"/>
      <c r="AJ436" s="55"/>
      <c r="AK436" s="55"/>
    </row>
    <row r="437" ht="22.5" customHeight="1">
      <c r="A437" s="575" t="s">
        <v>1068</v>
      </c>
      <c r="B437" s="576">
        <v>45725.0</v>
      </c>
      <c r="C437" s="583">
        <v>30000.0</v>
      </c>
      <c r="D437" s="578" t="s">
        <v>3</v>
      </c>
      <c r="E437" s="579" t="s">
        <v>1069</v>
      </c>
      <c r="F437" s="580">
        <v>957920.0</v>
      </c>
      <c r="G437" s="581" t="s">
        <v>140</v>
      </c>
      <c r="H437" s="582" t="s">
        <v>957</v>
      </c>
      <c r="I437" s="576">
        <v>45738.0</v>
      </c>
      <c r="J437" s="583">
        <v>30000.0</v>
      </c>
      <c r="K437" s="584">
        <v>0.0</v>
      </c>
      <c r="L437" s="583">
        <f t="shared" si="1"/>
        <v>0</v>
      </c>
      <c r="M437" s="586"/>
      <c r="N437" s="586"/>
      <c r="O437" s="586"/>
      <c r="P437" s="586"/>
      <c r="Q437" s="600"/>
      <c r="R437" s="588">
        <v>175000.0</v>
      </c>
      <c r="S437" s="597">
        <f t="shared" si="30"/>
        <v>-145000</v>
      </c>
      <c r="T437" s="606"/>
      <c r="U437" s="607"/>
      <c r="V437" s="592" t="str">
        <f t="shared" si="31"/>
        <v/>
      </c>
      <c r="W437" s="597">
        <f t="shared" si="19"/>
        <v>-145000</v>
      </c>
      <c r="X437" s="589"/>
      <c r="Y437" s="602"/>
      <c r="AH437" s="55"/>
      <c r="AI437" s="55"/>
      <c r="AJ437" s="55"/>
      <c r="AK437" s="55"/>
    </row>
    <row r="438" ht="22.5" customHeight="1">
      <c r="A438" s="575" t="s">
        <v>1070</v>
      </c>
      <c r="B438" s="576">
        <v>45725.0</v>
      </c>
      <c r="C438" s="583">
        <v>30000.0</v>
      </c>
      <c r="D438" s="578" t="s">
        <v>3</v>
      </c>
      <c r="E438" s="579" t="s">
        <v>327</v>
      </c>
      <c r="F438" s="580">
        <v>957920.0</v>
      </c>
      <c r="G438" s="581" t="s">
        <v>140</v>
      </c>
      <c r="H438" s="582" t="s">
        <v>957</v>
      </c>
      <c r="I438" s="576">
        <v>45738.0</v>
      </c>
      <c r="J438" s="583">
        <v>30000.0</v>
      </c>
      <c r="K438" s="584">
        <v>0.0</v>
      </c>
      <c r="L438" s="583">
        <f t="shared" si="1"/>
        <v>0</v>
      </c>
      <c r="M438" s="586"/>
      <c r="N438" s="586"/>
      <c r="O438" s="586"/>
      <c r="P438" s="586"/>
      <c r="Q438" s="600"/>
      <c r="R438" s="597"/>
      <c r="S438" s="589" t="str">
        <f t="shared" si="30"/>
        <v/>
      </c>
      <c r="T438" s="606"/>
      <c r="U438" s="607"/>
      <c r="V438" s="592" t="str">
        <f t="shared" si="31"/>
        <v/>
      </c>
      <c r="W438" s="589">
        <f t="shared" si="19"/>
        <v>0</v>
      </c>
      <c r="X438" s="589"/>
      <c r="Y438" s="602"/>
      <c r="AH438" s="55"/>
      <c r="AI438" s="55"/>
      <c r="AJ438" s="55"/>
      <c r="AK438" s="55"/>
    </row>
    <row r="439" ht="22.5" customHeight="1">
      <c r="A439" s="575" t="s">
        <v>1071</v>
      </c>
      <c r="B439" s="576">
        <v>45725.0</v>
      </c>
      <c r="C439" s="583">
        <v>30000.0</v>
      </c>
      <c r="D439" s="578" t="s">
        <v>3</v>
      </c>
      <c r="E439" s="579" t="s">
        <v>293</v>
      </c>
      <c r="F439" s="580">
        <v>957920.0</v>
      </c>
      <c r="G439" s="581" t="s">
        <v>140</v>
      </c>
      <c r="H439" s="582" t="s">
        <v>957</v>
      </c>
      <c r="I439" s="576">
        <v>45738.0</v>
      </c>
      <c r="J439" s="583">
        <v>30000.0</v>
      </c>
      <c r="K439" s="584">
        <v>0.0</v>
      </c>
      <c r="L439" s="583">
        <f t="shared" si="1"/>
        <v>0</v>
      </c>
      <c r="M439" s="586"/>
      <c r="N439" s="586"/>
      <c r="O439" s="586"/>
      <c r="P439" s="586"/>
      <c r="Q439" s="600"/>
      <c r="R439" s="588">
        <v>40000.0</v>
      </c>
      <c r="S439" s="597">
        <f t="shared" si="30"/>
        <v>-10000</v>
      </c>
      <c r="T439" s="606"/>
      <c r="U439" s="607"/>
      <c r="V439" s="592" t="str">
        <f t="shared" si="31"/>
        <v/>
      </c>
      <c r="W439" s="597">
        <f t="shared" si="19"/>
        <v>-10000</v>
      </c>
      <c r="X439" s="589"/>
      <c r="Y439" s="602"/>
      <c r="AH439" s="55"/>
      <c r="AI439" s="55"/>
      <c r="AJ439" s="55"/>
      <c r="AK439" s="55"/>
    </row>
    <row r="440" ht="22.5" customHeight="1">
      <c r="A440" s="575" t="s">
        <v>1072</v>
      </c>
      <c r="B440" s="576">
        <v>45725.0</v>
      </c>
      <c r="C440" s="583">
        <v>5000.0</v>
      </c>
      <c r="D440" s="578" t="s">
        <v>3</v>
      </c>
      <c r="E440" s="579" t="s">
        <v>1073</v>
      </c>
      <c r="F440" s="580">
        <v>957920.0</v>
      </c>
      <c r="G440" s="581" t="s">
        <v>140</v>
      </c>
      <c r="H440" s="582" t="s">
        <v>957</v>
      </c>
      <c r="I440" s="576">
        <v>45738.0</v>
      </c>
      <c r="J440" s="583">
        <v>5000.0</v>
      </c>
      <c r="K440" s="584">
        <v>0.0</v>
      </c>
      <c r="L440" s="583">
        <f t="shared" si="1"/>
        <v>0</v>
      </c>
      <c r="M440" s="586"/>
      <c r="N440" s="586"/>
      <c r="O440" s="586"/>
      <c r="P440" s="586"/>
      <c r="Q440" s="600"/>
      <c r="R440" s="588">
        <v>5000.0</v>
      </c>
      <c r="S440" s="597">
        <f t="shared" si="30"/>
        <v>0</v>
      </c>
      <c r="T440" s="606"/>
      <c r="U440" s="607"/>
      <c r="V440" s="592" t="str">
        <f t="shared" si="31"/>
        <v/>
      </c>
      <c r="W440" s="597">
        <f t="shared" si="19"/>
        <v>0</v>
      </c>
      <c r="X440" s="589"/>
      <c r="Y440" s="602"/>
      <c r="AH440" s="55"/>
      <c r="AI440" s="55"/>
      <c r="AJ440" s="55"/>
      <c r="AK440" s="55"/>
    </row>
    <row r="441" ht="22.5" customHeight="1">
      <c r="A441" s="575" t="s">
        <v>1074</v>
      </c>
      <c r="B441" s="576">
        <v>45725.0</v>
      </c>
      <c r="C441" s="583">
        <v>25000.0</v>
      </c>
      <c r="D441" s="578" t="s">
        <v>3</v>
      </c>
      <c r="E441" s="579" t="s">
        <v>337</v>
      </c>
      <c r="F441" s="580">
        <v>957921.0</v>
      </c>
      <c r="G441" s="581" t="s">
        <v>140</v>
      </c>
      <c r="H441" s="582" t="s">
        <v>957</v>
      </c>
      <c r="I441" s="576">
        <v>45738.0</v>
      </c>
      <c r="J441" s="583">
        <v>25000.0</v>
      </c>
      <c r="K441" s="584">
        <v>0.0</v>
      </c>
      <c r="L441" s="583">
        <f t="shared" si="1"/>
        <v>0</v>
      </c>
      <c r="M441" s="586"/>
      <c r="N441" s="586"/>
      <c r="O441" s="586"/>
      <c r="P441" s="586"/>
      <c r="Q441" s="600"/>
      <c r="R441" s="588">
        <v>25000.0</v>
      </c>
      <c r="S441" s="597">
        <f t="shared" si="30"/>
        <v>0</v>
      </c>
      <c r="T441" s="606"/>
      <c r="U441" s="607"/>
      <c r="V441" s="592" t="str">
        <f t="shared" si="31"/>
        <v/>
      </c>
      <c r="W441" s="597">
        <f t="shared" si="19"/>
        <v>0</v>
      </c>
      <c r="X441" s="589"/>
      <c r="Y441" s="602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</row>
    <row r="442" ht="22.5" customHeight="1">
      <c r="A442" s="575" t="s">
        <v>1075</v>
      </c>
      <c r="B442" s="576">
        <v>45728.0</v>
      </c>
      <c r="C442" s="583">
        <v>30000.0</v>
      </c>
      <c r="D442" s="578" t="s">
        <v>3</v>
      </c>
      <c r="E442" s="579" t="s">
        <v>327</v>
      </c>
      <c r="F442" s="580">
        <v>962828.0</v>
      </c>
      <c r="G442" s="581" t="s">
        <v>140</v>
      </c>
      <c r="H442" s="582" t="s">
        <v>957</v>
      </c>
      <c r="I442" s="576">
        <v>45738.0</v>
      </c>
      <c r="J442" s="583">
        <v>30000.0</v>
      </c>
      <c r="K442" s="584">
        <v>0.0</v>
      </c>
      <c r="L442" s="583">
        <f t="shared" si="1"/>
        <v>0</v>
      </c>
      <c r="M442" s="586"/>
      <c r="N442" s="586"/>
      <c r="O442" s="586"/>
      <c r="P442" s="586"/>
      <c r="Q442" s="600"/>
      <c r="R442" s="588">
        <v>75000.0</v>
      </c>
      <c r="S442" s="597">
        <f t="shared" si="30"/>
        <v>-45000</v>
      </c>
      <c r="T442" s="606"/>
      <c r="U442" s="607"/>
      <c r="V442" s="592" t="str">
        <f t="shared" si="31"/>
        <v/>
      </c>
      <c r="W442" s="597">
        <f t="shared" si="19"/>
        <v>-45000</v>
      </c>
      <c r="X442" s="589"/>
      <c r="Y442" s="602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</row>
    <row r="443" ht="22.5" customHeight="1">
      <c r="A443" s="575" t="s">
        <v>1076</v>
      </c>
      <c r="B443" s="576">
        <v>45728.0</v>
      </c>
      <c r="C443" s="583">
        <v>25000.0</v>
      </c>
      <c r="D443" s="578" t="s">
        <v>3</v>
      </c>
      <c r="E443" s="579" t="s">
        <v>327</v>
      </c>
      <c r="F443" s="580">
        <v>962828.0</v>
      </c>
      <c r="G443" s="581" t="s">
        <v>140</v>
      </c>
      <c r="H443" s="582" t="s">
        <v>957</v>
      </c>
      <c r="I443" s="576">
        <v>45738.0</v>
      </c>
      <c r="J443" s="583">
        <v>25000.0</v>
      </c>
      <c r="K443" s="584">
        <v>0.0</v>
      </c>
      <c r="L443" s="583">
        <f t="shared" si="1"/>
        <v>0</v>
      </c>
      <c r="M443" s="586"/>
      <c r="N443" s="586"/>
      <c r="O443" s="586"/>
      <c r="P443" s="586"/>
      <c r="Q443" s="600"/>
      <c r="R443" s="588">
        <v>2000.0</v>
      </c>
      <c r="S443" s="597">
        <f t="shared" si="30"/>
        <v>23000</v>
      </c>
      <c r="T443" s="606"/>
      <c r="U443" s="607"/>
      <c r="V443" s="592" t="str">
        <f t="shared" si="31"/>
        <v/>
      </c>
      <c r="W443" s="597">
        <f t="shared" si="19"/>
        <v>23000</v>
      </c>
      <c r="X443" s="589"/>
      <c r="Y443" s="602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</row>
    <row r="444" ht="22.5" customHeight="1">
      <c r="A444" s="639"/>
      <c r="B444" s="576">
        <v>45728.0</v>
      </c>
      <c r="C444" s="583">
        <v>60000.0</v>
      </c>
      <c r="D444" s="578" t="s">
        <v>3</v>
      </c>
      <c r="E444" s="579" t="s">
        <v>1077</v>
      </c>
      <c r="F444" s="580">
        <v>962827.0</v>
      </c>
      <c r="G444" s="581" t="s">
        <v>140</v>
      </c>
      <c r="H444" s="582" t="s">
        <v>957</v>
      </c>
      <c r="I444" s="576">
        <v>45738.0</v>
      </c>
      <c r="J444" s="583">
        <v>60000.0</v>
      </c>
      <c r="K444" s="584">
        <v>0.0</v>
      </c>
      <c r="L444" s="583">
        <f t="shared" si="1"/>
        <v>0</v>
      </c>
      <c r="M444" s="586"/>
      <c r="N444" s="586"/>
      <c r="O444" s="586"/>
      <c r="P444" s="586"/>
      <c r="Q444" s="600"/>
      <c r="R444" s="588">
        <v>15000.0</v>
      </c>
      <c r="S444" s="597">
        <f t="shared" si="30"/>
        <v>45000</v>
      </c>
      <c r="T444" s="606"/>
      <c r="U444" s="607"/>
      <c r="V444" s="592" t="str">
        <f t="shared" si="31"/>
        <v/>
      </c>
      <c r="W444" s="597">
        <f t="shared" si="19"/>
        <v>45000</v>
      </c>
      <c r="X444" s="589"/>
      <c r="Y444" s="602"/>
      <c r="AH444" s="55"/>
      <c r="AI444" s="55"/>
      <c r="AJ444" s="55"/>
      <c r="AK444" s="55"/>
    </row>
    <row r="445" ht="22.5" customHeight="1">
      <c r="A445" s="575" t="s">
        <v>1078</v>
      </c>
      <c r="B445" s="576">
        <v>45729.0</v>
      </c>
      <c r="C445" s="583">
        <v>120000.0</v>
      </c>
      <c r="D445" s="578" t="s">
        <v>3</v>
      </c>
      <c r="E445" s="579" t="s">
        <v>1079</v>
      </c>
      <c r="F445" s="580">
        <v>962831.0</v>
      </c>
      <c r="G445" s="581" t="s">
        <v>140</v>
      </c>
      <c r="H445" s="582" t="s">
        <v>957</v>
      </c>
      <c r="I445" s="576">
        <v>45738.0</v>
      </c>
      <c r="J445" s="583">
        <v>120000.0</v>
      </c>
      <c r="K445" s="584">
        <v>0.0</v>
      </c>
      <c r="L445" s="583">
        <f t="shared" si="1"/>
        <v>0</v>
      </c>
      <c r="M445" s="586"/>
      <c r="N445" s="586"/>
      <c r="O445" s="586"/>
      <c r="P445" s="586"/>
      <c r="Q445" s="600"/>
      <c r="R445" s="588">
        <v>15000.0</v>
      </c>
      <c r="S445" s="597">
        <f t="shared" si="30"/>
        <v>105000</v>
      </c>
      <c r="T445" s="606"/>
      <c r="U445" s="607"/>
      <c r="V445" s="592" t="str">
        <f t="shared" si="31"/>
        <v/>
      </c>
      <c r="W445" s="597">
        <f t="shared" si="19"/>
        <v>105000</v>
      </c>
      <c r="X445" s="589"/>
      <c r="Y445" s="602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</row>
    <row r="446" ht="22.5" customHeight="1">
      <c r="A446" s="575" t="s">
        <v>1080</v>
      </c>
      <c r="B446" s="576">
        <v>45729.0</v>
      </c>
      <c r="C446" s="583">
        <v>25000.0</v>
      </c>
      <c r="D446" s="578" t="s">
        <v>3</v>
      </c>
      <c r="E446" s="579" t="s">
        <v>169</v>
      </c>
      <c r="F446" s="580">
        <v>962833.0</v>
      </c>
      <c r="G446" s="581" t="s">
        <v>140</v>
      </c>
      <c r="H446" s="582" t="s">
        <v>957</v>
      </c>
      <c r="I446" s="576">
        <v>45738.0</v>
      </c>
      <c r="J446" s="583">
        <v>25000.0</v>
      </c>
      <c r="K446" s="584">
        <v>0.0</v>
      </c>
      <c r="L446" s="583">
        <f t="shared" si="1"/>
        <v>0</v>
      </c>
      <c r="M446" s="586"/>
      <c r="N446" s="586"/>
      <c r="O446" s="586"/>
      <c r="P446" s="586"/>
      <c r="Q446" s="600"/>
      <c r="R446" s="597"/>
      <c r="S446" s="589" t="str">
        <f t="shared" si="30"/>
        <v/>
      </c>
      <c r="T446" s="606"/>
      <c r="U446" s="607"/>
      <c r="V446" s="592" t="str">
        <f t="shared" si="31"/>
        <v/>
      </c>
      <c r="W446" s="589">
        <f t="shared" si="19"/>
        <v>0</v>
      </c>
      <c r="X446" s="589"/>
      <c r="Y446" s="602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</row>
    <row r="447" ht="22.5" customHeight="1">
      <c r="A447" s="575" t="s">
        <v>1081</v>
      </c>
      <c r="B447" s="576">
        <v>45729.0</v>
      </c>
      <c r="C447" s="583">
        <v>30000.0</v>
      </c>
      <c r="D447" s="578" t="s">
        <v>3</v>
      </c>
      <c r="E447" s="579" t="s">
        <v>327</v>
      </c>
      <c r="F447" s="580">
        <v>962833.0</v>
      </c>
      <c r="G447" s="581" t="s">
        <v>140</v>
      </c>
      <c r="H447" s="582" t="s">
        <v>957</v>
      </c>
      <c r="I447" s="576">
        <v>45738.0</v>
      </c>
      <c r="J447" s="583">
        <v>30000.0</v>
      </c>
      <c r="K447" s="584">
        <v>0.0</v>
      </c>
      <c r="L447" s="583">
        <f t="shared" si="1"/>
        <v>0</v>
      </c>
      <c r="M447" s="586"/>
      <c r="N447" s="586"/>
      <c r="O447" s="586"/>
      <c r="P447" s="586"/>
      <c r="Q447" s="653"/>
      <c r="R447" s="588">
        <v>15000.0</v>
      </c>
      <c r="S447" s="597">
        <f t="shared" si="30"/>
        <v>15000</v>
      </c>
      <c r="T447" s="606"/>
      <c r="U447" s="607"/>
      <c r="V447" s="592" t="str">
        <f t="shared" si="31"/>
        <v/>
      </c>
      <c r="W447" s="597">
        <f t="shared" si="19"/>
        <v>15000</v>
      </c>
      <c r="X447" s="589"/>
      <c r="Y447" s="602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</row>
    <row r="448" ht="22.5" customHeight="1">
      <c r="A448" s="575" t="s">
        <v>1082</v>
      </c>
      <c r="B448" s="576">
        <v>45729.0</v>
      </c>
      <c r="C448" s="583">
        <v>30000.0</v>
      </c>
      <c r="D448" s="578" t="s">
        <v>3</v>
      </c>
      <c r="E448" s="579" t="s">
        <v>327</v>
      </c>
      <c r="F448" s="580">
        <v>962832.0</v>
      </c>
      <c r="G448" s="581" t="s">
        <v>140</v>
      </c>
      <c r="H448" s="582" t="s">
        <v>957</v>
      </c>
      <c r="I448" s="576">
        <v>45738.0</v>
      </c>
      <c r="J448" s="583">
        <v>30000.0</v>
      </c>
      <c r="K448" s="584">
        <v>0.0</v>
      </c>
      <c r="L448" s="583">
        <f t="shared" si="1"/>
        <v>0</v>
      </c>
      <c r="M448" s="586"/>
      <c r="N448" s="586"/>
      <c r="O448" s="586"/>
      <c r="P448" s="586"/>
      <c r="Q448" s="600"/>
      <c r="R448" s="588">
        <v>20000.0</v>
      </c>
      <c r="S448" s="597">
        <f t="shared" si="30"/>
        <v>10000</v>
      </c>
      <c r="T448" s="606"/>
      <c r="U448" s="607"/>
      <c r="V448" s="592" t="str">
        <f t="shared" si="31"/>
        <v/>
      </c>
      <c r="W448" s="597">
        <f t="shared" si="19"/>
        <v>10000</v>
      </c>
      <c r="X448" s="589"/>
      <c r="Y448" s="602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</row>
    <row r="449" ht="22.5" customHeight="1">
      <c r="A449" s="575" t="s">
        <v>1960</v>
      </c>
      <c r="B449" s="576">
        <v>45728.0</v>
      </c>
      <c r="C449" s="583">
        <v>150000.0</v>
      </c>
      <c r="D449" s="578" t="s">
        <v>3</v>
      </c>
      <c r="E449" s="579" t="s">
        <v>13</v>
      </c>
      <c r="F449" s="580" t="s">
        <v>2117</v>
      </c>
      <c r="G449" s="581" t="s">
        <v>976</v>
      </c>
      <c r="H449" s="582" t="s">
        <v>957</v>
      </c>
      <c r="I449" s="638"/>
      <c r="J449" s="583">
        <v>150000.0</v>
      </c>
      <c r="K449" s="584">
        <v>0.0</v>
      </c>
      <c r="L449" s="583">
        <f t="shared" si="1"/>
        <v>0</v>
      </c>
      <c r="M449" s="586"/>
      <c r="N449" s="586"/>
      <c r="O449" s="586"/>
      <c r="P449" s="586"/>
      <c r="Q449" s="600"/>
      <c r="R449" s="588">
        <v>20000.0</v>
      </c>
      <c r="S449" s="597">
        <f t="shared" si="30"/>
        <v>130000</v>
      </c>
      <c r="T449" s="606"/>
      <c r="U449" s="607"/>
      <c r="V449" s="592" t="str">
        <f t="shared" si="31"/>
        <v/>
      </c>
      <c r="W449" s="597">
        <f t="shared" si="19"/>
        <v>130000</v>
      </c>
      <c r="X449" s="589"/>
      <c r="Y449" s="602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</row>
    <row r="450" ht="22.5" customHeight="1">
      <c r="A450" s="575" t="s">
        <v>1961</v>
      </c>
      <c r="B450" s="576">
        <v>45728.0</v>
      </c>
      <c r="C450" s="583">
        <v>40000.0</v>
      </c>
      <c r="D450" s="578" t="s">
        <v>3</v>
      </c>
      <c r="E450" s="579" t="s">
        <v>1962</v>
      </c>
      <c r="F450" s="580" t="s">
        <v>2118</v>
      </c>
      <c r="G450" s="581" t="s">
        <v>976</v>
      </c>
      <c r="H450" s="582" t="s">
        <v>957</v>
      </c>
      <c r="I450" s="638"/>
      <c r="J450" s="583">
        <v>40000.0</v>
      </c>
      <c r="K450" s="584">
        <v>0.0</v>
      </c>
      <c r="L450" s="583">
        <f t="shared" si="1"/>
        <v>0</v>
      </c>
      <c r="M450" s="586"/>
      <c r="N450" s="586"/>
      <c r="O450" s="586"/>
      <c r="P450" s="586"/>
      <c r="Q450" s="600"/>
      <c r="R450" s="588">
        <v>2000.0</v>
      </c>
      <c r="S450" s="597">
        <f t="shared" si="30"/>
        <v>38000</v>
      </c>
      <c r="T450" s="606"/>
      <c r="U450" s="607"/>
      <c r="V450" s="592" t="str">
        <f t="shared" si="31"/>
        <v/>
      </c>
      <c r="W450" s="597">
        <f t="shared" si="19"/>
        <v>38000</v>
      </c>
      <c r="X450" s="589"/>
      <c r="Y450" s="602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</row>
    <row r="451" ht="22.5" customHeight="1">
      <c r="A451" s="575" t="s">
        <v>1083</v>
      </c>
      <c r="B451" s="576">
        <v>45729.0</v>
      </c>
      <c r="C451" s="583">
        <v>10000.0</v>
      </c>
      <c r="D451" s="578" t="s">
        <v>3</v>
      </c>
      <c r="E451" s="579" t="s">
        <v>1084</v>
      </c>
      <c r="F451" s="580">
        <v>962832.0</v>
      </c>
      <c r="G451" s="581" t="s">
        <v>140</v>
      </c>
      <c r="H451" s="582" t="s">
        <v>957</v>
      </c>
      <c r="I451" s="576">
        <v>45738.0</v>
      </c>
      <c r="J451" s="583">
        <v>10000.0</v>
      </c>
      <c r="K451" s="584">
        <v>0.0</v>
      </c>
      <c r="L451" s="583">
        <f t="shared" si="1"/>
        <v>0</v>
      </c>
      <c r="M451" s="586"/>
      <c r="N451" s="586"/>
      <c r="O451" s="586"/>
      <c r="P451" s="586"/>
      <c r="Q451" s="600"/>
      <c r="R451" s="588">
        <v>5000.0</v>
      </c>
      <c r="S451" s="597">
        <f t="shared" si="30"/>
        <v>5000</v>
      </c>
      <c r="T451" s="606"/>
      <c r="U451" s="607"/>
      <c r="V451" s="592" t="str">
        <f t="shared" si="31"/>
        <v/>
      </c>
      <c r="W451" s="597">
        <f t="shared" si="19"/>
        <v>5000</v>
      </c>
      <c r="X451" s="589"/>
      <c r="Y451" s="602"/>
      <c r="AH451" s="55"/>
      <c r="AI451" s="55"/>
      <c r="AJ451" s="55"/>
      <c r="AK451" s="55"/>
    </row>
    <row r="452" ht="22.5" customHeight="1">
      <c r="A452" s="575" t="s">
        <v>1085</v>
      </c>
      <c r="B452" s="576">
        <v>45729.0</v>
      </c>
      <c r="C452" s="583">
        <v>75000.0</v>
      </c>
      <c r="D452" s="578" t="s">
        <v>3</v>
      </c>
      <c r="E452" s="579" t="s">
        <v>1086</v>
      </c>
      <c r="F452" s="580">
        <v>962830.0</v>
      </c>
      <c r="G452" s="581" t="s">
        <v>140</v>
      </c>
      <c r="H452" s="582" t="s">
        <v>957</v>
      </c>
      <c r="I452" s="576">
        <v>45738.0</v>
      </c>
      <c r="J452" s="583">
        <v>75000.0</v>
      </c>
      <c r="K452" s="584">
        <v>0.0</v>
      </c>
      <c r="L452" s="583">
        <f t="shared" si="1"/>
        <v>0</v>
      </c>
      <c r="M452" s="586"/>
      <c r="N452" s="586"/>
      <c r="O452" s="586"/>
      <c r="P452" s="586"/>
      <c r="Q452" s="600"/>
      <c r="R452" s="588">
        <v>25000.0</v>
      </c>
      <c r="S452" s="597">
        <f t="shared" si="30"/>
        <v>50000</v>
      </c>
      <c r="T452" s="606"/>
      <c r="U452" s="607"/>
      <c r="V452" s="592" t="str">
        <f t="shared" si="31"/>
        <v/>
      </c>
      <c r="W452" s="597">
        <f t="shared" si="19"/>
        <v>50000</v>
      </c>
      <c r="X452" s="589"/>
      <c r="Y452" s="602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</row>
    <row r="453" ht="22.5" customHeight="1">
      <c r="A453" s="575" t="s">
        <v>1087</v>
      </c>
      <c r="B453" s="576">
        <v>45734.0</v>
      </c>
      <c r="C453" s="583">
        <v>120000.0</v>
      </c>
      <c r="D453" s="578" t="s">
        <v>3</v>
      </c>
      <c r="E453" s="579" t="s">
        <v>1079</v>
      </c>
      <c r="F453" s="580">
        <v>962836.0</v>
      </c>
      <c r="G453" s="581" t="s">
        <v>140</v>
      </c>
      <c r="H453" s="582" t="s">
        <v>957</v>
      </c>
      <c r="I453" s="576">
        <v>45738.0</v>
      </c>
      <c r="J453" s="583">
        <v>120000.0</v>
      </c>
      <c r="K453" s="584">
        <v>0.0</v>
      </c>
      <c r="L453" s="583">
        <f t="shared" si="1"/>
        <v>0</v>
      </c>
      <c r="M453" s="586"/>
      <c r="N453" s="586"/>
      <c r="O453" s="586"/>
      <c r="P453" s="586"/>
      <c r="Q453" s="600"/>
      <c r="R453" s="588">
        <v>15000.0</v>
      </c>
      <c r="S453" s="597">
        <f t="shared" si="30"/>
        <v>105000</v>
      </c>
      <c r="T453" s="606"/>
      <c r="U453" s="607"/>
      <c r="V453" s="592" t="str">
        <f t="shared" si="31"/>
        <v/>
      </c>
      <c r="W453" s="597">
        <f t="shared" si="19"/>
        <v>105000</v>
      </c>
      <c r="X453" s="589"/>
      <c r="Y453" s="602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</row>
    <row r="454" ht="22.5" customHeight="1">
      <c r="A454" s="575" t="s">
        <v>1088</v>
      </c>
      <c r="B454" s="576">
        <v>45734.0</v>
      </c>
      <c r="C454" s="583">
        <v>60000.0</v>
      </c>
      <c r="D454" s="578" t="s">
        <v>3</v>
      </c>
      <c r="E454" s="579" t="s">
        <v>153</v>
      </c>
      <c r="F454" s="580">
        <v>962836.0</v>
      </c>
      <c r="G454" s="581" t="s">
        <v>140</v>
      </c>
      <c r="H454" s="582" t="s">
        <v>957</v>
      </c>
      <c r="I454" s="576">
        <v>45738.0</v>
      </c>
      <c r="J454" s="583">
        <v>60000.0</v>
      </c>
      <c r="K454" s="584">
        <v>0.0</v>
      </c>
      <c r="L454" s="583">
        <f t="shared" si="1"/>
        <v>0</v>
      </c>
      <c r="M454" s="586"/>
      <c r="N454" s="586"/>
      <c r="O454" s="586"/>
      <c r="P454" s="586"/>
      <c r="Q454" s="600"/>
      <c r="R454" s="588">
        <v>30000.0</v>
      </c>
      <c r="S454" s="597">
        <f t="shared" si="30"/>
        <v>30000</v>
      </c>
      <c r="T454" s="606"/>
      <c r="U454" s="607"/>
      <c r="V454" s="592" t="str">
        <f t="shared" si="31"/>
        <v/>
      </c>
      <c r="W454" s="597">
        <f t="shared" si="19"/>
        <v>30000</v>
      </c>
      <c r="X454" s="589"/>
      <c r="Y454" s="602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</row>
    <row r="455" ht="22.5" customHeight="1">
      <c r="A455" s="575" t="s">
        <v>1089</v>
      </c>
      <c r="B455" s="576">
        <v>45734.0</v>
      </c>
      <c r="C455" s="583">
        <v>15000.0</v>
      </c>
      <c r="D455" s="578" t="s">
        <v>68</v>
      </c>
      <c r="E455" s="579" t="s">
        <v>1090</v>
      </c>
      <c r="F455" s="580" t="s">
        <v>2119</v>
      </c>
      <c r="G455" s="581" t="s">
        <v>140</v>
      </c>
      <c r="H455" s="582" t="s">
        <v>957</v>
      </c>
      <c r="I455" s="576">
        <v>45738.0</v>
      </c>
      <c r="J455" s="583">
        <v>15000.0</v>
      </c>
      <c r="K455" s="584">
        <v>0.0</v>
      </c>
      <c r="L455" s="583">
        <f t="shared" si="1"/>
        <v>0</v>
      </c>
      <c r="M455" s="586"/>
      <c r="N455" s="586"/>
      <c r="O455" s="586"/>
      <c r="P455" s="586"/>
      <c r="Q455" s="600"/>
      <c r="R455" s="588">
        <v>15000.0</v>
      </c>
      <c r="S455" s="597">
        <f t="shared" si="30"/>
        <v>0</v>
      </c>
      <c r="T455" s="606"/>
      <c r="U455" s="607"/>
      <c r="V455" s="592" t="str">
        <f t="shared" si="31"/>
        <v/>
      </c>
      <c r="W455" s="597">
        <f t="shared" si="19"/>
        <v>0</v>
      </c>
      <c r="X455" s="589"/>
      <c r="Y455" s="602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</row>
    <row r="456" ht="22.5" customHeight="1">
      <c r="A456" s="596" t="s">
        <v>1091</v>
      </c>
      <c r="B456" s="576">
        <v>45738.0</v>
      </c>
      <c r="C456" s="583">
        <v>60000.0</v>
      </c>
      <c r="D456" s="578" t="s">
        <v>3</v>
      </c>
      <c r="E456" s="579" t="s">
        <v>1092</v>
      </c>
      <c r="F456" s="580" t="s">
        <v>2120</v>
      </c>
      <c r="G456" s="581" t="s">
        <v>140</v>
      </c>
      <c r="H456" s="582" t="s">
        <v>957</v>
      </c>
      <c r="I456" s="576">
        <v>45738.0</v>
      </c>
      <c r="J456" s="583">
        <v>60000.0</v>
      </c>
      <c r="K456" s="584">
        <v>0.0</v>
      </c>
      <c r="L456" s="583">
        <f t="shared" si="1"/>
        <v>0</v>
      </c>
      <c r="M456" s="586"/>
      <c r="N456" s="586"/>
      <c r="O456" s="586"/>
      <c r="P456" s="586"/>
      <c r="Q456" s="600"/>
      <c r="R456" s="588">
        <v>15000.0</v>
      </c>
      <c r="S456" s="597">
        <f t="shared" si="30"/>
        <v>45000</v>
      </c>
      <c r="T456" s="606"/>
      <c r="U456" s="607"/>
      <c r="V456" s="592" t="str">
        <f t="shared" si="31"/>
        <v/>
      </c>
      <c r="W456" s="597">
        <f t="shared" si="19"/>
        <v>45000</v>
      </c>
      <c r="X456" s="589"/>
      <c r="Y456" s="602"/>
      <c r="AH456" s="55"/>
      <c r="AI456" s="55"/>
      <c r="AJ456" s="55"/>
      <c r="AK456" s="55"/>
    </row>
    <row r="457" ht="22.5" customHeight="1">
      <c r="A457" s="654"/>
      <c r="B457" s="655">
        <v>45738.0</v>
      </c>
      <c r="C457" s="656">
        <v>60000.0</v>
      </c>
      <c r="D457" s="651" t="s">
        <v>3</v>
      </c>
      <c r="E457" s="657" t="s">
        <v>1077</v>
      </c>
      <c r="F457" s="658">
        <v>962827.0</v>
      </c>
      <c r="G457" s="659" t="s">
        <v>140</v>
      </c>
      <c r="H457" s="582" t="s">
        <v>957</v>
      </c>
      <c r="I457" s="655">
        <v>45738.0</v>
      </c>
      <c r="J457" s="656">
        <v>60000.0</v>
      </c>
      <c r="K457" s="584">
        <v>0.0</v>
      </c>
      <c r="L457" s="583">
        <f t="shared" si="1"/>
        <v>0</v>
      </c>
      <c r="M457" s="586"/>
      <c r="N457" s="586"/>
      <c r="O457" s="586"/>
      <c r="P457" s="586"/>
      <c r="Q457" s="600"/>
      <c r="R457" s="588">
        <v>15000.0</v>
      </c>
      <c r="S457" s="597">
        <f t="shared" si="30"/>
        <v>45000</v>
      </c>
      <c r="T457" s="606"/>
      <c r="U457" s="607"/>
      <c r="V457" s="592" t="str">
        <f t="shared" si="31"/>
        <v/>
      </c>
      <c r="W457" s="597">
        <f t="shared" si="19"/>
        <v>45000</v>
      </c>
      <c r="X457" s="589"/>
      <c r="Y457" s="602"/>
      <c r="Z457" s="119"/>
      <c r="AA457" s="119"/>
      <c r="AB457" s="119"/>
      <c r="AC457" s="119"/>
      <c r="AD457" s="119"/>
      <c r="AE457" s="119"/>
      <c r="AF457" s="119"/>
      <c r="AG457" s="119"/>
      <c r="AH457" s="119"/>
      <c r="AI457" s="119"/>
      <c r="AJ457" s="119"/>
      <c r="AK457" s="119"/>
    </row>
    <row r="458" ht="22.5" customHeight="1">
      <c r="A458" s="596" t="s">
        <v>1093</v>
      </c>
      <c r="B458" s="576">
        <v>45735.0</v>
      </c>
      <c r="C458" s="583">
        <v>100000.0</v>
      </c>
      <c r="D458" s="578" t="s">
        <v>3</v>
      </c>
      <c r="E458" s="579" t="s">
        <v>1094</v>
      </c>
      <c r="F458" s="580" t="s">
        <v>2121</v>
      </c>
      <c r="G458" s="581" t="s">
        <v>140</v>
      </c>
      <c r="H458" s="582" t="s">
        <v>957</v>
      </c>
      <c r="I458" s="576">
        <v>45740.0</v>
      </c>
      <c r="J458" s="583">
        <v>100000.0</v>
      </c>
      <c r="K458" s="584">
        <v>0.0</v>
      </c>
      <c r="L458" s="583">
        <f t="shared" si="1"/>
        <v>0</v>
      </c>
      <c r="M458" s="586"/>
      <c r="N458" s="586"/>
      <c r="O458" s="586"/>
      <c r="P458" s="586"/>
      <c r="Q458" s="600"/>
      <c r="R458" s="588">
        <v>2000.0</v>
      </c>
      <c r="S458" s="597">
        <f t="shared" si="30"/>
        <v>98000</v>
      </c>
      <c r="T458" s="606"/>
      <c r="U458" s="607"/>
      <c r="V458" s="592" t="str">
        <f t="shared" si="31"/>
        <v/>
      </c>
      <c r="W458" s="597">
        <f t="shared" si="19"/>
        <v>98000</v>
      </c>
      <c r="X458" s="589"/>
      <c r="Y458" s="602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</row>
    <row r="459" ht="22.5" customHeight="1">
      <c r="A459" s="596" t="s">
        <v>1095</v>
      </c>
      <c r="B459" s="576">
        <v>45741.0</v>
      </c>
      <c r="C459" s="583">
        <v>500000.0</v>
      </c>
      <c r="D459" s="578" t="s">
        <v>361</v>
      </c>
      <c r="E459" s="579" t="s">
        <v>1096</v>
      </c>
      <c r="F459" s="580">
        <v>502.0</v>
      </c>
      <c r="G459" s="581" t="s">
        <v>140</v>
      </c>
      <c r="H459" s="582" t="s">
        <v>957</v>
      </c>
      <c r="I459" s="576">
        <v>45741.0</v>
      </c>
      <c r="J459" s="583">
        <v>500000.0</v>
      </c>
      <c r="K459" s="584">
        <v>0.0</v>
      </c>
      <c r="L459" s="583">
        <f t="shared" si="1"/>
        <v>0</v>
      </c>
      <c r="M459" s="586"/>
      <c r="N459" s="586"/>
      <c r="O459" s="586"/>
      <c r="P459" s="586"/>
      <c r="Q459" s="600"/>
      <c r="R459" s="588">
        <v>0.0</v>
      </c>
      <c r="S459" s="597">
        <f t="shared" si="30"/>
        <v>500000</v>
      </c>
      <c r="T459" s="606"/>
      <c r="U459" s="607"/>
      <c r="V459" s="592" t="str">
        <f t="shared" si="31"/>
        <v/>
      </c>
      <c r="W459" s="597">
        <f t="shared" si="19"/>
        <v>500000</v>
      </c>
      <c r="X459" s="589"/>
      <c r="Y459" s="602"/>
      <c r="AH459" s="55"/>
      <c r="AI459" s="55"/>
      <c r="AJ459" s="55"/>
      <c r="AK459" s="55"/>
    </row>
    <row r="460" ht="22.5" customHeight="1">
      <c r="A460" s="596" t="s">
        <v>1098</v>
      </c>
      <c r="B460" s="576">
        <v>45742.0</v>
      </c>
      <c r="C460" s="583">
        <v>350000.0</v>
      </c>
      <c r="D460" s="578" t="s">
        <v>361</v>
      </c>
      <c r="E460" s="579" t="s">
        <v>1099</v>
      </c>
      <c r="F460" s="580">
        <v>506.0</v>
      </c>
      <c r="G460" s="581" t="s">
        <v>140</v>
      </c>
      <c r="H460" s="582" t="s">
        <v>957</v>
      </c>
      <c r="I460" s="576">
        <v>45742.0</v>
      </c>
      <c r="J460" s="583">
        <v>350000.0</v>
      </c>
      <c r="K460" s="584">
        <v>0.0</v>
      </c>
      <c r="L460" s="583">
        <f t="shared" si="1"/>
        <v>0</v>
      </c>
      <c r="M460" s="586"/>
      <c r="N460" s="586"/>
      <c r="O460" s="586"/>
      <c r="P460" s="586"/>
      <c r="Q460" s="600"/>
      <c r="R460" s="597"/>
      <c r="S460" s="589" t="str">
        <f t="shared" si="30"/>
        <v/>
      </c>
      <c r="T460" s="606"/>
      <c r="U460" s="607"/>
      <c r="V460" s="592" t="str">
        <f t="shared" si="31"/>
        <v/>
      </c>
      <c r="W460" s="589">
        <f t="shared" si="19"/>
        <v>0</v>
      </c>
      <c r="X460" s="589"/>
      <c r="Y460" s="602"/>
      <c r="AH460" s="55"/>
      <c r="AI460" s="55"/>
      <c r="AJ460" s="55"/>
      <c r="AK460" s="55"/>
    </row>
    <row r="461" ht="22.5" customHeight="1">
      <c r="A461" s="575" t="s">
        <v>1101</v>
      </c>
      <c r="B461" s="576">
        <v>45743.0</v>
      </c>
      <c r="C461" s="583">
        <v>50000.0</v>
      </c>
      <c r="D461" s="578" t="s">
        <v>361</v>
      </c>
      <c r="E461" s="579" t="s">
        <v>1102</v>
      </c>
      <c r="F461" s="580">
        <v>603.0</v>
      </c>
      <c r="G461" s="581" t="s">
        <v>140</v>
      </c>
      <c r="H461" s="582" t="s">
        <v>957</v>
      </c>
      <c r="I461" s="576">
        <v>45743.0</v>
      </c>
      <c r="J461" s="583">
        <v>50000.0</v>
      </c>
      <c r="K461" s="584">
        <v>0.0</v>
      </c>
      <c r="L461" s="583">
        <f t="shared" si="1"/>
        <v>0</v>
      </c>
      <c r="M461" s="586"/>
      <c r="N461" s="586"/>
      <c r="O461" s="586"/>
      <c r="P461" s="586"/>
      <c r="Q461" s="600"/>
      <c r="R461" s="588">
        <v>50000.0</v>
      </c>
      <c r="S461" s="597">
        <f t="shared" si="30"/>
        <v>0</v>
      </c>
      <c r="T461" s="606"/>
      <c r="U461" s="607"/>
      <c r="V461" s="592" t="str">
        <f t="shared" si="31"/>
        <v/>
      </c>
      <c r="W461" s="597">
        <f t="shared" si="19"/>
        <v>0</v>
      </c>
      <c r="X461" s="589"/>
      <c r="Y461" s="602"/>
      <c r="AH461" s="55"/>
      <c r="AI461" s="55"/>
      <c r="AJ461" s="55"/>
      <c r="AK461" s="55"/>
    </row>
    <row r="462" ht="22.5" customHeight="1">
      <c r="A462" s="596" t="s">
        <v>1103</v>
      </c>
      <c r="B462" s="576">
        <v>45743.0</v>
      </c>
      <c r="C462" s="583">
        <v>450000.0</v>
      </c>
      <c r="D462" s="578" t="s">
        <v>361</v>
      </c>
      <c r="E462" s="579" t="s">
        <v>1104</v>
      </c>
      <c r="F462" s="580">
        <v>901.0</v>
      </c>
      <c r="G462" s="581" t="s">
        <v>1002</v>
      </c>
      <c r="H462" s="582" t="s">
        <v>957</v>
      </c>
      <c r="I462" s="576">
        <v>45743.0</v>
      </c>
      <c r="J462" s="583">
        <v>600000.0</v>
      </c>
      <c r="K462" s="584">
        <v>0.0</v>
      </c>
      <c r="L462" s="583">
        <f t="shared" si="1"/>
        <v>150000</v>
      </c>
      <c r="M462" s="586"/>
      <c r="N462" s="586"/>
      <c r="O462" s="586"/>
      <c r="P462" s="586"/>
      <c r="Q462" s="660"/>
      <c r="R462" s="610"/>
      <c r="S462" s="611" t="str">
        <f t="shared" si="30"/>
        <v/>
      </c>
      <c r="T462" s="612"/>
      <c r="U462" s="613"/>
      <c r="V462" s="614" t="str">
        <f t="shared" si="31"/>
        <v/>
      </c>
      <c r="W462" s="611">
        <f t="shared" si="19"/>
        <v>0</v>
      </c>
      <c r="X462" s="611"/>
      <c r="Y462" s="661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</row>
    <row r="463" ht="22.5" customHeight="1">
      <c r="A463" s="575" t="s">
        <v>1105</v>
      </c>
      <c r="B463" s="576">
        <v>45730.0</v>
      </c>
      <c r="C463" s="583">
        <v>10000.0</v>
      </c>
      <c r="D463" s="578" t="s">
        <v>3</v>
      </c>
      <c r="E463" s="579" t="s">
        <v>352</v>
      </c>
      <c r="F463" s="580" t="s">
        <v>1106</v>
      </c>
      <c r="G463" s="581" t="s">
        <v>140</v>
      </c>
      <c r="H463" s="582" t="s">
        <v>957</v>
      </c>
      <c r="I463" s="576">
        <v>45746.0</v>
      </c>
      <c r="J463" s="583">
        <v>10000.0</v>
      </c>
      <c r="K463" s="584">
        <v>0.0</v>
      </c>
      <c r="L463" s="583">
        <f t="shared" si="1"/>
        <v>0</v>
      </c>
      <c r="M463" s="586"/>
      <c r="N463" s="586"/>
      <c r="O463" s="586"/>
      <c r="P463" s="586"/>
      <c r="Q463" s="600"/>
      <c r="R463" s="588">
        <v>3000.0</v>
      </c>
      <c r="S463" s="597">
        <f t="shared" si="30"/>
        <v>7000</v>
      </c>
      <c r="T463" s="606"/>
      <c r="U463" s="607"/>
      <c r="V463" s="592" t="str">
        <f t="shared" si="31"/>
        <v/>
      </c>
      <c r="W463" s="597">
        <f t="shared" si="19"/>
        <v>7000</v>
      </c>
      <c r="X463" s="589"/>
      <c r="Y463" s="602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</row>
    <row r="464" ht="22.5" customHeight="1">
      <c r="A464" s="575" t="s">
        <v>1107</v>
      </c>
      <c r="B464" s="576">
        <v>45733.0</v>
      </c>
      <c r="C464" s="583">
        <v>40000.0</v>
      </c>
      <c r="D464" s="578" t="s">
        <v>3</v>
      </c>
      <c r="E464" s="579" t="s">
        <v>1108</v>
      </c>
      <c r="F464" s="580">
        <v>294.0</v>
      </c>
      <c r="G464" s="581" t="s">
        <v>140</v>
      </c>
      <c r="H464" s="582" t="s">
        <v>957</v>
      </c>
      <c r="I464" s="576">
        <v>45746.0</v>
      </c>
      <c r="J464" s="583">
        <v>40000.0</v>
      </c>
      <c r="K464" s="584">
        <v>0.0</v>
      </c>
      <c r="L464" s="583">
        <f t="shared" si="1"/>
        <v>0</v>
      </c>
      <c r="M464" s="586"/>
      <c r="N464" s="586"/>
      <c r="O464" s="586"/>
      <c r="P464" s="586"/>
      <c r="Q464" s="600"/>
      <c r="R464" s="588">
        <v>15000.0</v>
      </c>
      <c r="S464" s="597">
        <f t="shared" si="30"/>
        <v>25000</v>
      </c>
      <c r="T464" s="606"/>
      <c r="U464" s="607"/>
      <c r="V464" s="592" t="str">
        <f t="shared" si="31"/>
        <v/>
      </c>
      <c r="W464" s="597">
        <f t="shared" si="19"/>
        <v>25000</v>
      </c>
      <c r="X464" s="589"/>
      <c r="Y464" s="602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</row>
    <row r="465" ht="22.5" customHeight="1">
      <c r="A465" s="596" t="s">
        <v>1109</v>
      </c>
      <c r="B465" s="576">
        <v>45735.0</v>
      </c>
      <c r="C465" s="583">
        <v>15000.0</v>
      </c>
      <c r="D465" s="578" t="s">
        <v>68</v>
      </c>
      <c r="E465" s="579" t="s">
        <v>1110</v>
      </c>
      <c r="F465" s="580">
        <v>296.0</v>
      </c>
      <c r="G465" s="581" t="s">
        <v>140</v>
      </c>
      <c r="H465" s="582" t="s">
        <v>957</v>
      </c>
      <c r="I465" s="576">
        <v>45746.0</v>
      </c>
      <c r="J465" s="583">
        <v>15000.0</v>
      </c>
      <c r="K465" s="584">
        <v>0.0</v>
      </c>
      <c r="L465" s="583">
        <f t="shared" si="1"/>
        <v>0</v>
      </c>
      <c r="M465" s="586"/>
      <c r="N465" s="586"/>
      <c r="O465" s="586"/>
      <c r="P465" s="586"/>
      <c r="Q465" s="600"/>
      <c r="R465" s="597"/>
      <c r="S465" s="589" t="str">
        <f t="shared" si="30"/>
        <v/>
      </c>
      <c r="T465" s="606"/>
      <c r="U465" s="607"/>
      <c r="V465" s="592" t="str">
        <f t="shared" si="31"/>
        <v/>
      </c>
      <c r="W465" s="589">
        <f t="shared" si="19"/>
        <v>0</v>
      </c>
      <c r="X465" s="589"/>
      <c r="Y465" s="602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</row>
    <row r="466" ht="22.5" customHeight="1">
      <c r="A466" s="596" t="s">
        <v>1111</v>
      </c>
      <c r="B466" s="576">
        <v>45746.0</v>
      </c>
      <c r="C466" s="583">
        <v>5000.0</v>
      </c>
      <c r="D466" s="578" t="s">
        <v>119</v>
      </c>
      <c r="E466" s="579" t="s">
        <v>1112</v>
      </c>
      <c r="F466" s="580">
        <v>606.0</v>
      </c>
      <c r="G466" s="581" t="s">
        <v>140</v>
      </c>
      <c r="H466" s="582" t="s">
        <v>957</v>
      </c>
      <c r="I466" s="576">
        <v>45746.0</v>
      </c>
      <c r="J466" s="583">
        <v>5000.0</v>
      </c>
      <c r="K466" s="584">
        <v>0.0</v>
      </c>
      <c r="L466" s="583">
        <f t="shared" si="1"/>
        <v>0</v>
      </c>
      <c r="M466" s="586"/>
      <c r="N466" s="586"/>
      <c r="O466" s="586"/>
      <c r="P466" s="586"/>
      <c r="Q466" s="600"/>
      <c r="R466" s="588">
        <v>5000.0</v>
      </c>
      <c r="S466" s="597">
        <f t="shared" si="30"/>
        <v>0</v>
      </c>
      <c r="T466" s="606"/>
      <c r="U466" s="607"/>
      <c r="V466" s="592" t="str">
        <f t="shared" si="31"/>
        <v/>
      </c>
      <c r="W466" s="597">
        <f t="shared" si="19"/>
        <v>0</v>
      </c>
      <c r="X466" s="589"/>
      <c r="Y466" s="602"/>
      <c r="AH466" s="55"/>
      <c r="AI466" s="55"/>
      <c r="AJ466" s="55"/>
      <c r="AK466" s="55"/>
    </row>
    <row r="467" ht="22.5" customHeight="1">
      <c r="A467" s="575" t="s">
        <v>1113</v>
      </c>
      <c r="B467" s="576">
        <v>45729.0</v>
      </c>
      <c r="C467" s="583">
        <v>105000.0</v>
      </c>
      <c r="D467" s="578" t="s">
        <v>3</v>
      </c>
      <c r="E467" s="579" t="s">
        <v>1114</v>
      </c>
      <c r="F467" s="580" t="s">
        <v>1115</v>
      </c>
      <c r="G467" s="581" t="s">
        <v>140</v>
      </c>
      <c r="H467" s="582" t="s">
        <v>957</v>
      </c>
      <c r="I467" s="576">
        <v>45747.0</v>
      </c>
      <c r="J467" s="583">
        <v>105000.0</v>
      </c>
      <c r="K467" s="584">
        <v>0.0</v>
      </c>
      <c r="L467" s="583">
        <f t="shared" si="1"/>
        <v>0</v>
      </c>
      <c r="M467" s="586"/>
      <c r="N467" s="586"/>
      <c r="O467" s="586"/>
      <c r="P467" s="586"/>
      <c r="Q467" s="600"/>
      <c r="R467" s="588">
        <v>20000.0</v>
      </c>
      <c r="S467" s="597">
        <f t="shared" si="30"/>
        <v>85000</v>
      </c>
      <c r="T467" s="606"/>
      <c r="U467" s="607"/>
      <c r="V467" s="592" t="str">
        <f t="shared" si="31"/>
        <v/>
      </c>
      <c r="W467" s="597">
        <f t="shared" si="19"/>
        <v>85000</v>
      </c>
      <c r="X467" s="589"/>
      <c r="Y467" s="602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</row>
    <row r="468" ht="22.5" customHeight="1">
      <c r="A468" s="575" t="s">
        <v>1116</v>
      </c>
      <c r="B468" s="576">
        <v>45730.0</v>
      </c>
      <c r="C468" s="583">
        <v>5000.0</v>
      </c>
      <c r="D468" s="578" t="s">
        <v>3</v>
      </c>
      <c r="E468" s="579" t="s">
        <v>352</v>
      </c>
      <c r="F468" s="580" t="s">
        <v>1117</v>
      </c>
      <c r="G468" s="581" t="s">
        <v>140</v>
      </c>
      <c r="H468" s="582" t="s">
        <v>957</v>
      </c>
      <c r="I468" s="576">
        <v>45747.0</v>
      </c>
      <c r="J468" s="583">
        <v>5000.0</v>
      </c>
      <c r="K468" s="584">
        <v>0.0</v>
      </c>
      <c r="L468" s="583">
        <f t="shared" si="1"/>
        <v>0</v>
      </c>
      <c r="M468" s="586"/>
      <c r="N468" s="586"/>
      <c r="O468" s="586"/>
      <c r="P468" s="586"/>
      <c r="Q468" s="600"/>
      <c r="R468" s="588">
        <v>2000.0</v>
      </c>
      <c r="S468" s="597">
        <f t="shared" si="30"/>
        <v>3000</v>
      </c>
      <c r="T468" s="606"/>
      <c r="U468" s="607"/>
      <c r="V468" s="592" t="str">
        <f t="shared" si="31"/>
        <v/>
      </c>
      <c r="W468" s="597">
        <f t="shared" si="19"/>
        <v>3000</v>
      </c>
      <c r="X468" s="589"/>
      <c r="Y468" s="602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</row>
    <row r="469" ht="22.5" customHeight="1">
      <c r="A469" s="575" t="s">
        <v>1118</v>
      </c>
      <c r="B469" s="576">
        <v>45733.0</v>
      </c>
      <c r="C469" s="583">
        <v>10000.0</v>
      </c>
      <c r="D469" s="578" t="s">
        <v>3</v>
      </c>
      <c r="E469" s="579" t="s">
        <v>352</v>
      </c>
      <c r="F469" s="580">
        <v>294.0</v>
      </c>
      <c r="G469" s="581" t="s">
        <v>140</v>
      </c>
      <c r="H469" s="582" t="s">
        <v>957</v>
      </c>
      <c r="I469" s="576">
        <v>45747.0</v>
      </c>
      <c r="J469" s="583">
        <v>10000.0</v>
      </c>
      <c r="K469" s="584">
        <v>0.0</v>
      </c>
      <c r="L469" s="583">
        <f t="shared" si="1"/>
        <v>0</v>
      </c>
      <c r="M469" s="586"/>
      <c r="N469" s="586"/>
      <c r="O469" s="586"/>
      <c r="P469" s="586"/>
      <c r="Q469" s="600"/>
      <c r="R469" s="588">
        <v>2000.0</v>
      </c>
      <c r="S469" s="597">
        <f t="shared" si="30"/>
        <v>8000</v>
      </c>
      <c r="T469" s="606"/>
      <c r="U469" s="607"/>
      <c r="V469" s="592" t="str">
        <f t="shared" si="31"/>
        <v/>
      </c>
      <c r="W469" s="597">
        <f t="shared" si="19"/>
        <v>8000</v>
      </c>
      <c r="X469" s="589"/>
      <c r="Y469" s="602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</row>
    <row r="470" ht="22.5" customHeight="1">
      <c r="A470" s="596" t="s">
        <v>1119</v>
      </c>
      <c r="B470" s="576">
        <v>45742.0</v>
      </c>
      <c r="C470" s="583">
        <v>371000.0</v>
      </c>
      <c r="D470" s="578" t="s">
        <v>361</v>
      </c>
      <c r="E470" s="579" t="s">
        <v>1120</v>
      </c>
      <c r="F470" s="580">
        <v>804.0</v>
      </c>
      <c r="G470" s="581" t="s">
        <v>140</v>
      </c>
      <c r="H470" s="582" t="s">
        <v>957</v>
      </c>
      <c r="I470" s="576">
        <v>45747.0</v>
      </c>
      <c r="J470" s="583">
        <v>371000.0</v>
      </c>
      <c r="K470" s="584">
        <v>0.0</v>
      </c>
      <c r="L470" s="583">
        <f t="shared" si="1"/>
        <v>0</v>
      </c>
      <c r="M470" s="586"/>
      <c r="N470" s="586"/>
      <c r="O470" s="586"/>
      <c r="P470" s="586"/>
      <c r="Q470" s="653"/>
      <c r="R470" s="588">
        <v>50000.0</v>
      </c>
      <c r="S470" s="597">
        <f t="shared" si="30"/>
        <v>321000</v>
      </c>
      <c r="T470" s="606"/>
      <c r="U470" s="607"/>
      <c r="V470" s="592" t="str">
        <f t="shared" si="31"/>
        <v/>
      </c>
      <c r="W470" s="597">
        <f t="shared" si="19"/>
        <v>321000</v>
      </c>
      <c r="X470" s="589"/>
      <c r="Y470" s="602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</row>
    <row r="471" ht="22.5" customHeight="1">
      <c r="A471" s="575" t="s">
        <v>1121</v>
      </c>
      <c r="B471" s="576">
        <v>45750.0</v>
      </c>
      <c r="C471" s="583">
        <v>25000.0</v>
      </c>
      <c r="D471" s="578" t="s">
        <v>119</v>
      </c>
      <c r="E471" s="579" t="s">
        <v>1122</v>
      </c>
      <c r="F471" s="580" t="s">
        <v>2122</v>
      </c>
      <c r="G471" s="581" t="s">
        <v>140</v>
      </c>
      <c r="H471" s="582" t="s">
        <v>957</v>
      </c>
      <c r="I471" s="576">
        <v>45747.0</v>
      </c>
      <c r="J471" s="583">
        <v>25000.0</v>
      </c>
      <c r="K471" s="584">
        <v>0.0</v>
      </c>
      <c r="L471" s="583">
        <f t="shared" si="1"/>
        <v>0</v>
      </c>
      <c r="M471" s="586"/>
      <c r="N471" s="586"/>
      <c r="O471" s="586"/>
      <c r="P471" s="586"/>
      <c r="Q471" s="600"/>
      <c r="R471" s="597"/>
      <c r="S471" s="589" t="str">
        <f t="shared" si="30"/>
        <v/>
      </c>
      <c r="T471" s="606"/>
      <c r="U471" s="607"/>
      <c r="V471" s="592" t="str">
        <f t="shared" si="31"/>
        <v/>
      </c>
      <c r="W471" s="589">
        <f t="shared" si="19"/>
        <v>0</v>
      </c>
      <c r="X471" s="589"/>
      <c r="Y471" s="602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</row>
    <row r="472" ht="22.5" customHeight="1">
      <c r="A472" s="639"/>
      <c r="B472" s="576">
        <v>45734.0</v>
      </c>
      <c r="C472" s="583">
        <v>100000.0</v>
      </c>
      <c r="D472" s="578" t="s">
        <v>3</v>
      </c>
      <c r="E472" s="579" t="s">
        <v>293</v>
      </c>
      <c r="F472" s="580" t="s">
        <v>2123</v>
      </c>
      <c r="G472" s="581" t="s">
        <v>140</v>
      </c>
      <c r="H472" s="582" t="s">
        <v>957</v>
      </c>
      <c r="I472" s="576">
        <v>45748.0</v>
      </c>
      <c r="J472" s="583">
        <v>100000.0</v>
      </c>
      <c r="K472" s="584">
        <v>0.0</v>
      </c>
      <c r="L472" s="583">
        <f t="shared" si="1"/>
        <v>0</v>
      </c>
      <c r="M472" s="586"/>
      <c r="N472" s="586"/>
      <c r="O472" s="586"/>
      <c r="P472" s="586"/>
      <c r="Q472" s="653"/>
      <c r="R472" s="588">
        <v>40000.0</v>
      </c>
      <c r="S472" s="597">
        <f t="shared" si="30"/>
        <v>60000</v>
      </c>
      <c r="T472" s="606"/>
      <c r="U472" s="607"/>
      <c r="V472" s="592" t="str">
        <f t="shared" si="31"/>
        <v/>
      </c>
      <c r="W472" s="597">
        <f t="shared" si="19"/>
        <v>60000</v>
      </c>
      <c r="X472" s="589"/>
      <c r="Y472" s="602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</row>
    <row r="473" ht="22.5" customHeight="1">
      <c r="A473" s="662" t="s">
        <v>1967</v>
      </c>
      <c r="B473" s="655">
        <v>45748.0</v>
      </c>
      <c r="C473" s="656">
        <v>125000.0</v>
      </c>
      <c r="D473" s="578" t="s">
        <v>1636</v>
      </c>
      <c r="E473" s="640" t="s">
        <v>1968</v>
      </c>
      <c r="F473" s="580" t="s">
        <v>2124</v>
      </c>
      <c r="G473" s="659" t="s">
        <v>140</v>
      </c>
      <c r="H473" s="582" t="s">
        <v>957</v>
      </c>
      <c r="I473" s="655">
        <v>45748.0</v>
      </c>
      <c r="J473" s="656">
        <v>125000.0</v>
      </c>
      <c r="K473" s="584">
        <v>0.0</v>
      </c>
      <c r="L473" s="583">
        <f t="shared" si="1"/>
        <v>0</v>
      </c>
      <c r="M473" s="586"/>
      <c r="N473" s="586"/>
      <c r="O473" s="586"/>
      <c r="P473" s="586"/>
      <c r="Q473" s="653"/>
      <c r="R473" s="588">
        <v>10000.0</v>
      </c>
      <c r="S473" s="597">
        <f t="shared" si="30"/>
        <v>115000</v>
      </c>
      <c r="T473" s="606"/>
      <c r="U473" s="607"/>
      <c r="V473" s="592" t="str">
        <f t="shared" si="31"/>
        <v/>
      </c>
      <c r="W473" s="597">
        <f t="shared" si="19"/>
        <v>115000</v>
      </c>
      <c r="X473" s="589"/>
      <c r="Y473" s="602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</row>
    <row r="474" ht="22.5" customHeight="1">
      <c r="A474" s="575" t="s">
        <v>1123</v>
      </c>
      <c r="B474" s="576">
        <v>45736.0</v>
      </c>
      <c r="C474" s="583">
        <v>125000.0</v>
      </c>
      <c r="D474" s="578" t="s">
        <v>3</v>
      </c>
      <c r="E474" s="579" t="s">
        <v>1124</v>
      </c>
      <c r="F474" s="580" t="s">
        <v>2125</v>
      </c>
      <c r="G474" s="581" t="s">
        <v>140</v>
      </c>
      <c r="H474" s="582" t="s">
        <v>957</v>
      </c>
      <c r="I474" s="576">
        <v>45749.0</v>
      </c>
      <c r="J474" s="583">
        <v>125000.0</v>
      </c>
      <c r="K474" s="584">
        <v>0.0</v>
      </c>
      <c r="L474" s="583">
        <f t="shared" si="1"/>
        <v>0</v>
      </c>
      <c r="M474" s="586"/>
      <c r="N474" s="586"/>
      <c r="O474" s="586"/>
      <c r="P474" s="586"/>
      <c r="Q474" s="653"/>
      <c r="R474" s="588">
        <v>2000.0</v>
      </c>
      <c r="S474" s="597">
        <f t="shared" si="30"/>
        <v>123000</v>
      </c>
      <c r="T474" s="606"/>
      <c r="U474" s="607"/>
      <c r="V474" s="592" t="str">
        <f t="shared" si="31"/>
        <v/>
      </c>
      <c r="W474" s="597">
        <f t="shared" si="19"/>
        <v>123000</v>
      </c>
      <c r="X474" s="589"/>
      <c r="Y474" s="602"/>
      <c r="AH474" s="55"/>
      <c r="AI474" s="55"/>
      <c r="AJ474" s="55"/>
      <c r="AK474" s="55"/>
    </row>
    <row r="475" ht="22.5" customHeight="1">
      <c r="A475" s="596" t="s">
        <v>1125</v>
      </c>
      <c r="B475" s="576">
        <v>45736.0</v>
      </c>
      <c r="C475" s="583">
        <v>75000.0</v>
      </c>
      <c r="D475" s="578" t="s">
        <v>3</v>
      </c>
      <c r="E475" s="579" t="s">
        <v>1079</v>
      </c>
      <c r="F475" s="580" t="s">
        <v>2126</v>
      </c>
      <c r="G475" s="581" t="s">
        <v>140</v>
      </c>
      <c r="H475" s="582" t="s">
        <v>957</v>
      </c>
      <c r="I475" s="576">
        <v>45749.0</v>
      </c>
      <c r="J475" s="583">
        <v>75000.0</v>
      </c>
      <c r="K475" s="584">
        <v>0.0</v>
      </c>
      <c r="L475" s="583">
        <f t="shared" si="1"/>
        <v>0</v>
      </c>
      <c r="M475" s="586"/>
      <c r="N475" s="586"/>
      <c r="O475" s="586"/>
      <c r="P475" s="586"/>
      <c r="Q475" s="653"/>
      <c r="R475" s="588">
        <v>25000.0</v>
      </c>
      <c r="S475" s="597">
        <f t="shared" si="30"/>
        <v>50000</v>
      </c>
      <c r="T475" s="606"/>
      <c r="U475" s="607"/>
      <c r="V475" s="592" t="str">
        <f t="shared" si="31"/>
        <v/>
      </c>
      <c r="W475" s="597">
        <f t="shared" si="19"/>
        <v>50000</v>
      </c>
      <c r="X475" s="589"/>
      <c r="Y475" s="602"/>
      <c r="AH475" s="55"/>
      <c r="AI475" s="55"/>
      <c r="AJ475" s="55"/>
      <c r="AK475" s="55"/>
    </row>
    <row r="476" ht="22.5" customHeight="1">
      <c r="A476" s="575" t="s">
        <v>1126</v>
      </c>
      <c r="B476" s="576">
        <v>45738.0</v>
      </c>
      <c r="C476" s="583">
        <v>50000.0</v>
      </c>
      <c r="D476" s="578" t="s">
        <v>3</v>
      </c>
      <c r="E476" s="579" t="s">
        <v>169</v>
      </c>
      <c r="F476" s="580" t="s">
        <v>2127</v>
      </c>
      <c r="G476" s="581" t="s">
        <v>140</v>
      </c>
      <c r="H476" s="582" t="s">
        <v>957</v>
      </c>
      <c r="I476" s="576">
        <v>45749.0</v>
      </c>
      <c r="J476" s="583">
        <v>50000.0</v>
      </c>
      <c r="K476" s="584">
        <v>0.0</v>
      </c>
      <c r="L476" s="583">
        <f t="shared" si="1"/>
        <v>0</v>
      </c>
      <c r="M476" s="586"/>
      <c r="N476" s="586"/>
      <c r="O476" s="586"/>
      <c r="P476" s="586"/>
      <c r="Q476" s="600"/>
      <c r="R476" s="588">
        <v>0.0</v>
      </c>
      <c r="S476" s="597">
        <f t="shared" si="30"/>
        <v>50000</v>
      </c>
      <c r="T476" s="606"/>
      <c r="U476" s="607"/>
      <c r="V476" s="592" t="str">
        <f t="shared" si="31"/>
        <v/>
      </c>
      <c r="W476" s="597">
        <f t="shared" si="19"/>
        <v>50000</v>
      </c>
      <c r="X476" s="589"/>
      <c r="Y476" s="602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</row>
    <row r="477" ht="22.5" customHeight="1">
      <c r="A477" s="575" t="s">
        <v>1127</v>
      </c>
      <c r="B477" s="576">
        <v>45738.0</v>
      </c>
      <c r="C477" s="583">
        <v>10000.0</v>
      </c>
      <c r="D477" s="578" t="s">
        <v>3</v>
      </c>
      <c r="E477" s="579" t="s">
        <v>488</v>
      </c>
      <c r="F477" s="580" t="s">
        <v>2128</v>
      </c>
      <c r="G477" s="581" t="s">
        <v>140</v>
      </c>
      <c r="H477" s="582" t="s">
        <v>957</v>
      </c>
      <c r="I477" s="576">
        <v>45749.0</v>
      </c>
      <c r="J477" s="583">
        <v>10000.0</v>
      </c>
      <c r="K477" s="584">
        <v>0.0</v>
      </c>
      <c r="L477" s="583">
        <f t="shared" si="1"/>
        <v>0</v>
      </c>
      <c r="M477" s="586"/>
      <c r="N477" s="586"/>
      <c r="O477" s="586"/>
      <c r="P477" s="586"/>
      <c r="Q477" s="660"/>
      <c r="R477" s="610"/>
      <c r="S477" s="611" t="str">
        <f t="shared" si="30"/>
        <v/>
      </c>
      <c r="T477" s="612"/>
      <c r="U477" s="613"/>
      <c r="V477" s="614" t="str">
        <f t="shared" si="31"/>
        <v/>
      </c>
      <c r="W477" s="611">
        <f t="shared" si="19"/>
        <v>0</v>
      </c>
      <c r="X477" s="611"/>
      <c r="Y477" s="661"/>
      <c r="AH477" s="55"/>
      <c r="AI477" s="55"/>
      <c r="AJ477" s="55"/>
      <c r="AK477" s="55"/>
    </row>
    <row r="478" ht="22.5" customHeight="1">
      <c r="A478" s="575" t="s">
        <v>1128</v>
      </c>
      <c r="B478" s="576">
        <v>45743.0</v>
      </c>
      <c r="C478" s="583">
        <v>50000.0</v>
      </c>
      <c r="D478" s="578" t="s">
        <v>3</v>
      </c>
      <c r="E478" s="579" t="s">
        <v>257</v>
      </c>
      <c r="F478" s="580">
        <v>756.0</v>
      </c>
      <c r="G478" s="581" t="s">
        <v>140</v>
      </c>
      <c r="H478" s="582" t="s">
        <v>957</v>
      </c>
      <c r="I478" s="576">
        <v>45749.0</v>
      </c>
      <c r="J478" s="583">
        <v>50000.0</v>
      </c>
      <c r="K478" s="584">
        <v>0.0</v>
      </c>
      <c r="L478" s="583">
        <f t="shared" si="1"/>
        <v>0</v>
      </c>
      <c r="M478" s="586"/>
      <c r="N478" s="586"/>
      <c r="O478" s="586"/>
      <c r="P478" s="586"/>
      <c r="Q478" s="600"/>
      <c r="R478" s="597"/>
      <c r="S478" s="589" t="str">
        <f t="shared" si="30"/>
        <v/>
      </c>
      <c r="T478" s="606"/>
      <c r="U478" s="607"/>
      <c r="V478" s="592" t="str">
        <f t="shared" si="31"/>
        <v/>
      </c>
      <c r="W478" s="589">
        <f t="shared" si="19"/>
        <v>0</v>
      </c>
      <c r="X478" s="589"/>
      <c r="Y478" s="602"/>
      <c r="AH478" s="55"/>
      <c r="AI478" s="55"/>
      <c r="AJ478" s="55"/>
      <c r="AK478" s="55"/>
    </row>
    <row r="479" ht="22.5" customHeight="1">
      <c r="A479" s="575" t="s">
        <v>1129</v>
      </c>
      <c r="B479" s="576">
        <v>45746.0</v>
      </c>
      <c r="C479" s="583">
        <v>15000.0</v>
      </c>
      <c r="D479" s="578" t="s">
        <v>3</v>
      </c>
      <c r="E479" s="579" t="s">
        <v>352</v>
      </c>
      <c r="F479" s="580">
        <v>758.0</v>
      </c>
      <c r="G479" s="581" t="s">
        <v>140</v>
      </c>
      <c r="H479" s="582" t="s">
        <v>957</v>
      </c>
      <c r="I479" s="576">
        <v>45749.0</v>
      </c>
      <c r="J479" s="583">
        <v>15000.0</v>
      </c>
      <c r="K479" s="584">
        <v>0.0</v>
      </c>
      <c r="L479" s="583">
        <f t="shared" si="1"/>
        <v>0</v>
      </c>
      <c r="M479" s="586"/>
      <c r="N479" s="586"/>
      <c r="O479" s="586"/>
      <c r="P479" s="586"/>
      <c r="Q479" s="600"/>
      <c r="R479" s="597"/>
      <c r="S479" s="589" t="str">
        <f t="shared" si="30"/>
        <v/>
      </c>
      <c r="T479" s="606"/>
      <c r="U479" s="607"/>
      <c r="V479" s="592" t="str">
        <f t="shared" si="31"/>
        <v/>
      </c>
      <c r="W479" s="589">
        <f t="shared" si="19"/>
        <v>0</v>
      </c>
      <c r="X479" s="589"/>
      <c r="Y479" s="602"/>
      <c r="AH479" s="55"/>
      <c r="AI479" s="55"/>
      <c r="AJ479" s="55"/>
      <c r="AK479" s="55"/>
    </row>
    <row r="480" ht="22.5" customHeight="1">
      <c r="A480" s="575" t="s">
        <v>1130</v>
      </c>
      <c r="B480" s="576">
        <v>45746.0</v>
      </c>
      <c r="C480" s="583">
        <v>10000.0</v>
      </c>
      <c r="D480" s="578" t="s">
        <v>3</v>
      </c>
      <c r="E480" s="579" t="s">
        <v>352</v>
      </c>
      <c r="F480" s="580">
        <v>758.0</v>
      </c>
      <c r="G480" s="581" t="s">
        <v>140</v>
      </c>
      <c r="H480" s="582" t="s">
        <v>957</v>
      </c>
      <c r="I480" s="576">
        <v>45749.0</v>
      </c>
      <c r="J480" s="583">
        <v>10000.0</v>
      </c>
      <c r="K480" s="584">
        <v>0.0</v>
      </c>
      <c r="L480" s="583">
        <f t="shared" si="1"/>
        <v>0</v>
      </c>
      <c r="M480" s="586"/>
      <c r="N480" s="586"/>
      <c r="O480" s="586"/>
      <c r="P480" s="586"/>
      <c r="Q480" s="600"/>
      <c r="R480" s="597"/>
      <c r="S480" s="605"/>
      <c r="T480" s="606"/>
      <c r="U480" s="607"/>
      <c r="V480" s="592" t="str">
        <f t="shared" si="31"/>
        <v/>
      </c>
      <c r="W480" s="589" t="str">
        <f t="shared" si="19"/>
        <v/>
      </c>
      <c r="X480" s="589"/>
      <c r="Y480" s="602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</row>
    <row r="481" ht="22.5" customHeight="1">
      <c r="A481" s="575" t="s">
        <v>1131</v>
      </c>
      <c r="B481" s="576">
        <v>45746.0</v>
      </c>
      <c r="C481" s="583">
        <v>25000.0</v>
      </c>
      <c r="D481" s="578" t="s">
        <v>3</v>
      </c>
      <c r="E481" s="579" t="s">
        <v>352</v>
      </c>
      <c r="F481" s="580">
        <v>760.0</v>
      </c>
      <c r="G481" s="581" t="s">
        <v>140</v>
      </c>
      <c r="H481" s="582" t="s">
        <v>957</v>
      </c>
      <c r="I481" s="576">
        <v>45749.0</v>
      </c>
      <c r="J481" s="583">
        <v>25000.0</v>
      </c>
      <c r="K481" s="584">
        <v>0.0</v>
      </c>
      <c r="L481" s="583">
        <f t="shared" si="1"/>
        <v>0</v>
      </c>
      <c r="M481" s="586"/>
      <c r="N481" s="586"/>
      <c r="O481" s="586"/>
      <c r="P481" s="586"/>
      <c r="Q481" s="600"/>
      <c r="R481" s="663"/>
      <c r="S481" s="589" t="str">
        <f t="shared" ref="S481:S485" si="32">IF(OR(ISBLANK(J481),ISBLANK(R481)),"",J481-R481)</f>
        <v/>
      </c>
      <c r="T481" s="606"/>
      <c r="U481" s="607"/>
      <c r="V481" s="592" t="str">
        <f t="shared" si="31"/>
        <v/>
      </c>
      <c r="W481" s="589">
        <f t="shared" si="19"/>
        <v>0</v>
      </c>
      <c r="X481" s="589"/>
      <c r="Y481" s="602"/>
      <c r="AH481" s="55"/>
      <c r="AI481" s="55"/>
      <c r="AJ481" s="55"/>
      <c r="AK481" s="55"/>
    </row>
    <row r="482" ht="22.5" customHeight="1">
      <c r="A482" s="575" t="s">
        <v>1132</v>
      </c>
      <c r="B482" s="576">
        <v>45746.0</v>
      </c>
      <c r="C482" s="583">
        <v>20000.0</v>
      </c>
      <c r="D482" s="578" t="s">
        <v>3</v>
      </c>
      <c r="E482" s="579" t="s">
        <v>352</v>
      </c>
      <c r="F482" s="580">
        <v>760.0</v>
      </c>
      <c r="G482" s="581" t="s">
        <v>140</v>
      </c>
      <c r="H482" s="582" t="s">
        <v>957</v>
      </c>
      <c r="I482" s="576">
        <v>45749.0</v>
      </c>
      <c r="J482" s="583">
        <v>20000.0</v>
      </c>
      <c r="K482" s="584">
        <v>0.0</v>
      </c>
      <c r="L482" s="583">
        <f t="shared" si="1"/>
        <v>0</v>
      </c>
      <c r="M482" s="586"/>
      <c r="N482" s="586"/>
      <c r="O482" s="586"/>
      <c r="P482" s="586"/>
      <c r="Q482" s="600"/>
      <c r="R482" s="597"/>
      <c r="S482" s="589" t="str">
        <f t="shared" si="32"/>
        <v/>
      </c>
      <c r="T482" s="606"/>
      <c r="U482" s="607"/>
      <c r="V482" s="592" t="str">
        <f t="shared" si="31"/>
        <v/>
      </c>
      <c r="W482" s="589">
        <f t="shared" si="19"/>
        <v>0</v>
      </c>
      <c r="X482" s="589"/>
      <c r="Y482" s="602"/>
      <c r="AH482" s="55"/>
      <c r="AI482" s="55"/>
      <c r="AJ482" s="55"/>
      <c r="AK482" s="55"/>
    </row>
    <row r="483" ht="22.5" customHeight="1">
      <c r="A483" s="575" t="s">
        <v>1133</v>
      </c>
      <c r="B483" s="576">
        <v>45746.0</v>
      </c>
      <c r="C483" s="583">
        <v>40000.0</v>
      </c>
      <c r="D483" s="578" t="s">
        <v>3</v>
      </c>
      <c r="E483" s="579" t="s">
        <v>13</v>
      </c>
      <c r="F483" s="580">
        <v>609.0</v>
      </c>
      <c r="G483" s="581" t="s">
        <v>140</v>
      </c>
      <c r="H483" s="582" t="s">
        <v>957</v>
      </c>
      <c r="I483" s="576">
        <v>45749.0</v>
      </c>
      <c r="J483" s="583">
        <v>40000.0</v>
      </c>
      <c r="K483" s="584">
        <v>0.0</v>
      </c>
      <c r="L483" s="583">
        <f t="shared" si="1"/>
        <v>0</v>
      </c>
      <c r="M483" s="586"/>
      <c r="N483" s="586"/>
      <c r="O483" s="586"/>
      <c r="P483" s="586"/>
      <c r="Q483" s="600"/>
      <c r="R483" s="597"/>
      <c r="S483" s="589" t="str">
        <f t="shared" si="32"/>
        <v/>
      </c>
      <c r="T483" s="606"/>
      <c r="U483" s="607"/>
      <c r="V483" s="592" t="str">
        <f t="shared" si="31"/>
        <v/>
      </c>
      <c r="W483" s="589">
        <f t="shared" si="19"/>
        <v>0</v>
      </c>
      <c r="X483" s="589"/>
      <c r="Y483" s="602"/>
      <c r="AH483" s="55"/>
      <c r="AI483" s="55"/>
      <c r="AJ483" s="55"/>
      <c r="AK483" s="55"/>
    </row>
    <row r="484" ht="22.5" customHeight="1">
      <c r="A484" s="575" t="s">
        <v>1134</v>
      </c>
      <c r="B484" s="576">
        <v>45746.0</v>
      </c>
      <c r="C484" s="583">
        <v>5000.0</v>
      </c>
      <c r="D484" s="578" t="s">
        <v>119</v>
      </c>
      <c r="E484" s="579" t="s">
        <v>1135</v>
      </c>
      <c r="F484" s="580">
        <v>609.0</v>
      </c>
      <c r="G484" s="581" t="s">
        <v>140</v>
      </c>
      <c r="H484" s="582" t="s">
        <v>957</v>
      </c>
      <c r="I484" s="576">
        <v>45749.0</v>
      </c>
      <c r="J484" s="583">
        <v>5000.0</v>
      </c>
      <c r="K484" s="584">
        <v>0.0</v>
      </c>
      <c r="L484" s="583">
        <f t="shared" si="1"/>
        <v>0</v>
      </c>
      <c r="M484" s="586"/>
      <c r="N484" s="586"/>
      <c r="O484" s="586"/>
      <c r="P484" s="586"/>
      <c r="Q484" s="600"/>
      <c r="R484" s="597"/>
      <c r="S484" s="589" t="str">
        <f t="shared" si="32"/>
        <v/>
      </c>
      <c r="T484" s="606"/>
      <c r="U484" s="607"/>
      <c r="V484" s="592" t="str">
        <f t="shared" si="31"/>
        <v/>
      </c>
      <c r="W484" s="589">
        <f t="shared" si="19"/>
        <v>0</v>
      </c>
      <c r="X484" s="589"/>
      <c r="Y484" s="602"/>
      <c r="AH484" s="55"/>
      <c r="AI484" s="55"/>
      <c r="AJ484" s="55"/>
      <c r="AK484" s="55"/>
    </row>
    <row r="485" ht="22.5" customHeight="1">
      <c r="A485" s="575" t="s">
        <v>1136</v>
      </c>
      <c r="B485" s="576">
        <v>45747.0</v>
      </c>
      <c r="C485" s="583">
        <v>30000.0</v>
      </c>
      <c r="D485" s="578" t="s">
        <v>3</v>
      </c>
      <c r="E485" s="579" t="s">
        <v>352</v>
      </c>
      <c r="F485" s="580">
        <v>757.0</v>
      </c>
      <c r="G485" s="581" t="s">
        <v>140</v>
      </c>
      <c r="H485" s="582" t="s">
        <v>957</v>
      </c>
      <c r="I485" s="576">
        <v>45749.0</v>
      </c>
      <c r="J485" s="583">
        <v>30000.0</v>
      </c>
      <c r="K485" s="584">
        <v>0.0</v>
      </c>
      <c r="L485" s="583">
        <f t="shared" si="1"/>
        <v>0</v>
      </c>
      <c r="M485" s="586"/>
      <c r="N485" s="586"/>
      <c r="O485" s="586"/>
      <c r="P485" s="586"/>
      <c r="Q485" s="600"/>
      <c r="R485" s="597"/>
      <c r="S485" s="589" t="str">
        <f t="shared" si="32"/>
        <v/>
      </c>
      <c r="T485" s="606"/>
      <c r="U485" s="607"/>
      <c r="V485" s="592" t="str">
        <f t="shared" si="31"/>
        <v/>
      </c>
      <c r="W485" s="589">
        <f t="shared" si="19"/>
        <v>0</v>
      </c>
      <c r="X485" s="589"/>
      <c r="Y485" s="602"/>
      <c r="AH485" s="55"/>
      <c r="AI485" s="55"/>
      <c r="AJ485" s="55"/>
      <c r="AK485" s="55"/>
    </row>
    <row r="486" ht="22.5" customHeight="1">
      <c r="A486" s="575" t="s">
        <v>1137</v>
      </c>
      <c r="B486" s="576">
        <v>45748.0</v>
      </c>
      <c r="C486" s="583">
        <v>175000.0</v>
      </c>
      <c r="D486" s="578" t="s">
        <v>3</v>
      </c>
      <c r="E486" s="579" t="s">
        <v>13</v>
      </c>
      <c r="F486" s="580">
        <v>607.0</v>
      </c>
      <c r="G486" s="581" t="s">
        <v>140</v>
      </c>
      <c r="H486" s="582" t="s">
        <v>957</v>
      </c>
      <c r="I486" s="576">
        <v>45749.0</v>
      </c>
      <c r="J486" s="583">
        <v>175000.0</v>
      </c>
      <c r="K486" s="584">
        <v>0.0</v>
      </c>
      <c r="L486" s="583">
        <f t="shared" si="1"/>
        <v>0</v>
      </c>
      <c r="M486" s="586"/>
      <c r="N486" s="586"/>
      <c r="O486" s="586"/>
      <c r="P486" s="586"/>
      <c r="Q486" s="600"/>
      <c r="R486" s="663"/>
      <c r="S486" s="605"/>
      <c r="T486" s="606"/>
      <c r="U486" s="607"/>
      <c r="V486" s="592" t="str">
        <f t="shared" si="31"/>
        <v/>
      </c>
      <c r="W486" s="589" t="str">
        <f t="shared" si="19"/>
        <v/>
      </c>
      <c r="X486" s="589"/>
      <c r="Y486" s="602"/>
      <c r="AH486" s="55"/>
      <c r="AI486" s="55"/>
      <c r="AJ486" s="55"/>
      <c r="AK486" s="55"/>
    </row>
    <row r="487" ht="22.5" customHeight="1">
      <c r="A487" s="575" t="s">
        <v>1138</v>
      </c>
      <c r="B487" s="576">
        <v>45748.0</v>
      </c>
      <c r="C487" s="583">
        <v>50000.0</v>
      </c>
      <c r="D487" s="578" t="s">
        <v>3</v>
      </c>
      <c r="E487" s="579" t="s">
        <v>169</v>
      </c>
      <c r="F487" s="580">
        <v>759.0</v>
      </c>
      <c r="G487" s="581" t="s">
        <v>140</v>
      </c>
      <c r="H487" s="582" t="s">
        <v>957</v>
      </c>
      <c r="I487" s="576">
        <v>45749.0</v>
      </c>
      <c r="J487" s="583">
        <v>50000.0</v>
      </c>
      <c r="K487" s="584">
        <v>0.0</v>
      </c>
      <c r="L487" s="583">
        <f t="shared" si="1"/>
        <v>0</v>
      </c>
      <c r="M487" s="586"/>
      <c r="N487" s="586"/>
      <c r="O487" s="586"/>
      <c r="P487" s="586"/>
      <c r="Q487" s="600"/>
      <c r="R487" s="597"/>
      <c r="S487" s="589" t="str">
        <f t="shared" ref="S487:S683" si="33">IF(OR(ISBLANK(J487),ISBLANK(R487)),"",J487-R487)</f>
        <v/>
      </c>
      <c r="T487" s="606"/>
      <c r="U487" s="607"/>
      <c r="V487" s="592" t="str">
        <f t="shared" si="31"/>
        <v/>
      </c>
      <c r="W487" s="589">
        <f t="shared" si="19"/>
        <v>0</v>
      </c>
      <c r="X487" s="589"/>
      <c r="Y487" s="602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</row>
    <row r="488" ht="22.5" customHeight="1">
      <c r="A488" s="596" t="s">
        <v>1139</v>
      </c>
      <c r="B488" s="576">
        <v>45748.0</v>
      </c>
      <c r="C488" s="583">
        <v>15000.0</v>
      </c>
      <c r="D488" s="578" t="s">
        <v>262</v>
      </c>
      <c r="E488" s="579" t="s">
        <v>1140</v>
      </c>
      <c r="F488" s="580">
        <v>761.0</v>
      </c>
      <c r="G488" s="581" t="s">
        <v>140</v>
      </c>
      <c r="H488" s="582" t="s">
        <v>957</v>
      </c>
      <c r="I488" s="576">
        <v>45749.0</v>
      </c>
      <c r="J488" s="583">
        <v>15000.0</v>
      </c>
      <c r="K488" s="584">
        <v>0.0</v>
      </c>
      <c r="L488" s="583">
        <f t="shared" si="1"/>
        <v>0</v>
      </c>
      <c r="M488" s="586"/>
      <c r="N488" s="586"/>
      <c r="O488" s="586"/>
      <c r="P488" s="586"/>
      <c r="Q488" s="600"/>
      <c r="R488" s="597"/>
      <c r="S488" s="589" t="str">
        <f t="shared" si="33"/>
        <v/>
      </c>
      <c r="T488" s="606"/>
      <c r="U488" s="607"/>
      <c r="V488" s="592" t="str">
        <f t="shared" si="31"/>
        <v/>
      </c>
      <c r="W488" s="589">
        <f t="shared" si="19"/>
        <v>0</v>
      </c>
      <c r="X488" s="589"/>
      <c r="Y488" s="602"/>
      <c r="AH488" s="55"/>
      <c r="AI488" s="55"/>
      <c r="AJ488" s="55"/>
      <c r="AK488" s="55"/>
    </row>
    <row r="489" ht="22.5" customHeight="1">
      <c r="A489" s="575" t="s">
        <v>1141</v>
      </c>
      <c r="B489" s="576">
        <v>45749.0</v>
      </c>
      <c r="C489" s="583">
        <v>10000.0</v>
      </c>
      <c r="D489" s="578" t="s">
        <v>3</v>
      </c>
      <c r="E489" s="579" t="s">
        <v>1142</v>
      </c>
      <c r="F489" s="580">
        <v>762.0</v>
      </c>
      <c r="G489" s="581" t="s">
        <v>140</v>
      </c>
      <c r="H489" s="582" t="s">
        <v>957</v>
      </c>
      <c r="I489" s="576">
        <v>45749.0</v>
      </c>
      <c r="J489" s="583">
        <v>10000.0</v>
      </c>
      <c r="K489" s="584">
        <v>0.0</v>
      </c>
      <c r="L489" s="583">
        <f t="shared" si="1"/>
        <v>0</v>
      </c>
      <c r="M489" s="586"/>
      <c r="N489" s="586"/>
      <c r="O489" s="586"/>
      <c r="P489" s="586"/>
      <c r="Q489" s="600"/>
      <c r="R489" s="597"/>
      <c r="S489" s="589" t="str">
        <f t="shared" si="33"/>
        <v/>
      </c>
      <c r="T489" s="606"/>
      <c r="U489" s="607"/>
      <c r="V489" s="592" t="str">
        <f t="shared" si="31"/>
        <v/>
      </c>
      <c r="W489" s="589">
        <f t="shared" si="19"/>
        <v>0</v>
      </c>
      <c r="X489" s="589"/>
      <c r="Y489" s="602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</row>
    <row r="490" ht="22.5" customHeight="1">
      <c r="A490" s="575" t="s">
        <v>1143</v>
      </c>
      <c r="B490" s="576">
        <v>45735.0</v>
      </c>
      <c r="C490" s="583">
        <v>75000.0</v>
      </c>
      <c r="D490" s="578" t="s">
        <v>68</v>
      </c>
      <c r="E490" s="579" t="s">
        <v>1144</v>
      </c>
      <c r="F490" s="580">
        <v>295.0</v>
      </c>
      <c r="G490" s="581" t="s">
        <v>140</v>
      </c>
      <c r="H490" s="582" t="s">
        <v>957</v>
      </c>
      <c r="I490" s="576">
        <v>45750.0</v>
      </c>
      <c r="J490" s="583">
        <v>75000.0</v>
      </c>
      <c r="K490" s="584">
        <v>0.0</v>
      </c>
      <c r="L490" s="583">
        <f t="shared" si="1"/>
        <v>0</v>
      </c>
      <c r="M490" s="586"/>
      <c r="N490" s="586"/>
      <c r="O490" s="586"/>
      <c r="P490" s="586"/>
      <c r="Q490" s="600"/>
      <c r="R490" s="597"/>
      <c r="S490" s="589" t="str">
        <f t="shared" si="33"/>
        <v/>
      </c>
      <c r="T490" s="606"/>
      <c r="U490" s="607"/>
      <c r="V490" s="592" t="str">
        <f t="shared" si="31"/>
        <v/>
      </c>
      <c r="W490" s="589">
        <f t="shared" si="19"/>
        <v>0</v>
      </c>
      <c r="X490" s="589"/>
      <c r="Y490" s="602"/>
      <c r="AH490" s="55"/>
      <c r="AI490" s="55"/>
      <c r="AJ490" s="55"/>
      <c r="AK490" s="55"/>
    </row>
    <row r="491" ht="22.5" customHeight="1">
      <c r="A491" s="596" t="s">
        <v>1145</v>
      </c>
      <c r="B491" s="576">
        <v>45750.0</v>
      </c>
      <c r="C491" s="583">
        <v>65000.0</v>
      </c>
      <c r="D491" s="578" t="s">
        <v>3</v>
      </c>
      <c r="E491" s="579" t="s">
        <v>1090</v>
      </c>
      <c r="F491" s="580">
        <v>763.0</v>
      </c>
      <c r="G491" s="581" t="s">
        <v>140</v>
      </c>
      <c r="H491" s="582" t="s">
        <v>957</v>
      </c>
      <c r="I491" s="576">
        <v>45750.0</v>
      </c>
      <c r="J491" s="583">
        <v>65000.0</v>
      </c>
      <c r="K491" s="584">
        <v>0.0</v>
      </c>
      <c r="L491" s="583">
        <f t="shared" si="1"/>
        <v>0</v>
      </c>
      <c r="M491" s="586"/>
      <c r="N491" s="586"/>
      <c r="O491" s="586"/>
      <c r="P491" s="586"/>
      <c r="Q491" s="600"/>
      <c r="R491" s="588">
        <v>40000.0</v>
      </c>
      <c r="S491" s="597">
        <f t="shared" si="33"/>
        <v>25000</v>
      </c>
      <c r="T491" s="606"/>
      <c r="U491" s="607"/>
      <c r="V491" s="592" t="str">
        <f t="shared" si="31"/>
        <v/>
      </c>
      <c r="W491" s="597">
        <f t="shared" si="19"/>
        <v>25000</v>
      </c>
      <c r="X491" s="589"/>
      <c r="Y491" s="602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</row>
    <row r="492" ht="22.5" customHeight="1">
      <c r="A492" s="662" t="s">
        <v>1146</v>
      </c>
      <c r="B492" s="655">
        <v>45750.0</v>
      </c>
      <c r="C492" s="656">
        <v>40000.0</v>
      </c>
      <c r="D492" s="651" t="s">
        <v>3</v>
      </c>
      <c r="E492" s="657" t="s">
        <v>283</v>
      </c>
      <c r="F492" s="658">
        <v>754.0</v>
      </c>
      <c r="G492" s="659" t="s">
        <v>140</v>
      </c>
      <c r="H492" s="582" t="s">
        <v>957</v>
      </c>
      <c r="I492" s="655">
        <v>45750.0</v>
      </c>
      <c r="J492" s="656">
        <v>40000.0</v>
      </c>
      <c r="K492" s="584">
        <v>0.0</v>
      </c>
      <c r="L492" s="583">
        <f t="shared" si="1"/>
        <v>0</v>
      </c>
      <c r="M492" s="586"/>
      <c r="N492" s="586"/>
      <c r="O492" s="586"/>
      <c r="P492" s="586"/>
      <c r="Q492" s="600"/>
      <c r="R492" s="597"/>
      <c r="S492" s="589" t="str">
        <f t="shared" si="33"/>
        <v/>
      </c>
      <c r="T492" s="606"/>
      <c r="U492" s="607"/>
      <c r="V492" s="592" t="str">
        <f t="shared" si="31"/>
        <v/>
      </c>
      <c r="W492" s="589">
        <f t="shared" si="19"/>
        <v>0</v>
      </c>
      <c r="X492" s="589"/>
      <c r="Y492" s="602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</row>
    <row r="493" ht="22.5" customHeight="1">
      <c r="A493" s="596" t="s">
        <v>1147</v>
      </c>
      <c r="B493" s="576">
        <v>45750.0</v>
      </c>
      <c r="C493" s="583">
        <v>450000.0</v>
      </c>
      <c r="D493" s="578" t="s">
        <v>361</v>
      </c>
      <c r="E493" s="579" t="s">
        <v>1148</v>
      </c>
      <c r="F493" s="580">
        <v>511.0</v>
      </c>
      <c r="G493" s="581" t="s">
        <v>140</v>
      </c>
      <c r="H493" s="582" t="s">
        <v>957</v>
      </c>
      <c r="I493" s="576">
        <v>45750.0</v>
      </c>
      <c r="J493" s="583">
        <v>450000.0</v>
      </c>
      <c r="K493" s="584">
        <v>0.0</v>
      </c>
      <c r="L493" s="583">
        <f t="shared" si="1"/>
        <v>0</v>
      </c>
      <c r="M493" s="586"/>
      <c r="N493" s="586"/>
      <c r="O493" s="586"/>
      <c r="P493" s="586"/>
      <c r="Q493" s="600"/>
      <c r="R493" s="597"/>
      <c r="S493" s="589" t="str">
        <f t="shared" si="33"/>
        <v/>
      </c>
      <c r="T493" s="606"/>
      <c r="U493" s="607"/>
      <c r="V493" s="592" t="str">
        <f t="shared" si="31"/>
        <v/>
      </c>
      <c r="W493" s="589">
        <f t="shared" si="19"/>
        <v>0</v>
      </c>
      <c r="X493" s="589"/>
      <c r="Y493" s="602"/>
      <c r="AH493" s="55"/>
      <c r="AI493" s="55"/>
      <c r="AJ493" s="55"/>
      <c r="AK493" s="55"/>
    </row>
    <row r="494" ht="22.5" customHeight="1">
      <c r="A494" s="596" t="s">
        <v>1150</v>
      </c>
      <c r="B494" s="576">
        <v>45750.0</v>
      </c>
      <c r="C494" s="583">
        <v>15000.0</v>
      </c>
      <c r="D494" s="578" t="s">
        <v>119</v>
      </c>
      <c r="E494" s="579" t="s">
        <v>1090</v>
      </c>
      <c r="F494" s="580">
        <v>512.0</v>
      </c>
      <c r="G494" s="581" t="s">
        <v>140</v>
      </c>
      <c r="H494" s="582" t="s">
        <v>957</v>
      </c>
      <c r="I494" s="576">
        <v>45750.0</v>
      </c>
      <c r="J494" s="583">
        <v>15000.0</v>
      </c>
      <c r="K494" s="584">
        <v>0.0</v>
      </c>
      <c r="L494" s="583">
        <f t="shared" si="1"/>
        <v>0</v>
      </c>
      <c r="M494" s="586"/>
      <c r="N494" s="586"/>
      <c r="O494" s="586"/>
      <c r="P494" s="586"/>
      <c r="Q494" s="600"/>
      <c r="R494" s="597"/>
      <c r="S494" s="589" t="str">
        <f t="shared" si="33"/>
        <v/>
      </c>
      <c r="T494" s="606"/>
      <c r="U494" s="607"/>
      <c r="V494" s="592" t="str">
        <f t="shared" si="31"/>
        <v/>
      </c>
      <c r="W494" s="589">
        <f t="shared" si="19"/>
        <v>0</v>
      </c>
      <c r="X494" s="589"/>
      <c r="Y494" s="602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</row>
    <row r="495" ht="22.5" customHeight="1">
      <c r="A495" s="575" t="s">
        <v>1151</v>
      </c>
      <c r="B495" s="576">
        <v>45746.0</v>
      </c>
      <c r="C495" s="583">
        <v>25000.0</v>
      </c>
      <c r="D495" s="578" t="s">
        <v>3</v>
      </c>
      <c r="E495" s="579" t="s">
        <v>6</v>
      </c>
      <c r="F495" s="580">
        <v>608.0</v>
      </c>
      <c r="G495" s="581" t="s">
        <v>140</v>
      </c>
      <c r="H495" s="582" t="s">
        <v>957</v>
      </c>
      <c r="I495" s="576">
        <v>45751.0</v>
      </c>
      <c r="J495" s="583">
        <v>25000.0</v>
      </c>
      <c r="K495" s="584">
        <v>0.0</v>
      </c>
      <c r="L495" s="583">
        <f t="shared" si="1"/>
        <v>0</v>
      </c>
      <c r="M495" s="586"/>
      <c r="N495" s="586"/>
      <c r="O495" s="586"/>
      <c r="P495" s="586"/>
      <c r="Q495" s="600"/>
      <c r="R495" s="597"/>
      <c r="S495" s="589" t="str">
        <f t="shared" si="33"/>
        <v/>
      </c>
      <c r="T495" s="606"/>
      <c r="U495" s="607"/>
      <c r="V495" s="592" t="str">
        <f t="shared" si="31"/>
        <v/>
      </c>
      <c r="W495" s="589">
        <f t="shared" si="19"/>
        <v>0</v>
      </c>
      <c r="X495" s="589"/>
      <c r="Y495" s="602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</row>
    <row r="496" ht="22.5" customHeight="1">
      <c r="A496" s="575" t="s">
        <v>1152</v>
      </c>
      <c r="B496" s="576">
        <v>45746.0</v>
      </c>
      <c r="C496" s="583">
        <v>25000.0</v>
      </c>
      <c r="D496" s="578" t="s">
        <v>3</v>
      </c>
      <c r="E496" s="579" t="s">
        <v>1153</v>
      </c>
      <c r="F496" s="580">
        <v>608.0</v>
      </c>
      <c r="G496" s="581" t="s">
        <v>140</v>
      </c>
      <c r="H496" s="582" t="s">
        <v>957</v>
      </c>
      <c r="I496" s="576">
        <v>45751.0</v>
      </c>
      <c r="J496" s="583">
        <v>25000.0</v>
      </c>
      <c r="K496" s="584">
        <v>0.0</v>
      </c>
      <c r="L496" s="583">
        <f t="shared" si="1"/>
        <v>0</v>
      </c>
      <c r="M496" s="586"/>
      <c r="N496" s="586"/>
      <c r="O496" s="586"/>
      <c r="P496" s="586"/>
      <c r="Q496" s="600"/>
      <c r="R496" s="597"/>
      <c r="S496" s="589" t="str">
        <f t="shared" si="33"/>
        <v/>
      </c>
      <c r="T496" s="606"/>
      <c r="U496" s="607"/>
      <c r="V496" s="592" t="str">
        <f t="shared" si="31"/>
        <v/>
      </c>
      <c r="W496" s="589">
        <f t="shared" si="19"/>
        <v>0</v>
      </c>
      <c r="X496" s="589"/>
      <c r="Y496" s="602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</row>
    <row r="497" ht="22.5" customHeight="1">
      <c r="A497" s="575" t="s">
        <v>1154</v>
      </c>
      <c r="B497" s="576">
        <v>45750.0</v>
      </c>
      <c r="C497" s="583">
        <v>40000.0</v>
      </c>
      <c r="D497" s="578" t="s">
        <v>3</v>
      </c>
      <c r="E497" s="579" t="s">
        <v>1155</v>
      </c>
      <c r="F497" s="580">
        <v>765.0</v>
      </c>
      <c r="G497" s="581" t="s">
        <v>140</v>
      </c>
      <c r="H497" s="582" t="s">
        <v>957</v>
      </c>
      <c r="I497" s="576">
        <v>45751.0</v>
      </c>
      <c r="J497" s="583">
        <v>40000.0</v>
      </c>
      <c r="K497" s="584">
        <v>0.0</v>
      </c>
      <c r="L497" s="583">
        <f t="shared" si="1"/>
        <v>0</v>
      </c>
      <c r="M497" s="586"/>
      <c r="N497" s="586"/>
      <c r="O497" s="586"/>
      <c r="P497" s="586"/>
      <c r="Q497" s="600"/>
      <c r="R497" s="597"/>
      <c r="S497" s="589" t="str">
        <f t="shared" si="33"/>
        <v/>
      </c>
      <c r="T497" s="606"/>
      <c r="U497" s="607"/>
      <c r="V497" s="592" t="str">
        <f t="shared" si="31"/>
        <v/>
      </c>
      <c r="W497" s="589">
        <f t="shared" si="19"/>
        <v>0</v>
      </c>
      <c r="X497" s="589"/>
      <c r="Y497" s="602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</row>
    <row r="498" ht="22.5" customHeight="1">
      <c r="A498" s="575" t="s">
        <v>1156</v>
      </c>
      <c r="B498" s="576">
        <v>45750.0</v>
      </c>
      <c r="C498" s="583">
        <v>50000.0</v>
      </c>
      <c r="D498" s="578" t="s">
        <v>3</v>
      </c>
      <c r="E498" s="579" t="s">
        <v>1157</v>
      </c>
      <c r="F498" s="580">
        <v>765.0</v>
      </c>
      <c r="G498" s="581" t="s">
        <v>140</v>
      </c>
      <c r="H498" s="582" t="s">
        <v>957</v>
      </c>
      <c r="I498" s="576">
        <v>45751.0</v>
      </c>
      <c r="J498" s="583">
        <v>50000.0</v>
      </c>
      <c r="K498" s="584">
        <v>0.0</v>
      </c>
      <c r="L498" s="583">
        <f t="shared" si="1"/>
        <v>0</v>
      </c>
      <c r="M498" s="586"/>
      <c r="N498" s="586"/>
      <c r="O498" s="586"/>
      <c r="P498" s="586"/>
      <c r="Q498" s="600"/>
      <c r="R498" s="597"/>
      <c r="S498" s="589" t="str">
        <f t="shared" si="33"/>
        <v/>
      </c>
      <c r="T498" s="606"/>
      <c r="U498" s="607"/>
      <c r="V498" s="592" t="str">
        <f t="shared" si="31"/>
        <v/>
      </c>
      <c r="W498" s="589">
        <f t="shared" si="19"/>
        <v>0</v>
      </c>
      <c r="X498" s="589"/>
      <c r="Y498" s="602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</row>
    <row r="499" ht="22.5" customHeight="1">
      <c r="A499" s="575" t="s">
        <v>1158</v>
      </c>
      <c r="B499" s="576">
        <v>45750.0</v>
      </c>
      <c r="C499" s="583">
        <v>400000.0</v>
      </c>
      <c r="D499" s="578" t="s">
        <v>3</v>
      </c>
      <c r="E499" s="579" t="s">
        <v>1159</v>
      </c>
      <c r="F499" s="580">
        <v>765.0</v>
      </c>
      <c r="G499" s="581" t="s">
        <v>140</v>
      </c>
      <c r="H499" s="582" t="s">
        <v>957</v>
      </c>
      <c r="I499" s="576">
        <v>45751.0</v>
      </c>
      <c r="J499" s="583">
        <v>400000.0</v>
      </c>
      <c r="K499" s="584">
        <v>0.0</v>
      </c>
      <c r="L499" s="583">
        <f t="shared" si="1"/>
        <v>0</v>
      </c>
      <c r="M499" s="586"/>
      <c r="N499" s="586"/>
      <c r="O499" s="586"/>
      <c r="P499" s="586"/>
      <c r="Q499" s="660"/>
      <c r="R499" s="610"/>
      <c r="S499" s="611" t="str">
        <f t="shared" si="33"/>
        <v/>
      </c>
      <c r="T499" s="612"/>
      <c r="U499" s="613"/>
      <c r="V499" s="614" t="str">
        <f t="shared" si="31"/>
        <v/>
      </c>
      <c r="W499" s="611">
        <f t="shared" si="19"/>
        <v>0</v>
      </c>
      <c r="X499" s="611"/>
      <c r="Y499" s="661"/>
      <c r="AH499" s="55"/>
      <c r="AI499" s="55"/>
      <c r="AJ499" s="55"/>
      <c r="AK499" s="55"/>
    </row>
    <row r="500" ht="22.5" customHeight="1">
      <c r="A500" s="662" t="s">
        <v>1160</v>
      </c>
      <c r="B500" s="655">
        <v>45751.0</v>
      </c>
      <c r="C500" s="656">
        <v>100000.0</v>
      </c>
      <c r="D500" s="651" t="s">
        <v>3</v>
      </c>
      <c r="E500" s="657" t="s">
        <v>13</v>
      </c>
      <c r="F500" s="658">
        <v>764.0</v>
      </c>
      <c r="G500" s="659" t="s">
        <v>140</v>
      </c>
      <c r="H500" s="582" t="s">
        <v>957</v>
      </c>
      <c r="I500" s="655">
        <v>45751.0</v>
      </c>
      <c r="J500" s="656">
        <v>100000.0</v>
      </c>
      <c r="K500" s="584">
        <v>0.0</v>
      </c>
      <c r="L500" s="583">
        <f t="shared" si="1"/>
        <v>0</v>
      </c>
      <c r="M500" s="586"/>
      <c r="N500" s="586"/>
      <c r="O500" s="586"/>
      <c r="P500" s="586"/>
      <c r="Q500" s="600"/>
      <c r="R500" s="597"/>
      <c r="S500" s="589" t="str">
        <f t="shared" si="33"/>
        <v/>
      </c>
      <c r="T500" s="606"/>
      <c r="U500" s="607"/>
      <c r="V500" s="592" t="str">
        <f t="shared" si="31"/>
        <v/>
      </c>
      <c r="W500" s="589">
        <f t="shared" si="19"/>
        <v>0</v>
      </c>
      <c r="X500" s="589"/>
      <c r="Y500" s="602"/>
      <c r="AH500" s="55"/>
      <c r="AI500" s="55"/>
      <c r="AJ500" s="55"/>
      <c r="AK500" s="55"/>
    </row>
    <row r="501" ht="22.5" customHeight="1">
      <c r="A501" s="662" t="s">
        <v>1161</v>
      </c>
      <c r="B501" s="655">
        <v>45751.0</v>
      </c>
      <c r="C501" s="656">
        <v>5000.0</v>
      </c>
      <c r="D501" s="651" t="s">
        <v>3</v>
      </c>
      <c r="E501" s="657" t="s">
        <v>352</v>
      </c>
      <c r="F501" s="658">
        <v>764.0</v>
      </c>
      <c r="G501" s="659" t="s">
        <v>140</v>
      </c>
      <c r="H501" s="582" t="s">
        <v>957</v>
      </c>
      <c r="I501" s="655">
        <v>45751.0</v>
      </c>
      <c r="J501" s="656">
        <v>5000.0</v>
      </c>
      <c r="K501" s="584">
        <v>0.0</v>
      </c>
      <c r="L501" s="583">
        <f t="shared" si="1"/>
        <v>0</v>
      </c>
      <c r="M501" s="586"/>
      <c r="N501" s="586"/>
      <c r="O501" s="586"/>
      <c r="P501" s="586"/>
      <c r="Q501" s="600"/>
      <c r="R501" s="597"/>
      <c r="S501" s="589" t="str">
        <f t="shared" si="33"/>
        <v/>
      </c>
      <c r="T501" s="606"/>
      <c r="U501" s="607"/>
      <c r="V501" s="592" t="str">
        <f t="shared" si="31"/>
        <v/>
      </c>
      <c r="W501" s="589">
        <f t="shared" si="19"/>
        <v>0</v>
      </c>
      <c r="X501" s="589"/>
      <c r="Y501" s="602"/>
      <c r="AH501" s="55"/>
      <c r="AI501" s="55"/>
      <c r="AJ501" s="55"/>
      <c r="AK501" s="55"/>
    </row>
    <row r="502" ht="22.5" customHeight="1">
      <c r="A502" s="662" t="s">
        <v>1162</v>
      </c>
      <c r="B502" s="655">
        <v>45751.0</v>
      </c>
      <c r="C502" s="656">
        <v>35000.0</v>
      </c>
      <c r="D502" s="651" t="s">
        <v>3</v>
      </c>
      <c r="E502" s="657" t="s">
        <v>1163</v>
      </c>
      <c r="F502" s="658">
        <v>764.0</v>
      </c>
      <c r="G502" s="659" t="s">
        <v>140</v>
      </c>
      <c r="H502" s="582" t="s">
        <v>957</v>
      </c>
      <c r="I502" s="655">
        <v>45751.0</v>
      </c>
      <c r="J502" s="656">
        <v>35000.0</v>
      </c>
      <c r="K502" s="584">
        <v>0.0</v>
      </c>
      <c r="L502" s="583">
        <f t="shared" si="1"/>
        <v>0</v>
      </c>
      <c r="M502" s="586"/>
      <c r="N502" s="586"/>
      <c r="O502" s="586"/>
      <c r="P502" s="586"/>
      <c r="Q502" s="600"/>
      <c r="R502" s="597"/>
      <c r="S502" s="589" t="str">
        <f t="shared" si="33"/>
        <v/>
      </c>
      <c r="T502" s="606"/>
      <c r="U502" s="607"/>
      <c r="V502" s="592" t="str">
        <f t="shared" si="31"/>
        <v/>
      </c>
      <c r="W502" s="589">
        <f t="shared" si="19"/>
        <v>0</v>
      </c>
      <c r="X502" s="589"/>
      <c r="Y502" s="602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</row>
    <row r="503" ht="22.5" customHeight="1">
      <c r="A503" s="662" t="s">
        <v>1164</v>
      </c>
      <c r="B503" s="655">
        <v>45751.0</v>
      </c>
      <c r="C503" s="656">
        <v>105000.0</v>
      </c>
      <c r="D503" s="651" t="s">
        <v>3</v>
      </c>
      <c r="E503" s="640" t="s">
        <v>256</v>
      </c>
      <c r="F503" s="580" t="s">
        <v>2129</v>
      </c>
      <c r="G503" s="659" t="s">
        <v>976</v>
      </c>
      <c r="H503" s="582" t="s">
        <v>957</v>
      </c>
      <c r="I503" s="655">
        <v>45751.0</v>
      </c>
      <c r="J503" s="656">
        <v>105000.0</v>
      </c>
      <c r="K503" s="584">
        <v>0.0</v>
      </c>
      <c r="L503" s="583">
        <f t="shared" si="1"/>
        <v>0</v>
      </c>
      <c r="M503" s="586"/>
      <c r="N503" s="586"/>
      <c r="O503" s="586"/>
      <c r="P503" s="586"/>
      <c r="Q503" s="600"/>
      <c r="R503" s="597"/>
      <c r="S503" s="589" t="str">
        <f t="shared" si="33"/>
        <v/>
      </c>
      <c r="T503" s="606"/>
      <c r="U503" s="607"/>
      <c r="V503" s="592" t="str">
        <f t="shared" si="31"/>
        <v/>
      </c>
      <c r="W503" s="589">
        <f t="shared" si="19"/>
        <v>0</v>
      </c>
      <c r="X503" s="589"/>
      <c r="Y503" s="602"/>
      <c r="AH503" s="55"/>
      <c r="AI503" s="55"/>
      <c r="AJ503" s="55"/>
      <c r="AK503" s="55"/>
    </row>
    <row r="504" ht="22.5" customHeight="1">
      <c r="A504" s="596" t="s">
        <v>1165</v>
      </c>
      <c r="B504" s="576">
        <v>45751.0</v>
      </c>
      <c r="C504" s="583">
        <v>1225000.0</v>
      </c>
      <c r="D504" s="578" t="s">
        <v>361</v>
      </c>
      <c r="E504" s="579" t="s">
        <v>1166</v>
      </c>
      <c r="F504" s="580">
        <v>513.0</v>
      </c>
      <c r="G504" s="581" t="s">
        <v>140</v>
      </c>
      <c r="H504" s="582" t="s">
        <v>957</v>
      </c>
      <c r="I504" s="576">
        <v>45751.0</v>
      </c>
      <c r="J504" s="583">
        <v>1225000.0</v>
      </c>
      <c r="K504" s="584">
        <v>0.0</v>
      </c>
      <c r="L504" s="583">
        <f t="shared" si="1"/>
        <v>0</v>
      </c>
      <c r="M504" s="586"/>
      <c r="N504" s="586"/>
      <c r="O504" s="586"/>
      <c r="P504" s="586"/>
      <c r="Q504" s="600"/>
      <c r="R504" s="597"/>
      <c r="S504" s="589" t="str">
        <f t="shared" si="33"/>
        <v/>
      </c>
      <c r="T504" s="606"/>
      <c r="U504" s="607"/>
      <c r="V504" s="592" t="str">
        <f t="shared" si="31"/>
        <v/>
      </c>
      <c r="W504" s="589">
        <f t="shared" si="19"/>
        <v>0</v>
      </c>
      <c r="X504" s="589"/>
      <c r="Y504" s="602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</row>
    <row r="505" ht="22.5" customHeight="1">
      <c r="A505" s="596" t="s">
        <v>1168</v>
      </c>
      <c r="B505" s="576">
        <v>45752.0</v>
      </c>
      <c r="C505" s="583">
        <v>25000.0</v>
      </c>
      <c r="D505" s="578" t="s">
        <v>3</v>
      </c>
      <c r="E505" s="579" t="s">
        <v>1169</v>
      </c>
      <c r="F505" s="580">
        <v>611.0</v>
      </c>
      <c r="G505" s="581" t="s">
        <v>140</v>
      </c>
      <c r="H505" s="582" t="s">
        <v>957</v>
      </c>
      <c r="I505" s="576">
        <v>45751.0</v>
      </c>
      <c r="J505" s="583">
        <v>25000.0</v>
      </c>
      <c r="K505" s="584">
        <v>0.0</v>
      </c>
      <c r="L505" s="583">
        <f t="shared" si="1"/>
        <v>0</v>
      </c>
      <c r="M505" s="586"/>
      <c r="N505" s="586"/>
      <c r="O505" s="586"/>
      <c r="P505" s="586"/>
      <c r="Q505" s="600"/>
      <c r="R505" s="588"/>
      <c r="S505" s="589" t="str">
        <f t="shared" si="33"/>
        <v/>
      </c>
      <c r="T505" s="606"/>
      <c r="U505" s="607"/>
      <c r="V505" s="592" t="str">
        <f t="shared" si="31"/>
        <v/>
      </c>
      <c r="W505" s="589">
        <f t="shared" si="19"/>
        <v>0</v>
      </c>
      <c r="X505" s="589"/>
      <c r="Y505" s="602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</row>
    <row r="506" ht="22.5" customHeight="1">
      <c r="A506" s="575" t="s">
        <v>1170</v>
      </c>
      <c r="B506" s="576">
        <v>45755.0</v>
      </c>
      <c r="C506" s="583">
        <v>125000.0</v>
      </c>
      <c r="D506" s="578" t="s">
        <v>3</v>
      </c>
      <c r="E506" s="579" t="s">
        <v>192</v>
      </c>
      <c r="F506" s="580">
        <v>621.0</v>
      </c>
      <c r="G506" s="581" t="s">
        <v>140</v>
      </c>
      <c r="H506" s="582" t="s">
        <v>957</v>
      </c>
      <c r="I506" s="576">
        <v>45751.0</v>
      </c>
      <c r="J506" s="583">
        <v>125000.0</v>
      </c>
      <c r="K506" s="584">
        <v>0.0</v>
      </c>
      <c r="L506" s="583">
        <f t="shared" si="1"/>
        <v>0</v>
      </c>
      <c r="M506" s="586"/>
      <c r="N506" s="586"/>
      <c r="O506" s="586"/>
      <c r="P506" s="586"/>
      <c r="Q506" s="600"/>
      <c r="R506" s="597"/>
      <c r="S506" s="589" t="str">
        <f t="shared" si="33"/>
        <v/>
      </c>
      <c r="T506" s="606"/>
      <c r="U506" s="607"/>
      <c r="V506" s="592" t="str">
        <f t="shared" si="31"/>
        <v/>
      </c>
      <c r="W506" s="589">
        <f t="shared" si="19"/>
        <v>0</v>
      </c>
      <c r="X506" s="589"/>
      <c r="Y506" s="602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</row>
    <row r="507" ht="22.5" customHeight="1">
      <c r="A507" s="596" t="s">
        <v>1171</v>
      </c>
      <c r="B507" s="576">
        <v>45728.0</v>
      </c>
      <c r="C507" s="583">
        <v>75000.0</v>
      </c>
      <c r="D507" s="578" t="s">
        <v>3</v>
      </c>
      <c r="E507" s="579" t="s">
        <v>160</v>
      </c>
      <c r="F507" s="580">
        <v>291.0</v>
      </c>
      <c r="G507" s="581" t="s">
        <v>140</v>
      </c>
      <c r="H507" s="582" t="s">
        <v>957</v>
      </c>
      <c r="I507" s="576">
        <v>45752.0</v>
      </c>
      <c r="J507" s="583">
        <v>75000.0</v>
      </c>
      <c r="K507" s="584">
        <v>0.0</v>
      </c>
      <c r="L507" s="583">
        <f t="shared" si="1"/>
        <v>0</v>
      </c>
      <c r="M507" s="586"/>
      <c r="N507" s="586"/>
      <c r="O507" s="586"/>
      <c r="P507" s="586"/>
      <c r="Q507" s="600"/>
      <c r="R507" s="597"/>
      <c r="S507" s="589" t="str">
        <f t="shared" si="33"/>
        <v/>
      </c>
      <c r="T507" s="606"/>
      <c r="U507" s="607"/>
      <c r="V507" s="592" t="str">
        <f t="shared" si="31"/>
        <v/>
      </c>
      <c r="W507" s="589">
        <f t="shared" si="19"/>
        <v>0</v>
      </c>
      <c r="X507" s="589"/>
      <c r="Y507" s="602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</row>
    <row r="508" ht="22.5" customHeight="1">
      <c r="A508" s="575" t="s">
        <v>1172</v>
      </c>
      <c r="B508" s="576">
        <v>45728.0</v>
      </c>
      <c r="C508" s="583">
        <v>50000.0</v>
      </c>
      <c r="D508" s="578" t="s">
        <v>3</v>
      </c>
      <c r="E508" s="579" t="s">
        <v>200</v>
      </c>
      <c r="F508" s="580" t="s">
        <v>2130</v>
      </c>
      <c r="G508" s="581" t="s">
        <v>140</v>
      </c>
      <c r="H508" s="582" t="s">
        <v>957</v>
      </c>
      <c r="I508" s="576">
        <v>45752.0</v>
      </c>
      <c r="J508" s="583">
        <v>50000.0</v>
      </c>
      <c r="K508" s="584">
        <v>0.0</v>
      </c>
      <c r="L508" s="583">
        <f t="shared" si="1"/>
        <v>0</v>
      </c>
      <c r="M508" s="586"/>
      <c r="N508" s="586"/>
      <c r="O508" s="586"/>
      <c r="P508" s="586"/>
      <c r="Q508" s="600"/>
      <c r="R508" s="597"/>
      <c r="S508" s="589" t="str">
        <f t="shared" si="33"/>
        <v/>
      </c>
      <c r="T508" s="606"/>
      <c r="U508" s="607"/>
      <c r="V508" s="592" t="str">
        <f t="shared" si="31"/>
        <v/>
      </c>
      <c r="W508" s="589">
        <f t="shared" si="19"/>
        <v>0</v>
      </c>
      <c r="X508" s="589"/>
      <c r="Y508" s="602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</row>
    <row r="509" ht="22.5" customHeight="1">
      <c r="A509" s="575" t="s">
        <v>1173</v>
      </c>
      <c r="B509" s="576">
        <v>45728.0</v>
      </c>
      <c r="C509" s="583">
        <v>50000.0</v>
      </c>
      <c r="D509" s="578" t="s">
        <v>3</v>
      </c>
      <c r="E509" s="579" t="s">
        <v>1174</v>
      </c>
      <c r="F509" s="580" t="s">
        <v>2131</v>
      </c>
      <c r="G509" s="581" t="s">
        <v>140</v>
      </c>
      <c r="H509" s="582" t="s">
        <v>957</v>
      </c>
      <c r="I509" s="576">
        <v>45752.0</v>
      </c>
      <c r="J509" s="583">
        <v>50000.0</v>
      </c>
      <c r="K509" s="584">
        <v>0.0</v>
      </c>
      <c r="L509" s="583">
        <f t="shared" si="1"/>
        <v>0</v>
      </c>
      <c r="M509" s="586"/>
      <c r="N509" s="586"/>
      <c r="O509" s="586"/>
      <c r="P509" s="586"/>
      <c r="Q509" s="660"/>
      <c r="R509" s="610"/>
      <c r="S509" s="611" t="str">
        <f t="shared" si="33"/>
        <v/>
      </c>
      <c r="T509" s="612"/>
      <c r="U509" s="613"/>
      <c r="V509" s="614" t="str">
        <f t="shared" si="31"/>
        <v/>
      </c>
      <c r="W509" s="611">
        <f t="shared" si="19"/>
        <v>0</v>
      </c>
      <c r="X509" s="611"/>
      <c r="Y509" s="661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</row>
    <row r="510" ht="22.5" customHeight="1">
      <c r="A510" s="575" t="s">
        <v>1175</v>
      </c>
      <c r="B510" s="576">
        <v>45728.0</v>
      </c>
      <c r="C510" s="583">
        <v>10000.0</v>
      </c>
      <c r="D510" s="578" t="s">
        <v>3</v>
      </c>
      <c r="E510" s="579" t="s">
        <v>352</v>
      </c>
      <c r="F510" s="580">
        <v>288.0</v>
      </c>
      <c r="G510" s="581" t="s">
        <v>140</v>
      </c>
      <c r="H510" s="582" t="s">
        <v>957</v>
      </c>
      <c r="I510" s="576">
        <v>45752.0</v>
      </c>
      <c r="J510" s="583">
        <v>10000.0</v>
      </c>
      <c r="K510" s="584">
        <v>0.0</v>
      </c>
      <c r="L510" s="583">
        <f t="shared" si="1"/>
        <v>0</v>
      </c>
      <c r="M510" s="586"/>
      <c r="N510" s="586"/>
      <c r="O510" s="586"/>
      <c r="P510" s="586"/>
      <c r="Q510" s="600"/>
      <c r="R510" s="597"/>
      <c r="S510" s="589" t="str">
        <f t="shared" si="33"/>
        <v/>
      </c>
      <c r="T510" s="606"/>
      <c r="U510" s="607"/>
      <c r="V510" s="592" t="str">
        <f t="shared" si="31"/>
        <v/>
      </c>
      <c r="W510" s="589">
        <f t="shared" si="19"/>
        <v>0</v>
      </c>
      <c r="X510" s="589"/>
      <c r="Y510" s="602"/>
      <c r="AH510" s="55"/>
      <c r="AI510" s="55"/>
      <c r="AJ510" s="55"/>
      <c r="AK510" s="55"/>
    </row>
    <row r="511" ht="22.5" customHeight="1">
      <c r="A511" s="575" t="s">
        <v>1177</v>
      </c>
      <c r="B511" s="576">
        <v>45731.0</v>
      </c>
      <c r="C511" s="664">
        <v>45000.0</v>
      </c>
      <c r="D511" s="578" t="s">
        <v>3</v>
      </c>
      <c r="E511" s="579" t="s">
        <v>160</v>
      </c>
      <c r="F511" s="580" t="s">
        <v>2132</v>
      </c>
      <c r="G511" s="581" t="s">
        <v>140</v>
      </c>
      <c r="H511" s="582" t="s">
        <v>957</v>
      </c>
      <c r="I511" s="576">
        <v>45752.0</v>
      </c>
      <c r="J511" s="583">
        <v>45000.0</v>
      </c>
      <c r="K511" s="584">
        <v>0.0</v>
      </c>
      <c r="L511" s="583">
        <f t="shared" si="1"/>
        <v>0</v>
      </c>
      <c r="M511" s="586"/>
      <c r="N511" s="586"/>
      <c r="O511" s="586"/>
      <c r="P511" s="586"/>
      <c r="Q511" s="600"/>
      <c r="R511" s="597"/>
      <c r="S511" s="589" t="str">
        <f t="shared" si="33"/>
        <v/>
      </c>
      <c r="T511" s="606"/>
      <c r="U511" s="607"/>
      <c r="V511" s="592" t="str">
        <f t="shared" si="31"/>
        <v/>
      </c>
      <c r="W511" s="589">
        <f t="shared" si="19"/>
        <v>0</v>
      </c>
      <c r="X511" s="589"/>
      <c r="Y511" s="602"/>
      <c r="Z511" s="123"/>
      <c r="AA511" s="123"/>
      <c r="AB511" s="123"/>
      <c r="AC511" s="123"/>
      <c r="AD511" s="123"/>
      <c r="AE511" s="123"/>
      <c r="AF511" s="123"/>
      <c r="AG511" s="123"/>
      <c r="AH511" s="123"/>
      <c r="AI511" s="123"/>
      <c r="AJ511" s="123"/>
      <c r="AK511" s="123"/>
    </row>
    <row r="512" ht="22.5" customHeight="1">
      <c r="A512" s="575" t="s">
        <v>1176</v>
      </c>
      <c r="B512" s="576">
        <v>45731.0</v>
      </c>
      <c r="C512" s="664">
        <v>100000.0</v>
      </c>
      <c r="D512" s="578" t="s">
        <v>3</v>
      </c>
      <c r="E512" s="579" t="s">
        <v>1079</v>
      </c>
      <c r="F512" s="580" t="s">
        <v>2133</v>
      </c>
      <c r="G512" s="581" t="s">
        <v>140</v>
      </c>
      <c r="H512" s="582" t="s">
        <v>957</v>
      </c>
      <c r="I512" s="576">
        <v>45752.0</v>
      </c>
      <c r="J512" s="583">
        <v>100000.0</v>
      </c>
      <c r="K512" s="584">
        <v>0.0</v>
      </c>
      <c r="L512" s="583">
        <f t="shared" si="1"/>
        <v>0</v>
      </c>
      <c r="M512" s="586"/>
      <c r="N512" s="586"/>
      <c r="O512" s="586"/>
      <c r="P512" s="586"/>
      <c r="Q512" s="600"/>
      <c r="R512" s="597"/>
      <c r="S512" s="589" t="str">
        <f t="shared" si="33"/>
        <v/>
      </c>
      <c r="T512" s="606"/>
      <c r="U512" s="607"/>
      <c r="V512" s="592" t="str">
        <f t="shared" si="31"/>
        <v/>
      </c>
      <c r="W512" s="589">
        <f t="shared" si="19"/>
        <v>0</v>
      </c>
      <c r="X512" s="589"/>
      <c r="Y512" s="602"/>
      <c r="AH512" s="55"/>
      <c r="AI512" s="55"/>
      <c r="AJ512" s="55"/>
      <c r="AK512" s="55"/>
    </row>
    <row r="513" ht="22.5" customHeight="1">
      <c r="A513" s="575" t="s">
        <v>1178</v>
      </c>
      <c r="B513" s="576">
        <v>45731.0</v>
      </c>
      <c r="C513" s="664">
        <v>100000.0</v>
      </c>
      <c r="D513" s="578" t="s">
        <v>3</v>
      </c>
      <c r="E513" s="579" t="s">
        <v>1179</v>
      </c>
      <c r="F513" s="580" t="s">
        <v>2134</v>
      </c>
      <c r="G513" s="581" t="s">
        <v>140</v>
      </c>
      <c r="H513" s="582" t="s">
        <v>957</v>
      </c>
      <c r="I513" s="576">
        <v>45752.0</v>
      </c>
      <c r="J513" s="583">
        <v>100000.0</v>
      </c>
      <c r="K513" s="584">
        <v>0.0</v>
      </c>
      <c r="L513" s="583">
        <f t="shared" si="1"/>
        <v>0</v>
      </c>
      <c r="M513" s="586"/>
      <c r="N513" s="586"/>
      <c r="O513" s="586"/>
      <c r="P513" s="586"/>
      <c r="Q513" s="600"/>
      <c r="R513" s="597"/>
      <c r="S513" s="589" t="str">
        <f t="shared" si="33"/>
        <v/>
      </c>
      <c r="T513" s="606"/>
      <c r="U513" s="607"/>
      <c r="V513" s="592" t="str">
        <f t="shared" si="31"/>
        <v/>
      </c>
      <c r="W513" s="589">
        <f t="shared" si="19"/>
        <v>0</v>
      </c>
      <c r="X513" s="589"/>
      <c r="Y513" s="602"/>
      <c r="AH513" s="55"/>
      <c r="AI513" s="55"/>
      <c r="AJ513" s="55"/>
      <c r="AK513" s="55"/>
    </row>
    <row r="514" ht="22.5" customHeight="1">
      <c r="A514" s="575" t="s">
        <v>1180</v>
      </c>
      <c r="B514" s="576">
        <v>45731.0</v>
      </c>
      <c r="C514" s="664">
        <v>30000.0</v>
      </c>
      <c r="D514" s="578" t="s">
        <v>3</v>
      </c>
      <c r="E514" s="579" t="s">
        <v>1181</v>
      </c>
      <c r="F514" s="580" t="s">
        <v>2135</v>
      </c>
      <c r="G514" s="581" t="s">
        <v>140</v>
      </c>
      <c r="H514" s="582" t="s">
        <v>957</v>
      </c>
      <c r="I514" s="576">
        <v>45752.0</v>
      </c>
      <c r="J514" s="583">
        <v>30000.0</v>
      </c>
      <c r="K514" s="584">
        <v>0.0</v>
      </c>
      <c r="L514" s="583">
        <f t="shared" si="1"/>
        <v>0</v>
      </c>
      <c r="M514" s="586"/>
      <c r="N514" s="586"/>
      <c r="O514" s="586"/>
      <c r="P514" s="586"/>
      <c r="Q514" s="600"/>
      <c r="R514" s="597"/>
      <c r="S514" s="589" t="str">
        <f t="shared" si="33"/>
        <v/>
      </c>
      <c r="T514" s="606"/>
      <c r="U514" s="607"/>
      <c r="V514" s="592" t="str">
        <f t="shared" si="31"/>
        <v/>
      </c>
      <c r="W514" s="589">
        <f t="shared" si="19"/>
        <v>0</v>
      </c>
      <c r="X514" s="589"/>
      <c r="Y514" s="602"/>
      <c r="AH514" s="55"/>
      <c r="AI514" s="55"/>
      <c r="AJ514" s="55"/>
      <c r="AK514" s="55"/>
    </row>
    <row r="515" ht="22.5" customHeight="1">
      <c r="A515" s="575" t="s">
        <v>1182</v>
      </c>
      <c r="B515" s="576">
        <v>45731.0</v>
      </c>
      <c r="C515" s="664">
        <v>20000.0</v>
      </c>
      <c r="D515" s="578" t="s">
        <v>3</v>
      </c>
      <c r="E515" s="579" t="s">
        <v>1183</v>
      </c>
      <c r="F515" s="580" t="s">
        <v>2136</v>
      </c>
      <c r="G515" s="581" t="s">
        <v>140</v>
      </c>
      <c r="H515" s="582" t="s">
        <v>957</v>
      </c>
      <c r="I515" s="576">
        <v>45752.0</v>
      </c>
      <c r="J515" s="583">
        <v>20000.0</v>
      </c>
      <c r="K515" s="584">
        <v>0.0</v>
      </c>
      <c r="L515" s="583">
        <f t="shared" si="1"/>
        <v>0</v>
      </c>
      <c r="M515" s="586"/>
      <c r="N515" s="586"/>
      <c r="O515" s="586"/>
      <c r="P515" s="586"/>
      <c r="Q515" s="600"/>
      <c r="R515" s="597"/>
      <c r="S515" s="589" t="str">
        <f t="shared" si="33"/>
        <v/>
      </c>
      <c r="T515" s="606"/>
      <c r="U515" s="607"/>
      <c r="V515" s="592" t="str">
        <f t="shared" si="31"/>
        <v/>
      </c>
      <c r="W515" s="589">
        <f t="shared" si="19"/>
        <v>0</v>
      </c>
      <c r="X515" s="589"/>
      <c r="Y515" s="602"/>
      <c r="AH515" s="55"/>
      <c r="AI515" s="55"/>
      <c r="AJ515" s="55"/>
      <c r="AK515" s="55"/>
    </row>
    <row r="516" ht="22.5" customHeight="1">
      <c r="A516" s="575" t="s">
        <v>1184</v>
      </c>
      <c r="B516" s="576">
        <v>45731.0</v>
      </c>
      <c r="C516" s="664">
        <v>75000.0</v>
      </c>
      <c r="D516" s="578" t="s">
        <v>3</v>
      </c>
      <c r="E516" s="579" t="s">
        <v>1079</v>
      </c>
      <c r="F516" s="580" t="s">
        <v>2137</v>
      </c>
      <c r="G516" s="581" t="s">
        <v>140</v>
      </c>
      <c r="H516" s="582" t="s">
        <v>957</v>
      </c>
      <c r="I516" s="576">
        <v>45752.0</v>
      </c>
      <c r="J516" s="583">
        <v>75000.0</v>
      </c>
      <c r="K516" s="584">
        <v>0.0</v>
      </c>
      <c r="L516" s="583">
        <f t="shared" si="1"/>
        <v>0</v>
      </c>
      <c r="M516" s="586"/>
      <c r="N516" s="586"/>
      <c r="O516" s="586"/>
      <c r="P516" s="586"/>
      <c r="Q516" s="600"/>
      <c r="R516" s="597"/>
      <c r="S516" s="589" t="str">
        <f t="shared" si="33"/>
        <v/>
      </c>
      <c r="T516" s="606"/>
      <c r="U516" s="607"/>
      <c r="V516" s="592" t="str">
        <f t="shared" si="31"/>
        <v/>
      </c>
      <c r="W516" s="589">
        <f t="shared" si="19"/>
        <v>0</v>
      </c>
      <c r="X516" s="589"/>
      <c r="Y516" s="602"/>
      <c r="AH516" s="55"/>
      <c r="AI516" s="55"/>
      <c r="AJ516" s="55"/>
      <c r="AK516" s="55"/>
    </row>
    <row r="517" ht="22.5" customHeight="1">
      <c r="A517" s="662" t="s">
        <v>1185</v>
      </c>
      <c r="B517" s="655">
        <v>45732.0</v>
      </c>
      <c r="C517" s="656">
        <v>30000.0</v>
      </c>
      <c r="D517" s="651" t="s">
        <v>3</v>
      </c>
      <c r="E517" s="657" t="s">
        <v>1186</v>
      </c>
      <c r="F517" s="658">
        <v>962838.0</v>
      </c>
      <c r="G517" s="659" t="s">
        <v>140</v>
      </c>
      <c r="H517" s="582" t="s">
        <v>957</v>
      </c>
      <c r="I517" s="655">
        <v>45752.0</v>
      </c>
      <c r="J517" s="656">
        <v>30000.0</v>
      </c>
      <c r="K517" s="584">
        <v>0.0</v>
      </c>
      <c r="L517" s="583">
        <f t="shared" si="1"/>
        <v>0</v>
      </c>
      <c r="M517" s="586"/>
      <c r="N517" s="586"/>
      <c r="O517" s="586"/>
      <c r="P517" s="586"/>
      <c r="Q517" s="600"/>
      <c r="R517" s="597"/>
      <c r="S517" s="589" t="str">
        <f t="shared" si="33"/>
        <v/>
      </c>
      <c r="T517" s="606"/>
      <c r="U517" s="607"/>
      <c r="V517" s="592" t="str">
        <f t="shared" si="31"/>
        <v/>
      </c>
      <c r="W517" s="589">
        <f t="shared" si="19"/>
        <v>0</v>
      </c>
      <c r="X517" s="589"/>
      <c r="Y517" s="602"/>
      <c r="AH517" s="55"/>
      <c r="AI517" s="55"/>
      <c r="AJ517" s="55"/>
      <c r="AK517" s="55"/>
    </row>
    <row r="518" ht="22.5" customHeight="1">
      <c r="A518" s="575" t="s">
        <v>1187</v>
      </c>
      <c r="B518" s="576">
        <v>45734.0</v>
      </c>
      <c r="C518" s="583">
        <v>40000.0</v>
      </c>
      <c r="D518" s="578" t="s">
        <v>3</v>
      </c>
      <c r="E518" s="579" t="s">
        <v>200</v>
      </c>
      <c r="F518" s="580" t="s">
        <v>2138</v>
      </c>
      <c r="G518" s="581" t="s">
        <v>140</v>
      </c>
      <c r="H518" s="582" t="s">
        <v>957</v>
      </c>
      <c r="I518" s="576">
        <v>45752.0</v>
      </c>
      <c r="J518" s="583">
        <v>40000.0</v>
      </c>
      <c r="K518" s="584">
        <v>0.0</v>
      </c>
      <c r="L518" s="583">
        <f t="shared" si="1"/>
        <v>0</v>
      </c>
      <c r="M518" s="586"/>
      <c r="N518" s="586"/>
      <c r="O518" s="586"/>
      <c r="P518" s="586"/>
      <c r="Q518" s="600"/>
      <c r="R518" s="597"/>
      <c r="S518" s="589" t="str">
        <f t="shared" si="33"/>
        <v/>
      </c>
      <c r="T518" s="606"/>
      <c r="U518" s="607"/>
      <c r="V518" s="592" t="str">
        <f t="shared" si="31"/>
        <v/>
      </c>
      <c r="W518" s="589">
        <f t="shared" si="19"/>
        <v>0</v>
      </c>
      <c r="X518" s="589"/>
      <c r="Y518" s="602"/>
      <c r="AH518" s="55"/>
      <c r="AI518" s="55"/>
      <c r="AJ518" s="55"/>
      <c r="AK518" s="55"/>
    </row>
    <row r="519" ht="22.5" customHeight="1">
      <c r="A519" s="575"/>
      <c r="B519" s="576">
        <v>45734.0</v>
      </c>
      <c r="C519" s="583">
        <v>30000.0</v>
      </c>
      <c r="D519" s="646"/>
      <c r="E519" s="579" t="s">
        <v>1188</v>
      </c>
      <c r="F519" s="580" t="s">
        <v>2139</v>
      </c>
      <c r="G519" s="581" t="s">
        <v>140</v>
      </c>
      <c r="H519" s="582" t="s">
        <v>957</v>
      </c>
      <c r="I519" s="576">
        <v>45752.0</v>
      </c>
      <c r="J519" s="583">
        <v>30000.0</v>
      </c>
      <c r="K519" s="584">
        <v>0.0</v>
      </c>
      <c r="L519" s="583">
        <f t="shared" si="1"/>
        <v>0</v>
      </c>
      <c r="M519" s="586"/>
      <c r="N519" s="586"/>
      <c r="O519" s="586"/>
      <c r="P519" s="586"/>
      <c r="Q519" s="660"/>
      <c r="R519" s="610"/>
      <c r="S519" s="611" t="str">
        <f t="shared" si="33"/>
        <v/>
      </c>
      <c r="T519" s="612"/>
      <c r="U519" s="613"/>
      <c r="V519" s="614" t="str">
        <f t="shared" si="31"/>
        <v/>
      </c>
      <c r="W519" s="611">
        <f t="shared" si="19"/>
        <v>0</v>
      </c>
      <c r="X519" s="611"/>
      <c r="Y519" s="661"/>
      <c r="AH519" s="55"/>
      <c r="AI519" s="55"/>
      <c r="AJ519" s="55"/>
      <c r="AK519" s="55"/>
    </row>
    <row r="520" ht="22.5" customHeight="1">
      <c r="A520" s="654"/>
      <c r="B520" s="655">
        <v>45752.0</v>
      </c>
      <c r="C520" s="656">
        <v>0.0</v>
      </c>
      <c r="D520" s="578" t="s">
        <v>1636</v>
      </c>
      <c r="E520" s="640" t="s">
        <v>2140</v>
      </c>
      <c r="F520" s="580" t="s">
        <v>2141</v>
      </c>
      <c r="G520" s="659" t="s">
        <v>140</v>
      </c>
      <c r="H520" s="582" t="s">
        <v>957</v>
      </c>
      <c r="I520" s="655">
        <v>45752.0</v>
      </c>
      <c r="J520" s="583">
        <v>0.0</v>
      </c>
      <c r="K520" s="583">
        <v>0.0</v>
      </c>
      <c r="L520" s="583">
        <f t="shared" si="1"/>
        <v>0</v>
      </c>
      <c r="M520" s="586"/>
      <c r="N520" s="586"/>
      <c r="O520" s="586"/>
      <c r="P520" s="586"/>
      <c r="Q520" s="600"/>
      <c r="R520" s="597"/>
      <c r="S520" s="589" t="str">
        <f t="shared" si="33"/>
        <v/>
      </c>
      <c r="T520" s="606"/>
      <c r="U520" s="607"/>
      <c r="V520" s="592" t="str">
        <f t="shared" si="31"/>
        <v/>
      </c>
      <c r="W520" s="589">
        <f t="shared" si="19"/>
        <v>0</v>
      </c>
      <c r="X520" s="589"/>
      <c r="Y520" s="602"/>
      <c r="AH520" s="55"/>
      <c r="AI520" s="55"/>
      <c r="AJ520" s="55"/>
      <c r="AK520" s="55"/>
    </row>
    <row r="521" ht="22.5" customHeight="1">
      <c r="A521" s="575" t="s">
        <v>1189</v>
      </c>
      <c r="B521" s="576">
        <v>45753.0</v>
      </c>
      <c r="C521" s="583">
        <v>100000.0</v>
      </c>
      <c r="D521" s="578" t="s">
        <v>3</v>
      </c>
      <c r="E521" s="579" t="s">
        <v>1190</v>
      </c>
      <c r="F521" s="580">
        <v>614.0</v>
      </c>
      <c r="G521" s="581" t="s">
        <v>140</v>
      </c>
      <c r="H521" s="582" t="s">
        <v>957</v>
      </c>
      <c r="I521" s="576">
        <v>45753.0</v>
      </c>
      <c r="J521" s="583">
        <v>100000.0</v>
      </c>
      <c r="K521" s="584">
        <v>0.0</v>
      </c>
      <c r="L521" s="583">
        <f t="shared" si="1"/>
        <v>0</v>
      </c>
      <c r="M521" s="665" t="s">
        <v>1579</v>
      </c>
      <c r="N521" s="586"/>
      <c r="O521" s="586"/>
      <c r="P521" s="586"/>
      <c r="Q521" s="600"/>
      <c r="R521" s="597"/>
      <c r="S521" s="589" t="str">
        <f t="shared" si="33"/>
        <v/>
      </c>
      <c r="T521" s="606"/>
      <c r="U521" s="607"/>
      <c r="V521" s="592" t="str">
        <f t="shared" si="31"/>
        <v/>
      </c>
      <c r="W521" s="589">
        <f t="shared" si="19"/>
        <v>0</v>
      </c>
      <c r="X521" s="589"/>
      <c r="Y521" s="602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</row>
    <row r="522" ht="22.5" customHeight="1">
      <c r="A522" s="575" t="s">
        <v>1969</v>
      </c>
      <c r="B522" s="576">
        <v>45753.0</v>
      </c>
      <c r="C522" s="583">
        <v>120000.0</v>
      </c>
      <c r="D522" s="578" t="s">
        <v>3</v>
      </c>
      <c r="E522" s="579" t="s">
        <v>1970</v>
      </c>
      <c r="F522" s="580">
        <v>616.0</v>
      </c>
      <c r="G522" s="581" t="s">
        <v>140</v>
      </c>
      <c r="H522" s="582" t="s">
        <v>957</v>
      </c>
      <c r="I522" s="576">
        <v>45753.0</v>
      </c>
      <c r="J522" s="583">
        <v>120000.0</v>
      </c>
      <c r="K522" s="584">
        <v>0.0</v>
      </c>
      <c r="L522" s="583">
        <f t="shared" si="1"/>
        <v>0</v>
      </c>
      <c r="M522" s="586"/>
      <c r="N522" s="586"/>
      <c r="O522" s="586"/>
      <c r="P522" s="586"/>
      <c r="Q522" s="600"/>
      <c r="R522" s="588"/>
      <c r="S522" s="589" t="str">
        <f t="shared" si="33"/>
        <v/>
      </c>
      <c r="T522" s="606"/>
      <c r="U522" s="607"/>
      <c r="V522" s="592" t="str">
        <f t="shared" si="31"/>
        <v/>
      </c>
      <c r="W522" s="589">
        <f t="shared" si="19"/>
        <v>0</v>
      </c>
      <c r="X522" s="605"/>
      <c r="Y522" s="602"/>
      <c r="AH522" s="55"/>
      <c r="AI522" s="55"/>
      <c r="AJ522" s="55"/>
      <c r="AK522" s="55"/>
    </row>
    <row r="523" ht="22.5" customHeight="1">
      <c r="A523" s="575" t="s">
        <v>1971</v>
      </c>
      <c r="B523" s="576">
        <v>45753.0</v>
      </c>
      <c r="C523" s="583">
        <v>120000.0</v>
      </c>
      <c r="D523" s="578" t="s">
        <v>3</v>
      </c>
      <c r="E523" s="579" t="s">
        <v>162</v>
      </c>
      <c r="F523" s="580">
        <v>616.0</v>
      </c>
      <c r="G523" s="581" t="s">
        <v>140</v>
      </c>
      <c r="H523" s="582" t="s">
        <v>957</v>
      </c>
      <c r="I523" s="576">
        <v>45753.0</v>
      </c>
      <c r="J523" s="583">
        <v>120000.0</v>
      </c>
      <c r="K523" s="584">
        <v>0.0</v>
      </c>
      <c r="L523" s="583">
        <f t="shared" si="1"/>
        <v>0</v>
      </c>
      <c r="M523" s="586"/>
      <c r="N523" s="586"/>
      <c r="O523" s="586"/>
      <c r="P523" s="586"/>
      <c r="Q523" s="600"/>
      <c r="R523" s="597"/>
      <c r="S523" s="589" t="str">
        <f t="shared" si="33"/>
        <v/>
      </c>
      <c r="T523" s="606"/>
      <c r="U523" s="607"/>
      <c r="V523" s="592" t="str">
        <f t="shared" si="31"/>
        <v/>
      </c>
      <c r="W523" s="589">
        <f t="shared" si="19"/>
        <v>0</v>
      </c>
      <c r="X523" s="589"/>
      <c r="Y523" s="602"/>
      <c r="AH523" s="55"/>
      <c r="AI523" s="55"/>
      <c r="AJ523" s="55"/>
      <c r="AK523" s="55"/>
    </row>
    <row r="524" ht="22.5" customHeight="1">
      <c r="A524" s="575" t="s">
        <v>1191</v>
      </c>
      <c r="B524" s="576">
        <v>45756.0</v>
      </c>
      <c r="C524" s="583">
        <v>60000.0</v>
      </c>
      <c r="D524" s="578" t="s">
        <v>3</v>
      </c>
      <c r="E524" s="579" t="s">
        <v>1192</v>
      </c>
      <c r="F524" s="580">
        <v>614.0</v>
      </c>
      <c r="G524" s="581" t="s">
        <v>140</v>
      </c>
      <c r="H524" s="582" t="s">
        <v>957</v>
      </c>
      <c r="I524" s="576">
        <v>45753.0</v>
      </c>
      <c r="J524" s="583">
        <v>60000.0</v>
      </c>
      <c r="K524" s="584">
        <v>0.0</v>
      </c>
      <c r="L524" s="583">
        <f t="shared" si="1"/>
        <v>0</v>
      </c>
      <c r="M524" s="586"/>
      <c r="N524" s="586"/>
      <c r="O524" s="586"/>
      <c r="P524" s="586"/>
      <c r="Q524" s="600"/>
      <c r="R524" s="597"/>
      <c r="S524" s="589" t="str">
        <f t="shared" si="33"/>
        <v/>
      </c>
      <c r="T524" s="606"/>
      <c r="U524" s="607"/>
      <c r="V524" s="592" t="str">
        <f t="shared" si="31"/>
        <v/>
      </c>
      <c r="W524" s="589">
        <f t="shared" si="19"/>
        <v>0</v>
      </c>
      <c r="X524" s="589"/>
      <c r="Y524" s="602"/>
      <c r="AH524" s="55"/>
      <c r="AI524" s="55"/>
      <c r="AJ524" s="55"/>
      <c r="AK524" s="55"/>
    </row>
    <row r="525" ht="22.5" customHeight="1">
      <c r="A525" s="575" t="s">
        <v>1193</v>
      </c>
      <c r="B525" s="576">
        <v>45753.0</v>
      </c>
      <c r="C525" s="583">
        <v>650000.0</v>
      </c>
      <c r="D525" s="578" t="s">
        <v>119</v>
      </c>
      <c r="E525" s="579" t="s">
        <v>1194</v>
      </c>
      <c r="F525" s="580">
        <v>613.0</v>
      </c>
      <c r="G525" s="581" t="s">
        <v>976</v>
      </c>
      <c r="H525" s="582" t="s">
        <v>957</v>
      </c>
      <c r="I525" s="576">
        <v>45754.0</v>
      </c>
      <c r="J525" s="583">
        <v>650000.0</v>
      </c>
      <c r="K525" s="584">
        <v>0.0</v>
      </c>
      <c r="L525" s="583">
        <f t="shared" si="1"/>
        <v>0</v>
      </c>
      <c r="M525" s="586"/>
      <c r="N525" s="586"/>
      <c r="O525" s="586"/>
      <c r="P525" s="586"/>
      <c r="Q525" s="600"/>
      <c r="R525" s="597"/>
      <c r="S525" s="589" t="str">
        <f t="shared" si="33"/>
        <v/>
      </c>
      <c r="T525" s="606"/>
      <c r="U525" s="607"/>
      <c r="V525" s="592" t="str">
        <f t="shared" si="31"/>
        <v/>
      </c>
      <c r="W525" s="589">
        <f t="shared" si="19"/>
        <v>0</v>
      </c>
      <c r="X525" s="589"/>
      <c r="Y525" s="602"/>
      <c r="AH525" s="55"/>
      <c r="AI525" s="55"/>
      <c r="AJ525" s="55"/>
      <c r="AK525" s="55"/>
    </row>
    <row r="526" ht="22.5" customHeight="1">
      <c r="A526" s="596" t="s">
        <v>1195</v>
      </c>
      <c r="B526" s="576">
        <v>45754.0</v>
      </c>
      <c r="C526" s="583">
        <v>15000.0</v>
      </c>
      <c r="D526" s="578" t="s">
        <v>119</v>
      </c>
      <c r="E526" s="579" t="s">
        <v>309</v>
      </c>
      <c r="F526" s="580">
        <v>612.0</v>
      </c>
      <c r="G526" s="581" t="s">
        <v>140</v>
      </c>
      <c r="H526" s="582" t="s">
        <v>957</v>
      </c>
      <c r="I526" s="576">
        <v>45754.0</v>
      </c>
      <c r="J526" s="583">
        <v>15000.0</v>
      </c>
      <c r="K526" s="584">
        <v>0.0</v>
      </c>
      <c r="L526" s="583">
        <f t="shared" si="1"/>
        <v>0</v>
      </c>
      <c r="M526" s="586"/>
      <c r="N526" s="586"/>
      <c r="O526" s="586"/>
      <c r="P526" s="586"/>
      <c r="Q526" s="609"/>
      <c r="R526" s="610"/>
      <c r="S526" s="611" t="str">
        <f t="shared" si="33"/>
        <v/>
      </c>
      <c r="T526" s="612"/>
      <c r="U526" s="613"/>
      <c r="V526" s="614" t="str">
        <f t="shared" si="31"/>
        <v/>
      </c>
      <c r="W526" s="611">
        <f t="shared" si="19"/>
        <v>0</v>
      </c>
      <c r="X526" s="611"/>
      <c r="Y526" s="661"/>
      <c r="AH526" s="55"/>
      <c r="AI526" s="55"/>
      <c r="AJ526" s="55"/>
      <c r="AK526" s="55"/>
    </row>
    <row r="527" ht="22.5" customHeight="1">
      <c r="A527" s="596" t="s">
        <v>1196</v>
      </c>
      <c r="B527" s="576">
        <v>45754.0</v>
      </c>
      <c r="C527" s="583">
        <v>10000.0</v>
      </c>
      <c r="D527" s="578" t="s">
        <v>119</v>
      </c>
      <c r="E527" s="579" t="s">
        <v>1197</v>
      </c>
      <c r="F527" s="580">
        <v>617.0</v>
      </c>
      <c r="G527" s="581" t="s">
        <v>140</v>
      </c>
      <c r="H527" s="582" t="s">
        <v>957</v>
      </c>
      <c r="I527" s="576">
        <v>45754.0</v>
      </c>
      <c r="J527" s="583">
        <v>10000.0</v>
      </c>
      <c r="K527" s="584">
        <v>0.0</v>
      </c>
      <c r="L527" s="583">
        <f t="shared" si="1"/>
        <v>0</v>
      </c>
      <c r="M527" s="586"/>
      <c r="N527" s="586"/>
      <c r="O527" s="586"/>
      <c r="P527" s="586"/>
      <c r="Q527" s="600"/>
      <c r="R527" s="597"/>
      <c r="S527" s="589" t="str">
        <f t="shared" si="33"/>
        <v/>
      </c>
      <c r="T527" s="606"/>
      <c r="U527" s="607"/>
      <c r="V527" s="592" t="str">
        <f t="shared" si="31"/>
        <v/>
      </c>
      <c r="W527" s="589">
        <f t="shared" si="19"/>
        <v>0</v>
      </c>
      <c r="X527" s="589"/>
      <c r="Y527" s="602"/>
      <c r="AH527" s="55"/>
      <c r="AI527" s="55"/>
      <c r="AJ527" s="55"/>
      <c r="AK527" s="55"/>
    </row>
    <row r="528" ht="22.5" customHeight="1">
      <c r="A528" s="596" t="s">
        <v>1198</v>
      </c>
      <c r="B528" s="576">
        <v>45754.0</v>
      </c>
      <c r="C528" s="583">
        <v>115000.0</v>
      </c>
      <c r="D528" s="578" t="s">
        <v>119</v>
      </c>
      <c r="E528" s="579" t="s">
        <v>13</v>
      </c>
      <c r="F528" s="580">
        <v>615.0</v>
      </c>
      <c r="G528" s="581" t="s">
        <v>140</v>
      </c>
      <c r="H528" s="582" t="s">
        <v>957</v>
      </c>
      <c r="I528" s="576">
        <v>45754.0</v>
      </c>
      <c r="J528" s="583">
        <v>115000.0</v>
      </c>
      <c r="K528" s="584">
        <v>0.0</v>
      </c>
      <c r="L528" s="583">
        <f t="shared" si="1"/>
        <v>0</v>
      </c>
      <c r="M528" s="586"/>
      <c r="N528" s="586"/>
      <c r="O528" s="586"/>
      <c r="P528" s="586"/>
      <c r="Q528" s="600"/>
      <c r="R528" s="597"/>
      <c r="S528" s="589" t="str">
        <f t="shared" si="33"/>
        <v/>
      </c>
      <c r="T528" s="606"/>
      <c r="U528" s="607"/>
      <c r="V528" s="592" t="str">
        <f t="shared" si="31"/>
        <v/>
      </c>
      <c r="W528" s="589">
        <f t="shared" si="19"/>
        <v>0</v>
      </c>
      <c r="X528" s="589"/>
      <c r="Y528" s="602"/>
      <c r="AH528" s="55"/>
      <c r="AI528" s="55"/>
      <c r="AJ528" s="55"/>
      <c r="AK528" s="55"/>
    </row>
    <row r="529" ht="22.5" customHeight="1">
      <c r="A529" s="575"/>
      <c r="B529" s="576">
        <v>45754.0</v>
      </c>
      <c r="C529" s="583">
        <v>10000.0</v>
      </c>
      <c r="D529" s="578" t="s">
        <v>119</v>
      </c>
      <c r="E529" s="579" t="s">
        <v>1199</v>
      </c>
      <c r="F529" s="580">
        <v>620.0</v>
      </c>
      <c r="G529" s="581" t="s">
        <v>140</v>
      </c>
      <c r="H529" s="582" t="s">
        <v>957</v>
      </c>
      <c r="I529" s="576">
        <v>45754.0</v>
      </c>
      <c r="J529" s="583">
        <v>10000.0</v>
      </c>
      <c r="K529" s="584">
        <v>0.0</v>
      </c>
      <c r="L529" s="583">
        <f t="shared" si="1"/>
        <v>0</v>
      </c>
      <c r="M529" s="586"/>
      <c r="N529" s="586"/>
      <c r="O529" s="586"/>
      <c r="P529" s="586"/>
      <c r="Q529" s="600"/>
      <c r="R529" s="597"/>
      <c r="S529" s="589" t="str">
        <f t="shared" si="33"/>
        <v/>
      </c>
      <c r="T529" s="606"/>
      <c r="U529" s="607"/>
      <c r="V529" s="592" t="str">
        <f t="shared" si="31"/>
        <v/>
      </c>
      <c r="W529" s="589">
        <f t="shared" si="19"/>
        <v>0</v>
      </c>
      <c r="X529" s="589"/>
      <c r="Y529" s="602"/>
      <c r="AH529" s="55"/>
      <c r="AI529" s="55"/>
      <c r="AJ529" s="55"/>
      <c r="AK529" s="55"/>
    </row>
    <row r="530" ht="22.5" customHeight="1">
      <c r="A530" s="575" t="s">
        <v>1202</v>
      </c>
      <c r="B530" s="576">
        <v>45729.0</v>
      </c>
      <c r="C530" s="583">
        <v>45000.0</v>
      </c>
      <c r="D530" s="578" t="s">
        <v>3</v>
      </c>
      <c r="E530" s="579" t="s">
        <v>160</v>
      </c>
      <c r="F530" s="580">
        <v>1010557.0</v>
      </c>
      <c r="G530" s="581" t="s">
        <v>140</v>
      </c>
      <c r="H530" s="582" t="s">
        <v>957</v>
      </c>
      <c r="I530" s="576">
        <v>45755.0</v>
      </c>
      <c r="J530" s="583">
        <v>45000.0</v>
      </c>
      <c r="K530" s="584">
        <v>0.0</v>
      </c>
      <c r="L530" s="583">
        <f t="shared" si="1"/>
        <v>0</v>
      </c>
      <c r="M530" s="586"/>
      <c r="N530" s="586"/>
      <c r="O530" s="586"/>
      <c r="P530" s="586"/>
      <c r="Q530" s="660"/>
      <c r="R530" s="610"/>
      <c r="S530" s="611" t="str">
        <f t="shared" si="33"/>
        <v/>
      </c>
      <c r="T530" s="612"/>
      <c r="U530" s="613"/>
      <c r="V530" s="614" t="str">
        <f t="shared" si="31"/>
        <v/>
      </c>
      <c r="W530" s="611">
        <f t="shared" si="19"/>
        <v>0</v>
      </c>
      <c r="X530" s="611"/>
      <c r="Y530" s="661"/>
      <c r="AH530" s="55"/>
      <c r="AI530" s="55"/>
      <c r="AJ530" s="55"/>
      <c r="AK530" s="55"/>
    </row>
    <row r="531" ht="22.5" customHeight="1">
      <c r="A531" s="575" t="s">
        <v>1201</v>
      </c>
      <c r="B531" s="576">
        <v>45729.0</v>
      </c>
      <c r="C531" s="583">
        <v>150000.0</v>
      </c>
      <c r="D531" s="578" t="s">
        <v>3</v>
      </c>
      <c r="E531" s="579" t="s">
        <v>1124</v>
      </c>
      <c r="F531" s="580">
        <v>1010557.0</v>
      </c>
      <c r="G531" s="581" t="s">
        <v>976</v>
      </c>
      <c r="H531" s="582" t="s">
        <v>957</v>
      </c>
      <c r="I531" s="576">
        <v>45755.0</v>
      </c>
      <c r="J531" s="583">
        <v>150000.0</v>
      </c>
      <c r="K531" s="584">
        <v>0.0</v>
      </c>
      <c r="L531" s="583">
        <f t="shared" si="1"/>
        <v>0</v>
      </c>
      <c r="M531" s="586"/>
      <c r="N531" s="586"/>
      <c r="O531" s="586"/>
      <c r="P531" s="586"/>
      <c r="Q531" s="600"/>
      <c r="R531" s="597"/>
      <c r="S531" s="589" t="str">
        <f t="shared" si="33"/>
        <v/>
      </c>
      <c r="T531" s="606"/>
      <c r="U531" s="607"/>
      <c r="V531" s="592" t="str">
        <f t="shared" si="31"/>
        <v/>
      </c>
      <c r="W531" s="589">
        <f t="shared" si="19"/>
        <v>0</v>
      </c>
      <c r="X531" s="589"/>
      <c r="Y531" s="602"/>
      <c r="AH531" s="55"/>
      <c r="AI531" s="55"/>
      <c r="AJ531" s="55"/>
      <c r="AK531" s="55"/>
    </row>
    <row r="532" ht="22.5" customHeight="1">
      <c r="A532" s="575" t="s">
        <v>1203</v>
      </c>
      <c r="B532" s="576">
        <v>45729.0</v>
      </c>
      <c r="C532" s="583">
        <v>15000.0</v>
      </c>
      <c r="D532" s="578" t="s">
        <v>3</v>
      </c>
      <c r="E532" s="579" t="s">
        <v>352</v>
      </c>
      <c r="F532" s="580">
        <v>1010557.0</v>
      </c>
      <c r="G532" s="581" t="s">
        <v>140</v>
      </c>
      <c r="H532" s="582" t="s">
        <v>957</v>
      </c>
      <c r="I532" s="576">
        <v>45755.0</v>
      </c>
      <c r="J532" s="583">
        <v>15000.0</v>
      </c>
      <c r="K532" s="584">
        <v>0.0</v>
      </c>
      <c r="L532" s="583">
        <f t="shared" si="1"/>
        <v>0</v>
      </c>
      <c r="M532" s="586"/>
      <c r="N532" s="586"/>
      <c r="O532" s="586"/>
      <c r="P532" s="586"/>
      <c r="Q532" s="600"/>
      <c r="R532" s="597"/>
      <c r="S532" s="589" t="str">
        <f t="shared" si="33"/>
        <v/>
      </c>
      <c r="T532" s="606"/>
      <c r="U532" s="607"/>
      <c r="V532" s="592" t="str">
        <f t="shared" si="31"/>
        <v/>
      </c>
      <c r="W532" s="589">
        <f t="shared" si="19"/>
        <v>0</v>
      </c>
      <c r="X532" s="589"/>
      <c r="Y532" s="602"/>
      <c r="AH532" s="55"/>
      <c r="AI532" s="55"/>
      <c r="AJ532" s="55"/>
      <c r="AK532" s="55"/>
    </row>
    <row r="533" ht="22.5" customHeight="1">
      <c r="A533" s="596" t="s">
        <v>1204</v>
      </c>
      <c r="B533" s="576">
        <v>45729.0</v>
      </c>
      <c r="C533" s="583">
        <v>60000.0</v>
      </c>
      <c r="D533" s="578" t="s">
        <v>3</v>
      </c>
      <c r="E533" s="579" t="s">
        <v>1205</v>
      </c>
      <c r="F533" s="580">
        <v>1010557.0</v>
      </c>
      <c r="G533" s="581" t="s">
        <v>140</v>
      </c>
      <c r="H533" s="582" t="s">
        <v>957</v>
      </c>
      <c r="I533" s="576">
        <v>45755.0</v>
      </c>
      <c r="J533" s="583">
        <v>60000.0</v>
      </c>
      <c r="K533" s="584">
        <v>0.0</v>
      </c>
      <c r="L533" s="583">
        <f t="shared" si="1"/>
        <v>0</v>
      </c>
      <c r="M533" s="586"/>
      <c r="N533" s="586"/>
      <c r="O533" s="586"/>
      <c r="P533" s="586"/>
      <c r="Q533" s="600"/>
      <c r="R533" s="597"/>
      <c r="S533" s="589" t="str">
        <f t="shared" si="33"/>
        <v/>
      </c>
      <c r="T533" s="606"/>
      <c r="U533" s="607"/>
      <c r="V533" s="592" t="str">
        <f t="shared" si="31"/>
        <v/>
      </c>
      <c r="W533" s="589">
        <f t="shared" si="19"/>
        <v>0</v>
      </c>
      <c r="X533" s="589"/>
      <c r="Y533" s="602"/>
      <c r="AH533" s="55"/>
      <c r="AI533" s="55"/>
      <c r="AJ533" s="55"/>
      <c r="AK533" s="55"/>
    </row>
    <row r="534" ht="22.5" customHeight="1">
      <c r="A534" s="575" t="s">
        <v>1206</v>
      </c>
      <c r="B534" s="576">
        <v>45729.0</v>
      </c>
      <c r="C534" s="583">
        <v>10000.0</v>
      </c>
      <c r="D534" s="578" t="s">
        <v>3</v>
      </c>
      <c r="E534" s="579" t="s">
        <v>352</v>
      </c>
      <c r="F534" s="580" t="s">
        <v>2142</v>
      </c>
      <c r="G534" s="581" t="s">
        <v>140</v>
      </c>
      <c r="H534" s="582" t="s">
        <v>957</v>
      </c>
      <c r="I534" s="576">
        <v>45755.0</v>
      </c>
      <c r="J534" s="583">
        <v>10000.0</v>
      </c>
      <c r="K534" s="584">
        <v>0.0</v>
      </c>
      <c r="L534" s="583">
        <f t="shared" si="1"/>
        <v>0</v>
      </c>
      <c r="M534" s="586"/>
      <c r="N534" s="586"/>
      <c r="O534" s="586"/>
      <c r="P534" s="586"/>
      <c r="Q534" s="600"/>
      <c r="R534" s="597"/>
      <c r="S534" s="589" t="str">
        <f t="shared" si="33"/>
        <v/>
      </c>
      <c r="T534" s="606"/>
      <c r="U534" s="607"/>
      <c r="V534" s="592" t="str">
        <f t="shared" si="31"/>
        <v/>
      </c>
      <c r="W534" s="589">
        <f t="shared" si="19"/>
        <v>0</v>
      </c>
      <c r="X534" s="589"/>
      <c r="Y534" s="602"/>
      <c r="AH534" s="55"/>
      <c r="AI534" s="55"/>
      <c r="AJ534" s="55"/>
      <c r="AK534" s="55"/>
    </row>
    <row r="535" ht="22.5" customHeight="1">
      <c r="A535" s="575" t="s">
        <v>1207</v>
      </c>
      <c r="B535" s="576">
        <v>45729.0</v>
      </c>
      <c r="C535" s="583">
        <v>25000.0</v>
      </c>
      <c r="D535" s="578" t="s">
        <v>3</v>
      </c>
      <c r="E535" s="579" t="s">
        <v>1208</v>
      </c>
      <c r="F535" s="580" t="s">
        <v>2143</v>
      </c>
      <c r="G535" s="581" t="s">
        <v>140</v>
      </c>
      <c r="H535" s="582" t="s">
        <v>957</v>
      </c>
      <c r="I535" s="576">
        <v>45755.0</v>
      </c>
      <c r="J535" s="583">
        <v>25000.0</v>
      </c>
      <c r="K535" s="584">
        <v>0.0</v>
      </c>
      <c r="L535" s="583">
        <f t="shared" si="1"/>
        <v>0</v>
      </c>
      <c r="M535" s="586"/>
      <c r="N535" s="586"/>
      <c r="O535" s="586"/>
      <c r="P535" s="586"/>
      <c r="Q535" s="600"/>
      <c r="R535" s="597"/>
      <c r="S535" s="589" t="str">
        <f t="shared" si="33"/>
        <v/>
      </c>
      <c r="T535" s="606"/>
      <c r="U535" s="607"/>
      <c r="V535" s="592" t="str">
        <f t="shared" si="31"/>
        <v/>
      </c>
      <c r="W535" s="589">
        <f t="shared" si="19"/>
        <v>0</v>
      </c>
      <c r="X535" s="589"/>
      <c r="Y535" s="602"/>
      <c r="AH535" s="55"/>
      <c r="AI535" s="55"/>
      <c r="AJ535" s="55"/>
      <c r="AK535" s="55"/>
    </row>
    <row r="536" ht="22.5" customHeight="1">
      <c r="A536" s="575" t="s">
        <v>1209</v>
      </c>
      <c r="B536" s="576">
        <v>45734.0</v>
      </c>
      <c r="C536" s="583">
        <v>125000.0</v>
      </c>
      <c r="D536" s="578" t="s">
        <v>3</v>
      </c>
      <c r="E536" s="579" t="s">
        <v>1210</v>
      </c>
      <c r="F536" s="580">
        <v>1010557.0</v>
      </c>
      <c r="G536" s="581" t="s">
        <v>140</v>
      </c>
      <c r="H536" s="582" t="s">
        <v>957</v>
      </c>
      <c r="I536" s="576">
        <v>45755.0</v>
      </c>
      <c r="J536" s="583">
        <v>125000.0</v>
      </c>
      <c r="K536" s="584">
        <v>0.0</v>
      </c>
      <c r="L536" s="583">
        <f t="shared" si="1"/>
        <v>0</v>
      </c>
      <c r="M536" s="586"/>
      <c r="N536" s="586"/>
      <c r="O536" s="586"/>
      <c r="P536" s="586"/>
      <c r="Q536" s="660"/>
      <c r="R536" s="610"/>
      <c r="S536" s="611" t="str">
        <f t="shared" si="33"/>
        <v/>
      </c>
      <c r="T536" s="612"/>
      <c r="U536" s="613"/>
      <c r="V536" s="614" t="str">
        <f t="shared" si="31"/>
        <v/>
      </c>
      <c r="W536" s="611">
        <f t="shared" si="19"/>
        <v>0</v>
      </c>
      <c r="X536" s="611"/>
      <c r="Y536" s="661"/>
      <c r="AH536" s="55"/>
      <c r="AI536" s="55"/>
      <c r="AJ536" s="55"/>
      <c r="AK536" s="55"/>
    </row>
    <row r="537" ht="22.5" customHeight="1">
      <c r="A537" s="575" t="s">
        <v>1211</v>
      </c>
      <c r="B537" s="576">
        <v>45734.0</v>
      </c>
      <c r="C537" s="583">
        <v>40000.0</v>
      </c>
      <c r="D537" s="578" t="s">
        <v>3</v>
      </c>
      <c r="E537" s="579" t="s">
        <v>1212</v>
      </c>
      <c r="F537" s="580">
        <v>1010557.0</v>
      </c>
      <c r="G537" s="581" t="s">
        <v>140</v>
      </c>
      <c r="H537" s="582" t="s">
        <v>957</v>
      </c>
      <c r="I537" s="576">
        <v>45755.0</v>
      </c>
      <c r="J537" s="583">
        <v>40000.0</v>
      </c>
      <c r="K537" s="584">
        <v>0.0</v>
      </c>
      <c r="L537" s="583">
        <f t="shared" si="1"/>
        <v>0</v>
      </c>
      <c r="M537" s="586"/>
      <c r="N537" s="586"/>
      <c r="O537" s="586"/>
      <c r="P537" s="586"/>
      <c r="Q537" s="660"/>
      <c r="R537" s="610"/>
      <c r="S537" s="611" t="str">
        <f t="shared" si="33"/>
        <v/>
      </c>
      <c r="T537" s="612"/>
      <c r="U537" s="613"/>
      <c r="V537" s="614" t="str">
        <f t="shared" si="31"/>
        <v/>
      </c>
      <c r="W537" s="611">
        <f t="shared" si="19"/>
        <v>0</v>
      </c>
      <c r="X537" s="611"/>
      <c r="Y537" s="661"/>
      <c r="AH537" s="55"/>
      <c r="AI537" s="55"/>
      <c r="AJ537" s="55"/>
      <c r="AK537" s="55"/>
    </row>
    <row r="538" ht="22.5" customHeight="1">
      <c r="A538" s="596" t="s">
        <v>1213</v>
      </c>
      <c r="B538" s="576">
        <v>45735.0</v>
      </c>
      <c r="C538" s="583">
        <v>500000.0</v>
      </c>
      <c r="D538" s="578" t="s">
        <v>3</v>
      </c>
      <c r="E538" s="579" t="s">
        <v>1214</v>
      </c>
      <c r="F538" s="580">
        <v>1010551.0</v>
      </c>
      <c r="G538" s="581" t="s">
        <v>140</v>
      </c>
      <c r="H538" s="582" t="s">
        <v>957</v>
      </c>
      <c r="I538" s="576">
        <v>45755.0</v>
      </c>
      <c r="J538" s="583">
        <v>500000.0</v>
      </c>
      <c r="K538" s="584">
        <v>0.0</v>
      </c>
      <c r="L538" s="583">
        <f t="shared" si="1"/>
        <v>0</v>
      </c>
      <c r="M538" s="586"/>
      <c r="N538" s="586"/>
      <c r="O538" s="586"/>
      <c r="P538" s="586"/>
      <c r="Q538" s="660"/>
      <c r="R538" s="610"/>
      <c r="S538" s="611" t="str">
        <f t="shared" si="33"/>
        <v/>
      </c>
      <c r="T538" s="612"/>
      <c r="U538" s="613"/>
      <c r="V538" s="614" t="str">
        <f t="shared" si="31"/>
        <v/>
      </c>
      <c r="W538" s="611">
        <f t="shared" si="19"/>
        <v>0</v>
      </c>
      <c r="X538" s="611"/>
      <c r="Y538" s="661"/>
      <c r="AH538" s="55"/>
      <c r="AI538" s="55"/>
      <c r="AJ538" s="55"/>
      <c r="AK538" s="55"/>
    </row>
    <row r="539" ht="22.5" customHeight="1">
      <c r="A539" s="575" t="s">
        <v>1215</v>
      </c>
      <c r="B539" s="576">
        <v>45748.0</v>
      </c>
      <c r="C539" s="583">
        <v>70000.0</v>
      </c>
      <c r="D539" s="578" t="s">
        <v>3</v>
      </c>
      <c r="E539" s="579" t="s">
        <v>1216</v>
      </c>
      <c r="F539" s="580">
        <v>1010556.0</v>
      </c>
      <c r="G539" s="581" t="s">
        <v>140</v>
      </c>
      <c r="H539" s="582" t="s">
        <v>957</v>
      </c>
      <c r="I539" s="576">
        <v>45755.0</v>
      </c>
      <c r="J539" s="583">
        <v>70000.0</v>
      </c>
      <c r="K539" s="584">
        <v>0.0</v>
      </c>
      <c r="L539" s="583">
        <f t="shared" si="1"/>
        <v>0</v>
      </c>
      <c r="M539" s="586"/>
      <c r="N539" s="586"/>
      <c r="O539" s="586"/>
      <c r="P539" s="586"/>
      <c r="Q539" s="660"/>
      <c r="R539" s="610"/>
      <c r="S539" s="611" t="str">
        <f t="shared" si="33"/>
        <v/>
      </c>
      <c r="T539" s="612"/>
      <c r="U539" s="613"/>
      <c r="V539" s="614" t="str">
        <f t="shared" si="31"/>
        <v/>
      </c>
      <c r="W539" s="611">
        <f t="shared" si="19"/>
        <v>0</v>
      </c>
      <c r="X539" s="611"/>
      <c r="Y539" s="661"/>
      <c r="AH539" s="55"/>
      <c r="AI539" s="55"/>
      <c r="AJ539" s="55"/>
      <c r="AK539" s="463"/>
    </row>
    <row r="540" ht="22.5" customHeight="1">
      <c r="A540" s="575" t="s">
        <v>1223</v>
      </c>
      <c r="B540" s="576">
        <v>45755.0</v>
      </c>
      <c r="C540" s="583">
        <v>35000.0</v>
      </c>
      <c r="D540" s="578" t="s">
        <v>3</v>
      </c>
      <c r="E540" s="579" t="s">
        <v>160</v>
      </c>
      <c r="F540" s="580">
        <v>1010565.0</v>
      </c>
      <c r="G540" s="581" t="s">
        <v>140</v>
      </c>
      <c r="H540" s="582" t="s">
        <v>957</v>
      </c>
      <c r="I540" s="576">
        <v>45755.0</v>
      </c>
      <c r="J540" s="583">
        <v>35000.0</v>
      </c>
      <c r="K540" s="584">
        <v>0.0</v>
      </c>
      <c r="L540" s="583">
        <f t="shared" si="1"/>
        <v>0</v>
      </c>
      <c r="M540" s="586"/>
      <c r="N540" s="586"/>
      <c r="O540" s="586"/>
      <c r="P540" s="586"/>
      <c r="Q540" s="600"/>
      <c r="R540" s="597"/>
      <c r="S540" s="589" t="str">
        <f t="shared" si="33"/>
        <v/>
      </c>
      <c r="T540" s="606"/>
      <c r="U540" s="607"/>
      <c r="V540" s="592" t="str">
        <f t="shared" si="31"/>
        <v/>
      </c>
      <c r="W540" s="589">
        <f t="shared" si="19"/>
        <v>0</v>
      </c>
      <c r="X540" s="589"/>
      <c r="Y540" s="602"/>
      <c r="AH540" s="55"/>
      <c r="AI540" s="55"/>
      <c r="AJ540" s="55"/>
      <c r="AK540" s="463"/>
    </row>
    <row r="541" ht="22.5" customHeight="1">
      <c r="A541" s="575" t="s">
        <v>1224</v>
      </c>
      <c r="B541" s="576">
        <v>45755.0</v>
      </c>
      <c r="C541" s="583">
        <v>35000.0</v>
      </c>
      <c r="D541" s="578" t="s">
        <v>3</v>
      </c>
      <c r="E541" s="579" t="s">
        <v>160</v>
      </c>
      <c r="F541" s="580">
        <v>1010561.0</v>
      </c>
      <c r="G541" s="581" t="s">
        <v>140</v>
      </c>
      <c r="H541" s="582" t="s">
        <v>957</v>
      </c>
      <c r="I541" s="576">
        <v>45755.0</v>
      </c>
      <c r="J541" s="583">
        <v>35000.0</v>
      </c>
      <c r="K541" s="584">
        <v>0.0</v>
      </c>
      <c r="L541" s="583">
        <f t="shared" si="1"/>
        <v>0</v>
      </c>
      <c r="M541" s="586"/>
      <c r="N541" s="586"/>
      <c r="O541" s="586"/>
      <c r="P541" s="586"/>
      <c r="Q541" s="600"/>
      <c r="R541" s="597"/>
      <c r="S541" s="589" t="str">
        <f t="shared" si="33"/>
        <v/>
      </c>
      <c r="T541" s="606"/>
      <c r="U541" s="607"/>
      <c r="V541" s="592" t="str">
        <f t="shared" si="31"/>
        <v/>
      </c>
      <c r="W541" s="589">
        <f t="shared" si="19"/>
        <v>0</v>
      </c>
      <c r="X541" s="589"/>
      <c r="Y541" s="602"/>
      <c r="AH541" s="55"/>
      <c r="AI541" s="55"/>
      <c r="AJ541" s="55"/>
      <c r="AK541" s="463"/>
    </row>
    <row r="542" ht="22.5" customHeight="1">
      <c r="A542" s="596" t="s">
        <v>1217</v>
      </c>
      <c r="B542" s="576">
        <v>45755.0</v>
      </c>
      <c r="C542" s="583">
        <v>75000.0</v>
      </c>
      <c r="D542" s="578" t="s">
        <v>3</v>
      </c>
      <c r="E542" s="579" t="s">
        <v>1079</v>
      </c>
      <c r="F542" s="580">
        <v>1010557.0</v>
      </c>
      <c r="G542" s="581" t="s">
        <v>140</v>
      </c>
      <c r="H542" s="582" t="s">
        <v>957</v>
      </c>
      <c r="I542" s="576">
        <v>45755.0</v>
      </c>
      <c r="J542" s="583">
        <v>75000.0</v>
      </c>
      <c r="K542" s="584">
        <v>0.0</v>
      </c>
      <c r="L542" s="583">
        <f t="shared" si="1"/>
        <v>0</v>
      </c>
      <c r="M542" s="586"/>
      <c r="N542" s="586"/>
      <c r="O542" s="586"/>
      <c r="P542" s="586"/>
      <c r="Q542" s="660"/>
      <c r="R542" s="610"/>
      <c r="S542" s="611" t="str">
        <f t="shared" si="33"/>
        <v/>
      </c>
      <c r="T542" s="612"/>
      <c r="U542" s="613"/>
      <c r="V542" s="614" t="str">
        <f t="shared" si="31"/>
        <v/>
      </c>
      <c r="W542" s="611">
        <f t="shared" si="19"/>
        <v>0</v>
      </c>
      <c r="X542" s="611"/>
      <c r="Y542" s="661"/>
      <c r="AH542" s="55"/>
      <c r="AI542" s="55"/>
      <c r="AJ542" s="55"/>
      <c r="AK542" s="463"/>
    </row>
    <row r="543" ht="22.5" customHeight="1">
      <c r="A543" s="596" t="s">
        <v>1218</v>
      </c>
      <c r="B543" s="576">
        <v>45755.0</v>
      </c>
      <c r="C543" s="583">
        <v>15000.0</v>
      </c>
      <c r="D543" s="578" t="s">
        <v>3</v>
      </c>
      <c r="E543" s="579" t="s">
        <v>1219</v>
      </c>
      <c r="F543" s="580">
        <v>1010557.0</v>
      </c>
      <c r="G543" s="581" t="s">
        <v>140</v>
      </c>
      <c r="H543" s="582" t="s">
        <v>957</v>
      </c>
      <c r="I543" s="576">
        <v>45755.0</v>
      </c>
      <c r="J543" s="583">
        <v>15000.0</v>
      </c>
      <c r="K543" s="584">
        <v>0.0</v>
      </c>
      <c r="L543" s="583">
        <f t="shared" si="1"/>
        <v>0</v>
      </c>
      <c r="M543" s="586"/>
      <c r="N543" s="586"/>
      <c r="O543" s="586"/>
      <c r="P543" s="586"/>
      <c r="Q543" s="600"/>
      <c r="R543" s="597"/>
      <c r="S543" s="589" t="str">
        <f t="shared" si="33"/>
        <v/>
      </c>
      <c r="T543" s="606"/>
      <c r="U543" s="607"/>
      <c r="V543" s="592" t="str">
        <f t="shared" si="31"/>
        <v/>
      </c>
      <c r="W543" s="589">
        <f t="shared" si="19"/>
        <v>0</v>
      </c>
      <c r="X543" s="589"/>
      <c r="Y543" s="602"/>
      <c r="AH543" s="55"/>
      <c r="AI543" s="55"/>
      <c r="AJ543" s="55"/>
      <c r="AK543" s="55"/>
    </row>
    <row r="544" ht="22.5" customHeight="1">
      <c r="A544" s="575" t="s">
        <v>1220</v>
      </c>
      <c r="B544" s="576">
        <v>45755.0</v>
      </c>
      <c r="C544" s="583">
        <v>150000.0</v>
      </c>
      <c r="D544" s="578" t="s">
        <v>3</v>
      </c>
      <c r="E544" s="579" t="s">
        <v>274</v>
      </c>
      <c r="F544" s="580">
        <v>1010560.0</v>
      </c>
      <c r="G544" s="581" t="s">
        <v>140</v>
      </c>
      <c r="H544" s="582" t="s">
        <v>957</v>
      </c>
      <c r="I544" s="576">
        <v>45755.0</v>
      </c>
      <c r="J544" s="583">
        <v>150000.0</v>
      </c>
      <c r="K544" s="584">
        <v>0.0</v>
      </c>
      <c r="L544" s="583">
        <f t="shared" si="1"/>
        <v>0</v>
      </c>
      <c r="M544" s="586"/>
      <c r="N544" s="586"/>
      <c r="O544" s="586"/>
      <c r="P544" s="586"/>
      <c r="Q544" s="600"/>
      <c r="R544" s="597"/>
      <c r="S544" s="589" t="str">
        <f t="shared" si="33"/>
        <v/>
      </c>
      <c r="T544" s="606"/>
      <c r="U544" s="607"/>
      <c r="V544" s="592" t="str">
        <f t="shared" si="31"/>
        <v/>
      </c>
      <c r="W544" s="589">
        <f t="shared" si="19"/>
        <v>0</v>
      </c>
      <c r="X544" s="589"/>
      <c r="Y544" s="602"/>
      <c r="AH544" s="55"/>
      <c r="AI544" s="55"/>
      <c r="AJ544" s="55"/>
      <c r="AK544" s="55"/>
    </row>
    <row r="545" ht="22.5" customHeight="1">
      <c r="A545" s="575" t="s">
        <v>1221</v>
      </c>
      <c r="B545" s="576">
        <v>45755.0</v>
      </c>
      <c r="C545" s="583">
        <v>60000.0</v>
      </c>
      <c r="D545" s="578" t="s">
        <v>3</v>
      </c>
      <c r="E545" s="579" t="s">
        <v>192</v>
      </c>
      <c r="F545" s="580">
        <v>1010565.0</v>
      </c>
      <c r="G545" s="581" t="s">
        <v>140</v>
      </c>
      <c r="H545" s="582" t="s">
        <v>957</v>
      </c>
      <c r="I545" s="576">
        <v>45755.0</v>
      </c>
      <c r="J545" s="583">
        <v>60000.0</v>
      </c>
      <c r="K545" s="584">
        <v>0.0</v>
      </c>
      <c r="L545" s="583">
        <f t="shared" si="1"/>
        <v>0</v>
      </c>
      <c r="M545" s="586"/>
      <c r="N545" s="586"/>
      <c r="O545" s="586"/>
      <c r="P545" s="586"/>
      <c r="Q545" s="600"/>
      <c r="R545" s="597"/>
      <c r="S545" s="589" t="str">
        <f t="shared" si="33"/>
        <v/>
      </c>
      <c r="T545" s="606"/>
      <c r="U545" s="607"/>
      <c r="V545" s="592" t="str">
        <f t="shared" si="31"/>
        <v/>
      </c>
      <c r="W545" s="589">
        <f t="shared" si="19"/>
        <v>0</v>
      </c>
      <c r="X545" s="589"/>
      <c r="Y545" s="602"/>
      <c r="AH545" s="55"/>
      <c r="AI545" s="55"/>
      <c r="AJ545" s="55"/>
      <c r="AK545" s="55"/>
    </row>
    <row r="546" ht="22.5" customHeight="1">
      <c r="A546" s="575" t="s">
        <v>1222</v>
      </c>
      <c r="B546" s="576">
        <v>45755.0</v>
      </c>
      <c r="C546" s="583">
        <v>70000.0</v>
      </c>
      <c r="D546" s="578" t="s">
        <v>3</v>
      </c>
      <c r="E546" s="579" t="s">
        <v>1079</v>
      </c>
      <c r="F546" s="580">
        <v>1010565.0</v>
      </c>
      <c r="G546" s="581" t="s">
        <v>140</v>
      </c>
      <c r="H546" s="582" t="s">
        <v>957</v>
      </c>
      <c r="I546" s="576">
        <v>45755.0</v>
      </c>
      <c r="J546" s="583">
        <v>70000.0</v>
      </c>
      <c r="K546" s="584">
        <v>0.0</v>
      </c>
      <c r="L546" s="583">
        <f t="shared" si="1"/>
        <v>0</v>
      </c>
      <c r="M546" s="586"/>
      <c r="N546" s="586"/>
      <c r="O546" s="586"/>
      <c r="P546" s="586"/>
      <c r="Q546" s="600"/>
      <c r="R546" s="597"/>
      <c r="S546" s="589" t="str">
        <f t="shared" si="33"/>
        <v/>
      </c>
      <c r="T546" s="606"/>
      <c r="U546" s="607"/>
      <c r="V546" s="592" t="str">
        <f t="shared" si="31"/>
        <v/>
      </c>
      <c r="W546" s="589">
        <f t="shared" si="19"/>
        <v>0</v>
      </c>
      <c r="X546" s="589"/>
      <c r="Y546" s="602"/>
      <c r="AH546" s="55"/>
      <c r="AI546" s="55"/>
      <c r="AJ546" s="55"/>
      <c r="AK546" s="55"/>
    </row>
    <row r="547" ht="22.5" customHeight="1">
      <c r="A547" s="575" t="s">
        <v>1225</v>
      </c>
      <c r="B547" s="576">
        <v>45755.0</v>
      </c>
      <c r="C547" s="583">
        <v>35000.0</v>
      </c>
      <c r="D547" s="578" t="s">
        <v>3</v>
      </c>
      <c r="E547" s="579" t="s">
        <v>169</v>
      </c>
      <c r="F547" s="580">
        <v>1010566.0</v>
      </c>
      <c r="G547" s="581" t="s">
        <v>140</v>
      </c>
      <c r="H547" s="582" t="s">
        <v>957</v>
      </c>
      <c r="I547" s="576">
        <v>45755.0</v>
      </c>
      <c r="J547" s="583">
        <v>35000.0</v>
      </c>
      <c r="K547" s="584">
        <v>0.0</v>
      </c>
      <c r="L547" s="583">
        <f t="shared" si="1"/>
        <v>0</v>
      </c>
      <c r="M547" s="586"/>
      <c r="N547" s="586"/>
      <c r="O547" s="586"/>
      <c r="P547" s="586"/>
      <c r="Q547" s="600"/>
      <c r="R547" s="597"/>
      <c r="S547" s="589" t="str">
        <f t="shared" si="33"/>
        <v/>
      </c>
      <c r="T547" s="606"/>
      <c r="U547" s="607"/>
      <c r="V547" s="592" t="str">
        <f t="shared" si="31"/>
        <v/>
      </c>
      <c r="W547" s="589">
        <f t="shared" si="19"/>
        <v>0</v>
      </c>
      <c r="X547" s="589"/>
      <c r="Y547" s="602"/>
      <c r="AH547" s="55"/>
      <c r="AI547" s="55"/>
      <c r="AJ547" s="55"/>
      <c r="AK547" s="55"/>
    </row>
    <row r="548" ht="22.5" customHeight="1">
      <c r="A548" s="575" t="s">
        <v>1226</v>
      </c>
      <c r="B548" s="576">
        <v>45755.0</v>
      </c>
      <c r="C548" s="583">
        <v>35000.0</v>
      </c>
      <c r="D548" s="578" t="s">
        <v>3</v>
      </c>
      <c r="E548" s="579" t="s">
        <v>169</v>
      </c>
      <c r="F548" s="580">
        <v>1010566.0</v>
      </c>
      <c r="G548" s="581" t="s">
        <v>140</v>
      </c>
      <c r="H548" s="582" t="s">
        <v>957</v>
      </c>
      <c r="I548" s="576">
        <v>45755.0</v>
      </c>
      <c r="J548" s="583">
        <v>35000.0</v>
      </c>
      <c r="K548" s="584">
        <v>0.0</v>
      </c>
      <c r="L548" s="583">
        <f t="shared" si="1"/>
        <v>0</v>
      </c>
      <c r="M548" s="586"/>
      <c r="N548" s="586"/>
      <c r="O548" s="586"/>
      <c r="P548" s="586"/>
      <c r="Q548" s="600"/>
      <c r="R548" s="597"/>
      <c r="S548" s="589" t="str">
        <f t="shared" si="33"/>
        <v/>
      </c>
      <c r="T548" s="606"/>
      <c r="U548" s="607"/>
      <c r="V548" s="592" t="str">
        <f t="shared" si="31"/>
        <v/>
      </c>
      <c r="W548" s="589">
        <f t="shared" si="19"/>
        <v>0</v>
      </c>
      <c r="X548" s="589"/>
      <c r="Y548" s="602"/>
      <c r="AH548" s="55"/>
      <c r="AI548" s="55"/>
      <c r="AJ548" s="55"/>
      <c r="AK548" s="55"/>
    </row>
    <row r="549" ht="22.5" customHeight="1">
      <c r="A549" s="575" t="s">
        <v>1227</v>
      </c>
      <c r="B549" s="576">
        <v>45755.0</v>
      </c>
      <c r="C549" s="583">
        <v>5000.0</v>
      </c>
      <c r="D549" s="578" t="s">
        <v>3</v>
      </c>
      <c r="E549" s="579" t="s">
        <v>352</v>
      </c>
      <c r="F549" s="580">
        <v>1010565.0</v>
      </c>
      <c r="G549" s="581" t="s">
        <v>140</v>
      </c>
      <c r="H549" s="582" t="s">
        <v>957</v>
      </c>
      <c r="I549" s="576">
        <v>45755.0</v>
      </c>
      <c r="J549" s="583">
        <v>5000.0</v>
      </c>
      <c r="K549" s="584">
        <v>0.0</v>
      </c>
      <c r="L549" s="583">
        <f t="shared" si="1"/>
        <v>0</v>
      </c>
      <c r="M549" s="586"/>
      <c r="N549" s="586"/>
      <c r="O549" s="586"/>
      <c r="P549" s="586"/>
      <c r="Q549" s="600"/>
      <c r="R549" s="597"/>
      <c r="S549" s="589" t="str">
        <f t="shared" si="33"/>
        <v/>
      </c>
      <c r="T549" s="606"/>
      <c r="U549" s="607"/>
      <c r="V549" s="592" t="str">
        <f t="shared" si="31"/>
        <v/>
      </c>
      <c r="W549" s="589">
        <f t="shared" si="19"/>
        <v>0</v>
      </c>
      <c r="X549" s="589"/>
      <c r="Y549" s="602"/>
      <c r="AH549" s="55"/>
      <c r="AI549" s="55"/>
      <c r="AJ549" s="55"/>
      <c r="AK549" s="55"/>
    </row>
    <row r="550" ht="22.5" customHeight="1">
      <c r="A550" s="575" t="s">
        <v>1228</v>
      </c>
      <c r="B550" s="576">
        <v>45755.0</v>
      </c>
      <c r="C550" s="583">
        <v>80000.0</v>
      </c>
      <c r="D550" s="578" t="s">
        <v>3</v>
      </c>
      <c r="E550" s="579" t="s">
        <v>1229</v>
      </c>
      <c r="F550" s="580">
        <v>1010564.0</v>
      </c>
      <c r="G550" s="581" t="s">
        <v>140</v>
      </c>
      <c r="H550" s="582" t="s">
        <v>957</v>
      </c>
      <c r="I550" s="576">
        <v>45755.0</v>
      </c>
      <c r="J550" s="583">
        <v>80000.0</v>
      </c>
      <c r="K550" s="584">
        <v>0.0</v>
      </c>
      <c r="L550" s="583">
        <f t="shared" si="1"/>
        <v>0</v>
      </c>
      <c r="M550" s="586"/>
      <c r="N550" s="586"/>
      <c r="O550" s="586"/>
      <c r="P550" s="586"/>
      <c r="Q550" s="600"/>
      <c r="R550" s="597"/>
      <c r="S550" s="589" t="str">
        <f t="shared" si="33"/>
        <v/>
      </c>
      <c r="T550" s="606"/>
      <c r="U550" s="607"/>
      <c r="V550" s="592" t="str">
        <f t="shared" si="31"/>
        <v/>
      </c>
      <c r="W550" s="589">
        <f t="shared" si="19"/>
        <v>0</v>
      </c>
      <c r="X550" s="589"/>
      <c r="Y550" s="602"/>
      <c r="AH550" s="55"/>
      <c r="AI550" s="55"/>
      <c r="AJ550" s="55"/>
      <c r="AK550" s="55"/>
    </row>
    <row r="551" ht="22.5" customHeight="1">
      <c r="A551" s="575" t="s">
        <v>1230</v>
      </c>
      <c r="B551" s="576">
        <v>45755.0</v>
      </c>
      <c r="C551" s="583">
        <v>175000.0</v>
      </c>
      <c r="D551" s="578" t="s">
        <v>3</v>
      </c>
      <c r="E551" s="579" t="s">
        <v>256</v>
      </c>
      <c r="F551" s="580">
        <v>622.0</v>
      </c>
      <c r="G551" s="581" t="s">
        <v>140</v>
      </c>
      <c r="H551" s="582" t="s">
        <v>957</v>
      </c>
      <c r="I551" s="576">
        <v>45756.0</v>
      </c>
      <c r="J551" s="583">
        <v>175000.0</v>
      </c>
      <c r="K551" s="584">
        <v>0.0</v>
      </c>
      <c r="L551" s="583">
        <f t="shared" si="1"/>
        <v>0</v>
      </c>
      <c r="M551" s="586"/>
      <c r="N551" s="586"/>
      <c r="O551" s="586"/>
      <c r="P551" s="586"/>
      <c r="Q551" s="600"/>
      <c r="R551" s="597"/>
      <c r="S551" s="589" t="str">
        <f t="shared" si="33"/>
        <v/>
      </c>
      <c r="T551" s="606"/>
      <c r="U551" s="607"/>
      <c r="V551" s="592" t="str">
        <f t="shared" si="31"/>
        <v/>
      </c>
      <c r="W551" s="589">
        <f t="shared" si="19"/>
        <v>0</v>
      </c>
      <c r="X551" s="589"/>
      <c r="Y551" s="602"/>
      <c r="AH551" s="55"/>
      <c r="AI551" s="55"/>
      <c r="AJ551" s="55"/>
      <c r="AK551" s="55"/>
    </row>
    <row r="552" ht="22.5" customHeight="1">
      <c r="A552" s="575" t="s">
        <v>1231</v>
      </c>
      <c r="B552" s="576">
        <v>45755.0</v>
      </c>
      <c r="C552" s="583">
        <v>60000.0</v>
      </c>
      <c r="D552" s="578" t="s">
        <v>3</v>
      </c>
      <c r="E552" s="579" t="s">
        <v>192</v>
      </c>
      <c r="F552" s="580">
        <v>622.0</v>
      </c>
      <c r="G552" s="581" t="s">
        <v>140</v>
      </c>
      <c r="H552" s="582" t="s">
        <v>957</v>
      </c>
      <c r="I552" s="576">
        <v>45756.0</v>
      </c>
      <c r="J552" s="583">
        <v>60000.0</v>
      </c>
      <c r="K552" s="584">
        <v>0.0</v>
      </c>
      <c r="L552" s="583">
        <f t="shared" si="1"/>
        <v>0</v>
      </c>
      <c r="M552" s="586"/>
      <c r="N552" s="586"/>
      <c r="O552" s="586"/>
      <c r="P552" s="586"/>
      <c r="Q552" s="600"/>
      <c r="R552" s="597"/>
      <c r="S552" s="589" t="str">
        <f t="shared" si="33"/>
        <v/>
      </c>
      <c r="T552" s="606"/>
      <c r="U552" s="607"/>
      <c r="V552" s="592" t="str">
        <f t="shared" si="31"/>
        <v/>
      </c>
      <c r="W552" s="589">
        <f t="shared" si="19"/>
        <v>0</v>
      </c>
      <c r="X552" s="589"/>
      <c r="Y552" s="602"/>
      <c r="AH552" s="55"/>
      <c r="AI552" s="55"/>
      <c r="AJ552" s="55"/>
      <c r="AK552" s="55"/>
    </row>
    <row r="553" ht="22.5" customHeight="1">
      <c r="A553" s="575"/>
      <c r="B553" s="576">
        <v>45756.0</v>
      </c>
      <c r="C553" s="583">
        <v>0.0</v>
      </c>
      <c r="D553" s="651" t="s">
        <v>119</v>
      </c>
      <c r="E553" s="579" t="s">
        <v>2144</v>
      </c>
      <c r="F553" s="580">
        <v>625.0</v>
      </c>
      <c r="G553" s="581" t="s">
        <v>140</v>
      </c>
      <c r="H553" s="582" t="s">
        <v>957</v>
      </c>
      <c r="I553" s="576">
        <v>45756.0</v>
      </c>
      <c r="J553" s="583">
        <v>0.0</v>
      </c>
      <c r="K553" s="583">
        <v>0.0</v>
      </c>
      <c r="L553" s="583">
        <f t="shared" si="1"/>
        <v>0</v>
      </c>
      <c r="M553" s="586"/>
      <c r="N553" s="586"/>
      <c r="O553" s="586"/>
      <c r="P553" s="586"/>
      <c r="Q553" s="600"/>
      <c r="R553" s="597"/>
      <c r="S553" s="589" t="str">
        <f t="shared" si="33"/>
        <v/>
      </c>
      <c r="T553" s="606"/>
      <c r="U553" s="607"/>
      <c r="V553" s="592" t="str">
        <f t="shared" si="31"/>
        <v/>
      </c>
      <c r="W553" s="589">
        <f t="shared" si="19"/>
        <v>0</v>
      </c>
      <c r="X553" s="589"/>
      <c r="Y553" s="602"/>
      <c r="AH553" s="55"/>
      <c r="AI553" s="55"/>
      <c r="AJ553" s="55"/>
      <c r="AK553" s="55"/>
    </row>
    <row r="554" ht="22.5" customHeight="1">
      <c r="A554" s="575" t="s">
        <v>1232</v>
      </c>
      <c r="B554" s="576">
        <v>45756.0</v>
      </c>
      <c r="C554" s="583">
        <v>75000.0</v>
      </c>
      <c r="D554" s="578" t="s">
        <v>3</v>
      </c>
      <c r="E554" s="579" t="s">
        <v>599</v>
      </c>
      <c r="F554" s="580">
        <v>626.0</v>
      </c>
      <c r="G554" s="581" t="s">
        <v>140</v>
      </c>
      <c r="H554" s="582" t="s">
        <v>957</v>
      </c>
      <c r="I554" s="576">
        <v>45756.0</v>
      </c>
      <c r="J554" s="583">
        <v>75000.0</v>
      </c>
      <c r="K554" s="584">
        <v>0.0</v>
      </c>
      <c r="L554" s="583">
        <f t="shared" si="1"/>
        <v>0</v>
      </c>
      <c r="M554" s="586"/>
      <c r="N554" s="586"/>
      <c r="O554" s="586"/>
      <c r="P554" s="586"/>
      <c r="Q554" s="600"/>
      <c r="R554" s="597"/>
      <c r="S554" s="589" t="str">
        <f t="shared" si="33"/>
        <v/>
      </c>
      <c r="T554" s="606"/>
      <c r="U554" s="607"/>
      <c r="V554" s="592" t="str">
        <f t="shared" si="31"/>
        <v/>
      </c>
      <c r="W554" s="589">
        <f t="shared" si="19"/>
        <v>0</v>
      </c>
      <c r="X554" s="589"/>
      <c r="Y554" s="602"/>
      <c r="AH554" s="55"/>
      <c r="AI554" s="55"/>
      <c r="AJ554" s="55"/>
      <c r="AK554" s="55"/>
    </row>
    <row r="555" ht="22.5" customHeight="1">
      <c r="A555" s="666" t="s">
        <v>1233</v>
      </c>
      <c r="B555" s="655">
        <v>45756.0</v>
      </c>
      <c r="C555" s="656">
        <v>10000.0</v>
      </c>
      <c r="D555" s="651" t="s">
        <v>3</v>
      </c>
      <c r="E555" s="657" t="s">
        <v>1197</v>
      </c>
      <c r="F555" s="580" t="s">
        <v>2145</v>
      </c>
      <c r="G555" s="659" t="s">
        <v>140</v>
      </c>
      <c r="H555" s="582" t="s">
        <v>957</v>
      </c>
      <c r="I555" s="655">
        <v>45756.0</v>
      </c>
      <c r="J555" s="656">
        <v>10000.0</v>
      </c>
      <c r="K555" s="584">
        <v>0.0</v>
      </c>
      <c r="L555" s="583">
        <f t="shared" si="1"/>
        <v>0</v>
      </c>
      <c r="M555" s="586"/>
      <c r="N555" s="586"/>
      <c r="O555" s="586"/>
      <c r="P555" s="586"/>
      <c r="Q555" s="600"/>
      <c r="R555" s="597"/>
      <c r="S555" s="589" t="str">
        <f t="shared" si="33"/>
        <v/>
      </c>
      <c r="T555" s="606"/>
      <c r="U555" s="607"/>
      <c r="V555" s="592" t="str">
        <f t="shared" si="31"/>
        <v/>
      </c>
      <c r="W555" s="589">
        <f t="shared" si="19"/>
        <v>0</v>
      </c>
      <c r="X555" s="589"/>
      <c r="Y555" s="602"/>
      <c r="AH555" s="55"/>
      <c r="AI555" s="55"/>
      <c r="AJ555" s="55"/>
      <c r="AK555" s="55"/>
    </row>
    <row r="556" ht="22.5" customHeight="1">
      <c r="A556" s="575" t="s">
        <v>1234</v>
      </c>
      <c r="B556" s="576">
        <v>45756.0</v>
      </c>
      <c r="C556" s="583">
        <v>450000.0</v>
      </c>
      <c r="D556" s="578" t="s">
        <v>3</v>
      </c>
      <c r="E556" s="579" t="s">
        <v>1235</v>
      </c>
      <c r="F556" s="580">
        <v>903.0</v>
      </c>
      <c r="G556" s="581" t="s">
        <v>1002</v>
      </c>
      <c r="H556" s="582" t="s">
        <v>957</v>
      </c>
      <c r="I556" s="576">
        <v>45756.0</v>
      </c>
      <c r="J556" s="583">
        <v>514000.0</v>
      </c>
      <c r="K556" s="584">
        <v>0.0</v>
      </c>
      <c r="L556" s="583">
        <f t="shared" si="1"/>
        <v>64000</v>
      </c>
      <c r="M556" s="586"/>
      <c r="N556" s="586"/>
      <c r="O556" s="586"/>
      <c r="P556" s="586"/>
      <c r="Q556" s="600"/>
      <c r="R556" s="597"/>
      <c r="S556" s="589" t="str">
        <f t="shared" si="33"/>
        <v/>
      </c>
      <c r="T556" s="606"/>
      <c r="U556" s="607"/>
      <c r="V556" s="592" t="str">
        <f t="shared" si="31"/>
        <v/>
      </c>
      <c r="W556" s="589">
        <f t="shared" si="19"/>
        <v>0</v>
      </c>
      <c r="X556" s="589"/>
      <c r="Y556" s="602"/>
      <c r="AH556" s="55"/>
      <c r="AI556" s="55"/>
      <c r="AJ556" s="55"/>
      <c r="AK556" s="55"/>
    </row>
    <row r="557" ht="22.5" customHeight="1">
      <c r="A557" s="666" t="s">
        <v>1236</v>
      </c>
      <c r="B557" s="655">
        <v>45757.0</v>
      </c>
      <c r="C557" s="656">
        <v>15000.0</v>
      </c>
      <c r="D557" s="651" t="s">
        <v>119</v>
      </c>
      <c r="E557" s="657" t="s">
        <v>1110</v>
      </c>
      <c r="F557" s="658">
        <v>631.0</v>
      </c>
      <c r="G557" s="659" t="s">
        <v>140</v>
      </c>
      <c r="H557" s="582" t="s">
        <v>957</v>
      </c>
      <c r="I557" s="655">
        <v>45757.0</v>
      </c>
      <c r="J557" s="656">
        <v>15000.0</v>
      </c>
      <c r="K557" s="584">
        <v>0.0</v>
      </c>
      <c r="L557" s="583">
        <f t="shared" si="1"/>
        <v>0</v>
      </c>
      <c r="M557" s="586"/>
      <c r="N557" s="586"/>
      <c r="O557" s="586"/>
      <c r="P557" s="586"/>
      <c r="Q557" s="600"/>
      <c r="R557" s="597"/>
      <c r="S557" s="589" t="str">
        <f t="shared" si="33"/>
        <v/>
      </c>
      <c r="T557" s="606"/>
      <c r="U557" s="607"/>
      <c r="V557" s="592" t="str">
        <f t="shared" si="31"/>
        <v/>
      </c>
      <c r="W557" s="589">
        <f t="shared" si="19"/>
        <v>0</v>
      </c>
      <c r="X557" s="589"/>
      <c r="Y557" s="602"/>
      <c r="AH557" s="55"/>
      <c r="AI557" s="55"/>
      <c r="AJ557" s="55"/>
      <c r="AK557" s="55"/>
    </row>
    <row r="558" ht="22.5" customHeight="1">
      <c r="A558" s="666" t="s">
        <v>1237</v>
      </c>
      <c r="B558" s="655">
        <v>45757.0</v>
      </c>
      <c r="C558" s="656">
        <v>135000.0</v>
      </c>
      <c r="D558" s="651" t="s">
        <v>119</v>
      </c>
      <c r="E558" s="657" t="s">
        <v>1238</v>
      </c>
      <c r="F558" s="658">
        <v>631.0</v>
      </c>
      <c r="G558" s="659" t="s">
        <v>140</v>
      </c>
      <c r="H558" s="582" t="s">
        <v>957</v>
      </c>
      <c r="I558" s="655">
        <v>45757.0</v>
      </c>
      <c r="J558" s="656">
        <v>135000.0</v>
      </c>
      <c r="K558" s="584">
        <v>0.0</v>
      </c>
      <c r="L558" s="583">
        <f t="shared" si="1"/>
        <v>0</v>
      </c>
      <c r="M558" s="586"/>
      <c r="N558" s="586"/>
      <c r="O558" s="586"/>
      <c r="P558" s="586"/>
      <c r="Q558" s="660"/>
      <c r="R558" s="610"/>
      <c r="S558" s="611" t="str">
        <f t="shared" si="33"/>
        <v/>
      </c>
      <c r="T558" s="612"/>
      <c r="U558" s="613"/>
      <c r="V558" s="614" t="str">
        <f t="shared" si="31"/>
        <v/>
      </c>
      <c r="W558" s="611">
        <f t="shared" si="19"/>
        <v>0</v>
      </c>
      <c r="X558" s="611"/>
      <c r="Y558" s="661"/>
      <c r="AH558" s="55"/>
      <c r="AI558" s="55"/>
      <c r="AJ558" s="55"/>
      <c r="AK558" s="55"/>
    </row>
    <row r="559" ht="22.5" customHeight="1">
      <c r="A559" s="666" t="s">
        <v>1239</v>
      </c>
      <c r="B559" s="655">
        <v>45757.0</v>
      </c>
      <c r="C559" s="656">
        <v>15000.0</v>
      </c>
      <c r="D559" s="651" t="s">
        <v>119</v>
      </c>
      <c r="E559" s="657" t="s">
        <v>309</v>
      </c>
      <c r="F559" s="658">
        <v>631.0</v>
      </c>
      <c r="G559" s="659" t="s">
        <v>140</v>
      </c>
      <c r="H559" s="582" t="s">
        <v>957</v>
      </c>
      <c r="I559" s="655">
        <v>45757.0</v>
      </c>
      <c r="J559" s="656">
        <v>15000.0</v>
      </c>
      <c r="K559" s="584">
        <v>0.0</v>
      </c>
      <c r="L559" s="583">
        <f t="shared" si="1"/>
        <v>0</v>
      </c>
      <c r="M559" s="586"/>
      <c r="N559" s="586"/>
      <c r="O559" s="586"/>
      <c r="P559" s="586"/>
      <c r="Q559" s="660"/>
      <c r="R559" s="610"/>
      <c r="S559" s="611" t="str">
        <f t="shared" si="33"/>
        <v/>
      </c>
      <c r="T559" s="612"/>
      <c r="U559" s="613"/>
      <c r="V559" s="614" t="str">
        <f t="shared" si="31"/>
        <v/>
      </c>
      <c r="W559" s="611">
        <f t="shared" si="19"/>
        <v>0</v>
      </c>
      <c r="X559" s="611"/>
      <c r="Y559" s="661"/>
      <c r="AH559" s="55"/>
      <c r="AI559" s="55"/>
      <c r="AJ559" s="55"/>
      <c r="AK559" s="55"/>
    </row>
    <row r="560" ht="22.5" customHeight="1">
      <c r="A560" s="654"/>
      <c r="B560" s="655">
        <v>45757.0</v>
      </c>
      <c r="C560" s="656">
        <v>155000.0</v>
      </c>
      <c r="D560" s="578" t="s">
        <v>1636</v>
      </c>
      <c r="E560" s="657" t="s">
        <v>1240</v>
      </c>
      <c r="F560" s="658">
        <v>630.0</v>
      </c>
      <c r="G560" s="659" t="s">
        <v>140</v>
      </c>
      <c r="H560" s="582" t="s">
        <v>957</v>
      </c>
      <c r="I560" s="655">
        <v>45757.0</v>
      </c>
      <c r="J560" s="656">
        <v>155000.0</v>
      </c>
      <c r="K560" s="584">
        <v>0.0</v>
      </c>
      <c r="L560" s="583">
        <f t="shared" si="1"/>
        <v>0</v>
      </c>
      <c r="M560" s="586"/>
      <c r="N560" s="586"/>
      <c r="O560" s="586"/>
      <c r="P560" s="586"/>
      <c r="Q560" s="600"/>
      <c r="R560" s="597"/>
      <c r="S560" s="589" t="str">
        <f t="shared" si="33"/>
        <v/>
      </c>
      <c r="T560" s="606"/>
      <c r="U560" s="607"/>
      <c r="V560" s="592" t="str">
        <f t="shared" si="31"/>
        <v/>
      </c>
      <c r="W560" s="589">
        <f t="shared" si="19"/>
        <v>0</v>
      </c>
      <c r="X560" s="589"/>
      <c r="Y560" s="602"/>
      <c r="AH560" s="55"/>
      <c r="AI560" s="55"/>
      <c r="AJ560" s="55"/>
      <c r="AK560" s="55"/>
    </row>
    <row r="561" ht="22.5" customHeight="1">
      <c r="A561" s="662" t="s">
        <v>1974</v>
      </c>
      <c r="B561" s="655">
        <v>45757.0</v>
      </c>
      <c r="C561" s="656">
        <v>125000.0</v>
      </c>
      <c r="D561" s="651" t="s">
        <v>3</v>
      </c>
      <c r="E561" s="657" t="s">
        <v>13</v>
      </c>
      <c r="F561" s="580" t="s">
        <v>2146</v>
      </c>
      <c r="G561" s="659" t="s">
        <v>140</v>
      </c>
      <c r="H561" s="582" t="s">
        <v>957</v>
      </c>
      <c r="I561" s="655">
        <v>45757.0</v>
      </c>
      <c r="J561" s="656">
        <v>125000.0</v>
      </c>
      <c r="K561" s="584">
        <v>0.0</v>
      </c>
      <c r="L561" s="583">
        <f t="shared" si="1"/>
        <v>0</v>
      </c>
      <c r="M561" s="586"/>
      <c r="N561" s="586"/>
      <c r="O561" s="586"/>
      <c r="P561" s="586"/>
      <c r="Q561" s="600"/>
      <c r="R561" s="597"/>
      <c r="S561" s="589" t="str">
        <f t="shared" si="33"/>
        <v/>
      </c>
      <c r="T561" s="606"/>
      <c r="U561" s="607"/>
      <c r="V561" s="592" t="str">
        <f t="shared" si="31"/>
        <v/>
      </c>
      <c r="W561" s="589">
        <f t="shared" si="19"/>
        <v>0</v>
      </c>
      <c r="X561" s="589"/>
      <c r="Y561" s="602"/>
      <c r="AH561" s="55"/>
      <c r="AI561" s="55"/>
      <c r="AJ561" s="55"/>
      <c r="AK561" s="55"/>
    </row>
    <row r="562" ht="22.5" customHeight="1">
      <c r="A562" s="666" t="s">
        <v>1242</v>
      </c>
      <c r="B562" s="655">
        <v>45758.0</v>
      </c>
      <c r="C562" s="656">
        <v>70000.0</v>
      </c>
      <c r="D562" s="651" t="s">
        <v>361</v>
      </c>
      <c r="E562" s="657" t="s">
        <v>1243</v>
      </c>
      <c r="F562" s="658">
        <v>851.0</v>
      </c>
      <c r="G562" s="659" t="s">
        <v>140</v>
      </c>
      <c r="H562" s="582" t="s">
        <v>957</v>
      </c>
      <c r="I562" s="655">
        <v>45758.0</v>
      </c>
      <c r="J562" s="656">
        <v>70000.0</v>
      </c>
      <c r="K562" s="584">
        <v>0.0</v>
      </c>
      <c r="L562" s="583">
        <f t="shared" si="1"/>
        <v>0</v>
      </c>
      <c r="M562" s="586"/>
      <c r="N562" s="586"/>
      <c r="O562" s="586"/>
      <c r="P562" s="586"/>
      <c r="Q562" s="600"/>
      <c r="R562" s="597"/>
      <c r="S562" s="589" t="str">
        <f t="shared" si="33"/>
        <v/>
      </c>
      <c r="T562" s="606"/>
      <c r="U562" s="607"/>
      <c r="V562" s="592" t="str">
        <f t="shared" si="31"/>
        <v/>
      </c>
      <c r="W562" s="589">
        <f t="shared" si="19"/>
        <v>0</v>
      </c>
      <c r="X562" s="589"/>
      <c r="Y562" s="602"/>
      <c r="AH562" s="55"/>
      <c r="AI562" s="55"/>
      <c r="AJ562" s="55"/>
      <c r="AK562" s="55"/>
    </row>
    <row r="563" ht="22.5" customHeight="1">
      <c r="A563" s="575" t="s">
        <v>1245</v>
      </c>
      <c r="B563" s="576">
        <v>45738.0</v>
      </c>
      <c r="C563" s="583">
        <v>165000.0</v>
      </c>
      <c r="D563" s="578" t="s">
        <v>3</v>
      </c>
      <c r="E563" s="579" t="s">
        <v>200</v>
      </c>
      <c r="F563" s="580">
        <v>1010571.0</v>
      </c>
      <c r="G563" s="581" t="s">
        <v>140</v>
      </c>
      <c r="H563" s="582" t="s">
        <v>957</v>
      </c>
      <c r="I563" s="576">
        <v>45760.0</v>
      </c>
      <c r="J563" s="583">
        <v>165000.0</v>
      </c>
      <c r="K563" s="584">
        <v>0.0</v>
      </c>
      <c r="L563" s="583">
        <f t="shared" si="1"/>
        <v>0</v>
      </c>
      <c r="M563" s="586"/>
      <c r="N563" s="586"/>
      <c r="O563" s="586"/>
      <c r="P563" s="586"/>
      <c r="Q563" s="600"/>
      <c r="R563" s="597"/>
      <c r="S563" s="589" t="str">
        <f t="shared" si="33"/>
        <v/>
      </c>
      <c r="T563" s="606"/>
      <c r="U563" s="607"/>
      <c r="V563" s="592" t="str">
        <f t="shared" si="31"/>
        <v/>
      </c>
      <c r="W563" s="589">
        <f t="shared" si="19"/>
        <v>0</v>
      </c>
      <c r="X563" s="589"/>
      <c r="Y563" s="602"/>
      <c r="AH563" s="55"/>
      <c r="AI563" s="55"/>
      <c r="AJ563" s="55"/>
      <c r="AK563" s="55"/>
    </row>
    <row r="564" ht="22.5" customHeight="1">
      <c r="A564" s="666" t="s">
        <v>1246</v>
      </c>
      <c r="B564" s="655">
        <v>45743.0</v>
      </c>
      <c r="C564" s="656">
        <v>105000.0</v>
      </c>
      <c r="D564" s="651" t="s">
        <v>3</v>
      </c>
      <c r="E564" s="657" t="s">
        <v>1247</v>
      </c>
      <c r="F564" s="658">
        <v>1010562.0</v>
      </c>
      <c r="G564" s="659" t="s">
        <v>140</v>
      </c>
      <c r="H564" s="582" t="s">
        <v>957</v>
      </c>
      <c r="I564" s="655">
        <v>45760.0</v>
      </c>
      <c r="J564" s="656">
        <v>105000.0</v>
      </c>
      <c r="K564" s="584">
        <v>0.0</v>
      </c>
      <c r="L564" s="583">
        <f t="shared" si="1"/>
        <v>0</v>
      </c>
      <c r="M564" s="586"/>
      <c r="N564" s="586"/>
      <c r="O564" s="586"/>
      <c r="P564" s="586"/>
      <c r="Q564" s="600"/>
      <c r="R564" s="597"/>
      <c r="S564" s="589" t="str">
        <f t="shared" si="33"/>
        <v/>
      </c>
      <c r="T564" s="606"/>
      <c r="U564" s="607"/>
      <c r="V564" s="592" t="str">
        <f t="shared" si="31"/>
        <v/>
      </c>
      <c r="W564" s="589">
        <f t="shared" si="19"/>
        <v>0</v>
      </c>
      <c r="X564" s="589"/>
      <c r="Y564" s="602"/>
      <c r="AH564" s="55"/>
      <c r="AI564" s="55"/>
      <c r="AJ564" s="55"/>
      <c r="AK564" s="55"/>
    </row>
    <row r="565" ht="22.5" customHeight="1">
      <c r="A565" s="662" t="s">
        <v>1248</v>
      </c>
      <c r="B565" s="655">
        <v>45746.0</v>
      </c>
      <c r="C565" s="656">
        <v>195000.0</v>
      </c>
      <c r="D565" s="651" t="s">
        <v>3</v>
      </c>
      <c r="E565" s="657" t="s">
        <v>1249</v>
      </c>
      <c r="F565" s="658">
        <v>1010569.0</v>
      </c>
      <c r="G565" s="659" t="s">
        <v>140</v>
      </c>
      <c r="H565" s="582" t="s">
        <v>957</v>
      </c>
      <c r="I565" s="655">
        <v>45760.0</v>
      </c>
      <c r="J565" s="656">
        <v>195000.0</v>
      </c>
      <c r="K565" s="584">
        <v>0.0</v>
      </c>
      <c r="L565" s="583">
        <f t="shared" si="1"/>
        <v>0</v>
      </c>
      <c r="M565" s="586"/>
      <c r="N565" s="586"/>
      <c r="O565" s="586"/>
      <c r="P565" s="586"/>
      <c r="Q565" s="600"/>
      <c r="R565" s="597"/>
      <c r="S565" s="589" t="str">
        <f t="shared" si="33"/>
        <v/>
      </c>
      <c r="T565" s="606"/>
      <c r="U565" s="607"/>
      <c r="V565" s="592" t="str">
        <f t="shared" si="31"/>
        <v/>
      </c>
      <c r="W565" s="589">
        <f t="shared" si="19"/>
        <v>0</v>
      </c>
      <c r="X565" s="589"/>
      <c r="Y565" s="602"/>
      <c r="AH565" s="55"/>
      <c r="AI565" s="55"/>
      <c r="AJ565" s="55"/>
      <c r="AK565" s="55"/>
    </row>
    <row r="566" ht="22.5" customHeight="1">
      <c r="A566" s="662" t="s">
        <v>1250</v>
      </c>
      <c r="B566" s="655">
        <v>45751.0</v>
      </c>
      <c r="C566" s="656">
        <v>45000.0</v>
      </c>
      <c r="D566" s="651" t="s">
        <v>3</v>
      </c>
      <c r="E566" s="657" t="s">
        <v>160</v>
      </c>
      <c r="F566" s="658">
        <v>1010572.0</v>
      </c>
      <c r="G566" s="659" t="s">
        <v>140</v>
      </c>
      <c r="H566" s="582" t="s">
        <v>957</v>
      </c>
      <c r="I566" s="655">
        <v>45760.0</v>
      </c>
      <c r="J566" s="656">
        <v>45000.0</v>
      </c>
      <c r="K566" s="584">
        <v>0.0</v>
      </c>
      <c r="L566" s="583">
        <f t="shared" si="1"/>
        <v>0</v>
      </c>
      <c r="M566" s="586"/>
      <c r="N566" s="586"/>
      <c r="O566" s="586"/>
      <c r="P566" s="586"/>
      <c r="Q566" s="600"/>
      <c r="R566" s="597"/>
      <c r="S566" s="589" t="str">
        <f t="shared" si="33"/>
        <v/>
      </c>
      <c r="T566" s="606"/>
      <c r="U566" s="607"/>
      <c r="V566" s="592" t="str">
        <f t="shared" si="31"/>
        <v/>
      </c>
      <c r="W566" s="589">
        <f t="shared" si="19"/>
        <v>0</v>
      </c>
      <c r="X566" s="589"/>
      <c r="Y566" s="602"/>
      <c r="AH566" s="55"/>
      <c r="AI566" s="55"/>
      <c r="AJ566" s="55"/>
      <c r="AK566" s="55"/>
    </row>
    <row r="567" ht="22.5" customHeight="1">
      <c r="A567" s="662" t="s">
        <v>1251</v>
      </c>
      <c r="B567" s="655">
        <v>45756.0</v>
      </c>
      <c r="C567" s="656">
        <v>60000.0</v>
      </c>
      <c r="D567" s="651" t="s">
        <v>3</v>
      </c>
      <c r="E567" s="657" t="s">
        <v>192</v>
      </c>
      <c r="F567" s="658">
        <v>1010574.0</v>
      </c>
      <c r="G567" s="659" t="s">
        <v>140</v>
      </c>
      <c r="H567" s="582" t="s">
        <v>957</v>
      </c>
      <c r="I567" s="655">
        <v>45760.0</v>
      </c>
      <c r="J567" s="656">
        <v>60000.0</v>
      </c>
      <c r="K567" s="584">
        <v>0.0</v>
      </c>
      <c r="L567" s="583">
        <f t="shared" si="1"/>
        <v>0</v>
      </c>
      <c r="M567" s="586"/>
      <c r="N567" s="586"/>
      <c r="O567" s="586"/>
      <c r="P567" s="586"/>
      <c r="Q567" s="600"/>
      <c r="R567" s="597"/>
      <c r="S567" s="589" t="str">
        <f t="shared" si="33"/>
        <v/>
      </c>
      <c r="T567" s="606"/>
      <c r="U567" s="607"/>
      <c r="V567" s="592" t="str">
        <f t="shared" si="31"/>
        <v/>
      </c>
      <c r="W567" s="589">
        <f t="shared" si="19"/>
        <v>0</v>
      </c>
      <c r="X567" s="589"/>
      <c r="Y567" s="602"/>
      <c r="AH567" s="55"/>
      <c r="AI567" s="55"/>
      <c r="AJ567" s="55"/>
      <c r="AK567" s="55"/>
    </row>
    <row r="568" ht="22.5" customHeight="1">
      <c r="A568" s="666" t="s">
        <v>1252</v>
      </c>
      <c r="B568" s="655">
        <v>45759.0</v>
      </c>
      <c r="C568" s="656">
        <v>15000.0</v>
      </c>
      <c r="D568" s="651" t="s">
        <v>119</v>
      </c>
      <c r="E568" s="657" t="s">
        <v>309</v>
      </c>
      <c r="F568" s="658">
        <v>633.0</v>
      </c>
      <c r="G568" s="659" t="s">
        <v>140</v>
      </c>
      <c r="H568" s="582" t="s">
        <v>957</v>
      </c>
      <c r="I568" s="655">
        <v>45760.0</v>
      </c>
      <c r="J568" s="656">
        <v>15000.0</v>
      </c>
      <c r="K568" s="584">
        <v>0.0</v>
      </c>
      <c r="L568" s="583">
        <f t="shared" si="1"/>
        <v>0</v>
      </c>
      <c r="M568" s="586"/>
      <c r="N568" s="586"/>
      <c r="O568" s="586"/>
      <c r="P568" s="586"/>
      <c r="Q568" s="600"/>
      <c r="R568" s="597"/>
      <c r="S568" s="589" t="str">
        <f t="shared" si="33"/>
        <v/>
      </c>
      <c r="T568" s="606"/>
      <c r="U568" s="607"/>
      <c r="V568" s="592" t="str">
        <f t="shared" si="31"/>
        <v/>
      </c>
      <c r="W568" s="589">
        <f t="shared" si="19"/>
        <v>0</v>
      </c>
      <c r="X568" s="589"/>
      <c r="Y568" s="602"/>
      <c r="AH568" s="55"/>
      <c r="AI568" s="55"/>
      <c r="AJ568" s="55"/>
      <c r="AK568" s="55"/>
    </row>
    <row r="569" ht="22.5" customHeight="1">
      <c r="A569" s="666" t="s">
        <v>1253</v>
      </c>
      <c r="B569" s="655">
        <v>45760.0</v>
      </c>
      <c r="C569" s="656">
        <v>8000.0</v>
      </c>
      <c r="D569" s="651" t="s">
        <v>262</v>
      </c>
      <c r="E569" s="657" t="s">
        <v>1254</v>
      </c>
      <c r="F569" s="658">
        <v>521.0</v>
      </c>
      <c r="G569" s="659" t="s">
        <v>140</v>
      </c>
      <c r="H569" s="582" t="s">
        <v>957</v>
      </c>
      <c r="I569" s="655">
        <v>45760.0</v>
      </c>
      <c r="J569" s="656">
        <v>8000.0</v>
      </c>
      <c r="K569" s="584">
        <v>0.0</v>
      </c>
      <c r="L569" s="583">
        <f t="shared" si="1"/>
        <v>0</v>
      </c>
      <c r="M569" s="586"/>
      <c r="N569" s="586"/>
      <c r="O569" s="586"/>
      <c r="P569" s="586"/>
      <c r="Q569" s="600"/>
      <c r="R569" s="597"/>
      <c r="S569" s="589" t="str">
        <f t="shared" si="33"/>
        <v/>
      </c>
      <c r="T569" s="606"/>
      <c r="U569" s="607"/>
      <c r="V569" s="592" t="str">
        <f t="shared" si="31"/>
        <v/>
      </c>
      <c r="W569" s="589">
        <f t="shared" si="19"/>
        <v>0</v>
      </c>
      <c r="X569" s="589"/>
      <c r="Y569" s="602"/>
      <c r="AH569" s="55"/>
      <c r="AI569" s="55"/>
      <c r="AJ569" s="55"/>
      <c r="AK569" s="55"/>
    </row>
    <row r="570" ht="22.5" customHeight="1">
      <c r="A570" s="575" t="s">
        <v>1255</v>
      </c>
      <c r="B570" s="576">
        <v>45700.0</v>
      </c>
      <c r="C570" s="583">
        <v>30000.0</v>
      </c>
      <c r="D570" s="578" t="s">
        <v>3</v>
      </c>
      <c r="E570" s="579" t="s">
        <v>160</v>
      </c>
      <c r="F570" s="580">
        <v>239.0</v>
      </c>
      <c r="G570" s="581" t="s">
        <v>140</v>
      </c>
      <c r="H570" s="582" t="s">
        <v>957</v>
      </c>
      <c r="I570" s="576">
        <v>45761.0</v>
      </c>
      <c r="J570" s="583">
        <v>30000.0</v>
      </c>
      <c r="K570" s="584">
        <v>0.0</v>
      </c>
      <c r="L570" s="583">
        <f t="shared" si="1"/>
        <v>0</v>
      </c>
      <c r="M570" s="586"/>
      <c r="N570" s="586"/>
      <c r="O570" s="586"/>
      <c r="P570" s="586"/>
      <c r="Q570" s="660"/>
      <c r="R570" s="610"/>
      <c r="S570" s="611" t="str">
        <f t="shared" si="33"/>
        <v/>
      </c>
      <c r="T570" s="612"/>
      <c r="U570" s="613"/>
      <c r="V570" s="614" t="str">
        <f t="shared" si="31"/>
        <v/>
      </c>
      <c r="W570" s="611">
        <f t="shared" si="19"/>
        <v>0</v>
      </c>
      <c r="X570" s="611"/>
      <c r="Y570" s="661"/>
      <c r="AH570" s="55"/>
      <c r="AI570" s="55"/>
      <c r="AJ570" s="55"/>
      <c r="AK570" s="55"/>
    </row>
    <row r="571" ht="22.5" customHeight="1">
      <c r="A571" s="667" t="s">
        <v>1972</v>
      </c>
      <c r="B571" s="655">
        <v>45756.0</v>
      </c>
      <c r="C571" s="656">
        <v>80000.0</v>
      </c>
      <c r="D571" s="651" t="s">
        <v>3</v>
      </c>
      <c r="E571" s="657" t="s">
        <v>1973</v>
      </c>
      <c r="F571" s="580" t="s">
        <v>2147</v>
      </c>
      <c r="G571" s="659" t="s">
        <v>976</v>
      </c>
      <c r="H571" s="582" t="s">
        <v>957</v>
      </c>
      <c r="I571" s="668"/>
      <c r="J571" s="656">
        <v>80000.0</v>
      </c>
      <c r="K571" s="584">
        <v>0.0</v>
      </c>
      <c r="L571" s="583">
        <f t="shared" si="1"/>
        <v>0</v>
      </c>
      <c r="M571" s="586"/>
      <c r="N571" s="586"/>
      <c r="O571" s="586"/>
      <c r="P571" s="586"/>
      <c r="Q571" s="600"/>
      <c r="R571" s="597"/>
      <c r="S571" s="589" t="str">
        <f t="shared" si="33"/>
        <v/>
      </c>
      <c r="T571" s="606"/>
      <c r="U571" s="607"/>
      <c r="V571" s="592" t="str">
        <f t="shared" si="31"/>
        <v/>
      </c>
      <c r="W571" s="589">
        <f t="shared" si="19"/>
        <v>0</v>
      </c>
      <c r="X571" s="589"/>
      <c r="Y571" s="602"/>
      <c r="AH571" s="55"/>
      <c r="AI571" s="55"/>
      <c r="AJ571" s="55"/>
      <c r="AK571" s="55"/>
    </row>
    <row r="572" ht="22.5" customHeight="1">
      <c r="A572" s="575" t="s">
        <v>1256</v>
      </c>
      <c r="B572" s="576">
        <v>45700.0</v>
      </c>
      <c r="C572" s="583">
        <v>125000.0</v>
      </c>
      <c r="D572" s="578" t="s">
        <v>3</v>
      </c>
      <c r="E572" s="579" t="s">
        <v>266</v>
      </c>
      <c r="F572" s="580">
        <v>239.0</v>
      </c>
      <c r="G572" s="581" t="s">
        <v>140</v>
      </c>
      <c r="H572" s="582" t="s">
        <v>957</v>
      </c>
      <c r="I572" s="576">
        <v>45761.0</v>
      </c>
      <c r="J572" s="583">
        <v>125000.0</v>
      </c>
      <c r="K572" s="584">
        <v>0.0</v>
      </c>
      <c r="L572" s="583">
        <f t="shared" si="1"/>
        <v>0</v>
      </c>
      <c r="M572" s="586"/>
      <c r="N572" s="586"/>
      <c r="O572" s="586"/>
      <c r="P572" s="586"/>
      <c r="Q572" s="660"/>
      <c r="R572" s="610"/>
      <c r="S572" s="611" t="str">
        <f t="shared" si="33"/>
        <v/>
      </c>
      <c r="T572" s="612"/>
      <c r="U572" s="613"/>
      <c r="V572" s="614" t="str">
        <f t="shared" si="31"/>
        <v/>
      </c>
      <c r="W572" s="611">
        <f t="shared" si="19"/>
        <v>0</v>
      </c>
      <c r="X572" s="611"/>
      <c r="Y572" s="661"/>
      <c r="AH572" s="55"/>
      <c r="AI572" s="55"/>
      <c r="AJ572" s="55"/>
      <c r="AK572" s="55"/>
    </row>
    <row r="573" ht="22.5" customHeight="1">
      <c r="A573" s="575" t="s">
        <v>1257</v>
      </c>
      <c r="B573" s="576">
        <v>45700.0</v>
      </c>
      <c r="C573" s="583">
        <v>30000.0</v>
      </c>
      <c r="D573" s="578" t="s">
        <v>3</v>
      </c>
      <c r="E573" s="579" t="s">
        <v>268</v>
      </c>
      <c r="F573" s="580">
        <v>239.0</v>
      </c>
      <c r="G573" s="581" t="s">
        <v>140</v>
      </c>
      <c r="H573" s="582" t="s">
        <v>957</v>
      </c>
      <c r="I573" s="576">
        <v>45761.0</v>
      </c>
      <c r="J573" s="583">
        <v>30000.0</v>
      </c>
      <c r="K573" s="584">
        <v>0.0</v>
      </c>
      <c r="L573" s="583">
        <f t="shared" si="1"/>
        <v>0</v>
      </c>
      <c r="M573" s="586"/>
      <c r="N573" s="586"/>
      <c r="O573" s="586"/>
      <c r="P573" s="586"/>
      <c r="Q573" s="660"/>
      <c r="R573" s="610"/>
      <c r="S573" s="611" t="str">
        <f t="shared" si="33"/>
        <v/>
      </c>
      <c r="T573" s="612"/>
      <c r="U573" s="613"/>
      <c r="V573" s="614" t="str">
        <f t="shared" si="31"/>
        <v/>
      </c>
      <c r="W573" s="611">
        <f t="shared" si="19"/>
        <v>0</v>
      </c>
      <c r="X573" s="611"/>
      <c r="Y573" s="661"/>
      <c r="AH573" s="55"/>
      <c r="AI573" s="55"/>
      <c r="AJ573" s="55"/>
      <c r="AK573" s="55"/>
    </row>
    <row r="574" ht="22.5" customHeight="1">
      <c r="A574" s="666" t="s">
        <v>1258</v>
      </c>
      <c r="B574" s="655">
        <v>45761.0</v>
      </c>
      <c r="C574" s="656">
        <v>7000.0</v>
      </c>
      <c r="D574" s="651" t="s">
        <v>119</v>
      </c>
      <c r="E574" s="657" t="s">
        <v>1259</v>
      </c>
      <c r="F574" s="658">
        <v>635.0</v>
      </c>
      <c r="G574" s="659" t="s">
        <v>140</v>
      </c>
      <c r="H574" s="582" t="s">
        <v>957</v>
      </c>
      <c r="I574" s="655">
        <v>45761.0</v>
      </c>
      <c r="J574" s="656">
        <v>7000.0</v>
      </c>
      <c r="K574" s="584">
        <v>0.0</v>
      </c>
      <c r="L574" s="583">
        <f t="shared" si="1"/>
        <v>0</v>
      </c>
      <c r="M574" s="586"/>
      <c r="N574" s="586"/>
      <c r="O574" s="586"/>
      <c r="P574" s="586"/>
      <c r="Q574" s="660"/>
      <c r="R574" s="610"/>
      <c r="S574" s="611" t="str">
        <f t="shared" si="33"/>
        <v/>
      </c>
      <c r="T574" s="612"/>
      <c r="U574" s="613"/>
      <c r="V574" s="614" t="str">
        <f t="shared" si="31"/>
        <v/>
      </c>
      <c r="W574" s="611">
        <f t="shared" si="19"/>
        <v>0</v>
      </c>
      <c r="X574" s="611"/>
      <c r="Y574" s="661"/>
      <c r="AH574" s="55"/>
      <c r="AI574" s="55"/>
      <c r="AJ574" s="55"/>
      <c r="AK574" s="55"/>
    </row>
    <row r="575" ht="22.5" customHeight="1">
      <c r="A575" s="666" t="s">
        <v>1261</v>
      </c>
      <c r="B575" s="655">
        <v>45761.0</v>
      </c>
      <c r="C575" s="656">
        <v>40000.0</v>
      </c>
      <c r="D575" s="651" t="s">
        <v>119</v>
      </c>
      <c r="E575" s="657" t="s">
        <v>1262</v>
      </c>
      <c r="F575" s="658">
        <v>637.0</v>
      </c>
      <c r="G575" s="659" t="s">
        <v>140</v>
      </c>
      <c r="H575" s="582" t="s">
        <v>957</v>
      </c>
      <c r="I575" s="655">
        <v>45761.0</v>
      </c>
      <c r="J575" s="656">
        <v>40000.0</v>
      </c>
      <c r="K575" s="584">
        <v>0.0</v>
      </c>
      <c r="L575" s="583">
        <f t="shared" si="1"/>
        <v>0</v>
      </c>
      <c r="M575" s="586"/>
      <c r="N575" s="586"/>
      <c r="O575" s="586"/>
      <c r="P575" s="586"/>
      <c r="Q575" s="660"/>
      <c r="R575" s="610"/>
      <c r="S575" s="611" t="str">
        <f t="shared" si="33"/>
        <v/>
      </c>
      <c r="T575" s="612"/>
      <c r="U575" s="613"/>
      <c r="V575" s="614" t="str">
        <f t="shared" si="31"/>
        <v/>
      </c>
      <c r="W575" s="611">
        <f t="shared" si="19"/>
        <v>0</v>
      </c>
      <c r="X575" s="611"/>
      <c r="Y575" s="661"/>
      <c r="AH575" s="55"/>
      <c r="AI575" s="55"/>
      <c r="AJ575" s="55"/>
      <c r="AK575" s="55"/>
    </row>
    <row r="576" ht="22.5" customHeight="1">
      <c r="A576" s="666" t="s">
        <v>1264</v>
      </c>
      <c r="B576" s="655">
        <v>45761.0</v>
      </c>
      <c r="C576" s="656">
        <v>6000.0</v>
      </c>
      <c r="D576" s="651" t="s">
        <v>119</v>
      </c>
      <c r="E576" s="657" t="s">
        <v>1265</v>
      </c>
      <c r="F576" s="658">
        <v>638.0</v>
      </c>
      <c r="G576" s="659" t="s">
        <v>140</v>
      </c>
      <c r="H576" s="582" t="s">
        <v>957</v>
      </c>
      <c r="I576" s="655">
        <v>45761.0</v>
      </c>
      <c r="J576" s="656">
        <v>6000.0</v>
      </c>
      <c r="K576" s="584">
        <v>0.0</v>
      </c>
      <c r="L576" s="583">
        <f t="shared" si="1"/>
        <v>0</v>
      </c>
      <c r="M576" s="586"/>
      <c r="N576" s="586"/>
      <c r="O576" s="586"/>
      <c r="P576" s="586"/>
      <c r="Q576" s="660"/>
      <c r="R576" s="610"/>
      <c r="S576" s="611" t="str">
        <f t="shared" si="33"/>
        <v/>
      </c>
      <c r="T576" s="612"/>
      <c r="U576" s="613"/>
      <c r="V576" s="614" t="str">
        <f t="shared" si="31"/>
        <v/>
      </c>
      <c r="W576" s="611">
        <f t="shared" si="19"/>
        <v>0</v>
      </c>
      <c r="X576" s="611"/>
      <c r="Y576" s="661"/>
      <c r="AH576" s="55"/>
      <c r="AI576" s="55"/>
      <c r="AJ576" s="55"/>
      <c r="AK576" s="55"/>
    </row>
    <row r="577" ht="22.5" customHeight="1">
      <c r="A577" s="666" t="s">
        <v>1266</v>
      </c>
      <c r="B577" s="655">
        <v>45761.0</v>
      </c>
      <c r="C577" s="656">
        <v>7000.0</v>
      </c>
      <c r="D577" s="651" t="s">
        <v>361</v>
      </c>
      <c r="E577" s="657" t="s">
        <v>1267</v>
      </c>
      <c r="F577" s="658">
        <v>853.0</v>
      </c>
      <c r="G577" s="659" t="s">
        <v>140</v>
      </c>
      <c r="H577" s="582" t="s">
        <v>957</v>
      </c>
      <c r="I577" s="655">
        <v>45761.0</v>
      </c>
      <c r="J577" s="656">
        <v>7000.0</v>
      </c>
      <c r="K577" s="584">
        <v>0.0</v>
      </c>
      <c r="L577" s="583">
        <f t="shared" si="1"/>
        <v>0</v>
      </c>
      <c r="M577" s="586"/>
      <c r="N577" s="586"/>
      <c r="O577" s="586"/>
      <c r="P577" s="586"/>
      <c r="Q577" s="660"/>
      <c r="R577" s="610"/>
      <c r="S577" s="611" t="str">
        <f t="shared" si="33"/>
        <v/>
      </c>
      <c r="T577" s="612"/>
      <c r="U577" s="613"/>
      <c r="V577" s="614" t="str">
        <f t="shared" si="31"/>
        <v/>
      </c>
      <c r="W577" s="611">
        <f t="shared" si="19"/>
        <v>0</v>
      </c>
      <c r="X577" s="611"/>
      <c r="Y577" s="661"/>
      <c r="AH577" s="55"/>
      <c r="AI577" s="55"/>
      <c r="AJ577" s="55"/>
      <c r="AK577" s="55"/>
    </row>
    <row r="578" ht="22.5" customHeight="1">
      <c r="A578" s="662" t="s">
        <v>1268</v>
      </c>
      <c r="B578" s="655">
        <v>45760.0</v>
      </c>
      <c r="C578" s="656">
        <v>5000.0</v>
      </c>
      <c r="D578" s="651" t="s">
        <v>3</v>
      </c>
      <c r="E578" s="657" t="s">
        <v>309</v>
      </c>
      <c r="F578" s="658">
        <v>634.0</v>
      </c>
      <c r="G578" s="659" t="s">
        <v>140</v>
      </c>
      <c r="H578" s="582" t="s">
        <v>957</v>
      </c>
      <c r="I578" s="655">
        <v>45763.0</v>
      </c>
      <c r="J578" s="656">
        <v>5000.0</v>
      </c>
      <c r="K578" s="584">
        <v>0.0</v>
      </c>
      <c r="L578" s="583">
        <f t="shared" si="1"/>
        <v>0</v>
      </c>
      <c r="M578" s="586"/>
      <c r="N578" s="586"/>
      <c r="O578" s="586"/>
      <c r="P578" s="586"/>
      <c r="Q578" s="660"/>
      <c r="R578" s="610"/>
      <c r="S578" s="611" t="str">
        <f t="shared" si="33"/>
        <v/>
      </c>
      <c r="T578" s="612"/>
      <c r="U578" s="613"/>
      <c r="V578" s="614" t="str">
        <f t="shared" si="31"/>
        <v/>
      </c>
      <c r="W578" s="611">
        <f t="shared" si="19"/>
        <v>0</v>
      </c>
      <c r="X578" s="611"/>
      <c r="Y578" s="661"/>
      <c r="AH578" s="55"/>
      <c r="AI578" s="55"/>
      <c r="AJ578" s="55"/>
      <c r="AK578" s="55"/>
    </row>
    <row r="579" ht="22.5" customHeight="1">
      <c r="A579" s="662" t="s">
        <v>1270</v>
      </c>
      <c r="B579" s="655">
        <v>45760.0</v>
      </c>
      <c r="C579" s="656">
        <v>65000.0</v>
      </c>
      <c r="D579" s="651" t="s">
        <v>3</v>
      </c>
      <c r="E579" s="657" t="s">
        <v>1271</v>
      </c>
      <c r="F579" s="658">
        <v>634.0</v>
      </c>
      <c r="G579" s="659" t="s">
        <v>140</v>
      </c>
      <c r="H579" s="582" t="s">
        <v>957</v>
      </c>
      <c r="I579" s="655">
        <v>45763.0</v>
      </c>
      <c r="J579" s="656">
        <v>65000.0</v>
      </c>
      <c r="K579" s="584">
        <v>0.0</v>
      </c>
      <c r="L579" s="583">
        <f t="shared" si="1"/>
        <v>0</v>
      </c>
      <c r="M579" s="586"/>
      <c r="N579" s="586"/>
      <c r="O579" s="586"/>
      <c r="P579" s="586"/>
      <c r="Q579" s="660"/>
      <c r="R579" s="610"/>
      <c r="S579" s="611" t="str">
        <f t="shared" si="33"/>
        <v/>
      </c>
      <c r="T579" s="612"/>
      <c r="U579" s="613"/>
      <c r="V579" s="614" t="str">
        <f t="shared" si="31"/>
        <v/>
      </c>
      <c r="W579" s="611">
        <f t="shared" si="19"/>
        <v>0</v>
      </c>
      <c r="X579" s="611"/>
      <c r="Y579" s="661"/>
      <c r="AH579" s="55"/>
      <c r="AI579" s="55"/>
      <c r="AJ579" s="55"/>
      <c r="AK579" s="55"/>
    </row>
    <row r="580" ht="22.5" customHeight="1">
      <c r="A580" s="662" t="s">
        <v>1272</v>
      </c>
      <c r="B580" s="655">
        <v>45761.0</v>
      </c>
      <c r="C580" s="656">
        <v>30000.0</v>
      </c>
      <c r="D580" s="651" t="s">
        <v>3</v>
      </c>
      <c r="E580" s="657" t="s">
        <v>254</v>
      </c>
      <c r="F580" s="658">
        <v>636.0</v>
      </c>
      <c r="G580" s="659" t="s">
        <v>140</v>
      </c>
      <c r="H580" s="582" t="s">
        <v>957</v>
      </c>
      <c r="I580" s="655">
        <v>45763.0</v>
      </c>
      <c r="J580" s="656">
        <v>30000.0</v>
      </c>
      <c r="K580" s="584">
        <v>0.0</v>
      </c>
      <c r="L580" s="583">
        <f t="shared" si="1"/>
        <v>0</v>
      </c>
      <c r="M580" s="586"/>
      <c r="N580" s="586"/>
      <c r="O580" s="586"/>
      <c r="P580" s="586"/>
      <c r="Q580" s="660"/>
      <c r="R580" s="610"/>
      <c r="S580" s="611" t="str">
        <f t="shared" si="33"/>
        <v/>
      </c>
      <c r="T580" s="612"/>
      <c r="U580" s="613"/>
      <c r="V580" s="614" t="str">
        <f t="shared" si="31"/>
        <v/>
      </c>
      <c r="W580" s="611">
        <f t="shared" si="19"/>
        <v>0</v>
      </c>
      <c r="X580" s="611"/>
      <c r="Y580" s="661"/>
      <c r="AH580" s="55"/>
      <c r="AI580" s="55"/>
      <c r="AJ580" s="55"/>
      <c r="AK580" s="55"/>
    </row>
    <row r="581" ht="22.5" customHeight="1">
      <c r="A581" s="662" t="s">
        <v>1273</v>
      </c>
      <c r="B581" s="655">
        <v>45763.0</v>
      </c>
      <c r="C581" s="656">
        <v>50000.0</v>
      </c>
      <c r="D581" s="651" t="s">
        <v>3</v>
      </c>
      <c r="E581" s="657" t="s">
        <v>292</v>
      </c>
      <c r="F581" s="658">
        <v>771.0</v>
      </c>
      <c r="G581" s="659" t="s">
        <v>140</v>
      </c>
      <c r="H581" s="582" t="s">
        <v>957</v>
      </c>
      <c r="I581" s="655">
        <v>45763.0</v>
      </c>
      <c r="J581" s="656">
        <v>50000.0</v>
      </c>
      <c r="K581" s="584">
        <v>0.0</v>
      </c>
      <c r="L581" s="583">
        <f t="shared" si="1"/>
        <v>0</v>
      </c>
      <c r="M581" s="586"/>
      <c r="N581" s="586"/>
      <c r="O581" s="586"/>
      <c r="P581" s="586"/>
      <c r="Q581" s="660"/>
      <c r="R581" s="610"/>
      <c r="S581" s="611" t="str">
        <f t="shared" si="33"/>
        <v/>
      </c>
      <c r="T581" s="612"/>
      <c r="U581" s="613"/>
      <c r="V581" s="614" t="str">
        <f t="shared" si="31"/>
        <v/>
      </c>
      <c r="W581" s="611">
        <f t="shared" si="19"/>
        <v>0</v>
      </c>
      <c r="X581" s="611"/>
      <c r="Y581" s="661"/>
      <c r="AH581" s="55"/>
      <c r="AI581" s="55"/>
      <c r="AJ581" s="55"/>
      <c r="AK581" s="55"/>
    </row>
    <row r="582" ht="22.5" customHeight="1">
      <c r="A582" s="666" t="s">
        <v>1274</v>
      </c>
      <c r="B582" s="655">
        <v>45763.0</v>
      </c>
      <c r="C582" s="656">
        <v>110000.0</v>
      </c>
      <c r="D582" s="651" t="s">
        <v>361</v>
      </c>
      <c r="E582" s="657" t="s">
        <v>1275</v>
      </c>
      <c r="F582" s="658">
        <v>854.0</v>
      </c>
      <c r="G582" s="659" t="s">
        <v>140</v>
      </c>
      <c r="H582" s="582" t="s">
        <v>957</v>
      </c>
      <c r="I582" s="655">
        <v>45763.0</v>
      </c>
      <c r="J582" s="656">
        <v>110000.0</v>
      </c>
      <c r="K582" s="584">
        <v>0.0</v>
      </c>
      <c r="L582" s="583">
        <f t="shared" si="1"/>
        <v>0</v>
      </c>
      <c r="M582" s="586"/>
      <c r="N582" s="586"/>
      <c r="O582" s="586"/>
      <c r="P582" s="586"/>
      <c r="Q582" s="660"/>
      <c r="R582" s="610"/>
      <c r="S582" s="611" t="str">
        <f t="shared" si="33"/>
        <v/>
      </c>
      <c r="T582" s="612"/>
      <c r="U582" s="613"/>
      <c r="V582" s="614" t="str">
        <f t="shared" si="31"/>
        <v/>
      </c>
      <c r="W582" s="611">
        <f t="shared" si="19"/>
        <v>0</v>
      </c>
      <c r="X582" s="611"/>
      <c r="Y582" s="661"/>
      <c r="AH582" s="55"/>
      <c r="AI582" s="55"/>
      <c r="AJ582" s="55"/>
      <c r="AK582" s="55"/>
    </row>
    <row r="583" ht="22.5" customHeight="1">
      <c r="A583" s="666" t="s">
        <v>1277</v>
      </c>
      <c r="B583" s="655">
        <v>45763.0</v>
      </c>
      <c r="C583" s="656">
        <v>50000.0</v>
      </c>
      <c r="D583" s="651" t="s">
        <v>3</v>
      </c>
      <c r="E583" s="657" t="s">
        <v>1278</v>
      </c>
      <c r="F583" s="658">
        <v>772.0</v>
      </c>
      <c r="G583" s="659" t="s">
        <v>140</v>
      </c>
      <c r="H583" s="582" t="s">
        <v>957</v>
      </c>
      <c r="I583" s="655">
        <v>45763.0</v>
      </c>
      <c r="J583" s="656">
        <v>50000.0</v>
      </c>
      <c r="K583" s="584">
        <v>0.0</v>
      </c>
      <c r="L583" s="583">
        <f t="shared" si="1"/>
        <v>0</v>
      </c>
      <c r="M583" s="586"/>
      <c r="N583" s="586"/>
      <c r="O583" s="586"/>
      <c r="P583" s="586"/>
      <c r="Q583" s="660"/>
      <c r="R583" s="610"/>
      <c r="S583" s="611" t="str">
        <f t="shared" si="33"/>
        <v/>
      </c>
      <c r="T583" s="612"/>
      <c r="U583" s="613"/>
      <c r="V583" s="614" t="str">
        <f t="shared" si="31"/>
        <v/>
      </c>
      <c r="W583" s="611">
        <f t="shared" si="19"/>
        <v>0</v>
      </c>
      <c r="X583" s="611"/>
      <c r="Y583" s="661"/>
      <c r="AH583" s="55"/>
      <c r="AI583" s="55"/>
      <c r="AJ583" s="55"/>
      <c r="AK583" s="55"/>
    </row>
    <row r="584" ht="22.5" customHeight="1">
      <c r="A584" s="666" t="s">
        <v>1279</v>
      </c>
      <c r="B584" s="655">
        <v>45763.0</v>
      </c>
      <c r="C584" s="656">
        <v>6000.0</v>
      </c>
      <c r="D584" s="651" t="s">
        <v>119</v>
      </c>
      <c r="E584" s="657" t="s">
        <v>1280</v>
      </c>
      <c r="F584" s="658">
        <v>776.0</v>
      </c>
      <c r="G584" s="659" t="s">
        <v>140</v>
      </c>
      <c r="H584" s="582" t="s">
        <v>957</v>
      </c>
      <c r="I584" s="655">
        <v>45763.0</v>
      </c>
      <c r="J584" s="656">
        <v>6000.0</v>
      </c>
      <c r="K584" s="584">
        <v>0.0</v>
      </c>
      <c r="L584" s="583">
        <f t="shared" si="1"/>
        <v>0</v>
      </c>
      <c r="M584" s="586"/>
      <c r="N584" s="586"/>
      <c r="O584" s="586"/>
      <c r="P584" s="586"/>
      <c r="Q584" s="660"/>
      <c r="R584" s="610"/>
      <c r="S584" s="611" t="str">
        <f t="shared" si="33"/>
        <v/>
      </c>
      <c r="T584" s="612"/>
      <c r="U584" s="613"/>
      <c r="V584" s="614" t="str">
        <f t="shared" si="31"/>
        <v/>
      </c>
      <c r="W584" s="611">
        <f t="shared" si="19"/>
        <v>0</v>
      </c>
      <c r="X584" s="611"/>
      <c r="Y584" s="661"/>
      <c r="AH584" s="55"/>
      <c r="AI584" s="55"/>
      <c r="AJ584" s="55"/>
      <c r="AK584" s="55"/>
    </row>
    <row r="585" ht="22.5" customHeight="1">
      <c r="A585" s="666" t="s">
        <v>1281</v>
      </c>
      <c r="B585" s="655">
        <v>45763.0</v>
      </c>
      <c r="C585" s="656">
        <v>15000.0</v>
      </c>
      <c r="D585" s="651" t="s">
        <v>119</v>
      </c>
      <c r="E585" s="657" t="s">
        <v>1282</v>
      </c>
      <c r="F585" s="658">
        <v>523.0</v>
      </c>
      <c r="G585" s="659" t="s">
        <v>140</v>
      </c>
      <c r="H585" s="582" t="s">
        <v>957</v>
      </c>
      <c r="I585" s="655">
        <v>45763.0</v>
      </c>
      <c r="J585" s="656">
        <v>15000.0</v>
      </c>
      <c r="K585" s="584">
        <v>0.0</v>
      </c>
      <c r="L585" s="583">
        <f t="shared" si="1"/>
        <v>0</v>
      </c>
      <c r="M585" s="586"/>
      <c r="N585" s="586"/>
      <c r="O585" s="586"/>
      <c r="P585" s="586"/>
      <c r="Q585" s="660"/>
      <c r="R585" s="610"/>
      <c r="S585" s="611" t="str">
        <f t="shared" si="33"/>
        <v/>
      </c>
      <c r="T585" s="612"/>
      <c r="U585" s="613"/>
      <c r="V585" s="614" t="str">
        <f t="shared" si="31"/>
        <v/>
      </c>
      <c r="W585" s="611">
        <f t="shared" si="19"/>
        <v>0</v>
      </c>
      <c r="X585" s="611"/>
      <c r="Y585" s="661"/>
      <c r="AH585" s="55"/>
      <c r="AI585" s="55"/>
      <c r="AJ585" s="55"/>
      <c r="AK585" s="55"/>
    </row>
    <row r="586" ht="22.5" customHeight="1">
      <c r="A586" s="666" t="s">
        <v>1284</v>
      </c>
      <c r="B586" s="655">
        <v>45766.0</v>
      </c>
      <c r="C586" s="656">
        <v>2250000.0</v>
      </c>
      <c r="D586" s="578" t="s">
        <v>1636</v>
      </c>
      <c r="E586" s="657" t="s">
        <v>1285</v>
      </c>
      <c r="F586" s="658">
        <v>777.0</v>
      </c>
      <c r="G586" s="659" t="s">
        <v>140</v>
      </c>
      <c r="H586" s="582" t="s">
        <v>957</v>
      </c>
      <c r="I586" s="655">
        <v>45764.0</v>
      </c>
      <c r="J586" s="656">
        <v>2250000.0</v>
      </c>
      <c r="K586" s="584">
        <v>0.0</v>
      </c>
      <c r="L586" s="583">
        <f t="shared" si="1"/>
        <v>0</v>
      </c>
      <c r="M586" s="586"/>
      <c r="N586" s="586"/>
      <c r="O586" s="586"/>
      <c r="P586" s="586"/>
      <c r="Q586" s="660"/>
      <c r="R586" s="610"/>
      <c r="S586" s="611" t="str">
        <f t="shared" si="33"/>
        <v/>
      </c>
      <c r="T586" s="612"/>
      <c r="U586" s="613"/>
      <c r="V586" s="614" t="str">
        <f t="shared" si="31"/>
        <v/>
      </c>
      <c r="W586" s="611">
        <f t="shared" si="19"/>
        <v>0</v>
      </c>
      <c r="X586" s="611"/>
      <c r="Y586" s="661"/>
      <c r="AH586" s="55"/>
      <c r="AI586" s="55"/>
      <c r="AJ586" s="55"/>
      <c r="AK586" s="55"/>
    </row>
    <row r="587" ht="22.5" customHeight="1">
      <c r="A587" s="575" t="s">
        <v>1287</v>
      </c>
      <c r="B587" s="576">
        <v>45664.0</v>
      </c>
      <c r="C587" s="583">
        <v>50000.0</v>
      </c>
      <c r="D587" s="578" t="s">
        <v>3</v>
      </c>
      <c r="E587" s="579" t="s">
        <v>192</v>
      </c>
      <c r="F587" s="580">
        <v>784642.0</v>
      </c>
      <c r="G587" s="581" t="s">
        <v>140</v>
      </c>
      <c r="H587" s="582" t="s">
        <v>957</v>
      </c>
      <c r="I587" s="576">
        <v>45766.0</v>
      </c>
      <c r="J587" s="583">
        <v>50000.0</v>
      </c>
      <c r="K587" s="584">
        <v>0.0</v>
      </c>
      <c r="L587" s="583">
        <f t="shared" si="1"/>
        <v>0</v>
      </c>
      <c r="M587" s="586"/>
      <c r="N587" s="586"/>
      <c r="O587" s="586"/>
      <c r="P587" s="586"/>
      <c r="Q587" s="660"/>
      <c r="R587" s="610"/>
      <c r="S587" s="611" t="str">
        <f t="shared" si="33"/>
        <v/>
      </c>
      <c r="T587" s="612"/>
      <c r="U587" s="613"/>
      <c r="V587" s="614" t="str">
        <f t="shared" si="31"/>
        <v/>
      </c>
      <c r="W587" s="611">
        <f t="shared" si="19"/>
        <v>0</v>
      </c>
      <c r="X587" s="611"/>
      <c r="Y587" s="661"/>
      <c r="AH587" s="55"/>
      <c r="AI587" s="55"/>
      <c r="AJ587" s="55"/>
      <c r="AK587" s="55"/>
    </row>
    <row r="588" ht="22.5" customHeight="1">
      <c r="A588" s="575" t="s">
        <v>1289</v>
      </c>
      <c r="B588" s="576">
        <v>45664.0</v>
      </c>
      <c r="C588" s="603">
        <v>35000.0</v>
      </c>
      <c r="D588" s="578" t="s">
        <v>3</v>
      </c>
      <c r="E588" s="579" t="s">
        <v>160</v>
      </c>
      <c r="F588" s="580">
        <v>784644.0</v>
      </c>
      <c r="G588" s="581" t="s">
        <v>140</v>
      </c>
      <c r="H588" s="582" t="s">
        <v>957</v>
      </c>
      <c r="I588" s="576">
        <v>45766.0</v>
      </c>
      <c r="J588" s="583">
        <v>35000.0</v>
      </c>
      <c r="K588" s="584">
        <v>0.0</v>
      </c>
      <c r="L588" s="583">
        <f t="shared" si="1"/>
        <v>0</v>
      </c>
      <c r="M588" s="586"/>
      <c r="N588" s="586"/>
      <c r="O588" s="586"/>
      <c r="P588" s="586"/>
      <c r="Q588" s="660"/>
      <c r="R588" s="610"/>
      <c r="S588" s="611" t="str">
        <f t="shared" si="33"/>
        <v/>
      </c>
      <c r="T588" s="612"/>
      <c r="U588" s="613"/>
      <c r="V588" s="614" t="str">
        <f t="shared" si="31"/>
        <v/>
      </c>
      <c r="W588" s="611">
        <f t="shared" si="19"/>
        <v>0</v>
      </c>
      <c r="X588" s="611"/>
      <c r="Y588" s="661"/>
      <c r="AH588" s="55"/>
      <c r="AI588" s="55"/>
      <c r="AJ588" s="55"/>
      <c r="AK588" s="55"/>
    </row>
    <row r="589" ht="22.5" customHeight="1">
      <c r="A589" s="662" t="s">
        <v>1290</v>
      </c>
      <c r="B589" s="655">
        <v>45760.0</v>
      </c>
      <c r="C589" s="656">
        <v>125000.0</v>
      </c>
      <c r="D589" s="651" t="s">
        <v>3</v>
      </c>
      <c r="E589" s="657" t="s">
        <v>192</v>
      </c>
      <c r="F589" s="658">
        <v>1010573.0</v>
      </c>
      <c r="G589" s="659" t="s">
        <v>140</v>
      </c>
      <c r="H589" s="582" t="s">
        <v>957</v>
      </c>
      <c r="I589" s="655">
        <v>45766.0</v>
      </c>
      <c r="J589" s="656">
        <v>125000.0</v>
      </c>
      <c r="K589" s="584">
        <v>0.0</v>
      </c>
      <c r="L589" s="583">
        <f t="shared" si="1"/>
        <v>0</v>
      </c>
      <c r="M589" s="586"/>
      <c r="N589" s="586"/>
      <c r="O589" s="586"/>
      <c r="P589" s="586"/>
      <c r="Q589" s="660"/>
      <c r="R589" s="610"/>
      <c r="S589" s="611" t="str">
        <f t="shared" si="33"/>
        <v/>
      </c>
      <c r="T589" s="612"/>
      <c r="U589" s="613"/>
      <c r="V589" s="614" t="str">
        <f t="shared" si="31"/>
        <v/>
      </c>
      <c r="W589" s="611">
        <f t="shared" si="19"/>
        <v>0</v>
      </c>
      <c r="X589" s="611"/>
      <c r="Y589" s="661"/>
      <c r="AH589" s="55"/>
      <c r="AI589" s="55"/>
      <c r="AJ589" s="55"/>
      <c r="AK589" s="55"/>
    </row>
    <row r="590" ht="22.5" customHeight="1">
      <c r="A590" s="662" t="s">
        <v>1291</v>
      </c>
      <c r="B590" s="655">
        <v>45760.0</v>
      </c>
      <c r="C590" s="656">
        <v>75000.0</v>
      </c>
      <c r="D590" s="651" t="s">
        <v>3</v>
      </c>
      <c r="E590" s="657" t="s">
        <v>1292</v>
      </c>
      <c r="F590" s="658">
        <v>1010573.0</v>
      </c>
      <c r="G590" s="659" t="s">
        <v>140</v>
      </c>
      <c r="H590" s="582" t="s">
        <v>957</v>
      </c>
      <c r="I590" s="655">
        <v>45766.0</v>
      </c>
      <c r="J590" s="656">
        <v>75000.0</v>
      </c>
      <c r="K590" s="584">
        <v>0.0</v>
      </c>
      <c r="L590" s="583">
        <f t="shared" si="1"/>
        <v>0</v>
      </c>
      <c r="M590" s="586"/>
      <c r="N590" s="586"/>
      <c r="O590" s="586"/>
      <c r="P590" s="586"/>
      <c r="Q590" s="660"/>
      <c r="R590" s="610"/>
      <c r="S590" s="611" t="str">
        <f t="shared" si="33"/>
        <v/>
      </c>
      <c r="T590" s="612"/>
      <c r="U590" s="613"/>
      <c r="V590" s="614" t="str">
        <f t="shared" si="31"/>
        <v/>
      </c>
      <c r="W590" s="611">
        <f t="shared" si="19"/>
        <v>0</v>
      </c>
      <c r="X590" s="611"/>
      <c r="Y590" s="661"/>
      <c r="AH590" s="55"/>
      <c r="AI590" s="55"/>
      <c r="AJ590" s="55"/>
      <c r="AK590" s="55"/>
    </row>
    <row r="591" ht="22.5" customHeight="1">
      <c r="A591" s="662" t="s">
        <v>1293</v>
      </c>
      <c r="B591" s="655">
        <v>45760.0</v>
      </c>
      <c r="C591" s="656">
        <v>155000.0</v>
      </c>
      <c r="D591" s="651" t="s">
        <v>3</v>
      </c>
      <c r="E591" s="657" t="s">
        <v>1294</v>
      </c>
      <c r="F591" s="658">
        <v>1010651.0</v>
      </c>
      <c r="G591" s="659" t="s">
        <v>140</v>
      </c>
      <c r="H591" s="582" t="s">
        <v>957</v>
      </c>
      <c r="I591" s="655">
        <v>45766.0</v>
      </c>
      <c r="J591" s="656">
        <v>155000.0</v>
      </c>
      <c r="K591" s="584">
        <v>0.0</v>
      </c>
      <c r="L591" s="583">
        <f t="shared" si="1"/>
        <v>0</v>
      </c>
      <c r="M591" s="586"/>
      <c r="N591" s="586"/>
      <c r="O591" s="586"/>
      <c r="P591" s="586"/>
      <c r="Q591" s="660"/>
      <c r="R591" s="610"/>
      <c r="S591" s="611" t="str">
        <f t="shared" si="33"/>
        <v/>
      </c>
      <c r="T591" s="612"/>
      <c r="U591" s="613"/>
      <c r="V591" s="614" t="str">
        <f t="shared" si="31"/>
        <v/>
      </c>
      <c r="W591" s="611">
        <f t="shared" si="19"/>
        <v>0</v>
      </c>
      <c r="X591" s="611"/>
      <c r="Y591" s="661"/>
      <c r="AH591" s="55"/>
      <c r="AI591" s="55"/>
      <c r="AJ591" s="55"/>
      <c r="AK591" s="55"/>
    </row>
    <row r="592" ht="22.5" customHeight="1">
      <c r="A592" s="662" t="s">
        <v>1295</v>
      </c>
      <c r="B592" s="655">
        <v>45760.0</v>
      </c>
      <c r="C592" s="656">
        <v>40000.0</v>
      </c>
      <c r="D592" s="651" t="s">
        <v>3</v>
      </c>
      <c r="E592" s="657" t="s">
        <v>352</v>
      </c>
      <c r="F592" s="658">
        <v>1010652.0</v>
      </c>
      <c r="G592" s="659" t="s">
        <v>140</v>
      </c>
      <c r="H592" s="582" t="s">
        <v>957</v>
      </c>
      <c r="I592" s="655">
        <v>45766.0</v>
      </c>
      <c r="J592" s="656">
        <v>40000.0</v>
      </c>
      <c r="K592" s="584">
        <v>0.0</v>
      </c>
      <c r="L592" s="583">
        <f t="shared" si="1"/>
        <v>0</v>
      </c>
      <c r="M592" s="586"/>
      <c r="N592" s="586"/>
      <c r="O592" s="586"/>
      <c r="P592" s="586"/>
      <c r="Q592" s="660"/>
      <c r="R592" s="610"/>
      <c r="S592" s="611" t="str">
        <f t="shared" si="33"/>
        <v/>
      </c>
      <c r="T592" s="612"/>
      <c r="U592" s="613"/>
      <c r="V592" s="614" t="str">
        <f t="shared" si="31"/>
        <v/>
      </c>
      <c r="W592" s="611">
        <f t="shared" si="19"/>
        <v>0</v>
      </c>
      <c r="X592" s="611"/>
      <c r="Y592" s="661"/>
      <c r="AH592" s="55"/>
      <c r="AI592" s="55"/>
      <c r="AJ592" s="55"/>
      <c r="AK592" s="55"/>
    </row>
    <row r="593" ht="22.5" customHeight="1">
      <c r="A593" s="662" t="s">
        <v>1296</v>
      </c>
      <c r="B593" s="655">
        <v>45761.0</v>
      </c>
      <c r="C593" s="656">
        <v>175000.0</v>
      </c>
      <c r="D593" s="651" t="s">
        <v>3</v>
      </c>
      <c r="E593" s="657" t="s">
        <v>1297</v>
      </c>
      <c r="F593" s="658">
        <v>1010573.0</v>
      </c>
      <c r="G593" s="659" t="s">
        <v>140</v>
      </c>
      <c r="H593" s="582" t="s">
        <v>957</v>
      </c>
      <c r="I593" s="655">
        <v>45766.0</v>
      </c>
      <c r="J593" s="656">
        <v>175000.0</v>
      </c>
      <c r="K593" s="584">
        <v>0.0</v>
      </c>
      <c r="L593" s="583">
        <f t="shared" si="1"/>
        <v>0</v>
      </c>
      <c r="M593" s="586"/>
      <c r="N593" s="586"/>
      <c r="O593" s="586"/>
      <c r="P593" s="586"/>
      <c r="Q593" s="660"/>
      <c r="R593" s="610"/>
      <c r="S593" s="611" t="str">
        <f t="shared" si="33"/>
        <v/>
      </c>
      <c r="T593" s="612"/>
      <c r="U593" s="613"/>
      <c r="V593" s="614" t="str">
        <f t="shared" si="31"/>
        <v/>
      </c>
      <c r="W593" s="611">
        <f t="shared" si="19"/>
        <v>0</v>
      </c>
      <c r="X593" s="611"/>
      <c r="Y593" s="661"/>
      <c r="AH593" s="55"/>
      <c r="AI593" s="55"/>
      <c r="AJ593" s="55"/>
      <c r="AK593" s="55"/>
    </row>
    <row r="594" ht="22.5" customHeight="1">
      <c r="A594" s="662" t="s">
        <v>1298</v>
      </c>
      <c r="B594" s="655">
        <v>45761.0</v>
      </c>
      <c r="C594" s="656">
        <v>50000.0</v>
      </c>
      <c r="D594" s="651" t="s">
        <v>3</v>
      </c>
      <c r="E594" s="657" t="s">
        <v>1299</v>
      </c>
      <c r="F594" s="658">
        <v>1010577.0</v>
      </c>
      <c r="G594" s="659" t="s">
        <v>140</v>
      </c>
      <c r="H594" s="582" t="s">
        <v>957</v>
      </c>
      <c r="I594" s="655">
        <v>45766.0</v>
      </c>
      <c r="J594" s="656">
        <v>50000.0</v>
      </c>
      <c r="K594" s="584">
        <v>0.0</v>
      </c>
      <c r="L594" s="583">
        <f t="shared" si="1"/>
        <v>0</v>
      </c>
      <c r="M594" s="586"/>
      <c r="N594" s="586"/>
      <c r="O594" s="586"/>
      <c r="P594" s="586"/>
      <c r="Q594" s="660"/>
      <c r="R594" s="610"/>
      <c r="S594" s="611" t="str">
        <f t="shared" si="33"/>
        <v/>
      </c>
      <c r="T594" s="612"/>
      <c r="U594" s="613"/>
      <c r="V594" s="614" t="str">
        <f t="shared" si="31"/>
        <v/>
      </c>
      <c r="W594" s="611">
        <f t="shared" si="19"/>
        <v>0</v>
      </c>
      <c r="X594" s="611"/>
      <c r="Y594" s="661"/>
      <c r="AH594" s="55"/>
      <c r="AI594" s="55"/>
      <c r="AJ594" s="55"/>
      <c r="AK594" s="55"/>
    </row>
    <row r="595" ht="22.5" customHeight="1">
      <c r="A595" s="662" t="s">
        <v>1300</v>
      </c>
      <c r="B595" s="655">
        <v>45761.0</v>
      </c>
      <c r="C595" s="656">
        <v>100000.0</v>
      </c>
      <c r="D595" s="651" t="s">
        <v>3</v>
      </c>
      <c r="E595" s="657" t="s">
        <v>1301</v>
      </c>
      <c r="F595" s="658">
        <v>1010576.0</v>
      </c>
      <c r="G595" s="659" t="s">
        <v>140</v>
      </c>
      <c r="H595" s="582" t="s">
        <v>957</v>
      </c>
      <c r="I595" s="655">
        <v>45766.0</v>
      </c>
      <c r="J595" s="656">
        <v>100000.0</v>
      </c>
      <c r="K595" s="584">
        <v>0.0</v>
      </c>
      <c r="L595" s="583">
        <f t="shared" si="1"/>
        <v>0</v>
      </c>
      <c r="M595" s="586"/>
      <c r="N595" s="586"/>
      <c r="O595" s="586"/>
      <c r="P595" s="586"/>
      <c r="Q595" s="660"/>
      <c r="R595" s="610"/>
      <c r="S595" s="611" t="str">
        <f t="shared" si="33"/>
        <v/>
      </c>
      <c r="T595" s="612"/>
      <c r="U595" s="613"/>
      <c r="V595" s="614" t="str">
        <f t="shared" si="31"/>
        <v/>
      </c>
      <c r="W595" s="611">
        <f t="shared" si="19"/>
        <v>0</v>
      </c>
      <c r="X595" s="611"/>
      <c r="Y595" s="661"/>
      <c r="AH595" s="55"/>
      <c r="AI595" s="55"/>
      <c r="AJ595" s="55"/>
      <c r="AK595" s="55"/>
    </row>
    <row r="596" ht="22.5" customHeight="1">
      <c r="A596" s="662" t="s">
        <v>1975</v>
      </c>
      <c r="B596" s="655">
        <v>45761.0</v>
      </c>
      <c r="C596" s="656">
        <v>90000.0</v>
      </c>
      <c r="D596" s="651" t="s">
        <v>3</v>
      </c>
      <c r="E596" s="657" t="s">
        <v>537</v>
      </c>
      <c r="F596" s="658">
        <v>1010563.0</v>
      </c>
      <c r="G596" s="659" t="s">
        <v>976</v>
      </c>
      <c r="H596" s="582" t="s">
        <v>957</v>
      </c>
      <c r="I596" s="668"/>
      <c r="J596" s="656">
        <v>90000.0</v>
      </c>
      <c r="K596" s="584">
        <v>0.0</v>
      </c>
      <c r="L596" s="583">
        <f t="shared" si="1"/>
        <v>0</v>
      </c>
      <c r="M596" s="586"/>
      <c r="N596" s="586"/>
      <c r="O596" s="586"/>
      <c r="P596" s="586"/>
      <c r="Q596" s="660"/>
      <c r="R596" s="610"/>
      <c r="S596" s="611" t="str">
        <f t="shared" si="33"/>
        <v/>
      </c>
      <c r="T596" s="612"/>
      <c r="U596" s="613"/>
      <c r="V596" s="614" t="str">
        <f t="shared" si="31"/>
        <v/>
      </c>
      <c r="W596" s="611">
        <f t="shared" si="19"/>
        <v>0</v>
      </c>
      <c r="X596" s="611"/>
      <c r="Y596" s="661"/>
      <c r="AH596" s="55"/>
      <c r="AI596" s="55"/>
      <c r="AJ596" s="55"/>
      <c r="AK596" s="55"/>
    </row>
    <row r="597" ht="22.5" customHeight="1">
      <c r="A597" s="666" t="s">
        <v>1302</v>
      </c>
      <c r="B597" s="655">
        <v>45763.0</v>
      </c>
      <c r="C597" s="656">
        <v>115000.0</v>
      </c>
      <c r="D597" s="651" t="s">
        <v>119</v>
      </c>
      <c r="E597" s="657" t="s">
        <v>13</v>
      </c>
      <c r="F597" s="658">
        <v>524.0</v>
      </c>
      <c r="G597" s="659" t="s">
        <v>140</v>
      </c>
      <c r="H597" s="582" t="s">
        <v>957</v>
      </c>
      <c r="I597" s="655">
        <v>45766.0</v>
      </c>
      <c r="J597" s="656">
        <v>115000.0</v>
      </c>
      <c r="K597" s="584">
        <v>0.0</v>
      </c>
      <c r="L597" s="583">
        <f t="shared" si="1"/>
        <v>0</v>
      </c>
      <c r="M597" s="586"/>
      <c r="N597" s="586"/>
      <c r="O597" s="586"/>
      <c r="P597" s="586"/>
      <c r="Q597" s="660"/>
      <c r="R597" s="610"/>
      <c r="S597" s="611" t="str">
        <f t="shared" si="33"/>
        <v/>
      </c>
      <c r="T597" s="612"/>
      <c r="U597" s="613"/>
      <c r="V597" s="614" t="str">
        <f t="shared" si="31"/>
        <v/>
      </c>
      <c r="W597" s="611">
        <f t="shared" si="19"/>
        <v>0</v>
      </c>
      <c r="X597" s="611"/>
      <c r="Y597" s="661"/>
      <c r="AH597" s="55"/>
      <c r="AI597" s="55"/>
      <c r="AJ597" s="55"/>
      <c r="AK597" s="55"/>
    </row>
    <row r="598" ht="22.5" customHeight="1">
      <c r="A598" s="662" t="s">
        <v>1309</v>
      </c>
      <c r="B598" s="655">
        <v>45766.0</v>
      </c>
      <c r="C598" s="656">
        <v>35000.0</v>
      </c>
      <c r="D598" s="651" t="s">
        <v>3</v>
      </c>
      <c r="E598" s="657" t="s">
        <v>160</v>
      </c>
      <c r="F598" s="580" t="s">
        <v>2148</v>
      </c>
      <c r="G598" s="659" t="s">
        <v>140</v>
      </c>
      <c r="H598" s="582" t="s">
        <v>957</v>
      </c>
      <c r="I598" s="655">
        <v>45766.0</v>
      </c>
      <c r="J598" s="656">
        <v>35000.0</v>
      </c>
      <c r="K598" s="584">
        <v>0.0</v>
      </c>
      <c r="L598" s="583">
        <f t="shared" si="1"/>
        <v>0</v>
      </c>
      <c r="M598" s="586"/>
      <c r="N598" s="586"/>
      <c r="O598" s="586"/>
      <c r="P598" s="586"/>
      <c r="Q598" s="660"/>
      <c r="R598" s="610"/>
      <c r="S598" s="611" t="str">
        <f t="shared" si="33"/>
        <v/>
      </c>
      <c r="T598" s="612"/>
      <c r="U598" s="613"/>
      <c r="V598" s="614" t="str">
        <f t="shared" si="31"/>
        <v/>
      </c>
      <c r="W598" s="611">
        <f t="shared" si="19"/>
        <v>0</v>
      </c>
      <c r="X598" s="611"/>
      <c r="Y598" s="661"/>
      <c r="AH598" s="55"/>
      <c r="AI598" s="55"/>
      <c r="AJ598" s="55"/>
      <c r="AK598" s="55"/>
    </row>
    <row r="599" ht="22.5" customHeight="1">
      <c r="A599" s="662" t="s">
        <v>1303</v>
      </c>
      <c r="B599" s="655">
        <v>45766.0</v>
      </c>
      <c r="C599" s="656">
        <v>10000.0</v>
      </c>
      <c r="D599" s="651" t="s">
        <v>3</v>
      </c>
      <c r="E599" s="640" t="s">
        <v>1304</v>
      </c>
      <c r="F599" s="658">
        <v>529.0</v>
      </c>
      <c r="G599" s="659" t="s">
        <v>140</v>
      </c>
      <c r="H599" s="582" t="s">
        <v>957</v>
      </c>
      <c r="I599" s="655">
        <v>45766.0</v>
      </c>
      <c r="J599" s="656">
        <v>10000.0</v>
      </c>
      <c r="K599" s="584">
        <v>0.0</v>
      </c>
      <c r="L599" s="583">
        <f t="shared" si="1"/>
        <v>0</v>
      </c>
      <c r="M599" s="586"/>
      <c r="N599" s="586"/>
      <c r="O599" s="586"/>
      <c r="P599" s="586"/>
      <c r="Q599" s="660"/>
      <c r="R599" s="610"/>
      <c r="S599" s="611" t="str">
        <f t="shared" si="33"/>
        <v/>
      </c>
      <c r="T599" s="612"/>
      <c r="U599" s="613"/>
      <c r="V599" s="614" t="str">
        <f t="shared" si="31"/>
        <v/>
      </c>
      <c r="W599" s="611">
        <f t="shared" si="19"/>
        <v>0</v>
      </c>
      <c r="X599" s="611"/>
      <c r="Y599" s="661"/>
      <c r="AH599" s="55"/>
      <c r="AI599" s="55"/>
      <c r="AJ599" s="55"/>
      <c r="AK599" s="55"/>
    </row>
    <row r="600" ht="22.5" customHeight="1">
      <c r="A600" s="662" t="s">
        <v>1305</v>
      </c>
      <c r="B600" s="655">
        <v>45766.0</v>
      </c>
      <c r="C600" s="656">
        <v>15000.0</v>
      </c>
      <c r="D600" s="651" t="s">
        <v>3</v>
      </c>
      <c r="E600" s="640" t="s">
        <v>1304</v>
      </c>
      <c r="F600" s="658">
        <v>529.0</v>
      </c>
      <c r="G600" s="659" t="s">
        <v>140</v>
      </c>
      <c r="H600" s="582" t="s">
        <v>957</v>
      </c>
      <c r="I600" s="655">
        <v>45766.0</v>
      </c>
      <c r="J600" s="656">
        <v>15000.0</v>
      </c>
      <c r="K600" s="584">
        <v>0.0</v>
      </c>
      <c r="L600" s="583">
        <f t="shared" si="1"/>
        <v>0</v>
      </c>
      <c r="M600" s="586"/>
      <c r="N600" s="586"/>
      <c r="O600" s="586"/>
      <c r="P600" s="586"/>
      <c r="Q600" s="660"/>
      <c r="R600" s="610"/>
      <c r="S600" s="611" t="str">
        <f t="shared" si="33"/>
        <v/>
      </c>
      <c r="T600" s="612"/>
      <c r="U600" s="613"/>
      <c r="V600" s="614" t="str">
        <f t="shared" si="31"/>
        <v/>
      </c>
      <c r="W600" s="611">
        <f t="shared" si="19"/>
        <v>0</v>
      </c>
      <c r="X600" s="611"/>
      <c r="Y600" s="661"/>
      <c r="AH600" s="55"/>
      <c r="AI600" s="55"/>
      <c r="AJ600" s="55"/>
      <c r="AK600" s="55"/>
    </row>
    <row r="601" ht="22.5" customHeight="1">
      <c r="A601" s="662" t="s">
        <v>1306</v>
      </c>
      <c r="B601" s="655">
        <v>45766.0</v>
      </c>
      <c r="C601" s="656">
        <v>80000.0</v>
      </c>
      <c r="D601" s="651" t="s">
        <v>3</v>
      </c>
      <c r="E601" s="657" t="s">
        <v>13</v>
      </c>
      <c r="F601" s="580" t="s">
        <v>2149</v>
      </c>
      <c r="G601" s="659" t="s">
        <v>140</v>
      </c>
      <c r="H601" s="582" t="s">
        <v>957</v>
      </c>
      <c r="I601" s="655">
        <v>45766.0</v>
      </c>
      <c r="J601" s="656">
        <v>80000.0</v>
      </c>
      <c r="K601" s="584">
        <v>0.0</v>
      </c>
      <c r="L601" s="583">
        <f t="shared" si="1"/>
        <v>0</v>
      </c>
      <c r="M601" s="586"/>
      <c r="N601" s="586"/>
      <c r="O601" s="586"/>
      <c r="P601" s="586"/>
      <c r="Q601" s="660"/>
      <c r="R601" s="610"/>
      <c r="S601" s="611" t="str">
        <f t="shared" si="33"/>
        <v/>
      </c>
      <c r="T601" s="612"/>
      <c r="U601" s="613"/>
      <c r="V601" s="614" t="str">
        <f t="shared" si="31"/>
        <v/>
      </c>
      <c r="W601" s="611">
        <f t="shared" si="19"/>
        <v>0</v>
      </c>
      <c r="X601" s="611"/>
      <c r="Y601" s="661"/>
      <c r="AH601" s="55"/>
      <c r="AI601" s="55"/>
      <c r="AJ601" s="55"/>
      <c r="AK601" s="55"/>
    </row>
    <row r="602" ht="22.5" customHeight="1">
      <c r="A602" s="662" t="s">
        <v>1307</v>
      </c>
      <c r="B602" s="655">
        <v>45766.0</v>
      </c>
      <c r="C602" s="656">
        <v>150000.0</v>
      </c>
      <c r="D602" s="651" t="s">
        <v>3</v>
      </c>
      <c r="E602" s="657" t="s">
        <v>1308</v>
      </c>
      <c r="F602" s="658">
        <v>780.0</v>
      </c>
      <c r="G602" s="659" t="s">
        <v>140</v>
      </c>
      <c r="H602" s="582" t="s">
        <v>957</v>
      </c>
      <c r="I602" s="655">
        <v>45766.0</v>
      </c>
      <c r="J602" s="656">
        <v>150000.0</v>
      </c>
      <c r="K602" s="584">
        <v>0.0</v>
      </c>
      <c r="L602" s="583">
        <f t="shared" si="1"/>
        <v>0</v>
      </c>
      <c r="M602" s="586"/>
      <c r="N602" s="586"/>
      <c r="O602" s="586"/>
      <c r="P602" s="586"/>
      <c r="Q602" s="660"/>
      <c r="R602" s="610"/>
      <c r="S602" s="611" t="str">
        <f t="shared" si="33"/>
        <v/>
      </c>
      <c r="T602" s="612"/>
      <c r="U602" s="613"/>
      <c r="V602" s="614" t="str">
        <f t="shared" si="31"/>
        <v/>
      </c>
      <c r="W602" s="611">
        <f t="shared" si="19"/>
        <v>0</v>
      </c>
      <c r="X602" s="611"/>
      <c r="Y602" s="661"/>
      <c r="AH602" s="55"/>
      <c r="AI602" s="55"/>
      <c r="AJ602" s="55"/>
      <c r="AK602" s="55"/>
    </row>
    <row r="603" ht="22.5" customHeight="1">
      <c r="A603" s="662" t="s">
        <v>1310</v>
      </c>
      <c r="B603" s="655">
        <v>45766.0</v>
      </c>
      <c r="C603" s="656">
        <v>75000.0</v>
      </c>
      <c r="D603" s="651" t="s">
        <v>3</v>
      </c>
      <c r="E603" s="657" t="s">
        <v>1311</v>
      </c>
      <c r="F603" s="658">
        <v>780.0</v>
      </c>
      <c r="G603" s="659" t="s">
        <v>140</v>
      </c>
      <c r="H603" s="582" t="s">
        <v>957</v>
      </c>
      <c r="I603" s="655">
        <v>45766.0</v>
      </c>
      <c r="J603" s="656">
        <v>75000.0</v>
      </c>
      <c r="K603" s="584">
        <v>0.0</v>
      </c>
      <c r="L603" s="583">
        <f t="shared" si="1"/>
        <v>0</v>
      </c>
      <c r="M603" s="586"/>
      <c r="N603" s="586"/>
      <c r="O603" s="586"/>
      <c r="P603" s="586"/>
      <c r="Q603" s="660"/>
      <c r="R603" s="610"/>
      <c r="S603" s="611" t="str">
        <f t="shared" si="33"/>
        <v/>
      </c>
      <c r="T603" s="612"/>
      <c r="U603" s="613"/>
      <c r="V603" s="614" t="str">
        <f t="shared" si="31"/>
        <v/>
      </c>
      <c r="W603" s="611">
        <f t="shared" si="19"/>
        <v>0</v>
      </c>
      <c r="X603" s="611"/>
      <c r="Y603" s="661"/>
      <c r="AH603" s="55"/>
      <c r="AI603" s="55"/>
      <c r="AJ603" s="55"/>
      <c r="AK603" s="55"/>
    </row>
    <row r="604" ht="22.5" customHeight="1">
      <c r="A604" s="666" t="s">
        <v>1312</v>
      </c>
      <c r="B604" s="655">
        <v>45766.0</v>
      </c>
      <c r="C604" s="656">
        <v>450000.0</v>
      </c>
      <c r="D604" s="651" t="s">
        <v>361</v>
      </c>
      <c r="E604" s="657" t="s">
        <v>1313</v>
      </c>
      <c r="F604" s="658">
        <v>905.0</v>
      </c>
      <c r="G604" s="659" t="s">
        <v>140</v>
      </c>
      <c r="H604" s="582" t="s">
        <v>957</v>
      </c>
      <c r="I604" s="655">
        <v>45766.0</v>
      </c>
      <c r="J604" s="656">
        <v>450000.0</v>
      </c>
      <c r="K604" s="584">
        <v>0.0</v>
      </c>
      <c r="L604" s="583">
        <f t="shared" si="1"/>
        <v>0</v>
      </c>
      <c r="M604" s="586"/>
      <c r="N604" s="586"/>
      <c r="O604" s="586"/>
      <c r="P604" s="586"/>
      <c r="Q604" s="660"/>
      <c r="R604" s="610"/>
      <c r="S604" s="611" t="str">
        <f t="shared" si="33"/>
        <v/>
      </c>
      <c r="T604" s="612"/>
      <c r="U604" s="613"/>
      <c r="V604" s="614" t="str">
        <f t="shared" si="31"/>
        <v/>
      </c>
      <c r="W604" s="611">
        <f t="shared" si="19"/>
        <v>0</v>
      </c>
      <c r="X604" s="611"/>
      <c r="Y604" s="661"/>
      <c r="AH604" s="55"/>
      <c r="AI604" s="55"/>
      <c r="AJ604" s="55"/>
      <c r="AK604" s="55"/>
    </row>
    <row r="605" ht="22.5" customHeight="1">
      <c r="A605" s="654"/>
      <c r="B605" s="655">
        <v>45766.0</v>
      </c>
      <c r="C605" s="656">
        <v>29000.0</v>
      </c>
      <c r="D605" s="651" t="s">
        <v>262</v>
      </c>
      <c r="E605" s="657" t="s">
        <v>1315</v>
      </c>
      <c r="F605" s="580" t="s">
        <v>2150</v>
      </c>
      <c r="G605" s="659" t="s">
        <v>140</v>
      </c>
      <c r="H605" s="582" t="s">
        <v>957</v>
      </c>
      <c r="I605" s="655">
        <v>45766.0</v>
      </c>
      <c r="J605" s="656">
        <v>29000.0</v>
      </c>
      <c r="K605" s="584">
        <v>0.0</v>
      </c>
      <c r="L605" s="583">
        <f t="shared" si="1"/>
        <v>0</v>
      </c>
      <c r="M605" s="586"/>
      <c r="N605" s="586"/>
      <c r="O605" s="586"/>
      <c r="P605" s="586"/>
      <c r="Q605" s="660"/>
      <c r="R605" s="610"/>
      <c r="S605" s="611" t="str">
        <f t="shared" si="33"/>
        <v/>
      </c>
      <c r="T605" s="612"/>
      <c r="U605" s="613"/>
      <c r="V605" s="614" t="str">
        <f t="shared" si="31"/>
        <v/>
      </c>
      <c r="W605" s="611">
        <f t="shared" si="19"/>
        <v>0</v>
      </c>
      <c r="X605" s="611"/>
      <c r="Y605" s="661"/>
      <c r="AH605" s="55"/>
      <c r="AI605" s="55"/>
      <c r="AJ605" s="55"/>
      <c r="AK605" s="55"/>
    </row>
    <row r="606" ht="22.5" customHeight="1">
      <c r="A606" s="662" t="s">
        <v>1316</v>
      </c>
      <c r="B606" s="655">
        <v>45768.0</v>
      </c>
      <c r="C606" s="656">
        <v>20000.0</v>
      </c>
      <c r="D606" s="651" t="s">
        <v>3</v>
      </c>
      <c r="E606" s="657" t="s">
        <v>1317</v>
      </c>
      <c r="F606" s="658">
        <v>782.0</v>
      </c>
      <c r="G606" s="659" t="s">
        <v>140</v>
      </c>
      <c r="H606" s="582" t="s">
        <v>957</v>
      </c>
      <c r="I606" s="655">
        <v>45768.0</v>
      </c>
      <c r="J606" s="656">
        <v>20000.0</v>
      </c>
      <c r="K606" s="584">
        <v>0.0</v>
      </c>
      <c r="L606" s="583">
        <f t="shared" si="1"/>
        <v>0</v>
      </c>
      <c r="M606" s="586"/>
      <c r="N606" s="586"/>
      <c r="O606" s="586"/>
      <c r="P606" s="586"/>
      <c r="Q606" s="660"/>
      <c r="R606" s="610"/>
      <c r="S606" s="611" t="str">
        <f t="shared" si="33"/>
        <v/>
      </c>
      <c r="T606" s="612"/>
      <c r="U606" s="613"/>
      <c r="V606" s="614" t="str">
        <f t="shared" si="31"/>
        <v/>
      </c>
      <c r="W606" s="611">
        <f t="shared" si="19"/>
        <v>0</v>
      </c>
      <c r="X606" s="611"/>
      <c r="Y606" s="661"/>
      <c r="AH606" s="55"/>
      <c r="AI606" s="55"/>
      <c r="AJ606" s="55"/>
      <c r="AK606" s="55"/>
    </row>
    <row r="607" ht="22.5" customHeight="1">
      <c r="A607" s="666" t="s">
        <v>1318</v>
      </c>
      <c r="B607" s="655">
        <v>45768.0</v>
      </c>
      <c r="C607" s="656">
        <v>15000.0</v>
      </c>
      <c r="D607" s="651" t="s">
        <v>3</v>
      </c>
      <c r="E607" s="657" t="s">
        <v>1319</v>
      </c>
      <c r="F607" s="658">
        <v>781.0</v>
      </c>
      <c r="G607" s="659" t="s">
        <v>140</v>
      </c>
      <c r="H607" s="582" t="s">
        <v>957</v>
      </c>
      <c r="I607" s="655">
        <v>45768.0</v>
      </c>
      <c r="J607" s="656">
        <v>15000.0</v>
      </c>
      <c r="K607" s="584">
        <v>0.0</v>
      </c>
      <c r="L607" s="583">
        <f t="shared" si="1"/>
        <v>0</v>
      </c>
      <c r="M607" s="586"/>
      <c r="N607" s="586"/>
      <c r="O607" s="586"/>
      <c r="P607" s="586"/>
      <c r="Q607" s="660"/>
      <c r="R607" s="610"/>
      <c r="S607" s="611" t="str">
        <f t="shared" si="33"/>
        <v/>
      </c>
      <c r="T607" s="612"/>
      <c r="U607" s="613"/>
      <c r="V607" s="614" t="str">
        <f t="shared" si="31"/>
        <v/>
      </c>
      <c r="W607" s="611">
        <f t="shared" si="19"/>
        <v>0</v>
      </c>
      <c r="X607" s="611"/>
      <c r="Y607" s="661"/>
      <c r="AH607" s="55"/>
      <c r="AI607" s="55"/>
      <c r="AJ607" s="55"/>
      <c r="AK607" s="55"/>
    </row>
    <row r="608" ht="22.5" customHeight="1">
      <c r="A608" s="654"/>
      <c r="B608" s="655">
        <v>45769.0</v>
      </c>
      <c r="C608" s="583">
        <v>0.0</v>
      </c>
      <c r="D608" s="651" t="s">
        <v>119</v>
      </c>
      <c r="E608" s="579" t="s">
        <v>2151</v>
      </c>
      <c r="F608" s="580" t="s">
        <v>2152</v>
      </c>
      <c r="G608" s="659" t="s">
        <v>140</v>
      </c>
      <c r="H608" s="582" t="s">
        <v>957</v>
      </c>
      <c r="I608" s="655">
        <v>45769.0</v>
      </c>
      <c r="J608" s="583">
        <v>0.0</v>
      </c>
      <c r="K608" s="583">
        <v>0.0</v>
      </c>
      <c r="L608" s="583">
        <f t="shared" si="1"/>
        <v>0</v>
      </c>
      <c r="M608" s="586"/>
      <c r="N608" s="586"/>
      <c r="O608" s="586"/>
      <c r="P608" s="586"/>
      <c r="Q608" s="660"/>
      <c r="R608" s="610"/>
      <c r="S608" s="611" t="str">
        <f t="shared" si="33"/>
        <v/>
      </c>
      <c r="T608" s="612"/>
      <c r="U608" s="613"/>
      <c r="V608" s="614" t="str">
        <f t="shared" si="31"/>
        <v/>
      </c>
      <c r="W608" s="611">
        <f t="shared" si="19"/>
        <v>0</v>
      </c>
      <c r="X608" s="611"/>
      <c r="Y608" s="661"/>
      <c r="AH608" s="55"/>
      <c r="AI608" s="55"/>
      <c r="AJ608" s="55"/>
      <c r="AK608" s="55"/>
    </row>
    <row r="609" ht="22.5" customHeight="1">
      <c r="A609" s="654"/>
      <c r="B609" s="655">
        <v>45769.0</v>
      </c>
      <c r="C609" s="656">
        <v>93000.0</v>
      </c>
      <c r="D609" s="651" t="s">
        <v>791</v>
      </c>
      <c r="E609" s="657" t="s">
        <v>1320</v>
      </c>
      <c r="F609" s="580" t="s">
        <v>2153</v>
      </c>
      <c r="G609" s="659" t="s">
        <v>140</v>
      </c>
      <c r="H609" s="582" t="s">
        <v>957</v>
      </c>
      <c r="I609" s="655">
        <v>45769.0</v>
      </c>
      <c r="J609" s="656">
        <v>93000.0</v>
      </c>
      <c r="K609" s="584">
        <v>0.0</v>
      </c>
      <c r="L609" s="583">
        <f t="shared" si="1"/>
        <v>0</v>
      </c>
      <c r="M609" s="586"/>
      <c r="N609" s="586"/>
      <c r="O609" s="586"/>
      <c r="P609" s="586"/>
      <c r="Q609" s="660"/>
      <c r="R609" s="610"/>
      <c r="S609" s="611" t="str">
        <f t="shared" si="33"/>
        <v/>
      </c>
      <c r="T609" s="612"/>
      <c r="U609" s="613"/>
      <c r="V609" s="614" t="str">
        <f t="shared" si="31"/>
        <v/>
      </c>
      <c r="W609" s="611">
        <f t="shared" si="19"/>
        <v>0</v>
      </c>
      <c r="X609" s="611"/>
      <c r="Y609" s="661"/>
      <c r="AH609" s="55"/>
      <c r="AI609" s="55"/>
      <c r="AJ609" s="55"/>
      <c r="AK609" s="55"/>
    </row>
    <row r="610" ht="22.5" customHeight="1">
      <c r="A610" s="662" t="s">
        <v>1321</v>
      </c>
      <c r="B610" s="655">
        <v>45770.0</v>
      </c>
      <c r="C610" s="656">
        <v>45000.0</v>
      </c>
      <c r="D610" s="651" t="s">
        <v>3</v>
      </c>
      <c r="E610" s="657" t="s">
        <v>13</v>
      </c>
      <c r="F610" s="580" t="s">
        <v>2154</v>
      </c>
      <c r="G610" s="659" t="s">
        <v>976</v>
      </c>
      <c r="H610" s="582" t="s">
        <v>957</v>
      </c>
      <c r="I610" s="655">
        <v>45770.0</v>
      </c>
      <c r="J610" s="656">
        <v>45000.0</v>
      </c>
      <c r="K610" s="584">
        <v>0.0</v>
      </c>
      <c r="L610" s="583">
        <f t="shared" si="1"/>
        <v>0</v>
      </c>
      <c r="M610" s="586"/>
      <c r="N610" s="586"/>
      <c r="O610" s="586"/>
      <c r="P610" s="586"/>
      <c r="Q610" s="660"/>
      <c r="R610" s="610"/>
      <c r="S610" s="611" t="str">
        <f t="shared" si="33"/>
        <v/>
      </c>
      <c r="T610" s="612"/>
      <c r="U610" s="613"/>
      <c r="V610" s="614" t="str">
        <f t="shared" si="31"/>
        <v/>
      </c>
      <c r="W610" s="611">
        <f t="shared" si="19"/>
        <v>0</v>
      </c>
      <c r="X610" s="611"/>
      <c r="Y610" s="661"/>
      <c r="AH610" s="55"/>
      <c r="AI610" s="55"/>
      <c r="AJ610" s="55"/>
      <c r="AK610" s="55"/>
    </row>
    <row r="611" ht="22.5" customHeight="1">
      <c r="A611" s="662" t="s">
        <v>1322</v>
      </c>
      <c r="B611" s="655">
        <v>45770.0</v>
      </c>
      <c r="C611" s="656">
        <v>125000.0</v>
      </c>
      <c r="D611" s="651" t="s">
        <v>3</v>
      </c>
      <c r="E611" s="657" t="s">
        <v>1323</v>
      </c>
      <c r="F611" s="580" t="s">
        <v>2155</v>
      </c>
      <c r="G611" s="659" t="s">
        <v>976</v>
      </c>
      <c r="H611" s="582" t="s">
        <v>957</v>
      </c>
      <c r="I611" s="655">
        <v>45770.0</v>
      </c>
      <c r="J611" s="656">
        <v>125000.0</v>
      </c>
      <c r="K611" s="584">
        <v>0.0</v>
      </c>
      <c r="L611" s="583">
        <f t="shared" si="1"/>
        <v>0</v>
      </c>
      <c r="M611" s="586"/>
      <c r="N611" s="586"/>
      <c r="O611" s="586"/>
      <c r="P611" s="586"/>
      <c r="Q611" s="660"/>
      <c r="R611" s="610"/>
      <c r="S611" s="611" t="str">
        <f t="shared" si="33"/>
        <v/>
      </c>
      <c r="T611" s="612"/>
      <c r="U611" s="613"/>
      <c r="V611" s="614" t="str">
        <f t="shared" si="31"/>
        <v/>
      </c>
      <c r="W611" s="611">
        <f t="shared" si="19"/>
        <v>0</v>
      </c>
      <c r="X611" s="611"/>
      <c r="Y611" s="661"/>
      <c r="AH611" s="55"/>
      <c r="AI611" s="55"/>
      <c r="AJ611" s="55"/>
      <c r="AK611" s="55"/>
    </row>
    <row r="612" ht="22.5" customHeight="1">
      <c r="A612" s="662" t="s">
        <v>1324</v>
      </c>
      <c r="B612" s="655">
        <v>45770.0</v>
      </c>
      <c r="C612" s="656">
        <v>150000.0</v>
      </c>
      <c r="D612" s="651" t="s">
        <v>3</v>
      </c>
      <c r="E612" s="657" t="s">
        <v>1325</v>
      </c>
      <c r="F612" s="658">
        <v>784.0</v>
      </c>
      <c r="G612" s="659" t="s">
        <v>140</v>
      </c>
      <c r="H612" s="582" t="s">
        <v>957</v>
      </c>
      <c r="I612" s="655">
        <v>45770.0</v>
      </c>
      <c r="J612" s="656">
        <v>150000.0</v>
      </c>
      <c r="K612" s="584">
        <v>0.0</v>
      </c>
      <c r="L612" s="583">
        <f t="shared" si="1"/>
        <v>0</v>
      </c>
      <c r="M612" s="586"/>
      <c r="N612" s="586"/>
      <c r="O612" s="586"/>
      <c r="P612" s="586"/>
      <c r="Q612" s="660"/>
      <c r="R612" s="610"/>
      <c r="S612" s="611" t="str">
        <f t="shared" si="33"/>
        <v/>
      </c>
      <c r="T612" s="612"/>
      <c r="U612" s="613"/>
      <c r="V612" s="614" t="str">
        <f t="shared" si="31"/>
        <v/>
      </c>
      <c r="W612" s="611">
        <f t="shared" si="19"/>
        <v>0</v>
      </c>
      <c r="X612" s="611"/>
      <c r="Y612" s="661"/>
      <c r="AH612" s="55"/>
      <c r="AI612" s="55"/>
      <c r="AJ612" s="55"/>
      <c r="AK612" s="55"/>
    </row>
    <row r="613" ht="22.5" customHeight="1">
      <c r="A613" s="662" t="s">
        <v>1326</v>
      </c>
      <c r="B613" s="655">
        <v>45770.0</v>
      </c>
      <c r="C613" s="656">
        <v>15000.0</v>
      </c>
      <c r="D613" s="651" t="s">
        <v>3</v>
      </c>
      <c r="E613" s="657" t="s">
        <v>299</v>
      </c>
      <c r="F613" s="658">
        <v>785.0</v>
      </c>
      <c r="G613" s="659" t="s">
        <v>140</v>
      </c>
      <c r="H613" s="582" t="s">
        <v>957</v>
      </c>
      <c r="I613" s="655">
        <v>45770.0</v>
      </c>
      <c r="J613" s="656">
        <v>15000.0</v>
      </c>
      <c r="K613" s="584">
        <v>0.0</v>
      </c>
      <c r="L613" s="583">
        <f t="shared" si="1"/>
        <v>0</v>
      </c>
      <c r="M613" s="586"/>
      <c r="N613" s="586"/>
      <c r="O613" s="586"/>
      <c r="P613" s="586"/>
      <c r="Q613" s="660"/>
      <c r="R613" s="610"/>
      <c r="S613" s="611" t="str">
        <f t="shared" si="33"/>
        <v/>
      </c>
      <c r="T613" s="612"/>
      <c r="U613" s="613"/>
      <c r="V613" s="614" t="str">
        <f t="shared" si="31"/>
        <v/>
      </c>
      <c r="W613" s="611">
        <f t="shared" si="19"/>
        <v>0</v>
      </c>
      <c r="X613" s="611"/>
      <c r="Y613" s="661"/>
      <c r="AH613" s="55"/>
      <c r="AI613" s="55"/>
      <c r="AJ613" s="55"/>
      <c r="AK613" s="55"/>
    </row>
    <row r="614" ht="22.5" customHeight="1">
      <c r="A614" s="662" t="s">
        <v>1327</v>
      </c>
      <c r="B614" s="655">
        <v>45760.0</v>
      </c>
      <c r="C614" s="656">
        <v>60000.0</v>
      </c>
      <c r="D614" s="651" t="s">
        <v>3</v>
      </c>
      <c r="E614" s="657" t="s">
        <v>1157</v>
      </c>
      <c r="F614" s="658">
        <v>786.0</v>
      </c>
      <c r="G614" s="659" t="s">
        <v>140</v>
      </c>
      <c r="H614" s="582" t="s">
        <v>957</v>
      </c>
      <c r="I614" s="655">
        <v>45771.0</v>
      </c>
      <c r="J614" s="656">
        <v>60000.0</v>
      </c>
      <c r="K614" s="584">
        <v>0.0</v>
      </c>
      <c r="L614" s="583">
        <f t="shared" si="1"/>
        <v>0</v>
      </c>
      <c r="M614" s="586"/>
      <c r="N614" s="586"/>
      <c r="O614" s="586"/>
      <c r="P614" s="586"/>
      <c r="Q614" s="660"/>
      <c r="R614" s="610"/>
      <c r="S614" s="611" t="str">
        <f t="shared" si="33"/>
        <v/>
      </c>
      <c r="T614" s="612"/>
      <c r="U614" s="613"/>
      <c r="V614" s="614" t="str">
        <f t="shared" si="31"/>
        <v/>
      </c>
      <c r="W614" s="611">
        <f t="shared" si="19"/>
        <v>0</v>
      </c>
      <c r="X614" s="611"/>
      <c r="Y614" s="661"/>
      <c r="AH614" s="55"/>
      <c r="AI614" s="55"/>
      <c r="AJ614" s="55"/>
      <c r="AK614" s="55"/>
    </row>
    <row r="615" ht="22.5" customHeight="1">
      <c r="A615" s="666" t="s">
        <v>1328</v>
      </c>
      <c r="B615" s="655">
        <v>45766.0</v>
      </c>
      <c r="C615" s="656">
        <v>1776000.0</v>
      </c>
      <c r="D615" s="651" t="s">
        <v>361</v>
      </c>
      <c r="E615" s="657" t="s">
        <v>1329</v>
      </c>
      <c r="F615" s="658">
        <v>528.0</v>
      </c>
      <c r="G615" s="659" t="s">
        <v>140</v>
      </c>
      <c r="H615" s="582" t="s">
        <v>957</v>
      </c>
      <c r="I615" s="655">
        <v>45771.0</v>
      </c>
      <c r="J615" s="656">
        <v>1776000.0</v>
      </c>
      <c r="K615" s="584">
        <v>0.0</v>
      </c>
      <c r="L615" s="583">
        <f t="shared" si="1"/>
        <v>0</v>
      </c>
      <c r="M615" s="586"/>
      <c r="N615" s="586"/>
      <c r="O615" s="586"/>
      <c r="P615" s="586"/>
      <c r="Q615" s="660"/>
      <c r="R615" s="610"/>
      <c r="S615" s="611" t="str">
        <f t="shared" si="33"/>
        <v/>
      </c>
      <c r="T615" s="612"/>
      <c r="U615" s="613"/>
      <c r="V615" s="614" t="str">
        <f t="shared" si="31"/>
        <v/>
      </c>
      <c r="W615" s="611">
        <f t="shared" si="19"/>
        <v>0</v>
      </c>
      <c r="X615" s="611"/>
      <c r="Y615" s="661"/>
      <c r="AH615" s="55"/>
      <c r="AI615" s="55"/>
      <c r="AJ615" s="55"/>
      <c r="AK615" s="55"/>
    </row>
    <row r="616" ht="22.5" customHeight="1">
      <c r="A616" s="662" t="s">
        <v>1331</v>
      </c>
      <c r="B616" s="655">
        <v>45769.0</v>
      </c>
      <c r="C616" s="656">
        <v>80000.0</v>
      </c>
      <c r="D616" s="651" t="s">
        <v>3</v>
      </c>
      <c r="E616" s="657" t="s">
        <v>13</v>
      </c>
      <c r="F616" s="658">
        <v>786.0</v>
      </c>
      <c r="G616" s="659" t="s">
        <v>140</v>
      </c>
      <c r="H616" s="582" t="s">
        <v>957</v>
      </c>
      <c r="I616" s="655">
        <v>45771.0</v>
      </c>
      <c r="J616" s="656">
        <v>80000.0</v>
      </c>
      <c r="K616" s="584">
        <v>0.0</v>
      </c>
      <c r="L616" s="583">
        <f t="shared" si="1"/>
        <v>0</v>
      </c>
      <c r="M616" s="586"/>
      <c r="N616" s="586"/>
      <c r="O616" s="586"/>
      <c r="P616" s="586"/>
      <c r="Q616" s="660"/>
      <c r="R616" s="610"/>
      <c r="S616" s="611" t="str">
        <f t="shared" si="33"/>
        <v/>
      </c>
      <c r="T616" s="612"/>
      <c r="U616" s="613"/>
      <c r="V616" s="614" t="str">
        <f t="shared" si="31"/>
        <v/>
      </c>
      <c r="W616" s="611">
        <f t="shared" si="19"/>
        <v>0</v>
      </c>
      <c r="X616" s="611"/>
      <c r="Y616" s="661"/>
      <c r="AH616" s="55"/>
      <c r="AI616" s="55"/>
      <c r="AJ616" s="55"/>
      <c r="AK616" s="55"/>
    </row>
    <row r="617" ht="22.5" customHeight="1">
      <c r="A617" s="662" t="s">
        <v>1333</v>
      </c>
      <c r="B617" s="655">
        <v>45769.0</v>
      </c>
      <c r="C617" s="656">
        <v>30000.0</v>
      </c>
      <c r="D617" s="651" t="s">
        <v>3</v>
      </c>
      <c r="E617" s="657" t="s">
        <v>192</v>
      </c>
      <c r="F617" s="658">
        <v>786.0</v>
      </c>
      <c r="G617" s="659" t="s">
        <v>140</v>
      </c>
      <c r="H617" s="582" t="s">
        <v>957</v>
      </c>
      <c r="I617" s="655">
        <v>45771.0</v>
      </c>
      <c r="J617" s="656">
        <v>30000.0</v>
      </c>
      <c r="K617" s="584">
        <v>0.0</v>
      </c>
      <c r="L617" s="583">
        <f t="shared" si="1"/>
        <v>0</v>
      </c>
      <c r="M617" s="586"/>
      <c r="N617" s="586"/>
      <c r="O617" s="586"/>
      <c r="P617" s="586"/>
      <c r="Q617" s="660"/>
      <c r="R617" s="610"/>
      <c r="S617" s="611" t="str">
        <f t="shared" si="33"/>
        <v/>
      </c>
      <c r="T617" s="612"/>
      <c r="U617" s="613"/>
      <c r="V617" s="614" t="str">
        <f t="shared" si="31"/>
        <v/>
      </c>
      <c r="W617" s="611">
        <f t="shared" si="19"/>
        <v>0</v>
      </c>
      <c r="X617" s="611"/>
      <c r="Y617" s="661"/>
      <c r="AH617" s="55"/>
      <c r="AI617" s="55"/>
      <c r="AJ617" s="55"/>
      <c r="AK617" s="55"/>
    </row>
    <row r="618" ht="22.5" customHeight="1">
      <c r="A618" s="654"/>
      <c r="B618" s="655">
        <v>45771.0</v>
      </c>
      <c r="C618" s="656">
        <v>0.0</v>
      </c>
      <c r="D618" s="578" t="s">
        <v>1636</v>
      </c>
      <c r="E618" s="657" t="s">
        <v>1334</v>
      </c>
      <c r="F618" s="658" t="s">
        <v>175</v>
      </c>
      <c r="G618" s="659" t="s">
        <v>140</v>
      </c>
      <c r="H618" s="582" t="s">
        <v>957</v>
      </c>
      <c r="I618" s="655">
        <v>45771.0</v>
      </c>
      <c r="J618" s="656">
        <v>300000.0</v>
      </c>
      <c r="K618" s="584">
        <v>0.0</v>
      </c>
      <c r="L618" s="583">
        <f t="shared" si="1"/>
        <v>300000</v>
      </c>
      <c r="M618" s="586"/>
      <c r="N618" s="586"/>
      <c r="O618" s="586"/>
      <c r="P618" s="586"/>
      <c r="Q618" s="660"/>
      <c r="R618" s="610"/>
      <c r="S618" s="611" t="str">
        <f t="shared" si="33"/>
        <v/>
      </c>
      <c r="T618" s="612"/>
      <c r="U618" s="613"/>
      <c r="V618" s="614" t="str">
        <f t="shared" si="31"/>
        <v/>
      </c>
      <c r="W618" s="611">
        <f t="shared" si="19"/>
        <v>0</v>
      </c>
      <c r="X618" s="611"/>
      <c r="Y618" s="661"/>
      <c r="AH618" s="55"/>
      <c r="AI618" s="55"/>
      <c r="AJ618" s="55"/>
      <c r="AK618" s="55"/>
    </row>
    <row r="619" ht="22.5" customHeight="1">
      <c r="A619" s="666" t="s">
        <v>1336</v>
      </c>
      <c r="B619" s="655">
        <v>45772.0</v>
      </c>
      <c r="C619" s="656">
        <v>25000.0</v>
      </c>
      <c r="D619" s="651" t="s">
        <v>3</v>
      </c>
      <c r="E619" s="657" t="s">
        <v>1280</v>
      </c>
      <c r="F619" s="658">
        <v>787.0</v>
      </c>
      <c r="G619" s="659" t="s">
        <v>140</v>
      </c>
      <c r="H619" s="582" t="s">
        <v>957</v>
      </c>
      <c r="I619" s="655">
        <v>45772.0</v>
      </c>
      <c r="J619" s="656">
        <v>25000.0</v>
      </c>
      <c r="K619" s="584">
        <v>0.0</v>
      </c>
      <c r="L619" s="583">
        <f t="shared" si="1"/>
        <v>0</v>
      </c>
      <c r="M619" s="586"/>
      <c r="N619" s="586"/>
      <c r="O619" s="586"/>
      <c r="P619" s="586"/>
      <c r="Q619" s="660"/>
      <c r="R619" s="610"/>
      <c r="S619" s="611" t="str">
        <f t="shared" si="33"/>
        <v/>
      </c>
      <c r="T619" s="612"/>
      <c r="U619" s="613"/>
      <c r="V619" s="614" t="str">
        <f t="shared" si="31"/>
        <v/>
      </c>
      <c r="W619" s="611">
        <f t="shared" si="19"/>
        <v>0</v>
      </c>
      <c r="X619" s="611"/>
      <c r="Y619" s="661"/>
      <c r="AH619" s="55"/>
      <c r="AI619" s="55"/>
      <c r="AJ619" s="55"/>
      <c r="AK619" s="55"/>
    </row>
    <row r="620" ht="22.5" customHeight="1">
      <c r="A620" s="654"/>
      <c r="B620" s="655">
        <v>45772.0</v>
      </c>
      <c r="C620" s="656">
        <v>30000.0</v>
      </c>
      <c r="D620" s="651" t="s">
        <v>361</v>
      </c>
      <c r="E620" s="657" t="s">
        <v>1337</v>
      </c>
      <c r="F620" s="580" t="s">
        <v>2156</v>
      </c>
      <c r="G620" s="659" t="s">
        <v>140</v>
      </c>
      <c r="H620" s="582" t="s">
        <v>957</v>
      </c>
      <c r="I620" s="655">
        <v>45772.0</v>
      </c>
      <c r="J620" s="656">
        <v>30000.0</v>
      </c>
      <c r="K620" s="584">
        <v>0.0</v>
      </c>
      <c r="L620" s="583">
        <f t="shared" si="1"/>
        <v>0</v>
      </c>
      <c r="M620" s="586"/>
      <c r="N620" s="586"/>
      <c r="O620" s="586"/>
      <c r="P620" s="586"/>
      <c r="Q620" s="660"/>
      <c r="R620" s="610"/>
      <c r="S620" s="611" t="str">
        <f t="shared" si="33"/>
        <v/>
      </c>
      <c r="T620" s="612"/>
      <c r="U620" s="613"/>
      <c r="V620" s="614" t="str">
        <f t="shared" si="31"/>
        <v/>
      </c>
      <c r="W620" s="611">
        <f t="shared" si="19"/>
        <v>0</v>
      </c>
      <c r="X620" s="611"/>
      <c r="Y620" s="661"/>
      <c r="AH620" s="55"/>
      <c r="AI620" s="55"/>
      <c r="AJ620" s="55"/>
      <c r="AK620" s="55"/>
    </row>
    <row r="621" ht="22.5" customHeight="1">
      <c r="A621" s="662" t="s">
        <v>1338</v>
      </c>
      <c r="B621" s="655">
        <v>45763.0</v>
      </c>
      <c r="C621" s="656">
        <v>15000.0</v>
      </c>
      <c r="D621" s="651" t="s">
        <v>3</v>
      </c>
      <c r="E621" s="657" t="s">
        <v>352</v>
      </c>
      <c r="F621" s="658">
        <v>1010653.0</v>
      </c>
      <c r="G621" s="659" t="s">
        <v>140</v>
      </c>
      <c r="H621" s="582" t="s">
        <v>957</v>
      </c>
      <c r="I621" s="655">
        <v>45773.0</v>
      </c>
      <c r="J621" s="656">
        <v>15000.0</v>
      </c>
      <c r="K621" s="584">
        <v>0.0</v>
      </c>
      <c r="L621" s="583">
        <f t="shared" si="1"/>
        <v>0</v>
      </c>
      <c r="M621" s="586"/>
      <c r="N621" s="586"/>
      <c r="O621" s="586"/>
      <c r="P621" s="586"/>
      <c r="Q621" s="660"/>
      <c r="R621" s="610"/>
      <c r="S621" s="611" t="str">
        <f t="shared" si="33"/>
        <v/>
      </c>
      <c r="T621" s="612"/>
      <c r="U621" s="613"/>
      <c r="V621" s="614" t="str">
        <f t="shared" si="31"/>
        <v/>
      </c>
      <c r="W621" s="611">
        <f t="shared" si="19"/>
        <v>0</v>
      </c>
      <c r="X621" s="611"/>
      <c r="Y621" s="661"/>
      <c r="AH621" s="55"/>
      <c r="AI621" s="55"/>
      <c r="AJ621" s="55"/>
      <c r="AK621" s="55"/>
    </row>
    <row r="622" ht="22.5" customHeight="1">
      <c r="A622" s="662" t="s">
        <v>1339</v>
      </c>
      <c r="B622" s="655">
        <v>45766.0</v>
      </c>
      <c r="C622" s="656">
        <v>145000.0</v>
      </c>
      <c r="D622" s="651" t="s">
        <v>3</v>
      </c>
      <c r="E622" s="657" t="s">
        <v>13</v>
      </c>
      <c r="F622" s="658">
        <v>1010657.0</v>
      </c>
      <c r="G622" s="659" t="s">
        <v>140</v>
      </c>
      <c r="H622" s="582" t="s">
        <v>957</v>
      </c>
      <c r="I622" s="655">
        <v>45773.0</v>
      </c>
      <c r="J622" s="656">
        <v>145000.0</v>
      </c>
      <c r="K622" s="584">
        <v>0.0</v>
      </c>
      <c r="L622" s="583">
        <f t="shared" si="1"/>
        <v>0</v>
      </c>
      <c r="M622" s="586"/>
      <c r="N622" s="586"/>
      <c r="O622" s="586"/>
      <c r="P622" s="586"/>
      <c r="Q622" s="660"/>
      <c r="R622" s="610"/>
      <c r="S622" s="611" t="str">
        <f t="shared" si="33"/>
        <v/>
      </c>
      <c r="T622" s="612"/>
      <c r="U622" s="613"/>
      <c r="V622" s="614" t="str">
        <f t="shared" si="31"/>
        <v/>
      </c>
      <c r="W622" s="611">
        <f t="shared" si="19"/>
        <v>0</v>
      </c>
      <c r="X622" s="611"/>
      <c r="Y622" s="661"/>
      <c r="AH622" s="55"/>
      <c r="AI622" s="55"/>
      <c r="AJ622" s="55"/>
      <c r="AK622" s="55"/>
    </row>
    <row r="623" ht="22.5" customHeight="1">
      <c r="A623" s="662" t="s">
        <v>1340</v>
      </c>
      <c r="B623" s="655">
        <v>45766.0</v>
      </c>
      <c r="C623" s="656">
        <v>220000.0</v>
      </c>
      <c r="D623" s="651" t="s">
        <v>3</v>
      </c>
      <c r="E623" s="657" t="s">
        <v>200</v>
      </c>
      <c r="F623" s="658">
        <v>1010655.0</v>
      </c>
      <c r="G623" s="659" t="s">
        <v>140</v>
      </c>
      <c r="H623" s="582" t="s">
        <v>957</v>
      </c>
      <c r="I623" s="655">
        <v>45773.0</v>
      </c>
      <c r="J623" s="656">
        <v>220000.0</v>
      </c>
      <c r="K623" s="584">
        <v>0.0</v>
      </c>
      <c r="L623" s="583">
        <f t="shared" si="1"/>
        <v>0</v>
      </c>
      <c r="M623" s="586"/>
      <c r="N623" s="586"/>
      <c r="O623" s="586"/>
      <c r="P623" s="586"/>
      <c r="Q623" s="660"/>
      <c r="R623" s="610"/>
      <c r="S623" s="611" t="str">
        <f t="shared" si="33"/>
        <v/>
      </c>
      <c r="T623" s="612"/>
      <c r="U623" s="613"/>
      <c r="V623" s="614" t="str">
        <f t="shared" si="31"/>
        <v/>
      </c>
      <c r="W623" s="611">
        <f t="shared" si="19"/>
        <v>0</v>
      </c>
      <c r="X623" s="611"/>
      <c r="Y623" s="661"/>
      <c r="AH623" s="55"/>
      <c r="AI623" s="55"/>
      <c r="AJ623" s="55"/>
      <c r="AK623" s="55"/>
    </row>
    <row r="624" ht="22.5" customHeight="1">
      <c r="A624" s="662" t="s">
        <v>1341</v>
      </c>
      <c r="B624" s="655">
        <v>45766.0</v>
      </c>
      <c r="C624" s="656">
        <v>160000.0</v>
      </c>
      <c r="D624" s="651" t="s">
        <v>3</v>
      </c>
      <c r="E624" s="657" t="s">
        <v>200</v>
      </c>
      <c r="F624" s="658">
        <v>1010656.0</v>
      </c>
      <c r="G624" s="659" t="s">
        <v>140</v>
      </c>
      <c r="H624" s="582" t="s">
        <v>957</v>
      </c>
      <c r="I624" s="655">
        <v>45773.0</v>
      </c>
      <c r="J624" s="656">
        <v>160000.0</v>
      </c>
      <c r="K624" s="584">
        <v>0.0</v>
      </c>
      <c r="L624" s="583">
        <f t="shared" si="1"/>
        <v>0</v>
      </c>
      <c r="M624" s="586"/>
      <c r="N624" s="586"/>
      <c r="O624" s="586"/>
      <c r="P624" s="586"/>
      <c r="Q624" s="660"/>
      <c r="R624" s="610"/>
      <c r="S624" s="611" t="str">
        <f t="shared" si="33"/>
        <v/>
      </c>
      <c r="T624" s="612"/>
      <c r="U624" s="613"/>
      <c r="V624" s="614" t="str">
        <f t="shared" si="31"/>
        <v/>
      </c>
      <c r="W624" s="611">
        <f t="shared" si="19"/>
        <v>0</v>
      </c>
      <c r="X624" s="611"/>
      <c r="Y624" s="661"/>
      <c r="AH624" s="55"/>
      <c r="AI624" s="55"/>
      <c r="AJ624" s="55"/>
      <c r="AK624" s="55"/>
    </row>
    <row r="625" ht="22.5" customHeight="1">
      <c r="A625" s="662" t="s">
        <v>1342</v>
      </c>
      <c r="B625" s="655">
        <v>45757.0</v>
      </c>
      <c r="C625" s="656">
        <v>100000.0</v>
      </c>
      <c r="D625" s="651" t="s">
        <v>3</v>
      </c>
      <c r="E625" s="657" t="s">
        <v>13</v>
      </c>
      <c r="F625" s="658">
        <v>791.0</v>
      </c>
      <c r="G625" s="659" t="s">
        <v>140</v>
      </c>
      <c r="H625" s="582" t="s">
        <v>957</v>
      </c>
      <c r="I625" s="655">
        <v>45774.0</v>
      </c>
      <c r="J625" s="656">
        <v>100000.0</v>
      </c>
      <c r="K625" s="584">
        <v>0.0</v>
      </c>
      <c r="L625" s="583">
        <f t="shared" si="1"/>
        <v>0</v>
      </c>
      <c r="M625" s="586"/>
      <c r="N625" s="586"/>
      <c r="O625" s="586"/>
      <c r="P625" s="586"/>
      <c r="Q625" s="660"/>
      <c r="R625" s="610"/>
      <c r="S625" s="611" t="str">
        <f t="shared" si="33"/>
        <v/>
      </c>
      <c r="T625" s="612"/>
      <c r="U625" s="613"/>
      <c r="V625" s="614" t="str">
        <f t="shared" si="31"/>
        <v/>
      </c>
      <c r="W625" s="611">
        <f t="shared" si="19"/>
        <v>0</v>
      </c>
      <c r="X625" s="611"/>
      <c r="Y625" s="661"/>
      <c r="AH625" s="55"/>
      <c r="AI625" s="55"/>
      <c r="AJ625" s="55"/>
      <c r="AK625" s="55"/>
    </row>
    <row r="626" ht="22.5" customHeight="1">
      <c r="A626" s="662" t="s">
        <v>1343</v>
      </c>
      <c r="B626" s="655">
        <v>45769.0</v>
      </c>
      <c r="C626" s="656">
        <v>40000.0</v>
      </c>
      <c r="D626" s="651" t="s">
        <v>3</v>
      </c>
      <c r="E626" s="657" t="s">
        <v>261</v>
      </c>
      <c r="F626" s="658">
        <v>791.0</v>
      </c>
      <c r="G626" s="659" t="s">
        <v>140</v>
      </c>
      <c r="H626" s="582" t="s">
        <v>957</v>
      </c>
      <c r="I626" s="655">
        <v>45774.0</v>
      </c>
      <c r="J626" s="656">
        <v>40000.0</v>
      </c>
      <c r="K626" s="584">
        <v>0.0</v>
      </c>
      <c r="L626" s="583">
        <f t="shared" si="1"/>
        <v>0</v>
      </c>
      <c r="M626" s="586"/>
      <c r="N626" s="586"/>
      <c r="O626" s="586"/>
      <c r="P626" s="586"/>
      <c r="Q626" s="660"/>
      <c r="R626" s="610"/>
      <c r="S626" s="611" t="str">
        <f t="shared" si="33"/>
        <v/>
      </c>
      <c r="T626" s="612"/>
      <c r="U626" s="613"/>
      <c r="V626" s="614" t="str">
        <f t="shared" si="31"/>
        <v/>
      </c>
      <c r="W626" s="611">
        <f t="shared" si="19"/>
        <v>0</v>
      </c>
      <c r="X626" s="611"/>
      <c r="Y626" s="661"/>
      <c r="AH626" s="55"/>
      <c r="AI626" s="55"/>
      <c r="AJ626" s="55"/>
      <c r="AK626" s="55"/>
    </row>
    <row r="627" ht="22.5" customHeight="1">
      <c r="A627" s="662" t="s">
        <v>1976</v>
      </c>
      <c r="B627" s="655">
        <v>45768.0</v>
      </c>
      <c r="C627" s="656">
        <v>0.0</v>
      </c>
      <c r="D627" s="651" t="s">
        <v>3</v>
      </c>
      <c r="E627" s="657" t="s">
        <v>352</v>
      </c>
      <c r="F627" s="658">
        <v>1010665.0</v>
      </c>
      <c r="G627" s="659" t="s">
        <v>219</v>
      </c>
      <c r="H627" s="582" t="s">
        <v>957</v>
      </c>
      <c r="I627" s="668"/>
      <c r="J627" s="656">
        <v>15000.0</v>
      </c>
      <c r="K627" s="584">
        <v>0.0</v>
      </c>
      <c r="L627" s="583">
        <f t="shared" si="1"/>
        <v>15000</v>
      </c>
      <c r="M627" s="586"/>
      <c r="N627" s="586"/>
      <c r="O627" s="586"/>
      <c r="P627" s="586"/>
      <c r="Q627" s="660"/>
      <c r="R627" s="610"/>
      <c r="S627" s="611" t="str">
        <f t="shared" si="33"/>
        <v/>
      </c>
      <c r="T627" s="612"/>
      <c r="U627" s="613"/>
      <c r="V627" s="614" t="str">
        <f t="shared" si="31"/>
        <v/>
      </c>
      <c r="W627" s="611">
        <f t="shared" si="19"/>
        <v>0</v>
      </c>
      <c r="X627" s="611"/>
      <c r="Y627" s="661"/>
      <c r="AH627" s="55"/>
      <c r="AI627" s="55"/>
      <c r="AJ627" s="55"/>
      <c r="AK627" s="55"/>
    </row>
    <row r="628" ht="22.5" customHeight="1">
      <c r="A628" s="666" t="s">
        <v>1344</v>
      </c>
      <c r="B628" s="655">
        <v>45771.0</v>
      </c>
      <c r="C628" s="656">
        <v>150000.0</v>
      </c>
      <c r="D628" s="651" t="s">
        <v>361</v>
      </c>
      <c r="E628" s="657" t="s">
        <v>1345</v>
      </c>
      <c r="F628" s="658">
        <v>531.0</v>
      </c>
      <c r="G628" s="659" t="s">
        <v>140</v>
      </c>
      <c r="H628" s="582" t="s">
        <v>957</v>
      </c>
      <c r="I628" s="655">
        <v>45774.0</v>
      </c>
      <c r="J628" s="656">
        <v>150000.0</v>
      </c>
      <c r="K628" s="584">
        <v>0.0</v>
      </c>
      <c r="L628" s="583">
        <f t="shared" si="1"/>
        <v>0</v>
      </c>
      <c r="M628" s="586"/>
      <c r="N628" s="586"/>
      <c r="O628" s="586"/>
      <c r="P628" s="586"/>
      <c r="Q628" s="660"/>
      <c r="R628" s="610"/>
      <c r="S628" s="611" t="str">
        <f t="shared" si="33"/>
        <v/>
      </c>
      <c r="T628" s="612"/>
      <c r="U628" s="613"/>
      <c r="V628" s="614" t="str">
        <f t="shared" si="31"/>
        <v/>
      </c>
      <c r="W628" s="611">
        <f t="shared" si="19"/>
        <v>0</v>
      </c>
      <c r="X628" s="611"/>
      <c r="Y628" s="661"/>
      <c r="AH628" s="55"/>
      <c r="AI628" s="55"/>
      <c r="AJ628" s="55"/>
      <c r="AK628" s="55"/>
    </row>
    <row r="629" ht="22.5" customHeight="1">
      <c r="A629" s="666" t="s">
        <v>1346</v>
      </c>
      <c r="B629" s="655">
        <v>45771.0</v>
      </c>
      <c r="C629" s="656">
        <v>300000.0</v>
      </c>
      <c r="D629" s="651" t="s">
        <v>361</v>
      </c>
      <c r="E629" s="657" t="s">
        <v>1347</v>
      </c>
      <c r="F629" s="658">
        <v>532.0</v>
      </c>
      <c r="G629" s="659" t="s">
        <v>140</v>
      </c>
      <c r="H629" s="582" t="s">
        <v>957</v>
      </c>
      <c r="I629" s="655">
        <v>45774.0</v>
      </c>
      <c r="J629" s="656">
        <v>300000.0</v>
      </c>
      <c r="K629" s="584">
        <v>0.0</v>
      </c>
      <c r="L629" s="583">
        <f t="shared" si="1"/>
        <v>0</v>
      </c>
      <c r="M629" s="586"/>
      <c r="N629" s="586"/>
      <c r="O629" s="586"/>
      <c r="P629" s="586"/>
      <c r="Q629" s="660"/>
      <c r="R629" s="610"/>
      <c r="S629" s="611" t="str">
        <f t="shared" si="33"/>
        <v/>
      </c>
      <c r="T629" s="612"/>
      <c r="U629" s="613"/>
      <c r="V629" s="614" t="str">
        <f t="shared" si="31"/>
        <v/>
      </c>
      <c r="W629" s="611">
        <f t="shared" si="19"/>
        <v>0</v>
      </c>
      <c r="X629" s="611"/>
      <c r="Y629" s="661"/>
      <c r="AH629" s="55"/>
      <c r="AI629" s="55"/>
      <c r="AJ629" s="55"/>
      <c r="AK629" s="55"/>
    </row>
    <row r="630" ht="22.5" customHeight="1">
      <c r="A630" s="662" t="s">
        <v>1348</v>
      </c>
      <c r="B630" s="655">
        <v>45764.0</v>
      </c>
      <c r="C630" s="656">
        <v>20000.0</v>
      </c>
      <c r="D630" s="651" t="s">
        <v>3</v>
      </c>
      <c r="E630" s="657" t="s">
        <v>160</v>
      </c>
      <c r="F630" s="658">
        <v>767.0</v>
      </c>
      <c r="G630" s="659" t="s">
        <v>140</v>
      </c>
      <c r="H630" s="582" t="s">
        <v>957</v>
      </c>
      <c r="I630" s="655">
        <v>45775.0</v>
      </c>
      <c r="J630" s="656">
        <v>20000.0</v>
      </c>
      <c r="K630" s="584">
        <v>0.0</v>
      </c>
      <c r="L630" s="583">
        <f t="shared" si="1"/>
        <v>0</v>
      </c>
      <c r="M630" s="586"/>
      <c r="N630" s="586"/>
      <c r="O630" s="586"/>
      <c r="P630" s="586"/>
      <c r="Q630" s="660"/>
      <c r="R630" s="610"/>
      <c r="S630" s="611" t="str">
        <f t="shared" si="33"/>
        <v/>
      </c>
      <c r="T630" s="612"/>
      <c r="U630" s="613"/>
      <c r="V630" s="614" t="str">
        <f t="shared" si="31"/>
        <v/>
      </c>
      <c r="W630" s="611">
        <f t="shared" si="19"/>
        <v>0</v>
      </c>
      <c r="X630" s="611"/>
      <c r="Y630" s="661"/>
      <c r="AH630" s="55"/>
      <c r="AI630" s="55"/>
      <c r="AJ630" s="55"/>
      <c r="AK630" s="55"/>
    </row>
    <row r="631" ht="22.5" customHeight="1">
      <c r="A631" s="666" t="s">
        <v>1349</v>
      </c>
      <c r="B631" s="655">
        <v>45767.0</v>
      </c>
      <c r="C631" s="656">
        <v>950000.0</v>
      </c>
      <c r="D631" s="651" t="s">
        <v>361</v>
      </c>
      <c r="E631" s="657" t="s">
        <v>1350</v>
      </c>
      <c r="F631" s="658">
        <v>775.0</v>
      </c>
      <c r="G631" s="659" t="s">
        <v>140</v>
      </c>
      <c r="H631" s="582" t="s">
        <v>957</v>
      </c>
      <c r="I631" s="655">
        <v>45775.0</v>
      </c>
      <c r="J631" s="656">
        <v>950000.0</v>
      </c>
      <c r="K631" s="584">
        <v>0.0</v>
      </c>
      <c r="L631" s="583">
        <f t="shared" si="1"/>
        <v>0</v>
      </c>
      <c r="M631" s="586"/>
      <c r="N631" s="586"/>
      <c r="O631" s="586"/>
      <c r="P631" s="586"/>
      <c r="Q631" s="660"/>
      <c r="R631" s="610"/>
      <c r="S631" s="611" t="str">
        <f t="shared" si="33"/>
        <v/>
      </c>
      <c r="T631" s="612"/>
      <c r="U631" s="613"/>
      <c r="V631" s="614" t="str">
        <f t="shared" si="31"/>
        <v/>
      </c>
      <c r="W631" s="611">
        <f t="shared" si="19"/>
        <v>0</v>
      </c>
      <c r="X631" s="611"/>
      <c r="Y631" s="661"/>
      <c r="AH631" s="55"/>
      <c r="AI631" s="55"/>
      <c r="AJ631" s="55"/>
      <c r="AK631" s="55"/>
    </row>
    <row r="632" ht="22.5" customHeight="1">
      <c r="A632" s="662" t="s">
        <v>1352</v>
      </c>
      <c r="B632" s="655">
        <v>45768.0</v>
      </c>
      <c r="C632" s="656">
        <v>30000.0</v>
      </c>
      <c r="D632" s="651" t="s">
        <v>3</v>
      </c>
      <c r="E632" s="657" t="s">
        <v>169</v>
      </c>
      <c r="F632" s="658">
        <v>783.0</v>
      </c>
      <c r="G632" s="659" t="s">
        <v>140</v>
      </c>
      <c r="H632" s="582" t="s">
        <v>957</v>
      </c>
      <c r="I632" s="655">
        <v>45775.0</v>
      </c>
      <c r="J632" s="656">
        <v>30000.0</v>
      </c>
      <c r="K632" s="584">
        <v>0.0</v>
      </c>
      <c r="L632" s="583">
        <f t="shared" si="1"/>
        <v>0</v>
      </c>
      <c r="M632" s="586"/>
      <c r="N632" s="586"/>
      <c r="O632" s="586"/>
      <c r="P632" s="586"/>
      <c r="Q632" s="660"/>
      <c r="R632" s="610"/>
      <c r="S632" s="611" t="str">
        <f t="shared" si="33"/>
        <v/>
      </c>
      <c r="T632" s="612"/>
      <c r="U632" s="613"/>
      <c r="V632" s="614" t="str">
        <f t="shared" si="31"/>
        <v/>
      </c>
      <c r="W632" s="611">
        <f t="shared" si="19"/>
        <v>0</v>
      </c>
      <c r="X632" s="611"/>
      <c r="Y632" s="661"/>
      <c r="AH632" s="55"/>
      <c r="AI632" s="55"/>
      <c r="AJ632" s="55"/>
      <c r="AK632" s="55"/>
    </row>
    <row r="633" ht="22.5" customHeight="1">
      <c r="A633" s="666" t="s">
        <v>1353</v>
      </c>
      <c r="B633" s="655">
        <v>45775.0</v>
      </c>
      <c r="C633" s="656">
        <v>15000.0</v>
      </c>
      <c r="D633" s="651" t="s">
        <v>119</v>
      </c>
      <c r="E633" s="657" t="s">
        <v>1144</v>
      </c>
      <c r="F633" s="658">
        <v>792.0</v>
      </c>
      <c r="G633" s="659" t="s">
        <v>140</v>
      </c>
      <c r="H633" s="582" t="s">
        <v>957</v>
      </c>
      <c r="I633" s="655">
        <v>45775.0</v>
      </c>
      <c r="J633" s="656">
        <v>15000.0</v>
      </c>
      <c r="K633" s="584">
        <v>0.0</v>
      </c>
      <c r="L633" s="583">
        <f t="shared" si="1"/>
        <v>0</v>
      </c>
      <c r="M633" s="586"/>
      <c r="N633" s="586"/>
      <c r="O633" s="586"/>
      <c r="P633" s="586"/>
      <c r="Q633" s="660"/>
      <c r="R633" s="610"/>
      <c r="S633" s="611" t="str">
        <f t="shared" si="33"/>
        <v/>
      </c>
      <c r="T633" s="612"/>
      <c r="U633" s="613"/>
      <c r="V633" s="614" t="str">
        <f t="shared" si="31"/>
        <v/>
      </c>
      <c r="W633" s="611">
        <f t="shared" si="19"/>
        <v>0</v>
      </c>
      <c r="X633" s="611"/>
      <c r="Y633" s="661"/>
      <c r="AH633" s="55"/>
      <c r="AI633" s="55"/>
      <c r="AJ633" s="55"/>
      <c r="AK633" s="55"/>
    </row>
    <row r="634" ht="22.5" customHeight="1">
      <c r="A634" s="662" t="s">
        <v>1356</v>
      </c>
      <c r="B634" s="655">
        <v>45777.0</v>
      </c>
      <c r="C634" s="656">
        <v>40000.0</v>
      </c>
      <c r="D634" s="651" t="s">
        <v>3</v>
      </c>
      <c r="E634" s="640" t="s">
        <v>160</v>
      </c>
      <c r="F634" s="580" t="s">
        <v>2157</v>
      </c>
      <c r="G634" s="659" t="s">
        <v>140</v>
      </c>
      <c r="H634" s="582" t="s">
        <v>957</v>
      </c>
      <c r="I634" s="655">
        <v>45777.0</v>
      </c>
      <c r="J634" s="656">
        <v>40000.0</v>
      </c>
      <c r="K634" s="584">
        <v>0.0</v>
      </c>
      <c r="L634" s="583">
        <f t="shared" si="1"/>
        <v>0</v>
      </c>
      <c r="M634" s="586"/>
      <c r="N634" s="586"/>
      <c r="O634" s="586"/>
      <c r="P634" s="586"/>
      <c r="Q634" s="660"/>
      <c r="R634" s="610"/>
      <c r="S634" s="611" t="str">
        <f t="shared" si="33"/>
        <v/>
      </c>
      <c r="T634" s="612"/>
      <c r="U634" s="613"/>
      <c r="V634" s="614" t="str">
        <f t="shared" si="31"/>
        <v/>
      </c>
      <c r="W634" s="611">
        <f t="shared" si="19"/>
        <v>0</v>
      </c>
      <c r="X634" s="611"/>
      <c r="Y634" s="661"/>
      <c r="AH634" s="55"/>
      <c r="AI634" s="55"/>
      <c r="AJ634" s="55"/>
      <c r="AK634" s="55"/>
    </row>
    <row r="635" ht="22.5" customHeight="1">
      <c r="A635" s="662" t="s">
        <v>1354</v>
      </c>
      <c r="B635" s="655">
        <v>45777.0</v>
      </c>
      <c r="C635" s="656">
        <v>170000.0</v>
      </c>
      <c r="D635" s="651" t="s">
        <v>3</v>
      </c>
      <c r="E635" s="640" t="s">
        <v>1355</v>
      </c>
      <c r="F635" s="580" t="s">
        <v>2158</v>
      </c>
      <c r="G635" s="659" t="s">
        <v>140</v>
      </c>
      <c r="H635" s="582" t="s">
        <v>957</v>
      </c>
      <c r="I635" s="655">
        <v>45777.0</v>
      </c>
      <c r="J635" s="656">
        <v>170000.0</v>
      </c>
      <c r="K635" s="584">
        <v>0.0</v>
      </c>
      <c r="L635" s="583">
        <f t="shared" si="1"/>
        <v>0</v>
      </c>
      <c r="M635" s="586"/>
      <c r="N635" s="586"/>
      <c r="O635" s="586"/>
      <c r="P635" s="586"/>
      <c r="Q635" s="660"/>
      <c r="R635" s="610"/>
      <c r="S635" s="611" t="str">
        <f t="shared" si="33"/>
        <v/>
      </c>
      <c r="T635" s="612"/>
      <c r="U635" s="613"/>
      <c r="V635" s="614" t="str">
        <f t="shared" si="31"/>
        <v/>
      </c>
      <c r="W635" s="611">
        <f t="shared" si="19"/>
        <v>0</v>
      </c>
      <c r="X635" s="611"/>
      <c r="Y635" s="661"/>
      <c r="AH635" s="55"/>
      <c r="AI635" s="55"/>
      <c r="AJ635" s="55"/>
      <c r="AK635" s="55"/>
    </row>
    <row r="636" ht="22.5" customHeight="1">
      <c r="A636" s="666" t="s">
        <v>1357</v>
      </c>
      <c r="B636" s="655">
        <v>45777.0</v>
      </c>
      <c r="C636" s="656">
        <v>500000.0</v>
      </c>
      <c r="D636" s="651" t="s">
        <v>3</v>
      </c>
      <c r="E636" s="657" t="s">
        <v>1358</v>
      </c>
      <c r="F636" s="658">
        <v>533.0</v>
      </c>
      <c r="G636" s="659" t="s">
        <v>140</v>
      </c>
      <c r="H636" s="582" t="s">
        <v>957</v>
      </c>
      <c r="I636" s="655">
        <v>45777.0</v>
      </c>
      <c r="J636" s="656">
        <v>500000.0</v>
      </c>
      <c r="K636" s="584">
        <v>0.0</v>
      </c>
      <c r="L636" s="583">
        <f t="shared" si="1"/>
        <v>0</v>
      </c>
      <c r="M636" s="586"/>
      <c r="N636" s="586"/>
      <c r="O636" s="586"/>
      <c r="P636" s="586"/>
      <c r="Q636" s="660"/>
      <c r="R636" s="610"/>
      <c r="S636" s="611" t="str">
        <f t="shared" si="33"/>
        <v/>
      </c>
      <c r="T636" s="612"/>
      <c r="U636" s="613"/>
      <c r="V636" s="614" t="str">
        <f t="shared" si="31"/>
        <v/>
      </c>
      <c r="W636" s="611">
        <f t="shared" si="19"/>
        <v>0</v>
      </c>
      <c r="X636" s="611"/>
      <c r="Y636" s="661"/>
      <c r="AH636" s="55"/>
      <c r="AI636" s="55"/>
      <c r="AJ636" s="55"/>
      <c r="AK636" s="55"/>
    </row>
    <row r="637" ht="22.5" customHeight="1">
      <c r="A637" s="666" t="s">
        <v>1359</v>
      </c>
      <c r="B637" s="655">
        <v>45777.0</v>
      </c>
      <c r="C637" s="656">
        <v>70000.0</v>
      </c>
      <c r="D637" s="651" t="s">
        <v>3</v>
      </c>
      <c r="E637" s="657" t="s">
        <v>1304</v>
      </c>
      <c r="F637" s="658">
        <v>790.0</v>
      </c>
      <c r="G637" s="659" t="s">
        <v>140</v>
      </c>
      <c r="H637" s="582" t="s">
        <v>957</v>
      </c>
      <c r="I637" s="655">
        <v>45777.0</v>
      </c>
      <c r="J637" s="656">
        <v>70000.0</v>
      </c>
      <c r="K637" s="584">
        <v>0.0</v>
      </c>
      <c r="L637" s="583">
        <f t="shared" si="1"/>
        <v>0</v>
      </c>
      <c r="M637" s="586"/>
      <c r="N637" s="586"/>
      <c r="O637" s="586"/>
      <c r="P637" s="586"/>
      <c r="Q637" s="660"/>
      <c r="R637" s="610"/>
      <c r="S637" s="611" t="str">
        <f t="shared" si="33"/>
        <v/>
      </c>
      <c r="T637" s="612"/>
      <c r="U637" s="613"/>
      <c r="V637" s="614" t="str">
        <f t="shared" si="31"/>
        <v/>
      </c>
      <c r="W637" s="611">
        <f t="shared" si="19"/>
        <v>0</v>
      </c>
      <c r="X637" s="611"/>
      <c r="Y637" s="661"/>
      <c r="AH637" s="55"/>
      <c r="AI637" s="55"/>
      <c r="AJ637" s="55"/>
      <c r="AK637" s="55"/>
    </row>
    <row r="638" ht="22.5" customHeight="1">
      <c r="A638" s="666" t="s">
        <v>1360</v>
      </c>
      <c r="B638" s="655">
        <v>45777.0</v>
      </c>
      <c r="C638" s="656">
        <v>50000.0</v>
      </c>
      <c r="D638" s="651" t="s">
        <v>361</v>
      </c>
      <c r="E638" s="657" t="s">
        <v>1361</v>
      </c>
      <c r="F638" s="658">
        <v>534.0</v>
      </c>
      <c r="G638" s="659" t="s">
        <v>140</v>
      </c>
      <c r="H638" s="582" t="s">
        <v>957</v>
      </c>
      <c r="I638" s="655">
        <v>45777.0</v>
      </c>
      <c r="J638" s="656">
        <v>50000.0</v>
      </c>
      <c r="K638" s="584">
        <v>0.0</v>
      </c>
      <c r="L638" s="583">
        <f t="shared" si="1"/>
        <v>0</v>
      </c>
      <c r="M638" s="586"/>
      <c r="N638" s="586"/>
      <c r="O638" s="586"/>
      <c r="P638" s="586"/>
      <c r="Q638" s="660"/>
      <c r="R638" s="610"/>
      <c r="S638" s="611" t="str">
        <f t="shared" si="33"/>
        <v/>
      </c>
      <c r="T638" s="612"/>
      <c r="U638" s="613"/>
      <c r="V638" s="614" t="str">
        <f t="shared" si="31"/>
        <v/>
      </c>
      <c r="W638" s="611">
        <f t="shared" si="19"/>
        <v>0</v>
      </c>
      <c r="X638" s="611"/>
      <c r="Y638" s="661"/>
      <c r="AH638" s="55"/>
      <c r="AI638" s="55"/>
      <c r="AJ638" s="55"/>
      <c r="AK638" s="55"/>
    </row>
    <row r="639" ht="22.5" customHeight="1">
      <c r="A639" s="666" t="s">
        <v>1363</v>
      </c>
      <c r="B639" s="655">
        <v>45777.0</v>
      </c>
      <c r="C639" s="656">
        <v>60000.0</v>
      </c>
      <c r="D639" s="651" t="s">
        <v>119</v>
      </c>
      <c r="E639" s="657" t="s">
        <v>1364</v>
      </c>
      <c r="F639" s="658">
        <v>794.0</v>
      </c>
      <c r="G639" s="659" t="s">
        <v>140</v>
      </c>
      <c r="H639" s="582" t="s">
        <v>957</v>
      </c>
      <c r="I639" s="655">
        <v>45777.0</v>
      </c>
      <c r="J639" s="656">
        <v>60000.0</v>
      </c>
      <c r="K639" s="584">
        <v>0.0</v>
      </c>
      <c r="L639" s="583">
        <f t="shared" si="1"/>
        <v>0</v>
      </c>
      <c r="M639" s="586"/>
      <c r="N639" s="586"/>
      <c r="O639" s="586"/>
      <c r="P639" s="586"/>
      <c r="Q639" s="660"/>
      <c r="R639" s="610"/>
      <c r="S639" s="611" t="str">
        <f t="shared" si="33"/>
        <v/>
      </c>
      <c r="T639" s="612"/>
      <c r="U639" s="613"/>
      <c r="V639" s="614" t="str">
        <f t="shared" si="31"/>
        <v/>
      </c>
      <c r="W639" s="611">
        <f t="shared" si="19"/>
        <v>0</v>
      </c>
      <c r="X639" s="611"/>
      <c r="Y639" s="661"/>
      <c r="AH639" s="55"/>
      <c r="AI639" s="55"/>
      <c r="AJ639" s="55"/>
      <c r="AK639" s="55"/>
    </row>
    <row r="640" ht="22.5" customHeight="1">
      <c r="A640" s="666" t="s">
        <v>1365</v>
      </c>
      <c r="B640" s="655">
        <v>45778.0</v>
      </c>
      <c r="C640" s="656">
        <v>50000.0</v>
      </c>
      <c r="D640" s="651" t="s">
        <v>119</v>
      </c>
      <c r="E640" s="657" t="s">
        <v>1366</v>
      </c>
      <c r="F640" s="658">
        <v>798.0</v>
      </c>
      <c r="G640" s="659" t="s">
        <v>140</v>
      </c>
      <c r="H640" s="582" t="s">
        <v>957</v>
      </c>
      <c r="I640" s="655">
        <v>45777.0</v>
      </c>
      <c r="J640" s="656">
        <v>50000.0</v>
      </c>
      <c r="K640" s="584">
        <v>0.0</v>
      </c>
      <c r="L640" s="583">
        <f t="shared" si="1"/>
        <v>0</v>
      </c>
      <c r="M640" s="586"/>
      <c r="N640" s="586"/>
      <c r="O640" s="586"/>
      <c r="P640" s="586"/>
      <c r="Q640" s="660"/>
      <c r="R640" s="610"/>
      <c r="S640" s="611" t="str">
        <f t="shared" si="33"/>
        <v/>
      </c>
      <c r="T640" s="612"/>
      <c r="U640" s="613"/>
      <c r="V640" s="614" t="str">
        <f t="shared" si="31"/>
        <v/>
      </c>
      <c r="W640" s="611">
        <f t="shared" si="19"/>
        <v>0</v>
      </c>
      <c r="X640" s="611"/>
      <c r="Y640" s="661"/>
      <c r="AH640" s="55"/>
      <c r="AI640" s="55"/>
      <c r="AJ640" s="55"/>
      <c r="AK640" s="55"/>
    </row>
    <row r="641" ht="22.5" customHeight="1">
      <c r="A641" s="662" t="s">
        <v>1367</v>
      </c>
      <c r="B641" s="655">
        <v>45775.0</v>
      </c>
      <c r="C641" s="656">
        <v>60000.0</v>
      </c>
      <c r="D641" s="651" t="s">
        <v>3</v>
      </c>
      <c r="E641" s="657" t="s">
        <v>1368</v>
      </c>
      <c r="F641" s="580" t="s">
        <v>2159</v>
      </c>
      <c r="G641" s="659" t="s">
        <v>140</v>
      </c>
      <c r="H641" s="582" t="s">
        <v>957</v>
      </c>
      <c r="I641" s="655">
        <v>45778.0</v>
      </c>
      <c r="J641" s="656">
        <v>60000.0</v>
      </c>
      <c r="K641" s="584">
        <v>0.0</v>
      </c>
      <c r="L641" s="583">
        <f t="shared" si="1"/>
        <v>0</v>
      </c>
      <c r="M641" s="586"/>
      <c r="N641" s="586"/>
      <c r="O641" s="586"/>
      <c r="P641" s="586"/>
      <c r="Q641" s="660"/>
      <c r="R641" s="610"/>
      <c r="S641" s="611" t="str">
        <f t="shared" si="33"/>
        <v/>
      </c>
      <c r="T641" s="612"/>
      <c r="U641" s="613"/>
      <c r="V641" s="614" t="str">
        <f t="shared" si="31"/>
        <v/>
      </c>
      <c r="W641" s="611">
        <f t="shared" si="19"/>
        <v>0</v>
      </c>
      <c r="X641" s="611"/>
      <c r="Y641" s="661"/>
      <c r="AH641" s="55"/>
      <c r="AI641" s="55"/>
      <c r="AJ641" s="55"/>
      <c r="AK641" s="55"/>
    </row>
    <row r="642" ht="22.5" customHeight="1">
      <c r="A642" s="662" t="s">
        <v>1369</v>
      </c>
      <c r="B642" s="655">
        <v>45776.0</v>
      </c>
      <c r="C642" s="656">
        <v>10000.0</v>
      </c>
      <c r="D642" s="651" t="s">
        <v>3</v>
      </c>
      <c r="E642" s="657" t="s">
        <v>1304</v>
      </c>
      <c r="F642" s="658">
        <v>789.0</v>
      </c>
      <c r="G642" s="659" t="s">
        <v>140</v>
      </c>
      <c r="H642" s="582" t="s">
        <v>957</v>
      </c>
      <c r="I642" s="655">
        <v>45778.0</v>
      </c>
      <c r="J642" s="656">
        <v>10000.0</v>
      </c>
      <c r="K642" s="584">
        <v>0.0</v>
      </c>
      <c r="L642" s="583">
        <f t="shared" si="1"/>
        <v>0</v>
      </c>
      <c r="M642" s="586"/>
      <c r="N642" s="586"/>
      <c r="O642" s="586"/>
      <c r="P642" s="586"/>
      <c r="Q642" s="660"/>
      <c r="R642" s="610"/>
      <c r="S642" s="611" t="str">
        <f t="shared" si="33"/>
        <v/>
      </c>
      <c r="T642" s="612"/>
      <c r="U642" s="613"/>
      <c r="V642" s="614" t="str">
        <f t="shared" si="31"/>
        <v/>
      </c>
      <c r="W642" s="611">
        <f t="shared" si="19"/>
        <v>0</v>
      </c>
      <c r="X642" s="611"/>
      <c r="Y642" s="661"/>
      <c r="AH642" s="55"/>
      <c r="AI642" s="55"/>
      <c r="AJ642" s="55"/>
      <c r="AK642" s="55"/>
    </row>
    <row r="643" ht="22.5" customHeight="1">
      <c r="A643" s="654"/>
      <c r="B643" s="655">
        <v>45777.0</v>
      </c>
      <c r="C643" s="656">
        <v>265000.0</v>
      </c>
      <c r="D643" s="651" t="s">
        <v>3</v>
      </c>
      <c r="E643" s="657" t="s">
        <v>1370</v>
      </c>
      <c r="F643" s="658">
        <v>796.0</v>
      </c>
      <c r="G643" s="659" t="s">
        <v>140</v>
      </c>
      <c r="H643" s="582" t="s">
        <v>957</v>
      </c>
      <c r="I643" s="655">
        <v>45778.0</v>
      </c>
      <c r="J643" s="656">
        <v>265000.0</v>
      </c>
      <c r="K643" s="584">
        <v>0.0</v>
      </c>
      <c r="L643" s="583">
        <f t="shared" si="1"/>
        <v>0</v>
      </c>
      <c r="M643" s="586"/>
      <c r="N643" s="586"/>
      <c r="O643" s="586"/>
      <c r="P643" s="586"/>
      <c r="Q643" s="660"/>
      <c r="R643" s="610"/>
      <c r="S643" s="611" t="str">
        <f t="shared" si="33"/>
        <v/>
      </c>
      <c r="T643" s="612"/>
      <c r="U643" s="613"/>
      <c r="V643" s="614" t="str">
        <f t="shared" si="31"/>
        <v/>
      </c>
      <c r="W643" s="611">
        <f t="shared" si="19"/>
        <v>0</v>
      </c>
      <c r="X643" s="611"/>
      <c r="Y643" s="661"/>
      <c r="AH643" s="55"/>
      <c r="AI643" s="55"/>
      <c r="AJ643" s="55"/>
      <c r="AK643" s="55"/>
    </row>
    <row r="644" ht="22.5" customHeight="1">
      <c r="A644" s="662" t="s">
        <v>1371</v>
      </c>
      <c r="B644" s="655">
        <v>45778.0</v>
      </c>
      <c r="C644" s="656">
        <v>120000.0</v>
      </c>
      <c r="D644" s="651" t="s">
        <v>3</v>
      </c>
      <c r="E644" s="657" t="s">
        <v>1372</v>
      </c>
      <c r="F644" s="658">
        <v>797.0</v>
      </c>
      <c r="G644" s="659" t="s">
        <v>140</v>
      </c>
      <c r="H644" s="582" t="s">
        <v>957</v>
      </c>
      <c r="I644" s="655">
        <v>45778.0</v>
      </c>
      <c r="J644" s="656">
        <v>120000.0</v>
      </c>
      <c r="K644" s="584">
        <v>0.0</v>
      </c>
      <c r="L644" s="583">
        <f t="shared" si="1"/>
        <v>0</v>
      </c>
      <c r="M644" s="586"/>
      <c r="N644" s="586"/>
      <c r="O644" s="586"/>
      <c r="P644" s="586"/>
      <c r="Q644" s="660"/>
      <c r="R644" s="610"/>
      <c r="S644" s="611" t="str">
        <f t="shared" si="33"/>
        <v/>
      </c>
      <c r="T644" s="612"/>
      <c r="U644" s="613"/>
      <c r="V644" s="614" t="str">
        <f t="shared" si="31"/>
        <v/>
      </c>
      <c r="W644" s="611">
        <f t="shared" si="19"/>
        <v>0</v>
      </c>
      <c r="X644" s="611"/>
      <c r="Y644" s="661"/>
      <c r="AH644" s="55"/>
      <c r="AI644" s="55"/>
      <c r="AJ644" s="55"/>
      <c r="AK644" s="55"/>
    </row>
    <row r="645" ht="22.5" customHeight="1">
      <c r="A645" s="666" t="s">
        <v>1373</v>
      </c>
      <c r="B645" s="655">
        <v>45778.0</v>
      </c>
      <c r="C645" s="656">
        <v>15000.0</v>
      </c>
      <c r="D645" s="651" t="s">
        <v>262</v>
      </c>
      <c r="E645" s="657" t="s">
        <v>309</v>
      </c>
      <c r="F645" s="658">
        <v>799.0</v>
      </c>
      <c r="G645" s="659" t="s">
        <v>140</v>
      </c>
      <c r="H645" s="582" t="s">
        <v>957</v>
      </c>
      <c r="I645" s="655">
        <v>45778.0</v>
      </c>
      <c r="J645" s="656">
        <v>15000.0</v>
      </c>
      <c r="K645" s="584">
        <v>0.0</v>
      </c>
      <c r="L645" s="583">
        <f t="shared" si="1"/>
        <v>0</v>
      </c>
      <c r="M645" s="586"/>
      <c r="N645" s="586"/>
      <c r="O645" s="586"/>
      <c r="P645" s="586"/>
      <c r="Q645" s="660"/>
      <c r="R645" s="610"/>
      <c r="S645" s="611" t="str">
        <f t="shared" si="33"/>
        <v/>
      </c>
      <c r="T645" s="612"/>
      <c r="U645" s="613"/>
      <c r="V645" s="614" t="str">
        <f t="shared" si="31"/>
        <v/>
      </c>
      <c r="W645" s="611">
        <f t="shared" si="19"/>
        <v>0</v>
      </c>
      <c r="X645" s="611"/>
      <c r="Y645" s="661"/>
      <c r="AH645" s="55"/>
      <c r="AI645" s="55"/>
      <c r="AJ645" s="55"/>
      <c r="AK645" s="55"/>
    </row>
    <row r="646" ht="22.5" customHeight="1">
      <c r="A646" s="662" t="s">
        <v>1375</v>
      </c>
      <c r="B646" s="655">
        <v>45817.0</v>
      </c>
      <c r="C646" s="656">
        <v>30000.0</v>
      </c>
      <c r="D646" s="651" t="s">
        <v>3</v>
      </c>
      <c r="E646" s="640" t="s">
        <v>169</v>
      </c>
      <c r="F646" s="580" t="s">
        <v>2160</v>
      </c>
      <c r="G646" s="659" t="s">
        <v>140</v>
      </c>
      <c r="H646" s="582" t="s">
        <v>957</v>
      </c>
      <c r="I646" s="655">
        <v>45778.0</v>
      </c>
      <c r="J646" s="656">
        <v>30000.0</v>
      </c>
      <c r="K646" s="584">
        <v>0.0</v>
      </c>
      <c r="L646" s="583">
        <f t="shared" si="1"/>
        <v>0</v>
      </c>
      <c r="M646" s="586"/>
      <c r="N646" s="586"/>
      <c r="O646" s="586"/>
      <c r="P646" s="586"/>
      <c r="Q646" s="660"/>
      <c r="R646" s="610"/>
      <c r="S646" s="611" t="str">
        <f t="shared" si="33"/>
        <v/>
      </c>
      <c r="T646" s="612"/>
      <c r="U646" s="613"/>
      <c r="V646" s="614" t="str">
        <f t="shared" si="31"/>
        <v/>
      </c>
      <c r="W646" s="611">
        <f t="shared" si="19"/>
        <v>0</v>
      </c>
      <c r="X646" s="611"/>
      <c r="Y646" s="661"/>
      <c r="AH646" s="55"/>
      <c r="AI646" s="55"/>
      <c r="AJ646" s="55"/>
      <c r="AK646" s="55"/>
    </row>
    <row r="647" ht="22.5" customHeight="1">
      <c r="A647" s="575" t="s">
        <v>1376</v>
      </c>
      <c r="B647" s="576">
        <v>45671.0</v>
      </c>
      <c r="C647" s="583">
        <v>55000.0</v>
      </c>
      <c r="D647" s="578" t="s">
        <v>3</v>
      </c>
      <c r="E647" s="579" t="s">
        <v>192</v>
      </c>
      <c r="F647" s="580">
        <v>954717.0</v>
      </c>
      <c r="G647" s="581" t="s">
        <v>140</v>
      </c>
      <c r="H647" s="582" t="s">
        <v>957</v>
      </c>
      <c r="I647" s="576">
        <v>45780.0</v>
      </c>
      <c r="J647" s="583">
        <v>55000.0</v>
      </c>
      <c r="K647" s="584">
        <v>0.0</v>
      </c>
      <c r="L647" s="583">
        <f t="shared" si="1"/>
        <v>0</v>
      </c>
      <c r="M647" s="586"/>
      <c r="N647" s="586"/>
      <c r="O647" s="586"/>
      <c r="P647" s="586"/>
      <c r="Q647" s="660"/>
      <c r="R647" s="610"/>
      <c r="S647" s="611" t="str">
        <f t="shared" si="33"/>
        <v/>
      </c>
      <c r="T647" s="612"/>
      <c r="U647" s="613"/>
      <c r="V647" s="614" t="str">
        <f t="shared" si="31"/>
        <v/>
      </c>
      <c r="W647" s="611">
        <f t="shared" si="19"/>
        <v>0</v>
      </c>
      <c r="X647" s="611"/>
      <c r="Y647" s="661"/>
      <c r="AH647" s="55"/>
      <c r="AI647" s="55"/>
      <c r="AJ647" s="55"/>
      <c r="AK647" s="55"/>
    </row>
    <row r="648" ht="22.5" customHeight="1">
      <c r="A648" s="662" t="s">
        <v>1377</v>
      </c>
      <c r="B648" s="655">
        <v>45768.0</v>
      </c>
      <c r="C648" s="656">
        <v>410000.0</v>
      </c>
      <c r="D648" s="651" t="s">
        <v>3</v>
      </c>
      <c r="E648" s="657" t="s">
        <v>1378</v>
      </c>
      <c r="F648" s="658">
        <v>1010660.0</v>
      </c>
      <c r="G648" s="659" t="s">
        <v>140</v>
      </c>
      <c r="H648" s="582" t="s">
        <v>957</v>
      </c>
      <c r="I648" s="655">
        <v>45780.0</v>
      </c>
      <c r="J648" s="656">
        <v>410000.0</v>
      </c>
      <c r="K648" s="584">
        <v>0.0</v>
      </c>
      <c r="L648" s="583">
        <f t="shared" si="1"/>
        <v>0</v>
      </c>
      <c r="M648" s="586"/>
      <c r="N648" s="586"/>
      <c r="O648" s="586"/>
      <c r="P648" s="586"/>
      <c r="Q648" s="660"/>
      <c r="R648" s="610"/>
      <c r="S648" s="611" t="str">
        <f t="shared" si="33"/>
        <v/>
      </c>
      <c r="T648" s="612"/>
      <c r="U648" s="613"/>
      <c r="V648" s="614" t="str">
        <f t="shared" si="31"/>
        <v/>
      </c>
      <c r="W648" s="611">
        <f t="shared" si="19"/>
        <v>0</v>
      </c>
      <c r="X648" s="611"/>
      <c r="Y648" s="661"/>
      <c r="AH648" s="55"/>
      <c r="AI648" s="55"/>
      <c r="AJ648" s="55"/>
      <c r="AK648" s="55"/>
    </row>
    <row r="649" ht="22.5" customHeight="1">
      <c r="A649" s="662" t="s">
        <v>1379</v>
      </c>
      <c r="B649" s="655">
        <v>45768.0</v>
      </c>
      <c r="C649" s="656">
        <v>150000.0</v>
      </c>
      <c r="D649" s="651" t="s">
        <v>3</v>
      </c>
      <c r="E649" s="657" t="s">
        <v>200</v>
      </c>
      <c r="F649" s="658">
        <v>1010659.0</v>
      </c>
      <c r="G649" s="659" t="s">
        <v>140</v>
      </c>
      <c r="H649" s="582" t="s">
        <v>957</v>
      </c>
      <c r="I649" s="655">
        <v>45780.0</v>
      </c>
      <c r="J649" s="656">
        <v>150000.0</v>
      </c>
      <c r="K649" s="584">
        <v>0.0</v>
      </c>
      <c r="L649" s="583">
        <f t="shared" si="1"/>
        <v>0</v>
      </c>
      <c r="M649" s="586"/>
      <c r="N649" s="586"/>
      <c r="O649" s="586"/>
      <c r="P649" s="586"/>
      <c r="Q649" s="660"/>
      <c r="R649" s="610"/>
      <c r="S649" s="611" t="str">
        <f t="shared" si="33"/>
        <v/>
      </c>
      <c r="T649" s="612"/>
      <c r="U649" s="613"/>
      <c r="V649" s="614" t="str">
        <f t="shared" si="31"/>
        <v/>
      </c>
      <c r="W649" s="611">
        <f t="shared" si="19"/>
        <v>0</v>
      </c>
      <c r="X649" s="611"/>
      <c r="Y649" s="661"/>
      <c r="AH649" s="55"/>
      <c r="AI649" s="55"/>
      <c r="AJ649" s="55"/>
      <c r="AK649" s="55"/>
    </row>
    <row r="650" ht="22.5" customHeight="1">
      <c r="A650" s="662" t="s">
        <v>1380</v>
      </c>
      <c r="B650" s="655">
        <v>45768.0</v>
      </c>
      <c r="C650" s="656">
        <v>175000.0</v>
      </c>
      <c r="D650" s="651" t="s">
        <v>3</v>
      </c>
      <c r="E650" s="657" t="s">
        <v>13</v>
      </c>
      <c r="F650" s="658">
        <v>1010664.0</v>
      </c>
      <c r="G650" s="659" t="s">
        <v>140</v>
      </c>
      <c r="H650" s="582" t="s">
        <v>957</v>
      </c>
      <c r="I650" s="655">
        <v>45780.0</v>
      </c>
      <c r="J650" s="656">
        <v>175000.0</v>
      </c>
      <c r="K650" s="584">
        <v>0.0</v>
      </c>
      <c r="L650" s="583">
        <f t="shared" si="1"/>
        <v>0</v>
      </c>
      <c r="M650" s="586"/>
      <c r="N650" s="586"/>
      <c r="O650" s="586"/>
      <c r="P650" s="586"/>
      <c r="Q650" s="660"/>
      <c r="R650" s="610"/>
      <c r="S650" s="611" t="str">
        <f t="shared" si="33"/>
        <v/>
      </c>
      <c r="T650" s="612"/>
      <c r="U650" s="613"/>
      <c r="V650" s="614" t="str">
        <f t="shared" si="31"/>
        <v/>
      </c>
      <c r="W650" s="611">
        <f t="shared" si="19"/>
        <v>0</v>
      </c>
      <c r="X650" s="611"/>
      <c r="Y650" s="661"/>
      <c r="AH650" s="55"/>
      <c r="AI650" s="55"/>
      <c r="AJ650" s="55"/>
      <c r="AK650" s="55"/>
    </row>
    <row r="651" ht="22.5" customHeight="1">
      <c r="A651" s="662" t="s">
        <v>1381</v>
      </c>
      <c r="B651" s="655">
        <v>45768.0</v>
      </c>
      <c r="C651" s="656">
        <v>45000.0</v>
      </c>
      <c r="D651" s="651" t="s">
        <v>3</v>
      </c>
      <c r="E651" s="657" t="s">
        <v>1163</v>
      </c>
      <c r="F651" s="658">
        <v>1010664.0</v>
      </c>
      <c r="G651" s="659" t="s">
        <v>140</v>
      </c>
      <c r="H651" s="582" t="s">
        <v>957</v>
      </c>
      <c r="I651" s="655">
        <v>45780.0</v>
      </c>
      <c r="J651" s="656">
        <v>45000.0</v>
      </c>
      <c r="K651" s="584">
        <v>0.0</v>
      </c>
      <c r="L651" s="583">
        <f t="shared" si="1"/>
        <v>0</v>
      </c>
      <c r="M651" s="586"/>
      <c r="N651" s="586"/>
      <c r="O651" s="586"/>
      <c r="P651" s="586"/>
      <c r="Q651" s="600"/>
      <c r="R651" s="588">
        <v>15000.0</v>
      </c>
      <c r="S651" s="597">
        <f t="shared" si="33"/>
        <v>30000</v>
      </c>
      <c r="T651" s="606"/>
      <c r="U651" s="607"/>
      <c r="V651" s="592" t="str">
        <f t="shared" si="31"/>
        <v/>
      </c>
      <c r="W651" s="597">
        <f t="shared" si="19"/>
        <v>30000</v>
      </c>
      <c r="X651" s="589"/>
      <c r="Y651" s="602"/>
      <c r="AH651" s="55"/>
      <c r="AI651" s="55"/>
      <c r="AJ651" s="55"/>
      <c r="AK651" s="55"/>
    </row>
    <row r="652" ht="22.5" customHeight="1">
      <c r="A652" s="666" t="s">
        <v>1382</v>
      </c>
      <c r="B652" s="655">
        <v>45768.0</v>
      </c>
      <c r="C652" s="656">
        <v>30000.0</v>
      </c>
      <c r="D652" s="651" t="s">
        <v>3</v>
      </c>
      <c r="E652" s="657" t="s">
        <v>169</v>
      </c>
      <c r="F652" s="658">
        <v>1010666.0</v>
      </c>
      <c r="G652" s="659" t="s">
        <v>140</v>
      </c>
      <c r="H652" s="582" t="s">
        <v>957</v>
      </c>
      <c r="I652" s="655">
        <v>45780.0</v>
      </c>
      <c r="J652" s="656">
        <v>30000.0</v>
      </c>
      <c r="K652" s="584">
        <v>0.0</v>
      </c>
      <c r="L652" s="583">
        <f t="shared" si="1"/>
        <v>0</v>
      </c>
      <c r="M652" s="586"/>
      <c r="N652" s="586"/>
      <c r="O652" s="586"/>
      <c r="P652" s="586"/>
      <c r="Q652" s="660"/>
      <c r="R652" s="610"/>
      <c r="S652" s="611" t="str">
        <f t="shared" si="33"/>
        <v/>
      </c>
      <c r="T652" s="612"/>
      <c r="U652" s="613"/>
      <c r="V652" s="614" t="str">
        <f t="shared" si="31"/>
        <v/>
      </c>
      <c r="W652" s="611">
        <f t="shared" si="19"/>
        <v>0</v>
      </c>
      <c r="X652" s="611"/>
      <c r="Y652" s="661"/>
      <c r="AH652" s="55"/>
      <c r="AI652" s="55"/>
      <c r="AJ652" s="55"/>
      <c r="AK652" s="55"/>
    </row>
    <row r="653" ht="22.5" customHeight="1">
      <c r="A653" s="666" t="s">
        <v>1383</v>
      </c>
      <c r="B653" s="655">
        <v>45780.0</v>
      </c>
      <c r="C653" s="656">
        <v>150000.0</v>
      </c>
      <c r="D653" s="651" t="s">
        <v>361</v>
      </c>
      <c r="E653" s="657" t="s">
        <v>1384</v>
      </c>
      <c r="F653" s="658">
        <v>536.0</v>
      </c>
      <c r="G653" s="659" t="s">
        <v>140</v>
      </c>
      <c r="H653" s="582" t="s">
        <v>957</v>
      </c>
      <c r="I653" s="655">
        <v>45780.0</v>
      </c>
      <c r="J653" s="656">
        <v>150000.0</v>
      </c>
      <c r="K653" s="584">
        <v>0.0</v>
      </c>
      <c r="L653" s="583">
        <f t="shared" si="1"/>
        <v>0</v>
      </c>
      <c r="M653" s="586"/>
      <c r="N653" s="586"/>
      <c r="O653" s="586"/>
      <c r="P653" s="586"/>
      <c r="Q653" s="660"/>
      <c r="R653" s="610"/>
      <c r="S653" s="611" t="str">
        <f t="shared" si="33"/>
        <v/>
      </c>
      <c r="T653" s="612"/>
      <c r="U653" s="613"/>
      <c r="V653" s="614" t="str">
        <f t="shared" si="31"/>
        <v/>
      </c>
      <c r="W653" s="611">
        <f t="shared" si="19"/>
        <v>0</v>
      </c>
      <c r="X653" s="611"/>
      <c r="Y653" s="661"/>
      <c r="AH653" s="55"/>
      <c r="AI653" s="55"/>
      <c r="AJ653" s="55"/>
      <c r="AK653" s="55"/>
    </row>
    <row r="654" ht="22.5" customHeight="1">
      <c r="A654" s="666" t="s">
        <v>1385</v>
      </c>
      <c r="B654" s="655">
        <v>45780.0</v>
      </c>
      <c r="C654" s="656">
        <v>25000.0</v>
      </c>
      <c r="D654" s="651" t="s">
        <v>119</v>
      </c>
      <c r="E654" s="657" t="s">
        <v>1386</v>
      </c>
      <c r="F654" s="658">
        <v>535.0</v>
      </c>
      <c r="G654" s="659" t="s">
        <v>140</v>
      </c>
      <c r="H654" s="582" t="s">
        <v>957</v>
      </c>
      <c r="I654" s="655">
        <v>45780.0</v>
      </c>
      <c r="J654" s="656">
        <v>25000.0</v>
      </c>
      <c r="K654" s="584">
        <v>0.0</v>
      </c>
      <c r="L654" s="583">
        <f t="shared" si="1"/>
        <v>0</v>
      </c>
      <c r="M654" s="586"/>
      <c r="N654" s="586"/>
      <c r="O654" s="586"/>
      <c r="P654" s="586"/>
      <c r="Q654" s="660"/>
      <c r="R654" s="610"/>
      <c r="S654" s="611" t="str">
        <f t="shared" si="33"/>
        <v/>
      </c>
      <c r="T654" s="612"/>
      <c r="U654" s="613"/>
      <c r="V654" s="614" t="str">
        <f t="shared" si="31"/>
        <v/>
      </c>
      <c r="W654" s="611">
        <f t="shared" si="19"/>
        <v>0</v>
      </c>
      <c r="X654" s="611"/>
      <c r="Y654" s="661"/>
      <c r="AH654" s="55"/>
      <c r="AI654" s="55"/>
      <c r="AJ654" s="55"/>
      <c r="AK654" s="55"/>
    </row>
    <row r="655" ht="22.5" customHeight="1">
      <c r="A655" s="666" t="s">
        <v>1977</v>
      </c>
      <c r="B655" s="655">
        <v>45780.0</v>
      </c>
      <c r="C655" s="656">
        <v>1000000.0</v>
      </c>
      <c r="D655" s="578" t="s">
        <v>1636</v>
      </c>
      <c r="E655" s="657" t="s">
        <v>1978</v>
      </c>
      <c r="F655" s="658">
        <v>537.0</v>
      </c>
      <c r="G655" s="659" t="s">
        <v>140</v>
      </c>
      <c r="H655" s="582" t="s">
        <v>957</v>
      </c>
      <c r="I655" s="655">
        <v>45780.0</v>
      </c>
      <c r="J655" s="656">
        <v>1000000.0</v>
      </c>
      <c r="K655" s="584">
        <v>0.0</v>
      </c>
      <c r="L655" s="583">
        <f t="shared" si="1"/>
        <v>0</v>
      </c>
      <c r="M655" s="586"/>
      <c r="N655" s="586"/>
      <c r="O655" s="586"/>
      <c r="P655" s="586"/>
      <c r="Q655" s="660"/>
      <c r="R655" s="610"/>
      <c r="S655" s="611" t="str">
        <f t="shared" si="33"/>
        <v/>
      </c>
      <c r="T655" s="612"/>
      <c r="U655" s="613"/>
      <c r="V655" s="614" t="str">
        <f t="shared" si="31"/>
        <v/>
      </c>
      <c r="W655" s="611">
        <f t="shared" si="19"/>
        <v>0</v>
      </c>
      <c r="X655" s="611"/>
      <c r="Y655" s="661"/>
      <c r="AH655" s="55"/>
      <c r="AI655" s="55"/>
      <c r="AJ655" s="55"/>
      <c r="AK655" s="55"/>
    </row>
    <row r="656" ht="22.5" customHeight="1">
      <c r="A656" s="596" t="s">
        <v>1387</v>
      </c>
      <c r="B656" s="576">
        <v>45755.0</v>
      </c>
      <c r="C656" s="583">
        <v>600000.0</v>
      </c>
      <c r="D656" s="578" t="s">
        <v>361</v>
      </c>
      <c r="E656" s="579" t="s">
        <v>1388</v>
      </c>
      <c r="F656" s="580">
        <v>514.0</v>
      </c>
      <c r="G656" s="581" t="s">
        <v>140</v>
      </c>
      <c r="H656" s="582" t="s">
        <v>957</v>
      </c>
      <c r="I656" s="576">
        <v>45781.0</v>
      </c>
      <c r="J656" s="583">
        <v>600000.0</v>
      </c>
      <c r="K656" s="584">
        <v>0.0</v>
      </c>
      <c r="L656" s="583">
        <f t="shared" si="1"/>
        <v>0</v>
      </c>
      <c r="M656" s="586"/>
      <c r="N656" s="586"/>
      <c r="O656" s="586"/>
      <c r="P656" s="586"/>
      <c r="Q656" s="660"/>
      <c r="R656" s="610"/>
      <c r="S656" s="611" t="str">
        <f t="shared" si="33"/>
        <v/>
      </c>
      <c r="T656" s="612"/>
      <c r="U656" s="613"/>
      <c r="V656" s="614" t="str">
        <f t="shared" si="31"/>
        <v/>
      </c>
      <c r="W656" s="611">
        <f t="shared" si="19"/>
        <v>0</v>
      </c>
      <c r="X656" s="611"/>
      <c r="Y656" s="661"/>
      <c r="AH656" s="55"/>
      <c r="AI656" s="55"/>
      <c r="AJ656" s="55"/>
      <c r="AK656" s="55"/>
    </row>
    <row r="657" ht="22.5" customHeight="1">
      <c r="A657" s="666" t="s">
        <v>1389</v>
      </c>
      <c r="B657" s="655">
        <v>45780.0</v>
      </c>
      <c r="C657" s="656">
        <v>60000.0</v>
      </c>
      <c r="D657" s="651" t="s">
        <v>119</v>
      </c>
      <c r="E657" s="657" t="s">
        <v>1390</v>
      </c>
      <c r="F657" s="658">
        <v>800.0</v>
      </c>
      <c r="G657" s="659" t="s">
        <v>140</v>
      </c>
      <c r="H657" s="582" t="s">
        <v>957</v>
      </c>
      <c r="I657" s="655">
        <v>45781.0</v>
      </c>
      <c r="J657" s="656">
        <v>60000.0</v>
      </c>
      <c r="K657" s="584">
        <v>0.0</v>
      </c>
      <c r="L657" s="583">
        <f t="shared" si="1"/>
        <v>0</v>
      </c>
      <c r="M657" s="586"/>
      <c r="N657" s="586"/>
      <c r="O657" s="586"/>
      <c r="P657" s="586"/>
      <c r="Q657" s="660"/>
      <c r="R657" s="610"/>
      <c r="S657" s="611" t="str">
        <f t="shared" si="33"/>
        <v/>
      </c>
      <c r="T657" s="612"/>
      <c r="U657" s="613"/>
      <c r="V657" s="614" t="str">
        <f t="shared" si="31"/>
        <v/>
      </c>
      <c r="W657" s="611">
        <f t="shared" si="19"/>
        <v>0</v>
      </c>
      <c r="X657" s="611"/>
      <c r="Y657" s="661"/>
      <c r="AH657" s="55"/>
      <c r="AI657" s="55"/>
      <c r="AJ657" s="55"/>
      <c r="AK657" s="55"/>
    </row>
    <row r="658" ht="22.5" customHeight="1">
      <c r="A658" s="654"/>
      <c r="B658" s="655">
        <v>45781.0</v>
      </c>
      <c r="C658" s="583">
        <v>0.0</v>
      </c>
      <c r="D658" s="651" t="s">
        <v>119</v>
      </c>
      <c r="E658" s="579" t="s">
        <v>2161</v>
      </c>
      <c r="F658" s="658">
        <v>542.0</v>
      </c>
      <c r="G658" s="659" t="s">
        <v>140</v>
      </c>
      <c r="H658" s="582" t="s">
        <v>957</v>
      </c>
      <c r="I658" s="655">
        <v>45781.0</v>
      </c>
      <c r="J658" s="583">
        <v>0.0</v>
      </c>
      <c r="K658" s="583">
        <v>0.0</v>
      </c>
      <c r="L658" s="583">
        <f t="shared" si="1"/>
        <v>0</v>
      </c>
      <c r="M658" s="585" t="s">
        <v>1678</v>
      </c>
      <c r="N658" s="586"/>
      <c r="O658" s="586"/>
      <c r="P658" s="586"/>
      <c r="Q658" s="660"/>
      <c r="R658" s="610"/>
      <c r="S658" s="611" t="str">
        <f t="shared" si="33"/>
        <v/>
      </c>
      <c r="T658" s="612"/>
      <c r="U658" s="613"/>
      <c r="V658" s="614" t="str">
        <f t="shared" si="31"/>
        <v/>
      </c>
      <c r="W658" s="611">
        <f t="shared" si="19"/>
        <v>0</v>
      </c>
      <c r="X658" s="611"/>
      <c r="Y658" s="661"/>
      <c r="AH658" s="55"/>
      <c r="AI658" s="55"/>
      <c r="AJ658" s="55"/>
      <c r="AK658" s="55"/>
    </row>
    <row r="659" ht="22.5" customHeight="1">
      <c r="A659" s="662" t="s">
        <v>1391</v>
      </c>
      <c r="B659" s="655">
        <v>45781.0</v>
      </c>
      <c r="C659" s="656">
        <v>50000.0</v>
      </c>
      <c r="D659" s="651" t="s">
        <v>3</v>
      </c>
      <c r="E659" s="657" t="s">
        <v>1157</v>
      </c>
      <c r="F659" s="658">
        <v>544.0</v>
      </c>
      <c r="G659" s="659" t="s">
        <v>140</v>
      </c>
      <c r="H659" s="582" t="s">
        <v>957</v>
      </c>
      <c r="I659" s="655">
        <v>45781.0</v>
      </c>
      <c r="J659" s="656">
        <v>50000.0</v>
      </c>
      <c r="K659" s="584">
        <v>0.0</v>
      </c>
      <c r="L659" s="583">
        <f t="shared" si="1"/>
        <v>0</v>
      </c>
      <c r="M659" s="586"/>
      <c r="N659" s="586"/>
      <c r="O659" s="586"/>
      <c r="P659" s="586"/>
      <c r="Q659" s="660"/>
      <c r="R659" s="610"/>
      <c r="S659" s="611" t="str">
        <f t="shared" si="33"/>
        <v/>
      </c>
      <c r="T659" s="612"/>
      <c r="U659" s="613"/>
      <c r="V659" s="614" t="str">
        <f t="shared" si="31"/>
        <v/>
      </c>
      <c r="W659" s="611">
        <f t="shared" si="19"/>
        <v>0</v>
      </c>
      <c r="X659" s="611"/>
      <c r="Y659" s="661"/>
      <c r="AH659" s="55"/>
      <c r="AI659" s="55"/>
      <c r="AJ659" s="55"/>
      <c r="AK659" s="55"/>
    </row>
    <row r="660" ht="22.5" customHeight="1">
      <c r="A660" s="666" t="s">
        <v>1392</v>
      </c>
      <c r="B660" s="655">
        <v>45781.0</v>
      </c>
      <c r="C660" s="656">
        <v>8000.0</v>
      </c>
      <c r="D660" s="651" t="s">
        <v>262</v>
      </c>
      <c r="E660" s="657" t="s">
        <v>1393</v>
      </c>
      <c r="F660" s="658">
        <v>543.0</v>
      </c>
      <c r="G660" s="659" t="s">
        <v>140</v>
      </c>
      <c r="H660" s="582" t="s">
        <v>957</v>
      </c>
      <c r="I660" s="655">
        <v>45781.0</v>
      </c>
      <c r="J660" s="656">
        <v>8000.0</v>
      </c>
      <c r="K660" s="584">
        <v>0.0</v>
      </c>
      <c r="L660" s="583">
        <f t="shared" si="1"/>
        <v>0</v>
      </c>
      <c r="M660" s="586"/>
      <c r="N660" s="586"/>
      <c r="O660" s="586"/>
      <c r="P660" s="586"/>
      <c r="Q660" s="660"/>
      <c r="R660" s="610"/>
      <c r="S660" s="611" t="str">
        <f t="shared" si="33"/>
        <v/>
      </c>
      <c r="T660" s="612"/>
      <c r="U660" s="613"/>
      <c r="V660" s="614" t="str">
        <f t="shared" si="31"/>
        <v/>
      </c>
      <c r="W660" s="611">
        <f t="shared" si="19"/>
        <v>0</v>
      </c>
      <c r="X660" s="611"/>
      <c r="Y660" s="661"/>
      <c r="AH660" s="55"/>
      <c r="AI660" s="55"/>
      <c r="AJ660" s="55"/>
      <c r="AK660" s="55"/>
    </row>
    <row r="661" ht="22.5" customHeight="1">
      <c r="A661" s="666" t="s">
        <v>1394</v>
      </c>
      <c r="B661" s="655">
        <v>45781.0</v>
      </c>
      <c r="C661" s="656">
        <v>500000.0</v>
      </c>
      <c r="D661" s="651" t="s">
        <v>119</v>
      </c>
      <c r="E661" s="657" t="s">
        <v>1395</v>
      </c>
      <c r="F661" s="658">
        <v>539.0</v>
      </c>
      <c r="G661" s="659" t="s">
        <v>140</v>
      </c>
      <c r="H661" s="582" t="s">
        <v>957</v>
      </c>
      <c r="I661" s="655">
        <v>45781.0</v>
      </c>
      <c r="J661" s="656">
        <v>500000.0</v>
      </c>
      <c r="K661" s="584">
        <v>0.0</v>
      </c>
      <c r="L661" s="583">
        <f t="shared" si="1"/>
        <v>0</v>
      </c>
      <c r="M661" s="586"/>
      <c r="N661" s="586"/>
      <c r="O661" s="586"/>
      <c r="P661" s="586"/>
      <c r="Q661" s="660"/>
      <c r="R661" s="610"/>
      <c r="S661" s="611" t="str">
        <f t="shared" si="33"/>
        <v/>
      </c>
      <c r="T661" s="612"/>
      <c r="U661" s="613"/>
      <c r="V661" s="614" t="str">
        <f t="shared" si="31"/>
        <v/>
      </c>
      <c r="W661" s="611">
        <f t="shared" si="19"/>
        <v>0</v>
      </c>
      <c r="X661" s="611"/>
      <c r="Y661" s="661"/>
      <c r="AH661" s="55"/>
      <c r="AI661" s="55"/>
      <c r="AJ661" s="55"/>
      <c r="AK661" s="55"/>
    </row>
    <row r="662" ht="22.5" customHeight="1">
      <c r="A662" s="666" t="s">
        <v>1396</v>
      </c>
      <c r="B662" s="655">
        <v>45782.0</v>
      </c>
      <c r="C662" s="656">
        <v>122000.0</v>
      </c>
      <c r="D662" s="651" t="s">
        <v>361</v>
      </c>
      <c r="E662" s="657" t="s">
        <v>1397</v>
      </c>
      <c r="F662" s="658">
        <v>856.0</v>
      </c>
      <c r="G662" s="659" t="s">
        <v>140</v>
      </c>
      <c r="H662" s="582" t="s">
        <v>957</v>
      </c>
      <c r="I662" s="655">
        <v>45782.0</v>
      </c>
      <c r="J662" s="656">
        <v>122000.0</v>
      </c>
      <c r="K662" s="584">
        <v>0.0</v>
      </c>
      <c r="L662" s="583">
        <f t="shared" si="1"/>
        <v>0</v>
      </c>
      <c r="M662" s="586"/>
      <c r="N662" s="586"/>
      <c r="O662" s="586"/>
      <c r="P662" s="586"/>
      <c r="Q662" s="660"/>
      <c r="R662" s="610"/>
      <c r="S662" s="611" t="str">
        <f t="shared" si="33"/>
        <v/>
      </c>
      <c r="T662" s="612"/>
      <c r="U662" s="613"/>
      <c r="V662" s="614" t="str">
        <f t="shared" si="31"/>
        <v/>
      </c>
      <c r="W662" s="611">
        <f t="shared" si="19"/>
        <v>0</v>
      </c>
      <c r="X662" s="611"/>
      <c r="Y662" s="661"/>
      <c r="AH662" s="55"/>
      <c r="AI662" s="55"/>
      <c r="AJ662" s="55"/>
      <c r="AK662" s="55"/>
    </row>
    <row r="663" ht="22.5" customHeight="1">
      <c r="A663" s="666" t="s">
        <v>1398</v>
      </c>
      <c r="B663" s="655">
        <v>45782.0</v>
      </c>
      <c r="C663" s="656">
        <v>8000.0</v>
      </c>
      <c r="D663" s="651" t="s">
        <v>262</v>
      </c>
      <c r="E663" s="657" t="s">
        <v>261</v>
      </c>
      <c r="F663" s="658">
        <v>545.0</v>
      </c>
      <c r="G663" s="659" t="s">
        <v>140</v>
      </c>
      <c r="H663" s="582" t="s">
        <v>957</v>
      </c>
      <c r="I663" s="655">
        <v>45782.0</v>
      </c>
      <c r="J663" s="656">
        <v>8000.0</v>
      </c>
      <c r="K663" s="584">
        <v>0.0</v>
      </c>
      <c r="L663" s="583">
        <f t="shared" si="1"/>
        <v>0</v>
      </c>
      <c r="M663" s="586"/>
      <c r="N663" s="586"/>
      <c r="O663" s="586"/>
      <c r="P663" s="586"/>
      <c r="Q663" s="660"/>
      <c r="R663" s="610"/>
      <c r="S663" s="611" t="str">
        <f t="shared" si="33"/>
        <v/>
      </c>
      <c r="T663" s="612"/>
      <c r="U663" s="613"/>
      <c r="V663" s="614" t="str">
        <f t="shared" si="31"/>
        <v/>
      </c>
      <c r="W663" s="611">
        <f t="shared" si="19"/>
        <v>0</v>
      </c>
      <c r="X663" s="611"/>
      <c r="Y663" s="661"/>
      <c r="AH663" s="55"/>
      <c r="AI663" s="55"/>
      <c r="AJ663" s="55"/>
      <c r="AK663" s="55"/>
    </row>
    <row r="664" ht="22.5" customHeight="1">
      <c r="A664" s="654"/>
      <c r="B664" s="655">
        <v>45782.0</v>
      </c>
      <c r="C664" s="656">
        <v>14000.0</v>
      </c>
      <c r="D664" s="651" t="s">
        <v>119</v>
      </c>
      <c r="E664" s="657" t="s">
        <v>1399</v>
      </c>
      <c r="F664" s="658">
        <v>547.0</v>
      </c>
      <c r="G664" s="659" t="s">
        <v>140</v>
      </c>
      <c r="H664" s="582" t="s">
        <v>957</v>
      </c>
      <c r="I664" s="655">
        <v>45782.0</v>
      </c>
      <c r="J664" s="656">
        <v>14000.0</v>
      </c>
      <c r="K664" s="584">
        <v>0.0</v>
      </c>
      <c r="L664" s="583">
        <f t="shared" si="1"/>
        <v>0</v>
      </c>
      <c r="M664" s="586"/>
      <c r="N664" s="586"/>
      <c r="O664" s="586"/>
      <c r="P664" s="586"/>
      <c r="Q664" s="660"/>
      <c r="R664" s="610"/>
      <c r="S664" s="611" t="str">
        <f t="shared" si="33"/>
        <v/>
      </c>
      <c r="T664" s="612"/>
      <c r="U664" s="613"/>
      <c r="V664" s="614" t="str">
        <f t="shared" si="31"/>
        <v/>
      </c>
      <c r="W664" s="611">
        <f t="shared" si="19"/>
        <v>0</v>
      </c>
      <c r="X664" s="611"/>
      <c r="Y664" s="661"/>
      <c r="AH664" s="55"/>
      <c r="AI664" s="55"/>
      <c r="AJ664" s="55"/>
      <c r="AK664" s="55"/>
    </row>
    <row r="665" ht="22.5" customHeight="1">
      <c r="A665" s="662" t="s">
        <v>1400</v>
      </c>
      <c r="B665" s="655">
        <v>45776.0</v>
      </c>
      <c r="C665" s="656">
        <v>125000.0</v>
      </c>
      <c r="D665" s="651" t="s">
        <v>3</v>
      </c>
      <c r="E665" s="657" t="s">
        <v>200</v>
      </c>
      <c r="F665" s="658">
        <v>1010578.0</v>
      </c>
      <c r="G665" s="659" t="s">
        <v>140</v>
      </c>
      <c r="H665" s="582" t="s">
        <v>957</v>
      </c>
      <c r="I665" s="655">
        <v>45783.0</v>
      </c>
      <c r="J665" s="656">
        <v>125000.0</v>
      </c>
      <c r="K665" s="584">
        <v>0.0</v>
      </c>
      <c r="L665" s="583">
        <f t="shared" si="1"/>
        <v>0</v>
      </c>
      <c r="M665" s="586"/>
      <c r="N665" s="586"/>
      <c r="O665" s="586"/>
      <c r="P665" s="586"/>
      <c r="Q665" s="660"/>
      <c r="R665" s="610"/>
      <c r="S665" s="611" t="str">
        <f t="shared" si="33"/>
        <v/>
      </c>
      <c r="T665" s="612"/>
      <c r="U665" s="613"/>
      <c r="V665" s="614" t="str">
        <f t="shared" si="31"/>
        <v/>
      </c>
      <c r="W665" s="611">
        <f t="shared" si="19"/>
        <v>0</v>
      </c>
      <c r="X665" s="611"/>
      <c r="Y665" s="661"/>
      <c r="AH665" s="55"/>
      <c r="AI665" s="55"/>
      <c r="AJ665" s="55"/>
      <c r="AK665" s="55"/>
    </row>
    <row r="666" ht="22.5" customHeight="1">
      <c r="A666" s="662" t="s">
        <v>1401</v>
      </c>
      <c r="B666" s="655">
        <v>45777.0</v>
      </c>
      <c r="C666" s="656">
        <v>100000.0</v>
      </c>
      <c r="D666" s="651" t="s">
        <v>3</v>
      </c>
      <c r="E666" s="657" t="s">
        <v>13</v>
      </c>
      <c r="F666" s="658">
        <v>1010669.0</v>
      </c>
      <c r="G666" s="659" t="s">
        <v>140</v>
      </c>
      <c r="H666" s="582" t="s">
        <v>957</v>
      </c>
      <c r="I666" s="655">
        <v>45783.0</v>
      </c>
      <c r="J666" s="656">
        <v>100000.0</v>
      </c>
      <c r="K666" s="584">
        <v>0.0</v>
      </c>
      <c r="L666" s="583">
        <f t="shared" si="1"/>
        <v>0</v>
      </c>
      <c r="M666" s="585" t="s">
        <v>1684</v>
      </c>
      <c r="N666" s="586"/>
      <c r="O666" s="586"/>
      <c r="P666" s="586"/>
      <c r="Q666" s="660"/>
      <c r="R666" s="610"/>
      <c r="S666" s="611" t="str">
        <f t="shared" si="33"/>
        <v/>
      </c>
      <c r="T666" s="612"/>
      <c r="U666" s="613"/>
      <c r="V666" s="614" t="str">
        <f t="shared" si="31"/>
        <v/>
      </c>
      <c r="W666" s="611">
        <f t="shared" si="19"/>
        <v>0</v>
      </c>
      <c r="X666" s="611"/>
      <c r="Y666" s="661"/>
      <c r="AH666" s="55"/>
      <c r="AI666" s="55"/>
      <c r="AJ666" s="55"/>
      <c r="AK666" s="55"/>
    </row>
    <row r="667" ht="22.5" customHeight="1">
      <c r="A667" s="662" t="s">
        <v>1402</v>
      </c>
      <c r="B667" s="655">
        <v>45777.0</v>
      </c>
      <c r="C667" s="656">
        <v>30000.0</v>
      </c>
      <c r="D667" s="651" t="s">
        <v>3</v>
      </c>
      <c r="E667" s="657" t="s">
        <v>169</v>
      </c>
      <c r="F667" s="658">
        <v>1010667.0</v>
      </c>
      <c r="G667" s="659" t="s">
        <v>140</v>
      </c>
      <c r="H667" s="582" t="s">
        <v>957</v>
      </c>
      <c r="I667" s="655">
        <v>45783.0</v>
      </c>
      <c r="J667" s="656">
        <v>30000.0</v>
      </c>
      <c r="K667" s="584">
        <v>0.0</v>
      </c>
      <c r="L667" s="583">
        <f t="shared" si="1"/>
        <v>0</v>
      </c>
      <c r="M667" s="586"/>
      <c r="N667" s="586"/>
      <c r="O667" s="586"/>
      <c r="P667" s="586"/>
      <c r="Q667" s="660"/>
      <c r="R667" s="610"/>
      <c r="S667" s="611" t="str">
        <f t="shared" si="33"/>
        <v/>
      </c>
      <c r="T667" s="612"/>
      <c r="U667" s="613"/>
      <c r="V667" s="614" t="str">
        <f t="shared" si="31"/>
        <v/>
      </c>
      <c r="W667" s="611">
        <f t="shared" si="19"/>
        <v>0</v>
      </c>
      <c r="X667" s="611"/>
      <c r="Y667" s="661"/>
      <c r="AH667" s="55"/>
      <c r="AI667" s="55"/>
      <c r="AJ667" s="55"/>
      <c r="AK667" s="55"/>
    </row>
    <row r="668" ht="22.5" customHeight="1">
      <c r="A668" s="654"/>
      <c r="B668" s="655">
        <v>45783.0</v>
      </c>
      <c r="C668" s="656">
        <v>10000.0</v>
      </c>
      <c r="D668" s="651" t="s">
        <v>361</v>
      </c>
      <c r="E668" s="657" t="s">
        <v>1403</v>
      </c>
      <c r="F668" s="580" t="s">
        <v>2162</v>
      </c>
      <c r="G668" s="659" t="s">
        <v>140</v>
      </c>
      <c r="H668" s="582" t="s">
        <v>957</v>
      </c>
      <c r="I668" s="655">
        <v>45783.0</v>
      </c>
      <c r="J668" s="656">
        <v>10000.0</v>
      </c>
      <c r="K668" s="584">
        <v>0.0</v>
      </c>
      <c r="L668" s="583">
        <f t="shared" si="1"/>
        <v>0</v>
      </c>
      <c r="M668" s="585" t="s">
        <v>1687</v>
      </c>
      <c r="N668" s="586"/>
      <c r="O668" s="586"/>
      <c r="P668" s="586"/>
      <c r="Q668" s="660"/>
      <c r="R668" s="610"/>
      <c r="S668" s="611" t="str">
        <f t="shared" si="33"/>
        <v/>
      </c>
      <c r="T668" s="612"/>
      <c r="U668" s="613"/>
      <c r="V668" s="614" t="str">
        <f t="shared" si="31"/>
        <v/>
      </c>
      <c r="W668" s="611">
        <f t="shared" si="19"/>
        <v>0</v>
      </c>
      <c r="X668" s="611"/>
      <c r="Y668" s="661"/>
      <c r="AH668" s="55"/>
      <c r="AI668" s="55"/>
      <c r="AJ668" s="55"/>
      <c r="AK668" s="55"/>
    </row>
    <row r="669" ht="22.5" customHeight="1">
      <c r="A669" s="654"/>
      <c r="B669" s="655">
        <v>45784.0</v>
      </c>
      <c r="C669" s="583">
        <v>0.0</v>
      </c>
      <c r="D669" s="651" t="s">
        <v>119</v>
      </c>
      <c r="E669" s="579" t="s">
        <v>2163</v>
      </c>
      <c r="F669" s="580" t="s">
        <v>2164</v>
      </c>
      <c r="G669" s="659" t="s">
        <v>140</v>
      </c>
      <c r="H669" s="582" t="s">
        <v>957</v>
      </c>
      <c r="I669" s="655">
        <v>45784.0</v>
      </c>
      <c r="J669" s="583">
        <v>0.0</v>
      </c>
      <c r="K669" s="583">
        <v>0.0</v>
      </c>
      <c r="L669" s="583">
        <f t="shared" si="1"/>
        <v>0</v>
      </c>
      <c r="M669" s="586"/>
      <c r="N669" s="586"/>
      <c r="O669" s="586"/>
      <c r="P669" s="586"/>
      <c r="Q669" s="660"/>
      <c r="R669" s="610"/>
      <c r="S669" s="611" t="str">
        <f t="shared" si="33"/>
        <v/>
      </c>
      <c r="T669" s="612"/>
      <c r="U669" s="613"/>
      <c r="V669" s="614" t="str">
        <f t="shared" si="31"/>
        <v/>
      </c>
      <c r="W669" s="611">
        <f t="shared" si="19"/>
        <v>0</v>
      </c>
      <c r="X669" s="611"/>
      <c r="Y669" s="661"/>
      <c r="AH669" s="55"/>
      <c r="AI669" s="55"/>
      <c r="AJ669" s="55"/>
      <c r="AK669" s="55"/>
    </row>
    <row r="670" ht="22.5" customHeight="1">
      <c r="A670" s="654"/>
      <c r="B670" s="655">
        <v>45784.0</v>
      </c>
      <c r="C670" s="656">
        <v>0.0</v>
      </c>
      <c r="D670" s="578" t="s">
        <v>1636</v>
      </c>
      <c r="E670" s="640" t="s">
        <v>2165</v>
      </c>
      <c r="F670" s="580" t="s">
        <v>2166</v>
      </c>
      <c r="G670" s="659" t="s">
        <v>140</v>
      </c>
      <c r="H670" s="582" t="s">
        <v>957</v>
      </c>
      <c r="I670" s="655">
        <v>45784.0</v>
      </c>
      <c r="J670" s="583">
        <v>0.0</v>
      </c>
      <c r="K670" s="583">
        <v>0.0</v>
      </c>
      <c r="L670" s="583">
        <f t="shared" si="1"/>
        <v>0</v>
      </c>
      <c r="M670" s="586"/>
      <c r="N670" s="586"/>
      <c r="O670" s="586"/>
      <c r="P670" s="586"/>
      <c r="Q670" s="660"/>
      <c r="R670" s="610"/>
      <c r="S670" s="611" t="str">
        <f t="shared" si="33"/>
        <v/>
      </c>
      <c r="T670" s="612"/>
      <c r="U670" s="613"/>
      <c r="V670" s="614" t="str">
        <f t="shared" si="31"/>
        <v/>
      </c>
      <c r="W670" s="611">
        <f t="shared" si="19"/>
        <v>0</v>
      </c>
      <c r="X670" s="611"/>
      <c r="Y670" s="661"/>
      <c r="AH670" s="55"/>
      <c r="AI670" s="55"/>
      <c r="AJ670" s="55"/>
      <c r="AK670" s="55"/>
    </row>
    <row r="671" ht="22.5" customHeight="1">
      <c r="A671" s="666" t="s">
        <v>1404</v>
      </c>
      <c r="B671" s="655">
        <v>45784.0</v>
      </c>
      <c r="C671" s="656">
        <v>140000.0</v>
      </c>
      <c r="D671" s="651" t="s">
        <v>3</v>
      </c>
      <c r="E671" s="657" t="s">
        <v>230</v>
      </c>
      <c r="F671" s="580" t="s">
        <v>2167</v>
      </c>
      <c r="G671" s="659" t="s">
        <v>140</v>
      </c>
      <c r="H671" s="582" t="s">
        <v>957</v>
      </c>
      <c r="I671" s="655">
        <v>45784.0</v>
      </c>
      <c r="J671" s="656">
        <v>140000.0</v>
      </c>
      <c r="K671" s="584">
        <v>0.0</v>
      </c>
      <c r="L671" s="583">
        <f t="shared" si="1"/>
        <v>0</v>
      </c>
      <c r="M671" s="586"/>
      <c r="N671" s="586"/>
      <c r="O671" s="586"/>
      <c r="P671" s="586"/>
      <c r="Q671" s="660"/>
      <c r="R671" s="610"/>
      <c r="S671" s="611" t="str">
        <f t="shared" si="33"/>
        <v/>
      </c>
      <c r="T671" s="612"/>
      <c r="U671" s="613"/>
      <c r="V671" s="614" t="str">
        <f t="shared" si="31"/>
        <v/>
      </c>
      <c r="W671" s="611">
        <f t="shared" si="19"/>
        <v>0</v>
      </c>
      <c r="X671" s="611"/>
      <c r="Y671" s="661"/>
      <c r="AH671" s="55"/>
      <c r="AI671" s="55"/>
      <c r="AJ671" s="55"/>
      <c r="AK671" s="55"/>
    </row>
    <row r="672" ht="22.5" customHeight="1">
      <c r="A672" s="654"/>
      <c r="B672" s="655">
        <v>45784.0</v>
      </c>
      <c r="C672" s="656">
        <v>150000.0</v>
      </c>
      <c r="D672" s="651" t="s">
        <v>119</v>
      </c>
      <c r="E672" s="657" t="s">
        <v>1406</v>
      </c>
      <c r="F672" s="580" t="s">
        <v>2168</v>
      </c>
      <c r="G672" s="659" t="s">
        <v>140</v>
      </c>
      <c r="H672" s="582" t="s">
        <v>957</v>
      </c>
      <c r="I672" s="655">
        <v>45784.0</v>
      </c>
      <c r="J672" s="656">
        <v>150000.0</v>
      </c>
      <c r="K672" s="584">
        <v>0.0</v>
      </c>
      <c r="L672" s="583">
        <f t="shared" si="1"/>
        <v>0</v>
      </c>
      <c r="M672" s="586"/>
      <c r="N672" s="586"/>
      <c r="O672" s="586"/>
      <c r="P672" s="586"/>
      <c r="Q672" s="660"/>
      <c r="R672" s="610"/>
      <c r="S672" s="611" t="str">
        <f t="shared" si="33"/>
        <v/>
      </c>
      <c r="T672" s="612"/>
      <c r="U672" s="613"/>
      <c r="V672" s="614" t="str">
        <f t="shared" si="31"/>
        <v/>
      </c>
      <c r="W672" s="611">
        <f t="shared" si="19"/>
        <v>0</v>
      </c>
      <c r="X672" s="611"/>
      <c r="Y672" s="661"/>
      <c r="AH672" s="55"/>
      <c r="AI672" s="55"/>
      <c r="AJ672" s="55"/>
      <c r="AK672" s="55"/>
    </row>
    <row r="673" ht="22.5" customHeight="1">
      <c r="A673" s="654"/>
      <c r="B673" s="655">
        <v>45784.0</v>
      </c>
      <c r="C673" s="656">
        <v>1740000.0</v>
      </c>
      <c r="D673" s="651" t="s">
        <v>119</v>
      </c>
      <c r="E673" s="657" t="s">
        <v>1407</v>
      </c>
      <c r="F673" s="580" t="s">
        <v>2169</v>
      </c>
      <c r="G673" s="659" t="s">
        <v>140</v>
      </c>
      <c r="H673" s="582" t="s">
        <v>957</v>
      </c>
      <c r="I673" s="655">
        <v>45784.0</v>
      </c>
      <c r="J673" s="656">
        <v>1740000.0</v>
      </c>
      <c r="K673" s="584">
        <v>0.0</v>
      </c>
      <c r="L673" s="583">
        <f t="shared" si="1"/>
        <v>0</v>
      </c>
      <c r="M673" s="586"/>
      <c r="N673" s="586"/>
      <c r="O673" s="586"/>
      <c r="P673" s="586"/>
      <c r="Q673" s="660"/>
      <c r="R673" s="610"/>
      <c r="S673" s="611" t="str">
        <f t="shared" si="33"/>
        <v/>
      </c>
      <c r="T673" s="612"/>
      <c r="U673" s="613"/>
      <c r="V673" s="614" t="str">
        <f t="shared" si="31"/>
        <v/>
      </c>
      <c r="W673" s="611">
        <f t="shared" si="19"/>
        <v>0</v>
      </c>
      <c r="X673" s="611"/>
      <c r="Y673" s="661"/>
      <c r="AH673" s="55"/>
      <c r="AI673" s="55"/>
      <c r="AJ673" s="55"/>
      <c r="AK673" s="55"/>
    </row>
    <row r="674" ht="22.5" customHeight="1">
      <c r="A674" s="666" t="s">
        <v>1979</v>
      </c>
      <c r="B674" s="655">
        <v>45782.0</v>
      </c>
      <c r="C674" s="656">
        <v>0.0</v>
      </c>
      <c r="D674" s="578" t="s">
        <v>1636</v>
      </c>
      <c r="E674" s="657" t="s">
        <v>1980</v>
      </c>
      <c r="F674" s="658">
        <v>549.0</v>
      </c>
      <c r="G674" s="659" t="s">
        <v>146</v>
      </c>
      <c r="H674" s="582" t="s">
        <v>957</v>
      </c>
      <c r="I674" s="668"/>
      <c r="J674" s="656">
        <v>500000.0</v>
      </c>
      <c r="K674" s="584">
        <v>0.0</v>
      </c>
      <c r="L674" s="583">
        <f t="shared" si="1"/>
        <v>500000</v>
      </c>
      <c r="M674" s="585" t="s">
        <v>1694</v>
      </c>
      <c r="N674" s="586"/>
      <c r="O674" s="586"/>
      <c r="P674" s="586"/>
      <c r="Q674" s="660"/>
      <c r="R674" s="610"/>
      <c r="S674" s="611" t="str">
        <f t="shared" si="33"/>
        <v/>
      </c>
      <c r="T674" s="612"/>
      <c r="U674" s="613"/>
      <c r="V674" s="614" t="str">
        <f t="shared" si="31"/>
        <v/>
      </c>
      <c r="W674" s="611">
        <f t="shared" si="19"/>
        <v>0</v>
      </c>
      <c r="X674" s="611"/>
      <c r="Y674" s="661"/>
      <c r="AH674" s="55"/>
      <c r="AI674" s="55"/>
      <c r="AJ674" s="55"/>
      <c r="AK674" s="55"/>
    </row>
    <row r="675" ht="22.5" customHeight="1">
      <c r="A675" s="654"/>
      <c r="B675" s="655">
        <v>45787.0</v>
      </c>
      <c r="C675" s="656">
        <v>0.0</v>
      </c>
      <c r="D675" s="578" t="s">
        <v>1636</v>
      </c>
      <c r="E675" s="640" t="s">
        <v>2170</v>
      </c>
      <c r="F675" s="580" t="s">
        <v>2171</v>
      </c>
      <c r="G675" s="659" t="s">
        <v>140</v>
      </c>
      <c r="H675" s="582" t="s">
        <v>957</v>
      </c>
      <c r="I675" s="655">
        <v>45784.0</v>
      </c>
      <c r="J675" s="583">
        <v>0.0</v>
      </c>
      <c r="K675" s="583">
        <v>0.0</v>
      </c>
      <c r="L675" s="583">
        <f t="shared" si="1"/>
        <v>0</v>
      </c>
      <c r="M675" s="586"/>
      <c r="N675" s="586"/>
      <c r="O675" s="586"/>
      <c r="P675" s="586"/>
      <c r="Q675" s="660"/>
      <c r="R675" s="610"/>
      <c r="S675" s="611" t="str">
        <f t="shared" si="33"/>
        <v/>
      </c>
      <c r="T675" s="612"/>
      <c r="U675" s="613"/>
      <c r="V675" s="614" t="str">
        <f t="shared" si="31"/>
        <v/>
      </c>
      <c r="W675" s="611">
        <f t="shared" si="19"/>
        <v>0</v>
      </c>
      <c r="X675" s="611"/>
      <c r="Y675" s="661"/>
      <c r="AH675" s="55"/>
      <c r="AI675" s="55"/>
      <c r="AJ675" s="55"/>
      <c r="AK675" s="55"/>
    </row>
    <row r="676" ht="22.5" customHeight="1">
      <c r="A676" s="666" t="s">
        <v>1983</v>
      </c>
      <c r="B676" s="655">
        <v>45785.0</v>
      </c>
      <c r="C676" s="656">
        <v>300000.0</v>
      </c>
      <c r="D676" s="651" t="s">
        <v>361</v>
      </c>
      <c r="E676" s="657" t="s">
        <v>1984</v>
      </c>
      <c r="F676" s="580" t="s">
        <v>2172</v>
      </c>
      <c r="G676" s="659" t="s">
        <v>140</v>
      </c>
      <c r="H676" s="582" t="s">
        <v>957</v>
      </c>
      <c r="I676" s="655">
        <v>45785.0</v>
      </c>
      <c r="J676" s="656">
        <v>300000.0</v>
      </c>
      <c r="K676" s="584">
        <v>0.0</v>
      </c>
      <c r="L676" s="583">
        <f t="shared" si="1"/>
        <v>0</v>
      </c>
      <c r="M676" s="586"/>
      <c r="N676" s="586"/>
      <c r="O676" s="586"/>
      <c r="P676" s="586"/>
      <c r="Q676" s="660"/>
      <c r="R676" s="610"/>
      <c r="S676" s="611" t="str">
        <f t="shared" si="33"/>
        <v/>
      </c>
      <c r="T676" s="612"/>
      <c r="U676" s="613"/>
      <c r="V676" s="614" t="str">
        <f t="shared" si="31"/>
        <v/>
      </c>
      <c r="W676" s="611">
        <f t="shared" si="19"/>
        <v>0</v>
      </c>
      <c r="X676" s="611"/>
      <c r="Y676" s="661"/>
      <c r="AH676" s="55"/>
      <c r="AI676" s="55"/>
      <c r="AJ676" s="55"/>
      <c r="AK676" s="55"/>
    </row>
    <row r="677" ht="22.5" customHeight="1">
      <c r="A677" s="654"/>
      <c r="B677" s="655">
        <v>45786.0</v>
      </c>
      <c r="C677" s="583">
        <v>0.0</v>
      </c>
      <c r="D677" s="651" t="s">
        <v>119</v>
      </c>
      <c r="E677" s="579" t="s">
        <v>2173</v>
      </c>
      <c r="F677" s="580" t="s">
        <v>2174</v>
      </c>
      <c r="G677" s="659" t="s">
        <v>140</v>
      </c>
      <c r="H677" s="582" t="s">
        <v>957</v>
      </c>
      <c r="I677" s="655">
        <v>45786.0</v>
      </c>
      <c r="J677" s="583">
        <v>0.0</v>
      </c>
      <c r="K677" s="583">
        <v>0.0</v>
      </c>
      <c r="L677" s="583">
        <f t="shared" si="1"/>
        <v>0</v>
      </c>
      <c r="M677" s="586"/>
      <c r="N677" s="586"/>
      <c r="O677" s="586"/>
      <c r="P677" s="586"/>
      <c r="Q677" s="660"/>
      <c r="R677" s="610"/>
      <c r="S677" s="611" t="str">
        <f t="shared" si="33"/>
        <v/>
      </c>
      <c r="T677" s="612"/>
      <c r="U677" s="613"/>
      <c r="V677" s="614" t="str">
        <f t="shared" si="31"/>
        <v/>
      </c>
      <c r="W677" s="611">
        <f t="shared" si="19"/>
        <v>0</v>
      </c>
      <c r="X677" s="611"/>
      <c r="Y677" s="661"/>
      <c r="AH677" s="55"/>
      <c r="AI677" s="55"/>
      <c r="AJ677" s="55"/>
      <c r="AK677" s="55"/>
    </row>
    <row r="678" ht="22.5" customHeight="1">
      <c r="A678" s="666" t="s">
        <v>1409</v>
      </c>
      <c r="B678" s="655">
        <v>45782.0</v>
      </c>
      <c r="C678" s="656">
        <v>3000000.0</v>
      </c>
      <c r="D678" s="578" t="s">
        <v>1636</v>
      </c>
      <c r="E678" s="657" t="s">
        <v>1410</v>
      </c>
      <c r="F678" s="658">
        <v>548.0</v>
      </c>
      <c r="G678" s="659" t="s">
        <v>140</v>
      </c>
      <c r="H678" s="582" t="s">
        <v>957</v>
      </c>
      <c r="I678" s="655">
        <v>45787.0</v>
      </c>
      <c r="J678" s="656">
        <v>3000000.0</v>
      </c>
      <c r="K678" s="584">
        <v>0.0</v>
      </c>
      <c r="L678" s="583">
        <f t="shared" si="1"/>
        <v>0</v>
      </c>
      <c r="M678" s="586"/>
      <c r="N678" s="586"/>
      <c r="O678" s="586"/>
      <c r="P678" s="586"/>
      <c r="Q678" s="660"/>
      <c r="R678" s="610"/>
      <c r="S678" s="611" t="str">
        <f t="shared" si="33"/>
        <v/>
      </c>
      <c r="T678" s="612"/>
      <c r="U678" s="613"/>
      <c r="V678" s="614" t="str">
        <f t="shared" si="31"/>
        <v/>
      </c>
      <c r="W678" s="611">
        <f t="shared" si="19"/>
        <v>0</v>
      </c>
      <c r="X678" s="611"/>
      <c r="Y678" s="661"/>
      <c r="AH678" s="55"/>
      <c r="AI678" s="55"/>
      <c r="AJ678" s="55"/>
      <c r="AK678" s="55"/>
    </row>
    <row r="679" ht="22.5" customHeight="1">
      <c r="A679" s="662" t="s">
        <v>1412</v>
      </c>
      <c r="B679" s="655">
        <v>45785.0</v>
      </c>
      <c r="C679" s="656">
        <v>0.0</v>
      </c>
      <c r="D679" s="651" t="s">
        <v>3</v>
      </c>
      <c r="E679" s="657" t="s">
        <v>352</v>
      </c>
      <c r="F679" s="580" t="s">
        <v>2175</v>
      </c>
      <c r="G679" s="659" t="s">
        <v>146</v>
      </c>
      <c r="H679" s="582" t="s">
        <v>957</v>
      </c>
      <c r="I679" s="655">
        <v>45787.0</v>
      </c>
      <c r="J679" s="656">
        <v>5000.0</v>
      </c>
      <c r="K679" s="584">
        <v>0.0</v>
      </c>
      <c r="L679" s="583">
        <f t="shared" si="1"/>
        <v>5000</v>
      </c>
      <c r="M679" s="586"/>
      <c r="N679" s="586"/>
      <c r="O679" s="586"/>
      <c r="P679" s="586"/>
      <c r="Q679" s="660"/>
      <c r="R679" s="610"/>
      <c r="S679" s="611" t="str">
        <f t="shared" si="33"/>
        <v/>
      </c>
      <c r="T679" s="612"/>
      <c r="U679" s="613"/>
      <c r="V679" s="614" t="str">
        <f t="shared" si="31"/>
        <v/>
      </c>
      <c r="W679" s="611">
        <f t="shared" si="19"/>
        <v>0</v>
      </c>
      <c r="X679" s="611"/>
      <c r="Y679" s="661"/>
      <c r="AH679" s="55"/>
      <c r="AI679" s="55"/>
      <c r="AJ679" s="55"/>
      <c r="AK679" s="55"/>
    </row>
    <row r="680" ht="22.5" customHeight="1">
      <c r="A680" s="654"/>
      <c r="B680" s="655">
        <v>45787.0</v>
      </c>
      <c r="C680" s="656">
        <v>35000.0</v>
      </c>
      <c r="D680" s="651" t="s">
        <v>119</v>
      </c>
      <c r="E680" s="657" t="s">
        <v>1413</v>
      </c>
      <c r="F680" s="658">
        <v>866.0</v>
      </c>
      <c r="G680" s="659" t="s">
        <v>140</v>
      </c>
      <c r="H680" s="582" t="s">
        <v>957</v>
      </c>
      <c r="I680" s="655">
        <v>45787.0</v>
      </c>
      <c r="J680" s="656">
        <v>35000.0</v>
      </c>
      <c r="K680" s="584">
        <v>0.0</v>
      </c>
      <c r="L680" s="583">
        <f t="shared" si="1"/>
        <v>0</v>
      </c>
      <c r="M680" s="585" t="s">
        <v>1701</v>
      </c>
      <c r="N680" s="586"/>
      <c r="O680" s="586"/>
      <c r="P680" s="586"/>
      <c r="Q680" s="660"/>
      <c r="R680" s="610"/>
      <c r="S680" s="611" t="str">
        <f t="shared" si="33"/>
        <v/>
      </c>
      <c r="T680" s="612"/>
      <c r="U680" s="613"/>
      <c r="V680" s="614" t="str">
        <f t="shared" si="31"/>
        <v/>
      </c>
      <c r="W680" s="611">
        <f t="shared" si="19"/>
        <v>0</v>
      </c>
      <c r="X680" s="611"/>
      <c r="Y680" s="661"/>
      <c r="AH680" s="55"/>
      <c r="AI680" s="55"/>
      <c r="AJ680" s="55"/>
      <c r="AK680" s="55"/>
    </row>
    <row r="681" ht="22.5" customHeight="1">
      <c r="A681" s="662" t="s">
        <v>1414</v>
      </c>
      <c r="B681" s="655">
        <v>45788.0</v>
      </c>
      <c r="C681" s="656">
        <v>400000.0</v>
      </c>
      <c r="D681" s="651" t="s">
        <v>3</v>
      </c>
      <c r="E681" s="657" t="s">
        <v>1157</v>
      </c>
      <c r="F681" s="658">
        <v>870.0</v>
      </c>
      <c r="G681" s="659" t="s">
        <v>140</v>
      </c>
      <c r="H681" s="582" t="s">
        <v>957</v>
      </c>
      <c r="I681" s="655">
        <v>45788.0</v>
      </c>
      <c r="J681" s="656">
        <v>400000.0</v>
      </c>
      <c r="K681" s="584">
        <v>0.0</v>
      </c>
      <c r="L681" s="583">
        <f t="shared" si="1"/>
        <v>0</v>
      </c>
      <c r="M681" s="586"/>
      <c r="N681" s="586"/>
      <c r="O681" s="586"/>
      <c r="P681" s="586"/>
      <c r="Q681" s="660"/>
      <c r="R681" s="610"/>
      <c r="S681" s="611" t="str">
        <f t="shared" si="33"/>
        <v/>
      </c>
      <c r="T681" s="612"/>
      <c r="U681" s="613"/>
      <c r="V681" s="614" t="str">
        <f t="shared" si="31"/>
        <v/>
      </c>
      <c r="W681" s="611">
        <f t="shared" si="19"/>
        <v>0</v>
      </c>
      <c r="X681" s="611"/>
      <c r="Y681" s="661"/>
      <c r="AH681" s="55"/>
      <c r="AI681" s="55"/>
      <c r="AJ681" s="55"/>
      <c r="AK681" s="55"/>
    </row>
    <row r="682" ht="22.5" customHeight="1">
      <c r="A682" s="666" t="s">
        <v>1415</v>
      </c>
      <c r="B682" s="655">
        <v>45788.0</v>
      </c>
      <c r="C682" s="656">
        <v>120000.0</v>
      </c>
      <c r="D682" s="651" t="s">
        <v>361</v>
      </c>
      <c r="E682" s="657" t="s">
        <v>1416</v>
      </c>
      <c r="F682" s="658">
        <v>871.0</v>
      </c>
      <c r="G682" s="659" t="s">
        <v>140</v>
      </c>
      <c r="H682" s="582" t="s">
        <v>957</v>
      </c>
      <c r="I682" s="655">
        <v>45788.0</v>
      </c>
      <c r="J682" s="656">
        <v>120000.0</v>
      </c>
      <c r="K682" s="584">
        <v>0.0</v>
      </c>
      <c r="L682" s="583">
        <f t="shared" si="1"/>
        <v>0</v>
      </c>
      <c r="M682" s="585" t="s">
        <v>1704</v>
      </c>
      <c r="N682" s="586"/>
      <c r="O682" s="586"/>
      <c r="P682" s="586"/>
      <c r="Q682" s="660"/>
      <c r="R682" s="610"/>
      <c r="S682" s="611" t="str">
        <f t="shared" si="33"/>
        <v/>
      </c>
      <c r="T682" s="612"/>
      <c r="U682" s="613"/>
      <c r="V682" s="614" t="str">
        <f t="shared" si="31"/>
        <v/>
      </c>
      <c r="W682" s="611">
        <f t="shared" si="19"/>
        <v>0</v>
      </c>
      <c r="X682" s="611"/>
      <c r="Y682" s="661"/>
      <c r="AH682" s="55"/>
      <c r="AI682" s="55"/>
      <c r="AJ682" s="55"/>
      <c r="AK682" s="55"/>
    </row>
    <row r="683" ht="22.5" customHeight="1">
      <c r="A683" s="662" t="s">
        <v>1985</v>
      </c>
      <c r="B683" s="655">
        <v>45788.0</v>
      </c>
      <c r="C683" s="656">
        <v>150000.0</v>
      </c>
      <c r="D683" s="651" t="s">
        <v>3</v>
      </c>
      <c r="E683" s="657" t="s">
        <v>13</v>
      </c>
      <c r="F683" s="658">
        <v>867.0</v>
      </c>
      <c r="G683" s="659" t="s">
        <v>140</v>
      </c>
      <c r="H683" s="582" t="s">
        <v>957</v>
      </c>
      <c r="I683" s="655">
        <v>45788.0</v>
      </c>
      <c r="J683" s="656">
        <v>150000.0</v>
      </c>
      <c r="K683" s="584">
        <v>0.0</v>
      </c>
      <c r="L683" s="583">
        <f t="shared" si="1"/>
        <v>0</v>
      </c>
      <c r="M683" s="585"/>
      <c r="N683" s="586"/>
      <c r="O683" s="586"/>
      <c r="P683" s="586"/>
      <c r="Q683" s="660"/>
      <c r="R683" s="610"/>
      <c r="S683" s="611" t="str">
        <f t="shared" si="33"/>
        <v/>
      </c>
      <c r="T683" s="612"/>
      <c r="U683" s="613"/>
      <c r="V683" s="614" t="str">
        <f t="shared" si="31"/>
        <v/>
      </c>
      <c r="W683" s="611">
        <f t="shared" si="19"/>
        <v>0</v>
      </c>
      <c r="X683" s="611"/>
      <c r="Y683" s="661"/>
      <c r="AH683" s="55"/>
      <c r="AI683" s="55"/>
      <c r="AJ683" s="55"/>
      <c r="AK683" s="55"/>
    </row>
    <row r="684" ht="22.5" customHeight="1">
      <c r="A684" s="666" t="s">
        <v>1417</v>
      </c>
      <c r="B684" s="655">
        <v>45782.0</v>
      </c>
      <c r="C684" s="656">
        <v>700000.0</v>
      </c>
      <c r="D684" s="651" t="s">
        <v>361</v>
      </c>
      <c r="E684" s="657" t="s">
        <v>1418</v>
      </c>
      <c r="F684" s="658">
        <v>550.0</v>
      </c>
      <c r="G684" s="659" t="s">
        <v>140</v>
      </c>
      <c r="H684" s="582" t="s">
        <v>957</v>
      </c>
      <c r="I684" s="655">
        <v>45791.0</v>
      </c>
      <c r="J684" s="656">
        <v>700000.0</v>
      </c>
      <c r="K684" s="584">
        <v>0.0</v>
      </c>
      <c r="L684" s="583">
        <f t="shared" si="1"/>
        <v>0</v>
      </c>
      <c r="M684" s="585" t="s">
        <v>1707</v>
      </c>
      <c r="N684" s="586"/>
      <c r="O684" s="586"/>
      <c r="P684" s="586"/>
      <c r="Q684" s="660"/>
      <c r="R684" s="610"/>
      <c r="S684" s="611"/>
      <c r="T684" s="612"/>
      <c r="U684" s="613"/>
      <c r="V684" s="614"/>
      <c r="W684" s="611"/>
      <c r="X684" s="611"/>
      <c r="Y684" s="661"/>
      <c r="AH684" s="55"/>
      <c r="AI684" s="55"/>
      <c r="AJ684" s="55"/>
      <c r="AK684" s="55"/>
    </row>
    <row r="685" ht="22.5" customHeight="1">
      <c r="A685" s="662" t="s">
        <v>1419</v>
      </c>
      <c r="B685" s="655">
        <v>45791.0</v>
      </c>
      <c r="C685" s="656">
        <v>35000.0</v>
      </c>
      <c r="D685" s="651" t="s">
        <v>3</v>
      </c>
      <c r="E685" s="657" t="s">
        <v>160</v>
      </c>
      <c r="F685" s="658">
        <v>904.0</v>
      </c>
      <c r="G685" s="659" t="s">
        <v>140</v>
      </c>
      <c r="H685" s="582" t="s">
        <v>957</v>
      </c>
      <c r="I685" s="655">
        <v>45792.0</v>
      </c>
      <c r="J685" s="656">
        <v>35000.0</v>
      </c>
      <c r="K685" s="584">
        <v>0.0</v>
      </c>
      <c r="L685" s="583">
        <f t="shared" si="1"/>
        <v>0</v>
      </c>
      <c r="M685" s="586"/>
      <c r="N685" s="586"/>
      <c r="O685" s="586"/>
      <c r="P685" s="586"/>
      <c r="Q685" s="660"/>
      <c r="R685" s="610"/>
      <c r="S685" s="611" t="str">
        <f t="shared" ref="S685:S739" si="34">IF(OR(ISBLANK(J685),ISBLANK(R685)),"",J685-R685)</f>
        <v/>
      </c>
      <c r="T685" s="612"/>
      <c r="U685" s="613"/>
      <c r="V685" s="614" t="str">
        <f t="shared" ref="V685:V739" si="35">IF(T685="مبيعات", U685%*J685, IF(T685="ارباح", U685%*S685, ""))</f>
        <v/>
      </c>
      <c r="W685" s="611">
        <f t="shared" ref="W685:W739" si="36">IF(OR(ISBLANK(S685),ISBLANK(V685),V685=0),"",S685-V685)</f>
        <v>0</v>
      </c>
      <c r="X685" s="611"/>
      <c r="Y685" s="661"/>
      <c r="AH685" s="55"/>
      <c r="AI685" s="55"/>
      <c r="AJ685" s="55"/>
      <c r="AK685" s="55"/>
    </row>
    <row r="686" ht="22.5" customHeight="1">
      <c r="A686" s="662" t="s">
        <v>1420</v>
      </c>
      <c r="B686" s="655">
        <v>45791.0</v>
      </c>
      <c r="C686" s="656">
        <v>30000.0</v>
      </c>
      <c r="D686" s="651" t="s">
        <v>3</v>
      </c>
      <c r="E686" s="657" t="s">
        <v>169</v>
      </c>
      <c r="F686" s="658">
        <v>904.0</v>
      </c>
      <c r="G686" s="659" t="s">
        <v>140</v>
      </c>
      <c r="H686" s="582" t="s">
        <v>957</v>
      </c>
      <c r="I686" s="655">
        <v>45792.0</v>
      </c>
      <c r="J686" s="656">
        <v>30000.0</v>
      </c>
      <c r="K686" s="584">
        <v>0.0</v>
      </c>
      <c r="L686" s="583">
        <f t="shared" si="1"/>
        <v>0</v>
      </c>
      <c r="M686" s="585" t="s">
        <v>1709</v>
      </c>
      <c r="N686" s="586"/>
      <c r="O686" s="586"/>
      <c r="P686" s="586"/>
      <c r="Q686" s="660"/>
      <c r="R686" s="610"/>
      <c r="S686" s="611" t="str">
        <f t="shared" si="34"/>
        <v/>
      </c>
      <c r="T686" s="612"/>
      <c r="U686" s="613"/>
      <c r="V686" s="614" t="str">
        <f t="shared" si="35"/>
        <v/>
      </c>
      <c r="W686" s="611">
        <f t="shared" si="36"/>
        <v>0</v>
      </c>
      <c r="X686" s="611"/>
      <c r="Y686" s="661"/>
      <c r="AH686" s="55"/>
      <c r="AI686" s="55"/>
      <c r="AJ686" s="55"/>
      <c r="AK686" s="55"/>
    </row>
    <row r="687" ht="22.5" customHeight="1">
      <c r="A687" s="662" t="s">
        <v>1421</v>
      </c>
      <c r="B687" s="655">
        <v>45791.0</v>
      </c>
      <c r="C687" s="656">
        <v>10000.0</v>
      </c>
      <c r="D687" s="651" t="s">
        <v>3</v>
      </c>
      <c r="E687" s="657" t="s">
        <v>274</v>
      </c>
      <c r="F687" s="658">
        <v>904.0</v>
      </c>
      <c r="G687" s="659" t="s">
        <v>140</v>
      </c>
      <c r="H687" s="582" t="s">
        <v>957</v>
      </c>
      <c r="I687" s="655">
        <v>45792.0</v>
      </c>
      <c r="J687" s="656">
        <v>10000.0</v>
      </c>
      <c r="K687" s="584">
        <v>0.0</v>
      </c>
      <c r="L687" s="583">
        <f t="shared" si="1"/>
        <v>0</v>
      </c>
      <c r="M687" s="586"/>
      <c r="N687" s="586"/>
      <c r="O687" s="586"/>
      <c r="P687" s="586"/>
      <c r="Q687" s="660"/>
      <c r="R687" s="610"/>
      <c r="S687" s="611" t="str">
        <f t="shared" si="34"/>
        <v/>
      </c>
      <c r="T687" s="612"/>
      <c r="U687" s="613"/>
      <c r="V687" s="614" t="str">
        <f t="shared" si="35"/>
        <v/>
      </c>
      <c r="W687" s="611">
        <f t="shared" si="36"/>
        <v>0</v>
      </c>
      <c r="X687" s="611"/>
      <c r="Y687" s="661"/>
      <c r="AH687" s="55"/>
      <c r="AI687" s="55"/>
      <c r="AJ687" s="55"/>
      <c r="AK687" s="55"/>
    </row>
    <row r="688" ht="22.5" customHeight="1">
      <c r="A688" s="666" t="s">
        <v>1422</v>
      </c>
      <c r="B688" s="655">
        <v>45792.0</v>
      </c>
      <c r="C688" s="656">
        <v>7000.0</v>
      </c>
      <c r="D688" s="651" t="s">
        <v>3</v>
      </c>
      <c r="E688" s="657" t="s">
        <v>309</v>
      </c>
      <c r="F688" s="580" t="s">
        <v>2176</v>
      </c>
      <c r="G688" s="659" t="s">
        <v>140</v>
      </c>
      <c r="H688" s="582" t="s">
        <v>957</v>
      </c>
      <c r="I688" s="655">
        <v>45792.0</v>
      </c>
      <c r="J688" s="656">
        <v>7000.0</v>
      </c>
      <c r="K688" s="584">
        <v>0.0</v>
      </c>
      <c r="L688" s="583">
        <f t="shared" si="1"/>
        <v>0</v>
      </c>
      <c r="M688" s="586"/>
      <c r="N688" s="586"/>
      <c r="O688" s="586"/>
      <c r="P688" s="586"/>
      <c r="Q688" s="660"/>
      <c r="R688" s="610"/>
      <c r="S688" s="611" t="str">
        <f t="shared" si="34"/>
        <v/>
      </c>
      <c r="T688" s="612"/>
      <c r="U688" s="613"/>
      <c r="V688" s="614" t="str">
        <f t="shared" si="35"/>
        <v/>
      </c>
      <c r="W688" s="611">
        <f t="shared" si="36"/>
        <v>0</v>
      </c>
      <c r="X688" s="611"/>
      <c r="Y688" s="661"/>
      <c r="AH688" s="55"/>
      <c r="AI688" s="55"/>
      <c r="AJ688" s="55"/>
      <c r="AK688" s="55"/>
    </row>
    <row r="689" ht="22.5" customHeight="1">
      <c r="A689" s="666" t="s">
        <v>1423</v>
      </c>
      <c r="B689" s="655">
        <v>45792.0</v>
      </c>
      <c r="C689" s="656">
        <v>45000.0</v>
      </c>
      <c r="D689" s="651" t="s">
        <v>3</v>
      </c>
      <c r="E689" s="657" t="s">
        <v>1424</v>
      </c>
      <c r="F689" s="658">
        <v>906.0</v>
      </c>
      <c r="G689" s="659" t="s">
        <v>140</v>
      </c>
      <c r="H689" s="582" t="s">
        <v>957</v>
      </c>
      <c r="I689" s="655">
        <v>45792.0</v>
      </c>
      <c r="J689" s="656">
        <v>45000.0</v>
      </c>
      <c r="K689" s="584">
        <v>0.0</v>
      </c>
      <c r="L689" s="583">
        <f t="shared" si="1"/>
        <v>0</v>
      </c>
      <c r="M689" s="586"/>
      <c r="N689" s="586"/>
      <c r="O689" s="586"/>
      <c r="P689" s="586"/>
      <c r="Q689" s="660"/>
      <c r="R689" s="610"/>
      <c r="S689" s="611" t="str">
        <f t="shared" si="34"/>
        <v/>
      </c>
      <c r="T689" s="612"/>
      <c r="U689" s="613"/>
      <c r="V689" s="614" t="str">
        <f t="shared" si="35"/>
        <v/>
      </c>
      <c r="W689" s="611">
        <f t="shared" si="36"/>
        <v>0</v>
      </c>
      <c r="X689" s="611"/>
      <c r="Y689" s="661"/>
      <c r="AH689" s="55"/>
      <c r="AI689" s="55"/>
      <c r="AJ689" s="55"/>
      <c r="AK689" s="55"/>
    </row>
    <row r="690" ht="22.5" customHeight="1">
      <c r="A690" s="654"/>
      <c r="B690" s="655">
        <v>45791.0</v>
      </c>
      <c r="C690" s="656">
        <v>15000.0</v>
      </c>
      <c r="D690" s="651" t="s">
        <v>119</v>
      </c>
      <c r="E690" s="657" t="s">
        <v>1425</v>
      </c>
      <c r="F690" s="580" t="s">
        <v>2177</v>
      </c>
      <c r="G690" s="659" t="s">
        <v>140</v>
      </c>
      <c r="H690" s="582" t="s">
        <v>957</v>
      </c>
      <c r="I690" s="655">
        <v>45793.0</v>
      </c>
      <c r="J690" s="656">
        <v>15000.0</v>
      </c>
      <c r="K690" s="584">
        <v>0.0</v>
      </c>
      <c r="L690" s="583">
        <f t="shared" si="1"/>
        <v>0</v>
      </c>
      <c r="M690" s="586"/>
      <c r="N690" s="586"/>
      <c r="O690" s="586"/>
      <c r="P690" s="586"/>
      <c r="Q690" s="660"/>
      <c r="R690" s="610"/>
      <c r="S690" s="611" t="str">
        <f t="shared" si="34"/>
        <v/>
      </c>
      <c r="T690" s="612"/>
      <c r="U690" s="613"/>
      <c r="V690" s="614" t="str">
        <f t="shared" si="35"/>
        <v/>
      </c>
      <c r="W690" s="611">
        <f t="shared" si="36"/>
        <v>0</v>
      </c>
      <c r="X690" s="611"/>
      <c r="Y690" s="661"/>
      <c r="AH690" s="55"/>
      <c r="AI690" s="55"/>
      <c r="AJ690" s="55"/>
      <c r="AK690" s="55"/>
    </row>
    <row r="691" ht="22.5" customHeight="1">
      <c r="A691" s="662" t="s">
        <v>1426</v>
      </c>
      <c r="B691" s="669">
        <v>45792.0</v>
      </c>
      <c r="C691" s="656">
        <v>69000.0</v>
      </c>
      <c r="D691" s="651" t="s">
        <v>3</v>
      </c>
      <c r="E691" s="657" t="s">
        <v>337</v>
      </c>
      <c r="F691" s="658">
        <v>907.0</v>
      </c>
      <c r="G691" s="659" t="s">
        <v>140</v>
      </c>
      <c r="H691" s="582" t="s">
        <v>957</v>
      </c>
      <c r="I691" s="655">
        <v>45793.0</v>
      </c>
      <c r="J691" s="656">
        <v>69000.0</v>
      </c>
      <c r="K691" s="584">
        <v>0.0</v>
      </c>
      <c r="L691" s="583">
        <f t="shared" si="1"/>
        <v>0</v>
      </c>
      <c r="M691" s="586"/>
      <c r="N691" s="586"/>
      <c r="O691" s="586"/>
      <c r="P691" s="586"/>
      <c r="Q691" s="660"/>
      <c r="R691" s="610"/>
      <c r="S691" s="611" t="str">
        <f t="shared" si="34"/>
        <v/>
      </c>
      <c r="T691" s="612"/>
      <c r="U691" s="613"/>
      <c r="V691" s="614" t="str">
        <f t="shared" si="35"/>
        <v/>
      </c>
      <c r="W691" s="611">
        <f t="shared" si="36"/>
        <v>0</v>
      </c>
      <c r="X691" s="611"/>
      <c r="Y691" s="661"/>
      <c r="AH691" s="55"/>
      <c r="AI691" s="55"/>
      <c r="AJ691" s="55"/>
      <c r="AK691" s="55"/>
    </row>
    <row r="692" ht="22.5" customHeight="1">
      <c r="A692" s="662" t="s">
        <v>1427</v>
      </c>
      <c r="B692" s="655">
        <v>45792.0</v>
      </c>
      <c r="C692" s="656">
        <v>69000.0</v>
      </c>
      <c r="D692" s="651" t="s">
        <v>3</v>
      </c>
      <c r="E692" s="657" t="s">
        <v>337</v>
      </c>
      <c r="F692" s="658">
        <v>908.0</v>
      </c>
      <c r="G692" s="659" t="s">
        <v>140</v>
      </c>
      <c r="H692" s="582" t="s">
        <v>957</v>
      </c>
      <c r="I692" s="655">
        <v>45793.0</v>
      </c>
      <c r="J692" s="656">
        <v>69000.0</v>
      </c>
      <c r="K692" s="584">
        <v>0.0</v>
      </c>
      <c r="L692" s="583">
        <f t="shared" si="1"/>
        <v>0</v>
      </c>
      <c r="M692" s="586"/>
      <c r="N692" s="586"/>
      <c r="O692" s="586"/>
      <c r="P692" s="586"/>
      <c r="Q692" s="660"/>
      <c r="R692" s="610"/>
      <c r="S692" s="611" t="str">
        <f t="shared" si="34"/>
        <v/>
      </c>
      <c r="T692" s="612"/>
      <c r="U692" s="613"/>
      <c r="V692" s="614" t="str">
        <f t="shared" si="35"/>
        <v/>
      </c>
      <c r="W692" s="611">
        <f t="shared" si="36"/>
        <v>0</v>
      </c>
      <c r="X692" s="611"/>
      <c r="Y692" s="661"/>
      <c r="AH692" s="55"/>
      <c r="AI692" s="55"/>
      <c r="AJ692" s="55"/>
      <c r="AK692" s="55"/>
    </row>
    <row r="693" ht="22.5" customHeight="1">
      <c r="A693" s="654"/>
      <c r="B693" s="655">
        <v>45793.0</v>
      </c>
      <c r="C693" s="583">
        <v>0.0</v>
      </c>
      <c r="D693" s="651" t="s">
        <v>119</v>
      </c>
      <c r="E693" s="579" t="s">
        <v>2178</v>
      </c>
      <c r="F693" s="658">
        <v>104.0</v>
      </c>
      <c r="G693" s="659" t="s">
        <v>140</v>
      </c>
      <c r="H693" s="582" t="s">
        <v>957</v>
      </c>
      <c r="I693" s="655">
        <v>45794.0</v>
      </c>
      <c r="J693" s="583">
        <v>0.0</v>
      </c>
      <c r="K693" s="583">
        <v>0.0</v>
      </c>
      <c r="L693" s="583">
        <f t="shared" si="1"/>
        <v>0</v>
      </c>
      <c r="M693" s="586"/>
      <c r="N693" s="586"/>
      <c r="O693" s="586"/>
      <c r="P693" s="586"/>
      <c r="Q693" s="660"/>
      <c r="R693" s="610"/>
      <c r="S693" s="611" t="str">
        <f t="shared" si="34"/>
        <v/>
      </c>
      <c r="T693" s="612"/>
      <c r="U693" s="613"/>
      <c r="V693" s="614" t="str">
        <f t="shared" si="35"/>
        <v/>
      </c>
      <c r="W693" s="611">
        <f t="shared" si="36"/>
        <v>0</v>
      </c>
      <c r="X693" s="611"/>
      <c r="Y693" s="661"/>
      <c r="AH693" s="55"/>
      <c r="AI693" s="55"/>
      <c r="AJ693" s="55"/>
      <c r="AK693" s="55"/>
    </row>
    <row r="694" ht="22.5" customHeight="1">
      <c r="A694" s="666" t="s">
        <v>1428</v>
      </c>
      <c r="B694" s="655">
        <v>45794.0</v>
      </c>
      <c r="C694" s="656">
        <v>45000.0</v>
      </c>
      <c r="D694" s="651" t="s">
        <v>119</v>
      </c>
      <c r="E694" s="657" t="s">
        <v>1429</v>
      </c>
      <c r="F694" s="658">
        <v>909.0</v>
      </c>
      <c r="G694" s="659" t="s">
        <v>140</v>
      </c>
      <c r="H694" s="582" t="s">
        <v>957</v>
      </c>
      <c r="I694" s="655">
        <v>45794.0</v>
      </c>
      <c r="J694" s="656">
        <v>45000.0</v>
      </c>
      <c r="K694" s="584">
        <v>0.0</v>
      </c>
      <c r="L694" s="583">
        <f t="shared" si="1"/>
        <v>0</v>
      </c>
      <c r="M694" s="586"/>
      <c r="N694" s="586"/>
      <c r="O694" s="586"/>
      <c r="P694" s="586"/>
      <c r="Q694" s="660"/>
      <c r="R694" s="610"/>
      <c r="S694" s="611" t="str">
        <f t="shared" si="34"/>
        <v/>
      </c>
      <c r="T694" s="612"/>
      <c r="U694" s="613"/>
      <c r="V694" s="614" t="str">
        <f t="shared" si="35"/>
        <v/>
      </c>
      <c r="W694" s="611">
        <f t="shared" si="36"/>
        <v>0</v>
      </c>
      <c r="X694" s="611"/>
      <c r="Y694" s="661"/>
      <c r="AH694" s="55"/>
      <c r="AI694" s="55"/>
      <c r="AJ694" s="55"/>
      <c r="AK694" s="55"/>
    </row>
    <row r="695" ht="22.5" customHeight="1">
      <c r="A695" s="666" t="s">
        <v>1430</v>
      </c>
      <c r="B695" s="655">
        <v>45794.0</v>
      </c>
      <c r="C695" s="656">
        <v>30000.0</v>
      </c>
      <c r="D695" s="651" t="s">
        <v>3</v>
      </c>
      <c r="E695" s="657" t="s">
        <v>1431</v>
      </c>
      <c r="F695" s="658">
        <v>910.0</v>
      </c>
      <c r="G695" s="659" t="s">
        <v>140</v>
      </c>
      <c r="H695" s="582" t="s">
        <v>957</v>
      </c>
      <c r="I695" s="655">
        <v>45794.0</v>
      </c>
      <c r="J695" s="656">
        <v>30000.0</v>
      </c>
      <c r="K695" s="584">
        <v>0.0</v>
      </c>
      <c r="L695" s="583">
        <f t="shared" si="1"/>
        <v>0</v>
      </c>
      <c r="M695" s="586"/>
      <c r="N695" s="586"/>
      <c r="O695" s="586"/>
      <c r="P695" s="586"/>
      <c r="Q695" s="660"/>
      <c r="R695" s="610"/>
      <c r="S695" s="611" t="str">
        <f t="shared" si="34"/>
        <v/>
      </c>
      <c r="T695" s="612"/>
      <c r="U695" s="613"/>
      <c r="V695" s="614" t="str">
        <f t="shared" si="35"/>
        <v/>
      </c>
      <c r="W695" s="611">
        <f t="shared" si="36"/>
        <v>0</v>
      </c>
      <c r="X695" s="611"/>
      <c r="Y695" s="661"/>
      <c r="AH695" s="55"/>
      <c r="AI695" s="55"/>
      <c r="AJ695" s="55"/>
      <c r="AK695" s="55"/>
    </row>
    <row r="696" ht="22.5" customHeight="1">
      <c r="A696" s="666" t="s">
        <v>1432</v>
      </c>
      <c r="B696" s="655">
        <v>45795.0</v>
      </c>
      <c r="C696" s="656">
        <v>15000.0</v>
      </c>
      <c r="D696" s="651" t="s">
        <v>119</v>
      </c>
      <c r="E696" s="657" t="s">
        <v>13</v>
      </c>
      <c r="F696" s="580" t="s">
        <v>2179</v>
      </c>
      <c r="G696" s="659" t="s">
        <v>140</v>
      </c>
      <c r="H696" s="582" t="s">
        <v>957</v>
      </c>
      <c r="I696" s="655">
        <v>45795.0</v>
      </c>
      <c r="J696" s="656">
        <v>15000.0</v>
      </c>
      <c r="K696" s="584">
        <v>0.0</v>
      </c>
      <c r="L696" s="583">
        <f t="shared" si="1"/>
        <v>0</v>
      </c>
      <c r="M696" s="586"/>
      <c r="N696" s="586"/>
      <c r="O696" s="586"/>
      <c r="P696" s="586"/>
      <c r="Q696" s="660"/>
      <c r="R696" s="610"/>
      <c r="S696" s="611" t="str">
        <f t="shared" si="34"/>
        <v/>
      </c>
      <c r="T696" s="612"/>
      <c r="U696" s="613"/>
      <c r="V696" s="614" t="str">
        <f t="shared" si="35"/>
        <v/>
      </c>
      <c r="W696" s="611">
        <f t="shared" si="36"/>
        <v>0</v>
      </c>
      <c r="X696" s="611"/>
      <c r="Y696" s="661"/>
      <c r="AH696" s="55"/>
      <c r="AI696" s="55"/>
      <c r="AJ696" s="55"/>
      <c r="AK696" s="55"/>
    </row>
    <row r="697" ht="22.5" customHeight="1">
      <c r="A697" s="654"/>
      <c r="B697" s="655">
        <v>45795.0</v>
      </c>
      <c r="C697" s="583">
        <v>0.0</v>
      </c>
      <c r="D697" s="651" t="s">
        <v>119</v>
      </c>
      <c r="E697" s="579" t="s">
        <v>2180</v>
      </c>
      <c r="F697" s="580" t="s">
        <v>2181</v>
      </c>
      <c r="G697" s="659" t="s">
        <v>140</v>
      </c>
      <c r="H697" s="582" t="s">
        <v>957</v>
      </c>
      <c r="I697" s="655">
        <v>45795.0</v>
      </c>
      <c r="J697" s="583">
        <v>0.0</v>
      </c>
      <c r="K697" s="583">
        <v>0.0</v>
      </c>
      <c r="L697" s="583">
        <f t="shared" si="1"/>
        <v>0</v>
      </c>
      <c r="M697" s="586"/>
      <c r="N697" s="586"/>
      <c r="O697" s="586"/>
      <c r="P697" s="586"/>
      <c r="Q697" s="660"/>
      <c r="R697" s="610"/>
      <c r="S697" s="611" t="str">
        <f t="shared" si="34"/>
        <v/>
      </c>
      <c r="T697" s="612"/>
      <c r="U697" s="613"/>
      <c r="V697" s="614" t="str">
        <f t="shared" si="35"/>
        <v/>
      </c>
      <c r="W697" s="611">
        <f t="shared" si="36"/>
        <v>0</v>
      </c>
      <c r="X697" s="611"/>
      <c r="Y697" s="661"/>
      <c r="AH697" s="55"/>
      <c r="AI697" s="55"/>
      <c r="AJ697" s="55"/>
      <c r="AK697" s="55"/>
    </row>
    <row r="698" ht="22.5" customHeight="1">
      <c r="A698" s="662" t="s">
        <v>1433</v>
      </c>
      <c r="B698" s="655">
        <v>45772.0</v>
      </c>
      <c r="C698" s="656">
        <v>35000.0</v>
      </c>
      <c r="D698" s="651" t="s">
        <v>3</v>
      </c>
      <c r="E698" s="657" t="s">
        <v>309</v>
      </c>
      <c r="F698" s="658">
        <v>1010671.0</v>
      </c>
      <c r="G698" s="659" t="s">
        <v>140</v>
      </c>
      <c r="H698" s="582" t="s">
        <v>957</v>
      </c>
      <c r="I698" s="655">
        <v>45796.0</v>
      </c>
      <c r="J698" s="656">
        <v>35000.0</v>
      </c>
      <c r="K698" s="584">
        <v>0.0</v>
      </c>
      <c r="L698" s="583">
        <f t="shared" si="1"/>
        <v>0</v>
      </c>
      <c r="M698" s="586"/>
      <c r="N698" s="586"/>
      <c r="O698" s="586"/>
      <c r="P698" s="586"/>
      <c r="Q698" s="600"/>
      <c r="R698" s="588">
        <v>15000.0</v>
      </c>
      <c r="S698" s="597">
        <f t="shared" si="34"/>
        <v>20000</v>
      </c>
      <c r="T698" s="606"/>
      <c r="U698" s="607"/>
      <c r="V698" s="592" t="str">
        <f t="shared" si="35"/>
        <v/>
      </c>
      <c r="W698" s="597">
        <f t="shared" si="36"/>
        <v>20000</v>
      </c>
      <c r="X698" s="589"/>
      <c r="Y698" s="602"/>
      <c r="AH698" s="55"/>
      <c r="AI698" s="55"/>
      <c r="AJ698" s="55"/>
      <c r="AK698" s="55"/>
    </row>
    <row r="699" ht="22.5" customHeight="1">
      <c r="A699" s="662" t="s">
        <v>1434</v>
      </c>
      <c r="B699" s="655">
        <v>45775.0</v>
      </c>
      <c r="C699" s="656">
        <v>20000.0</v>
      </c>
      <c r="D699" s="651" t="s">
        <v>3</v>
      </c>
      <c r="E699" s="657" t="s">
        <v>1435</v>
      </c>
      <c r="F699" s="658">
        <v>1010671.0</v>
      </c>
      <c r="G699" s="659" t="s">
        <v>140</v>
      </c>
      <c r="H699" s="582" t="s">
        <v>957</v>
      </c>
      <c r="I699" s="655">
        <v>45796.0</v>
      </c>
      <c r="J699" s="656">
        <v>20000.0</v>
      </c>
      <c r="K699" s="584">
        <v>0.0</v>
      </c>
      <c r="L699" s="583">
        <f t="shared" si="1"/>
        <v>0</v>
      </c>
      <c r="M699" s="585" t="s">
        <v>1717</v>
      </c>
      <c r="N699" s="586"/>
      <c r="O699" s="586"/>
      <c r="P699" s="586"/>
      <c r="Q699" s="660"/>
      <c r="R699" s="610"/>
      <c r="S699" s="611" t="str">
        <f t="shared" si="34"/>
        <v/>
      </c>
      <c r="T699" s="612"/>
      <c r="U699" s="613"/>
      <c r="V699" s="614" t="str">
        <f t="shared" si="35"/>
        <v/>
      </c>
      <c r="W699" s="611">
        <f t="shared" si="36"/>
        <v>0</v>
      </c>
      <c r="X699" s="611"/>
      <c r="Y699" s="661"/>
      <c r="AH699" s="55"/>
      <c r="AI699" s="55"/>
      <c r="AJ699" s="55"/>
      <c r="AK699" s="55"/>
    </row>
    <row r="700" ht="22.5" customHeight="1">
      <c r="A700" s="662" t="s">
        <v>1436</v>
      </c>
      <c r="B700" s="655">
        <v>45788.0</v>
      </c>
      <c r="C700" s="656">
        <v>30000.0</v>
      </c>
      <c r="D700" s="651" t="s">
        <v>3</v>
      </c>
      <c r="E700" s="657" t="s">
        <v>169</v>
      </c>
      <c r="F700" s="658">
        <v>1010673.0</v>
      </c>
      <c r="G700" s="659" t="s">
        <v>140</v>
      </c>
      <c r="H700" s="582" t="s">
        <v>957</v>
      </c>
      <c r="I700" s="655">
        <v>45796.0</v>
      </c>
      <c r="J700" s="656">
        <v>30000.0</v>
      </c>
      <c r="K700" s="584">
        <v>0.0</v>
      </c>
      <c r="L700" s="583">
        <f t="shared" si="1"/>
        <v>0</v>
      </c>
      <c r="M700" s="586"/>
      <c r="N700" s="586"/>
      <c r="O700" s="586"/>
      <c r="P700" s="586"/>
      <c r="Q700" s="660"/>
      <c r="R700" s="610"/>
      <c r="S700" s="611" t="str">
        <f t="shared" si="34"/>
        <v/>
      </c>
      <c r="T700" s="612"/>
      <c r="U700" s="613"/>
      <c r="V700" s="614" t="str">
        <f t="shared" si="35"/>
        <v/>
      </c>
      <c r="W700" s="611">
        <f t="shared" si="36"/>
        <v>0</v>
      </c>
      <c r="X700" s="611"/>
      <c r="Y700" s="661"/>
      <c r="AH700" s="55"/>
      <c r="AI700" s="55"/>
      <c r="AJ700" s="55"/>
      <c r="AK700" s="55"/>
    </row>
    <row r="701" ht="22.5" customHeight="1">
      <c r="A701" s="662" t="s">
        <v>1437</v>
      </c>
      <c r="B701" s="655">
        <v>45788.0</v>
      </c>
      <c r="C701" s="656">
        <v>85000.0</v>
      </c>
      <c r="D701" s="651" t="s">
        <v>3</v>
      </c>
      <c r="E701" s="657" t="s">
        <v>1438</v>
      </c>
      <c r="F701" s="658">
        <v>1010674.0</v>
      </c>
      <c r="G701" s="659" t="s">
        <v>140</v>
      </c>
      <c r="H701" s="582" t="s">
        <v>957</v>
      </c>
      <c r="I701" s="655">
        <v>45796.0</v>
      </c>
      <c r="J701" s="656">
        <v>85000.0</v>
      </c>
      <c r="K701" s="584">
        <v>0.0</v>
      </c>
      <c r="L701" s="583">
        <f t="shared" si="1"/>
        <v>0</v>
      </c>
      <c r="M701" s="586"/>
      <c r="N701" s="586"/>
      <c r="O701" s="586"/>
      <c r="P701" s="586"/>
      <c r="Q701" s="660"/>
      <c r="R701" s="610"/>
      <c r="S701" s="611" t="str">
        <f t="shared" si="34"/>
        <v/>
      </c>
      <c r="T701" s="612"/>
      <c r="U701" s="613"/>
      <c r="V701" s="614" t="str">
        <f t="shared" si="35"/>
        <v/>
      </c>
      <c r="W701" s="611">
        <f t="shared" si="36"/>
        <v>0</v>
      </c>
      <c r="X701" s="611"/>
      <c r="Y701" s="661"/>
      <c r="AH701" s="55"/>
      <c r="AI701" s="55"/>
      <c r="AJ701" s="55"/>
      <c r="AK701" s="55"/>
    </row>
    <row r="702" ht="22.5" customHeight="1">
      <c r="A702" s="662" t="s">
        <v>1439</v>
      </c>
      <c r="B702" s="655">
        <v>45788.0</v>
      </c>
      <c r="C702" s="656">
        <v>65000.0</v>
      </c>
      <c r="D702" s="651" t="s">
        <v>3</v>
      </c>
      <c r="E702" s="657" t="s">
        <v>1440</v>
      </c>
      <c r="F702" s="658">
        <v>1010674.0</v>
      </c>
      <c r="G702" s="659" t="s">
        <v>140</v>
      </c>
      <c r="H702" s="582" t="s">
        <v>957</v>
      </c>
      <c r="I702" s="655">
        <v>45796.0</v>
      </c>
      <c r="J702" s="656">
        <v>65000.0</v>
      </c>
      <c r="K702" s="584">
        <v>0.0</v>
      </c>
      <c r="L702" s="583">
        <f t="shared" si="1"/>
        <v>0</v>
      </c>
      <c r="M702" s="586"/>
      <c r="N702" s="586"/>
      <c r="O702" s="586"/>
      <c r="P702" s="586"/>
      <c r="Q702" s="660"/>
      <c r="R702" s="610"/>
      <c r="S702" s="611" t="str">
        <f t="shared" si="34"/>
        <v/>
      </c>
      <c r="T702" s="612"/>
      <c r="U702" s="613"/>
      <c r="V702" s="614" t="str">
        <f t="shared" si="35"/>
        <v/>
      </c>
      <c r="W702" s="611">
        <f t="shared" si="36"/>
        <v>0</v>
      </c>
      <c r="X702" s="611"/>
      <c r="Y702" s="661"/>
      <c r="AH702" s="55"/>
      <c r="AI702" s="55"/>
      <c r="AJ702" s="55"/>
      <c r="AK702" s="55"/>
    </row>
    <row r="703" ht="22.5" customHeight="1">
      <c r="A703" s="662" t="s">
        <v>1441</v>
      </c>
      <c r="B703" s="670">
        <v>45792.0</v>
      </c>
      <c r="C703" s="656">
        <v>69000.0</v>
      </c>
      <c r="D703" s="651" t="s">
        <v>3</v>
      </c>
      <c r="E703" s="657" t="s">
        <v>337</v>
      </c>
      <c r="F703" s="658">
        <v>1010677.0</v>
      </c>
      <c r="G703" s="659" t="s">
        <v>140</v>
      </c>
      <c r="H703" s="582" t="s">
        <v>957</v>
      </c>
      <c r="I703" s="655">
        <v>45796.0</v>
      </c>
      <c r="J703" s="656">
        <v>69000.0</v>
      </c>
      <c r="K703" s="584">
        <v>0.0</v>
      </c>
      <c r="L703" s="583">
        <f t="shared" si="1"/>
        <v>0</v>
      </c>
      <c r="M703" s="585" t="s">
        <v>1722</v>
      </c>
      <c r="N703" s="586"/>
      <c r="O703" s="586"/>
      <c r="P703" s="586"/>
      <c r="Q703" s="660"/>
      <c r="R703" s="610"/>
      <c r="S703" s="611" t="str">
        <f t="shared" si="34"/>
        <v/>
      </c>
      <c r="T703" s="612"/>
      <c r="U703" s="613"/>
      <c r="V703" s="614" t="str">
        <f t="shared" si="35"/>
        <v/>
      </c>
      <c r="W703" s="611">
        <f t="shared" si="36"/>
        <v>0</v>
      </c>
      <c r="X703" s="611"/>
      <c r="Y703" s="661"/>
      <c r="AH703" s="55"/>
      <c r="AI703" s="55"/>
      <c r="AJ703" s="55"/>
      <c r="AK703" s="55"/>
    </row>
    <row r="704" ht="22.5" customHeight="1">
      <c r="A704" s="662" t="s">
        <v>1442</v>
      </c>
      <c r="B704" s="671">
        <v>45792.0</v>
      </c>
      <c r="C704" s="656">
        <v>69000.0</v>
      </c>
      <c r="D704" s="651" t="s">
        <v>3</v>
      </c>
      <c r="E704" s="657" t="s">
        <v>1355</v>
      </c>
      <c r="F704" s="658">
        <v>1010678.0</v>
      </c>
      <c r="G704" s="659" t="s">
        <v>140</v>
      </c>
      <c r="H704" s="582" t="s">
        <v>957</v>
      </c>
      <c r="I704" s="655">
        <v>45796.0</v>
      </c>
      <c r="J704" s="656">
        <v>69000.0</v>
      </c>
      <c r="K704" s="584">
        <v>0.0</v>
      </c>
      <c r="L704" s="583">
        <f t="shared" si="1"/>
        <v>0</v>
      </c>
      <c r="M704" s="586"/>
      <c r="N704" s="586"/>
      <c r="O704" s="586"/>
      <c r="P704" s="586"/>
      <c r="Q704" s="660"/>
      <c r="R704" s="610"/>
      <c r="S704" s="611" t="str">
        <f t="shared" si="34"/>
        <v/>
      </c>
      <c r="T704" s="612"/>
      <c r="U704" s="613"/>
      <c r="V704" s="614" t="str">
        <f t="shared" si="35"/>
        <v/>
      </c>
      <c r="W704" s="611">
        <f t="shared" si="36"/>
        <v>0</v>
      </c>
      <c r="X704" s="611"/>
      <c r="Y704" s="661"/>
      <c r="AH704" s="55"/>
      <c r="AI704" s="55"/>
      <c r="AJ704" s="55"/>
      <c r="AK704" s="55"/>
    </row>
    <row r="705" ht="22.5" customHeight="1">
      <c r="A705" s="662" t="s">
        <v>1443</v>
      </c>
      <c r="B705" s="655">
        <v>45795.0</v>
      </c>
      <c r="C705" s="656">
        <v>69000.0</v>
      </c>
      <c r="D705" s="651" t="s">
        <v>3</v>
      </c>
      <c r="E705" s="657" t="s">
        <v>337</v>
      </c>
      <c r="F705" s="658">
        <v>913.0</v>
      </c>
      <c r="G705" s="659" t="s">
        <v>140</v>
      </c>
      <c r="H705" s="582" t="s">
        <v>957</v>
      </c>
      <c r="I705" s="655">
        <v>45796.0</v>
      </c>
      <c r="J705" s="656">
        <v>69000.0</v>
      </c>
      <c r="K705" s="584">
        <v>0.0</v>
      </c>
      <c r="L705" s="583">
        <f t="shared" si="1"/>
        <v>0</v>
      </c>
      <c r="M705" s="586"/>
      <c r="N705" s="586"/>
      <c r="O705" s="586"/>
      <c r="P705" s="586"/>
      <c r="Q705" s="660"/>
      <c r="R705" s="610"/>
      <c r="S705" s="611" t="str">
        <f t="shared" si="34"/>
        <v/>
      </c>
      <c r="T705" s="612"/>
      <c r="U705" s="613"/>
      <c r="V705" s="614" t="str">
        <f t="shared" si="35"/>
        <v/>
      </c>
      <c r="W705" s="611">
        <f t="shared" si="36"/>
        <v>0</v>
      </c>
      <c r="X705" s="611"/>
      <c r="Y705" s="661"/>
      <c r="AH705" s="55"/>
      <c r="AI705" s="55"/>
      <c r="AJ705" s="55"/>
      <c r="AK705" s="55"/>
    </row>
    <row r="706" ht="22.5" customHeight="1">
      <c r="A706" s="662" t="s">
        <v>1444</v>
      </c>
      <c r="B706" s="655">
        <v>45795.0</v>
      </c>
      <c r="C706" s="656">
        <v>69000.0</v>
      </c>
      <c r="D706" s="651" t="s">
        <v>3</v>
      </c>
      <c r="E706" s="657" t="s">
        <v>337</v>
      </c>
      <c r="F706" s="658">
        <v>915.0</v>
      </c>
      <c r="G706" s="659" t="s">
        <v>140</v>
      </c>
      <c r="H706" s="582" t="s">
        <v>957</v>
      </c>
      <c r="I706" s="655">
        <v>45796.0</v>
      </c>
      <c r="J706" s="656">
        <v>69000.0</v>
      </c>
      <c r="K706" s="584">
        <v>0.0</v>
      </c>
      <c r="L706" s="583">
        <f t="shared" si="1"/>
        <v>0</v>
      </c>
      <c r="M706" s="586"/>
      <c r="N706" s="586"/>
      <c r="O706" s="586"/>
      <c r="P706" s="586"/>
      <c r="Q706" s="660"/>
      <c r="R706" s="610"/>
      <c r="S706" s="611" t="str">
        <f t="shared" si="34"/>
        <v/>
      </c>
      <c r="T706" s="612"/>
      <c r="U706" s="613"/>
      <c r="V706" s="614" t="str">
        <f t="shared" si="35"/>
        <v/>
      </c>
      <c r="W706" s="611">
        <f t="shared" si="36"/>
        <v>0</v>
      </c>
      <c r="X706" s="611"/>
      <c r="Y706" s="661"/>
      <c r="AH706" s="55"/>
      <c r="AI706" s="55"/>
      <c r="AJ706" s="55"/>
      <c r="AK706" s="55"/>
    </row>
    <row r="707" ht="22.5" customHeight="1">
      <c r="A707" s="654"/>
      <c r="B707" s="655">
        <v>45796.0</v>
      </c>
      <c r="C707" s="656">
        <v>0.0</v>
      </c>
      <c r="D707" s="578" t="s">
        <v>1636</v>
      </c>
      <c r="E707" s="640" t="s">
        <v>2182</v>
      </c>
      <c r="F707" s="580" t="s">
        <v>2183</v>
      </c>
      <c r="G707" s="659" t="s">
        <v>140</v>
      </c>
      <c r="H707" s="582" t="s">
        <v>957</v>
      </c>
      <c r="I707" s="655">
        <v>45796.0</v>
      </c>
      <c r="J707" s="583">
        <v>0.0</v>
      </c>
      <c r="K707" s="583">
        <v>0.0</v>
      </c>
      <c r="L707" s="583">
        <f t="shared" si="1"/>
        <v>0</v>
      </c>
      <c r="M707" s="586"/>
      <c r="N707" s="586"/>
      <c r="O707" s="586"/>
      <c r="P707" s="586"/>
      <c r="Q707" s="660"/>
      <c r="R707" s="610"/>
      <c r="S707" s="611" t="str">
        <f t="shared" si="34"/>
        <v/>
      </c>
      <c r="T707" s="612"/>
      <c r="U707" s="613"/>
      <c r="V707" s="614" t="str">
        <f t="shared" si="35"/>
        <v/>
      </c>
      <c r="W707" s="611">
        <f t="shared" si="36"/>
        <v>0</v>
      </c>
      <c r="X707" s="611"/>
      <c r="Y707" s="661"/>
      <c r="AH707" s="55"/>
      <c r="AI707" s="55"/>
      <c r="AJ707" s="55"/>
      <c r="AK707" s="55"/>
    </row>
    <row r="708" ht="22.5" customHeight="1">
      <c r="A708" s="662"/>
      <c r="B708" s="655">
        <v>45796.0</v>
      </c>
      <c r="C708" s="583">
        <v>0.0</v>
      </c>
      <c r="D708" s="651" t="s">
        <v>119</v>
      </c>
      <c r="E708" s="579" t="s">
        <v>2184</v>
      </c>
      <c r="F708" s="580" t="s">
        <v>2185</v>
      </c>
      <c r="G708" s="659" t="s">
        <v>140</v>
      </c>
      <c r="H708" s="582" t="s">
        <v>957</v>
      </c>
      <c r="I708" s="655">
        <v>45796.0</v>
      </c>
      <c r="J708" s="583">
        <v>0.0</v>
      </c>
      <c r="K708" s="583">
        <v>0.0</v>
      </c>
      <c r="L708" s="583">
        <f t="shared" si="1"/>
        <v>0</v>
      </c>
      <c r="M708" s="586"/>
      <c r="N708" s="586"/>
      <c r="O708" s="586"/>
      <c r="P708" s="586"/>
      <c r="Q708" s="660"/>
      <c r="R708" s="610"/>
      <c r="S708" s="611" t="str">
        <f t="shared" si="34"/>
        <v/>
      </c>
      <c r="T708" s="612"/>
      <c r="U708" s="613"/>
      <c r="V708" s="614" t="str">
        <f t="shared" si="35"/>
        <v/>
      </c>
      <c r="W708" s="611">
        <f t="shared" si="36"/>
        <v>0</v>
      </c>
      <c r="X708" s="611"/>
      <c r="Y708" s="661"/>
      <c r="AH708" s="55"/>
      <c r="AI708" s="55"/>
      <c r="AJ708" s="55"/>
      <c r="AK708" s="55"/>
    </row>
    <row r="709" ht="22.5" customHeight="1">
      <c r="A709" s="662" t="s">
        <v>1445</v>
      </c>
      <c r="B709" s="655">
        <v>45789.0</v>
      </c>
      <c r="C709" s="656">
        <v>100000.0</v>
      </c>
      <c r="D709" s="651" t="s">
        <v>3</v>
      </c>
      <c r="E709" s="657" t="s">
        <v>200</v>
      </c>
      <c r="F709" s="658">
        <v>1010675.0</v>
      </c>
      <c r="G709" s="659" t="s">
        <v>140</v>
      </c>
      <c r="H709" s="582" t="s">
        <v>957</v>
      </c>
      <c r="I709" s="655">
        <v>45797.0</v>
      </c>
      <c r="J709" s="656">
        <v>100000.0</v>
      </c>
      <c r="K709" s="584">
        <v>0.0</v>
      </c>
      <c r="L709" s="583">
        <f t="shared" si="1"/>
        <v>0</v>
      </c>
      <c r="M709" s="586"/>
      <c r="N709" s="586"/>
      <c r="O709" s="586"/>
      <c r="P709" s="586"/>
      <c r="Q709" s="660"/>
      <c r="R709" s="610"/>
      <c r="S709" s="611" t="str">
        <f t="shared" si="34"/>
        <v/>
      </c>
      <c r="T709" s="612"/>
      <c r="U709" s="613"/>
      <c r="V709" s="614" t="str">
        <f t="shared" si="35"/>
        <v/>
      </c>
      <c r="W709" s="611">
        <f t="shared" si="36"/>
        <v>0</v>
      </c>
      <c r="X709" s="611"/>
      <c r="Y709" s="661"/>
      <c r="AH709" s="55"/>
      <c r="AI709" s="55"/>
      <c r="AJ709" s="55"/>
      <c r="AK709" s="55"/>
    </row>
    <row r="710" ht="22.5" customHeight="1">
      <c r="A710" s="662" t="s">
        <v>1446</v>
      </c>
      <c r="B710" s="576">
        <v>45792.0</v>
      </c>
      <c r="C710" s="656">
        <v>69000.0</v>
      </c>
      <c r="D710" s="651" t="s">
        <v>3</v>
      </c>
      <c r="E710" s="657" t="s">
        <v>1355</v>
      </c>
      <c r="F710" s="658">
        <v>1010682.0</v>
      </c>
      <c r="G710" s="659" t="s">
        <v>140</v>
      </c>
      <c r="H710" s="582" t="s">
        <v>957</v>
      </c>
      <c r="I710" s="655">
        <v>45797.0</v>
      </c>
      <c r="J710" s="656">
        <v>69000.0</v>
      </c>
      <c r="K710" s="584">
        <v>0.0</v>
      </c>
      <c r="L710" s="583">
        <f t="shared" si="1"/>
        <v>0</v>
      </c>
      <c r="M710" s="586"/>
      <c r="N710" s="586"/>
      <c r="O710" s="586"/>
      <c r="P710" s="586"/>
      <c r="Q710" s="660"/>
      <c r="R710" s="610"/>
      <c r="S710" s="611" t="str">
        <f t="shared" si="34"/>
        <v/>
      </c>
      <c r="T710" s="612"/>
      <c r="U710" s="613"/>
      <c r="V710" s="614" t="str">
        <f t="shared" si="35"/>
        <v/>
      </c>
      <c r="W710" s="611">
        <f t="shared" si="36"/>
        <v>0</v>
      </c>
      <c r="X710" s="611"/>
      <c r="Y710" s="661"/>
      <c r="AH710" s="55"/>
      <c r="AI710" s="55"/>
      <c r="AJ710" s="55"/>
      <c r="AK710" s="55"/>
    </row>
    <row r="711" ht="22.5" customHeight="1">
      <c r="A711" s="662" t="s">
        <v>1447</v>
      </c>
      <c r="B711" s="671">
        <v>45792.0</v>
      </c>
      <c r="C711" s="656">
        <v>69000.0</v>
      </c>
      <c r="D711" s="651" t="s">
        <v>3</v>
      </c>
      <c r="E711" s="657" t="s">
        <v>1355</v>
      </c>
      <c r="F711" s="658">
        <v>1010683.0</v>
      </c>
      <c r="G711" s="659" t="s">
        <v>140</v>
      </c>
      <c r="H711" s="582" t="s">
        <v>957</v>
      </c>
      <c r="I711" s="655">
        <v>45797.0</v>
      </c>
      <c r="J711" s="656">
        <v>69000.0</v>
      </c>
      <c r="K711" s="584">
        <v>0.0</v>
      </c>
      <c r="L711" s="583">
        <f t="shared" si="1"/>
        <v>0</v>
      </c>
      <c r="M711" s="586"/>
      <c r="N711" s="586"/>
      <c r="O711" s="586"/>
      <c r="P711" s="586"/>
      <c r="Q711" s="660"/>
      <c r="R711" s="610"/>
      <c r="S711" s="611" t="str">
        <f t="shared" si="34"/>
        <v/>
      </c>
      <c r="T711" s="612"/>
      <c r="U711" s="613"/>
      <c r="V711" s="614" t="str">
        <f t="shared" si="35"/>
        <v/>
      </c>
      <c r="W711" s="611">
        <f t="shared" si="36"/>
        <v>0</v>
      </c>
      <c r="X711" s="611"/>
      <c r="Y711" s="661"/>
      <c r="AH711" s="55"/>
      <c r="AI711" s="55"/>
      <c r="AJ711" s="55"/>
      <c r="AK711" s="55"/>
    </row>
    <row r="712" ht="22.5" customHeight="1">
      <c r="A712" s="662" t="s">
        <v>1448</v>
      </c>
      <c r="B712" s="655">
        <v>45797.0</v>
      </c>
      <c r="C712" s="656">
        <v>575000.0</v>
      </c>
      <c r="D712" s="651" t="s">
        <v>3</v>
      </c>
      <c r="E712" s="657" t="s">
        <v>1449</v>
      </c>
      <c r="F712" s="580" t="s">
        <v>2186</v>
      </c>
      <c r="G712" s="659" t="s">
        <v>140</v>
      </c>
      <c r="H712" s="582" t="s">
        <v>957</v>
      </c>
      <c r="I712" s="655">
        <v>45797.0</v>
      </c>
      <c r="J712" s="656">
        <v>575000.0</v>
      </c>
      <c r="K712" s="584">
        <v>0.0</v>
      </c>
      <c r="L712" s="583">
        <f t="shared" si="1"/>
        <v>0</v>
      </c>
      <c r="M712" s="585" t="s">
        <v>1728</v>
      </c>
      <c r="N712" s="586"/>
      <c r="O712" s="586"/>
      <c r="P712" s="586"/>
      <c r="Q712" s="660"/>
      <c r="R712" s="610"/>
      <c r="S712" s="611" t="str">
        <f t="shared" si="34"/>
        <v/>
      </c>
      <c r="T712" s="612"/>
      <c r="U712" s="613"/>
      <c r="V712" s="614" t="str">
        <f t="shared" si="35"/>
        <v/>
      </c>
      <c r="W712" s="611">
        <f t="shared" si="36"/>
        <v>0</v>
      </c>
      <c r="X712" s="611"/>
      <c r="Y712" s="661"/>
      <c r="AH712" s="55"/>
      <c r="AI712" s="55"/>
      <c r="AJ712" s="55"/>
      <c r="AK712" s="55"/>
    </row>
    <row r="713" ht="22.5" customHeight="1">
      <c r="A713" s="662" t="s">
        <v>1986</v>
      </c>
      <c r="B713" s="655">
        <v>45797.0</v>
      </c>
      <c r="C713" s="656">
        <v>45000.0</v>
      </c>
      <c r="D713" s="651" t="s">
        <v>3</v>
      </c>
      <c r="E713" s="657" t="s">
        <v>1987</v>
      </c>
      <c r="F713" s="580" t="s">
        <v>2187</v>
      </c>
      <c r="G713" s="659" t="s">
        <v>140</v>
      </c>
      <c r="H713" s="582" t="s">
        <v>957</v>
      </c>
      <c r="I713" s="655">
        <v>45797.0</v>
      </c>
      <c r="J713" s="656">
        <v>45000.0</v>
      </c>
      <c r="K713" s="584">
        <v>0.0</v>
      </c>
      <c r="L713" s="583">
        <f t="shared" si="1"/>
        <v>0</v>
      </c>
      <c r="M713" s="586"/>
      <c r="N713" s="586"/>
      <c r="O713" s="586"/>
      <c r="P713" s="586"/>
      <c r="Q713" s="660"/>
      <c r="R713" s="610"/>
      <c r="S713" s="611" t="str">
        <f t="shared" si="34"/>
        <v/>
      </c>
      <c r="T713" s="612"/>
      <c r="U713" s="613"/>
      <c r="V713" s="614" t="str">
        <f t="shared" si="35"/>
        <v/>
      </c>
      <c r="W713" s="611">
        <f t="shared" si="36"/>
        <v>0</v>
      </c>
      <c r="X713" s="611"/>
      <c r="Y713" s="661"/>
      <c r="AH713" s="55"/>
      <c r="AI713" s="55"/>
      <c r="AJ713" s="55"/>
      <c r="AK713" s="55"/>
    </row>
    <row r="714" ht="22.5" customHeight="1">
      <c r="A714" s="654"/>
      <c r="B714" s="655">
        <v>45797.0</v>
      </c>
      <c r="C714" s="656">
        <v>6190000.0</v>
      </c>
      <c r="D714" s="578" t="s">
        <v>1636</v>
      </c>
      <c r="E714" s="657" t="s">
        <v>1988</v>
      </c>
      <c r="F714" s="658">
        <v>929.0</v>
      </c>
      <c r="G714" s="659" t="s">
        <v>140</v>
      </c>
      <c r="H714" s="582" t="s">
        <v>957</v>
      </c>
      <c r="I714" s="655">
        <v>45797.0</v>
      </c>
      <c r="J714" s="656">
        <v>6190000.0</v>
      </c>
      <c r="K714" s="584">
        <v>0.0</v>
      </c>
      <c r="L714" s="583">
        <f t="shared" si="1"/>
        <v>0</v>
      </c>
      <c r="M714" s="586"/>
      <c r="N714" s="586"/>
      <c r="O714" s="586"/>
      <c r="P714" s="586"/>
      <c r="Q714" s="660"/>
      <c r="R714" s="610"/>
      <c r="S714" s="611" t="str">
        <f t="shared" si="34"/>
        <v/>
      </c>
      <c r="T714" s="612"/>
      <c r="U714" s="613"/>
      <c r="V714" s="614" t="str">
        <f t="shared" si="35"/>
        <v/>
      </c>
      <c r="W714" s="611">
        <f t="shared" si="36"/>
        <v>0</v>
      </c>
      <c r="X714" s="611"/>
      <c r="Y714" s="661"/>
      <c r="AH714" s="55"/>
      <c r="AI714" s="55"/>
      <c r="AJ714" s="55"/>
      <c r="AK714" s="55"/>
    </row>
    <row r="715" ht="22.5" customHeight="1">
      <c r="A715" s="662" t="s">
        <v>1450</v>
      </c>
      <c r="B715" s="655">
        <v>45798.0</v>
      </c>
      <c r="C715" s="656">
        <v>135000.0</v>
      </c>
      <c r="D715" s="651" t="s">
        <v>3</v>
      </c>
      <c r="E715" s="657" t="s">
        <v>1451</v>
      </c>
      <c r="F715" s="658">
        <v>921.0</v>
      </c>
      <c r="G715" s="659" t="s">
        <v>140</v>
      </c>
      <c r="H715" s="582" t="s">
        <v>957</v>
      </c>
      <c r="I715" s="655">
        <v>45798.0</v>
      </c>
      <c r="J715" s="656">
        <v>135000.0</v>
      </c>
      <c r="K715" s="584">
        <v>0.0</v>
      </c>
      <c r="L715" s="583">
        <f t="shared" si="1"/>
        <v>0</v>
      </c>
      <c r="M715" s="586"/>
      <c r="N715" s="586"/>
      <c r="O715" s="586"/>
      <c r="P715" s="586"/>
      <c r="Q715" s="660"/>
      <c r="R715" s="610"/>
      <c r="S715" s="611" t="str">
        <f t="shared" si="34"/>
        <v/>
      </c>
      <c r="T715" s="612"/>
      <c r="U715" s="613"/>
      <c r="V715" s="614" t="str">
        <f t="shared" si="35"/>
        <v/>
      </c>
      <c r="W715" s="611">
        <f t="shared" si="36"/>
        <v>0</v>
      </c>
      <c r="X715" s="611"/>
      <c r="Y715" s="661"/>
      <c r="AH715" s="55"/>
      <c r="AI715" s="55"/>
      <c r="AJ715" s="55"/>
      <c r="AK715" s="55"/>
    </row>
    <row r="716" ht="22.5" customHeight="1">
      <c r="A716" s="662" t="s">
        <v>1453</v>
      </c>
      <c r="B716" s="655">
        <v>45796.0</v>
      </c>
      <c r="C716" s="656">
        <v>69000.0</v>
      </c>
      <c r="D716" s="672" t="s">
        <v>3</v>
      </c>
      <c r="E716" s="657" t="s">
        <v>337</v>
      </c>
      <c r="F716" s="658">
        <v>1010686.0</v>
      </c>
      <c r="G716" s="659" t="s">
        <v>140</v>
      </c>
      <c r="H716" s="582" t="s">
        <v>957</v>
      </c>
      <c r="I716" s="655">
        <v>45799.0</v>
      </c>
      <c r="J716" s="656">
        <v>69000.0</v>
      </c>
      <c r="K716" s="584">
        <v>0.0</v>
      </c>
      <c r="L716" s="583">
        <f t="shared" si="1"/>
        <v>0</v>
      </c>
      <c r="M716" s="586"/>
      <c r="N716" s="586"/>
      <c r="O716" s="586"/>
      <c r="P716" s="586"/>
      <c r="Q716" s="660"/>
      <c r="R716" s="610"/>
      <c r="S716" s="611" t="str">
        <f t="shared" si="34"/>
        <v/>
      </c>
      <c r="T716" s="612"/>
      <c r="U716" s="613"/>
      <c r="V716" s="614" t="str">
        <f t="shared" si="35"/>
        <v/>
      </c>
      <c r="W716" s="611">
        <f t="shared" si="36"/>
        <v>0</v>
      </c>
      <c r="X716" s="611"/>
      <c r="Y716" s="661"/>
      <c r="AH716" s="55"/>
      <c r="AI716" s="55"/>
      <c r="AJ716" s="55"/>
      <c r="AK716" s="55"/>
    </row>
    <row r="717" ht="22.5" customHeight="1">
      <c r="A717" s="662" t="s">
        <v>1454</v>
      </c>
      <c r="B717" s="655">
        <v>45796.0</v>
      </c>
      <c r="C717" s="656">
        <v>69000.0</v>
      </c>
      <c r="D717" s="672" t="s">
        <v>3</v>
      </c>
      <c r="E717" s="657" t="s">
        <v>337</v>
      </c>
      <c r="F717" s="658">
        <v>1010690.0</v>
      </c>
      <c r="G717" s="659" t="s">
        <v>140</v>
      </c>
      <c r="H717" s="582" t="s">
        <v>957</v>
      </c>
      <c r="I717" s="655">
        <v>45799.0</v>
      </c>
      <c r="J717" s="656">
        <v>69000.0</v>
      </c>
      <c r="K717" s="584">
        <v>0.0</v>
      </c>
      <c r="L717" s="583">
        <f t="shared" si="1"/>
        <v>0</v>
      </c>
      <c r="M717" s="586"/>
      <c r="N717" s="586"/>
      <c r="O717" s="586"/>
      <c r="P717" s="586"/>
      <c r="Q717" s="660"/>
      <c r="R717" s="610"/>
      <c r="S717" s="611" t="str">
        <f t="shared" si="34"/>
        <v/>
      </c>
      <c r="T717" s="612"/>
      <c r="U717" s="613"/>
      <c r="V717" s="614" t="str">
        <f t="shared" si="35"/>
        <v/>
      </c>
      <c r="W717" s="611">
        <f t="shared" si="36"/>
        <v>0</v>
      </c>
      <c r="X717" s="611"/>
      <c r="Y717" s="661"/>
      <c r="AH717" s="55"/>
      <c r="AI717" s="55"/>
      <c r="AJ717" s="55"/>
      <c r="AK717" s="55"/>
    </row>
    <row r="718" ht="22.5" customHeight="1">
      <c r="A718" s="662" t="s">
        <v>1455</v>
      </c>
      <c r="B718" s="655">
        <v>45799.0</v>
      </c>
      <c r="C718" s="656">
        <v>20000.0</v>
      </c>
      <c r="D718" s="651" t="s">
        <v>3</v>
      </c>
      <c r="E718" s="657" t="s">
        <v>1456</v>
      </c>
      <c r="F718" s="658">
        <v>1010692.0</v>
      </c>
      <c r="G718" s="659" t="s">
        <v>140</v>
      </c>
      <c r="H718" s="582" t="s">
        <v>957</v>
      </c>
      <c r="I718" s="655">
        <v>45799.0</v>
      </c>
      <c r="J718" s="656">
        <v>20000.0</v>
      </c>
      <c r="K718" s="584">
        <v>0.0</v>
      </c>
      <c r="L718" s="583">
        <f t="shared" si="1"/>
        <v>0</v>
      </c>
      <c r="M718" s="586"/>
      <c r="N718" s="586"/>
      <c r="O718" s="586"/>
      <c r="P718" s="586"/>
      <c r="Q718" s="660"/>
      <c r="R718" s="610"/>
      <c r="S718" s="611" t="str">
        <f t="shared" si="34"/>
        <v/>
      </c>
      <c r="T718" s="612"/>
      <c r="U718" s="613"/>
      <c r="V718" s="614" t="str">
        <f t="shared" si="35"/>
        <v/>
      </c>
      <c r="W718" s="611">
        <f t="shared" si="36"/>
        <v>0</v>
      </c>
      <c r="X718" s="611"/>
      <c r="Y718" s="661"/>
      <c r="AH718" s="55"/>
      <c r="AI718" s="55"/>
      <c r="AJ718" s="55"/>
      <c r="AK718" s="55"/>
    </row>
    <row r="719" ht="22.5" customHeight="1">
      <c r="A719" s="662" t="s">
        <v>1457</v>
      </c>
      <c r="B719" s="655">
        <v>45799.0</v>
      </c>
      <c r="C719" s="656">
        <v>69000.0</v>
      </c>
      <c r="D719" s="651" t="s">
        <v>3</v>
      </c>
      <c r="E719" s="657" t="s">
        <v>337</v>
      </c>
      <c r="F719" s="658">
        <v>931.0</v>
      </c>
      <c r="G719" s="659" t="s">
        <v>140</v>
      </c>
      <c r="H719" s="582" t="s">
        <v>957</v>
      </c>
      <c r="I719" s="655">
        <v>45799.0</v>
      </c>
      <c r="J719" s="656">
        <v>69000.0</v>
      </c>
      <c r="K719" s="584">
        <v>0.0</v>
      </c>
      <c r="L719" s="583">
        <f t="shared" si="1"/>
        <v>0</v>
      </c>
      <c r="M719" s="586"/>
      <c r="N719" s="586"/>
      <c r="O719" s="586"/>
      <c r="P719" s="586"/>
      <c r="Q719" s="660"/>
      <c r="R719" s="610"/>
      <c r="S719" s="611" t="str">
        <f t="shared" si="34"/>
        <v/>
      </c>
      <c r="T719" s="612"/>
      <c r="U719" s="613"/>
      <c r="V719" s="614" t="str">
        <f t="shared" si="35"/>
        <v/>
      </c>
      <c r="W719" s="611">
        <f t="shared" si="36"/>
        <v>0</v>
      </c>
      <c r="X719" s="611"/>
      <c r="Y719" s="661"/>
      <c r="AH719" s="55"/>
      <c r="AI719" s="55"/>
      <c r="AJ719" s="55"/>
      <c r="AK719" s="55"/>
    </row>
    <row r="720" ht="22.5" customHeight="1">
      <c r="A720" s="662" t="s">
        <v>1458</v>
      </c>
      <c r="B720" s="655">
        <v>45799.0</v>
      </c>
      <c r="C720" s="656">
        <v>40000.0</v>
      </c>
      <c r="D720" s="651" t="s">
        <v>3</v>
      </c>
      <c r="E720" s="657" t="s">
        <v>192</v>
      </c>
      <c r="F720" s="580" t="s">
        <v>2188</v>
      </c>
      <c r="G720" s="659" t="s">
        <v>140</v>
      </c>
      <c r="H720" s="582" t="s">
        <v>957</v>
      </c>
      <c r="I720" s="655">
        <v>45799.0</v>
      </c>
      <c r="J720" s="656">
        <v>40000.0</v>
      </c>
      <c r="K720" s="584">
        <v>0.0</v>
      </c>
      <c r="L720" s="583">
        <f t="shared" si="1"/>
        <v>0</v>
      </c>
      <c r="M720" s="586"/>
      <c r="N720" s="586"/>
      <c r="O720" s="586"/>
      <c r="P720" s="586"/>
      <c r="Q720" s="660"/>
      <c r="R720" s="610"/>
      <c r="S720" s="611" t="str">
        <f t="shared" si="34"/>
        <v/>
      </c>
      <c r="T720" s="612"/>
      <c r="U720" s="613"/>
      <c r="V720" s="614" t="str">
        <f t="shared" si="35"/>
        <v/>
      </c>
      <c r="W720" s="611">
        <f t="shared" si="36"/>
        <v>0</v>
      </c>
      <c r="X720" s="611"/>
      <c r="Y720" s="661"/>
      <c r="AH720" s="55"/>
      <c r="AI720" s="55"/>
      <c r="AJ720" s="55"/>
      <c r="AK720" s="55"/>
    </row>
    <row r="721" ht="22.5" customHeight="1">
      <c r="A721" s="666" t="s">
        <v>1459</v>
      </c>
      <c r="B721" s="655">
        <v>45799.0</v>
      </c>
      <c r="C721" s="656">
        <v>8000.0</v>
      </c>
      <c r="D721" s="651" t="s">
        <v>3</v>
      </c>
      <c r="E721" s="657" t="s">
        <v>309</v>
      </c>
      <c r="F721" s="658">
        <v>934.0</v>
      </c>
      <c r="G721" s="659" t="s">
        <v>140</v>
      </c>
      <c r="H721" s="582" t="s">
        <v>957</v>
      </c>
      <c r="I721" s="655">
        <v>45799.0</v>
      </c>
      <c r="J721" s="656">
        <v>8000.0</v>
      </c>
      <c r="K721" s="584">
        <v>0.0</v>
      </c>
      <c r="L721" s="583">
        <f t="shared" si="1"/>
        <v>0</v>
      </c>
      <c r="M721" s="586"/>
      <c r="N721" s="586"/>
      <c r="O721" s="586"/>
      <c r="P721" s="586"/>
      <c r="Q721" s="660"/>
      <c r="R721" s="610"/>
      <c r="S721" s="611" t="str">
        <f t="shared" si="34"/>
        <v/>
      </c>
      <c r="T721" s="612"/>
      <c r="U721" s="613"/>
      <c r="V721" s="614" t="str">
        <f t="shared" si="35"/>
        <v/>
      </c>
      <c r="W721" s="611">
        <f t="shared" si="36"/>
        <v>0</v>
      </c>
      <c r="X721" s="611"/>
      <c r="Y721" s="661"/>
      <c r="AH721" s="55"/>
      <c r="AI721" s="55"/>
      <c r="AJ721" s="55"/>
      <c r="AK721" s="55"/>
    </row>
    <row r="722" ht="22.5" customHeight="1">
      <c r="A722" s="662" t="s">
        <v>1990</v>
      </c>
      <c r="B722" s="655">
        <v>45799.0</v>
      </c>
      <c r="C722" s="656">
        <v>69000.0</v>
      </c>
      <c r="D722" s="651" t="s">
        <v>3</v>
      </c>
      <c r="E722" s="657" t="s">
        <v>337</v>
      </c>
      <c r="F722" s="658">
        <v>925109.0</v>
      </c>
      <c r="G722" s="659" t="s">
        <v>140</v>
      </c>
      <c r="H722" s="582" t="s">
        <v>957</v>
      </c>
      <c r="I722" s="655">
        <v>45799.0</v>
      </c>
      <c r="J722" s="656">
        <v>69000.0</v>
      </c>
      <c r="K722" s="584">
        <v>0.0</v>
      </c>
      <c r="L722" s="583">
        <f t="shared" si="1"/>
        <v>0</v>
      </c>
      <c r="M722" s="585" t="s">
        <v>1737</v>
      </c>
      <c r="N722" s="586"/>
      <c r="O722" s="586"/>
      <c r="P722" s="586"/>
      <c r="Q722" s="660"/>
      <c r="R722" s="610"/>
      <c r="S722" s="611" t="str">
        <f t="shared" si="34"/>
        <v/>
      </c>
      <c r="T722" s="612"/>
      <c r="U722" s="613"/>
      <c r="V722" s="614" t="str">
        <f t="shared" si="35"/>
        <v/>
      </c>
      <c r="W722" s="611">
        <f t="shared" si="36"/>
        <v>0</v>
      </c>
      <c r="X722" s="611"/>
      <c r="Y722" s="661"/>
      <c r="AH722" s="55"/>
      <c r="AI722" s="55"/>
      <c r="AJ722" s="55"/>
      <c r="AK722" s="55"/>
    </row>
    <row r="723" ht="22.5" customHeight="1">
      <c r="A723" s="666" t="s">
        <v>1461</v>
      </c>
      <c r="B723" s="655">
        <v>45800.0</v>
      </c>
      <c r="C723" s="656">
        <v>130000.0</v>
      </c>
      <c r="D723" s="651" t="s">
        <v>791</v>
      </c>
      <c r="E723" s="657" t="s">
        <v>1462</v>
      </c>
      <c r="F723" s="658">
        <v>935.0</v>
      </c>
      <c r="G723" s="659" t="s">
        <v>140</v>
      </c>
      <c r="H723" s="582" t="s">
        <v>957</v>
      </c>
      <c r="I723" s="655">
        <v>45800.0</v>
      </c>
      <c r="J723" s="656">
        <v>130000.0</v>
      </c>
      <c r="K723" s="584">
        <v>0.0</v>
      </c>
      <c r="L723" s="583">
        <f t="shared" si="1"/>
        <v>0</v>
      </c>
      <c r="M723" s="586"/>
      <c r="N723" s="586"/>
      <c r="O723" s="586"/>
      <c r="P723" s="586"/>
      <c r="Q723" s="660"/>
      <c r="R723" s="610"/>
      <c r="S723" s="611" t="str">
        <f t="shared" si="34"/>
        <v/>
      </c>
      <c r="T723" s="612"/>
      <c r="U723" s="613"/>
      <c r="V723" s="614" t="str">
        <f t="shared" si="35"/>
        <v/>
      </c>
      <c r="W723" s="611">
        <f t="shared" si="36"/>
        <v>0</v>
      </c>
      <c r="X723" s="611"/>
      <c r="Y723" s="661"/>
      <c r="AH723" s="55"/>
      <c r="AI723" s="55"/>
      <c r="AJ723" s="55"/>
      <c r="AK723" s="55"/>
    </row>
    <row r="724" ht="22.5" customHeight="1">
      <c r="A724" s="662" t="s">
        <v>1463</v>
      </c>
      <c r="B724" s="655">
        <v>45801.0</v>
      </c>
      <c r="C724" s="656">
        <v>1000000.0</v>
      </c>
      <c r="D724" s="651" t="s">
        <v>3</v>
      </c>
      <c r="E724" s="657" t="s">
        <v>264</v>
      </c>
      <c r="F724" s="658">
        <v>937.0</v>
      </c>
      <c r="G724" s="659" t="s">
        <v>140</v>
      </c>
      <c r="H724" s="582" t="s">
        <v>957</v>
      </c>
      <c r="I724" s="655">
        <v>45801.0</v>
      </c>
      <c r="J724" s="656">
        <v>1000000.0</v>
      </c>
      <c r="K724" s="584">
        <v>0.0</v>
      </c>
      <c r="L724" s="583">
        <f t="shared" si="1"/>
        <v>0</v>
      </c>
      <c r="M724" s="586"/>
      <c r="N724" s="586"/>
      <c r="O724" s="586"/>
      <c r="P724" s="586"/>
      <c r="Q724" s="660"/>
      <c r="R724" s="610"/>
      <c r="S724" s="611" t="str">
        <f t="shared" si="34"/>
        <v/>
      </c>
      <c r="T724" s="612"/>
      <c r="U724" s="613"/>
      <c r="V724" s="614" t="str">
        <f t="shared" si="35"/>
        <v/>
      </c>
      <c r="W724" s="611">
        <f t="shared" si="36"/>
        <v>0</v>
      </c>
      <c r="X724" s="611"/>
      <c r="Y724" s="661"/>
      <c r="AH724" s="55"/>
      <c r="AI724" s="55"/>
      <c r="AJ724" s="55"/>
      <c r="AK724" s="55"/>
    </row>
    <row r="725" ht="22.5" customHeight="1">
      <c r="A725" s="662" t="s">
        <v>1402</v>
      </c>
      <c r="B725" s="655">
        <v>45796.0</v>
      </c>
      <c r="C725" s="656">
        <v>30000.0</v>
      </c>
      <c r="D725" s="651" t="s">
        <v>3</v>
      </c>
      <c r="E725" s="657" t="s">
        <v>169</v>
      </c>
      <c r="F725" s="658">
        <v>925104.0</v>
      </c>
      <c r="G725" s="659" t="s">
        <v>140</v>
      </c>
      <c r="H725" s="582" t="s">
        <v>957</v>
      </c>
      <c r="I725" s="655">
        <v>45802.0</v>
      </c>
      <c r="J725" s="656">
        <v>30000.0</v>
      </c>
      <c r="K725" s="584">
        <v>0.0</v>
      </c>
      <c r="L725" s="583">
        <f t="shared" si="1"/>
        <v>0</v>
      </c>
      <c r="M725" s="585" t="s">
        <v>1739</v>
      </c>
      <c r="N725" s="586"/>
      <c r="O725" s="586"/>
      <c r="P725" s="586"/>
      <c r="Q725" s="660"/>
      <c r="R725" s="610"/>
      <c r="S725" s="611" t="str">
        <f t="shared" si="34"/>
        <v/>
      </c>
      <c r="T725" s="612"/>
      <c r="U725" s="613"/>
      <c r="V725" s="614" t="str">
        <f t="shared" si="35"/>
        <v/>
      </c>
      <c r="W725" s="611">
        <f t="shared" si="36"/>
        <v>0</v>
      </c>
      <c r="X725" s="611"/>
      <c r="Y725" s="661"/>
      <c r="AH725" s="55"/>
      <c r="AI725" s="55"/>
      <c r="AJ725" s="55"/>
      <c r="AK725" s="55"/>
    </row>
    <row r="726" ht="22.5" customHeight="1">
      <c r="A726" s="662" t="s">
        <v>1464</v>
      </c>
      <c r="B726" s="655">
        <v>45796.0</v>
      </c>
      <c r="C726" s="656">
        <v>69000.0</v>
      </c>
      <c r="D726" s="651" t="s">
        <v>3</v>
      </c>
      <c r="E726" s="657" t="s">
        <v>337</v>
      </c>
      <c r="F726" s="658">
        <v>925103.0</v>
      </c>
      <c r="G726" s="659" t="s">
        <v>140</v>
      </c>
      <c r="H726" s="582" t="s">
        <v>957</v>
      </c>
      <c r="I726" s="655">
        <v>45802.0</v>
      </c>
      <c r="J726" s="656">
        <v>69000.0</v>
      </c>
      <c r="K726" s="584">
        <v>0.0</v>
      </c>
      <c r="L726" s="583">
        <f t="shared" si="1"/>
        <v>0</v>
      </c>
      <c r="M726" s="586"/>
      <c r="N726" s="586"/>
      <c r="O726" s="586"/>
      <c r="P726" s="586"/>
      <c r="Q726" s="660"/>
      <c r="R726" s="610"/>
      <c r="S726" s="611" t="str">
        <f t="shared" si="34"/>
        <v/>
      </c>
      <c r="T726" s="612"/>
      <c r="U726" s="613"/>
      <c r="V726" s="614" t="str">
        <f t="shared" si="35"/>
        <v/>
      </c>
      <c r="W726" s="611">
        <f t="shared" si="36"/>
        <v>0</v>
      </c>
      <c r="X726" s="611"/>
      <c r="Y726" s="661"/>
      <c r="AH726" s="55"/>
      <c r="AI726" s="55"/>
      <c r="AJ726" s="55"/>
      <c r="AK726" s="55"/>
    </row>
    <row r="727" ht="22.5" customHeight="1">
      <c r="A727" s="662" t="s">
        <v>1465</v>
      </c>
      <c r="B727" s="655">
        <v>45796.0</v>
      </c>
      <c r="C727" s="656">
        <v>69000.0</v>
      </c>
      <c r="D727" s="651" t="s">
        <v>3</v>
      </c>
      <c r="E727" s="657" t="s">
        <v>337</v>
      </c>
      <c r="F727" s="658">
        <v>925102.0</v>
      </c>
      <c r="G727" s="659" t="s">
        <v>140</v>
      </c>
      <c r="H727" s="582" t="s">
        <v>957</v>
      </c>
      <c r="I727" s="655">
        <v>45802.0</v>
      </c>
      <c r="J727" s="656">
        <v>69000.0</v>
      </c>
      <c r="K727" s="584">
        <v>0.0</v>
      </c>
      <c r="L727" s="583">
        <f t="shared" si="1"/>
        <v>0</v>
      </c>
      <c r="M727" s="586"/>
      <c r="N727" s="586"/>
      <c r="O727" s="586"/>
      <c r="P727" s="586"/>
      <c r="Q727" s="660"/>
      <c r="R727" s="610"/>
      <c r="S727" s="611" t="str">
        <f t="shared" si="34"/>
        <v/>
      </c>
      <c r="T727" s="612"/>
      <c r="U727" s="613"/>
      <c r="V727" s="614" t="str">
        <f t="shared" si="35"/>
        <v/>
      </c>
      <c r="W727" s="611">
        <f t="shared" si="36"/>
        <v>0</v>
      </c>
      <c r="X727" s="611"/>
      <c r="Y727" s="661"/>
      <c r="AH727" s="55"/>
      <c r="AI727" s="55"/>
      <c r="AJ727" s="55"/>
      <c r="AK727" s="55"/>
    </row>
    <row r="728" ht="22.5" customHeight="1">
      <c r="A728" s="662" t="s">
        <v>1466</v>
      </c>
      <c r="B728" s="655">
        <v>45796.0</v>
      </c>
      <c r="C728" s="656">
        <v>69000.0</v>
      </c>
      <c r="D728" s="651" t="s">
        <v>3</v>
      </c>
      <c r="E728" s="657" t="s">
        <v>337</v>
      </c>
      <c r="F728" s="658">
        <v>925101.0</v>
      </c>
      <c r="G728" s="659" t="s">
        <v>140</v>
      </c>
      <c r="H728" s="582" t="s">
        <v>957</v>
      </c>
      <c r="I728" s="655">
        <v>45802.0</v>
      </c>
      <c r="J728" s="656">
        <v>69000.0</v>
      </c>
      <c r="K728" s="584">
        <v>0.0</v>
      </c>
      <c r="L728" s="583">
        <f t="shared" si="1"/>
        <v>0</v>
      </c>
      <c r="M728" s="586"/>
      <c r="N728" s="586"/>
      <c r="O728" s="586"/>
      <c r="P728" s="586"/>
      <c r="Q728" s="660"/>
      <c r="R728" s="610"/>
      <c r="S728" s="611" t="str">
        <f t="shared" si="34"/>
        <v/>
      </c>
      <c r="T728" s="612"/>
      <c r="U728" s="613"/>
      <c r="V728" s="614" t="str">
        <f t="shared" si="35"/>
        <v/>
      </c>
      <c r="W728" s="611">
        <f t="shared" si="36"/>
        <v>0</v>
      </c>
      <c r="X728" s="611"/>
      <c r="Y728" s="661"/>
      <c r="AH728" s="55"/>
      <c r="AI728" s="55"/>
      <c r="AJ728" s="55"/>
      <c r="AK728" s="55"/>
    </row>
    <row r="729" ht="22.5" customHeight="1">
      <c r="A729" s="662" t="s">
        <v>1467</v>
      </c>
      <c r="B729" s="655">
        <v>45799.0</v>
      </c>
      <c r="C729" s="656">
        <v>69000.0</v>
      </c>
      <c r="D729" s="651" t="s">
        <v>3</v>
      </c>
      <c r="E729" s="657" t="s">
        <v>337</v>
      </c>
      <c r="F729" s="658">
        <v>925117.0</v>
      </c>
      <c r="G729" s="659" t="s">
        <v>140</v>
      </c>
      <c r="H729" s="582" t="s">
        <v>957</v>
      </c>
      <c r="I729" s="655">
        <v>45802.0</v>
      </c>
      <c r="J729" s="656">
        <v>69000.0</v>
      </c>
      <c r="K729" s="584">
        <v>0.0</v>
      </c>
      <c r="L729" s="583">
        <f t="shared" si="1"/>
        <v>0</v>
      </c>
      <c r="M729" s="586"/>
      <c r="N729" s="586"/>
      <c r="O729" s="586"/>
      <c r="P729" s="586"/>
      <c r="Q729" s="660"/>
      <c r="R729" s="610"/>
      <c r="S729" s="611" t="str">
        <f t="shared" si="34"/>
        <v/>
      </c>
      <c r="T729" s="612"/>
      <c r="U729" s="613"/>
      <c r="V729" s="614" t="str">
        <f t="shared" si="35"/>
        <v/>
      </c>
      <c r="W729" s="611">
        <f t="shared" si="36"/>
        <v>0</v>
      </c>
      <c r="X729" s="611"/>
      <c r="Y729" s="661"/>
      <c r="AH729" s="55"/>
      <c r="AI729" s="55"/>
      <c r="AJ729" s="55"/>
      <c r="AK729" s="55"/>
    </row>
    <row r="730" ht="22.5" customHeight="1">
      <c r="A730" s="662" t="s">
        <v>1468</v>
      </c>
      <c r="B730" s="655">
        <v>45799.0</v>
      </c>
      <c r="C730" s="656">
        <v>69000.0</v>
      </c>
      <c r="D730" s="651" t="s">
        <v>3</v>
      </c>
      <c r="E730" s="657" t="s">
        <v>337</v>
      </c>
      <c r="F730" s="658">
        <v>925107.0</v>
      </c>
      <c r="G730" s="659" t="s">
        <v>140</v>
      </c>
      <c r="H730" s="582" t="s">
        <v>957</v>
      </c>
      <c r="I730" s="655">
        <v>45802.0</v>
      </c>
      <c r="J730" s="656">
        <v>69000.0</v>
      </c>
      <c r="K730" s="584">
        <v>0.0</v>
      </c>
      <c r="L730" s="583">
        <f t="shared" si="1"/>
        <v>0</v>
      </c>
      <c r="M730" s="586"/>
      <c r="N730" s="586"/>
      <c r="O730" s="586"/>
      <c r="P730" s="586"/>
      <c r="Q730" s="660"/>
      <c r="R730" s="610"/>
      <c r="S730" s="611" t="str">
        <f t="shared" si="34"/>
        <v/>
      </c>
      <c r="T730" s="612"/>
      <c r="U730" s="613"/>
      <c r="V730" s="614" t="str">
        <f t="shared" si="35"/>
        <v/>
      </c>
      <c r="W730" s="611">
        <f t="shared" si="36"/>
        <v>0</v>
      </c>
      <c r="X730" s="611"/>
      <c r="Y730" s="661"/>
      <c r="AH730" s="55"/>
      <c r="AI730" s="55"/>
      <c r="AJ730" s="55"/>
      <c r="AK730" s="55"/>
    </row>
    <row r="731" ht="22.5" customHeight="1">
      <c r="A731" s="662" t="s">
        <v>1469</v>
      </c>
      <c r="B731" s="655">
        <v>45799.0</v>
      </c>
      <c r="C731" s="656">
        <v>69000.0</v>
      </c>
      <c r="D731" s="651" t="s">
        <v>3</v>
      </c>
      <c r="E731" s="657" t="s">
        <v>337</v>
      </c>
      <c r="F731" s="658">
        <v>925105.0</v>
      </c>
      <c r="G731" s="659" t="s">
        <v>140</v>
      </c>
      <c r="H731" s="582" t="s">
        <v>957</v>
      </c>
      <c r="I731" s="655">
        <v>45802.0</v>
      </c>
      <c r="J731" s="656">
        <v>69000.0</v>
      </c>
      <c r="K731" s="584">
        <v>0.0</v>
      </c>
      <c r="L731" s="583">
        <f t="shared" si="1"/>
        <v>0</v>
      </c>
      <c r="M731" s="585" t="s">
        <v>1746</v>
      </c>
      <c r="N731" s="586"/>
      <c r="O731" s="586"/>
      <c r="P731" s="586"/>
      <c r="Q731" s="660"/>
      <c r="R731" s="610"/>
      <c r="S731" s="611" t="str">
        <f t="shared" si="34"/>
        <v/>
      </c>
      <c r="T731" s="612"/>
      <c r="U731" s="613"/>
      <c r="V731" s="614" t="str">
        <f t="shared" si="35"/>
        <v/>
      </c>
      <c r="W731" s="611">
        <f t="shared" si="36"/>
        <v>0</v>
      </c>
      <c r="X731" s="611"/>
      <c r="Y731" s="661"/>
      <c r="AH731" s="55"/>
      <c r="AI731" s="55"/>
      <c r="AJ731" s="55"/>
      <c r="AK731" s="55"/>
    </row>
    <row r="732" ht="22.5" customHeight="1">
      <c r="A732" s="662" t="s">
        <v>1470</v>
      </c>
      <c r="B732" s="655">
        <v>45799.0</v>
      </c>
      <c r="C732" s="656">
        <v>69000.0</v>
      </c>
      <c r="D732" s="651" t="s">
        <v>3</v>
      </c>
      <c r="E732" s="657" t="s">
        <v>337</v>
      </c>
      <c r="F732" s="658">
        <v>925115.0</v>
      </c>
      <c r="G732" s="659" t="s">
        <v>140</v>
      </c>
      <c r="H732" s="582" t="s">
        <v>957</v>
      </c>
      <c r="I732" s="655">
        <v>45802.0</v>
      </c>
      <c r="J732" s="656">
        <v>69000.0</v>
      </c>
      <c r="K732" s="584">
        <v>0.0</v>
      </c>
      <c r="L732" s="583">
        <f t="shared" si="1"/>
        <v>0</v>
      </c>
      <c r="M732" s="585" t="s">
        <v>1748</v>
      </c>
      <c r="N732" s="586"/>
      <c r="O732" s="586"/>
      <c r="P732" s="586"/>
      <c r="Q732" s="660"/>
      <c r="R732" s="610"/>
      <c r="S732" s="611" t="str">
        <f t="shared" si="34"/>
        <v/>
      </c>
      <c r="T732" s="612"/>
      <c r="U732" s="613"/>
      <c r="V732" s="614" t="str">
        <f t="shared" si="35"/>
        <v/>
      </c>
      <c r="W732" s="611">
        <f t="shared" si="36"/>
        <v>0</v>
      </c>
      <c r="X732" s="611"/>
      <c r="Y732" s="661"/>
      <c r="AH732" s="55"/>
      <c r="AI732" s="55"/>
      <c r="AJ732" s="55"/>
      <c r="AK732" s="55"/>
    </row>
    <row r="733" ht="22.5" customHeight="1">
      <c r="A733" s="662" t="s">
        <v>1471</v>
      </c>
      <c r="B733" s="655">
        <v>45799.0</v>
      </c>
      <c r="C733" s="656">
        <v>69000.0</v>
      </c>
      <c r="D733" s="651" t="s">
        <v>3</v>
      </c>
      <c r="E733" s="657" t="s">
        <v>337</v>
      </c>
      <c r="F733" s="658">
        <v>925110.0</v>
      </c>
      <c r="G733" s="659" t="s">
        <v>140</v>
      </c>
      <c r="H733" s="582" t="s">
        <v>957</v>
      </c>
      <c r="I733" s="655">
        <v>45802.0</v>
      </c>
      <c r="J733" s="656">
        <v>69000.0</v>
      </c>
      <c r="K733" s="584">
        <v>0.0</v>
      </c>
      <c r="L733" s="583">
        <f t="shared" si="1"/>
        <v>0</v>
      </c>
      <c r="M733" s="585" t="s">
        <v>1750</v>
      </c>
      <c r="N733" s="586"/>
      <c r="O733" s="586"/>
      <c r="P733" s="586"/>
      <c r="Q733" s="660"/>
      <c r="R733" s="610"/>
      <c r="S733" s="611" t="str">
        <f t="shared" si="34"/>
        <v/>
      </c>
      <c r="T733" s="612"/>
      <c r="U733" s="613"/>
      <c r="V733" s="614" t="str">
        <f t="shared" si="35"/>
        <v/>
      </c>
      <c r="W733" s="611">
        <f t="shared" si="36"/>
        <v>0</v>
      </c>
      <c r="X733" s="611"/>
      <c r="Y733" s="661"/>
      <c r="AH733" s="55"/>
      <c r="AI733" s="55"/>
      <c r="AJ733" s="55"/>
      <c r="AK733" s="55"/>
    </row>
    <row r="734" ht="22.5" customHeight="1">
      <c r="A734" s="662" t="s">
        <v>1472</v>
      </c>
      <c r="B734" s="655">
        <v>45799.0</v>
      </c>
      <c r="C734" s="656">
        <v>69000.0</v>
      </c>
      <c r="D734" s="651" t="s">
        <v>3</v>
      </c>
      <c r="E734" s="657" t="s">
        <v>337</v>
      </c>
      <c r="F734" s="658">
        <v>925111.0</v>
      </c>
      <c r="G734" s="659" t="s">
        <v>140</v>
      </c>
      <c r="H734" s="582" t="s">
        <v>957</v>
      </c>
      <c r="I734" s="655">
        <v>45802.0</v>
      </c>
      <c r="J734" s="656">
        <v>69000.0</v>
      </c>
      <c r="K734" s="584">
        <v>0.0</v>
      </c>
      <c r="L734" s="583">
        <f t="shared" si="1"/>
        <v>0</v>
      </c>
      <c r="M734" s="586"/>
      <c r="N734" s="586"/>
      <c r="O734" s="586"/>
      <c r="P734" s="586"/>
      <c r="Q734" s="660"/>
      <c r="R734" s="610"/>
      <c r="S734" s="611" t="str">
        <f t="shared" si="34"/>
        <v/>
      </c>
      <c r="T734" s="612"/>
      <c r="U734" s="613"/>
      <c r="V734" s="614" t="str">
        <f t="shared" si="35"/>
        <v/>
      </c>
      <c r="W734" s="611">
        <f t="shared" si="36"/>
        <v>0</v>
      </c>
      <c r="X734" s="611"/>
      <c r="Y734" s="661"/>
      <c r="AH734" s="55"/>
      <c r="AI734" s="55"/>
      <c r="AJ734" s="55"/>
      <c r="AK734" s="55"/>
    </row>
    <row r="735" ht="22.5" customHeight="1">
      <c r="A735" s="662" t="s">
        <v>1473</v>
      </c>
      <c r="B735" s="655">
        <v>45799.0</v>
      </c>
      <c r="C735" s="656">
        <v>69000.0</v>
      </c>
      <c r="D735" s="651" t="s">
        <v>3</v>
      </c>
      <c r="E735" s="657" t="s">
        <v>337</v>
      </c>
      <c r="F735" s="658">
        <v>925112.0</v>
      </c>
      <c r="G735" s="659" t="s">
        <v>140</v>
      </c>
      <c r="H735" s="582" t="s">
        <v>957</v>
      </c>
      <c r="I735" s="655">
        <v>45802.0</v>
      </c>
      <c r="J735" s="656">
        <v>69000.0</v>
      </c>
      <c r="K735" s="584">
        <v>0.0</v>
      </c>
      <c r="L735" s="583">
        <f t="shared" si="1"/>
        <v>0</v>
      </c>
      <c r="M735" s="586"/>
      <c r="N735" s="586"/>
      <c r="O735" s="586"/>
      <c r="P735" s="586"/>
      <c r="Q735" s="660"/>
      <c r="R735" s="610"/>
      <c r="S735" s="611" t="str">
        <f t="shared" si="34"/>
        <v/>
      </c>
      <c r="T735" s="612"/>
      <c r="U735" s="613"/>
      <c r="V735" s="614" t="str">
        <f t="shared" si="35"/>
        <v/>
      </c>
      <c r="W735" s="611">
        <f t="shared" si="36"/>
        <v>0</v>
      </c>
      <c r="X735" s="611"/>
      <c r="Y735" s="661"/>
      <c r="AH735" s="55"/>
      <c r="AI735" s="55"/>
      <c r="AJ735" s="55"/>
      <c r="AK735" s="55"/>
    </row>
    <row r="736" ht="22.5" customHeight="1">
      <c r="A736" s="662" t="s">
        <v>1474</v>
      </c>
      <c r="B736" s="655">
        <v>45799.0</v>
      </c>
      <c r="C736" s="656">
        <v>69000.0</v>
      </c>
      <c r="D736" s="651" t="s">
        <v>3</v>
      </c>
      <c r="E736" s="657" t="s">
        <v>337</v>
      </c>
      <c r="F736" s="658">
        <v>925113.0</v>
      </c>
      <c r="G736" s="659" t="s">
        <v>140</v>
      </c>
      <c r="H736" s="582" t="s">
        <v>957</v>
      </c>
      <c r="I736" s="655">
        <v>45802.0</v>
      </c>
      <c r="J736" s="656">
        <v>69000.0</v>
      </c>
      <c r="K736" s="584">
        <v>0.0</v>
      </c>
      <c r="L736" s="583">
        <f t="shared" si="1"/>
        <v>0</v>
      </c>
      <c r="M736" s="586"/>
      <c r="N736" s="586"/>
      <c r="O736" s="586"/>
      <c r="P736" s="586"/>
      <c r="Q736" s="660"/>
      <c r="R736" s="610"/>
      <c r="S736" s="611" t="str">
        <f t="shared" si="34"/>
        <v/>
      </c>
      <c r="T736" s="612"/>
      <c r="U736" s="613"/>
      <c r="V736" s="614" t="str">
        <f t="shared" si="35"/>
        <v/>
      </c>
      <c r="W736" s="611">
        <f t="shared" si="36"/>
        <v>0</v>
      </c>
      <c r="X736" s="611"/>
      <c r="Y736" s="661"/>
      <c r="AH736" s="55"/>
      <c r="AI736" s="55"/>
      <c r="AJ736" s="55"/>
      <c r="AK736" s="55"/>
    </row>
    <row r="737" ht="22.5" customHeight="1">
      <c r="A737" s="666" t="s">
        <v>1475</v>
      </c>
      <c r="B737" s="655">
        <v>45799.0</v>
      </c>
      <c r="C737" s="656">
        <v>69000.0</v>
      </c>
      <c r="D737" s="651" t="s">
        <v>3</v>
      </c>
      <c r="E737" s="657" t="s">
        <v>337</v>
      </c>
      <c r="F737" s="658">
        <v>925116.0</v>
      </c>
      <c r="G737" s="659" t="s">
        <v>140</v>
      </c>
      <c r="H737" s="582" t="s">
        <v>957</v>
      </c>
      <c r="I737" s="655">
        <v>45802.0</v>
      </c>
      <c r="J737" s="656">
        <v>69000.0</v>
      </c>
      <c r="K737" s="584">
        <v>0.0</v>
      </c>
      <c r="L737" s="583">
        <f t="shared" si="1"/>
        <v>0</v>
      </c>
      <c r="M737" s="586"/>
      <c r="N737" s="586"/>
      <c r="O737" s="586"/>
      <c r="P737" s="586"/>
      <c r="Q737" s="660"/>
      <c r="R737" s="610"/>
      <c r="S737" s="611" t="str">
        <f t="shared" si="34"/>
        <v/>
      </c>
      <c r="T737" s="612"/>
      <c r="U737" s="613"/>
      <c r="V737" s="614" t="str">
        <f t="shared" si="35"/>
        <v/>
      </c>
      <c r="W737" s="611">
        <f t="shared" si="36"/>
        <v>0</v>
      </c>
      <c r="X737" s="611"/>
      <c r="Y737" s="661"/>
      <c r="AH737" s="55"/>
      <c r="AI737" s="55"/>
      <c r="AJ737" s="55"/>
      <c r="AK737" s="55"/>
    </row>
    <row r="738" ht="22.5" customHeight="1">
      <c r="A738" s="662" t="s">
        <v>1476</v>
      </c>
      <c r="B738" s="655">
        <v>45799.0</v>
      </c>
      <c r="C738" s="656">
        <v>111000.0</v>
      </c>
      <c r="D738" s="651" t="s">
        <v>3</v>
      </c>
      <c r="E738" s="657" t="s">
        <v>1451</v>
      </c>
      <c r="F738" s="658">
        <v>925123.0</v>
      </c>
      <c r="G738" s="659" t="s">
        <v>140</v>
      </c>
      <c r="H738" s="582" t="s">
        <v>957</v>
      </c>
      <c r="I738" s="655">
        <v>45802.0</v>
      </c>
      <c r="J738" s="656">
        <v>111000.0</v>
      </c>
      <c r="K738" s="584">
        <v>0.0</v>
      </c>
      <c r="L738" s="583">
        <f t="shared" si="1"/>
        <v>0</v>
      </c>
      <c r="M738" s="586"/>
      <c r="N738" s="586"/>
      <c r="O738" s="586"/>
      <c r="P738" s="586"/>
      <c r="Q738" s="660"/>
      <c r="R738" s="610"/>
      <c r="S738" s="611" t="str">
        <f t="shared" si="34"/>
        <v/>
      </c>
      <c r="T738" s="612"/>
      <c r="U738" s="613"/>
      <c r="V738" s="614" t="str">
        <f t="shared" si="35"/>
        <v/>
      </c>
      <c r="W738" s="611">
        <f t="shared" si="36"/>
        <v>0</v>
      </c>
      <c r="X738" s="611"/>
      <c r="Y738" s="661"/>
      <c r="AH738" s="55"/>
      <c r="AI738" s="55"/>
      <c r="AJ738" s="55"/>
      <c r="AK738" s="55"/>
    </row>
    <row r="739" ht="22.5" customHeight="1">
      <c r="A739" s="662" t="s">
        <v>1477</v>
      </c>
      <c r="B739" s="655">
        <v>45799.0</v>
      </c>
      <c r="C739" s="656">
        <v>69000.0</v>
      </c>
      <c r="D739" s="651" t="s">
        <v>3</v>
      </c>
      <c r="E739" s="657" t="s">
        <v>337</v>
      </c>
      <c r="F739" s="658">
        <v>925122.0</v>
      </c>
      <c r="G739" s="659" t="s">
        <v>140</v>
      </c>
      <c r="H739" s="582" t="s">
        <v>957</v>
      </c>
      <c r="I739" s="655">
        <v>45802.0</v>
      </c>
      <c r="J739" s="656">
        <v>69000.0</v>
      </c>
      <c r="K739" s="584">
        <v>0.0</v>
      </c>
      <c r="L739" s="583">
        <f t="shared" si="1"/>
        <v>0</v>
      </c>
      <c r="M739" s="586"/>
      <c r="N739" s="586"/>
      <c r="O739" s="586"/>
      <c r="P739" s="586"/>
      <c r="Q739" s="660"/>
      <c r="R739" s="610"/>
      <c r="S739" s="611" t="str">
        <f t="shared" si="34"/>
        <v/>
      </c>
      <c r="T739" s="612"/>
      <c r="U739" s="613"/>
      <c r="V739" s="614" t="str">
        <f t="shared" si="35"/>
        <v/>
      </c>
      <c r="W739" s="611">
        <f t="shared" si="36"/>
        <v>0</v>
      </c>
      <c r="X739" s="611"/>
      <c r="Y739" s="661"/>
      <c r="AH739" s="55"/>
      <c r="AI739" s="55"/>
      <c r="AJ739" s="55"/>
      <c r="AK739" s="55"/>
    </row>
    <row r="740" ht="22.5" customHeight="1">
      <c r="A740" s="662" t="s">
        <v>1478</v>
      </c>
      <c r="B740" s="655">
        <v>45799.0</v>
      </c>
      <c r="C740" s="656">
        <v>69000.0</v>
      </c>
      <c r="D740" s="651" t="s">
        <v>3</v>
      </c>
      <c r="E740" s="657" t="s">
        <v>337</v>
      </c>
      <c r="F740" s="658">
        <v>925121.0</v>
      </c>
      <c r="G740" s="659" t="s">
        <v>140</v>
      </c>
      <c r="H740" s="582" t="s">
        <v>957</v>
      </c>
      <c r="I740" s="655">
        <v>45802.0</v>
      </c>
      <c r="J740" s="656">
        <v>69000.0</v>
      </c>
      <c r="K740" s="584">
        <v>0.0</v>
      </c>
      <c r="L740" s="583">
        <f t="shared" si="1"/>
        <v>0</v>
      </c>
      <c r="M740" s="586"/>
      <c r="N740" s="586"/>
      <c r="O740" s="586"/>
      <c r="P740" s="586"/>
      <c r="Q740" s="660"/>
      <c r="R740" s="673">
        <v>69000.0</v>
      </c>
      <c r="S740" s="673">
        <v>69000.0</v>
      </c>
      <c r="T740" s="674">
        <v>69000.0</v>
      </c>
      <c r="U740" s="675">
        <v>69000.0</v>
      </c>
      <c r="V740" s="673">
        <v>69000.0</v>
      </c>
      <c r="W740" s="673">
        <v>69000.0</v>
      </c>
      <c r="X740" s="673">
        <v>69000.0</v>
      </c>
      <c r="Y740" s="676">
        <v>69000.0</v>
      </c>
      <c r="AH740" s="55"/>
      <c r="AI740" s="55"/>
      <c r="AJ740" s="55"/>
      <c r="AK740" s="55"/>
    </row>
    <row r="741" ht="22.5" customHeight="1">
      <c r="A741" s="662" t="s">
        <v>1479</v>
      </c>
      <c r="B741" s="655">
        <v>45799.0</v>
      </c>
      <c r="C741" s="656">
        <v>69000.0</v>
      </c>
      <c r="D741" s="651" t="s">
        <v>3</v>
      </c>
      <c r="E741" s="657" t="s">
        <v>337</v>
      </c>
      <c r="F741" s="658">
        <v>925120.0</v>
      </c>
      <c r="G741" s="659" t="s">
        <v>140</v>
      </c>
      <c r="H741" s="582" t="s">
        <v>957</v>
      </c>
      <c r="I741" s="655">
        <v>45802.0</v>
      </c>
      <c r="J741" s="656">
        <v>69000.0</v>
      </c>
      <c r="K741" s="584">
        <v>0.0</v>
      </c>
      <c r="L741" s="583">
        <f t="shared" si="1"/>
        <v>0</v>
      </c>
      <c r="M741" s="586"/>
      <c r="N741" s="586"/>
      <c r="O741" s="586"/>
      <c r="P741" s="586"/>
      <c r="Q741" s="660"/>
      <c r="R741" s="610"/>
      <c r="S741" s="611" t="str">
        <f t="shared" ref="S741:S779" si="37">IF(OR(ISBLANK(J741),ISBLANK(R741)),"",J741-R741)</f>
        <v/>
      </c>
      <c r="T741" s="612"/>
      <c r="U741" s="613"/>
      <c r="V741" s="614" t="str">
        <f t="shared" ref="V741:V779" si="38">IF(T741="مبيعات", U741%*J741, IF(T741="ارباح", U741%*S741, ""))</f>
        <v/>
      </c>
      <c r="W741" s="611">
        <f t="shared" ref="W741:W779" si="39">IF(OR(ISBLANK(S741),ISBLANK(V741),V741=0),"",S741-V741)</f>
        <v>0</v>
      </c>
      <c r="X741" s="611"/>
      <c r="Y741" s="661"/>
      <c r="AH741" s="55"/>
      <c r="AI741" s="55"/>
      <c r="AJ741" s="55"/>
      <c r="AK741" s="55"/>
    </row>
    <row r="742" ht="22.5" customHeight="1">
      <c r="A742" s="662" t="s">
        <v>1480</v>
      </c>
      <c r="B742" s="655">
        <v>45799.0</v>
      </c>
      <c r="C742" s="656">
        <v>69000.0</v>
      </c>
      <c r="D742" s="651" t="s">
        <v>3</v>
      </c>
      <c r="E742" s="657" t="s">
        <v>337</v>
      </c>
      <c r="F742" s="658">
        <v>925119.0</v>
      </c>
      <c r="G742" s="659" t="s">
        <v>140</v>
      </c>
      <c r="H742" s="582" t="s">
        <v>957</v>
      </c>
      <c r="I742" s="655">
        <v>45802.0</v>
      </c>
      <c r="J742" s="656">
        <v>69000.0</v>
      </c>
      <c r="K742" s="584">
        <v>0.0</v>
      </c>
      <c r="L742" s="583">
        <f t="shared" si="1"/>
        <v>0</v>
      </c>
      <c r="M742" s="586"/>
      <c r="N742" s="586"/>
      <c r="O742" s="586"/>
      <c r="P742" s="586"/>
      <c r="Q742" s="660"/>
      <c r="R742" s="610"/>
      <c r="S742" s="611" t="str">
        <f t="shared" si="37"/>
        <v/>
      </c>
      <c r="T742" s="612"/>
      <c r="U742" s="613"/>
      <c r="V742" s="614" t="str">
        <f t="shared" si="38"/>
        <v/>
      </c>
      <c r="W742" s="611">
        <f t="shared" si="39"/>
        <v>0</v>
      </c>
      <c r="X742" s="611"/>
      <c r="Y742" s="661"/>
      <c r="AH742" s="55"/>
      <c r="AI742" s="55"/>
      <c r="AJ742" s="55"/>
      <c r="AK742" s="55"/>
    </row>
    <row r="743" ht="22.5" customHeight="1">
      <c r="A743" s="662" t="s">
        <v>1481</v>
      </c>
      <c r="B743" s="655">
        <v>45799.0</v>
      </c>
      <c r="C743" s="656">
        <v>69000.0</v>
      </c>
      <c r="D743" s="651" t="s">
        <v>3</v>
      </c>
      <c r="E743" s="657" t="s">
        <v>337</v>
      </c>
      <c r="F743" s="658">
        <v>925118.0</v>
      </c>
      <c r="G743" s="659" t="s">
        <v>140</v>
      </c>
      <c r="H743" s="582" t="s">
        <v>957</v>
      </c>
      <c r="I743" s="655">
        <v>45802.0</v>
      </c>
      <c r="J743" s="656">
        <v>69000.0</v>
      </c>
      <c r="K743" s="584">
        <v>0.0</v>
      </c>
      <c r="L743" s="583">
        <f t="shared" si="1"/>
        <v>0</v>
      </c>
      <c r="M743" s="586"/>
      <c r="N743" s="586"/>
      <c r="O743" s="586"/>
      <c r="P743" s="586"/>
      <c r="Q743" s="660"/>
      <c r="R743" s="610"/>
      <c r="S743" s="611" t="str">
        <f t="shared" si="37"/>
        <v/>
      </c>
      <c r="T743" s="612"/>
      <c r="U743" s="613"/>
      <c r="V743" s="614" t="str">
        <f t="shared" si="38"/>
        <v/>
      </c>
      <c r="W743" s="611">
        <f t="shared" si="39"/>
        <v>0</v>
      </c>
      <c r="X743" s="611"/>
      <c r="Y743" s="661"/>
      <c r="AH743" s="55"/>
      <c r="AI743" s="55"/>
      <c r="AJ743" s="55"/>
      <c r="AK743" s="55"/>
    </row>
    <row r="744" ht="22.5" customHeight="1">
      <c r="A744" s="654"/>
      <c r="B744" s="655">
        <v>45802.0</v>
      </c>
      <c r="C744" s="656">
        <v>20000.0</v>
      </c>
      <c r="D744" s="651" t="s">
        <v>361</v>
      </c>
      <c r="E744" s="657" t="s">
        <v>1482</v>
      </c>
      <c r="F744" s="580" t="s">
        <v>2189</v>
      </c>
      <c r="G744" s="659" t="s">
        <v>140</v>
      </c>
      <c r="H744" s="582" t="s">
        <v>957</v>
      </c>
      <c r="I744" s="655">
        <v>45802.0</v>
      </c>
      <c r="J744" s="656">
        <v>20000.0</v>
      </c>
      <c r="K744" s="584">
        <v>0.0</v>
      </c>
      <c r="L744" s="583">
        <f t="shared" si="1"/>
        <v>0</v>
      </c>
      <c r="M744" s="586"/>
      <c r="N744" s="586"/>
      <c r="O744" s="586"/>
      <c r="P744" s="586"/>
      <c r="Q744" s="660"/>
      <c r="R744" s="610"/>
      <c r="S744" s="611" t="str">
        <f t="shared" si="37"/>
        <v/>
      </c>
      <c r="T744" s="612"/>
      <c r="U744" s="613"/>
      <c r="V744" s="614" t="str">
        <f t="shared" si="38"/>
        <v/>
      </c>
      <c r="W744" s="611">
        <f t="shared" si="39"/>
        <v>0</v>
      </c>
      <c r="X744" s="611"/>
      <c r="Y744" s="661"/>
      <c r="AH744" s="55"/>
      <c r="AI744" s="55"/>
      <c r="AJ744" s="55"/>
      <c r="AK744" s="55"/>
    </row>
    <row r="745" ht="22.5" customHeight="1">
      <c r="A745" s="662" t="s">
        <v>1483</v>
      </c>
      <c r="B745" s="655">
        <v>45790.0</v>
      </c>
      <c r="C745" s="656">
        <v>60000.0</v>
      </c>
      <c r="D745" s="651" t="s">
        <v>3</v>
      </c>
      <c r="E745" s="657" t="s">
        <v>337</v>
      </c>
      <c r="F745" s="658">
        <v>1010698.0</v>
      </c>
      <c r="G745" s="659" t="s">
        <v>140</v>
      </c>
      <c r="H745" s="582" t="s">
        <v>957</v>
      </c>
      <c r="I745" s="655">
        <v>45803.0</v>
      </c>
      <c r="J745" s="656">
        <v>60000.0</v>
      </c>
      <c r="K745" s="584">
        <v>0.0</v>
      </c>
      <c r="L745" s="583">
        <f t="shared" si="1"/>
        <v>0</v>
      </c>
      <c r="M745" s="586"/>
      <c r="N745" s="586"/>
      <c r="O745" s="586"/>
      <c r="P745" s="586"/>
      <c r="Q745" s="660"/>
      <c r="R745" s="610"/>
      <c r="S745" s="611" t="str">
        <f t="shared" si="37"/>
        <v/>
      </c>
      <c r="T745" s="612"/>
      <c r="U745" s="613"/>
      <c r="V745" s="614" t="str">
        <f t="shared" si="38"/>
        <v/>
      </c>
      <c r="W745" s="611">
        <f t="shared" si="39"/>
        <v>0</v>
      </c>
      <c r="X745" s="611"/>
      <c r="Y745" s="661"/>
      <c r="AH745" s="55"/>
      <c r="AI745" s="55"/>
      <c r="AJ745" s="55"/>
      <c r="AK745" s="55"/>
    </row>
    <row r="746" ht="22.5" customHeight="1">
      <c r="A746" s="662" t="s">
        <v>1484</v>
      </c>
      <c r="B746" s="655">
        <v>45796.0</v>
      </c>
      <c r="C746" s="656">
        <v>60000.0</v>
      </c>
      <c r="D746" s="651" t="s">
        <v>3</v>
      </c>
      <c r="E746" s="657" t="s">
        <v>337</v>
      </c>
      <c r="F746" s="658">
        <v>1010698.0</v>
      </c>
      <c r="G746" s="659" t="s">
        <v>140</v>
      </c>
      <c r="H746" s="582" t="s">
        <v>957</v>
      </c>
      <c r="I746" s="655">
        <v>45803.0</v>
      </c>
      <c r="J746" s="656">
        <v>60000.0</v>
      </c>
      <c r="K746" s="584">
        <v>0.0</v>
      </c>
      <c r="L746" s="583">
        <f t="shared" si="1"/>
        <v>0</v>
      </c>
      <c r="M746" s="586"/>
      <c r="N746" s="586"/>
      <c r="O746" s="586"/>
      <c r="P746" s="586"/>
      <c r="Q746" s="660"/>
      <c r="R746" s="610"/>
      <c r="S746" s="611" t="str">
        <f t="shared" si="37"/>
        <v/>
      </c>
      <c r="T746" s="612"/>
      <c r="U746" s="613"/>
      <c r="V746" s="614" t="str">
        <f t="shared" si="38"/>
        <v/>
      </c>
      <c r="W746" s="611">
        <f t="shared" si="39"/>
        <v>0</v>
      </c>
      <c r="X746" s="611"/>
      <c r="Y746" s="661"/>
      <c r="AH746" s="55"/>
      <c r="AI746" s="55"/>
      <c r="AJ746" s="55"/>
      <c r="AK746" s="55"/>
    </row>
    <row r="747" ht="22.5" customHeight="1">
      <c r="A747" s="662" t="s">
        <v>1485</v>
      </c>
      <c r="B747" s="655">
        <v>45798.0</v>
      </c>
      <c r="C747" s="656">
        <v>70000.0</v>
      </c>
      <c r="D747" s="651" t="s">
        <v>3</v>
      </c>
      <c r="E747" s="657" t="s">
        <v>337</v>
      </c>
      <c r="F747" s="658">
        <v>1010695.0</v>
      </c>
      <c r="G747" s="659" t="s">
        <v>140</v>
      </c>
      <c r="H747" s="582" t="s">
        <v>957</v>
      </c>
      <c r="I747" s="655">
        <v>45803.0</v>
      </c>
      <c r="J747" s="656">
        <v>70000.0</v>
      </c>
      <c r="K747" s="584">
        <v>0.0</v>
      </c>
      <c r="L747" s="583">
        <f t="shared" si="1"/>
        <v>0</v>
      </c>
      <c r="M747" s="585" t="s">
        <v>1764</v>
      </c>
      <c r="N747" s="586"/>
      <c r="O747" s="586"/>
      <c r="P747" s="586"/>
      <c r="Q747" s="660"/>
      <c r="R747" s="610"/>
      <c r="S747" s="611" t="str">
        <f t="shared" si="37"/>
        <v/>
      </c>
      <c r="T747" s="612"/>
      <c r="U747" s="613"/>
      <c r="V747" s="614" t="str">
        <f t="shared" si="38"/>
        <v/>
      </c>
      <c r="W747" s="611">
        <f t="shared" si="39"/>
        <v>0</v>
      </c>
      <c r="X747" s="611"/>
      <c r="Y747" s="661"/>
      <c r="AH747" s="55"/>
      <c r="AI747" s="55"/>
      <c r="AJ747" s="55"/>
      <c r="AK747" s="55"/>
    </row>
    <row r="748" ht="22.5" customHeight="1">
      <c r="A748" s="662" t="s">
        <v>1486</v>
      </c>
      <c r="B748" s="655">
        <v>45799.0</v>
      </c>
      <c r="C748" s="656">
        <v>45000.0</v>
      </c>
      <c r="D748" s="651" t="s">
        <v>3</v>
      </c>
      <c r="E748" s="657" t="s">
        <v>192</v>
      </c>
      <c r="F748" s="658">
        <v>1010693.0</v>
      </c>
      <c r="G748" s="659" t="s">
        <v>140</v>
      </c>
      <c r="H748" s="582" t="s">
        <v>957</v>
      </c>
      <c r="I748" s="655">
        <v>45803.0</v>
      </c>
      <c r="J748" s="656">
        <v>45000.0</v>
      </c>
      <c r="K748" s="584">
        <v>0.0</v>
      </c>
      <c r="L748" s="583">
        <f t="shared" si="1"/>
        <v>0</v>
      </c>
      <c r="M748" s="586"/>
      <c r="N748" s="586"/>
      <c r="O748" s="586"/>
      <c r="P748" s="586"/>
      <c r="Q748" s="660"/>
      <c r="R748" s="610"/>
      <c r="S748" s="611" t="str">
        <f t="shared" si="37"/>
        <v/>
      </c>
      <c r="T748" s="612"/>
      <c r="U748" s="613"/>
      <c r="V748" s="614" t="str">
        <f t="shared" si="38"/>
        <v/>
      </c>
      <c r="W748" s="611">
        <f t="shared" si="39"/>
        <v>0</v>
      </c>
      <c r="X748" s="611"/>
      <c r="Y748" s="661"/>
      <c r="AH748" s="55"/>
      <c r="AI748" s="55"/>
      <c r="AJ748" s="55"/>
      <c r="AK748" s="55"/>
    </row>
    <row r="749" ht="22.5" customHeight="1">
      <c r="A749" s="662" t="s">
        <v>1487</v>
      </c>
      <c r="B749" s="655">
        <v>45799.0</v>
      </c>
      <c r="C749" s="656">
        <v>100000.0</v>
      </c>
      <c r="D749" s="651" t="s">
        <v>3</v>
      </c>
      <c r="E749" s="657" t="s">
        <v>192</v>
      </c>
      <c r="F749" s="658">
        <v>1010693.0</v>
      </c>
      <c r="G749" s="659" t="s">
        <v>140</v>
      </c>
      <c r="H749" s="582" t="s">
        <v>957</v>
      </c>
      <c r="I749" s="655">
        <v>45803.0</v>
      </c>
      <c r="J749" s="656">
        <v>100000.0</v>
      </c>
      <c r="K749" s="584">
        <v>0.0</v>
      </c>
      <c r="L749" s="583">
        <f t="shared" si="1"/>
        <v>0</v>
      </c>
      <c r="M749" s="585" t="s">
        <v>1766</v>
      </c>
      <c r="N749" s="586"/>
      <c r="O749" s="586"/>
      <c r="P749" s="586"/>
      <c r="Q749" s="660"/>
      <c r="R749" s="610"/>
      <c r="S749" s="611" t="str">
        <f t="shared" si="37"/>
        <v/>
      </c>
      <c r="T749" s="612"/>
      <c r="U749" s="613"/>
      <c r="V749" s="614" t="str">
        <f t="shared" si="38"/>
        <v/>
      </c>
      <c r="W749" s="611">
        <f t="shared" si="39"/>
        <v>0</v>
      </c>
      <c r="X749" s="611"/>
      <c r="Y749" s="661"/>
      <c r="AH749" s="55"/>
      <c r="AI749" s="55"/>
      <c r="AJ749" s="55"/>
      <c r="AK749" s="55"/>
    </row>
    <row r="750" ht="22.5" customHeight="1">
      <c r="A750" s="662" t="s">
        <v>1488</v>
      </c>
      <c r="B750" s="655">
        <v>45799.0</v>
      </c>
      <c r="C750" s="656">
        <v>155000.0</v>
      </c>
      <c r="D750" s="651" t="s">
        <v>3</v>
      </c>
      <c r="E750" s="657" t="s">
        <v>1489</v>
      </c>
      <c r="F750" s="658">
        <v>1010696.0</v>
      </c>
      <c r="G750" s="659" t="s">
        <v>140</v>
      </c>
      <c r="H750" s="582" t="s">
        <v>957</v>
      </c>
      <c r="I750" s="655">
        <v>45803.0</v>
      </c>
      <c r="J750" s="656">
        <v>155000.0</v>
      </c>
      <c r="K750" s="584">
        <v>0.0</v>
      </c>
      <c r="L750" s="583">
        <f t="shared" si="1"/>
        <v>0</v>
      </c>
      <c r="M750" s="586"/>
      <c r="N750" s="586"/>
      <c r="O750" s="586"/>
      <c r="P750" s="586"/>
      <c r="Q750" s="660"/>
      <c r="R750" s="610"/>
      <c r="S750" s="611" t="str">
        <f t="shared" si="37"/>
        <v/>
      </c>
      <c r="T750" s="612"/>
      <c r="U750" s="613"/>
      <c r="V750" s="614" t="str">
        <f t="shared" si="38"/>
        <v/>
      </c>
      <c r="W750" s="611">
        <f t="shared" si="39"/>
        <v>0</v>
      </c>
      <c r="X750" s="611"/>
      <c r="Y750" s="661"/>
      <c r="AH750" s="55"/>
      <c r="AI750" s="55"/>
      <c r="AJ750" s="55"/>
      <c r="AK750" s="55"/>
    </row>
    <row r="751" ht="22.5" customHeight="1">
      <c r="A751" s="662" t="s">
        <v>1490</v>
      </c>
      <c r="B751" s="655">
        <v>45800.0</v>
      </c>
      <c r="C751" s="656">
        <v>150000.0</v>
      </c>
      <c r="D751" s="651" t="s">
        <v>3</v>
      </c>
      <c r="E751" s="657" t="s">
        <v>13</v>
      </c>
      <c r="F751" s="658">
        <v>1010699.0</v>
      </c>
      <c r="G751" s="659" t="s">
        <v>140</v>
      </c>
      <c r="H751" s="582" t="s">
        <v>957</v>
      </c>
      <c r="I751" s="655">
        <v>45803.0</v>
      </c>
      <c r="J751" s="656">
        <v>150000.0</v>
      </c>
      <c r="K751" s="584">
        <v>0.0</v>
      </c>
      <c r="L751" s="583">
        <f t="shared" si="1"/>
        <v>0</v>
      </c>
      <c r="M751" s="585" t="s">
        <v>1768</v>
      </c>
      <c r="N751" s="586"/>
      <c r="O751" s="586"/>
      <c r="P751" s="586"/>
      <c r="Q751" s="660"/>
      <c r="R751" s="610"/>
      <c r="S751" s="611" t="str">
        <f t="shared" si="37"/>
        <v/>
      </c>
      <c r="T751" s="612"/>
      <c r="U751" s="613"/>
      <c r="V751" s="614" t="str">
        <f t="shared" si="38"/>
        <v/>
      </c>
      <c r="W751" s="611">
        <f t="shared" si="39"/>
        <v>0</v>
      </c>
      <c r="X751" s="611"/>
      <c r="Y751" s="661"/>
      <c r="AH751" s="55"/>
      <c r="AI751" s="55"/>
      <c r="AJ751" s="55"/>
      <c r="AK751" s="55"/>
    </row>
    <row r="752" ht="22.5" customHeight="1">
      <c r="A752" s="666" t="s">
        <v>1491</v>
      </c>
      <c r="B752" s="655">
        <v>45802.0</v>
      </c>
      <c r="C752" s="656">
        <v>15000.0</v>
      </c>
      <c r="D752" s="651" t="s">
        <v>119</v>
      </c>
      <c r="E752" s="657" t="s">
        <v>309</v>
      </c>
      <c r="F752" s="580" t="s">
        <v>2190</v>
      </c>
      <c r="G752" s="659" t="s">
        <v>140</v>
      </c>
      <c r="H752" s="582" t="s">
        <v>957</v>
      </c>
      <c r="I752" s="655">
        <v>45803.0</v>
      </c>
      <c r="J752" s="656">
        <v>15000.0</v>
      </c>
      <c r="K752" s="584">
        <v>0.0</v>
      </c>
      <c r="L752" s="583">
        <f t="shared" si="1"/>
        <v>0</v>
      </c>
      <c r="M752" s="586"/>
      <c r="N752" s="586"/>
      <c r="O752" s="586"/>
      <c r="P752" s="586"/>
      <c r="Q752" s="660"/>
      <c r="R752" s="610"/>
      <c r="S752" s="611" t="str">
        <f t="shared" si="37"/>
        <v/>
      </c>
      <c r="T752" s="612"/>
      <c r="U752" s="613"/>
      <c r="V752" s="614" t="str">
        <f t="shared" si="38"/>
        <v/>
      </c>
      <c r="W752" s="611">
        <f t="shared" si="39"/>
        <v>0</v>
      </c>
      <c r="X752" s="611"/>
      <c r="Y752" s="661"/>
      <c r="AH752" s="55"/>
      <c r="AI752" s="55"/>
      <c r="AJ752" s="55"/>
      <c r="AK752" s="55"/>
    </row>
    <row r="753" ht="22.5" customHeight="1">
      <c r="A753" s="662" t="s">
        <v>1492</v>
      </c>
      <c r="B753" s="655">
        <v>45803.0</v>
      </c>
      <c r="C753" s="656">
        <v>30000.0</v>
      </c>
      <c r="D753" s="651" t="s">
        <v>3</v>
      </c>
      <c r="E753" s="657" t="s">
        <v>352</v>
      </c>
      <c r="F753" s="658">
        <v>1010697.0</v>
      </c>
      <c r="G753" s="659" t="s">
        <v>140</v>
      </c>
      <c r="H753" s="582" t="s">
        <v>957</v>
      </c>
      <c r="I753" s="655">
        <v>45803.0</v>
      </c>
      <c r="J753" s="656">
        <v>30000.0</v>
      </c>
      <c r="K753" s="584">
        <v>0.0</v>
      </c>
      <c r="L753" s="583">
        <f t="shared" si="1"/>
        <v>0</v>
      </c>
      <c r="M753" s="586"/>
      <c r="N753" s="586"/>
      <c r="O753" s="586"/>
      <c r="P753" s="586"/>
      <c r="Q753" s="660"/>
      <c r="R753" s="610"/>
      <c r="S753" s="611" t="str">
        <f t="shared" si="37"/>
        <v/>
      </c>
      <c r="T753" s="612"/>
      <c r="U753" s="613"/>
      <c r="V753" s="614" t="str">
        <f t="shared" si="38"/>
        <v/>
      </c>
      <c r="W753" s="611">
        <f t="shared" si="39"/>
        <v>0</v>
      </c>
      <c r="X753" s="611"/>
      <c r="Y753" s="661"/>
      <c r="AH753" s="55"/>
      <c r="AI753" s="55"/>
      <c r="AJ753" s="55"/>
      <c r="AK753" s="55"/>
    </row>
    <row r="754" ht="22.5" customHeight="1">
      <c r="A754" s="666" t="s">
        <v>1493</v>
      </c>
      <c r="B754" s="655">
        <v>45803.0</v>
      </c>
      <c r="C754" s="656">
        <v>44000.0</v>
      </c>
      <c r="D754" s="651" t="s">
        <v>361</v>
      </c>
      <c r="E754" s="657" t="s">
        <v>1462</v>
      </c>
      <c r="F754" s="658">
        <v>939.0</v>
      </c>
      <c r="G754" s="659" t="s">
        <v>140</v>
      </c>
      <c r="H754" s="582" t="s">
        <v>957</v>
      </c>
      <c r="I754" s="655">
        <v>45803.0</v>
      </c>
      <c r="J754" s="656">
        <v>44000.0</v>
      </c>
      <c r="K754" s="584">
        <v>0.0</v>
      </c>
      <c r="L754" s="583">
        <f t="shared" si="1"/>
        <v>0</v>
      </c>
      <c r="M754" s="586"/>
      <c r="N754" s="586"/>
      <c r="O754" s="586"/>
      <c r="P754" s="586"/>
      <c r="Q754" s="660"/>
      <c r="R754" s="610"/>
      <c r="S754" s="611" t="str">
        <f t="shared" si="37"/>
        <v/>
      </c>
      <c r="T754" s="612"/>
      <c r="U754" s="613"/>
      <c r="V754" s="614" t="str">
        <f t="shared" si="38"/>
        <v/>
      </c>
      <c r="W754" s="611">
        <f t="shared" si="39"/>
        <v>0</v>
      </c>
      <c r="X754" s="611"/>
      <c r="Y754" s="661"/>
      <c r="AH754" s="55"/>
      <c r="AI754" s="55"/>
      <c r="AJ754" s="55"/>
      <c r="AK754" s="55"/>
    </row>
    <row r="755" ht="22.5" customHeight="1">
      <c r="A755" s="654"/>
      <c r="B755" s="655">
        <v>45804.0</v>
      </c>
      <c r="C755" s="656">
        <v>23000.0</v>
      </c>
      <c r="D755" s="651" t="s">
        <v>361</v>
      </c>
      <c r="E755" s="677" t="s">
        <v>1494</v>
      </c>
      <c r="F755" s="580" t="s">
        <v>2191</v>
      </c>
      <c r="G755" s="659" t="s">
        <v>140</v>
      </c>
      <c r="H755" s="582" t="s">
        <v>957</v>
      </c>
      <c r="I755" s="655">
        <v>45804.0</v>
      </c>
      <c r="J755" s="656">
        <v>23000.0</v>
      </c>
      <c r="K755" s="584">
        <v>0.0</v>
      </c>
      <c r="L755" s="583">
        <f t="shared" si="1"/>
        <v>0</v>
      </c>
      <c r="M755" s="586"/>
      <c r="N755" s="586"/>
      <c r="O755" s="586"/>
      <c r="P755" s="586"/>
      <c r="Q755" s="660"/>
      <c r="R755" s="610"/>
      <c r="S755" s="611" t="str">
        <f t="shared" si="37"/>
        <v/>
      </c>
      <c r="T755" s="612"/>
      <c r="U755" s="613"/>
      <c r="V755" s="614" t="str">
        <f t="shared" si="38"/>
        <v/>
      </c>
      <c r="W755" s="611">
        <f t="shared" si="39"/>
        <v>0</v>
      </c>
      <c r="X755" s="611"/>
      <c r="Y755" s="661"/>
      <c r="AH755" s="55"/>
      <c r="AI755" s="55"/>
      <c r="AJ755" s="55"/>
      <c r="AK755" s="55"/>
    </row>
    <row r="756" ht="22.5" customHeight="1">
      <c r="A756" s="662" t="s">
        <v>1495</v>
      </c>
      <c r="B756" s="655">
        <v>45799.0</v>
      </c>
      <c r="C756" s="656">
        <v>40000.0</v>
      </c>
      <c r="D756" s="651" t="s">
        <v>3</v>
      </c>
      <c r="E756" s="657" t="s">
        <v>522</v>
      </c>
      <c r="F756" s="580" t="s">
        <v>2192</v>
      </c>
      <c r="G756" s="659" t="s">
        <v>976</v>
      </c>
      <c r="H756" s="582" t="s">
        <v>957</v>
      </c>
      <c r="I756" s="655">
        <v>45805.0</v>
      </c>
      <c r="J756" s="656">
        <v>40000.0</v>
      </c>
      <c r="K756" s="584">
        <v>0.0</v>
      </c>
      <c r="L756" s="583">
        <f t="shared" si="1"/>
        <v>0</v>
      </c>
      <c r="M756" s="586"/>
      <c r="N756" s="586"/>
      <c r="O756" s="586"/>
      <c r="P756" s="586"/>
      <c r="Q756" s="660"/>
      <c r="R756" s="610"/>
      <c r="S756" s="611" t="str">
        <f t="shared" si="37"/>
        <v/>
      </c>
      <c r="T756" s="612"/>
      <c r="U756" s="613"/>
      <c r="V756" s="614" t="str">
        <f t="shared" si="38"/>
        <v/>
      </c>
      <c r="W756" s="611">
        <f t="shared" si="39"/>
        <v>0</v>
      </c>
      <c r="X756" s="611"/>
      <c r="Y756" s="661"/>
      <c r="AH756" s="55"/>
      <c r="AI756" s="55"/>
      <c r="AJ756" s="55"/>
      <c r="AK756" s="55"/>
    </row>
    <row r="757" ht="22.5" customHeight="1">
      <c r="A757" s="662" t="s">
        <v>1496</v>
      </c>
      <c r="B757" s="655">
        <v>45804.0</v>
      </c>
      <c r="C757" s="656">
        <v>60000.0</v>
      </c>
      <c r="D757" s="651" t="s">
        <v>3</v>
      </c>
      <c r="E757" s="657" t="s">
        <v>1079</v>
      </c>
      <c r="F757" s="580" t="s">
        <v>2193</v>
      </c>
      <c r="G757" s="659" t="s">
        <v>976</v>
      </c>
      <c r="H757" s="582" t="s">
        <v>957</v>
      </c>
      <c r="I757" s="655">
        <v>45805.0</v>
      </c>
      <c r="J757" s="656">
        <v>60000.0</v>
      </c>
      <c r="K757" s="584">
        <v>0.0</v>
      </c>
      <c r="L757" s="583">
        <f t="shared" si="1"/>
        <v>0</v>
      </c>
      <c r="M757" s="586"/>
      <c r="N757" s="586"/>
      <c r="O757" s="586"/>
      <c r="P757" s="586"/>
      <c r="Q757" s="660"/>
      <c r="R757" s="610"/>
      <c r="S757" s="611" t="str">
        <f t="shared" si="37"/>
        <v/>
      </c>
      <c r="T757" s="612"/>
      <c r="U757" s="613"/>
      <c r="V757" s="614" t="str">
        <f t="shared" si="38"/>
        <v/>
      </c>
      <c r="W757" s="611">
        <f t="shared" si="39"/>
        <v>0</v>
      </c>
      <c r="X757" s="611"/>
      <c r="Y757" s="661"/>
      <c r="AH757" s="55"/>
      <c r="AI757" s="55"/>
      <c r="AJ757" s="55"/>
      <c r="AK757" s="55"/>
    </row>
    <row r="758" ht="22.5" customHeight="1">
      <c r="A758" s="662" t="s">
        <v>1497</v>
      </c>
      <c r="B758" s="655">
        <v>45805.0</v>
      </c>
      <c r="C758" s="656">
        <v>75000.0</v>
      </c>
      <c r="D758" s="651" t="s">
        <v>3</v>
      </c>
      <c r="E758" s="657" t="s">
        <v>1498</v>
      </c>
      <c r="F758" s="658">
        <v>942.0</v>
      </c>
      <c r="G758" s="659" t="s">
        <v>140</v>
      </c>
      <c r="H758" s="582" t="s">
        <v>957</v>
      </c>
      <c r="I758" s="655">
        <v>45805.0</v>
      </c>
      <c r="J758" s="656">
        <v>75000.0</v>
      </c>
      <c r="K758" s="584">
        <v>0.0</v>
      </c>
      <c r="L758" s="583">
        <f t="shared" si="1"/>
        <v>0</v>
      </c>
      <c r="M758" s="586"/>
      <c r="N758" s="586"/>
      <c r="O758" s="586"/>
      <c r="P758" s="586"/>
      <c r="Q758" s="660"/>
      <c r="R758" s="610"/>
      <c r="S758" s="611" t="str">
        <f t="shared" si="37"/>
        <v/>
      </c>
      <c r="T758" s="612"/>
      <c r="U758" s="613"/>
      <c r="V758" s="614" t="str">
        <f t="shared" si="38"/>
        <v/>
      </c>
      <c r="W758" s="611">
        <f t="shared" si="39"/>
        <v>0</v>
      </c>
      <c r="X758" s="611"/>
      <c r="Y758" s="661"/>
      <c r="AH758" s="55"/>
      <c r="AI758" s="55"/>
      <c r="AJ758" s="55"/>
      <c r="AK758" s="55"/>
    </row>
    <row r="759" ht="22.5" customHeight="1">
      <c r="A759" s="662" t="s">
        <v>1499</v>
      </c>
      <c r="B759" s="655">
        <v>45805.0</v>
      </c>
      <c r="C759" s="656">
        <v>895000.0</v>
      </c>
      <c r="D759" s="651" t="s">
        <v>3</v>
      </c>
      <c r="E759" s="657" t="s">
        <v>1500</v>
      </c>
      <c r="F759" s="580" t="s">
        <v>2194</v>
      </c>
      <c r="G759" s="659" t="s">
        <v>140</v>
      </c>
      <c r="H759" s="582" t="s">
        <v>957</v>
      </c>
      <c r="I759" s="655">
        <v>45805.0</v>
      </c>
      <c r="J759" s="656">
        <v>895000.0</v>
      </c>
      <c r="K759" s="584">
        <v>0.0</v>
      </c>
      <c r="L759" s="583">
        <f t="shared" si="1"/>
        <v>0</v>
      </c>
      <c r="M759" s="608" t="s">
        <v>1773</v>
      </c>
      <c r="N759" s="586"/>
      <c r="O759" s="586"/>
      <c r="P759" s="586"/>
      <c r="Q759" s="660"/>
      <c r="R759" s="610"/>
      <c r="S759" s="611" t="str">
        <f t="shared" si="37"/>
        <v/>
      </c>
      <c r="T759" s="612"/>
      <c r="U759" s="613"/>
      <c r="V759" s="614" t="str">
        <f t="shared" si="38"/>
        <v/>
      </c>
      <c r="W759" s="611">
        <f t="shared" si="39"/>
        <v>0</v>
      </c>
      <c r="X759" s="611"/>
      <c r="Y759" s="661"/>
      <c r="AH759" s="55"/>
      <c r="AI759" s="55"/>
      <c r="AJ759" s="55"/>
      <c r="AK759" s="55"/>
    </row>
    <row r="760" ht="22.5" customHeight="1">
      <c r="A760" s="662" t="s">
        <v>1501</v>
      </c>
      <c r="B760" s="655">
        <v>45805.0</v>
      </c>
      <c r="C760" s="656">
        <v>50000.0</v>
      </c>
      <c r="D760" s="651" t="s">
        <v>3</v>
      </c>
      <c r="E760" s="657" t="s">
        <v>352</v>
      </c>
      <c r="F760" s="658">
        <v>949.0</v>
      </c>
      <c r="G760" s="659" t="s">
        <v>140</v>
      </c>
      <c r="H760" s="582" t="s">
        <v>957</v>
      </c>
      <c r="I760" s="655">
        <v>45805.0</v>
      </c>
      <c r="J760" s="656">
        <v>50000.0</v>
      </c>
      <c r="K760" s="584">
        <v>0.0</v>
      </c>
      <c r="L760" s="583">
        <f t="shared" si="1"/>
        <v>0</v>
      </c>
      <c r="M760" s="586"/>
      <c r="N760" s="586"/>
      <c r="O760" s="586"/>
      <c r="P760" s="586"/>
      <c r="Q760" s="660"/>
      <c r="R760" s="610"/>
      <c r="S760" s="611" t="str">
        <f t="shared" si="37"/>
        <v/>
      </c>
      <c r="T760" s="612"/>
      <c r="U760" s="613"/>
      <c r="V760" s="614" t="str">
        <f t="shared" si="38"/>
        <v/>
      </c>
      <c r="W760" s="611">
        <f t="shared" si="39"/>
        <v>0</v>
      </c>
      <c r="X760" s="611"/>
      <c r="Y760" s="661"/>
      <c r="AH760" s="55"/>
      <c r="AI760" s="55"/>
      <c r="AJ760" s="55"/>
      <c r="AK760" s="55"/>
    </row>
    <row r="761" ht="22.5" customHeight="1">
      <c r="A761" s="662" t="s">
        <v>1502</v>
      </c>
      <c r="B761" s="655">
        <v>45805.0</v>
      </c>
      <c r="C761" s="656">
        <v>800000.0</v>
      </c>
      <c r="D761" s="651" t="s">
        <v>3</v>
      </c>
      <c r="E761" s="657" t="s">
        <v>1297</v>
      </c>
      <c r="F761" s="580" t="s">
        <v>2195</v>
      </c>
      <c r="G761" s="659" t="s">
        <v>140</v>
      </c>
      <c r="H761" s="582" t="s">
        <v>957</v>
      </c>
      <c r="I761" s="655">
        <v>45805.0</v>
      </c>
      <c r="J761" s="656">
        <v>800000.0</v>
      </c>
      <c r="K761" s="584">
        <v>0.0</v>
      </c>
      <c r="L761" s="583">
        <f t="shared" si="1"/>
        <v>0</v>
      </c>
      <c r="M761" s="586"/>
      <c r="N761" s="586"/>
      <c r="O761" s="586"/>
      <c r="P761" s="586"/>
      <c r="Q761" s="660"/>
      <c r="R761" s="610"/>
      <c r="S761" s="611" t="str">
        <f t="shared" si="37"/>
        <v/>
      </c>
      <c r="T761" s="612"/>
      <c r="U761" s="613"/>
      <c r="V761" s="614" t="str">
        <f t="shared" si="38"/>
        <v/>
      </c>
      <c r="W761" s="611">
        <f t="shared" si="39"/>
        <v>0</v>
      </c>
      <c r="X761" s="611"/>
      <c r="Y761" s="661"/>
      <c r="AH761" s="55"/>
      <c r="AI761" s="55"/>
      <c r="AJ761" s="55"/>
      <c r="AK761" s="55"/>
    </row>
    <row r="762" ht="22.5" customHeight="1">
      <c r="A762" s="662" t="s">
        <v>1504</v>
      </c>
      <c r="B762" s="655">
        <v>45805.0</v>
      </c>
      <c r="C762" s="656">
        <v>30000.0</v>
      </c>
      <c r="D762" s="651" t="s">
        <v>3</v>
      </c>
      <c r="E762" s="657" t="s">
        <v>352</v>
      </c>
      <c r="F762" s="658">
        <v>948.0</v>
      </c>
      <c r="G762" s="659" t="s">
        <v>140</v>
      </c>
      <c r="H762" s="582" t="s">
        <v>957</v>
      </c>
      <c r="I762" s="655">
        <v>45805.0</v>
      </c>
      <c r="J762" s="656">
        <v>30000.0</v>
      </c>
      <c r="K762" s="584">
        <v>0.0</v>
      </c>
      <c r="L762" s="583">
        <f t="shared" si="1"/>
        <v>0</v>
      </c>
      <c r="M762" s="586"/>
      <c r="N762" s="586"/>
      <c r="O762" s="586"/>
      <c r="P762" s="586"/>
      <c r="Q762" s="660"/>
      <c r="R762" s="610"/>
      <c r="S762" s="611" t="str">
        <f t="shared" si="37"/>
        <v/>
      </c>
      <c r="T762" s="612"/>
      <c r="U762" s="613"/>
      <c r="V762" s="614" t="str">
        <f t="shared" si="38"/>
        <v/>
      </c>
      <c r="W762" s="611">
        <f t="shared" si="39"/>
        <v>0</v>
      </c>
      <c r="X762" s="611"/>
      <c r="Y762" s="661"/>
      <c r="AH762" s="55"/>
      <c r="AI762" s="55"/>
      <c r="AJ762" s="55"/>
      <c r="AK762" s="55"/>
    </row>
    <row r="763" ht="22.5" customHeight="1">
      <c r="A763" s="666" t="s">
        <v>1505</v>
      </c>
      <c r="B763" s="655">
        <v>45805.0</v>
      </c>
      <c r="C763" s="656">
        <v>15000.0</v>
      </c>
      <c r="D763" s="651" t="s">
        <v>3</v>
      </c>
      <c r="E763" s="657" t="s">
        <v>309</v>
      </c>
      <c r="F763" s="658">
        <v>943.0</v>
      </c>
      <c r="G763" s="659" t="s">
        <v>140</v>
      </c>
      <c r="H763" s="582" t="s">
        <v>957</v>
      </c>
      <c r="I763" s="655">
        <v>45805.0</v>
      </c>
      <c r="J763" s="656">
        <v>15000.0</v>
      </c>
      <c r="K763" s="584">
        <v>0.0</v>
      </c>
      <c r="L763" s="583">
        <f t="shared" si="1"/>
        <v>0</v>
      </c>
      <c r="M763" s="586"/>
      <c r="N763" s="586"/>
      <c r="O763" s="586"/>
      <c r="P763" s="586"/>
      <c r="Q763" s="660"/>
      <c r="R763" s="610"/>
      <c r="S763" s="611" t="str">
        <f t="shared" si="37"/>
        <v/>
      </c>
      <c r="T763" s="612"/>
      <c r="U763" s="613"/>
      <c r="V763" s="614" t="str">
        <f t="shared" si="38"/>
        <v/>
      </c>
      <c r="W763" s="611">
        <f t="shared" si="39"/>
        <v>0</v>
      </c>
      <c r="X763" s="611"/>
      <c r="Y763" s="661"/>
      <c r="AH763" s="55"/>
      <c r="AI763" s="55"/>
      <c r="AJ763" s="55"/>
      <c r="AK763" s="55"/>
    </row>
    <row r="764" ht="22.5" customHeight="1">
      <c r="A764" s="666" t="s">
        <v>1506</v>
      </c>
      <c r="B764" s="655">
        <v>45805.0</v>
      </c>
      <c r="C764" s="656">
        <v>70000.0</v>
      </c>
      <c r="D764" s="651" t="s">
        <v>119</v>
      </c>
      <c r="E764" s="657" t="s">
        <v>1507</v>
      </c>
      <c r="F764" s="580" t="s">
        <v>2196</v>
      </c>
      <c r="G764" s="659" t="s">
        <v>140</v>
      </c>
      <c r="H764" s="582" t="s">
        <v>957</v>
      </c>
      <c r="I764" s="655">
        <v>45805.0</v>
      </c>
      <c r="J764" s="656">
        <v>70000.0</v>
      </c>
      <c r="K764" s="584">
        <v>0.0</v>
      </c>
      <c r="L764" s="583">
        <f t="shared" si="1"/>
        <v>0</v>
      </c>
      <c r="M764" s="586"/>
      <c r="N764" s="586"/>
      <c r="O764" s="586"/>
      <c r="P764" s="586"/>
      <c r="Q764" s="660"/>
      <c r="R764" s="610"/>
      <c r="S764" s="611" t="str">
        <f t="shared" si="37"/>
        <v/>
      </c>
      <c r="T764" s="612"/>
      <c r="U764" s="613"/>
      <c r="V764" s="614" t="str">
        <f t="shared" si="38"/>
        <v/>
      </c>
      <c r="W764" s="611">
        <f t="shared" si="39"/>
        <v>0</v>
      </c>
      <c r="X764" s="611"/>
      <c r="Y764" s="661"/>
      <c r="AH764" s="55"/>
      <c r="AI764" s="55"/>
      <c r="AJ764" s="55"/>
      <c r="AK764" s="55"/>
    </row>
    <row r="765" ht="22.5" customHeight="1">
      <c r="A765" s="654"/>
      <c r="B765" s="655">
        <v>45805.0</v>
      </c>
      <c r="C765" s="656">
        <v>15000.0</v>
      </c>
      <c r="D765" s="651" t="s">
        <v>361</v>
      </c>
      <c r="E765" s="657" t="s">
        <v>1494</v>
      </c>
      <c r="F765" s="580" t="s">
        <v>2197</v>
      </c>
      <c r="G765" s="659" t="s">
        <v>140</v>
      </c>
      <c r="H765" s="582" t="s">
        <v>957</v>
      </c>
      <c r="I765" s="655">
        <v>45805.0</v>
      </c>
      <c r="J765" s="656">
        <v>15000.0</v>
      </c>
      <c r="K765" s="584">
        <v>0.0</v>
      </c>
      <c r="L765" s="583">
        <f t="shared" si="1"/>
        <v>0</v>
      </c>
      <c r="M765" s="586"/>
      <c r="N765" s="586"/>
      <c r="O765" s="586"/>
      <c r="P765" s="586"/>
      <c r="Q765" s="660"/>
      <c r="R765" s="610"/>
      <c r="S765" s="611" t="str">
        <f t="shared" si="37"/>
        <v/>
      </c>
      <c r="T765" s="612"/>
      <c r="U765" s="613"/>
      <c r="V765" s="614" t="str">
        <f t="shared" si="38"/>
        <v/>
      </c>
      <c r="W765" s="611">
        <f t="shared" si="39"/>
        <v>0</v>
      </c>
      <c r="X765" s="611"/>
      <c r="Y765" s="661"/>
      <c r="AH765" s="55"/>
      <c r="AI765" s="55"/>
      <c r="AJ765" s="55"/>
      <c r="AK765" s="55"/>
    </row>
    <row r="766" ht="22.5" customHeight="1">
      <c r="A766" s="666" t="s">
        <v>1991</v>
      </c>
      <c r="B766" s="655">
        <v>45803.0</v>
      </c>
      <c r="C766" s="656">
        <v>200000.0</v>
      </c>
      <c r="D766" s="651" t="s">
        <v>119</v>
      </c>
      <c r="E766" s="657" t="s">
        <v>500</v>
      </c>
      <c r="F766" s="658">
        <v>938.0</v>
      </c>
      <c r="G766" s="659" t="s">
        <v>1002</v>
      </c>
      <c r="H766" s="582" t="s">
        <v>957</v>
      </c>
      <c r="I766" s="655"/>
      <c r="J766" s="656">
        <v>200000.0</v>
      </c>
      <c r="K766" s="584">
        <v>0.0</v>
      </c>
      <c r="L766" s="583">
        <f t="shared" si="1"/>
        <v>0</v>
      </c>
      <c r="M766" s="586"/>
      <c r="N766" s="586"/>
      <c r="O766" s="586"/>
      <c r="P766" s="586"/>
      <c r="Q766" s="660"/>
      <c r="R766" s="610"/>
      <c r="S766" s="611" t="str">
        <f t="shared" si="37"/>
        <v/>
      </c>
      <c r="T766" s="612"/>
      <c r="U766" s="613"/>
      <c r="V766" s="614" t="str">
        <f t="shared" si="38"/>
        <v/>
      </c>
      <c r="W766" s="611">
        <f t="shared" si="39"/>
        <v>0</v>
      </c>
      <c r="X766" s="611"/>
      <c r="Y766" s="661"/>
      <c r="AH766" s="55"/>
      <c r="AI766" s="55"/>
      <c r="AJ766" s="55"/>
      <c r="AK766" s="55"/>
    </row>
    <row r="767" ht="22.5" customHeight="1">
      <c r="A767" s="654"/>
      <c r="B767" s="655">
        <v>45805.0</v>
      </c>
      <c r="C767" s="656">
        <v>60000.0</v>
      </c>
      <c r="D767" s="651" t="s">
        <v>361</v>
      </c>
      <c r="E767" s="657" t="s">
        <v>1508</v>
      </c>
      <c r="F767" s="658">
        <v>950.0</v>
      </c>
      <c r="G767" s="659" t="s">
        <v>140</v>
      </c>
      <c r="H767" s="582" t="s">
        <v>957</v>
      </c>
      <c r="I767" s="655">
        <v>45805.0</v>
      </c>
      <c r="J767" s="656">
        <v>60000.0</v>
      </c>
      <c r="K767" s="584">
        <v>0.0</v>
      </c>
      <c r="L767" s="583">
        <f t="shared" si="1"/>
        <v>0</v>
      </c>
      <c r="M767" s="586"/>
      <c r="N767" s="586"/>
      <c r="O767" s="586"/>
      <c r="P767" s="586"/>
      <c r="Q767" s="660"/>
      <c r="R767" s="610"/>
      <c r="S767" s="611" t="str">
        <f t="shared" si="37"/>
        <v/>
      </c>
      <c r="T767" s="612"/>
      <c r="U767" s="613"/>
      <c r="V767" s="614" t="str">
        <f t="shared" si="38"/>
        <v/>
      </c>
      <c r="W767" s="611">
        <f t="shared" si="39"/>
        <v>0</v>
      </c>
      <c r="X767" s="611"/>
      <c r="Y767" s="661"/>
      <c r="AH767" s="55"/>
      <c r="AI767" s="55"/>
      <c r="AJ767" s="55"/>
      <c r="AK767" s="55"/>
    </row>
    <row r="768" ht="22.5" customHeight="1">
      <c r="A768" s="666" t="s">
        <v>1509</v>
      </c>
      <c r="B768" s="655">
        <v>45798.0</v>
      </c>
      <c r="C768" s="656">
        <v>1000000.0</v>
      </c>
      <c r="D768" s="651" t="s">
        <v>1511</v>
      </c>
      <c r="E768" s="657" t="s">
        <v>1510</v>
      </c>
      <c r="F768" s="658">
        <v>930.0</v>
      </c>
      <c r="G768" s="659" t="s">
        <v>1002</v>
      </c>
      <c r="H768" s="582" t="s">
        <v>957</v>
      </c>
      <c r="I768" s="655">
        <v>45806.0</v>
      </c>
      <c r="J768" s="656">
        <v>1000000.0</v>
      </c>
      <c r="K768" s="584">
        <v>0.0</v>
      </c>
      <c r="L768" s="583">
        <f t="shared" si="1"/>
        <v>0</v>
      </c>
      <c r="M768" s="586"/>
      <c r="N768" s="586"/>
      <c r="O768" s="586"/>
      <c r="P768" s="586"/>
      <c r="Q768" s="660"/>
      <c r="R768" s="610"/>
      <c r="S768" s="611" t="str">
        <f t="shared" si="37"/>
        <v/>
      </c>
      <c r="T768" s="612"/>
      <c r="U768" s="613"/>
      <c r="V768" s="614" t="str">
        <f t="shared" si="38"/>
        <v/>
      </c>
      <c r="W768" s="611">
        <f t="shared" si="39"/>
        <v>0</v>
      </c>
      <c r="X768" s="611"/>
      <c r="Y768" s="661"/>
      <c r="AH768" s="55"/>
      <c r="AI768" s="55"/>
      <c r="AJ768" s="55"/>
      <c r="AK768" s="55"/>
    </row>
    <row r="769" ht="22.5" customHeight="1">
      <c r="A769" s="678" t="s">
        <v>1513</v>
      </c>
      <c r="B769" s="655">
        <v>45806.0</v>
      </c>
      <c r="C769" s="656">
        <v>10000.0</v>
      </c>
      <c r="D769" s="651" t="s">
        <v>119</v>
      </c>
      <c r="E769" s="657" t="s">
        <v>1280</v>
      </c>
      <c r="F769" s="580" t="s">
        <v>2198</v>
      </c>
      <c r="G769" s="659" t="s">
        <v>140</v>
      </c>
      <c r="H769" s="582" t="s">
        <v>957</v>
      </c>
      <c r="I769" s="655">
        <v>45806.0</v>
      </c>
      <c r="J769" s="656">
        <v>10000.0</v>
      </c>
      <c r="K769" s="584">
        <v>0.0</v>
      </c>
      <c r="L769" s="583">
        <f t="shared" si="1"/>
        <v>0</v>
      </c>
      <c r="M769" s="586"/>
      <c r="N769" s="586"/>
      <c r="O769" s="586"/>
      <c r="P769" s="586"/>
      <c r="Q769" s="660"/>
      <c r="R769" s="610"/>
      <c r="S769" s="611" t="str">
        <f t="shared" si="37"/>
        <v/>
      </c>
      <c r="T769" s="612"/>
      <c r="U769" s="613"/>
      <c r="V769" s="614" t="str">
        <f t="shared" si="38"/>
        <v/>
      </c>
      <c r="W769" s="611">
        <f t="shared" si="39"/>
        <v>0</v>
      </c>
      <c r="X769" s="611"/>
      <c r="Y769" s="661"/>
      <c r="AH769" s="55"/>
      <c r="AI769" s="55"/>
      <c r="AJ769" s="55"/>
      <c r="AK769" s="55"/>
    </row>
    <row r="770" ht="22.5" customHeight="1">
      <c r="A770" s="666" t="s">
        <v>1514</v>
      </c>
      <c r="B770" s="655">
        <v>45807.0</v>
      </c>
      <c r="C770" s="656">
        <v>1000000.0</v>
      </c>
      <c r="D770" s="651" t="s">
        <v>361</v>
      </c>
      <c r="E770" s="657" t="s">
        <v>1515</v>
      </c>
      <c r="F770" s="580" t="s">
        <v>2199</v>
      </c>
      <c r="G770" s="659" t="s">
        <v>140</v>
      </c>
      <c r="H770" s="582" t="s">
        <v>957</v>
      </c>
      <c r="I770" s="655">
        <v>45807.0</v>
      </c>
      <c r="J770" s="656">
        <v>1000000.0</v>
      </c>
      <c r="K770" s="584">
        <v>0.0</v>
      </c>
      <c r="L770" s="583">
        <f t="shared" si="1"/>
        <v>0</v>
      </c>
      <c r="M770" s="586"/>
      <c r="N770" s="586"/>
      <c r="O770" s="586"/>
      <c r="P770" s="586"/>
      <c r="Q770" s="660"/>
      <c r="R770" s="610"/>
      <c r="S770" s="611" t="str">
        <f t="shared" si="37"/>
        <v/>
      </c>
      <c r="T770" s="612"/>
      <c r="U770" s="613"/>
      <c r="V770" s="614" t="str">
        <f t="shared" si="38"/>
        <v/>
      </c>
      <c r="W770" s="611">
        <f t="shared" si="39"/>
        <v>0</v>
      </c>
      <c r="X770" s="611"/>
      <c r="Y770" s="661"/>
      <c r="AH770" s="55"/>
      <c r="AI770" s="55"/>
      <c r="AJ770" s="55"/>
      <c r="AK770" s="55"/>
    </row>
    <row r="771" ht="22.5" customHeight="1">
      <c r="A771" s="662" t="s">
        <v>1516</v>
      </c>
      <c r="B771" s="655">
        <v>45789.0</v>
      </c>
      <c r="C771" s="656">
        <v>500000.0</v>
      </c>
      <c r="D771" s="651" t="s">
        <v>3</v>
      </c>
      <c r="E771" s="640" t="s">
        <v>256</v>
      </c>
      <c r="F771" s="580" t="s">
        <v>2200</v>
      </c>
      <c r="G771" s="659" t="s">
        <v>140</v>
      </c>
      <c r="H771" s="582" t="s">
        <v>957</v>
      </c>
      <c r="I771" s="655">
        <v>45809.0</v>
      </c>
      <c r="J771" s="656">
        <v>500000.0</v>
      </c>
      <c r="K771" s="584">
        <v>0.0</v>
      </c>
      <c r="L771" s="583">
        <f t="shared" si="1"/>
        <v>0</v>
      </c>
      <c r="M771" s="586"/>
      <c r="N771" s="586"/>
      <c r="O771" s="586"/>
      <c r="P771" s="586"/>
      <c r="Q771" s="660"/>
      <c r="R771" s="610"/>
      <c r="S771" s="611" t="str">
        <f t="shared" si="37"/>
        <v/>
      </c>
      <c r="T771" s="612"/>
      <c r="U771" s="613"/>
      <c r="V771" s="614" t="str">
        <f t="shared" si="38"/>
        <v/>
      </c>
      <c r="W771" s="611">
        <f t="shared" si="39"/>
        <v>0</v>
      </c>
      <c r="X771" s="611"/>
      <c r="Y771" s="661"/>
      <c r="AH771" s="55"/>
      <c r="AI771" s="55"/>
      <c r="AJ771" s="55"/>
      <c r="AK771" s="55"/>
    </row>
    <row r="772" ht="22.5" customHeight="1">
      <c r="A772" s="662" t="s">
        <v>1517</v>
      </c>
      <c r="B772" s="655">
        <v>45790.0</v>
      </c>
      <c r="C772" s="656">
        <v>100000.0</v>
      </c>
      <c r="D772" s="651" t="s">
        <v>3</v>
      </c>
      <c r="E772" s="640" t="s">
        <v>1518</v>
      </c>
      <c r="F772" s="580" t="s">
        <v>2201</v>
      </c>
      <c r="G772" s="659" t="s">
        <v>140</v>
      </c>
      <c r="H772" s="582" t="s">
        <v>957</v>
      </c>
      <c r="I772" s="655">
        <v>45809.0</v>
      </c>
      <c r="J772" s="656">
        <v>100000.0</v>
      </c>
      <c r="K772" s="584">
        <v>0.0</v>
      </c>
      <c r="L772" s="583">
        <f t="shared" si="1"/>
        <v>0</v>
      </c>
      <c r="M772" s="586"/>
      <c r="N772" s="586"/>
      <c r="O772" s="586"/>
      <c r="P772" s="586"/>
      <c r="Q772" s="660"/>
      <c r="R772" s="610"/>
      <c r="S772" s="611" t="str">
        <f t="shared" si="37"/>
        <v/>
      </c>
      <c r="T772" s="612"/>
      <c r="U772" s="613"/>
      <c r="V772" s="614" t="str">
        <f t="shared" si="38"/>
        <v/>
      </c>
      <c r="W772" s="611">
        <f t="shared" si="39"/>
        <v>0</v>
      </c>
      <c r="X772" s="611"/>
      <c r="Y772" s="661"/>
      <c r="AH772" s="55"/>
      <c r="AI772" s="55"/>
      <c r="AJ772" s="55"/>
      <c r="AK772" s="55"/>
    </row>
    <row r="773" ht="22.5" customHeight="1">
      <c r="A773" s="662" t="s">
        <v>1519</v>
      </c>
      <c r="B773" s="655">
        <v>45797.0</v>
      </c>
      <c r="C773" s="656">
        <v>69000.0</v>
      </c>
      <c r="D773" s="672" t="s">
        <v>3</v>
      </c>
      <c r="E773" s="657" t="s">
        <v>337</v>
      </c>
      <c r="F773" s="658">
        <v>1010689.0</v>
      </c>
      <c r="G773" s="659" t="s">
        <v>140</v>
      </c>
      <c r="H773" s="582" t="s">
        <v>957</v>
      </c>
      <c r="I773" s="655">
        <v>45809.0</v>
      </c>
      <c r="J773" s="656">
        <v>69000.0</v>
      </c>
      <c r="K773" s="584">
        <v>0.0</v>
      </c>
      <c r="L773" s="583">
        <f t="shared" si="1"/>
        <v>0</v>
      </c>
      <c r="M773" s="586"/>
      <c r="N773" s="586"/>
      <c r="O773" s="586"/>
      <c r="P773" s="586"/>
      <c r="Q773" s="660"/>
      <c r="R773" s="610"/>
      <c r="S773" s="611" t="str">
        <f t="shared" si="37"/>
        <v/>
      </c>
      <c r="T773" s="612"/>
      <c r="U773" s="613"/>
      <c r="V773" s="614" t="str">
        <f t="shared" si="38"/>
        <v/>
      </c>
      <c r="W773" s="611">
        <f t="shared" si="39"/>
        <v>0</v>
      </c>
      <c r="X773" s="611"/>
      <c r="Y773" s="661"/>
      <c r="AH773" s="55"/>
      <c r="AI773" s="55"/>
      <c r="AJ773" s="55"/>
      <c r="AK773" s="55"/>
    </row>
    <row r="774" ht="22.5" customHeight="1">
      <c r="A774" s="662" t="s">
        <v>1520</v>
      </c>
      <c r="B774" s="655">
        <v>45803.0</v>
      </c>
      <c r="C774" s="656">
        <v>100000.0</v>
      </c>
      <c r="D774" s="651" t="s">
        <v>3</v>
      </c>
      <c r="E774" s="657" t="s">
        <v>256</v>
      </c>
      <c r="F774" s="658">
        <v>962846.0</v>
      </c>
      <c r="G774" s="659" t="s">
        <v>140</v>
      </c>
      <c r="H774" s="582" t="s">
        <v>957</v>
      </c>
      <c r="I774" s="655">
        <v>45809.0</v>
      </c>
      <c r="J774" s="656">
        <v>100000.0</v>
      </c>
      <c r="K774" s="584">
        <v>0.0</v>
      </c>
      <c r="L774" s="583">
        <f t="shared" si="1"/>
        <v>0</v>
      </c>
      <c r="M774" s="586"/>
      <c r="N774" s="586"/>
      <c r="O774" s="586"/>
      <c r="P774" s="586"/>
      <c r="Q774" s="660"/>
      <c r="R774" s="610"/>
      <c r="S774" s="611" t="str">
        <f t="shared" si="37"/>
        <v/>
      </c>
      <c r="T774" s="612"/>
      <c r="U774" s="613"/>
      <c r="V774" s="614" t="str">
        <f t="shared" si="38"/>
        <v/>
      </c>
      <c r="W774" s="611">
        <f t="shared" si="39"/>
        <v>0</v>
      </c>
      <c r="X774" s="611"/>
      <c r="Y774" s="661"/>
      <c r="AH774" s="55"/>
      <c r="AI774" s="55"/>
      <c r="AJ774" s="55"/>
      <c r="AK774" s="55"/>
    </row>
    <row r="775" ht="22.5" customHeight="1">
      <c r="A775" s="662" t="s">
        <v>1521</v>
      </c>
      <c r="B775" s="655">
        <v>45803.0</v>
      </c>
      <c r="C775" s="656">
        <v>45000.0</v>
      </c>
      <c r="D775" s="651" t="s">
        <v>3</v>
      </c>
      <c r="E775" s="657" t="s">
        <v>192</v>
      </c>
      <c r="F775" s="658">
        <v>962846.0</v>
      </c>
      <c r="G775" s="659" t="s">
        <v>140</v>
      </c>
      <c r="H775" s="582" t="s">
        <v>957</v>
      </c>
      <c r="I775" s="655">
        <v>45809.0</v>
      </c>
      <c r="J775" s="656">
        <v>45000.0</v>
      </c>
      <c r="K775" s="584">
        <v>0.0</v>
      </c>
      <c r="L775" s="583">
        <f t="shared" si="1"/>
        <v>0</v>
      </c>
      <c r="M775" s="679"/>
      <c r="N775" s="586"/>
      <c r="O775" s="586"/>
      <c r="P775" s="586"/>
      <c r="Q775" s="660"/>
      <c r="R775" s="610"/>
      <c r="S775" s="611" t="str">
        <f t="shared" si="37"/>
        <v/>
      </c>
      <c r="T775" s="612"/>
      <c r="U775" s="613"/>
      <c r="V775" s="614" t="str">
        <f t="shared" si="38"/>
        <v/>
      </c>
      <c r="W775" s="611">
        <f t="shared" si="39"/>
        <v>0</v>
      </c>
      <c r="X775" s="611"/>
      <c r="Y775" s="661"/>
      <c r="AH775" s="55"/>
      <c r="AI775" s="55"/>
      <c r="AJ775" s="55"/>
      <c r="AK775" s="55"/>
    </row>
    <row r="776" ht="22.5" customHeight="1">
      <c r="A776" s="662" t="s">
        <v>1522</v>
      </c>
      <c r="B776" s="655">
        <v>45803.0</v>
      </c>
      <c r="C776" s="656">
        <v>50000.0</v>
      </c>
      <c r="D776" s="651" t="s">
        <v>3</v>
      </c>
      <c r="E776" s="657" t="s">
        <v>1079</v>
      </c>
      <c r="F776" s="658">
        <v>962846.0</v>
      </c>
      <c r="G776" s="659" t="s">
        <v>140</v>
      </c>
      <c r="H776" s="582" t="s">
        <v>957</v>
      </c>
      <c r="I776" s="655">
        <v>45809.0</v>
      </c>
      <c r="J776" s="656">
        <v>50000.0</v>
      </c>
      <c r="K776" s="584">
        <v>0.0</v>
      </c>
      <c r="L776" s="583">
        <f t="shared" si="1"/>
        <v>0</v>
      </c>
      <c r="M776" s="586"/>
      <c r="N776" s="586"/>
      <c r="O776" s="586"/>
      <c r="P776" s="586"/>
      <c r="Q776" s="660"/>
      <c r="R776" s="610"/>
      <c r="S776" s="611" t="str">
        <f t="shared" si="37"/>
        <v/>
      </c>
      <c r="T776" s="612"/>
      <c r="U776" s="613"/>
      <c r="V776" s="614" t="str">
        <f t="shared" si="38"/>
        <v/>
      </c>
      <c r="W776" s="611">
        <f t="shared" si="39"/>
        <v>0</v>
      </c>
      <c r="X776" s="611"/>
      <c r="Y776" s="661"/>
      <c r="AH776" s="55"/>
      <c r="AI776" s="55"/>
      <c r="AJ776" s="55"/>
      <c r="AK776" s="55"/>
    </row>
    <row r="777" ht="22.5" customHeight="1">
      <c r="A777" s="654"/>
      <c r="B777" s="655">
        <v>45809.0</v>
      </c>
      <c r="C777" s="656">
        <v>0.0</v>
      </c>
      <c r="D777" s="578" t="s">
        <v>1636</v>
      </c>
      <c r="E777" s="640" t="s">
        <v>2202</v>
      </c>
      <c r="F777" s="580" t="s">
        <v>2203</v>
      </c>
      <c r="G777" s="659" t="s">
        <v>140</v>
      </c>
      <c r="H777" s="582" t="s">
        <v>957</v>
      </c>
      <c r="I777" s="655">
        <v>45809.0</v>
      </c>
      <c r="J777" s="583">
        <v>0.0</v>
      </c>
      <c r="K777" s="583">
        <v>0.0</v>
      </c>
      <c r="L777" s="583">
        <f t="shared" si="1"/>
        <v>0</v>
      </c>
      <c r="M777" s="586"/>
      <c r="N777" s="586"/>
      <c r="O777" s="586"/>
      <c r="P777" s="586"/>
      <c r="Q777" s="660"/>
      <c r="R777" s="610"/>
      <c r="S777" s="611" t="str">
        <f t="shared" si="37"/>
        <v/>
      </c>
      <c r="T777" s="612"/>
      <c r="U777" s="613"/>
      <c r="V777" s="614" t="str">
        <f t="shared" si="38"/>
        <v/>
      </c>
      <c r="W777" s="611">
        <f t="shared" si="39"/>
        <v>0</v>
      </c>
      <c r="X777" s="611"/>
      <c r="Y777" s="661"/>
      <c r="AH777" s="55"/>
      <c r="AI777" s="55"/>
      <c r="AJ777" s="55"/>
      <c r="AK777" s="55"/>
    </row>
    <row r="778" ht="22.5" customHeight="1">
      <c r="A778" s="662" t="s">
        <v>1523</v>
      </c>
      <c r="B778" s="655">
        <v>45809.0</v>
      </c>
      <c r="C778" s="656">
        <v>70000.0</v>
      </c>
      <c r="D778" s="651" t="s">
        <v>3</v>
      </c>
      <c r="E778" s="657" t="s">
        <v>337</v>
      </c>
      <c r="F778" s="580" t="s">
        <v>2204</v>
      </c>
      <c r="G778" s="659" t="s">
        <v>140</v>
      </c>
      <c r="H778" s="582" t="s">
        <v>957</v>
      </c>
      <c r="I778" s="655">
        <v>45809.0</v>
      </c>
      <c r="J778" s="656">
        <v>70000.0</v>
      </c>
      <c r="K778" s="584">
        <v>0.0</v>
      </c>
      <c r="L778" s="583">
        <f t="shared" si="1"/>
        <v>0</v>
      </c>
      <c r="M778" s="586"/>
      <c r="N778" s="586"/>
      <c r="O778" s="586"/>
      <c r="P778" s="586"/>
      <c r="Q778" s="660"/>
      <c r="R778" s="610"/>
      <c r="S778" s="611" t="str">
        <f t="shared" si="37"/>
        <v/>
      </c>
      <c r="T778" s="612"/>
      <c r="U778" s="613"/>
      <c r="V778" s="614" t="str">
        <f t="shared" si="38"/>
        <v/>
      </c>
      <c r="W778" s="611">
        <f t="shared" si="39"/>
        <v>0</v>
      </c>
      <c r="X778" s="611"/>
      <c r="Y778" s="661"/>
      <c r="AH778" s="55"/>
      <c r="AI778" s="55"/>
      <c r="AJ778" s="55"/>
      <c r="AK778" s="55"/>
    </row>
    <row r="779" ht="22.5" customHeight="1">
      <c r="A779" s="662" t="s">
        <v>1524</v>
      </c>
      <c r="B779" s="655">
        <v>45809.0</v>
      </c>
      <c r="C779" s="656">
        <v>70000.0</v>
      </c>
      <c r="D779" s="651" t="s">
        <v>3</v>
      </c>
      <c r="E779" s="657" t="s">
        <v>337</v>
      </c>
      <c r="F779" s="580" t="s">
        <v>2205</v>
      </c>
      <c r="G779" s="659" t="s">
        <v>140</v>
      </c>
      <c r="H779" s="582" t="s">
        <v>957</v>
      </c>
      <c r="I779" s="655">
        <v>45809.0</v>
      </c>
      <c r="J779" s="656">
        <v>70000.0</v>
      </c>
      <c r="K779" s="584">
        <v>0.0</v>
      </c>
      <c r="L779" s="583">
        <f t="shared" si="1"/>
        <v>0</v>
      </c>
      <c r="M779" s="586"/>
      <c r="N779" s="586"/>
      <c r="O779" s="586"/>
      <c r="P779" s="586"/>
      <c r="Q779" s="660"/>
      <c r="R779" s="610"/>
      <c r="S779" s="611" t="str">
        <f t="shared" si="37"/>
        <v/>
      </c>
      <c r="T779" s="612"/>
      <c r="U779" s="613"/>
      <c r="V779" s="614" t="str">
        <f t="shared" si="38"/>
        <v/>
      </c>
      <c r="W779" s="611">
        <f t="shared" si="39"/>
        <v>0</v>
      </c>
      <c r="X779" s="611"/>
      <c r="Y779" s="661"/>
      <c r="AH779" s="55"/>
      <c r="AI779" s="55"/>
      <c r="AJ779" s="55"/>
      <c r="AK779" s="55"/>
    </row>
    <row r="780" ht="22.5" customHeight="1">
      <c r="A780" s="662" t="s">
        <v>1525</v>
      </c>
      <c r="B780" s="655">
        <v>45809.0</v>
      </c>
      <c r="C780" s="656">
        <v>285000.0</v>
      </c>
      <c r="D780" s="651" t="s">
        <v>3</v>
      </c>
      <c r="E780" s="640" t="s">
        <v>669</v>
      </c>
      <c r="F780" s="580" t="s">
        <v>2206</v>
      </c>
      <c r="G780" s="659" t="s">
        <v>140</v>
      </c>
      <c r="H780" s="582" t="s">
        <v>957</v>
      </c>
      <c r="I780" s="655">
        <v>45809.0</v>
      </c>
      <c r="J780" s="656">
        <v>285000.0</v>
      </c>
      <c r="K780" s="584">
        <v>0.0</v>
      </c>
      <c r="L780" s="583">
        <f t="shared" si="1"/>
        <v>0</v>
      </c>
      <c r="M780" s="586"/>
      <c r="N780" s="586"/>
      <c r="O780" s="586"/>
      <c r="P780" s="586"/>
      <c r="Q780" s="660"/>
      <c r="R780" s="610"/>
      <c r="S780" s="611"/>
      <c r="T780" s="612"/>
      <c r="U780" s="613"/>
      <c r="V780" s="614"/>
      <c r="W780" s="611"/>
      <c r="X780" s="611"/>
      <c r="Y780" s="661"/>
      <c r="AH780" s="55"/>
      <c r="AI780" s="55"/>
      <c r="AJ780" s="55"/>
      <c r="AK780" s="55"/>
    </row>
    <row r="781" ht="22.5" customHeight="1">
      <c r="A781" s="575" t="s">
        <v>1992</v>
      </c>
      <c r="B781" s="576">
        <v>45808.0</v>
      </c>
      <c r="C781" s="583">
        <v>0.0</v>
      </c>
      <c r="D781" s="578" t="s">
        <v>3</v>
      </c>
      <c r="E781" s="680" t="s">
        <v>13</v>
      </c>
      <c r="F781" s="580" t="s">
        <v>2207</v>
      </c>
      <c r="G781" s="581" t="s">
        <v>146</v>
      </c>
      <c r="H781" s="582" t="s">
        <v>957</v>
      </c>
      <c r="I781" s="576"/>
      <c r="J781" s="583">
        <v>50000.0</v>
      </c>
      <c r="K781" s="584">
        <v>0.0</v>
      </c>
      <c r="L781" s="583">
        <f t="shared" si="1"/>
        <v>50000</v>
      </c>
      <c r="M781" s="586"/>
      <c r="N781" s="586"/>
      <c r="O781" s="586"/>
      <c r="P781" s="586"/>
      <c r="Q781" s="660"/>
      <c r="R781" s="610"/>
      <c r="S781" s="611" t="str">
        <f t="shared" ref="S781:S837" si="40">IF(OR(ISBLANK(J781),ISBLANK(R781)),"",J781-R781)</f>
        <v/>
      </c>
      <c r="T781" s="612"/>
      <c r="U781" s="613"/>
      <c r="V781" s="614" t="str">
        <f t="shared" ref="V781:V837" si="41">IF(T781="مبيعات", U781%*J781, IF(T781="ارباح", U781%*S781, ""))</f>
        <v/>
      </c>
      <c r="W781" s="611">
        <f t="shared" ref="W781:W837" si="42">IF(OR(ISBLANK(S781),ISBLANK(V781),V781=0),"",S781-V781)</f>
        <v>0</v>
      </c>
      <c r="X781" s="611"/>
      <c r="Y781" s="661"/>
      <c r="AH781" s="55"/>
      <c r="AI781" s="55"/>
      <c r="AJ781" s="55"/>
      <c r="AK781" s="55"/>
    </row>
    <row r="782" ht="22.5" customHeight="1">
      <c r="A782" s="662"/>
      <c r="B782" s="655">
        <v>45809.0</v>
      </c>
      <c r="C782" s="656">
        <v>15000.0</v>
      </c>
      <c r="D782" s="651" t="s">
        <v>3</v>
      </c>
      <c r="E782" s="640" t="s">
        <v>309</v>
      </c>
      <c r="F782" s="580" t="s">
        <v>2208</v>
      </c>
      <c r="G782" s="659" t="s">
        <v>140</v>
      </c>
      <c r="H782" s="582" t="s">
        <v>957</v>
      </c>
      <c r="I782" s="655">
        <v>45809.0</v>
      </c>
      <c r="J782" s="656">
        <v>15000.0</v>
      </c>
      <c r="K782" s="584">
        <v>0.0</v>
      </c>
      <c r="L782" s="583">
        <f t="shared" si="1"/>
        <v>0</v>
      </c>
      <c r="M782" s="608" t="s">
        <v>1792</v>
      </c>
      <c r="N782" s="586"/>
      <c r="O782" s="586"/>
      <c r="P782" s="586"/>
      <c r="Q782" s="604"/>
      <c r="R782" s="588"/>
      <c r="S782" s="589" t="str">
        <f t="shared" si="40"/>
        <v/>
      </c>
      <c r="T782" s="590"/>
      <c r="U782" s="591"/>
      <c r="V782" s="592" t="str">
        <f t="shared" si="41"/>
        <v/>
      </c>
      <c r="W782" s="589">
        <f t="shared" si="42"/>
        <v>0</v>
      </c>
      <c r="X782" s="605"/>
      <c r="Y782" s="602"/>
      <c r="AH782" s="55"/>
      <c r="AI782" s="55"/>
      <c r="AJ782" s="55"/>
      <c r="AK782" s="55"/>
    </row>
    <row r="783" ht="22.5" customHeight="1">
      <c r="A783" s="662"/>
      <c r="B783" s="655">
        <v>45809.0</v>
      </c>
      <c r="C783" s="656">
        <v>55000.0</v>
      </c>
      <c r="D783" s="651" t="s">
        <v>361</v>
      </c>
      <c r="E783" s="657" t="s">
        <v>1526</v>
      </c>
      <c r="F783" s="580" t="s">
        <v>2209</v>
      </c>
      <c r="G783" s="659" t="s">
        <v>140</v>
      </c>
      <c r="H783" s="582" t="s">
        <v>957</v>
      </c>
      <c r="I783" s="655">
        <v>45809.0</v>
      </c>
      <c r="J783" s="656">
        <v>55000.0</v>
      </c>
      <c r="K783" s="584">
        <v>0.0</v>
      </c>
      <c r="L783" s="583">
        <f t="shared" si="1"/>
        <v>0</v>
      </c>
      <c r="M783" s="586"/>
      <c r="N783" s="586"/>
      <c r="O783" s="586"/>
      <c r="P783" s="586"/>
      <c r="Q783" s="600"/>
      <c r="R783" s="597"/>
      <c r="S783" s="589" t="str">
        <f t="shared" si="40"/>
        <v/>
      </c>
      <c r="T783" s="606"/>
      <c r="U783" s="607"/>
      <c r="V783" s="592" t="str">
        <f t="shared" si="41"/>
        <v/>
      </c>
      <c r="W783" s="589">
        <f t="shared" si="42"/>
        <v>0</v>
      </c>
      <c r="X783" s="589"/>
      <c r="Y783" s="602"/>
      <c r="AH783" s="55"/>
      <c r="AI783" s="55"/>
      <c r="AJ783" s="55"/>
      <c r="AK783" s="55"/>
    </row>
    <row r="784" ht="22.5" customHeight="1">
      <c r="A784" s="662"/>
      <c r="B784" s="655">
        <v>45809.0</v>
      </c>
      <c r="C784" s="656">
        <v>75000.0</v>
      </c>
      <c r="D784" s="651" t="s">
        <v>3</v>
      </c>
      <c r="E784" s="657" t="s">
        <v>1527</v>
      </c>
      <c r="F784" s="580" t="s">
        <v>2210</v>
      </c>
      <c r="G784" s="659" t="s">
        <v>140</v>
      </c>
      <c r="H784" s="582" t="s">
        <v>957</v>
      </c>
      <c r="I784" s="655">
        <v>45809.0</v>
      </c>
      <c r="J784" s="656">
        <v>75000.0</v>
      </c>
      <c r="K784" s="584">
        <v>0.0</v>
      </c>
      <c r="L784" s="583">
        <f t="shared" si="1"/>
        <v>0</v>
      </c>
      <c r="M784" s="586"/>
      <c r="N784" s="586"/>
      <c r="O784" s="586"/>
      <c r="P784" s="586"/>
      <c r="Q784" s="660"/>
      <c r="R784" s="610"/>
      <c r="S784" s="611" t="str">
        <f t="shared" si="40"/>
        <v/>
      </c>
      <c r="T784" s="612"/>
      <c r="U784" s="613"/>
      <c r="V784" s="614" t="str">
        <f t="shared" si="41"/>
        <v/>
      </c>
      <c r="W784" s="611">
        <f t="shared" si="42"/>
        <v>0</v>
      </c>
      <c r="X784" s="611"/>
      <c r="Y784" s="661"/>
      <c r="AH784" s="55"/>
      <c r="AI784" s="55"/>
      <c r="AJ784" s="55"/>
      <c r="AK784" s="55"/>
    </row>
    <row r="785" ht="22.5" customHeight="1">
      <c r="A785" s="654"/>
      <c r="B785" s="655">
        <v>45809.0</v>
      </c>
      <c r="C785" s="656">
        <v>1520000.0</v>
      </c>
      <c r="D785" s="578" t="s">
        <v>1636</v>
      </c>
      <c r="E785" s="657" t="s">
        <v>1528</v>
      </c>
      <c r="F785" s="658">
        <v>956.0</v>
      </c>
      <c r="G785" s="659" t="s">
        <v>140</v>
      </c>
      <c r="H785" s="582" t="s">
        <v>957</v>
      </c>
      <c r="I785" s="655">
        <v>45809.0</v>
      </c>
      <c r="J785" s="656">
        <v>1520000.0</v>
      </c>
      <c r="K785" s="584">
        <v>0.0</v>
      </c>
      <c r="L785" s="583">
        <f t="shared" si="1"/>
        <v>0</v>
      </c>
      <c r="M785" s="586"/>
      <c r="N785" s="586"/>
      <c r="O785" s="586"/>
      <c r="P785" s="586"/>
      <c r="Q785" s="660"/>
      <c r="R785" s="610"/>
      <c r="S785" s="611" t="str">
        <f t="shared" si="40"/>
        <v/>
      </c>
      <c r="T785" s="612"/>
      <c r="U785" s="613"/>
      <c r="V785" s="614" t="str">
        <f t="shared" si="41"/>
        <v/>
      </c>
      <c r="W785" s="611">
        <f t="shared" si="42"/>
        <v>0</v>
      </c>
      <c r="X785" s="611"/>
      <c r="Y785" s="661"/>
      <c r="AH785" s="55"/>
      <c r="AI785" s="55"/>
      <c r="AJ785" s="55"/>
      <c r="AK785" s="55"/>
    </row>
    <row r="786" ht="22.5" customHeight="1">
      <c r="A786" s="654"/>
      <c r="B786" s="655">
        <v>45810.0</v>
      </c>
      <c r="C786" s="656">
        <v>0.0</v>
      </c>
      <c r="D786" s="578" t="s">
        <v>1636</v>
      </c>
      <c r="E786" s="640" t="s">
        <v>2211</v>
      </c>
      <c r="F786" s="580" t="s">
        <v>2212</v>
      </c>
      <c r="G786" s="659" t="s">
        <v>140</v>
      </c>
      <c r="H786" s="582" t="s">
        <v>957</v>
      </c>
      <c r="I786" s="655">
        <v>45810.0</v>
      </c>
      <c r="J786" s="583">
        <v>0.0</v>
      </c>
      <c r="K786" s="583">
        <v>0.0</v>
      </c>
      <c r="L786" s="583">
        <f t="shared" si="1"/>
        <v>0</v>
      </c>
      <c r="M786" s="586"/>
      <c r="N786" s="586"/>
      <c r="O786" s="586"/>
      <c r="P786" s="586"/>
      <c r="Q786" s="660"/>
      <c r="R786" s="610"/>
      <c r="S786" s="611" t="str">
        <f t="shared" si="40"/>
        <v/>
      </c>
      <c r="T786" s="612"/>
      <c r="U786" s="613"/>
      <c r="V786" s="614" t="str">
        <f t="shared" si="41"/>
        <v/>
      </c>
      <c r="W786" s="611">
        <f t="shared" si="42"/>
        <v>0</v>
      </c>
      <c r="X786" s="611"/>
      <c r="Y786" s="661"/>
      <c r="AH786" s="55"/>
      <c r="AI786" s="55"/>
      <c r="AJ786" s="55"/>
      <c r="AK786" s="55"/>
    </row>
    <row r="787" ht="22.5" customHeight="1">
      <c r="A787" s="662"/>
      <c r="B787" s="655">
        <v>45810.0</v>
      </c>
      <c r="C787" s="656">
        <v>5000.0</v>
      </c>
      <c r="D787" s="651" t="s">
        <v>3</v>
      </c>
      <c r="E787" s="657" t="s">
        <v>1529</v>
      </c>
      <c r="F787" s="580" t="s">
        <v>2213</v>
      </c>
      <c r="G787" s="659" t="s">
        <v>140</v>
      </c>
      <c r="H787" s="582" t="s">
        <v>957</v>
      </c>
      <c r="I787" s="655">
        <v>45810.0</v>
      </c>
      <c r="J787" s="656">
        <v>5000.0</v>
      </c>
      <c r="K787" s="584">
        <v>0.0</v>
      </c>
      <c r="L787" s="583">
        <f t="shared" si="1"/>
        <v>0</v>
      </c>
      <c r="M787" s="586"/>
      <c r="N787" s="586"/>
      <c r="O787" s="586"/>
      <c r="P787" s="586"/>
      <c r="Q787" s="660"/>
      <c r="R787" s="610"/>
      <c r="S787" s="611" t="str">
        <f t="shared" si="40"/>
        <v/>
      </c>
      <c r="T787" s="612"/>
      <c r="U787" s="613"/>
      <c r="V787" s="614" t="str">
        <f t="shared" si="41"/>
        <v/>
      </c>
      <c r="W787" s="611">
        <f t="shared" si="42"/>
        <v>0</v>
      </c>
      <c r="X787" s="611"/>
      <c r="Y787" s="611"/>
      <c r="AH787" s="55"/>
      <c r="AI787" s="55"/>
      <c r="AJ787" s="55"/>
      <c r="AK787" s="55"/>
    </row>
    <row r="788" ht="22.5" customHeight="1">
      <c r="A788" s="662"/>
      <c r="B788" s="655">
        <v>45810.0</v>
      </c>
      <c r="C788" s="656">
        <v>15000.0</v>
      </c>
      <c r="D788" s="651" t="s">
        <v>3</v>
      </c>
      <c r="E788" s="657" t="s">
        <v>309</v>
      </c>
      <c r="F788" s="580" t="s">
        <v>2214</v>
      </c>
      <c r="G788" s="659" t="s">
        <v>140</v>
      </c>
      <c r="H788" s="582" t="s">
        <v>957</v>
      </c>
      <c r="I788" s="655">
        <v>45810.0</v>
      </c>
      <c r="J788" s="656">
        <v>15000.0</v>
      </c>
      <c r="K788" s="584">
        <v>0.0</v>
      </c>
      <c r="L788" s="583">
        <f t="shared" si="1"/>
        <v>0</v>
      </c>
      <c r="M788" s="586"/>
      <c r="N788" s="586"/>
      <c r="O788" s="586"/>
      <c r="P788" s="586"/>
      <c r="Q788" s="660"/>
      <c r="R788" s="610"/>
      <c r="S788" s="611" t="str">
        <f t="shared" si="40"/>
        <v/>
      </c>
      <c r="T788" s="612"/>
      <c r="U788" s="613"/>
      <c r="V788" s="614" t="str">
        <f t="shared" si="41"/>
        <v/>
      </c>
      <c r="W788" s="611">
        <f t="shared" si="42"/>
        <v>0</v>
      </c>
      <c r="X788" s="611"/>
      <c r="Y788" s="661"/>
      <c r="AH788" s="55"/>
      <c r="AI788" s="55"/>
      <c r="AJ788" s="55"/>
      <c r="AK788" s="55"/>
    </row>
    <row r="789" ht="22.5" customHeight="1">
      <c r="A789" s="662"/>
      <c r="B789" s="655">
        <v>45810.0</v>
      </c>
      <c r="C789" s="656">
        <v>60000.0</v>
      </c>
      <c r="D789" s="651" t="s">
        <v>361</v>
      </c>
      <c r="E789" s="657" t="s">
        <v>1530</v>
      </c>
      <c r="F789" s="658">
        <v>957.0</v>
      </c>
      <c r="G789" s="659" t="s">
        <v>140</v>
      </c>
      <c r="H789" s="582" t="s">
        <v>957</v>
      </c>
      <c r="I789" s="655">
        <v>45810.0</v>
      </c>
      <c r="J789" s="656">
        <v>60000.0</v>
      </c>
      <c r="K789" s="584">
        <v>0.0</v>
      </c>
      <c r="L789" s="583">
        <f t="shared" si="1"/>
        <v>0</v>
      </c>
      <c r="M789" s="586"/>
      <c r="N789" s="586"/>
      <c r="O789" s="586"/>
      <c r="P789" s="586"/>
      <c r="Q789" s="660"/>
      <c r="R789" s="610"/>
      <c r="S789" s="611" t="str">
        <f t="shared" si="40"/>
        <v/>
      </c>
      <c r="T789" s="612"/>
      <c r="U789" s="613"/>
      <c r="V789" s="614" t="str">
        <f t="shared" si="41"/>
        <v/>
      </c>
      <c r="W789" s="611">
        <f t="shared" si="42"/>
        <v>0</v>
      </c>
      <c r="X789" s="611"/>
      <c r="Y789" s="661"/>
      <c r="AH789" s="55"/>
      <c r="AI789" s="55"/>
      <c r="AJ789" s="55"/>
      <c r="AK789" s="55"/>
    </row>
    <row r="790" ht="22.5" customHeight="1">
      <c r="A790" s="654"/>
      <c r="B790" s="655">
        <v>45810.0</v>
      </c>
      <c r="C790" s="583">
        <v>0.0</v>
      </c>
      <c r="D790" s="651" t="s">
        <v>119</v>
      </c>
      <c r="E790" s="579" t="s">
        <v>2215</v>
      </c>
      <c r="F790" s="580" t="s">
        <v>2216</v>
      </c>
      <c r="G790" s="659" t="s">
        <v>140</v>
      </c>
      <c r="H790" s="582" t="s">
        <v>957</v>
      </c>
      <c r="I790" s="655">
        <v>45810.0</v>
      </c>
      <c r="J790" s="583">
        <v>0.0</v>
      </c>
      <c r="K790" s="583">
        <v>0.0</v>
      </c>
      <c r="L790" s="583">
        <f t="shared" si="1"/>
        <v>0</v>
      </c>
      <c r="M790" s="586"/>
      <c r="N790" s="586"/>
      <c r="O790" s="586"/>
      <c r="P790" s="586"/>
      <c r="Q790" s="660"/>
      <c r="R790" s="610"/>
      <c r="S790" s="611" t="str">
        <f t="shared" si="40"/>
        <v/>
      </c>
      <c r="T790" s="612"/>
      <c r="U790" s="613"/>
      <c r="V790" s="614" t="str">
        <f t="shared" si="41"/>
        <v/>
      </c>
      <c r="W790" s="611">
        <f t="shared" si="42"/>
        <v>0</v>
      </c>
      <c r="X790" s="611"/>
      <c r="Y790" s="661"/>
      <c r="AH790" s="55"/>
      <c r="AI790" s="55"/>
      <c r="AJ790" s="55"/>
      <c r="AK790" s="55"/>
    </row>
    <row r="791" ht="22.5" customHeight="1">
      <c r="A791" s="662" t="s">
        <v>1531</v>
      </c>
      <c r="B791" s="655">
        <v>45811.0</v>
      </c>
      <c r="C791" s="656">
        <v>75000.0</v>
      </c>
      <c r="D791" s="651" t="s">
        <v>3</v>
      </c>
      <c r="E791" s="657" t="s">
        <v>337</v>
      </c>
      <c r="F791" s="580" t="s">
        <v>2217</v>
      </c>
      <c r="G791" s="659" t="s">
        <v>140</v>
      </c>
      <c r="H791" s="582" t="s">
        <v>957</v>
      </c>
      <c r="I791" s="655">
        <v>45811.0</v>
      </c>
      <c r="J791" s="656">
        <v>75000.0</v>
      </c>
      <c r="K791" s="584">
        <v>0.0</v>
      </c>
      <c r="L791" s="583">
        <f t="shared" si="1"/>
        <v>0</v>
      </c>
      <c r="M791" s="586"/>
      <c r="N791" s="586"/>
      <c r="O791" s="586"/>
      <c r="P791" s="586"/>
      <c r="Q791" s="660"/>
      <c r="R791" s="610"/>
      <c r="S791" s="611" t="str">
        <f t="shared" si="40"/>
        <v/>
      </c>
      <c r="T791" s="612"/>
      <c r="U791" s="613"/>
      <c r="V791" s="614" t="str">
        <f t="shared" si="41"/>
        <v/>
      </c>
      <c r="W791" s="611">
        <f t="shared" si="42"/>
        <v>0</v>
      </c>
      <c r="X791" s="611"/>
      <c r="Y791" s="661"/>
      <c r="AH791" s="55"/>
      <c r="AI791" s="55"/>
      <c r="AJ791" s="55"/>
      <c r="AK791" s="55"/>
    </row>
    <row r="792" ht="22.5" customHeight="1">
      <c r="A792" s="662" t="s">
        <v>1532</v>
      </c>
      <c r="B792" s="655">
        <v>45811.0</v>
      </c>
      <c r="C792" s="656">
        <v>75000.0</v>
      </c>
      <c r="D792" s="651" t="s">
        <v>3</v>
      </c>
      <c r="E792" s="657" t="s">
        <v>337</v>
      </c>
      <c r="F792" s="580" t="s">
        <v>2218</v>
      </c>
      <c r="G792" s="659" t="s">
        <v>140</v>
      </c>
      <c r="H792" s="582" t="s">
        <v>957</v>
      </c>
      <c r="I792" s="655">
        <v>45811.0</v>
      </c>
      <c r="J792" s="656">
        <v>75000.0</v>
      </c>
      <c r="K792" s="584">
        <v>0.0</v>
      </c>
      <c r="L792" s="583">
        <f t="shared" si="1"/>
        <v>0</v>
      </c>
      <c r="M792" s="586"/>
      <c r="N792" s="586"/>
      <c r="O792" s="586"/>
      <c r="P792" s="586"/>
      <c r="Q792" s="660"/>
      <c r="R792" s="610"/>
      <c r="S792" s="611" t="str">
        <f t="shared" si="40"/>
        <v/>
      </c>
      <c r="T792" s="612"/>
      <c r="U792" s="613"/>
      <c r="V792" s="614" t="str">
        <f t="shared" si="41"/>
        <v/>
      </c>
      <c r="W792" s="611">
        <f t="shared" si="42"/>
        <v>0</v>
      </c>
      <c r="X792" s="611"/>
      <c r="Y792" s="661"/>
      <c r="AH792" s="55"/>
      <c r="AI792" s="55"/>
      <c r="AJ792" s="55"/>
      <c r="AK792" s="55"/>
    </row>
    <row r="793" ht="22.5" customHeight="1">
      <c r="A793" s="662" t="s">
        <v>1533</v>
      </c>
      <c r="B793" s="655">
        <v>45811.0</v>
      </c>
      <c r="C793" s="656">
        <v>50000.0</v>
      </c>
      <c r="D793" s="651" t="s">
        <v>3</v>
      </c>
      <c r="E793" s="657" t="s">
        <v>337</v>
      </c>
      <c r="F793" s="580" t="s">
        <v>2219</v>
      </c>
      <c r="G793" s="659" t="s">
        <v>140</v>
      </c>
      <c r="H793" s="582" t="s">
        <v>957</v>
      </c>
      <c r="I793" s="655">
        <v>45811.0</v>
      </c>
      <c r="J793" s="656">
        <v>50000.0</v>
      </c>
      <c r="K793" s="584">
        <v>0.0</v>
      </c>
      <c r="L793" s="583">
        <f t="shared" si="1"/>
        <v>0</v>
      </c>
      <c r="M793" s="586"/>
      <c r="N793" s="586"/>
      <c r="O793" s="586"/>
      <c r="P793" s="586"/>
      <c r="Q793" s="660"/>
      <c r="R793" s="610"/>
      <c r="S793" s="611" t="str">
        <f t="shared" si="40"/>
        <v/>
      </c>
      <c r="T793" s="612"/>
      <c r="U793" s="613"/>
      <c r="V793" s="614" t="str">
        <f t="shared" si="41"/>
        <v/>
      </c>
      <c r="W793" s="611">
        <f t="shared" si="42"/>
        <v>0</v>
      </c>
      <c r="X793" s="611"/>
      <c r="Y793" s="661"/>
      <c r="AH793" s="55"/>
      <c r="AI793" s="55"/>
      <c r="AJ793" s="55"/>
      <c r="AK793" s="55"/>
    </row>
    <row r="794" ht="22.5" customHeight="1">
      <c r="A794" s="662" t="s">
        <v>1534</v>
      </c>
      <c r="B794" s="655">
        <v>45811.0</v>
      </c>
      <c r="C794" s="656">
        <v>40000.0</v>
      </c>
      <c r="D794" s="651" t="s">
        <v>3</v>
      </c>
      <c r="E794" s="657" t="s">
        <v>192</v>
      </c>
      <c r="F794" s="658">
        <v>958.0</v>
      </c>
      <c r="G794" s="659" t="s">
        <v>140</v>
      </c>
      <c r="H794" s="582" t="s">
        <v>957</v>
      </c>
      <c r="I794" s="655">
        <v>45812.0</v>
      </c>
      <c r="J794" s="656">
        <v>40000.0</v>
      </c>
      <c r="K794" s="584">
        <v>0.0</v>
      </c>
      <c r="L794" s="583">
        <f t="shared" si="1"/>
        <v>0</v>
      </c>
      <c r="M794" s="586"/>
      <c r="N794" s="586"/>
      <c r="O794" s="586"/>
      <c r="P794" s="586"/>
      <c r="Q794" s="660"/>
      <c r="R794" s="610"/>
      <c r="S794" s="611" t="str">
        <f t="shared" si="40"/>
        <v/>
      </c>
      <c r="T794" s="612"/>
      <c r="U794" s="613"/>
      <c r="V794" s="614" t="str">
        <f t="shared" si="41"/>
        <v/>
      </c>
      <c r="W794" s="611">
        <f t="shared" si="42"/>
        <v>0</v>
      </c>
      <c r="X794" s="611"/>
      <c r="Y794" s="661"/>
      <c r="AH794" s="55"/>
      <c r="AI794" s="55"/>
      <c r="AJ794" s="55"/>
      <c r="AK794" s="55"/>
    </row>
    <row r="795" ht="22.5" customHeight="1">
      <c r="A795" s="662" t="s">
        <v>1535</v>
      </c>
      <c r="B795" s="655">
        <v>45811.0</v>
      </c>
      <c r="C795" s="656">
        <v>70000.0</v>
      </c>
      <c r="D795" s="651" t="s">
        <v>3</v>
      </c>
      <c r="E795" s="657" t="s">
        <v>1079</v>
      </c>
      <c r="F795" s="580" t="s">
        <v>2220</v>
      </c>
      <c r="G795" s="659" t="s">
        <v>140</v>
      </c>
      <c r="H795" s="582" t="s">
        <v>957</v>
      </c>
      <c r="I795" s="655">
        <v>45812.0</v>
      </c>
      <c r="J795" s="656">
        <v>70000.0</v>
      </c>
      <c r="K795" s="584">
        <v>0.0</v>
      </c>
      <c r="L795" s="583">
        <f t="shared" si="1"/>
        <v>0</v>
      </c>
      <c r="M795" s="586"/>
      <c r="N795" s="586"/>
      <c r="O795" s="586"/>
      <c r="P795" s="586"/>
      <c r="Q795" s="660"/>
      <c r="R795" s="610"/>
      <c r="S795" s="611" t="str">
        <f t="shared" si="40"/>
        <v/>
      </c>
      <c r="T795" s="612"/>
      <c r="U795" s="613"/>
      <c r="V795" s="614" t="str">
        <f t="shared" si="41"/>
        <v/>
      </c>
      <c r="W795" s="611">
        <f t="shared" si="42"/>
        <v>0</v>
      </c>
      <c r="X795" s="611"/>
      <c r="Y795" s="661"/>
      <c r="AH795" s="55"/>
      <c r="AI795" s="55"/>
      <c r="AJ795" s="55"/>
      <c r="AK795" s="55"/>
    </row>
    <row r="796" ht="22.5" customHeight="1">
      <c r="A796" s="662" t="s">
        <v>1536</v>
      </c>
      <c r="B796" s="655">
        <v>45812.0</v>
      </c>
      <c r="C796" s="656">
        <v>40000.0</v>
      </c>
      <c r="D796" s="651" t="s">
        <v>3</v>
      </c>
      <c r="E796" s="657" t="s">
        <v>1537</v>
      </c>
      <c r="F796" s="658">
        <v>962.0</v>
      </c>
      <c r="G796" s="659" t="s">
        <v>140</v>
      </c>
      <c r="H796" s="582" t="s">
        <v>957</v>
      </c>
      <c r="I796" s="655">
        <v>45813.0</v>
      </c>
      <c r="J796" s="656">
        <v>40000.0</v>
      </c>
      <c r="K796" s="584">
        <v>0.0</v>
      </c>
      <c r="L796" s="583">
        <f t="shared" si="1"/>
        <v>0</v>
      </c>
      <c r="M796" s="586"/>
      <c r="N796" s="586"/>
      <c r="O796" s="586"/>
      <c r="P796" s="586"/>
      <c r="Q796" s="660"/>
      <c r="R796" s="610"/>
      <c r="S796" s="611" t="str">
        <f t="shared" si="40"/>
        <v/>
      </c>
      <c r="T796" s="612"/>
      <c r="U796" s="613"/>
      <c r="V796" s="614" t="str">
        <f t="shared" si="41"/>
        <v/>
      </c>
      <c r="W796" s="611">
        <f t="shared" si="42"/>
        <v>0</v>
      </c>
      <c r="X796" s="611"/>
      <c r="Y796" s="661"/>
      <c r="AH796" s="55"/>
      <c r="AI796" s="55"/>
      <c r="AJ796" s="55"/>
      <c r="AK796" s="55"/>
    </row>
    <row r="797" ht="22.5" customHeight="1">
      <c r="A797" s="662" t="s">
        <v>1538</v>
      </c>
      <c r="B797" s="655">
        <v>45812.0</v>
      </c>
      <c r="C797" s="656">
        <v>60000.0</v>
      </c>
      <c r="D797" s="651" t="s">
        <v>3</v>
      </c>
      <c r="E797" s="657" t="s">
        <v>1079</v>
      </c>
      <c r="F797" s="658">
        <v>961.0</v>
      </c>
      <c r="G797" s="659" t="s">
        <v>140</v>
      </c>
      <c r="H797" s="582" t="s">
        <v>957</v>
      </c>
      <c r="I797" s="655">
        <v>45813.0</v>
      </c>
      <c r="J797" s="656">
        <v>60000.0</v>
      </c>
      <c r="K797" s="584">
        <v>0.0</v>
      </c>
      <c r="L797" s="583">
        <f t="shared" si="1"/>
        <v>0</v>
      </c>
      <c r="M797" s="586"/>
      <c r="N797" s="586"/>
      <c r="O797" s="586"/>
      <c r="P797" s="586"/>
      <c r="Q797" s="660"/>
      <c r="R797" s="610"/>
      <c r="S797" s="611" t="str">
        <f t="shared" si="40"/>
        <v/>
      </c>
      <c r="T797" s="612"/>
      <c r="U797" s="613"/>
      <c r="V797" s="614" t="str">
        <f t="shared" si="41"/>
        <v/>
      </c>
      <c r="W797" s="611">
        <f t="shared" si="42"/>
        <v>0</v>
      </c>
      <c r="X797" s="611"/>
      <c r="Y797" s="661"/>
      <c r="AH797" s="55"/>
      <c r="AI797" s="55"/>
      <c r="AJ797" s="55"/>
      <c r="AK797" s="55"/>
    </row>
    <row r="798" ht="22.5" customHeight="1">
      <c r="A798" s="654"/>
      <c r="B798" s="655">
        <v>45813.0</v>
      </c>
      <c r="C798" s="656">
        <v>0.0</v>
      </c>
      <c r="D798" s="578" t="s">
        <v>1636</v>
      </c>
      <c r="E798" s="640" t="s">
        <v>2221</v>
      </c>
      <c r="F798" s="580" t="s">
        <v>2222</v>
      </c>
      <c r="G798" s="659" t="s">
        <v>140</v>
      </c>
      <c r="H798" s="582" t="s">
        <v>957</v>
      </c>
      <c r="I798" s="655">
        <v>45813.0</v>
      </c>
      <c r="J798" s="583">
        <v>0.0</v>
      </c>
      <c r="K798" s="583">
        <v>0.0</v>
      </c>
      <c r="L798" s="583">
        <f t="shared" si="1"/>
        <v>0</v>
      </c>
      <c r="M798" s="586"/>
      <c r="N798" s="586"/>
      <c r="O798" s="586"/>
      <c r="P798" s="586"/>
      <c r="Q798" s="660"/>
      <c r="R798" s="610"/>
      <c r="S798" s="611" t="str">
        <f t="shared" si="40"/>
        <v/>
      </c>
      <c r="T798" s="612"/>
      <c r="U798" s="613"/>
      <c r="V798" s="614" t="str">
        <f t="shared" si="41"/>
        <v/>
      </c>
      <c r="W798" s="611">
        <f t="shared" si="42"/>
        <v>0</v>
      </c>
      <c r="X798" s="611"/>
      <c r="Y798" s="661"/>
      <c r="AH798" s="55"/>
      <c r="AI798" s="55"/>
      <c r="AJ798" s="55"/>
      <c r="AK798" s="55"/>
    </row>
    <row r="799" ht="22.5" customHeight="1">
      <c r="A799" s="662" t="s">
        <v>1539</v>
      </c>
      <c r="B799" s="655">
        <v>45813.0</v>
      </c>
      <c r="C799" s="656">
        <v>35000.0</v>
      </c>
      <c r="D799" s="651" t="s">
        <v>3</v>
      </c>
      <c r="E799" s="657" t="s">
        <v>1540</v>
      </c>
      <c r="F799" s="580" t="s">
        <v>2223</v>
      </c>
      <c r="G799" s="659" t="s">
        <v>140</v>
      </c>
      <c r="H799" s="582" t="s">
        <v>957</v>
      </c>
      <c r="I799" s="655">
        <v>45813.0</v>
      </c>
      <c r="J799" s="656">
        <v>35000.0</v>
      </c>
      <c r="K799" s="584">
        <v>0.0</v>
      </c>
      <c r="L799" s="583">
        <f t="shared" si="1"/>
        <v>0</v>
      </c>
      <c r="M799" s="586"/>
      <c r="N799" s="586"/>
      <c r="O799" s="586"/>
      <c r="P799" s="586"/>
      <c r="Q799" s="660"/>
      <c r="R799" s="610"/>
      <c r="S799" s="611" t="str">
        <f t="shared" si="40"/>
        <v/>
      </c>
      <c r="T799" s="612"/>
      <c r="U799" s="613"/>
      <c r="V799" s="614" t="str">
        <f t="shared" si="41"/>
        <v/>
      </c>
      <c r="W799" s="611">
        <f t="shared" si="42"/>
        <v>0</v>
      </c>
      <c r="X799" s="611"/>
      <c r="Y799" s="661"/>
      <c r="AH799" s="55"/>
      <c r="AI799" s="55"/>
      <c r="AJ799" s="55"/>
      <c r="AK799" s="55"/>
    </row>
    <row r="800" ht="22.5" customHeight="1">
      <c r="A800" s="662" t="s">
        <v>1541</v>
      </c>
      <c r="B800" s="655">
        <v>45813.0</v>
      </c>
      <c r="C800" s="656">
        <v>35000.0</v>
      </c>
      <c r="D800" s="681" t="s">
        <v>3</v>
      </c>
      <c r="E800" s="657" t="s">
        <v>352</v>
      </c>
      <c r="F800" s="580" t="s">
        <v>2224</v>
      </c>
      <c r="G800" s="659" t="s">
        <v>140</v>
      </c>
      <c r="H800" s="582" t="s">
        <v>957</v>
      </c>
      <c r="I800" s="655">
        <v>45813.0</v>
      </c>
      <c r="J800" s="656">
        <v>35000.0</v>
      </c>
      <c r="K800" s="584">
        <v>0.0</v>
      </c>
      <c r="L800" s="583">
        <f t="shared" si="1"/>
        <v>0</v>
      </c>
      <c r="M800" s="586"/>
      <c r="N800" s="586"/>
      <c r="O800" s="586"/>
      <c r="P800" s="586"/>
      <c r="Q800" s="660"/>
      <c r="R800" s="610"/>
      <c r="S800" s="611" t="str">
        <f t="shared" si="40"/>
        <v/>
      </c>
      <c r="T800" s="612"/>
      <c r="U800" s="613"/>
      <c r="V800" s="614" t="str">
        <f t="shared" si="41"/>
        <v/>
      </c>
      <c r="W800" s="611">
        <f t="shared" si="42"/>
        <v>0</v>
      </c>
      <c r="X800" s="611"/>
      <c r="Y800" s="661"/>
      <c r="AH800" s="55"/>
      <c r="AI800" s="55"/>
      <c r="AJ800" s="55"/>
      <c r="AK800" s="55"/>
    </row>
    <row r="801" ht="22.5" customHeight="1">
      <c r="A801" s="662" t="s">
        <v>1542</v>
      </c>
      <c r="B801" s="655">
        <v>45813.0</v>
      </c>
      <c r="C801" s="656">
        <v>10000.0</v>
      </c>
      <c r="D801" s="651" t="s">
        <v>3</v>
      </c>
      <c r="E801" s="657" t="s">
        <v>352</v>
      </c>
      <c r="F801" s="580" t="s">
        <v>2225</v>
      </c>
      <c r="G801" s="659" t="s">
        <v>140</v>
      </c>
      <c r="H801" s="582" t="s">
        <v>957</v>
      </c>
      <c r="I801" s="655">
        <v>45813.0</v>
      </c>
      <c r="J801" s="656">
        <v>10000.0</v>
      </c>
      <c r="K801" s="584">
        <v>0.0</v>
      </c>
      <c r="L801" s="583">
        <f t="shared" si="1"/>
        <v>0</v>
      </c>
      <c r="M801" s="586"/>
      <c r="N801" s="586"/>
      <c r="O801" s="586"/>
      <c r="P801" s="586"/>
      <c r="Q801" s="660"/>
      <c r="R801" s="610"/>
      <c r="S801" s="611" t="str">
        <f t="shared" si="40"/>
        <v/>
      </c>
      <c r="T801" s="612"/>
      <c r="U801" s="613"/>
      <c r="V801" s="614" t="str">
        <f t="shared" si="41"/>
        <v/>
      </c>
      <c r="W801" s="611">
        <f t="shared" si="42"/>
        <v>0</v>
      </c>
      <c r="X801" s="611"/>
      <c r="Y801" s="661"/>
      <c r="AH801" s="55"/>
      <c r="AI801" s="55"/>
      <c r="AJ801" s="55"/>
      <c r="AK801" s="55"/>
    </row>
    <row r="802" ht="22.5" customHeight="1">
      <c r="A802" s="662" t="s">
        <v>1543</v>
      </c>
      <c r="B802" s="655">
        <v>45813.0</v>
      </c>
      <c r="C802" s="656">
        <v>60000.0</v>
      </c>
      <c r="D802" s="651" t="s">
        <v>3</v>
      </c>
      <c r="E802" s="657" t="s">
        <v>1544</v>
      </c>
      <c r="F802" s="580" t="s">
        <v>2226</v>
      </c>
      <c r="G802" s="659" t="s">
        <v>140</v>
      </c>
      <c r="H802" s="582" t="s">
        <v>957</v>
      </c>
      <c r="I802" s="655">
        <v>45813.0</v>
      </c>
      <c r="J802" s="656">
        <v>60000.0</v>
      </c>
      <c r="K802" s="584">
        <v>0.0</v>
      </c>
      <c r="L802" s="583">
        <f t="shared" si="1"/>
        <v>0</v>
      </c>
      <c r="M802" s="586"/>
      <c r="N802" s="586"/>
      <c r="O802" s="586"/>
      <c r="P802" s="586"/>
      <c r="Q802" s="660"/>
      <c r="R802" s="610"/>
      <c r="S802" s="611" t="str">
        <f t="shared" si="40"/>
        <v/>
      </c>
      <c r="T802" s="612"/>
      <c r="U802" s="613"/>
      <c r="V802" s="614" t="str">
        <f t="shared" si="41"/>
        <v/>
      </c>
      <c r="W802" s="611">
        <f t="shared" si="42"/>
        <v>0</v>
      </c>
      <c r="X802" s="611"/>
      <c r="Y802" s="661"/>
      <c r="AH802" s="55"/>
      <c r="AI802" s="55"/>
      <c r="AJ802" s="55"/>
      <c r="AK802" s="55"/>
    </row>
    <row r="803" ht="22.5" customHeight="1">
      <c r="A803" s="662" t="s">
        <v>1545</v>
      </c>
      <c r="B803" s="655">
        <v>45813.0</v>
      </c>
      <c r="C803" s="656">
        <v>15000.0</v>
      </c>
      <c r="D803" s="651" t="s">
        <v>3</v>
      </c>
      <c r="E803" s="657" t="s">
        <v>419</v>
      </c>
      <c r="F803" s="580" t="s">
        <v>2227</v>
      </c>
      <c r="G803" s="659" t="s">
        <v>140</v>
      </c>
      <c r="H803" s="582" t="s">
        <v>957</v>
      </c>
      <c r="I803" s="655">
        <v>45813.0</v>
      </c>
      <c r="J803" s="656">
        <v>15000.0</v>
      </c>
      <c r="K803" s="584">
        <v>0.0</v>
      </c>
      <c r="L803" s="583">
        <f t="shared" si="1"/>
        <v>0</v>
      </c>
      <c r="M803" s="586"/>
      <c r="N803" s="586"/>
      <c r="O803" s="586"/>
      <c r="P803" s="586"/>
      <c r="Q803" s="660"/>
      <c r="R803" s="610"/>
      <c r="S803" s="611" t="str">
        <f t="shared" si="40"/>
        <v/>
      </c>
      <c r="T803" s="612"/>
      <c r="U803" s="613"/>
      <c r="V803" s="614" t="str">
        <f t="shared" si="41"/>
        <v/>
      </c>
      <c r="W803" s="611">
        <f t="shared" si="42"/>
        <v>0</v>
      </c>
      <c r="X803" s="611"/>
      <c r="Y803" s="661"/>
      <c r="AH803" s="55"/>
      <c r="AI803" s="55"/>
      <c r="AJ803" s="55"/>
      <c r="AK803" s="55"/>
    </row>
    <row r="804" ht="22.5" customHeight="1">
      <c r="A804" s="662" t="s">
        <v>1546</v>
      </c>
      <c r="B804" s="655">
        <v>45813.0</v>
      </c>
      <c r="C804" s="656">
        <v>20000.0</v>
      </c>
      <c r="D804" s="651" t="s">
        <v>3</v>
      </c>
      <c r="E804" s="657" t="s">
        <v>1163</v>
      </c>
      <c r="F804" s="580" t="s">
        <v>2228</v>
      </c>
      <c r="G804" s="659" t="s">
        <v>140</v>
      </c>
      <c r="H804" s="582" t="s">
        <v>957</v>
      </c>
      <c r="I804" s="655">
        <v>45813.0</v>
      </c>
      <c r="J804" s="656">
        <v>20000.0</v>
      </c>
      <c r="K804" s="584">
        <v>0.0</v>
      </c>
      <c r="L804" s="583">
        <f t="shared" si="1"/>
        <v>0</v>
      </c>
      <c r="M804" s="586"/>
      <c r="N804" s="586"/>
      <c r="O804" s="586"/>
      <c r="P804" s="586"/>
      <c r="Q804" s="660"/>
      <c r="R804" s="610"/>
      <c r="S804" s="611" t="str">
        <f t="shared" si="40"/>
        <v/>
      </c>
      <c r="T804" s="612"/>
      <c r="U804" s="613"/>
      <c r="V804" s="614" t="str">
        <f t="shared" si="41"/>
        <v/>
      </c>
      <c r="W804" s="611">
        <f t="shared" si="42"/>
        <v>0</v>
      </c>
      <c r="X804" s="611"/>
      <c r="Y804" s="661"/>
      <c r="AH804" s="55"/>
      <c r="AI804" s="55"/>
      <c r="AJ804" s="55"/>
      <c r="AK804" s="55"/>
    </row>
    <row r="805" ht="22.5" customHeight="1">
      <c r="A805" s="654"/>
      <c r="B805" s="655">
        <v>45813.0</v>
      </c>
      <c r="C805" s="656">
        <v>500000.0</v>
      </c>
      <c r="D805" s="651" t="s">
        <v>3</v>
      </c>
      <c r="E805" s="657" t="s">
        <v>1547</v>
      </c>
      <c r="F805" s="658">
        <v>964.0</v>
      </c>
      <c r="G805" s="659" t="s">
        <v>140</v>
      </c>
      <c r="H805" s="582" t="s">
        <v>957</v>
      </c>
      <c r="I805" s="655">
        <v>45813.0</v>
      </c>
      <c r="J805" s="656">
        <v>500000.0</v>
      </c>
      <c r="K805" s="584">
        <v>0.0</v>
      </c>
      <c r="L805" s="583">
        <f t="shared" si="1"/>
        <v>0</v>
      </c>
      <c r="M805" s="586"/>
      <c r="N805" s="586"/>
      <c r="O805" s="586"/>
      <c r="P805" s="586"/>
      <c r="Q805" s="660"/>
      <c r="R805" s="610"/>
      <c r="S805" s="611" t="str">
        <f t="shared" si="40"/>
        <v/>
      </c>
      <c r="T805" s="612"/>
      <c r="U805" s="613"/>
      <c r="V805" s="614" t="str">
        <f t="shared" si="41"/>
        <v/>
      </c>
      <c r="W805" s="611">
        <f t="shared" si="42"/>
        <v>0</v>
      </c>
      <c r="X805" s="611"/>
      <c r="Y805" s="661"/>
      <c r="AH805" s="55"/>
      <c r="AI805" s="55"/>
      <c r="AJ805" s="55"/>
      <c r="AK805" s="55"/>
    </row>
    <row r="806" ht="22.5" customHeight="1">
      <c r="A806" s="654"/>
      <c r="B806" s="655">
        <v>45813.0</v>
      </c>
      <c r="C806" s="656">
        <v>100000.0</v>
      </c>
      <c r="D806" s="651" t="s">
        <v>3</v>
      </c>
      <c r="E806" s="657" t="s">
        <v>194</v>
      </c>
      <c r="F806" s="580" t="s">
        <v>2229</v>
      </c>
      <c r="G806" s="659" t="s">
        <v>1002</v>
      </c>
      <c r="H806" s="582" t="s">
        <v>957</v>
      </c>
      <c r="I806" s="655">
        <v>45813.0</v>
      </c>
      <c r="J806" s="656">
        <v>140000.0</v>
      </c>
      <c r="K806" s="682">
        <v>40000.0</v>
      </c>
      <c r="L806" s="583">
        <f t="shared" si="1"/>
        <v>0</v>
      </c>
      <c r="M806" s="586"/>
      <c r="N806" s="586"/>
      <c r="O806" s="586"/>
      <c r="P806" s="586"/>
      <c r="Q806" s="660"/>
      <c r="R806" s="610"/>
      <c r="S806" s="611" t="str">
        <f t="shared" si="40"/>
        <v/>
      </c>
      <c r="T806" s="612"/>
      <c r="U806" s="613"/>
      <c r="V806" s="614" t="str">
        <f t="shared" si="41"/>
        <v/>
      </c>
      <c r="W806" s="611">
        <f t="shared" si="42"/>
        <v>0</v>
      </c>
      <c r="X806" s="611"/>
      <c r="Y806" s="661"/>
      <c r="AH806" s="55"/>
      <c r="AI806" s="55"/>
      <c r="AJ806" s="55"/>
      <c r="AK806" s="55"/>
    </row>
    <row r="807" ht="22.5" customHeight="1">
      <c r="A807" s="654"/>
      <c r="B807" s="655">
        <v>45814.0</v>
      </c>
      <c r="C807" s="583">
        <v>0.0</v>
      </c>
      <c r="D807" s="651" t="s">
        <v>119</v>
      </c>
      <c r="E807" s="579" t="s">
        <v>2230</v>
      </c>
      <c r="F807" s="580" t="s">
        <v>2231</v>
      </c>
      <c r="G807" s="659" t="s">
        <v>140</v>
      </c>
      <c r="H807" s="582" t="s">
        <v>957</v>
      </c>
      <c r="I807" s="655">
        <v>45814.0</v>
      </c>
      <c r="J807" s="583">
        <v>0.0</v>
      </c>
      <c r="K807" s="583">
        <v>0.0</v>
      </c>
      <c r="L807" s="583">
        <f t="shared" si="1"/>
        <v>0</v>
      </c>
      <c r="M807" s="586"/>
      <c r="N807" s="586"/>
      <c r="O807" s="586"/>
      <c r="P807" s="586"/>
      <c r="Q807" s="660"/>
      <c r="R807" s="610"/>
      <c r="S807" s="611" t="str">
        <f t="shared" si="40"/>
        <v/>
      </c>
      <c r="T807" s="612"/>
      <c r="U807" s="613"/>
      <c r="V807" s="614" t="str">
        <f t="shared" si="41"/>
        <v/>
      </c>
      <c r="W807" s="611">
        <f t="shared" si="42"/>
        <v>0</v>
      </c>
      <c r="X807" s="611"/>
      <c r="Y807" s="661"/>
      <c r="AH807" s="55"/>
      <c r="AI807" s="55"/>
      <c r="AJ807" s="55"/>
      <c r="AK807" s="55"/>
    </row>
    <row r="808" ht="22.5" customHeight="1">
      <c r="A808" s="654"/>
      <c r="B808" s="655">
        <v>45815.0</v>
      </c>
      <c r="C808" s="656">
        <v>0.0</v>
      </c>
      <c r="D808" s="578" t="s">
        <v>1636</v>
      </c>
      <c r="E808" s="640" t="s">
        <v>2232</v>
      </c>
      <c r="F808" s="580" t="s">
        <v>2233</v>
      </c>
      <c r="G808" s="659" t="s">
        <v>140</v>
      </c>
      <c r="H808" s="582" t="s">
        <v>957</v>
      </c>
      <c r="I808" s="655">
        <v>45815.0</v>
      </c>
      <c r="J808" s="583">
        <v>0.0</v>
      </c>
      <c r="K808" s="583">
        <v>0.0</v>
      </c>
      <c r="L808" s="583">
        <f t="shared" si="1"/>
        <v>0</v>
      </c>
      <c r="M808" s="586"/>
      <c r="N808" s="586"/>
      <c r="O808" s="586"/>
      <c r="P808" s="586"/>
      <c r="Q808" s="660"/>
      <c r="R808" s="610"/>
      <c r="S808" s="611" t="str">
        <f t="shared" si="40"/>
        <v/>
      </c>
      <c r="T808" s="612"/>
      <c r="U808" s="613"/>
      <c r="V808" s="614" t="str">
        <f t="shared" si="41"/>
        <v/>
      </c>
      <c r="W808" s="611">
        <f t="shared" si="42"/>
        <v>0</v>
      </c>
      <c r="X808" s="611"/>
      <c r="Y808" s="661"/>
      <c r="AH808" s="55"/>
      <c r="AI808" s="55"/>
      <c r="AJ808" s="55"/>
      <c r="AK808" s="55"/>
    </row>
    <row r="809" ht="22.5" customHeight="1">
      <c r="A809" s="654"/>
      <c r="B809" s="655">
        <v>45815.0</v>
      </c>
      <c r="C809" s="656">
        <v>750000.0</v>
      </c>
      <c r="D809" s="651" t="s">
        <v>119</v>
      </c>
      <c r="E809" s="640" t="s">
        <v>1548</v>
      </c>
      <c r="F809" s="580" t="s">
        <v>2234</v>
      </c>
      <c r="G809" s="659" t="s">
        <v>140</v>
      </c>
      <c r="H809" s="582" t="s">
        <v>957</v>
      </c>
      <c r="I809" s="655">
        <v>45815.0</v>
      </c>
      <c r="J809" s="656">
        <v>750000.0</v>
      </c>
      <c r="K809" s="584">
        <v>0.0</v>
      </c>
      <c r="L809" s="583">
        <f t="shared" si="1"/>
        <v>0</v>
      </c>
      <c r="M809" s="586"/>
      <c r="N809" s="586"/>
      <c r="O809" s="586"/>
      <c r="P809" s="586"/>
      <c r="Q809" s="660"/>
      <c r="R809" s="610"/>
      <c r="S809" s="611" t="str">
        <f t="shared" si="40"/>
        <v/>
      </c>
      <c r="T809" s="612"/>
      <c r="U809" s="613"/>
      <c r="V809" s="614" t="str">
        <f t="shared" si="41"/>
        <v/>
      </c>
      <c r="W809" s="611">
        <f t="shared" si="42"/>
        <v>0</v>
      </c>
      <c r="X809" s="611"/>
      <c r="Y809" s="661"/>
      <c r="AH809" s="55"/>
      <c r="AI809" s="55"/>
      <c r="AJ809" s="55"/>
      <c r="AK809" s="55"/>
    </row>
    <row r="810" ht="22.5" customHeight="1">
      <c r="A810" s="662" t="s">
        <v>1549</v>
      </c>
      <c r="B810" s="655">
        <v>45778.0</v>
      </c>
      <c r="C810" s="656">
        <v>5000.0</v>
      </c>
      <c r="D810" s="651" t="s">
        <v>3</v>
      </c>
      <c r="E810" s="640" t="s">
        <v>309</v>
      </c>
      <c r="F810" s="580" t="s">
        <v>2235</v>
      </c>
      <c r="G810" s="659" t="s">
        <v>140</v>
      </c>
      <c r="H810" s="582" t="s">
        <v>957</v>
      </c>
      <c r="I810" s="655">
        <v>45817.0</v>
      </c>
      <c r="J810" s="656">
        <v>5000.0</v>
      </c>
      <c r="K810" s="584">
        <v>0.0</v>
      </c>
      <c r="L810" s="583">
        <f t="shared" si="1"/>
        <v>0</v>
      </c>
      <c r="M810" s="586"/>
      <c r="N810" s="586"/>
      <c r="O810" s="586"/>
      <c r="P810" s="586"/>
      <c r="Q810" s="660"/>
      <c r="R810" s="610"/>
      <c r="S810" s="611" t="str">
        <f t="shared" si="40"/>
        <v/>
      </c>
      <c r="T810" s="612"/>
      <c r="U810" s="613"/>
      <c r="V810" s="614" t="str">
        <f t="shared" si="41"/>
        <v/>
      </c>
      <c r="W810" s="611">
        <f t="shared" si="42"/>
        <v>0</v>
      </c>
      <c r="X810" s="611"/>
      <c r="Y810" s="661"/>
      <c r="AH810" s="55"/>
      <c r="AI810" s="55"/>
      <c r="AJ810" s="55"/>
      <c r="AK810" s="55"/>
    </row>
    <row r="811" ht="22.5" customHeight="1">
      <c r="A811" s="575" t="s">
        <v>1550</v>
      </c>
      <c r="B811" s="576">
        <v>45808.0</v>
      </c>
      <c r="C811" s="603">
        <v>1000000.0</v>
      </c>
      <c r="D811" s="578" t="s">
        <v>119</v>
      </c>
      <c r="E811" s="680" t="s">
        <v>1551</v>
      </c>
      <c r="F811" s="580">
        <v>974.0</v>
      </c>
      <c r="G811" s="581" t="s">
        <v>140</v>
      </c>
      <c r="H811" s="582" t="s">
        <v>957</v>
      </c>
      <c r="I811" s="576">
        <v>45817.0</v>
      </c>
      <c r="J811" s="583">
        <v>1000000.0</v>
      </c>
      <c r="K811" s="584">
        <v>0.0</v>
      </c>
      <c r="L811" s="583">
        <f t="shared" si="1"/>
        <v>0</v>
      </c>
      <c r="M811" s="586"/>
      <c r="N811" s="586"/>
      <c r="O811" s="586"/>
      <c r="P811" s="586"/>
      <c r="Q811" s="660"/>
      <c r="R811" s="610"/>
      <c r="S811" s="611" t="str">
        <f t="shared" si="40"/>
        <v/>
      </c>
      <c r="T811" s="612"/>
      <c r="U811" s="613"/>
      <c r="V811" s="614" t="str">
        <f t="shared" si="41"/>
        <v/>
      </c>
      <c r="W811" s="611">
        <f t="shared" si="42"/>
        <v>0</v>
      </c>
      <c r="X811" s="611"/>
      <c r="Y811" s="661"/>
      <c r="AH811" s="55"/>
      <c r="AI811" s="55"/>
      <c r="AJ811" s="55"/>
      <c r="AK811" s="55"/>
    </row>
    <row r="812" ht="22.5" customHeight="1">
      <c r="A812" s="662" t="s">
        <v>1552</v>
      </c>
      <c r="B812" s="655">
        <v>45817.0</v>
      </c>
      <c r="C812" s="656">
        <v>7500.0</v>
      </c>
      <c r="D812" s="651" t="s">
        <v>3</v>
      </c>
      <c r="E812" s="640" t="s">
        <v>1553</v>
      </c>
      <c r="F812" s="580" t="s">
        <v>2236</v>
      </c>
      <c r="G812" s="659" t="s">
        <v>140</v>
      </c>
      <c r="H812" s="582" t="s">
        <v>957</v>
      </c>
      <c r="I812" s="655">
        <v>45817.0</v>
      </c>
      <c r="J812" s="656">
        <v>7500.0</v>
      </c>
      <c r="K812" s="584">
        <v>0.0</v>
      </c>
      <c r="L812" s="583">
        <f t="shared" si="1"/>
        <v>0</v>
      </c>
      <c r="M812" s="586"/>
      <c r="N812" s="586"/>
      <c r="O812" s="586"/>
      <c r="P812" s="586"/>
      <c r="Q812" s="660"/>
      <c r="R812" s="610"/>
      <c r="S812" s="611" t="str">
        <f t="shared" si="40"/>
        <v/>
      </c>
      <c r="T812" s="612"/>
      <c r="U812" s="613"/>
      <c r="V812" s="614" t="str">
        <f t="shared" si="41"/>
        <v/>
      </c>
      <c r="W812" s="611">
        <f t="shared" si="42"/>
        <v>0</v>
      </c>
      <c r="X812" s="611"/>
      <c r="Y812" s="661"/>
      <c r="AH812" s="55"/>
      <c r="AI812" s="55"/>
      <c r="AJ812" s="55"/>
      <c r="AK812" s="55"/>
    </row>
    <row r="813" ht="22.5" customHeight="1">
      <c r="A813" s="662" t="s">
        <v>1554</v>
      </c>
      <c r="B813" s="655">
        <v>45817.0</v>
      </c>
      <c r="C813" s="656">
        <v>10000.0</v>
      </c>
      <c r="D813" s="651" t="s">
        <v>3</v>
      </c>
      <c r="E813" s="640" t="s">
        <v>1555</v>
      </c>
      <c r="F813" s="580" t="s">
        <v>2237</v>
      </c>
      <c r="G813" s="659" t="s">
        <v>140</v>
      </c>
      <c r="H813" s="582" t="s">
        <v>957</v>
      </c>
      <c r="I813" s="655">
        <v>45817.0</v>
      </c>
      <c r="J813" s="656">
        <v>10000.0</v>
      </c>
      <c r="K813" s="584">
        <v>0.0</v>
      </c>
      <c r="L813" s="583">
        <f t="shared" si="1"/>
        <v>0</v>
      </c>
      <c r="M813" s="586"/>
      <c r="N813" s="586"/>
      <c r="O813" s="586"/>
      <c r="P813" s="586"/>
      <c r="Q813" s="660"/>
      <c r="R813" s="610"/>
      <c r="S813" s="611" t="str">
        <f t="shared" si="40"/>
        <v/>
      </c>
      <c r="T813" s="612"/>
      <c r="U813" s="613"/>
      <c r="V813" s="614" t="str">
        <f t="shared" si="41"/>
        <v/>
      </c>
      <c r="W813" s="611">
        <f t="shared" si="42"/>
        <v>0</v>
      </c>
      <c r="X813" s="611"/>
      <c r="Y813" s="661"/>
      <c r="AH813" s="55"/>
      <c r="AI813" s="55"/>
      <c r="AJ813" s="55"/>
      <c r="AK813" s="55"/>
    </row>
    <row r="814" ht="22.5" customHeight="1">
      <c r="A814" s="662" t="s">
        <v>1556</v>
      </c>
      <c r="B814" s="655">
        <v>45817.0</v>
      </c>
      <c r="C814" s="656">
        <v>200000.0</v>
      </c>
      <c r="D814" s="651" t="s">
        <v>3</v>
      </c>
      <c r="E814" s="640" t="s">
        <v>1557</v>
      </c>
      <c r="F814" s="580" t="s">
        <v>2238</v>
      </c>
      <c r="G814" s="659" t="s">
        <v>140</v>
      </c>
      <c r="H814" s="582" t="s">
        <v>957</v>
      </c>
      <c r="I814" s="655">
        <v>45817.0</v>
      </c>
      <c r="J814" s="656">
        <v>200000.0</v>
      </c>
      <c r="K814" s="584">
        <v>0.0</v>
      </c>
      <c r="L814" s="583">
        <f t="shared" si="1"/>
        <v>0</v>
      </c>
      <c r="M814" s="586"/>
      <c r="N814" s="586"/>
      <c r="O814" s="586"/>
      <c r="P814" s="586"/>
      <c r="Q814" s="660"/>
      <c r="R814" s="610"/>
      <c r="S814" s="611" t="str">
        <f t="shared" si="40"/>
        <v/>
      </c>
      <c r="T814" s="612"/>
      <c r="U814" s="613"/>
      <c r="V814" s="614" t="str">
        <f t="shared" si="41"/>
        <v/>
      </c>
      <c r="W814" s="611">
        <f t="shared" si="42"/>
        <v>0</v>
      </c>
      <c r="X814" s="611"/>
      <c r="Y814" s="661"/>
      <c r="AH814" s="55"/>
      <c r="AI814" s="55"/>
      <c r="AJ814" s="55"/>
      <c r="AK814" s="55"/>
    </row>
    <row r="815" ht="22.5" customHeight="1">
      <c r="A815" s="662" t="s">
        <v>1558</v>
      </c>
      <c r="B815" s="655">
        <v>45817.0</v>
      </c>
      <c r="C815" s="656">
        <v>30000.0</v>
      </c>
      <c r="D815" s="651" t="s">
        <v>119</v>
      </c>
      <c r="E815" s="640" t="s">
        <v>1559</v>
      </c>
      <c r="F815" s="580" t="s">
        <v>2239</v>
      </c>
      <c r="G815" s="659" t="s">
        <v>140</v>
      </c>
      <c r="H815" s="582" t="s">
        <v>957</v>
      </c>
      <c r="I815" s="655">
        <v>45817.0</v>
      </c>
      <c r="J815" s="656">
        <v>30000.0</v>
      </c>
      <c r="K815" s="584">
        <v>0.0</v>
      </c>
      <c r="L815" s="583">
        <f t="shared" si="1"/>
        <v>0</v>
      </c>
      <c r="M815" s="586"/>
      <c r="N815" s="586"/>
      <c r="O815" s="586"/>
      <c r="P815" s="586"/>
      <c r="Q815" s="660"/>
      <c r="R815" s="610"/>
      <c r="S815" s="611" t="str">
        <f t="shared" si="40"/>
        <v/>
      </c>
      <c r="T815" s="612"/>
      <c r="U815" s="613"/>
      <c r="V815" s="614" t="str">
        <f t="shared" si="41"/>
        <v/>
      </c>
      <c r="W815" s="611">
        <f t="shared" si="42"/>
        <v>0</v>
      </c>
      <c r="X815" s="611"/>
      <c r="Y815" s="661"/>
      <c r="AH815" s="55"/>
      <c r="AI815" s="55"/>
      <c r="AJ815" s="55"/>
      <c r="AK815" s="55"/>
    </row>
    <row r="816" ht="22.5" customHeight="1">
      <c r="A816" s="662" t="s">
        <v>1560</v>
      </c>
      <c r="B816" s="655">
        <v>45818.0</v>
      </c>
      <c r="C816" s="656">
        <v>75000.0</v>
      </c>
      <c r="D816" s="651" t="s">
        <v>3</v>
      </c>
      <c r="E816" s="640" t="s">
        <v>337</v>
      </c>
      <c r="F816" s="580" t="s">
        <v>2240</v>
      </c>
      <c r="G816" s="659" t="s">
        <v>140</v>
      </c>
      <c r="H816" s="582" t="s">
        <v>957</v>
      </c>
      <c r="I816" s="655">
        <v>45818.0</v>
      </c>
      <c r="J816" s="656">
        <v>75000.0</v>
      </c>
      <c r="K816" s="584">
        <v>0.0</v>
      </c>
      <c r="L816" s="583">
        <f t="shared" si="1"/>
        <v>0</v>
      </c>
      <c r="M816" s="586"/>
      <c r="N816" s="586"/>
      <c r="O816" s="586"/>
      <c r="P816" s="586"/>
      <c r="Q816" s="660"/>
      <c r="R816" s="610"/>
      <c r="S816" s="611" t="str">
        <f t="shared" si="40"/>
        <v/>
      </c>
      <c r="T816" s="612"/>
      <c r="U816" s="613"/>
      <c r="V816" s="614" t="str">
        <f t="shared" si="41"/>
        <v/>
      </c>
      <c r="W816" s="611">
        <f t="shared" si="42"/>
        <v>0</v>
      </c>
      <c r="X816" s="611"/>
      <c r="Y816" s="661"/>
      <c r="AH816" s="55"/>
      <c r="AI816" s="55"/>
      <c r="AJ816" s="55"/>
      <c r="AK816" s="55"/>
    </row>
    <row r="817" ht="22.5" customHeight="1">
      <c r="A817" s="662" t="s">
        <v>1561</v>
      </c>
      <c r="B817" s="655">
        <v>45818.0</v>
      </c>
      <c r="C817" s="656">
        <v>75000.0</v>
      </c>
      <c r="D817" s="651" t="s">
        <v>3</v>
      </c>
      <c r="E817" s="640" t="s">
        <v>337</v>
      </c>
      <c r="F817" s="580" t="s">
        <v>2241</v>
      </c>
      <c r="G817" s="659" t="s">
        <v>140</v>
      </c>
      <c r="H817" s="582" t="s">
        <v>957</v>
      </c>
      <c r="I817" s="655">
        <v>45818.0</v>
      </c>
      <c r="J817" s="656">
        <v>75000.0</v>
      </c>
      <c r="K817" s="584">
        <v>0.0</v>
      </c>
      <c r="L817" s="583">
        <f t="shared" si="1"/>
        <v>0</v>
      </c>
      <c r="M817" s="586"/>
      <c r="N817" s="586"/>
      <c r="O817" s="586"/>
      <c r="P817" s="586"/>
      <c r="Q817" s="660"/>
      <c r="R817" s="610"/>
      <c r="S817" s="611" t="str">
        <f t="shared" si="40"/>
        <v/>
      </c>
      <c r="T817" s="612"/>
      <c r="U817" s="613"/>
      <c r="V817" s="614" t="str">
        <f t="shared" si="41"/>
        <v/>
      </c>
      <c r="W817" s="611">
        <f t="shared" si="42"/>
        <v>0</v>
      </c>
      <c r="X817" s="611"/>
      <c r="Y817" s="661"/>
      <c r="AH817" s="55"/>
      <c r="AI817" s="55"/>
      <c r="AJ817" s="55"/>
      <c r="AK817" s="55"/>
    </row>
    <row r="818" ht="22.5" customHeight="1">
      <c r="A818" s="662" t="s">
        <v>1562</v>
      </c>
      <c r="B818" s="655">
        <v>45818.0</v>
      </c>
      <c r="C818" s="656">
        <v>537000.0</v>
      </c>
      <c r="D818" s="651" t="s">
        <v>361</v>
      </c>
      <c r="E818" s="640" t="s">
        <v>1563</v>
      </c>
      <c r="F818" s="580" t="s">
        <v>2242</v>
      </c>
      <c r="G818" s="659" t="s">
        <v>140</v>
      </c>
      <c r="H818" s="582" t="s">
        <v>957</v>
      </c>
      <c r="I818" s="655">
        <v>45818.0</v>
      </c>
      <c r="J818" s="656">
        <v>537000.0</v>
      </c>
      <c r="K818" s="584">
        <v>0.0</v>
      </c>
      <c r="L818" s="583">
        <f t="shared" si="1"/>
        <v>0</v>
      </c>
      <c r="M818" s="586"/>
      <c r="N818" s="586"/>
      <c r="O818" s="586"/>
      <c r="P818" s="586"/>
      <c r="Q818" s="660"/>
      <c r="R818" s="610"/>
      <c r="S818" s="611" t="str">
        <f t="shared" si="40"/>
        <v/>
      </c>
      <c r="T818" s="612"/>
      <c r="U818" s="613"/>
      <c r="V818" s="614" t="str">
        <f t="shared" si="41"/>
        <v/>
      </c>
      <c r="W818" s="611">
        <f t="shared" si="42"/>
        <v>0</v>
      </c>
      <c r="X818" s="611"/>
      <c r="Y818" s="661"/>
      <c r="AH818" s="55"/>
      <c r="AI818" s="55"/>
      <c r="AJ818" s="55"/>
      <c r="AK818" s="55"/>
    </row>
    <row r="819" ht="22.5" customHeight="1">
      <c r="A819" s="654"/>
      <c r="B819" s="655">
        <v>45818.0</v>
      </c>
      <c r="C819" s="656">
        <v>35000.0</v>
      </c>
      <c r="D819" s="651" t="s">
        <v>3</v>
      </c>
      <c r="E819" s="640" t="s">
        <v>1462</v>
      </c>
      <c r="F819" s="580" t="s">
        <v>2243</v>
      </c>
      <c r="G819" s="659" t="s">
        <v>140</v>
      </c>
      <c r="H819" s="582" t="s">
        <v>957</v>
      </c>
      <c r="I819" s="655">
        <v>45818.0</v>
      </c>
      <c r="J819" s="656">
        <v>35000.0</v>
      </c>
      <c r="K819" s="584">
        <v>0.0</v>
      </c>
      <c r="L819" s="583">
        <f t="shared" si="1"/>
        <v>0</v>
      </c>
      <c r="M819" s="586"/>
      <c r="N819" s="586"/>
      <c r="O819" s="586"/>
      <c r="P819" s="586"/>
      <c r="Q819" s="660"/>
      <c r="R819" s="610"/>
      <c r="S819" s="611" t="str">
        <f t="shared" si="40"/>
        <v/>
      </c>
      <c r="T819" s="612"/>
      <c r="U819" s="613"/>
      <c r="V819" s="614" t="str">
        <f t="shared" si="41"/>
        <v/>
      </c>
      <c r="W819" s="611">
        <f t="shared" si="42"/>
        <v>0</v>
      </c>
      <c r="X819" s="611"/>
      <c r="Y819" s="661"/>
      <c r="AH819" s="55"/>
      <c r="AI819" s="55"/>
      <c r="AJ819" s="55"/>
      <c r="AK819" s="55"/>
    </row>
    <row r="820" ht="22.5" customHeight="1">
      <c r="A820" s="662" t="s">
        <v>1564</v>
      </c>
      <c r="B820" s="655">
        <v>45809.0</v>
      </c>
      <c r="C820" s="656">
        <v>30000.0</v>
      </c>
      <c r="D820" s="651" t="s">
        <v>3</v>
      </c>
      <c r="E820" s="640" t="s">
        <v>169</v>
      </c>
      <c r="F820" s="658">
        <v>997454.0</v>
      </c>
      <c r="G820" s="659" t="s">
        <v>140</v>
      </c>
      <c r="H820" s="582" t="s">
        <v>957</v>
      </c>
      <c r="I820" s="655">
        <v>45819.0</v>
      </c>
      <c r="J820" s="656">
        <v>30000.0</v>
      </c>
      <c r="K820" s="584">
        <v>0.0</v>
      </c>
      <c r="L820" s="583">
        <f t="shared" si="1"/>
        <v>0</v>
      </c>
      <c r="M820" s="586"/>
      <c r="N820" s="586"/>
      <c r="O820" s="586"/>
      <c r="P820" s="586"/>
      <c r="Q820" s="660"/>
      <c r="R820" s="610"/>
      <c r="S820" s="611" t="str">
        <f t="shared" si="40"/>
        <v/>
      </c>
      <c r="T820" s="612"/>
      <c r="U820" s="613"/>
      <c r="V820" s="614" t="str">
        <f t="shared" si="41"/>
        <v/>
      </c>
      <c r="W820" s="611">
        <f t="shared" si="42"/>
        <v>0</v>
      </c>
      <c r="X820" s="611"/>
      <c r="Y820" s="661"/>
      <c r="AH820" s="55"/>
      <c r="AI820" s="55"/>
      <c r="AJ820" s="55"/>
      <c r="AK820" s="55"/>
    </row>
    <row r="821" ht="22.5" customHeight="1">
      <c r="A821" s="662" t="s">
        <v>1565</v>
      </c>
      <c r="B821" s="655">
        <v>45812.0</v>
      </c>
      <c r="C821" s="656">
        <v>75000.0</v>
      </c>
      <c r="D821" s="651" t="s">
        <v>3</v>
      </c>
      <c r="E821" s="657" t="s">
        <v>337</v>
      </c>
      <c r="F821" s="658">
        <v>1010580.0</v>
      </c>
      <c r="G821" s="659" t="s">
        <v>140</v>
      </c>
      <c r="H821" s="582" t="s">
        <v>957</v>
      </c>
      <c r="I821" s="655">
        <v>45819.0</v>
      </c>
      <c r="J821" s="656">
        <v>75000.0</v>
      </c>
      <c r="K821" s="584">
        <v>0.0</v>
      </c>
      <c r="L821" s="583">
        <f t="shared" si="1"/>
        <v>0</v>
      </c>
      <c r="M821" s="586"/>
      <c r="N821" s="586"/>
      <c r="O821" s="586"/>
      <c r="P821" s="586"/>
      <c r="Q821" s="660"/>
      <c r="R821" s="610"/>
      <c r="S821" s="611" t="str">
        <f t="shared" si="40"/>
        <v/>
      </c>
      <c r="T821" s="612"/>
      <c r="U821" s="613"/>
      <c r="V821" s="614" t="str">
        <f t="shared" si="41"/>
        <v/>
      </c>
      <c r="W821" s="611">
        <f t="shared" si="42"/>
        <v>0</v>
      </c>
      <c r="X821" s="611"/>
      <c r="Y821" s="661"/>
      <c r="AH821" s="55"/>
      <c r="AI821" s="55"/>
      <c r="AJ821" s="55"/>
      <c r="AK821" s="55"/>
    </row>
    <row r="822" ht="22.5" customHeight="1">
      <c r="A822" s="662" t="s">
        <v>1566</v>
      </c>
      <c r="B822" s="655">
        <v>45812.0</v>
      </c>
      <c r="C822" s="656">
        <v>85000.0</v>
      </c>
      <c r="D822" s="651" t="s">
        <v>3</v>
      </c>
      <c r="E822" s="657" t="s">
        <v>337</v>
      </c>
      <c r="F822" s="658">
        <v>962849.0</v>
      </c>
      <c r="G822" s="659" t="s">
        <v>976</v>
      </c>
      <c r="H822" s="582" t="s">
        <v>957</v>
      </c>
      <c r="I822" s="655">
        <v>45819.0</v>
      </c>
      <c r="J822" s="656">
        <v>85000.0</v>
      </c>
      <c r="K822" s="584">
        <v>0.0</v>
      </c>
      <c r="L822" s="583">
        <f t="shared" si="1"/>
        <v>0</v>
      </c>
      <c r="M822" s="586"/>
      <c r="N822" s="586"/>
      <c r="O822" s="586"/>
      <c r="P822" s="586"/>
      <c r="Q822" s="660"/>
      <c r="R822" s="610"/>
      <c r="S822" s="611" t="str">
        <f t="shared" si="40"/>
        <v/>
      </c>
      <c r="T822" s="612"/>
      <c r="U822" s="613"/>
      <c r="V822" s="614" t="str">
        <f t="shared" si="41"/>
        <v/>
      </c>
      <c r="W822" s="611">
        <f t="shared" si="42"/>
        <v>0</v>
      </c>
      <c r="X822" s="611"/>
      <c r="Y822" s="661"/>
      <c r="AH822" s="55"/>
      <c r="AI822" s="55"/>
      <c r="AJ822" s="55"/>
      <c r="AK822" s="55"/>
    </row>
    <row r="823" ht="22.5" customHeight="1">
      <c r="A823" s="662" t="s">
        <v>1567</v>
      </c>
      <c r="B823" s="655">
        <v>45812.0</v>
      </c>
      <c r="C823" s="656">
        <v>70000.0</v>
      </c>
      <c r="D823" s="651" t="s">
        <v>3</v>
      </c>
      <c r="E823" s="657" t="s">
        <v>337</v>
      </c>
      <c r="F823" s="658">
        <v>962850.0</v>
      </c>
      <c r="G823" s="659" t="s">
        <v>140</v>
      </c>
      <c r="H823" s="582" t="s">
        <v>957</v>
      </c>
      <c r="I823" s="655">
        <v>45819.0</v>
      </c>
      <c r="J823" s="656">
        <v>70000.0</v>
      </c>
      <c r="K823" s="584">
        <v>0.0</v>
      </c>
      <c r="L823" s="583">
        <f t="shared" si="1"/>
        <v>0</v>
      </c>
      <c r="M823" s="586"/>
      <c r="N823" s="586"/>
      <c r="O823" s="586"/>
      <c r="P823" s="586"/>
      <c r="Q823" s="660"/>
      <c r="R823" s="610"/>
      <c r="S823" s="611" t="str">
        <f t="shared" si="40"/>
        <v/>
      </c>
      <c r="T823" s="612"/>
      <c r="U823" s="613"/>
      <c r="V823" s="614" t="str">
        <f t="shared" si="41"/>
        <v/>
      </c>
      <c r="W823" s="611">
        <f t="shared" si="42"/>
        <v>0</v>
      </c>
      <c r="X823" s="611"/>
      <c r="Y823" s="661"/>
      <c r="AH823" s="55"/>
      <c r="AI823" s="55"/>
      <c r="AJ823" s="55"/>
      <c r="AK823" s="55"/>
    </row>
    <row r="824" ht="22.5" customHeight="1">
      <c r="A824" s="662" t="s">
        <v>1568</v>
      </c>
      <c r="B824" s="655">
        <v>45812.0</v>
      </c>
      <c r="C824" s="656">
        <v>60000.0</v>
      </c>
      <c r="D824" s="651" t="s">
        <v>3</v>
      </c>
      <c r="E824" s="657" t="s">
        <v>337</v>
      </c>
      <c r="F824" s="658">
        <v>1010579.0</v>
      </c>
      <c r="G824" s="659" t="s">
        <v>140</v>
      </c>
      <c r="H824" s="582" t="s">
        <v>957</v>
      </c>
      <c r="I824" s="655">
        <v>45819.0</v>
      </c>
      <c r="J824" s="656">
        <v>60000.0</v>
      </c>
      <c r="K824" s="584">
        <v>0.0</v>
      </c>
      <c r="L824" s="583">
        <f t="shared" si="1"/>
        <v>0</v>
      </c>
      <c r="M824" s="586"/>
      <c r="N824" s="586"/>
      <c r="O824" s="586"/>
      <c r="P824" s="586"/>
      <c r="Q824" s="660"/>
      <c r="R824" s="610"/>
      <c r="S824" s="611" t="str">
        <f t="shared" si="40"/>
        <v/>
      </c>
      <c r="T824" s="612"/>
      <c r="U824" s="613"/>
      <c r="V824" s="614" t="str">
        <f t="shared" si="41"/>
        <v/>
      </c>
      <c r="W824" s="611">
        <f t="shared" si="42"/>
        <v>0</v>
      </c>
      <c r="X824" s="611"/>
      <c r="Y824" s="661"/>
      <c r="AH824" s="55"/>
      <c r="AI824" s="55"/>
      <c r="AJ824" s="55"/>
      <c r="AK824" s="55"/>
    </row>
    <row r="825" ht="22.5" customHeight="1">
      <c r="A825" s="662" t="s">
        <v>1569</v>
      </c>
      <c r="B825" s="655">
        <v>45812.0</v>
      </c>
      <c r="C825" s="656">
        <v>60000.0</v>
      </c>
      <c r="D825" s="651" t="s">
        <v>3</v>
      </c>
      <c r="E825" s="657" t="s">
        <v>337</v>
      </c>
      <c r="F825" s="658">
        <v>1010581.0</v>
      </c>
      <c r="G825" s="659" t="s">
        <v>140</v>
      </c>
      <c r="H825" s="582" t="s">
        <v>957</v>
      </c>
      <c r="I825" s="655">
        <v>45819.0</v>
      </c>
      <c r="J825" s="656">
        <v>60000.0</v>
      </c>
      <c r="K825" s="584">
        <v>0.0</v>
      </c>
      <c r="L825" s="583">
        <f t="shared" si="1"/>
        <v>0</v>
      </c>
      <c r="M825" s="586"/>
      <c r="N825" s="586"/>
      <c r="O825" s="586"/>
      <c r="P825" s="586"/>
      <c r="Q825" s="660"/>
      <c r="R825" s="610"/>
      <c r="S825" s="611" t="str">
        <f t="shared" si="40"/>
        <v/>
      </c>
      <c r="T825" s="612"/>
      <c r="U825" s="613"/>
      <c r="V825" s="614" t="str">
        <f t="shared" si="41"/>
        <v/>
      </c>
      <c r="W825" s="611">
        <f t="shared" si="42"/>
        <v>0</v>
      </c>
      <c r="X825" s="611"/>
      <c r="Y825" s="661"/>
      <c r="AH825" s="55"/>
      <c r="AI825" s="55"/>
      <c r="AJ825" s="55"/>
      <c r="AK825" s="55"/>
    </row>
    <row r="826" ht="22.5" customHeight="1">
      <c r="A826" s="662" t="s">
        <v>1570</v>
      </c>
      <c r="B826" s="655">
        <v>45812.0</v>
      </c>
      <c r="C826" s="656">
        <v>60000.0</v>
      </c>
      <c r="D826" s="651" t="s">
        <v>3</v>
      </c>
      <c r="E826" s="657" t="s">
        <v>337</v>
      </c>
      <c r="F826" s="658">
        <v>1010584.0</v>
      </c>
      <c r="G826" s="659" t="s">
        <v>140</v>
      </c>
      <c r="H826" s="582" t="s">
        <v>957</v>
      </c>
      <c r="I826" s="655">
        <v>45819.0</v>
      </c>
      <c r="J826" s="656">
        <v>60000.0</v>
      </c>
      <c r="K826" s="584">
        <v>0.0</v>
      </c>
      <c r="L826" s="583">
        <f t="shared" si="1"/>
        <v>0</v>
      </c>
      <c r="M826" s="586"/>
      <c r="N826" s="586"/>
      <c r="O826" s="586"/>
      <c r="P826" s="586"/>
      <c r="Q826" s="660"/>
      <c r="R826" s="610"/>
      <c r="S826" s="611" t="str">
        <f t="shared" si="40"/>
        <v/>
      </c>
      <c r="T826" s="612"/>
      <c r="U826" s="613"/>
      <c r="V826" s="614" t="str">
        <f t="shared" si="41"/>
        <v/>
      </c>
      <c r="W826" s="611">
        <f t="shared" si="42"/>
        <v>0</v>
      </c>
      <c r="X826" s="611"/>
      <c r="Y826" s="661"/>
      <c r="AH826" s="55"/>
      <c r="AI826" s="55"/>
      <c r="AJ826" s="55"/>
      <c r="AK826" s="55"/>
    </row>
    <row r="827" ht="22.5" customHeight="1">
      <c r="A827" s="662" t="s">
        <v>1571</v>
      </c>
      <c r="B827" s="655">
        <v>45812.0</v>
      </c>
      <c r="C827" s="656">
        <v>60000.0</v>
      </c>
      <c r="D827" s="651" t="s">
        <v>3</v>
      </c>
      <c r="E827" s="657" t="s">
        <v>337</v>
      </c>
      <c r="F827" s="658">
        <v>1010587.0</v>
      </c>
      <c r="G827" s="659" t="s">
        <v>140</v>
      </c>
      <c r="H827" s="582" t="s">
        <v>957</v>
      </c>
      <c r="I827" s="655">
        <v>45819.0</v>
      </c>
      <c r="J827" s="656">
        <v>60000.0</v>
      </c>
      <c r="K827" s="584">
        <v>0.0</v>
      </c>
      <c r="L827" s="583">
        <f t="shared" si="1"/>
        <v>0</v>
      </c>
      <c r="M827" s="586"/>
      <c r="N827" s="586"/>
      <c r="O827" s="586"/>
      <c r="P827" s="586"/>
      <c r="Q827" s="660"/>
      <c r="R827" s="610"/>
      <c r="S827" s="611" t="str">
        <f t="shared" si="40"/>
        <v/>
      </c>
      <c r="T827" s="612"/>
      <c r="U827" s="613"/>
      <c r="V827" s="614" t="str">
        <f t="shared" si="41"/>
        <v/>
      </c>
      <c r="W827" s="611">
        <f t="shared" si="42"/>
        <v>0</v>
      </c>
      <c r="X827" s="611"/>
      <c r="Y827" s="661"/>
      <c r="AH827" s="55"/>
      <c r="AI827" s="55"/>
      <c r="AJ827" s="55"/>
      <c r="AK827" s="55"/>
    </row>
    <row r="828" ht="22.5" customHeight="1">
      <c r="A828" s="662" t="s">
        <v>1572</v>
      </c>
      <c r="B828" s="655">
        <v>45818.0</v>
      </c>
      <c r="C828" s="603">
        <v>100000.0</v>
      </c>
      <c r="D828" s="651" t="s">
        <v>3</v>
      </c>
      <c r="E828" s="640" t="s">
        <v>1573</v>
      </c>
      <c r="F828" s="580" t="s">
        <v>2244</v>
      </c>
      <c r="G828" s="659" t="s">
        <v>140</v>
      </c>
      <c r="H828" s="582" t="s">
        <v>957</v>
      </c>
      <c r="I828" s="655">
        <v>45819.0</v>
      </c>
      <c r="J828" s="656">
        <v>100000.0</v>
      </c>
      <c r="K828" s="584">
        <v>0.0</v>
      </c>
      <c r="L828" s="583">
        <f t="shared" si="1"/>
        <v>0</v>
      </c>
      <c r="M828" s="586"/>
      <c r="N828" s="586"/>
      <c r="O828" s="586"/>
      <c r="P828" s="586"/>
      <c r="Q828" s="660"/>
      <c r="R828" s="610"/>
      <c r="S828" s="611" t="str">
        <f t="shared" si="40"/>
        <v/>
      </c>
      <c r="T828" s="612"/>
      <c r="U828" s="613"/>
      <c r="V828" s="614" t="str">
        <f t="shared" si="41"/>
        <v/>
      </c>
      <c r="W828" s="611">
        <f t="shared" si="42"/>
        <v>0</v>
      </c>
      <c r="X828" s="611"/>
      <c r="Y828" s="661"/>
      <c r="AH828" s="55"/>
      <c r="AI828" s="55"/>
      <c r="AJ828" s="55"/>
      <c r="AK828" s="55"/>
    </row>
    <row r="829" ht="22.5" customHeight="1">
      <c r="A829" s="575" t="s">
        <v>1574</v>
      </c>
      <c r="B829" s="576">
        <v>45819.0</v>
      </c>
      <c r="C829" s="583">
        <v>200000.0</v>
      </c>
      <c r="D829" s="578" t="s">
        <v>3</v>
      </c>
      <c r="E829" s="680" t="s">
        <v>1047</v>
      </c>
      <c r="F829" s="580" t="s">
        <v>2245</v>
      </c>
      <c r="G829" s="581" t="s">
        <v>140</v>
      </c>
      <c r="H829" s="582" t="s">
        <v>957</v>
      </c>
      <c r="I829" s="576">
        <v>45819.0</v>
      </c>
      <c r="J829" s="583">
        <v>200000.0</v>
      </c>
      <c r="K829" s="584">
        <v>0.0</v>
      </c>
      <c r="L829" s="583">
        <f t="shared" si="1"/>
        <v>0</v>
      </c>
      <c r="M829" s="586"/>
      <c r="N829" s="586"/>
      <c r="O829" s="586"/>
      <c r="P829" s="586"/>
      <c r="Q829" s="660"/>
      <c r="R829" s="610"/>
      <c r="S829" s="611" t="str">
        <f t="shared" si="40"/>
        <v/>
      </c>
      <c r="T829" s="612"/>
      <c r="U829" s="613"/>
      <c r="V829" s="614" t="str">
        <f t="shared" si="41"/>
        <v/>
      </c>
      <c r="W829" s="611">
        <f t="shared" si="42"/>
        <v>0</v>
      </c>
      <c r="X829" s="611"/>
      <c r="Y829" s="661"/>
      <c r="AH829" s="55"/>
      <c r="AI829" s="55"/>
      <c r="AJ829" s="55"/>
      <c r="AK829" s="55"/>
    </row>
    <row r="830" ht="22.5" customHeight="1">
      <c r="A830" s="662" t="s">
        <v>1576</v>
      </c>
      <c r="B830" s="655">
        <v>45820.0</v>
      </c>
      <c r="C830" s="656">
        <v>60000.0</v>
      </c>
      <c r="D830" s="651" t="s">
        <v>3</v>
      </c>
      <c r="E830" s="640" t="s">
        <v>337</v>
      </c>
      <c r="F830" s="658">
        <v>978.0</v>
      </c>
      <c r="G830" s="659" t="s">
        <v>140</v>
      </c>
      <c r="H830" s="582" t="s">
        <v>957</v>
      </c>
      <c r="I830" s="655">
        <v>45820.0</v>
      </c>
      <c r="J830" s="656">
        <v>60000.0</v>
      </c>
      <c r="K830" s="584">
        <v>0.0</v>
      </c>
      <c r="L830" s="583">
        <f t="shared" si="1"/>
        <v>0</v>
      </c>
      <c r="M830" s="586"/>
      <c r="N830" s="586"/>
      <c r="O830" s="586"/>
      <c r="P830" s="586"/>
      <c r="Q830" s="660"/>
      <c r="R830" s="610"/>
      <c r="S830" s="611" t="str">
        <f t="shared" si="40"/>
        <v/>
      </c>
      <c r="T830" s="612"/>
      <c r="U830" s="613"/>
      <c r="V830" s="614" t="str">
        <f t="shared" si="41"/>
        <v/>
      </c>
      <c r="W830" s="611">
        <f t="shared" si="42"/>
        <v>0</v>
      </c>
      <c r="X830" s="611"/>
      <c r="Y830" s="661"/>
      <c r="AH830" s="55"/>
      <c r="AI830" s="55"/>
      <c r="AJ830" s="55"/>
      <c r="AK830" s="55"/>
    </row>
    <row r="831" ht="22.5" customHeight="1">
      <c r="A831" s="654"/>
      <c r="B831" s="655">
        <v>45820.0</v>
      </c>
      <c r="C831" s="656">
        <v>5000.0</v>
      </c>
      <c r="D831" s="651" t="s">
        <v>3</v>
      </c>
      <c r="E831" s="640" t="s">
        <v>1577</v>
      </c>
      <c r="F831" s="580" t="s">
        <v>2246</v>
      </c>
      <c r="G831" s="659" t="s">
        <v>140</v>
      </c>
      <c r="H831" s="582" t="s">
        <v>957</v>
      </c>
      <c r="I831" s="655">
        <v>45820.0</v>
      </c>
      <c r="J831" s="656">
        <v>5000.0</v>
      </c>
      <c r="K831" s="584">
        <v>0.0</v>
      </c>
      <c r="L831" s="583">
        <f t="shared" si="1"/>
        <v>0</v>
      </c>
      <c r="M831" s="586"/>
      <c r="N831" s="586"/>
      <c r="O831" s="586"/>
      <c r="P831" s="586"/>
      <c r="Q831" s="660"/>
      <c r="R831" s="610"/>
      <c r="S831" s="611" t="str">
        <f t="shared" si="40"/>
        <v/>
      </c>
      <c r="T831" s="612"/>
      <c r="U831" s="613"/>
      <c r="V831" s="614" t="str">
        <f t="shared" si="41"/>
        <v/>
      </c>
      <c r="W831" s="611">
        <f t="shared" si="42"/>
        <v>0</v>
      </c>
      <c r="X831" s="611"/>
      <c r="Y831" s="661"/>
      <c r="AH831" s="55"/>
      <c r="AI831" s="55"/>
      <c r="AJ831" s="55"/>
      <c r="AK831" s="55"/>
    </row>
    <row r="832" ht="22.5" customHeight="1">
      <c r="A832" s="654"/>
      <c r="B832" s="655">
        <v>45820.0</v>
      </c>
      <c r="C832" s="656">
        <v>30000.0</v>
      </c>
      <c r="D832" s="651" t="s">
        <v>3</v>
      </c>
      <c r="E832" s="640" t="s">
        <v>1578</v>
      </c>
      <c r="F832" s="580" t="s">
        <v>2247</v>
      </c>
      <c r="G832" s="659" t="s">
        <v>140</v>
      </c>
      <c r="H832" s="582" t="s">
        <v>957</v>
      </c>
      <c r="I832" s="655">
        <v>45820.0</v>
      </c>
      <c r="J832" s="656">
        <v>30000.0</v>
      </c>
      <c r="K832" s="584">
        <v>0.0</v>
      </c>
      <c r="L832" s="583">
        <f t="shared" si="1"/>
        <v>0</v>
      </c>
      <c r="M832" s="586"/>
      <c r="N832" s="586"/>
      <c r="O832" s="586"/>
      <c r="P832" s="586"/>
      <c r="Q832" s="660"/>
      <c r="R832" s="610"/>
      <c r="S832" s="611" t="str">
        <f t="shared" si="40"/>
        <v/>
      </c>
      <c r="T832" s="612"/>
      <c r="U832" s="613"/>
      <c r="V832" s="614" t="str">
        <f t="shared" si="41"/>
        <v/>
      </c>
      <c r="W832" s="611">
        <f t="shared" si="42"/>
        <v>0</v>
      </c>
      <c r="X832" s="611"/>
      <c r="Y832" s="661"/>
      <c r="AH832" s="55"/>
      <c r="AI832" s="55"/>
      <c r="AJ832" s="55"/>
      <c r="AK832" s="55"/>
    </row>
    <row r="833" ht="22.5" customHeight="1">
      <c r="A833" s="654"/>
      <c r="B833" s="655">
        <v>45820.0</v>
      </c>
      <c r="C833" s="656">
        <v>110000.0</v>
      </c>
      <c r="D833" s="651" t="s">
        <v>3</v>
      </c>
      <c r="E833" s="640" t="s">
        <v>13</v>
      </c>
      <c r="F833" s="580" t="s">
        <v>2248</v>
      </c>
      <c r="G833" s="659" t="s">
        <v>140</v>
      </c>
      <c r="H833" s="582" t="s">
        <v>957</v>
      </c>
      <c r="I833" s="655">
        <v>45820.0</v>
      </c>
      <c r="J833" s="656">
        <v>110000.0</v>
      </c>
      <c r="K833" s="584">
        <v>0.0</v>
      </c>
      <c r="L833" s="583">
        <f t="shared" si="1"/>
        <v>0</v>
      </c>
      <c r="M833" s="586"/>
      <c r="N833" s="586"/>
      <c r="O833" s="586"/>
      <c r="P833" s="586"/>
      <c r="Q833" s="660"/>
      <c r="R833" s="610"/>
      <c r="S833" s="611" t="str">
        <f t="shared" si="40"/>
        <v/>
      </c>
      <c r="T833" s="612"/>
      <c r="U833" s="613"/>
      <c r="V833" s="614" t="str">
        <f t="shared" si="41"/>
        <v/>
      </c>
      <c r="W833" s="611">
        <f t="shared" si="42"/>
        <v>0</v>
      </c>
      <c r="X833" s="611"/>
      <c r="Y833" s="661"/>
      <c r="AH833" s="55"/>
      <c r="AI833" s="55"/>
      <c r="AJ833" s="55"/>
      <c r="AK833" s="55"/>
    </row>
    <row r="834" ht="22.5" customHeight="1">
      <c r="A834" s="654"/>
      <c r="B834" s="655">
        <v>45822.0</v>
      </c>
      <c r="C834" s="656">
        <v>25000.0</v>
      </c>
      <c r="D834" s="651" t="s">
        <v>262</v>
      </c>
      <c r="E834" s="640" t="s">
        <v>1580</v>
      </c>
      <c r="F834" s="580" t="s">
        <v>2249</v>
      </c>
      <c r="G834" s="659" t="s">
        <v>140</v>
      </c>
      <c r="H834" s="582" t="s">
        <v>957</v>
      </c>
      <c r="I834" s="655">
        <v>45822.0</v>
      </c>
      <c r="J834" s="656">
        <v>25000.0</v>
      </c>
      <c r="K834" s="584">
        <v>0.0</v>
      </c>
      <c r="L834" s="583">
        <f t="shared" si="1"/>
        <v>0</v>
      </c>
      <c r="M834" s="586"/>
      <c r="N834" s="586"/>
      <c r="O834" s="586"/>
      <c r="P834" s="586"/>
      <c r="Q834" s="660"/>
      <c r="R834" s="610"/>
      <c r="S834" s="611" t="str">
        <f t="shared" si="40"/>
        <v/>
      </c>
      <c r="T834" s="612"/>
      <c r="U834" s="613"/>
      <c r="V834" s="614" t="str">
        <f t="shared" si="41"/>
        <v/>
      </c>
      <c r="W834" s="611">
        <f t="shared" si="42"/>
        <v>0</v>
      </c>
      <c r="X834" s="611"/>
      <c r="Y834" s="661"/>
      <c r="AH834" s="55"/>
      <c r="AI834" s="55"/>
      <c r="AJ834" s="55"/>
      <c r="AK834" s="55"/>
    </row>
    <row r="835" ht="22.5" customHeight="1">
      <c r="A835" s="662" t="s">
        <v>1581</v>
      </c>
      <c r="B835" s="655">
        <v>45817.0</v>
      </c>
      <c r="C835" s="656">
        <v>50000.0</v>
      </c>
      <c r="D835" s="651" t="s">
        <v>361</v>
      </c>
      <c r="E835" s="640" t="s">
        <v>1582</v>
      </c>
      <c r="F835" s="658">
        <v>1014.0</v>
      </c>
      <c r="G835" s="659" t="s">
        <v>1002</v>
      </c>
      <c r="H835" s="582" t="s">
        <v>957</v>
      </c>
      <c r="I835" s="655">
        <v>45824.0</v>
      </c>
      <c r="J835" s="656">
        <v>50000.0</v>
      </c>
      <c r="K835" s="584">
        <v>0.0</v>
      </c>
      <c r="L835" s="583">
        <f t="shared" si="1"/>
        <v>0</v>
      </c>
      <c r="M835" s="586"/>
      <c r="N835" s="586"/>
      <c r="O835" s="586"/>
      <c r="P835" s="586"/>
      <c r="Q835" s="660"/>
      <c r="R835" s="610"/>
      <c r="S835" s="611" t="str">
        <f t="shared" si="40"/>
        <v/>
      </c>
      <c r="T835" s="612"/>
      <c r="U835" s="613"/>
      <c r="V835" s="614" t="str">
        <f t="shared" si="41"/>
        <v/>
      </c>
      <c r="W835" s="611">
        <f t="shared" si="42"/>
        <v>0</v>
      </c>
      <c r="X835" s="611"/>
      <c r="Y835" s="661"/>
      <c r="AH835" s="55"/>
      <c r="AI835" s="55"/>
      <c r="AJ835" s="55"/>
      <c r="AK835" s="55"/>
    </row>
    <row r="836" ht="22.5" customHeight="1">
      <c r="A836" s="662" t="s">
        <v>1535</v>
      </c>
      <c r="B836" s="655">
        <v>45812.0</v>
      </c>
      <c r="C836" s="656">
        <v>80000.0</v>
      </c>
      <c r="D836" s="651" t="s">
        <v>3</v>
      </c>
      <c r="E836" s="657" t="s">
        <v>1583</v>
      </c>
      <c r="F836" s="658">
        <v>1010582.0</v>
      </c>
      <c r="G836" s="659" t="s">
        <v>140</v>
      </c>
      <c r="H836" s="582" t="s">
        <v>957</v>
      </c>
      <c r="I836" s="655">
        <v>45825.0</v>
      </c>
      <c r="J836" s="656">
        <v>80000.0</v>
      </c>
      <c r="K836" s="584">
        <v>0.0</v>
      </c>
      <c r="L836" s="583">
        <f t="shared" si="1"/>
        <v>0</v>
      </c>
      <c r="M836" s="586"/>
      <c r="N836" s="586"/>
      <c r="O836" s="586"/>
      <c r="P836" s="586"/>
      <c r="Q836" s="660"/>
      <c r="R836" s="610"/>
      <c r="S836" s="611" t="str">
        <f t="shared" si="40"/>
        <v/>
      </c>
      <c r="T836" s="612"/>
      <c r="U836" s="613"/>
      <c r="V836" s="614" t="str">
        <f t="shared" si="41"/>
        <v/>
      </c>
      <c r="W836" s="611">
        <f t="shared" si="42"/>
        <v>0</v>
      </c>
      <c r="X836" s="611"/>
      <c r="Y836" s="661"/>
      <c r="AH836" s="55"/>
      <c r="AI836" s="55"/>
      <c r="AJ836" s="55"/>
      <c r="AK836" s="55"/>
    </row>
    <row r="837" ht="22.5" customHeight="1">
      <c r="A837" s="662" t="s">
        <v>1584</v>
      </c>
      <c r="B837" s="655">
        <v>45812.0</v>
      </c>
      <c r="C837" s="656">
        <v>125000.0</v>
      </c>
      <c r="D837" s="651" t="s">
        <v>3</v>
      </c>
      <c r="E837" s="657" t="s">
        <v>1585</v>
      </c>
      <c r="F837" s="658">
        <v>1010582.0</v>
      </c>
      <c r="G837" s="659" t="s">
        <v>140</v>
      </c>
      <c r="H837" s="582" t="s">
        <v>957</v>
      </c>
      <c r="I837" s="655">
        <v>45825.0</v>
      </c>
      <c r="J837" s="656">
        <v>125000.0</v>
      </c>
      <c r="K837" s="584">
        <v>0.0</v>
      </c>
      <c r="L837" s="583">
        <f t="shared" si="1"/>
        <v>0</v>
      </c>
      <c r="M837" s="586"/>
      <c r="N837" s="586"/>
      <c r="O837" s="586"/>
      <c r="P837" s="586"/>
      <c r="Q837" s="660"/>
      <c r="R837" s="610"/>
      <c r="S837" s="611" t="str">
        <f t="shared" si="40"/>
        <v/>
      </c>
      <c r="T837" s="612"/>
      <c r="U837" s="613"/>
      <c r="V837" s="614" t="str">
        <f t="shared" si="41"/>
        <v/>
      </c>
      <c r="W837" s="611">
        <f t="shared" si="42"/>
        <v>0</v>
      </c>
      <c r="X837" s="611"/>
      <c r="Y837" s="661"/>
      <c r="AH837" s="55"/>
      <c r="AI837" s="55"/>
      <c r="AJ837" s="55"/>
      <c r="AK837" s="55"/>
    </row>
    <row r="838" ht="22.5" customHeight="1">
      <c r="A838" s="662" t="s">
        <v>1993</v>
      </c>
      <c r="B838" s="655">
        <v>45817.0</v>
      </c>
      <c r="C838" s="656">
        <v>0.0</v>
      </c>
      <c r="D838" s="651" t="s">
        <v>3</v>
      </c>
      <c r="E838" s="640" t="s">
        <v>13</v>
      </c>
      <c r="F838" s="580" t="s">
        <v>2250</v>
      </c>
      <c r="G838" s="659" t="s">
        <v>146</v>
      </c>
      <c r="H838" s="582" t="s">
        <v>957</v>
      </c>
      <c r="I838" s="655"/>
      <c r="J838" s="656">
        <v>40000.0</v>
      </c>
      <c r="K838" s="584">
        <v>0.0</v>
      </c>
      <c r="L838" s="583">
        <f t="shared" si="1"/>
        <v>40000</v>
      </c>
      <c r="M838" s="586"/>
      <c r="N838" s="586"/>
      <c r="O838" s="586"/>
      <c r="P838" s="586"/>
      <c r="Q838" s="660"/>
      <c r="R838" s="683"/>
      <c r="S838" s="611"/>
      <c r="T838" s="612"/>
      <c r="U838" s="613"/>
      <c r="V838" s="614"/>
      <c r="W838" s="611"/>
      <c r="X838" s="611"/>
      <c r="Y838" s="661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</row>
    <row r="839" ht="22.5" customHeight="1">
      <c r="A839" s="662" t="s">
        <v>1586</v>
      </c>
      <c r="B839" s="655">
        <v>45812.0</v>
      </c>
      <c r="C839" s="656">
        <v>50000.0</v>
      </c>
      <c r="D839" s="651" t="s">
        <v>3</v>
      </c>
      <c r="E839" s="657" t="s">
        <v>1587</v>
      </c>
      <c r="F839" s="658">
        <v>1010582.0</v>
      </c>
      <c r="G839" s="659" t="s">
        <v>140</v>
      </c>
      <c r="H839" s="582" t="s">
        <v>957</v>
      </c>
      <c r="I839" s="655">
        <v>45825.0</v>
      </c>
      <c r="J839" s="656">
        <v>50000.0</v>
      </c>
      <c r="K839" s="584">
        <v>0.0</v>
      </c>
      <c r="L839" s="583">
        <f t="shared" si="1"/>
        <v>0</v>
      </c>
      <c r="M839" s="586"/>
      <c r="N839" s="586"/>
      <c r="O839" s="586"/>
      <c r="P839" s="586"/>
      <c r="Q839" s="660"/>
      <c r="R839" s="683"/>
      <c r="S839" s="611"/>
      <c r="T839" s="612"/>
      <c r="U839" s="613"/>
      <c r="V839" s="614"/>
      <c r="W839" s="611"/>
      <c r="X839" s="611"/>
      <c r="Y839" s="661"/>
      <c r="AH839" s="55"/>
      <c r="AI839" s="55"/>
      <c r="AJ839" s="55"/>
      <c r="AK839" s="55"/>
    </row>
    <row r="840" ht="22.5" customHeight="1">
      <c r="A840" s="662" t="s">
        <v>1588</v>
      </c>
      <c r="B840" s="655">
        <v>45812.0</v>
      </c>
      <c r="C840" s="656">
        <v>60000.0</v>
      </c>
      <c r="D840" s="651" t="s">
        <v>3</v>
      </c>
      <c r="E840" s="657" t="s">
        <v>337</v>
      </c>
      <c r="F840" s="658">
        <v>1010583.0</v>
      </c>
      <c r="G840" s="659" t="s">
        <v>140</v>
      </c>
      <c r="H840" s="582" t="s">
        <v>957</v>
      </c>
      <c r="I840" s="655">
        <v>45825.0</v>
      </c>
      <c r="J840" s="656">
        <v>60000.0</v>
      </c>
      <c r="K840" s="584">
        <v>0.0</v>
      </c>
      <c r="L840" s="583">
        <f t="shared" si="1"/>
        <v>0</v>
      </c>
      <c r="M840" s="586"/>
      <c r="N840" s="586"/>
      <c r="O840" s="586"/>
      <c r="P840" s="586"/>
      <c r="Q840" s="660"/>
      <c r="R840" s="683"/>
      <c r="S840" s="611" t="str">
        <f t="shared" ref="S840:S875" si="43">IF(OR(ISBLANK(J840),ISBLANK(R840)),"",J840-R840)</f>
        <v/>
      </c>
      <c r="T840" s="612"/>
      <c r="U840" s="613"/>
      <c r="V840" s="614" t="str">
        <f t="shared" ref="V840:V875" si="44">IF(T840="مبيعات", U840%*J840, IF(T840="ارباح", U840%*S840, ""))</f>
        <v/>
      </c>
      <c r="W840" s="611">
        <f t="shared" ref="W840:W957" si="45">IF(OR(ISBLANK(S840),ISBLANK(V840),V840=0),"",S840-V840)</f>
        <v>0</v>
      </c>
      <c r="X840" s="611"/>
      <c r="Y840" s="661"/>
      <c r="AH840" s="55"/>
      <c r="AI840" s="55"/>
      <c r="AJ840" s="55"/>
      <c r="AK840" s="55"/>
    </row>
    <row r="841" ht="22.5" customHeight="1">
      <c r="A841" s="662" t="s">
        <v>1589</v>
      </c>
      <c r="B841" s="655">
        <v>45812.0</v>
      </c>
      <c r="C841" s="656">
        <v>60000.0</v>
      </c>
      <c r="D841" s="651" t="s">
        <v>3</v>
      </c>
      <c r="E841" s="657" t="s">
        <v>337</v>
      </c>
      <c r="F841" s="658">
        <v>1010585.0</v>
      </c>
      <c r="G841" s="659" t="s">
        <v>140</v>
      </c>
      <c r="H841" s="582" t="s">
        <v>957</v>
      </c>
      <c r="I841" s="655">
        <v>45825.0</v>
      </c>
      <c r="J841" s="656">
        <v>60000.0</v>
      </c>
      <c r="K841" s="584">
        <v>0.0</v>
      </c>
      <c r="L841" s="583">
        <f t="shared" si="1"/>
        <v>0</v>
      </c>
      <c r="M841" s="586"/>
      <c r="N841" s="586"/>
      <c r="O841" s="586"/>
      <c r="P841" s="586"/>
      <c r="Q841" s="660"/>
      <c r="R841" s="683"/>
      <c r="S841" s="611" t="str">
        <f t="shared" si="43"/>
        <v/>
      </c>
      <c r="T841" s="612"/>
      <c r="U841" s="613"/>
      <c r="V841" s="614" t="str">
        <f t="shared" si="44"/>
        <v/>
      </c>
      <c r="W841" s="611">
        <f t="shared" si="45"/>
        <v>0</v>
      </c>
      <c r="X841" s="611"/>
      <c r="Y841" s="661"/>
      <c r="AH841" s="55"/>
      <c r="AI841" s="55"/>
      <c r="AJ841" s="55"/>
      <c r="AK841" s="55"/>
    </row>
    <row r="842" ht="22.5" customHeight="1">
      <c r="A842" s="662" t="s">
        <v>1590</v>
      </c>
      <c r="B842" s="655">
        <v>45812.0</v>
      </c>
      <c r="C842" s="656">
        <v>70000.0</v>
      </c>
      <c r="D842" s="651" t="s">
        <v>3</v>
      </c>
      <c r="E842" s="657" t="s">
        <v>337</v>
      </c>
      <c r="F842" s="658">
        <v>1010586.0</v>
      </c>
      <c r="G842" s="659" t="s">
        <v>140</v>
      </c>
      <c r="H842" s="582" t="s">
        <v>957</v>
      </c>
      <c r="I842" s="655">
        <v>45825.0</v>
      </c>
      <c r="J842" s="656">
        <v>70000.0</v>
      </c>
      <c r="K842" s="584">
        <v>0.0</v>
      </c>
      <c r="L842" s="583">
        <f t="shared" si="1"/>
        <v>0</v>
      </c>
      <c r="M842" s="586"/>
      <c r="N842" s="586"/>
      <c r="O842" s="586"/>
      <c r="P842" s="586"/>
      <c r="Q842" s="660"/>
      <c r="R842" s="683"/>
      <c r="S842" s="611" t="str">
        <f t="shared" si="43"/>
        <v/>
      </c>
      <c r="T842" s="612"/>
      <c r="U842" s="613"/>
      <c r="V842" s="614" t="str">
        <f t="shared" si="44"/>
        <v/>
      </c>
      <c r="W842" s="611">
        <f t="shared" si="45"/>
        <v>0</v>
      </c>
      <c r="X842" s="611"/>
      <c r="Y842" s="661"/>
      <c r="AH842" s="55"/>
      <c r="AI842" s="55"/>
      <c r="AJ842" s="55"/>
      <c r="AK842" s="55"/>
    </row>
    <row r="843" ht="22.5" customHeight="1">
      <c r="A843" s="662" t="s">
        <v>1591</v>
      </c>
      <c r="B843" s="655">
        <v>45812.0</v>
      </c>
      <c r="C843" s="656">
        <v>65000.0</v>
      </c>
      <c r="D843" s="651" t="s">
        <v>3</v>
      </c>
      <c r="E843" s="657" t="s">
        <v>337</v>
      </c>
      <c r="F843" s="658">
        <v>1010588.0</v>
      </c>
      <c r="G843" s="659" t="s">
        <v>140</v>
      </c>
      <c r="H843" s="582" t="s">
        <v>957</v>
      </c>
      <c r="I843" s="655">
        <v>45825.0</v>
      </c>
      <c r="J843" s="656">
        <v>65000.0</v>
      </c>
      <c r="K843" s="584">
        <v>0.0</v>
      </c>
      <c r="L843" s="583">
        <f t="shared" si="1"/>
        <v>0</v>
      </c>
      <c r="M843" s="586"/>
      <c r="N843" s="586"/>
      <c r="O843" s="586"/>
      <c r="P843" s="586"/>
      <c r="Q843" s="660"/>
      <c r="R843" s="683"/>
      <c r="S843" s="611" t="str">
        <f t="shared" si="43"/>
        <v/>
      </c>
      <c r="T843" s="612"/>
      <c r="U843" s="613"/>
      <c r="V843" s="614" t="str">
        <f t="shared" si="44"/>
        <v/>
      </c>
      <c r="W843" s="611">
        <f t="shared" si="45"/>
        <v>0</v>
      </c>
      <c r="X843" s="611"/>
      <c r="Y843" s="661"/>
      <c r="AH843" s="55"/>
      <c r="AI843" s="55"/>
      <c r="AJ843" s="55"/>
      <c r="AK843" s="55"/>
    </row>
    <row r="844" ht="22.5" customHeight="1">
      <c r="A844" s="662" t="s">
        <v>1592</v>
      </c>
      <c r="B844" s="655">
        <v>45812.0</v>
      </c>
      <c r="C844" s="656">
        <v>60000.0</v>
      </c>
      <c r="D844" s="651" t="s">
        <v>3</v>
      </c>
      <c r="E844" s="657" t="s">
        <v>337</v>
      </c>
      <c r="F844" s="658">
        <v>1010589.0</v>
      </c>
      <c r="G844" s="659" t="s">
        <v>140</v>
      </c>
      <c r="H844" s="582" t="s">
        <v>957</v>
      </c>
      <c r="I844" s="655">
        <v>45825.0</v>
      </c>
      <c r="J844" s="656">
        <v>60000.0</v>
      </c>
      <c r="K844" s="584">
        <v>0.0</v>
      </c>
      <c r="L844" s="583">
        <f t="shared" si="1"/>
        <v>0</v>
      </c>
      <c r="M844" s="586"/>
      <c r="N844" s="586"/>
      <c r="O844" s="586"/>
      <c r="P844" s="586"/>
      <c r="Q844" s="660"/>
      <c r="R844" s="683"/>
      <c r="S844" s="611" t="str">
        <f t="shared" si="43"/>
        <v/>
      </c>
      <c r="T844" s="612"/>
      <c r="U844" s="613"/>
      <c r="V844" s="614" t="str">
        <f t="shared" si="44"/>
        <v/>
      </c>
      <c r="W844" s="611">
        <f t="shared" si="45"/>
        <v>0</v>
      </c>
      <c r="X844" s="611"/>
      <c r="Y844" s="661"/>
      <c r="AH844" s="55"/>
      <c r="AI844" s="55"/>
      <c r="AJ844" s="55"/>
      <c r="AK844" s="55"/>
    </row>
    <row r="845" ht="22.5" customHeight="1">
      <c r="A845" s="654"/>
      <c r="B845" s="655">
        <v>45825.0</v>
      </c>
      <c r="C845" s="656">
        <v>0.0</v>
      </c>
      <c r="D845" s="578" t="s">
        <v>1636</v>
      </c>
      <c r="E845" s="640" t="s">
        <v>2251</v>
      </c>
      <c r="F845" s="580" t="s">
        <v>2252</v>
      </c>
      <c r="G845" s="659" t="s">
        <v>140</v>
      </c>
      <c r="H845" s="582" t="s">
        <v>957</v>
      </c>
      <c r="I845" s="655">
        <v>45825.0</v>
      </c>
      <c r="J845" s="583">
        <v>0.0</v>
      </c>
      <c r="K845" s="583">
        <v>0.0</v>
      </c>
      <c r="L845" s="583">
        <f t="shared" si="1"/>
        <v>0</v>
      </c>
      <c r="M845" s="586"/>
      <c r="N845" s="586"/>
      <c r="O845" s="586"/>
      <c r="P845" s="586"/>
      <c r="Q845" s="660"/>
      <c r="R845" s="683"/>
      <c r="S845" s="611" t="str">
        <f t="shared" si="43"/>
        <v/>
      </c>
      <c r="T845" s="612"/>
      <c r="U845" s="613"/>
      <c r="V845" s="614" t="str">
        <f t="shared" si="44"/>
        <v/>
      </c>
      <c r="W845" s="611">
        <f t="shared" si="45"/>
        <v>0</v>
      </c>
      <c r="X845" s="611"/>
      <c r="Y845" s="661"/>
      <c r="AH845" s="55"/>
      <c r="AI845" s="55"/>
      <c r="AJ845" s="55"/>
      <c r="AK845" s="55"/>
    </row>
    <row r="846" ht="22.5" customHeight="1">
      <c r="A846" s="662" t="s">
        <v>1593</v>
      </c>
      <c r="B846" s="655">
        <v>45825.0</v>
      </c>
      <c r="C846" s="656">
        <v>50000.0</v>
      </c>
      <c r="D846" s="651" t="s">
        <v>3</v>
      </c>
      <c r="E846" s="640" t="s">
        <v>439</v>
      </c>
      <c r="F846" s="658">
        <v>997455.0</v>
      </c>
      <c r="G846" s="659" t="s">
        <v>140</v>
      </c>
      <c r="H846" s="582" t="s">
        <v>957</v>
      </c>
      <c r="I846" s="655">
        <v>45825.0</v>
      </c>
      <c r="J846" s="656">
        <v>50000.0</v>
      </c>
      <c r="K846" s="584">
        <v>0.0</v>
      </c>
      <c r="L846" s="583">
        <f t="shared" si="1"/>
        <v>0</v>
      </c>
      <c r="M846" s="586"/>
      <c r="N846" s="586"/>
      <c r="O846" s="586"/>
      <c r="P846" s="586"/>
      <c r="Q846" s="600"/>
      <c r="R846" s="684"/>
      <c r="S846" s="589" t="str">
        <f t="shared" si="43"/>
        <v/>
      </c>
      <c r="T846" s="606"/>
      <c r="U846" s="607"/>
      <c r="V846" s="592" t="str">
        <f t="shared" si="44"/>
        <v/>
      </c>
      <c r="W846" s="589">
        <f t="shared" si="45"/>
        <v>0</v>
      </c>
      <c r="X846" s="589"/>
      <c r="Y846" s="602"/>
      <c r="AH846" s="55"/>
      <c r="AI846" s="55"/>
      <c r="AJ846" s="55"/>
      <c r="AK846" s="55"/>
    </row>
    <row r="847" ht="22.5" customHeight="1">
      <c r="A847" s="662" t="s">
        <v>1594</v>
      </c>
      <c r="B847" s="655">
        <v>45825.0</v>
      </c>
      <c r="C847" s="656">
        <v>50000.0</v>
      </c>
      <c r="D847" s="651" t="s">
        <v>3</v>
      </c>
      <c r="E847" s="640" t="s">
        <v>192</v>
      </c>
      <c r="F847" s="658">
        <v>1010590.0</v>
      </c>
      <c r="G847" s="659" t="s">
        <v>140</v>
      </c>
      <c r="H847" s="582" t="s">
        <v>957</v>
      </c>
      <c r="I847" s="655">
        <v>45825.0</v>
      </c>
      <c r="J847" s="656">
        <v>50000.0</v>
      </c>
      <c r="K847" s="584">
        <v>0.0</v>
      </c>
      <c r="L847" s="583">
        <f t="shared" si="1"/>
        <v>0</v>
      </c>
      <c r="M847" s="586"/>
      <c r="N847" s="586"/>
      <c r="O847" s="586"/>
      <c r="P847" s="586"/>
      <c r="Q847" s="660"/>
      <c r="R847" s="683"/>
      <c r="S847" s="611" t="str">
        <f t="shared" si="43"/>
        <v/>
      </c>
      <c r="T847" s="612"/>
      <c r="U847" s="613"/>
      <c r="V847" s="614" t="str">
        <f t="shared" si="44"/>
        <v/>
      </c>
      <c r="W847" s="611">
        <f t="shared" si="45"/>
        <v>0</v>
      </c>
      <c r="X847" s="611"/>
      <c r="Y847" s="661"/>
      <c r="AH847" s="55"/>
      <c r="AI847" s="55"/>
      <c r="AJ847" s="55"/>
      <c r="AK847" s="55"/>
    </row>
    <row r="848" ht="22.5" customHeight="1">
      <c r="A848" s="654"/>
      <c r="B848" s="655">
        <v>45809.0</v>
      </c>
      <c r="C848" s="656">
        <v>8300000.0</v>
      </c>
      <c r="D848" s="651" t="s">
        <v>119</v>
      </c>
      <c r="E848" s="640" t="s">
        <v>1595</v>
      </c>
      <c r="F848" s="580" t="s">
        <v>2253</v>
      </c>
      <c r="G848" s="659" t="s">
        <v>140</v>
      </c>
      <c r="H848" s="582" t="s">
        <v>957</v>
      </c>
      <c r="I848" s="655">
        <v>45828.0</v>
      </c>
      <c r="J848" s="656">
        <v>8300000.0</v>
      </c>
      <c r="K848" s="584">
        <v>0.0</v>
      </c>
      <c r="L848" s="583">
        <f t="shared" si="1"/>
        <v>0</v>
      </c>
      <c r="M848" s="586"/>
      <c r="N848" s="586"/>
      <c r="O848" s="586"/>
      <c r="P848" s="586"/>
      <c r="Q848" s="660"/>
      <c r="R848" s="683"/>
      <c r="S848" s="611" t="str">
        <f t="shared" si="43"/>
        <v/>
      </c>
      <c r="T848" s="612"/>
      <c r="U848" s="613"/>
      <c r="V848" s="614" t="str">
        <f t="shared" si="44"/>
        <v/>
      </c>
      <c r="W848" s="611">
        <f t="shared" si="45"/>
        <v>0</v>
      </c>
      <c r="X848" s="611"/>
      <c r="Y848" s="661"/>
      <c r="AH848" s="55"/>
      <c r="AI848" s="55"/>
      <c r="AJ848" s="55"/>
      <c r="AK848" s="55"/>
    </row>
    <row r="849" ht="22.5" customHeight="1">
      <c r="A849" s="654"/>
      <c r="B849" s="655">
        <v>45828.0</v>
      </c>
      <c r="C849" s="656">
        <v>85000.0</v>
      </c>
      <c r="D849" s="651" t="s">
        <v>119</v>
      </c>
      <c r="E849" s="640" t="s">
        <v>1596</v>
      </c>
      <c r="F849" s="658">
        <v>982.0</v>
      </c>
      <c r="G849" s="659" t="s">
        <v>140</v>
      </c>
      <c r="H849" s="582" t="s">
        <v>957</v>
      </c>
      <c r="I849" s="655">
        <v>45828.0</v>
      </c>
      <c r="J849" s="656">
        <v>85000.0</v>
      </c>
      <c r="K849" s="584">
        <v>0.0</v>
      </c>
      <c r="L849" s="583">
        <f t="shared" si="1"/>
        <v>0</v>
      </c>
      <c r="M849" s="586"/>
      <c r="N849" s="586"/>
      <c r="O849" s="586"/>
      <c r="P849" s="586"/>
      <c r="Q849" s="660"/>
      <c r="R849" s="683"/>
      <c r="S849" s="611" t="str">
        <f t="shared" si="43"/>
        <v/>
      </c>
      <c r="T849" s="612"/>
      <c r="U849" s="613"/>
      <c r="V849" s="614" t="str">
        <f t="shared" si="44"/>
        <v/>
      </c>
      <c r="W849" s="611">
        <f t="shared" si="45"/>
        <v>0</v>
      </c>
      <c r="X849" s="611"/>
      <c r="Y849" s="661"/>
      <c r="AH849" s="55"/>
      <c r="AI849" s="55"/>
      <c r="AJ849" s="55"/>
      <c r="AK849" s="55"/>
    </row>
    <row r="850" ht="22.5" customHeight="1">
      <c r="A850" s="654"/>
      <c r="B850" s="655">
        <v>45835.0</v>
      </c>
      <c r="C850" s="656">
        <v>0.0</v>
      </c>
      <c r="D850" s="578" t="s">
        <v>1636</v>
      </c>
      <c r="E850" s="640" t="s">
        <v>2254</v>
      </c>
      <c r="F850" s="580" t="s">
        <v>2255</v>
      </c>
      <c r="G850" s="659" t="s">
        <v>140</v>
      </c>
      <c r="H850" s="582" t="s">
        <v>957</v>
      </c>
      <c r="I850" s="655">
        <v>45828.0</v>
      </c>
      <c r="J850" s="583">
        <v>0.0</v>
      </c>
      <c r="K850" s="583">
        <v>0.0</v>
      </c>
      <c r="L850" s="583">
        <f t="shared" si="1"/>
        <v>0</v>
      </c>
      <c r="M850" s="586"/>
      <c r="N850" s="586"/>
      <c r="O850" s="586"/>
      <c r="P850" s="586"/>
      <c r="Q850" s="660"/>
      <c r="R850" s="683"/>
      <c r="S850" s="611" t="str">
        <f t="shared" si="43"/>
        <v/>
      </c>
      <c r="T850" s="612"/>
      <c r="U850" s="613"/>
      <c r="V850" s="614" t="str">
        <f t="shared" si="44"/>
        <v/>
      </c>
      <c r="W850" s="611">
        <f t="shared" si="45"/>
        <v>0</v>
      </c>
      <c r="X850" s="611"/>
      <c r="Y850" s="661"/>
      <c r="AH850" s="55"/>
      <c r="AI850" s="55"/>
      <c r="AJ850" s="55"/>
      <c r="AK850" s="55"/>
    </row>
    <row r="851" ht="22.5" customHeight="1">
      <c r="A851" s="654"/>
      <c r="B851" s="655">
        <v>45809.0</v>
      </c>
      <c r="C851" s="656">
        <v>90000.0</v>
      </c>
      <c r="D851" s="651" t="s">
        <v>119</v>
      </c>
      <c r="E851" s="640" t="s">
        <v>399</v>
      </c>
      <c r="F851" s="580" t="s">
        <v>2256</v>
      </c>
      <c r="G851" s="659" t="s">
        <v>140</v>
      </c>
      <c r="H851" s="582" t="s">
        <v>957</v>
      </c>
      <c r="I851" s="655">
        <v>45829.0</v>
      </c>
      <c r="J851" s="656">
        <v>90000.0</v>
      </c>
      <c r="K851" s="584">
        <v>0.0</v>
      </c>
      <c r="L851" s="583">
        <f t="shared" si="1"/>
        <v>0</v>
      </c>
      <c r="M851" s="586"/>
      <c r="N851" s="586"/>
      <c r="O851" s="586"/>
      <c r="P851" s="586"/>
      <c r="Q851" s="660"/>
      <c r="R851" s="683"/>
      <c r="S851" s="611" t="str">
        <f t="shared" si="43"/>
        <v/>
      </c>
      <c r="T851" s="612"/>
      <c r="U851" s="613"/>
      <c r="V851" s="614" t="str">
        <f t="shared" si="44"/>
        <v/>
      </c>
      <c r="W851" s="611">
        <f t="shared" si="45"/>
        <v>0</v>
      </c>
      <c r="X851" s="611"/>
      <c r="Y851" s="661"/>
      <c r="AH851" s="55"/>
      <c r="AI851" s="55"/>
      <c r="AJ851" s="55"/>
      <c r="AK851" s="55"/>
    </row>
    <row r="852" ht="22.5" customHeight="1">
      <c r="A852" s="654"/>
      <c r="B852" s="655">
        <v>45832.0</v>
      </c>
      <c r="C852" s="656">
        <v>25000.0</v>
      </c>
      <c r="D852" s="651" t="s">
        <v>119</v>
      </c>
      <c r="E852" s="640" t="s">
        <v>1597</v>
      </c>
      <c r="F852" s="580" t="s">
        <v>2257</v>
      </c>
      <c r="G852" s="659" t="s">
        <v>140</v>
      </c>
      <c r="H852" s="582" t="s">
        <v>957</v>
      </c>
      <c r="I852" s="655">
        <v>45832.0</v>
      </c>
      <c r="J852" s="656">
        <v>25000.0</v>
      </c>
      <c r="K852" s="584">
        <v>0.0</v>
      </c>
      <c r="L852" s="583">
        <f t="shared" si="1"/>
        <v>0</v>
      </c>
      <c r="M852" s="586"/>
      <c r="N852" s="586"/>
      <c r="O852" s="586"/>
      <c r="P852" s="586"/>
      <c r="Q852" s="660"/>
      <c r="R852" s="683"/>
      <c r="S852" s="611" t="str">
        <f t="shared" si="43"/>
        <v/>
      </c>
      <c r="T852" s="612"/>
      <c r="U852" s="613"/>
      <c r="V852" s="614" t="str">
        <f t="shared" si="44"/>
        <v/>
      </c>
      <c r="W852" s="611">
        <f t="shared" si="45"/>
        <v>0</v>
      </c>
      <c r="X852" s="611"/>
      <c r="Y852" s="661"/>
      <c r="AH852" s="55"/>
      <c r="AI852" s="55"/>
      <c r="AJ852" s="55"/>
      <c r="AK852" s="55"/>
    </row>
    <row r="853" ht="22.5" customHeight="1">
      <c r="A853" s="654"/>
      <c r="B853" s="655">
        <v>45823.0</v>
      </c>
      <c r="C853" s="656">
        <v>530000.0</v>
      </c>
      <c r="D853" s="651" t="s">
        <v>262</v>
      </c>
      <c r="E853" s="640" t="s">
        <v>1599</v>
      </c>
      <c r="F853" s="580" t="s">
        <v>2258</v>
      </c>
      <c r="G853" s="659" t="s">
        <v>140</v>
      </c>
      <c r="H853" s="582" t="s">
        <v>957</v>
      </c>
      <c r="I853" s="655">
        <v>45833.0</v>
      </c>
      <c r="J853" s="656">
        <v>530000.0</v>
      </c>
      <c r="K853" s="584">
        <v>0.0</v>
      </c>
      <c r="L853" s="583">
        <f t="shared" si="1"/>
        <v>0</v>
      </c>
      <c r="M853" s="586"/>
      <c r="N853" s="586"/>
      <c r="O853" s="586"/>
      <c r="P853" s="586"/>
      <c r="Q853" s="660"/>
      <c r="R853" s="683"/>
      <c r="S853" s="611" t="str">
        <f t="shared" si="43"/>
        <v/>
      </c>
      <c r="T853" s="612"/>
      <c r="U853" s="613"/>
      <c r="V853" s="614" t="str">
        <f t="shared" si="44"/>
        <v/>
      </c>
      <c r="W853" s="611">
        <f t="shared" si="45"/>
        <v>0</v>
      </c>
      <c r="X853" s="611"/>
      <c r="Y853" s="661"/>
      <c r="AH853" s="55"/>
      <c r="AI853" s="55"/>
      <c r="AJ853" s="55"/>
      <c r="AK853" s="55"/>
    </row>
    <row r="854" ht="22.5" customHeight="1">
      <c r="A854" s="654"/>
      <c r="B854" s="655">
        <v>45833.0</v>
      </c>
      <c r="C854" s="656">
        <v>70000.0</v>
      </c>
      <c r="D854" s="651" t="s">
        <v>119</v>
      </c>
      <c r="E854" s="640" t="s">
        <v>1600</v>
      </c>
      <c r="F854" s="580" t="s">
        <v>2259</v>
      </c>
      <c r="G854" s="659" t="s">
        <v>140</v>
      </c>
      <c r="H854" s="582" t="s">
        <v>957</v>
      </c>
      <c r="I854" s="655">
        <v>45833.0</v>
      </c>
      <c r="J854" s="656">
        <v>70000.0</v>
      </c>
      <c r="K854" s="584">
        <v>0.0</v>
      </c>
      <c r="L854" s="583">
        <f t="shared" si="1"/>
        <v>0</v>
      </c>
      <c r="M854" s="586"/>
      <c r="N854" s="586"/>
      <c r="O854" s="586"/>
      <c r="P854" s="586"/>
      <c r="Q854" s="660"/>
      <c r="R854" s="683"/>
      <c r="S854" s="611" t="str">
        <f t="shared" si="43"/>
        <v/>
      </c>
      <c r="T854" s="612"/>
      <c r="U854" s="613"/>
      <c r="V854" s="614" t="str">
        <f t="shared" si="44"/>
        <v/>
      </c>
      <c r="W854" s="611">
        <f t="shared" si="45"/>
        <v>0</v>
      </c>
      <c r="X854" s="611"/>
      <c r="Y854" s="661"/>
      <c r="AH854" s="55"/>
      <c r="AI854" s="55"/>
      <c r="AJ854" s="55"/>
      <c r="AK854" s="55"/>
    </row>
    <row r="855" ht="22.5" customHeight="1">
      <c r="A855" s="654"/>
      <c r="B855" s="655">
        <v>45833.0</v>
      </c>
      <c r="C855" s="583">
        <v>0.0</v>
      </c>
      <c r="D855" s="651" t="s">
        <v>119</v>
      </c>
      <c r="E855" s="579" t="s">
        <v>2260</v>
      </c>
      <c r="F855" s="580" t="s">
        <v>2261</v>
      </c>
      <c r="G855" s="659" t="s">
        <v>140</v>
      </c>
      <c r="H855" s="582" t="s">
        <v>957</v>
      </c>
      <c r="I855" s="655">
        <v>45833.0</v>
      </c>
      <c r="J855" s="583">
        <v>0.0</v>
      </c>
      <c r="K855" s="583">
        <v>0.0</v>
      </c>
      <c r="L855" s="583">
        <f t="shared" si="1"/>
        <v>0</v>
      </c>
      <c r="M855" s="586"/>
      <c r="N855" s="586"/>
      <c r="O855" s="586"/>
      <c r="P855" s="586"/>
      <c r="Q855" s="660"/>
      <c r="R855" s="683"/>
      <c r="S855" s="611" t="str">
        <f t="shared" si="43"/>
        <v/>
      </c>
      <c r="T855" s="612"/>
      <c r="U855" s="613"/>
      <c r="V855" s="614" t="str">
        <f t="shared" si="44"/>
        <v/>
      </c>
      <c r="W855" s="611">
        <f t="shared" si="45"/>
        <v>0</v>
      </c>
      <c r="X855" s="611"/>
      <c r="Y855" s="661"/>
      <c r="AH855" s="55"/>
      <c r="AI855" s="55"/>
      <c r="AJ855" s="55"/>
      <c r="AK855" s="55"/>
    </row>
    <row r="856" ht="22.5" customHeight="1">
      <c r="A856" s="654"/>
      <c r="B856" s="655">
        <v>45835.0</v>
      </c>
      <c r="C856" s="583">
        <v>0.0</v>
      </c>
      <c r="D856" s="651" t="s">
        <v>119</v>
      </c>
      <c r="E856" s="579" t="s">
        <v>2262</v>
      </c>
      <c r="F856" s="580" t="s">
        <v>2263</v>
      </c>
      <c r="G856" s="659" t="s">
        <v>140</v>
      </c>
      <c r="H856" s="582" t="s">
        <v>957</v>
      </c>
      <c r="I856" s="655">
        <v>45835.0</v>
      </c>
      <c r="J856" s="583">
        <v>0.0</v>
      </c>
      <c r="K856" s="583">
        <v>0.0</v>
      </c>
      <c r="L856" s="583">
        <f t="shared" si="1"/>
        <v>0</v>
      </c>
      <c r="M856" s="586"/>
      <c r="N856" s="586"/>
      <c r="O856" s="586"/>
      <c r="P856" s="586"/>
      <c r="Q856" s="660"/>
      <c r="R856" s="683"/>
      <c r="S856" s="611" t="str">
        <f t="shared" si="43"/>
        <v/>
      </c>
      <c r="T856" s="612"/>
      <c r="U856" s="613"/>
      <c r="V856" s="614" t="str">
        <f t="shared" si="44"/>
        <v/>
      </c>
      <c r="W856" s="611">
        <f t="shared" si="45"/>
        <v>0</v>
      </c>
      <c r="X856" s="611"/>
      <c r="Y856" s="661"/>
      <c r="AH856" s="55"/>
      <c r="AI856" s="55"/>
      <c r="AJ856" s="55"/>
      <c r="AK856" s="55"/>
    </row>
    <row r="857" ht="22.5" customHeight="1">
      <c r="A857" s="654"/>
      <c r="B857" s="655">
        <v>45825.0</v>
      </c>
      <c r="C857" s="583">
        <v>0.0</v>
      </c>
      <c r="D857" s="651" t="s">
        <v>119</v>
      </c>
      <c r="E857" s="579" t="s">
        <v>2264</v>
      </c>
      <c r="F857" s="580" t="s">
        <v>2265</v>
      </c>
      <c r="G857" s="659" t="s">
        <v>140</v>
      </c>
      <c r="H857" s="582" t="s">
        <v>957</v>
      </c>
      <c r="I857" s="655">
        <v>45837.0</v>
      </c>
      <c r="J857" s="583">
        <v>0.0</v>
      </c>
      <c r="K857" s="583">
        <v>0.0</v>
      </c>
      <c r="L857" s="583">
        <f t="shared" si="1"/>
        <v>0</v>
      </c>
      <c r="M857" s="586"/>
      <c r="N857" s="586"/>
      <c r="O857" s="586"/>
      <c r="P857" s="586"/>
      <c r="Q857" s="660"/>
      <c r="R857" s="683"/>
      <c r="S857" s="611" t="str">
        <f t="shared" si="43"/>
        <v/>
      </c>
      <c r="T857" s="612"/>
      <c r="U857" s="613"/>
      <c r="V857" s="614" t="str">
        <f t="shared" si="44"/>
        <v/>
      </c>
      <c r="W857" s="611">
        <f t="shared" si="45"/>
        <v>0</v>
      </c>
      <c r="X857" s="611"/>
      <c r="Y857" s="661"/>
      <c r="AH857" s="55"/>
      <c r="AI857" s="55"/>
      <c r="AJ857" s="55"/>
      <c r="AK857" s="55"/>
    </row>
    <row r="858" ht="22.5" customHeight="1">
      <c r="A858" s="654"/>
      <c r="B858" s="655">
        <v>45838.0</v>
      </c>
      <c r="C858" s="656">
        <v>0.0</v>
      </c>
      <c r="D858" s="657" t="s">
        <v>1636</v>
      </c>
      <c r="E858" s="640" t="s">
        <v>2266</v>
      </c>
      <c r="F858" s="580" t="s">
        <v>2267</v>
      </c>
      <c r="G858" s="659" t="s">
        <v>140</v>
      </c>
      <c r="H858" s="582" t="s">
        <v>957</v>
      </c>
      <c r="I858" s="655">
        <v>45838.0</v>
      </c>
      <c r="J858" s="583">
        <v>0.0</v>
      </c>
      <c r="K858" s="583">
        <v>0.0</v>
      </c>
      <c r="L858" s="583">
        <f t="shared" si="1"/>
        <v>0</v>
      </c>
      <c r="M858" s="586"/>
      <c r="N858" s="586"/>
      <c r="O858" s="586"/>
      <c r="P858" s="586"/>
      <c r="Q858" s="660"/>
      <c r="R858" s="683"/>
      <c r="S858" s="611" t="str">
        <f t="shared" si="43"/>
        <v/>
      </c>
      <c r="T858" s="612"/>
      <c r="U858" s="613"/>
      <c r="V858" s="614" t="str">
        <f t="shared" si="44"/>
        <v/>
      </c>
      <c r="W858" s="611">
        <f t="shared" si="45"/>
        <v>0</v>
      </c>
      <c r="X858" s="611"/>
      <c r="Y858" s="661"/>
      <c r="AH858" s="55"/>
      <c r="AI858" s="55"/>
      <c r="AJ858" s="55"/>
      <c r="AK858" s="55"/>
    </row>
    <row r="859" ht="22.5" customHeight="1">
      <c r="A859" s="654"/>
      <c r="B859" s="655">
        <v>45838.0</v>
      </c>
      <c r="C859" s="583">
        <v>0.0</v>
      </c>
      <c r="D859" s="651" t="s">
        <v>119</v>
      </c>
      <c r="E859" s="579" t="s">
        <v>2268</v>
      </c>
      <c r="F859" s="580" t="s">
        <v>2269</v>
      </c>
      <c r="G859" s="659" t="s">
        <v>140</v>
      </c>
      <c r="H859" s="582" t="s">
        <v>957</v>
      </c>
      <c r="I859" s="655">
        <v>45838.0</v>
      </c>
      <c r="J859" s="583">
        <v>0.0</v>
      </c>
      <c r="K859" s="583">
        <v>0.0</v>
      </c>
      <c r="L859" s="583">
        <f t="shared" si="1"/>
        <v>0</v>
      </c>
      <c r="M859" s="586"/>
      <c r="N859" s="586"/>
      <c r="O859" s="586"/>
      <c r="P859" s="586"/>
      <c r="Q859" s="660"/>
      <c r="R859" s="683"/>
      <c r="S859" s="611" t="str">
        <f t="shared" si="43"/>
        <v/>
      </c>
      <c r="T859" s="612"/>
      <c r="U859" s="613"/>
      <c r="V859" s="614" t="str">
        <f t="shared" si="44"/>
        <v/>
      </c>
      <c r="W859" s="611">
        <f t="shared" si="45"/>
        <v>0</v>
      </c>
      <c r="X859" s="611"/>
      <c r="Y859" s="661"/>
      <c r="AH859" s="55"/>
      <c r="AI859" s="55"/>
      <c r="AJ859" s="55"/>
      <c r="AK859" s="55"/>
    </row>
    <row r="860" ht="22.5" customHeight="1">
      <c r="A860" s="654"/>
      <c r="B860" s="655">
        <v>45841.0</v>
      </c>
      <c r="C860" s="583">
        <v>0.0</v>
      </c>
      <c r="D860" s="651" t="s">
        <v>119</v>
      </c>
      <c r="E860" s="579" t="s">
        <v>2270</v>
      </c>
      <c r="F860" s="580" t="s">
        <v>2271</v>
      </c>
      <c r="G860" s="659" t="s">
        <v>140</v>
      </c>
      <c r="H860" s="582" t="s">
        <v>957</v>
      </c>
      <c r="I860" s="655">
        <v>45841.0</v>
      </c>
      <c r="J860" s="583">
        <v>0.0</v>
      </c>
      <c r="K860" s="583">
        <v>0.0</v>
      </c>
      <c r="L860" s="583">
        <f t="shared" si="1"/>
        <v>0</v>
      </c>
      <c r="M860" s="586"/>
      <c r="N860" s="586"/>
      <c r="O860" s="586"/>
      <c r="P860" s="586"/>
      <c r="Q860" s="660"/>
      <c r="R860" s="683"/>
      <c r="S860" s="611" t="str">
        <f t="shared" si="43"/>
        <v/>
      </c>
      <c r="T860" s="612"/>
      <c r="U860" s="613"/>
      <c r="V860" s="614" t="str">
        <f t="shared" si="44"/>
        <v/>
      </c>
      <c r="W860" s="611">
        <f t="shared" si="45"/>
        <v>0</v>
      </c>
      <c r="X860" s="611"/>
      <c r="Y860" s="661"/>
      <c r="AH860" s="55"/>
      <c r="AI860" s="55"/>
      <c r="AJ860" s="55"/>
      <c r="AK860" s="55"/>
    </row>
    <row r="861" ht="22.5" customHeight="1">
      <c r="A861" s="654"/>
      <c r="B861" s="655">
        <v>45841.0</v>
      </c>
      <c r="C861" s="583">
        <v>0.0</v>
      </c>
      <c r="D861" s="651" t="s">
        <v>119</v>
      </c>
      <c r="E861" s="579" t="s">
        <v>2272</v>
      </c>
      <c r="F861" s="580" t="s">
        <v>2273</v>
      </c>
      <c r="G861" s="659" t="s">
        <v>140</v>
      </c>
      <c r="H861" s="582" t="s">
        <v>957</v>
      </c>
      <c r="I861" s="655">
        <v>45842.0</v>
      </c>
      <c r="J861" s="583">
        <v>0.0</v>
      </c>
      <c r="K861" s="583">
        <v>0.0</v>
      </c>
      <c r="L861" s="583">
        <f t="shared" si="1"/>
        <v>0</v>
      </c>
      <c r="M861" s="586"/>
      <c r="N861" s="586"/>
      <c r="O861" s="586"/>
      <c r="P861" s="586"/>
      <c r="Q861" s="660"/>
      <c r="R861" s="683"/>
      <c r="S861" s="611" t="str">
        <f t="shared" si="43"/>
        <v/>
      </c>
      <c r="T861" s="612"/>
      <c r="U861" s="613"/>
      <c r="V861" s="614" t="str">
        <f t="shared" si="44"/>
        <v/>
      </c>
      <c r="W861" s="611">
        <f t="shared" si="45"/>
        <v>0</v>
      </c>
      <c r="X861" s="611"/>
      <c r="Y861" s="661"/>
      <c r="AH861" s="55"/>
      <c r="AI861" s="55"/>
      <c r="AJ861" s="55"/>
      <c r="AK861" s="55"/>
    </row>
    <row r="862" ht="22.5" customHeight="1">
      <c r="A862" s="654"/>
      <c r="B862" s="655">
        <v>45842.0</v>
      </c>
      <c r="C862" s="656">
        <v>0.0</v>
      </c>
      <c r="D862" s="578" t="s">
        <v>1636</v>
      </c>
      <c r="E862" s="640" t="s">
        <v>2274</v>
      </c>
      <c r="F862" s="580" t="s">
        <v>2275</v>
      </c>
      <c r="G862" s="659" t="s">
        <v>140</v>
      </c>
      <c r="H862" s="582" t="s">
        <v>957</v>
      </c>
      <c r="I862" s="655">
        <v>45842.0</v>
      </c>
      <c r="J862" s="583">
        <v>0.0</v>
      </c>
      <c r="K862" s="583">
        <v>0.0</v>
      </c>
      <c r="L862" s="583">
        <f t="shared" si="1"/>
        <v>0</v>
      </c>
      <c r="M862" s="586"/>
      <c r="N862" s="586"/>
      <c r="O862" s="586"/>
      <c r="P862" s="586"/>
      <c r="Q862" s="660"/>
      <c r="R862" s="683"/>
      <c r="S862" s="611" t="str">
        <f t="shared" si="43"/>
        <v/>
      </c>
      <c r="T862" s="612"/>
      <c r="U862" s="613"/>
      <c r="V862" s="614" t="str">
        <f t="shared" si="44"/>
        <v/>
      </c>
      <c r="W862" s="611">
        <f t="shared" si="45"/>
        <v>0</v>
      </c>
      <c r="X862" s="611"/>
      <c r="Y862" s="661"/>
      <c r="AH862" s="55"/>
      <c r="AI862" s="55"/>
      <c r="AJ862" s="55"/>
      <c r="AK862" s="55"/>
    </row>
    <row r="863" ht="22.5" customHeight="1">
      <c r="A863" s="654"/>
      <c r="B863" s="655">
        <v>45842.0</v>
      </c>
      <c r="C863" s="583">
        <v>0.0</v>
      </c>
      <c r="D863" s="651" t="s">
        <v>119</v>
      </c>
      <c r="E863" s="579" t="s">
        <v>2276</v>
      </c>
      <c r="F863" s="580" t="s">
        <v>2277</v>
      </c>
      <c r="G863" s="659" t="s">
        <v>140</v>
      </c>
      <c r="H863" s="582" t="s">
        <v>957</v>
      </c>
      <c r="I863" s="655">
        <v>45842.0</v>
      </c>
      <c r="J863" s="583">
        <v>0.0</v>
      </c>
      <c r="K863" s="583">
        <v>0.0</v>
      </c>
      <c r="L863" s="583">
        <f t="shared" si="1"/>
        <v>0</v>
      </c>
      <c r="M863" s="586"/>
      <c r="N863" s="586"/>
      <c r="O863" s="586"/>
      <c r="P863" s="586"/>
      <c r="Q863" s="660"/>
      <c r="R863" s="683"/>
      <c r="S863" s="611" t="str">
        <f t="shared" si="43"/>
        <v/>
      </c>
      <c r="T863" s="612"/>
      <c r="U863" s="613"/>
      <c r="V863" s="614" t="str">
        <f t="shared" si="44"/>
        <v/>
      </c>
      <c r="W863" s="611">
        <f t="shared" si="45"/>
        <v>0</v>
      </c>
      <c r="X863" s="611"/>
      <c r="Y863" s="661"/>
      <c r="AH863" s="55"/>
      <c r="AI863" s="55"/>
      <c r="AJ863" s="55"/>
      <c r="AK863" s="55"/>
    </row>
    <row r="864" ht="22.5" customHeight="1">
      <c r="A864" s="654"/>
      <c r="B864" s="655">
        <v>45845.0</v>
      </c>
      <c r="C864" s="583">
        <v>0.0</v>
      </c>
      <c r="D864" s="651" t="s">
        <v>119</v>
      </c>
      <c r="E864" s="579" t="s">
        <v>2278</v>
      </c>
      <c r="F864" s="580" t="s">
        <v>2279</v>
      </c>
      <c r="G864" s="659" t="s">
        <v>140</v>
      </c>
      <c r="H864" s="582" t="s">
        <v>957</v>
      </c>
      <c r="I864" s="655">
        <v>45845.0</v>
      </c>
      <c r="J864" s="583">
        <v>0.0</v>
      </c>
      <c r="K864" s="583">
        <v>0.0</v>
      </c>
      <c r="L864" s="583">
        <f t="shared" si="1"/>
        <v>0</v>
      </c>
      <c r="M864" s="586"/>
      <c r="N864" s="586"/>
      <c r="O864" s="586"/>
      <c r="P864" s="586"/>
      <c r="Q864" s="660"/>
      <c r="R864" s="683"/>
      <c r="S864" s="611" t="str">
        <f t="shared" si="43"/>
        <v/>
      </c>
      <c r="T864" s="612"/>
      <c r="U864" s="613"/>
      <c r="V864" s="614" t="str">
        <f t="shared" si="44"/>
        <v/>
      </c>
      <c r="W864" s="611">
        <f t="shared" si="45"/>
        <v>0</v>
      </c>
      <c r="X864" s="611"/>
      <c r="Y864" s="661"/>
      <c r="AH864" s="55"/>
      <c r="AI864" s="55"/>
      <c r="AJ864" s="55"/>
      <c r="AK864" s="55"/>
    </row>
    <row r="865" ht="22.5" customHeight="1">
      <c r="A865" s="654"/>
      <c r="B865" s="655">
        <v>45850.0</v>
      </c>
      <c r="C865" s="656">
        <v>200000.0</v>
      </c>
      <c r="D865" s="651" t="s">
        <v>361</v>
      </c>
      <c r="E865" s="640" t="s">
        <v>405</v>
      </c>
      <c r="F865" s="580" t="s">
        <v>2280</v>
      </c>
      <c r="G865" s="659" t="s">
        <v>140</v>
      </c>
      <c r="H865" s="582" t="s">
        <v>957</v>
      </c>
      <c r="I865" s="655">
        <v>45850.0</v>
      </c>
      <c r="J865" s="656">
        <v>200000.0</v>
      </c>
      <c r="K865" s="584">
        <v>0.0</v>
      </c>
      <c r="L865" s="583">
        <f t="shared" si="1"/>
        <v>0</v>
      </c>
      <c r="M865" s="586"/>
      <c r="N865" s="586"/>
      <c r="O865" s="586"/>
      <c r="P865" s="586"/>
      <c r="Q865" s="660"/>
      <c r="R865" s="683"/>
      <c r="S865" s="611" t="str">
        <f t="shared" si="43"/>
        <v/>
      </c>
      <c r="T865" s="612"/>
      <c r="U865" s="613"/>
      <c r="V865" s="614" t="str">
        <f t="shared" si="44"/>
        <v/>
      </c>
      <c r="W865" s="611">
        <f t="shared" si="45"/>
        <v>0</v>
      </c>
      <c r="X865" s="611"/>
      <c r="Y865" s="661"/>
      <c r="AH865" s="55"/>
      <c r="AI865" s="55"/>
      <c r="AJ865" s="55"/>
      <c r="AK865" s="55"/>
    </row>
    <row r="866" ht="22.5" customHeight="1">
      <c r="A866" s="654"/>
      <c r="B866" s="655">
        <v>45851.0</v>
      </c>
      <c r="C866" s="583">
        <v>0.0</v>
      </c>
      <c r="D866" s="651" t="s">
        <v>119</v>
      </c>
      <c r="E866" s="579" t="s">
        <v>2281</v>
      </c>
      <c r="F866" s="580" t="s">
        <v>2282</v>
      </c>
      <c r="G866" s="659" t="s">
        <v>140</v>
      </c>
      <c r="H866" s="582" t="s">
        <v>957</v>
      </c>
      <c r="I866" s="655">
        <v>45851.0</v>
      </c>
      <c r="J866" s="583">
        <v>0.0</v>
      </c>
      <c r="K866" s="583">
        <v>0.0</v>
      </c>
      <c r="L866" s="583">
        <f t="shared" si="1"/>
        <v>0</v>
      </c>
      <c r="M866" s="586"/>
      <c r="N866" s="586"/>
      <c r="O866" s="586"/>
      <c r="P866" s="586"/>
      <c r="Q866" s="660">
        <v>80000.0</v>
      </c>
      <c r="R866" s="683"/>
      <c r="S866" s="611" t="str">
        <f t="shared" si="43"/>
        <v/>
      </c>
      <c r="T866" s="612"/>
      <c r="U866" s="613"/>
      <c r="V866" s="614" t="str">
        <f t="shared" si="44"/>
        <v/>
      </c>
      <c r="W866" s="611">
        <f t="shared" si="45"/>
        <v>0</v>
      </c>
      <c r="X866" s="611"/>
      <c r="Y866" s="661"/>
      <c r="AH866" s="55"/>
      <c r="AI866" s="55"/>
      <c r="AJ866" s="55"/>
      <c r="AK866" s="55"/>
    </row>
    <row r="867" ht="22.5" customHeight="1">
      <c r="A867" s="654"/>
      <c r="B867" s="655">
        <v>45852.0</v>
      </c>
      <c r="C867" s="583">
        <v>0.0</v>
      </c>
      <c r="D867" s="651" t="s">
        <v>119</v>
      </c>
      <c r="E867" s="579" t="s">
        <v>2283</v>
      </c>
      <c r="F867" s="580" t="s">
        <v>2284</v>
      </c>
      <c r="G867" s="659" t="s">
        <v>140</v>
      </c>
      <c r="H867" s="582" t="s">
        <v>957</v>
      </c>
      <c r="I867" s="655">
        <v>45851.0</v>
      </c>
      <c r="J867" s="583">
        <v>0.0</v>
      </c>
      <c r="K867" s="583">
        <v>0.0</v>
      </c>
      <c r="L867" s="583">
        <f t="shared" si="1"/>
        <v>0</v>
      </c>
      <c r="M867" s="586"/>
      <c r="N867" s="586"/>
      <c r="O867" s="586"/>
      <c r="P867" s="586"/>
      <c r="Q867" s="660">
        <v>80000.0</v>
      </c>
      <c r="R867" s="683"/>
      <c r="S867" s="611" t="str">
        <f t="shared" si="43"/>
        <v/>
      </c>
      <c r="T867" s="612"/>
      <c r="U867" s="613"/>
      <c r="V867" s="614" t="str">
        <f t="shared" si="44"/>
        <v/>
      </c>
      <c r="W867" s="611">
        <f t="shared" si="45"/>
        <v>0</v>
      </c>
      <c r="X867" s="611"/>
      <c r="Y867" s="661"/>
      <c r="AH867" s="55"/>
      <c r="AI867" s="55"/>
      <c r="AJ867" s="55"/>
      <c r="AK867" s="55"/>
    </row>
    <row r="868" ht="22.5" customHeight="1">
      <c r="A868" s="654"/>
      <c r="B868" s="655">
        <v>45852.0</v>
      </c>
      <c r="C868" s="656">
        <v>0.0</v>
      </c>
      <c r="D868" s="578" t="s">
        <v>1636</v>
      </c>
      <c r="E868" s="640" t="s">
        <v>2285</v>
      </c>
      <c r="F868" s="580" t="s">
        <v>2286</v>
      </c>
      <c r="G868" s="659" t="s">
        <v>140</v>
      </c>
      <c r="H868" s="582" t="s">
        <v>957</v>
      </c>
      <c r="I868" s="655">
        <v>45852.0</v>
      </c>
      <c r="J868" s="583">
        <v>0.0</v>
      </c>
      <c r="K868" s="583">
        <v>0.0</v>
      </c>
      <c r="L868" s="583">
        <f t="shared" si="1"/>
        <v>0</v>
      </c>
      <c r="M868" s="586"/>
      <c r="N868" s="586"/>
      <c r="O868" s="586"/>
      <c r="P868" s="586"/>
      <c r="Q868" s="660"/>
      <c r="R868" s="683"/>
      <c r="S868" s="611" t="str">
        <f t="shared" si="43"/>
        <v/>
      </c>
      <c r="T868" s="612"/>
      <c r="U868" s="613"/>
      <c r="V868" s="614" t="str">
        <f t="shared" si="44"/>
        <v/>
      </c>
      <c r="W868" s="611">
        <f t="shared" si="45"/>
        <v>0</v>
      </c>
      <c r="X868" s="611"/>
      <c r="Y868" s="661"/>
      <c r="AH868" s="55"/>
      <c r="AI868" s="55"/>
      <c r="AJ868" s="55"/>
      <c r="AK868" s="55"/>
    </row>
    <row r="869" ht="22.5" customHeight="1">
      <c r="A869" s="654"/>
      <c r="B869" s="655">
        <v>45852.0</v>
      </c>
      <c r="C869" s="583">
        <v>0.0</v>
      </c>
      <c r="D869" s="651" t="s">
        <v>119</v>
      </c>
      <c r="E869" s="579" t="s">
        <v>2287</v>
      </c>
      <c r="F869" s="580" t="s">
        <v>2288</v>
      </c>
      <c r="G869" s="659" t="s">
        <v>140</v>
      </c>
      <c r="H869" s="582" t="s">
        <v>957</v>
      </c>
      <c r="I869" s="655">
        <v>45852.0</v>
      </c>
      <c r="J869" s="583">
        <v>0.0</v>
      </c>
      <c r="K869" s="583">
        <v>0.0</v>
      </c>
      <c r="L869" s="583">
        <f t="shared" si="1"/>
        <v>0</v>
      </c>
      <c r="M869" s="586"/>
      <c r="N869" s="586"/>
      <c r="O869" s="586"/>
      <c r="P869" s="586"/>
      <c r="Q869" s="660"/>
      <c r="R869" s="683"/>
      <c r="S869" s="611" t="str">
        <f t="shared" si="43"/>
        <v/>
      </c>
      <c r="T869" s="612"/>
      <c r="U869" s="613"/>
      <c r="V869" s="614" t="str">
        <f t="shared" si="44"/>
        <v/>
      </c>
      <c r="W869" s="611">
        <f t="shared" si="45"/>
        <v>0</v>
      </c>
      <c r="X869" s="611"/>
      <c r="Y869" s="661"/>
      <c r="AH869" s="55"/>
      <c r="AI869" s="55"/>
      <c r="AJ869" s="55"/>
      <c r="AK869" s="55"/>
    </row>
    <row r="870" ht="22.5" customHeight="1">
      <c r="A870" s="654"/>
      <c r="B870" s="655">
        <v>45848.0</v>
      </c>
      <c r="C870" s="656">
        <v>805000.0</v>
      </c>
      <c r="D870" s="651" t="s">
        <v>361</v>
      </c>
      <c r="E870" s="640" t="s">
        <v>1601</v>
      </c>
      <c r="F870" s="580" t="s">
        <v>2289</v>
      </c>
      <c r="G870" s="659" t="s">
        <v>140</v>
      </c>
      <c r="H870" s="582" t="s">
        <v>957</v>
      </c>
      <c r="I870" s="655">
        <v>45857.0</v>
      </c>
      <c r="J870" s="656">
        <v>805000.0</v>
      </c>
      <c r="K870" s="584">
        <v>0.0</v>
      </c>
      <c r="L870" s="583">
        <f t="shared" si="1"/>
        <v>0</v>
      </c>
      <c r="M870" s="586"/>
      <c r="N870" s="586"/>
      <c r="O870" s="586"/>
      <c r="P870" s="586"/>
      <c r="Q870" s="660"/>
      <c r="R870" s="683"/>
      <c r="S870" s="611" t="str">
        <f t="shared" si="43"/>
        <v/>
      </c>
      <c r="T870" s="612"/>
      <c r="U870" s="613"/>
      <c r="V870" s="614" t="str">
        <f t="shared" si="44"/>
        <v/>
      </c>
      <c r="W870" s="611">
        <f t="shared" si="45"/>
        <v>0</v>
      </c>
      <c r="X870" s="611"/>
      <c r="Y870" s="661"/>
      <c r="AH870" s="55"/>
      <c r="AI870" s="55"/>
      <c r="AJ870" s="55"/>
      <c r="AK870" s="55"/>
    </row>
    <row r="871" ht="22.5" customHeight="1">
      <c r="A871" s="654"/>
      <c r="B871" s="655">
        <v>45856.0</v>
      </c>
      <c r="C871" s="583">
        <v>0.0</v>
      </c>
      <c r="D871" s="651" t="s">
        <v>119</v>
      </c>
      <c r="E871" s="579" t="s">
        <v>2290</v>
      </c>
      <c r="F871" s="580" t="s">
        <v>2291</v>
      </c>
      <c r="G871" s="659" t="s">
        <v>140</v>
      </c>
      <c r="H871" s="582" t="s">
        <v>957</v>
      </c>
      <c r="I871" s="655">
        <v>45858.0</v>
      </c>
      <c r="J871" s="656">
        <v>0.0</v>
      </c>
      <c r="K871" s="656">
        <v>0.0</v>
      </c>
      <c r="L871" s="583">
        <f t="shared" si="1"/>
        <v>0</v>
      </c>
      <c r="M871" s="586"/>
      <c r="N871" s="586"/>
      <c r="O871" s="586"/>
      <c r="P871" s="586"/>
      <c r="Q871" s="660"/>
      <c r="R871" s="683"/>
      <c r="S871" s="611" t="str">
        <f t="shared" si="43"/>
        <v/>
      </c>
      <c r="T871" s="612"/>
      <c r="U871" s="613"/>
      <c r="V871" s="614" t="str">
        <f t="shared" si="44"/>
        <v/>
      </c>
      <c r="W871" s="611">
        <f t="shared" si="45"/>
        <v>0</v>
      </c>
      <c r="X871" s="611"/>
      <c r="Y871" s="661"/>
      <c r="AH871" s="55"/>
      <c r="AI871" s="55"/>
      <c r="AJ871" s="55"/>
      <c r="AK871" s="55"/>
    </row>
    <row r="872" ht="22.5" customHeight="1">
      <c r="A872" s="654"/>
      <c r="B872" s="655">
        <v>45858.0</v>
      </c>
      <c r="C872" s="656">
        <v>25000.0</v>
      </c>
      <c r="D872" s="651" t="s">
        <v>119</v>
      </c>
      <c r="E872" s="640" t="s">
        <v>1602</v>
      </c>
      <c r="F872" s="580" t="s">
        <v>2292</v>
      </c>
      <c r="G872" s="659" t="s">
        <v>140</v>
      </c>
      <c r="H872" s="582" t="s">
        <v>957</v>
      </c>
      <c r="I872" s="655">
        <v>45858.0</v>
      </c>
      <c r="J872" s="656">
        <v>25000.0</v>
      </c>
      <c r="K872" s="584">
        <v>0.0</v>
      </c>
      <c r="L872" s="583">
        <f t="shared" si="1"/>
        <v>0</v>
      </c>
      <c r="M872" s="586"/>
      <c r="N872" s="586"/>
      <c r="O872" s="586"/>
      <c r="P872" s="586"/>
      <c r="Q872" s="660"/>
      <c r="R872" s="683"/>
      <c r="S872" s="611" t="str">
        <f t="shared" si="43"/>
        <v/>
      </c>
      <c r="T872" s="612"/>
      <c r="U872" s="613"/>
      <c r="V872" s="614" t="str">
        <f t="shared" si="44"/>
        <v/>
      </c>
      <c r="W872" s="611">
        <f t="shared" si="45"/>
        <v>0</v>
      </c>
      <c r="X872" s="611"/>
      <c r="Y872" s="661"/>
      <c r="AH872" s="55"/>
      <c r="AI872" s="55"/>
      <c r="AJ872" s="55"/>
      <c r="AK872" s="55"/>
    </row>
    <row r="873" ht="22.5" customHeight="1">
      <c r="A873" s="654"/>
      <c r="B873" s="655">
        <v>45858.0</v>
      </c>
      <c r="C873" s="583">
        <v>0.0</v>
      </c>
      <c r="D873" s="651" t="s">
        <v>119</v>
      </c>
      <c r="E873" s="579" t="s">
        <v>2293</v>
      </c>
      <c r="F873" s="580" t="s">
        <v>2294</v>
      </c>
      <c r="G873" s="659" t="s">
        <v>140</v>
      </c>
      <c r="H873" s="582" t="s">
        <v>957</v>
      </c>
      <c r="I873" s="655">
        <v>45858.0</v>
      </c>
      <c r="J873" s="583">
        <v>0.0</v>
      </c>
      <c r="K873" s="583">
        <v>0.0</v>
      </c>
      <c r="L873" s="583">
        <f t="shared" si="1"/>
        <v>0</v>
      </c>
      <c r="M873" s="586"/>
      <c r="N873" s="586"/>
      <c r="O873" s="586"/>
      <c r="P873" s="586"/>
      <c r="Q873" s="660"/>
      <c r="R873" s="683"/>
      <c r="S873" s="611" t="str">
        <f t="shared" si="43"/>
        <v/>
      </c>
      <c r="T873" s="612"/>
      <c r="U873" s="613"/>
      <c r="V873" s="614" t="str">
        <f t="shared" si="44"/>
        <v/>
      </c>
      <c r="W873" s="611">
        <f t="shared" si="45"/>
        <v>0</v>
      </c>
      <c r="X873" s="611"/>
      <c r="Y873" s="661"/>
      <c r="AH873" s="55"/>
      <c r="AI873" s="55"/>
      <c r="AJ873" s="55"/>
      <c r="AK873" s="55"/>
    </row>
    <row r="874" ht="22.5" customHeight="1">
      <c r="A874" s="654"/>
      <c r="B874" s="655">
        <v>45864.0</v>
      </c>
      <c r="C874" s="656">
        <v>0.0</v>
      </c>
      <c r="D874" s="578" t="s">
        <v>1636</v>
      </c>
      <c r="E874" s="640" t="s">
        <v>2295</v>
      </c>
      <c r="F874" s="580" t="s">
        <v>2296</v>
      </c>
      <c r="G874" s="659" t="s">
        <v>140</v>
      </c>
      <c r="H874" s="582" t="s">
        <v>957</v>
      </c>
      <c r="I874" s="655">
        <v>45864.0</v>
      </c>
      <c r="J874" s="583">
        <v>0.0</v>
      </c>
      <c r="K874" s="583">
        <v>0.0</v>
      </c>
      <c r="L874" s="583">
        <f t="shared" si="1"/>
        <v>0</v>
      </c>
      <c r="M874" s="586"/>
      <c r="N874" s="586"/>
      <c r="O874" s="586"/>
      <c r="P874" s="586"/>
      <c r="Q874" s="660"/>
      <c r="R874" s="683"/>
      <c r="S874" s="611" t="str">
        <f t="shared" si="43"/>
        <v/>
      </c>
      <c r="T874" s="612"/>
      <c r="U874" s="613"/>
      <c r="V874" s="614" t="str">
        <f t="shared" si="44"/>
        <v/>
      </c>
      <c r="W874" s="611">
        <f t="shared" si="45"/>
        <v>0</v>
      </c>
      <c r="X874" s="611"/>
      <c r="Y874" s="661"/>
      <c r="AH874" s="55"/>
      <c r="AI874" s="55"/>
      <c r="AJ874" s="55"/>
      <c r="AK874" s="55"/>
    </row>
    <row r="875" ht="22.5" customHeight="1">
      <c r="A875" s="654"/>
      <c r="B875" s="655">
        <v>45864.0</v>
      </c>
      <c r="C875" s="583">
        <v>0.0</v>
      </c>
      <c r="D875" s="651" t="s">
        <v>119</v>
      </c>
      <c r="E875" s="579" t="s">
        <v>2297</v>
      </c>
      <c r="F875" s="580" t="s">
        <v>2298</v>
      </c>
      <c r="G875" s="659" t="s">
        <v>140</v>
      </c>
      <c r="H875" s="582" t="s">
        <v>957</v>
      </c>
      <c r="I875" s="655">
        <v>45864.0</v>
      </c>
      <c r="J875" s="583">
        <v>0.0</v>
      </c>
      <c r="K875" s="583">
        <v>0.0</v>
      </c>
      <c r="L875" s="583">
        <f t="shared" si="1"/>
        <v>0</v>
      </c>
      <c r="M875" s="586"/>
      <c r="N875" s="586"/>
      <c r="O875" s="586"/>
      <c r="P875" s="586"/>
      <c r="Q875" s="609"/>
      <c r="R875" s="683"/>
      <c r="S875" s="611" t="str">
        <f t="shared" si="43"/>
        <v/>
      </c>
      <c r="T875" s="612"/>
      <c r="U875" s="613"/>
      <c r="V875" s="614" t="str">
        <f t="shared" si="44"/>
        <v/>
      </c>
      <c r="W875" s="611">
        <f t="shared" si="45"/>
        <v>0</v>
      </c>
      <c r="X875" s="611"/>
      <c r="Y875" s="661"/>
      <c r="AH875" s="55"/>
      <c r="AI875" s="55"/>
      <c r="AJ875" s="55"/>
      <c r="AK875" s="55"/>
    </row>
    <row r="876" ht="22.5" customHeight="1">
      <c r="A876" s="662" t="s">
        <v>1603</v>
      </c>
      <c r="B876" s="655">
        <v>45857.0</v>
      </c>
      <c r="C876" s="656">
        <v>165000.0</v>
      </c>
      <c r="D876" s="651" t="s">
        <v>361</v>
      </c>
      <c r="E876" s="640" t="s">
        <v>1604</v>
      </c>
      <c r="F876" s="580" t="s">
        <v>2299</v>
      </c>
      <c r="G876" s="659" t="s">
        <v>140</v>
      </c>
      <c r="H876" s="582" t="s">
        <v>957</v>
      </c>
      <c r="I876" s="655">
        <v>45865.0</v>
      </c>
      <c r="J876" s="656">
        <v>165000.0</v>
      </c>
      <c r="K876" s="584">
        <v>0.0</v>
      </c>
      <c r="L876" s="583">
        <f t="shared" si="1"/>
        <v>0</v>
      </c>
      <c r="M876" s="586"/>
      <c r="N876" s="586"/>
      <c r="O876" s="586"/>
      <c r="P876" s="586"/>
      <c r="Q876" s="609"/>
      <c r="R876" s="683"/>
      <c r="S876" s="611" t="str">
        <f>IF(OR(ISBLANK(J875),ISBLANK(R876)),"",J875-R876)</f>
        <v/>
      </c>
      <c r="T876" s="612"/>
      <c r="U876" s="613"/>
      <c r="V876" s="614" t="str">
        <f>IF(T876="مبيعات", U876%*J875, IF(T876="ارباح", U876%*S876, ""))</f>
        <v/>
      </c>
      <c r="W876" s="611">
        <f t="shared" si="45"/>
        <v>0</v>
      </c>
      <c r="X876" s="611"/>
      <c r="Y876" s="661"/>
      <c r="AH876" s="55"/>
      <c r="AI876" s="55"/>
      <c r="AJ876" s="55"/>
      <c r="AK876" s="55"/>
    </row>
    <row r="877" ht="22.5" customHeight="1">
      <c r="A877" s="654"/>
      <c r="B877" s="655">
        <v>45858.0</v>
      </c>
      <c r="C877" s="583">
        <v>0.0</v>
      </c>
      <c r="D877" s="651" t="s">
        <v>119</v>
      </c>
      <c r="E877" s="579" t="s">
        <v>2300</v>
      </c>
      <c r="F877" s="580" t="s">
        <v>2301</v>
      </c>
      <c r="G877" s="659" t="s">
        <v>140</v>
      </c>
      <c r="H877" s="582" t="s">
        <v>957</v>
      </c>
      <c r="I877" s="655">
        <v>45865.0</v>
      </c>
      <c r="J877" s="656">
        <v>0.0</v>
      </c>
      <c r="K877" s="656">
        <v>0.0</v>
      </c>
      <c r="L877" s="583">
        <f t="shared" si="1"/>
        <v>0</v>
      </c>
      <c r="M877" s="586"/>
      <c r="N877" s="586"/>
      <c r="O877" s="586"/>
      <c r="P877" s="586"/>
      <c r="Q877" s="609"/>
      <c r="R877" s="683"/>
      <c r="S877" s="611" t="str">
        <f>IF(OR(ISBLANK(#REF!),ISBLANK(R877)),"",#REF!-R877)</f>
        <v/>
      </c>
      <c r="T877" s="612"/>
      <c r="U877" s="613"/>
      <c r="V877" s="614" t="str">
        <f>IF(T877="مبيعات", U877%*#REF!, IF(T877="ارباح", U877%*S877, ""))</f>
        <v/>
      </c>
      <c r="W877" s="611">
        <f t="shared" si="45"/>
        <v>0</v>
      </c>
      <c r="X877" s="611"/>
      <c r="Y877" s="661"/>
      <c r="AH877" s="55"/>
      <c r="AI877" s="55"/>
      <c r="AJ877" s="55"/>
      <c r="AK877" s="55"/>
    </row>
    <row r="878" ht="22.5" customHeight="1">
      <c r="A878" s="654"/>
      <c r="B878" s="655">
        <v>45854.0</v>
      </c>
      <c r="C878" s="656">
        <v>0.0</v>
      </c>
      <c r="D878" s="651" t="s">
        <v>361</v>
      </c>
      <c r="E878" s="640" t="s">
        <v>2000</v>
      </c>
      <c r="F878" s="580" t="s">
        <v>2302</v>
      </c>
      <c r="G878" s="659" t="s">
        <v>146</v>
      </c>
      <c r="H878" s="582" t="s">
        <v>957</v>
      </c>
      <c r="I878" s="668"/>
      <c r="J878" s="656">
        <v>75000.0</v>
      </c>
      <c r="K878" s="685">
        <v>75000.0</v>
      </c>
      <c r="L878" s="583">
        <f t="shared" si="1"/>
        <v>0</v>
      </c>
      <c r="M878" s="586"/>
      <c r="N878" s="586"/>
      <c r="O878" s="586"/>
      <c r="P878" s="586"/>
      <c r="Q878" s="609"/>
      <c r="R878" s="683"/>
      <c r="S878" s="611" t="str">
        <f t="shared" ref="S878:S941" si="46">IF(OR(ISBLANK(J878),ISBLANK(R878)),"",J878-R878)</f>
        <v/>
      </c>
      <c r="T878" s="612"/>
      <c r="U878" s="613"/>
      <c r="V878" s="614" t="str">
        <f t="shared" ref="V878:V957" si="47">IF(T878="مبيعات", U878%*J878, IF(T878="ارباح", U878%*S878, ""))</f>
        <v/>
      </c>
      <c r="W878" s="611">
        <f t="shared" si="45"/>
        <v>0</v>
      </c>
      <c r="X878" s="611"/>
      <c r="Y878" s="661"/>
      <c r="AH878" s="55"/>
      <c r="AI878" s="55"/>
      <c r="AJ878" s="55"/>
      <c r="AK878" s="55"/>
    </row>
    <row r="879" ht="22.5" customHeight="1">
      <c r="A879" s="662" t="s">
        <v>1605</v>
      </c>
      <c r="B879" s="655">
        <v>45857.0</v>
      </c>
      <c r="C879" s="656">
        <v>385000.0</v>
      </c>
      <c r="D879" s="651" t="s">
        <v>361</v>
      </c>
      <c r="E879" s="640" t="s">
        <v>1606</v>
      </c>
      <c r="F879" s="580" t="s">
        <v>2303</v>
      </c>
      <c r="G879" s="659" t="s">
        <v>140</v>
      </c>
      <c r="H879" s="582" t="s">
        <v>957</v>
      </c>
      <c r="I879" s="655">
        <v>45866.0</v>
      </c>
      <c r="J879" s="656">
        <v>385000.0</v>
      </c>
      <c r="K879" s="584">
        <v>0.0</v>
      </c>
      <c r="L879" s="583">
        <f t="shared" si="1"/>
        <v>0</v>
      </c>
      <c r="M879" s="586"/>
      <c r="N879" s="586"/>
      <c r="O879" s="586"/>
      <c r="P879" s="586"/>
      <c r="Q879" s="609">
        <v>325000.0</v>
      </c>
      <c r="R879" s="683"/>
      <c r="S879" s="611" t="str">
        <f t="shared" si="46"/>
        <v/>
      </c>
      <c r="T879" s="612"/>
      <c r="U879" s="613"/>
      <c r="V879" s="614" t="str">
        <f t="shared" si="47"/>
        <v/>
      </c>
      <c r="W879" s="611">
        <f t="shared" si="45"/>
        <v>0</v>
      </c>
      <c r="X879" s="611"/>
      <c r="Y879" s="661"/>
      <c r="AH879" s="55"/>
      <c r="AI879" s="55"/>
      <c r="AJ879" s="55"/>
      <c r="AK879" s="55"/>
    </row>
    <row r="880" ht="22.5" customHeight="1">
      <c r="A880" s="654"/>
      <c r="B880" s="655">
        <v>45839.0</v>
      </c>
      <c r="C880" s="656">
        <v>425000.0</v>
      </c>
      <c r="D880" s="651" t="s">
        <v>361</v>
      </c>
      <c r="E880" s="640" t="s">
        <v>1607</v>
      </c>
      <c r="F880" s="580" t="s">
        <v>2304</v>
      </c>
      <c r="G880" s="659" t="s">
        <v>140</v>
      </c>
      <c r="H880" s="582" t="s">
        <v>957</v>
      </c>
      <c r="I880" s="655">
        <v>45868.0</v>
      </c>
      <c r="J880" s="656">
        <v>425000.0</v>
      </c>
      <c r="K880" s="584">
        <v>0.0</v>
      </c>
      <c r="L880" s="583">
        <f t="shared" si="1"/>
        <v>0</v>
      </c>
      <c r="M880" s="586"/>
      <c r="N880" s="586"/>
      <c r="O880" s="586"/>
      <c r="P880" s="586"/>
      <c r="Q880" s="660"/>
      <c r="R880" s="683"/>
      <c r="S880" s="611" t="str">
        <f t="shared" si="46"/>
        <v/>
      </c>
      <c r="T880" s="612"/>
      <c r="U880" s="613"/>
      <c r="V880" s="614" t="str">
        <f t="shared" si="47"/>
        <v/>
      </c>
      <c r="W880" s="611">
        <f t="shared" si="45"/>
        <v>0</v>
      </c>
      <c r="X880" s="611"/>
      <c r="Y880" s="661"/>
      <c r="AH880" s="55"/>
      <c r="AI880" s="55"/>
      <c r="AJ880" s="55"/>
      <c r="AK880" s="55"/>
    </row>
    <row r="881" ht="22.5" customHeight="1">
      <c r="A881" s="654"/>
      <c r="B881" s="655">
        <v>45864.0</v>
      </c>
      <c r="C881" s="656">
        <v>420000.0</v>
      </c>
      <c r="D881" s="651" t="s">
        <v>1609</v>
      </c>
      <c r="E881" s="640" t="s">
        <v>1608</v>
      </c>
      <c r="F881" s="580" t="s">
        <v>2305</v>
      </c>
      <c r="G881" s="659" t="s">
        <v>140</v>
      </c>
      <c r="H881" s="582" t="s">
        <v>957</v>
      </c>
      <c r="I881" s="655">
        <v>45868.0</v>
      </c>
      <c r="J881" s="656">
        <v>420000.0</v>
      </c>
      <c r="K881" s="584">
        <v>0.0</v>
      </c>
      <c r="L881" s="583">
        <f t="shared" si="1"/>
        <v>0</v>
      </c>
      <c r="M881" s="586"/>
      <c r="N881" s="586"/>
      <c r="O881" s="586"/>
      <c r="P881" s="586"/>
      <c r="Q881" s="609"/>
      <c r="R881" s="683"/>
      <c r="S881" s="611" t="str">
        <f t="shared" si="46"/>
        <v/>
      </c>
      <c r="T881" s="612"/>
      <c r="U881" s="613"/>
      <c r="V881" s="614" t="str">
        <f t="shared" si="47"/>
        <v/>
      </c>
      <c r="W881" s="611">
        <f t="shared" si="45"/>
        <v>0</v>
      </c>
      <c r="X881" s="611"/>
      <c r="Y881" s="661"/>
      <c r="AH881" s="55"/>
      <c r="AI881" s="55"/>
      <c r="AJ881" s="55"/>
      <c r="AK881" s="55"/>
    </row>
    <row r="882" ht="22.5" customHeight="1">
      <c r="A882" s="662" t="s">
        <v>1611</v>
      </c>
      <c r="B882" s="655">
        <v>45859.0</v>
      </c>
      <c r="C882" s="656">
        <v>4750000.0</v>
      </c>
      <c r="D882" s="651" t="s">
        <v>361</v>
      </c>
      <c r="E882" s="640" t="s">
        <v>1612</v>
      </c>
      <c r="F882" s="580" t="s">
        <v>2306</v>
      </c>
      <c r="G882" s="659" t="s">
        <v>140</v>
      </c>
      <c r="H882" s="582" t="s">
        <v>957</v>
      </c>
      <c r="I882" s="655">
        <v>45870.0</v>
      </c>
      <c r="J882" s="656">
        <v>4750000.0</v>
      </c>
      <c r="K882" s="584">
        <v>0.0</v>
      </c>
      <c r="L882" s="583">
        <f t="shared" si="1"/>
        <v>0</v>
      </c>
      <c r="M882" s="586"/>
      <c r="N882" s="586"/>
      <c r="O882" s="586"/>
      <c r="P882" s="586"/>
      <c r="Q882" s="609"/>
      <c r="R882" s="683"/>
      <c r="S882" s="611" t="str">
        <f t="shared" si="46"/>
        <v/>
      </c>
      <c r="T882" s="612"/>
      <c r="U882" s="613"/>
      <c r="V882" s="614" t="str">
        <f t="shared" si="47"/>
        <v/>
      </c>
      <c r="W882" s="611">
        <f t="shared" si="45"/>
        <v>0</v>
      </c>
      <c r="X882" s="611"/>
      <c r="Y882" s="661"/>
      <c r="AH882" s="55"/>
      <c r="AI882" s="55"/>
      <c r="AJ882" s="55"/>
      <c r="AK882" s="55"/>
    </row>
    <row r="883" ht="22.5" customHeight="1">
      <c r="A883" s="654"/>
      <c r="B883" s="655">
        <v>45879.0</v>
      </c>
      <c r="C883" s="656">
        <v>150000.0</v>
      </c>
      <c r="D883" s="651" t="s">
        <v>119</v>
      </c>
      <c r="E883" s="640" t="s">
        <v>1614</v>
      </c>
      <c r="F883" s="580" t="s">
        <v>2307</v>
      </c>
      <c r="G883" s="659" t="s">
        <v>140</v>
      </c>
      <c r="H883" s="582" t="s">
        <v>957</v>
      </c>
      <c r="I883" s="655">
        <v>45879.0</v>
      </c>
      <c r="J883" s="656">
        <v>150000.0</v>
      </c>
      <c r="K883" s="584">
        <v>0.0</v>
      </c>
      <c r="L883" s="583">
        <f t="shared" si="1"/>
        <v>0</v>
      </c>
      <c r="M883" s="586"/>
      <c r="N883" s="586"/>
      <c r="O883" s="586"/>
      <c r="P883" s="586"/>
      <c r="Q883" s="609"/>
      <c r="R883" s="683"/>
      <c r="S883" s="611" t="str">
        <f t="shared" si="46"/>
        <v/>
      </c>
      <c r="T883" s="612"/>
      <c r="U883" s="613"/>
      <c r="V883" s="614" t="str">
        <f t="shared" si="47"/>
        <v/>
      </c>
      <c r="W883" s="611">
        <f t="shared" si="45"/>
        <v>0</v>
      </c>
      <c r="X883" s="611"/>
      <c r="Y883" s="661"/>
      <c r="AH883" s="55"/>
      <c r="AI883" s="55"/>
      <c r="AJ883" s="55"/>
      <c r="AK883" s="55"/>
    </row>
    <row r="884" ht="22.5" customHeight="1">
      <c r="A884" s="654"/>
      <c r="B884" s="655">
        <v>45797.0</v>
      </c>
      <c r="C884" s="656">
        <v>1.0815E7</v>
      </c>
      <c r="D884" s="651" t="s">
        <v>119</v>
      </c>
      <c r="E884" s="658" t="s">
        <v>1615</v>
      </c>
      <c r="F884" s="658">
        <v>256.0</v>
      </c>
      <c r="G884" s="659" t="s">
        <v>1002</v>
      </c>
      <c r="H884" s="582" t="s">
        <v>957</v>
      </c>
      <c r="I884" s="655">
        <v>45885.0</v>
      </c>
      <c r="J884" s="656">
        <v>1.0815E7</v>
      </c>
      <c r="K884" s="584">
        <v>0.0</v>
      </c>
      <c r="L884" s="583">
        <f t="shared" si="1"/>
        <v>0</v>
      </c>
      <c r="M884" s="586"/>
      <c r="N884" s="586"/>
      <c r="O884" s="586"/>
      <c r="P884" s="586"/>
      <c r="Q884" s="609"/>
      <c r="R884" s="683"/>
      <c r="S884" s="611" t="str">
        <f t="shared" si="46"/>
        <v/>
      </c>
      <c r="T884" s="612"/>
      <c r="U884" s="613"/>
      <c r="V884" s="614" t="str">
        <f t="shared" si="47"/>
        <v/>
      </c>
      <c r="W884" s="611">
        <f t="shared" si="45"/>
        <v>0</v>
      </c>
      <c r="X884" s="611"/>
      <c r="Y884" s="661"/>
      <c r="AH884" s="55"/>
      <c r="AI884" s="55"/>
      <c r="AJ884" s="55"/>
      <c r="AK884" s="55"/>
    </row>
    <row r="885" ht="22.5" customHeight="1">
      <c r="A885" s="654"/>
      <c r="B885" s="655">
        <v>45878.0</v>
      </c>
      <c r="C885" s="656">
        <v>350000.0</v>
      </c>
      <c r="D885" s="651" t="s">
        <v>119</v>
      </c>
      <c r="E885" s="640" t="s">
        <v>1616</v>
      </c>
      <c r="F885" s="580" t="s">
        <v>2308</v>
      </c>
      <c r="G885" s="659" t="s">
        <v>140</v>
      </c>
      <c r="H885" s="582" t="s">
        <v>957</v>
      </c>
      <c r="I885" s="655">
        <v>45885.0</v>
      </c>
      <c r="J885" s="656">
        <v>350000.0</v>
      </c>
      <c r="K885" s="584">
        <v>0.0</v>
      </c>
      <c r="L885" s="583">
        <f t="shared" si="1"/>
        <v>0</v>
      </c>
      <c r="M885" s="586"/>
      <c r="N885" s="586"/>
      <c r="O885" s="586"/>
      <c r="P885" s="586"/>
      <c r="Q885" s="609"/>
      <c r="R885" s="683"/>
      <c r="S885" s="611" t="str">
        <f t="shared" si="46"/>
        <v/>
      </c>
      <c r="T885" s="612"/>
      <c r="U885" s="613"/>
      <c r="V885" s="614" t="str">
        <f t="shared" si="47"/>
        <v/>
      </c>
      <c r="W885" s="611">
        <f t="shared" si="45"/>
        <v>0</v>
      </c>
      <c r="X885" s="611"/>
      <c r="Y885" s="661"/>
      <c r="AH885" s="55"/>
      <c r="AI885" s="55"/>
      <c r="AJ885" s="55"/>
      <c r="AK885" s="55"/>
    </row>
    <row r="886" ht="22.5" customHeight="1">
      <c r="A886" s="654"/>
      <c r="B886" s="655">
        <v>45890.0</v>
      </c>
      <c r="C886" s="656">
        <v>0.0</v>
      </c>
      <c r="D886" s="578" t="s">
        <v>1636</v>
      </c>
      <c r="E886" s="640" t="s">
        <v>2309</v>
      </c>
      <c r="F886" s="580" t="s">
        <v>2310</v>
      </c>
      <c r="G886" s="659" t="s">
        <v>140</v>
      </c>
      <c r="H886" s="582" t="s">
        <v>957</v>
      </c>
      <c r="I886" s="655">
        <v>45890.0</v>
      </c>
      <c r="J886" s="583">
        <v>0.0</v>
      </c>
      <c r="K886" s="583">
        <v>0.0</v>
      </c>
      <c r="L886" s="583">
        <f t="shared" si="1"/>
        <v>0</v>
      </c>
      <c r="M886" s="586"/>
      <c r="N886" s="586"/>
      <c r="O886" s="586"/>
      <c r="P886" s="586"/>
      <c r="Q886" s="609"/>
      <c r="R886" s="683"/>
      <c r="S886" s="611" t="str">
        <f t="shared" si="46"/>
        <v/>
      </c>
      <c r="T886" s="612"/>
      <c r="U886" s="613"/>
      <c r="V886" s="614" t="str">
        <f t="shared" si="47"/>
        <v/>
      </c>
      <c r="W886" s="611">
        <f t="shared" si="45"/>
        <v>0</v>
      </c>
      <c r="X886" s="611"/>
      <c r="Y886" s="661"/>
      <c r="AH886" s="55"/>
      <c r="AI886" s="55"/>
      <c r="AJ886" s="55"/>
      <c r="AK886" s="55"/>
    </row>
    <row r="887" ht="22.5" customHeight="1">
      <c r="A887" s="654"/>
      <c r="B887" s="655">
        <v>45892.0</v>
      </c>
      <c r="C887" s="583">
        <v>0.0</v>
      </c>
      <c r="D887" s="651" t="s">
        <v>119</v>
      </c>
      <c r="E887" s="579" t="s">
        <v>2311</v>
      </c>
      <c r="F887" s="580" t="s">
        <v>2312</v>
      </c>
      <c r="G887" s="659" t="s">
        <v>140</v>
      </c>
      <c r="H887" s="582" t="s">
        <v>957</v>
      </c>
      <c r="I887" s="655">
        <v>45892.0</v>
      </c>
      <c r="J887" s="583">
        <v>0.0</v>
      </c>
      <c r="K887" s="583">
        <v>0.0</v>
      </c>
      <c r="L887" s="583">
        <f t="shared" si="1"/>
        <v>0</v>
      </c>
      <c r="M887" s="586"/>
      <c r="N887" s="586"/>
      <c r="O887" s="586"/>
      <c r="P887" s="586"/>
      <c r="Q887" s="609"/>
      <c r="R887" s="683"/>
      <c r="S887" s="611" t="str">
        <f t="shared" si="46"/>
        <v/>
      </c>
      <c r="T887" s="612"/>
      <c r="U887" s="613"/>
      <c r="V887" s="614" t="str">
        <f t="shared" si="47"/>
        <v/>
      </c>
      <c r="W887" s="611">
        <f t="shared" si="45"/>
        <v>0</v>
      </c>
      <c r="X887" s="611"/>
      <c r="Y887" s="661"/>
      <c r="AH887" s="55"/>
      <c r="AI887" s="55"/>
      <c r="AJ887" s="55"/>
      <c r="AK887" s="55"/>
    </row>
    <row r="888" ht="22.5" customHeight="1">
      <c r="A888" s="654"/>
      <c r="B888" s="655">
        <v>45893.0</v>
      </c>
      <c r="C888" s="583">
        <v>0.0</v>
      </c>
      <c r="D888" s="651" t="s">
        <v>119</v>
      </c>
      <c r="E888" s="579" t="s">
        <v>2313</v>
      </c>
      <c r="F888" s="580" t="s">
        <v>2314</v>
      </c>
      <c r="G888" s="659" t="s">
        <v>140</v>
      </c>
      <c r="H888" s="582" t="s">
        <v>957</v>
      </c>
      <c r="I888" s="655">
        <v>45893.0</v>
      </c>
      <c r="J888" s="583">
        <v>0.0</v>
      </c>
      <c r="K888" s="583">
        <v>0.0</v>
      </c>
      <c r="L888" s="583">
        <f t="shared" si="1"/>
        <v>0</v>
      </c>
      <c r="M888" s="586"/>
      <c r="N888" s="586"/>
      <c r="O888" s="586"/>
      <c r="P888" s="586"/>
      <c r="Q888" s="609"/>
      <c r="R888" s="683"/>
      <c r="S888" s="611" t="str">
        <f t="shared" si="46"/>
        <v/>
      </c>
      <c r="T888" s="612"/>
      <c r="U888" s="613"/>
      <c r="V888" s="614" t="str">
        <f t="shared" si="47"/>
        <v/>
      </c>
      <c r="W888" s="611">
        <f t="shared" si="45"/>
        <v>0</v>
      </c>
      <c r="X888" s="611"/>
      <c r="Y888" s="661"/>
      <c r="AH888" s="55"/>
      <c r="AI888" s="55"/>
      <c r="AJ888" s="55"/>
      <c r="AK888" s="55"/>
    </row>
    <row r="889" ht="22.5" customHeight="1">
      <c r="A889" s="654"/>
      <c r="B889" s="655">
        <v>45895.0</v>
      </c>
      <c r="C889" s="656">
        <v>0.0</v>
      </c>
      <c r="D889" s="578" t="s">
        <v>1636</v>
      </c>
      <c r="E889" s="640" t="s">
        <v>2315</v>
      </c>
      <c r="F889" s="580" t="s">
        <v>2316</v>
      </c>
      <c r="G889" s="659" t="s">
        <v>140</v>
      </c>
      <c r="H889" s="582" t="s">
        <v>957</v>
      </c>
      <c r="I889" s="655">
        <v>45895.0</v>
      </c>
      <c r="J889" s="583">
        <v>0.0</v>
      </c>
      <c r="K889" s="583">
        <v>0.0</v>
      </c>
      <c r="L889" s="583">
        <f t="shared" si="1"/>
        <v>0</v>
      </c>
      <c r="M889" s="586"/>
      <c r="N889" s="586"/>
      <c r="O889" s="586"/>
      <c r="P889" s="586"/>
      <c r="Q889" s="609"/>
      <c r="R889" s="683"/>
      <c r="S889" s="611" t="str">
        <f t="shared" si="46"/>
        <v/>
      </c>
      <c r="T889" s="612"/>
      <c r="U889" s="613"/>
      <c r="V889" s="614" t="str">
        <f t="shared" si="47"/>
        <v/>
      </c>
      <c r="W889" s="611">
        <f t="shared" si="45"/>
        <v>0</v>
      </c>
      <c r="X889" s="611"/>
      <c r="Y889" s="661"/>
      <c r="AH889" s="55"/>
      <c r="AI889" s="55"/>
      <c r="AJ889" s="55"/>
      <c r="AK889" s="55"/>
    </row>
    <row r="890" ht="22.5" customHeight="1">
      <c r="A890" s="654"/>
      <c r="B890" s="655">
        <v>45895.0</v>
      </c>
      <c r="C890" s="656">
        <v>200000.0</v>
      </c>
      <c r="D890" s="651" t="s">
        <v>361</v>
      </c>
      <c r="E890" s="640" t="s">
        <v>1618</v>
      </c>
      <c r="F890" s="580" t="s">
        <v>2317</v>
      </c>
      <c r="G890" s="659" t="s">
        <v>140</v>
      </c>
      <c r="H890" s="582" t="s">
        <v>957</v>
      </c>
      <c r="I890" s="655">
        <v>45895.0</v>
      </c>
      <c r="J890" s="656">
        <v>200000.0</v>
      </c>
      <c r="K890" s="584">
        <v>0.0</v>
      </c>
      <c r="L890" s="583">
        <f t="shared" si="1"/>
        <v>0</v>
      </c>
      <c r="M890" s="586"/>
      <c r="N890" s="586"/>
      <c r="O890" s="586"/>
      <c r="P890" s="586"/>
      <c r="Q890" s="609"/>
      <c r="R890" s="683"/>
      <c r="S890" s="611" t="str">
        <f t="shared" si="46"/>
        <v/>
      </c>
      <c r="T890" s="612"/>
      <c r="U890" s="613"/>
      <c r="V890" s="614" t="str">
        <f t="shared" si="47"/>
        <v/>
      </c>
      <c r="W890" s="611">
        <f t="shared" si="45"/>
        <v>0</v>
      </c>
      <c r="X890" s="611"/>
      <c r="Y890" s="661"/>
      <c r="AH890" s="55"/>
      <c r="AI890" s="55"/>
      <c r="AJ890" s="55"/>
      <c r="AK890" s="55"/>
    </row>
    <row r="891" ht="22.5" customHeight="1">
      <c r="A891" s="654"/>
      <c r="B891" s="655">
        <v>45895.0</v>
      </c>
      <c r="C891" s="656">
        <v>25000.0</v>
      </c>
      <c r="D891" s="651" t="s">
        <v>361</v>
      </c>
      <c r="E891" s="640" t="s">
        <v>1619</v>
      </c>
      <c r="F891" s="580" t="s">
        <v>2318</v>
      </c>
      <c r="G891" s="659" t="s">
        <v>140</v>
      </c>
      <c r="H891" s="582" t="s">
        <v>957</v>
      </c>
      <c r="I891" s="655">
        <v>45895.0</v>
      </c>
      <c r="J891" s="656">
        <v>25000.0</v>
      </c>
      <c r="K891" s="584">
        <v>0.0</v>
      </c>
      <c r="L891" s="583">
        <f t="shared" si="1"/>
        <v>0</v>
      </c>
      <c r="M891" s="586"/>
      <c r="N891" s="586"/>
      <c r="O891" s="586"/>
      <c r="P891" s="586"/>
      <c r="Q891" s="609"/>
      <c r="R891" s="683"/>
      <c r="S891" s="611" t="str">
        <f t="shared" si="46"/>
        <v/>
      </c>
      <c r="T891" s="612"/>
      <c r="U891" s="613"/>
      <c r="V891" s="614" t="str">
        <f t="shared" si="47"/>
        <v/>
      </c>
      <c r="W891" s="611">
        <f t="shared" si="45"/>
        <v>0</v>
      </c>
      <c r="X891" s="611"/>
      <c r="Y891" s="661"/>
      <c r="AH891" s="55"/>
      <c r="AI891" s="55"/>
      <c r="AJ891" s="55"/>
      <c r="AK891" s="55"/>
    </row>
    <row r="892" ht="22.5" customHeight="1">
      <c r="A892" s="654"/>
      <c r="B892" s="655">
        <v>45899.0</v>
      </c>
      <c r="C892" s="656">
        <v>0.0</v>
      </c>
      <c r="D892" s="578" t="s">
        <v>1636</v>
      </c>
      <c r="E892" s="640" t="s">
        <v>2319</v>
      </c>
      <c r="F892" s="580" t="s">
        <v>2320</v>
      </c>
      <c r="G892" s="659" t="s">
        <v>140</v>
      </c>
      <c r="H892" s="582" t="s">
        <v>957</v>
      </c>
      <c r="I892" s="655">
        <v>45899.0</v>
      </c>
      <c r="J892" s="583">
        <v>0.0</v>
      </c>
      <c r="K892" s="583">
        <v>0.0</v>
      </c>
      <c r="L892" s="583">
        <f t="shared" si="1"/>
        <v>0</v>
      </c>
      <c r="M892" s="586"/>
      <c r="N892" s="586"/>
      <c r="O892" s="586"/>
      <c r="P892" s="586"/>
      <c r="Q892" s="609"/>
      <c r="R892" s="683"/>
      <c r="S892" s="611" t="str">
        <f t="shared" si="46"/>
        <v/>
      </c>
      <c r="T892" s="612"/>
      <c r="U892" s="613"/>
      <c r="V892" s="614" t="str">
        <f t="shared" si="47"/>
        <v/>
      </c>
      <c r="W892" s="611">
        <f t="shared" si="45"/>
        <v>0</v>
      </c>
      <c r="X892" s="611"/>
      <c r="Y892" s="661"/>
      <c r="AH892" s="55"/>
      <c r="AI892" s="55"/>
      <c r="AJ892" s="55"/>
      <c r="AK892" s="55"/>
    </row>
    <row r="893" ht="22.5" customHeight="1">
      <c r="A893" s="662" t="s">
        <v>1620</v>
      </c>
      <c r="B893" s="655">
        <v>45899.0</v>
      </c>
      <c r="C893" s="656">
        <v>2600000.0</v>
      </c>
      <c r="D893" s="651" t="s">
        <v>119</v>
      </c>
      <c r="E893" s="640" t="s">
        <v>1621</v>
      </c>
      <c r="F893" s="658">
        <v>1026.0</v>
      </c>
      <c r="G893" s="659" t="s">
        <v>140</v>
      </c>
      <c r="H893" s="582" t="s">
        <v>957</v>
      </c>
      <c r="I893" s="655">
        <v>45899.0</v>
      </c>
      <c r="J893" s="656">
        <v>2600000.0</v>
      </c>
      <c r="K893" s="584">
        <v>0.0</v>
      </c>
      <c r="L893" s="583">
        <f t="shared" si="1"/>
        <v>0</v>
      </c>
      <c r="M893" s="586"/>
      <c r="N893" s="586"/>
      <c r="O893" s="586"/>
      <c r="P893" s="586"/>
      <c r="Q893" s="609"/>
      <c r="R893" s="683"/>
      <c r="S893" s="611" t="str">
        <f t="shared" si="46"/>
        <v/>
      </c>
      <c r="T893" s="612"/>
      <c r="U893" s="613"/>
      <c r="V893" s="614" t="str">
        <f t="shared" si="47"/>
        <v/>
      </c>
      <c r="W893" s="611">
        <f t="shared" si="45"/>
        <v>0</v>
      </c>
      <c r="X893" s="611"/>
      <c r="Y893" s="661"/>
      <c r="AH893" s="55"/>
      <c r="AI893" s="55"/>
      <c r="AJ893" s="55"/>
      <c r="AK893" s="55"/>
    </row>
    <row r="894" ht="22.5" customHeight="1">
      <c r="A894" s="654"/>
      <c r="B894" s="655">
        <v>45901.0</v>
      </c>
      <c r="C894" s="656">
        <v>0.0</v>
      </c>
      <c r="D894" s="578" t="s">
        <v>1636</v>
      </c>
      <c r="E894" s="640" t="s">
        <v>2321</v>
      </c>
      <c r="F894" s="580" t="s">
        <v>2322</v>
      </c>
      <c r="G894" s="659" t="s">
        <v>140</v>
      </c>
      <c r="H894" s="582" t="s">
        <v>957</v>
      </c>
      <c r="I894" s="655">
        <v>45901.0</v>
      </c>
      <c r="J894" s="583">
        <v>0.0</v>
      </c>
      <c r="K894" s="583">
        <v>0.0</v>
      </c>
      <c r="L894" s="583">
        <f t="shared" si="1"/>
        <v>0</v>
      </c>
      <c r="M894" s="586"/>
      <c r="N894" s="586"/>
      <c r="O894" s="586"/>
      <c r="P894" s="586"/>
      <c r="Q894" s="609"/>
      <c r="R894" s="683"/>
      <c r="S894" s="611" t="str">
        <f t="shared" si="46"/>
        <v/>
      </c>
      <c r="T894" s="612"/>
      <c r="U894" s="613"/>
      <c r="V894" s="614" t="str">
        <f t="shared" si="47"/>
        <v/>
      </c>
      <c r="W894" s="611">
        <f t="shared" si="45"/>
        <v>0</v>
      </c>
      <c r="X894" s="611"/>
      <c r="Y894" s="661"/>
      <c r="AH894" s="55"/>
      <c r="AI894" s="55"/>
      <c r="AJ894" s="55"/>
      <c r="AK894" s="55"/>
    </row>
    <row r="895" ht="22.5" customHeight="1">
      <c r="A895" s="654"/>
      <c r="B895" s="655">
        <v>45901.0</v>
      </c>
      <c r="C895" s="656">
        <v>130000.0</v>
      </c>
      <c r="D895" s="651" t="s">
        <v>119</v>
      </c>
      <c r="E895" s="640" t="s">
        <v>13</v>
      </c>
      <c r="F895" s="658">
        <v>1027.0</v>
      </c>
      <c r="G895" s="659" t="s">
        <v>1002</v>
      </c>
      <c r="H895" s="582" t="s">
        <v>957</v>
      </c>
      <c r="I895" s="655">
        <v>45901.0</v>
      </c>
      <c r="J895" s="656">
        <v>130000.0</v>
      </c>
      <c r="K895" s="584">
        <v>0.0</v>
      </c>
      <c r="L895" s="583">
        <f t="shared" si="1"/>
        <v>0</v>
      </c>
      <c r="M895" s="586"/>
      <c r="N895" s="586"/>
      <c r="O895" s="586"/>
      <c r="P895" s="586"/>
      <c r="Q895" s="609"/>
      <c r="R895" s="683"/>
      <c r="S895" s="611" t="str">
        <f t="shared" si="46"/>
        <v/>
      </c>
      <c r="T895" s="612"/>
      <c r="U895" s="613"/>
      <c r="V895" s="614" t="str">
        <f t="shared" si="47"/>
        <v/>
      </c>
      <c r="W895" s="611">
        <f t="shared" si="45"/>
        <v>0</v>
      </c>
      <c r="X895" s="611"/>
      <c r="Y895" s="661"/>
      <c r="AH895" s="55"/>
      <c r="AI895" s="55"/>
      <c r="AJ895" s="55"/>
      <c r="AK895" s="55"/>
    </row>
    <row r="896" ht="22.5" customHeight="1">
      <c r="A896" s="654"/>
      <c r="B896" s="655">
        <v>45901.0</v>
      </c>
      <c r="C896" s="603">
        <v>200000.0</v>
      </c>
      <c r="D896" s="651" t="s">
        <v>119</v>
      </c>
      <c r="E896" s="640" t="s">
        <v>1622</v>
      </c>
      <c r="F896" s="658">
        <v>1028.0</v>
      </c>
      <c r="G896" s="659" t="s">
        <v>140</v>
      </c>
      <c r="H896" s="582" t="s">
        <v>957</v>
      </c>
      <c r="I896" s="655">
        <v>45902.0</v>
      </c>
      <c r="J896" s="656">
        <v>200000.0</v>
      </c>
      <c r="K896" s="584">
        <v>0.0</v>
      </c>
      <c r="L896" s="583">
        <f t="shared" si="1"/>
        <v>0</v>
      </c>
      <c r="M896" s="586"/>
      <c r="N896" s="586"/>
      <c r="O896" s="586"/>
      <c r="P896" s="586"/>
      <c r="Q896" s="609"/>
      <c r="R896" s="683"/>
      <c r="S896" s="611" t="str">
        <f t="shared" si="46"/>
        <v/>
      </c>
      <c r="T896" s="612"/>
      <c r="U896" s="613"/>
      <c r="V896" s="614" t="str">
        <f t="shared" si="47"/>
        <v/>
      </c>
      <c r="W896" s="611">
        <f t="shared" si="45"/>
        <v>0</v>
      </c>
      <c r="X896" s="611"/>
      <c r="Y896" s="661"/>
      <c r="AH896" s="55"/>
      <c r="AI896" s="55"/>
      <c r="AJ896" s="55"/>
      <c r="AK896" s="55"/>
    </row>
    <row r="897" ht="22.5" customHeight="1">
      <c r="A897" s="654"/>
      <c r="B897" s="655">
        <v>45902.0</v>
      </c>
      <c r="C897" s="656">
        <v>0.0</v>
      </c>
      <c r="D897" s="578" t="s">
        <v>1636</v>
      </c>
      <c r="E897" s="640" t="s">
        <v>2323</v>
      </c>
      <c r="F897" s="580" t="s">
        <v>2324</v>
      </c>
      <c r="G897" s="659" t="s">
        <v>140</v>
      </c>
      <c r="H897" s="582" t="s">
        <v>957</v>
      </c>
      <c r="I897" s="655">
        <v>45902.0</v>
      </c>
      <c r="J897" s="583">
        <v>0.0</v>
      </c>
      <c r="K897" s="583">
        <v>0.0</v>
      </c>
      <c r="L897" s="583">
        <f t="shared" si="1"/>
        <v>0</v>
      </c>
      <c r="M897" s="586"/>
      <c r="N897" s="586"/>
      <c r="O897" s="586"/>
      <c r="P897" s="586"/>
      <c r="Q897" s="609"/>
      <c r="R897" s="683"/>
      <c r="S897" s="611" t="str">
        <f t="shared" si="46"/>
        <v/>
      </c>
      <c r="T897" s="612"/>
      <c r="U897" s="613"/>
      <c r="V897" s="614" t="str">
        <f t="shared" si="47"/>
        <v/>
      </c>
      <c r="W897" s="611">
        <f t="shared" si="45"/>
        <v>0</v>
      </c>
      <c r="X897" s="611"/>
      <c r="Y897" s="661"/>
      <c r="AH897" s="55"/>
      <c r="AI897" s="55"/>
      <c r="AJ897" s="55"/>
      <c r="AK897" s="55"/>
    </row>
    <row r="898" ht="22.5" customHeight="1">
      <c r="A898" s="654"/>
      <c r="B898" s="655">
        <v>45903.0</v>
      </c>
      <c r="C898" s="656">
        <v>300000.0</v>
      </c>
      <c r="D898" s="651" t="s">
        <v>1624</v>
      </c>
      <c r="E898" s="640" t="s">
        <v>1623</v>
      </c>
      <c r="F898" s="580" t="s">
        <v>2325</v>
      </c>
      <c r="G898" s="659" t="s">
        <v>140</v>
      </c>
      <c r="H898" s="582" t="s">
        <v>957</v>
      </c>
      <c r="I898" s="655">
        <v>45903.0</v>
      </c>
      <c r="J898" s="656">
        <v>300000.0</v>
      </c>
      <c r="K898" s="584">
        <v>0.0</v>
      </c>
      <c r="L898" s="583">
        <f t="shared" si="1"/>
        <v>0</v>
      </c>
      <c r="M898" s="586"/>
      <c r="N898" s="586"/>
      <c r="O898" s="586"/>
      <c r="P898" s="586"/>
      <c r="Q898" s="609"/>
      <c r="R898" s="683"/>
      <c r="S898" s="611" t="str">
        <f t="shared" si="46"/>
        <v/>
      </c>
      <c r="T898" s="612"/>
      <c r="U898" s="613"/>
      <c r="V898" s="614" t="str">
        <f t="shared" si="47"/>
        <v/>
      </c>
      <c r="W898" s="611">
        <f t="shared" si="45"/>
        <v>0</v>
      </c>
      <c r="X898" s="611"/>
      <c r="Y898" s="661"/>
      <c r="AH898" s="55"/>
      <c r="AI898" s="55"/>
      <c r="AJ898" s="55"/>
      <c r="AK898" s="55"/>
    </row>
    <row r="899" ht="22.5" customHeight="1">
      <c r="A899" s="654"/>
      <c r="B899" s="655">
        <v>45903.0</v>
      </c>
      <c r="C899" s="656">
        <v>350000.0</v>
      </c>
      <c r="D899" s="651" t="s">
        <v>119</v>
      </c>
      <c r="E899" s="640" t="s">
        <v>1625</v>
      </c>
      <c r="F899" s="658">
        <v>13.0</v>
      </c>
      <c r="G899" s="659" t="s">
        <v>1002</v>
      </c>
      <c r="H899" s="582" t="s">
        <v>957</v>
      </c>
      <c r="I899" s="655">
        <v>45904.0</v>
      </c>
      <c r="J899" s="656">
        <v>1500000.0</v>
      </c>
      <c r="K899" s="584">
        <v>0.0</v>
      </c>
      <c r="L899" s="583">
        <f t="shared" si="1"/>
        <v>1150000</v>
      </c>
      <c r="M899" s="586"/>
      <c r="N899" s="586"/>
      <c r="O899" s="586"/>
      <c r="P899" s="586"/>
      <c r="Q899" s="609"/>
      <c r="R899" s="683"/>
      <c r="S899" s="611" t="str">
        <f t="shared" si="46"/>
        <v/>
      </c>
      <c r="T899" s="612"/>
      <c r="U899" s="613"/>
      <c r="V899" s="614" t="str">
        <f t="shared" si="47"/>
        <v/>
      </c>
      <c r="W899" s="611">
        <f t="shared" si="45"/>
        <v>0</v>
      </c>
      <c r="X899" s="611"/>
      <c r="Y899" s="661"/>
      <c r="AH899" s="55"/>
      <c r="AI899" s="55"/>
      <c r="AJ899" s="55"/>
      <c r="AK899" s="55"/>
    </row>
    <row r="900" ht="22.5" customHeight="1">
      <c r="A900" s="654"/>
      <c r="B900" s="655">
        <v>45904.0</v>
      </c>
      <c r="C900" s="656">
        <v>75000.0</v>
      </c>
      <c r="D900" s="651" t="s">
        <v>119</v>
      </c>
      <c r="E900" s="640" t="s">
        <v>13</v>
      </c>
      <c r="F900" s="580" t="s">
        <v>2326</v>
      </c>
      <c r="G900" s="659" t="s">
        <v>140</v>
      </c>
      <c r="H900" s="582" t="s">
        <v>957</v>
      </c>
      <c r="I900" s="655">
        <v>45904.0</v>
      </c>
      <c r="J900" s="656">
        <v>75000.0</v>
      </c>
      <c r="K900" s="584">
        <v>0.0</v>
      </c>
      <c r="L900" s="583">
        <f t="shared" si="1"/>
        <v>0</v>
      </c>
      <c r="M900" s="586"/>
      <c r="N900" s="586"/>
      <c r="O900" s="586"/>
      <c r="P900" s="586"/>
      <c r="Q900" s="609"/>
      <c r="R900" s="683"/>
      <c r="S900" s="611" t="str">
        <f t="shared" si="46"/>
        <v/>
      </c>
      <c r="T900" s="612"/>
      <c r="U900" s="613"/>
      <c r="V900" s="614" t="str">
        <f t="shared" si="47"/>
        <v/>
      </c>
      <c r="W900" s="611">
        <f t="shared" si="45"/>
        <v>0</v>
      </c>
      <c r="X900" s="611"/>
      <c r="Y900" s="661"/>
      <c r="AH900" s="55"/>
      <c r="AI900" s="55"/>
      <c r="AJ900" s="55"/>
      <c r="AK900" s="55"/>
    </row>
    <row r="901" ht="22.5" customHeight="1">
      <c r="A901" s="654"/>
      <c r="B901" s="655">
        <v>45905.0</v>
      </c>
      <c r="C901" s="656">
        <v>0.0</v>
      </c>
      <c r="D901" s="578" t="s">
        <v>1636</v>
      </c>
      <c r="E901" s="640" t="s">
        <v>2327</v>
      </c>
      <c r="F901" s="580" t="s">
        <v>2328</v>
      </c>
      <c r="G901" s="659" t="s">
        <v>140</v>
      </c>
      <c r="H901" s="582" t="s">
        <v>957</v>
      </c>
      <c r="I901" s="655">
        <v>45905.0</v>
      </c>
      <c r="J901" s="583">
        <v>0.0</v>
      </c>
      <c r="K901" s="583">
        <v>0.0</v>
      </c>
      <c r="L901" s="583">
        <f t="shared" si="1"/>
        <v>0</v>
      </c>
      <c r="M901" s="608" t="s">
        <v>1926</v>
      </c>
      <c r="N901" s="586"/>
      <c r="O901" s="586"/>
      <c r="P901" s="586"/>
      <c r="Q901" s="609"/>
      <c r="R901" s="683"/>
      <c r="S901" s="611" t="str">
        <f t="shared" si="46"/>
        <v/>
      </c>
      <c r="T901" s="612"/>
      <c r="U901" s="613"/>
      <c r="V901" s="614" t="str">
        <f t="shared" si="47"/>
        <v/>
      </c>
      <c r="W901" s="611">
        <f t="shared" si="45"/>
        <v>0</v>
      </c>
      <c r="X901" s="611"/>
      <c r="Y901" s="661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</row>
    <row r="902" ht="22.5" customHeight="1">
      <c r="A902" s="654"/>
      <c r="B902" s="655">
        <v>45906.0</v>
      </c>
      <c r="C902" s="656">
        <v>1.5E7</v>
      </c>
      <c r="D902" s="578" t="s">
        <v>1636</v>
      </c>
      <c r="E902" s="640" t="s">
        <v>1626</v>
      </c>
      <c r="F902" s="580" t="s">
        <v>2329</v>
      </c>
      <c r="G902" s="659" t="s">
        <v>140</v>
      </c>
      <c r="H902" s="582" t="s">
        <v>957</v>
      </c>
      <c r="I902" s="655">
        <v>45906.0</v>
      </c>
      <c r="J902" s="656">
        <v>1.5E7</v>
      </c>
      <c r="K902" s="584">
        <v>0.0</v>
      </c>
      <c r="L902" s="583">
        <f t="shared" si="1"/>
        <v>0</v>
      </c>
      <c r="M902" s="586"/>
      <c r="N902" s="586"/>
      <c r="O902" s="586"/>
      <c r="P902" s="586"/>
      <c r="Q902" s="609"/>
      <c r="R902" s="683"/>
      <c r="S902" s="611" t="str">
        <f t="shared" si="46"/>
        <v/>
      </c>
      <c r="T902" s="612"/>
      <c r="U902" s="613"/>
      <c r="V902" s="614" t="str">
        <f t="shared" si="47"/>
        <v/>
      </c>
      <c r="W902" s="611">
        <f t="shared" si="45"/>
        <v>0</v>
      </c>
      <c r="X902" s="611"/>
      <c r="Y902" s="661"/>
      <c r="AH902" s="55"/>
      <c r="AI902" s="55"/>
      <c r="AJ902" s="55"/>
      <c r="AK902" s="55"/>
    </row>
    <row r="903" ht="22.5" customHeight="1">
      <c r="A903" s="575"/>
      <c r="B903" s="576">
        <v>45906.0</v>
      </c>
      <c r="C903" s="583">
        <v>300000.0</v>
      </c>
      <c r="D903" s="651" t="s">
        <v>1624</v>
      </c>
      <c r="E903" s="680" t="s">
        <v>1627</v>
      </c>
      <c r="F903" s="580" t="s">
        <v>2330</v>
      </c>
      <c r="G903" s="581" t="s">
        <v>140</v>
      </c>
      <c r="H903" s="582" t="s">
        <v>957</v>
      </c>
      <c r="I903" s="576">
        <v>45907.0</v>
      </c>
      <c r="J903" s="583">
        <v>300000.0</v>
      </c>
      <c r="K903" s="584">
        <v>0.0</v>
      </c>
      <c r="L903" s="583">
        <f t="shared" si="1"/>
        <v>0</v>
      </c>
      <c r="M903" s="586"/>
      <c r="N903" s="586"/>
      <c r="O903" s="586"/>
      <c r="P903" s="586"/>
      <c r="Q903" s="609"/>
      <c r="R903" s="683"/>
      <c r="S903" s="611" t="str">
        <f t="shared" si="46"/>
        <v/>
      </c>
      <c r="T903" s="612"/>
      <c r="U903" s="613"/>
      <c r="V903" s="614" t="str">
        <f t="shared" si="47"/>
        <v/>
      </c>
      <c r="W903" s="611">
        <f t="shared" si="45"/>
        <v>0</v>
      </c>
      <c r="X903" s="611"/>
      <c r="Y903" s="661"/>
      <c r="AH903" s="55"/>
      <c r="AI903" s="55"/>
      <c r="AJ903" s="55"/>
      <c r="AK903" s="55"/>
    </row>
    <row r="904" ht="22.5" customHeight="1">
      <c r="A904" s="654"/>
      <c r="B904" s="655">
        <v>45908.0</v>
      </c>
      <c r="C904" s="656">
        <v>0.0</v>
      </c>
      <c r="D904" s="578" t="s">
        <v>1636</v>
      </c>
      <c r="E904" s="640" t="s">
        <v>2331</v>
      </c>
      <c r="F904" s="580" t="s">
        <v>2332</v>
      </c>
      <c r="G904" s="659" t="s">
        <v>140</v>
      </c>
      <c r="H904" s="582" t="s">
        <v>957</v>
      </c>
      <c r="I904" s="655">
        <v>45908.0</v>
      </c>
      <c r="J904" s="583">
        <v>0.0</v>
      </c>
      <c r="K904" s="583">
        <v>0.0</v>
      </c>
      <c r="L904" s="583">
        <f t="shared" si="1"/>
        <v>0</v>
      </c>
      <c r="M904" s="586"/>
      <c r="N904" s="586"/>
      <c r="O904" s="586"/>
      <c r="P904" s="586"/>
      <c r="Q904" s="609"/>
      <c r="R904" s="683"/>
      <c r="S904" s="611" t="str">
        <f t="shared" si="46"/>
        <v/>
      </c>
      <c r="T904" s="612"/>
      <c r="U904" s="613"/>
      <c r="V904" s="614" t="str">
        <f t="shared" si="47"/>
        <v/>
      </c>
      <c r="W904" s="611">
        <f t="shared" si="45"/>
        <v>0</v>
      </c>
      <c r="X904" s="611"/>
      <c r="Y904" s="661"/>
      <c r="AH904" s="55"/>
      <c r="AI904" s="55"/>
      <c r="AJ904" s="55"/>
      <c r="AK904" s="55"/>
    </row>
    <row r="905" ht="22.5" customHeight="1">
      <c r="A905" s="654"/>
      <c r="B905" s="655">
        <v>45908.0</v>
      </c>
      <c r="C905" s="656">
        <v>420000.0</v>
      </c>
      <c r="D905" s="651" t="s">
        <v>361</v>
      </c>
      <c r="E905" s="640" t="s">
        <v>1628</v>
      </c>
      <c r="F905" s="580" t="s">
        <v>2333</v>
      </c>
      <c r="G905" s="659" t="s">
        <v>140</v>
      </c>
      <c r="H905" s="582" t="s">
        <v>957</v>
      </c>
      <c r="I905" s="655">
        <v>45908.0</v>
      </c>
      <c r="J905" s="656">
        <v>420000.0</v>
      </c>
      <c r="K905" s="584">
        <v>0.0</v>
      </c>
      <c r="L905" s="583">
        <f t="shared" si="1"/>
        <v>0</v>
      </c>
      <c r="M905" s="586"/>
      <c r="N905" s="586"/>
      <c r="O905" s="586"/>
      <c r="P905" s="586"/>
      <c r="Q905" s="609"/>
      <c r="R905" s="683"/>
      <c r="S905" s="611" t="str">
        <f t="shared" si="46"/>
        <v/>
      </c>
      <c r="T905" s="612"/>
      <c r="U905" s="613"/>
      <c r="V905" s="614" t="str">
        <f t="shared" si="47"/>
        <v/>
      </c>
      <c r="W905" s="611">
        <f t="shared" si="45"/>
        <v>0</v>
      </c>
      <c r="X905" s="611"/>
      <c r="Y905" s="661"/>
      <c r="AH905" s="55"/>
      <c r="AI905" s="55"/>
      <c r="AJ905" s="55"/>
      <c r="AK905" s="55"/>
    </row>
    <row r="906" ht="22.5" customHeight="1">
      <c r="A906" s="654"/>
      <c r="B906" s="655">
        <v>45911.0</v>
      </c>
      <c r="C906" s="656">
        <v>550000.0</v>
      </c>
      <c r="D906" s="651" t="s">
        <v>119</v>
      </c>
      <c r="E906" s="640" t="s">
        <v>2334</v>
      </c>
      <c r="F906" s="580" t="s">
        <v>2335</v>
      </c>
      <c r="G906" s="659" t="s">
        <v>140</v>
      </c>
      <c r="H906" s="582" t="s">
        <v>957</v>
      </c>
      <c r="I906" s="655">
        <v>45911.0</v>
      </c>
      <c r="J906" s="656">
        <v>550000.0</v>
      </c>
      <c r="K906" s="584">
        <v>0.0</v>
      </c>
      <c r="L906" s="583">
        <f t="shared" si="1"/>
        <v>0</v>
      </c>
      <c r="M906" s="586"/>
      <c r="N906" s="586"/>
      <c r="O906" s="586"/>
      <c r="P906" s="586"/>
      <c r="Q906" s="609"/>
      <c r="R906" s="683"/>
      <c r="S906" s="611" t="str">
        <f t="shared" si="46"/>
        <v/>
      </c>
      <c r="T906" s="612"/>
      <c r="U906" s="613"/>
      <c r="V906" s="614" t="str">
        <f t="shared" si="47"/>
        <v/>
      </c>
      <c r="W906" s="611">
        <f t="shared" si="45"/>
        <v>0</v>
      </c>
      <c r="X906" s="611"/>
      <c r="Y906" s="661"/>
      <c r="AH906" s="55"/>
      <c r="AI906" s="55"/>
      <c r="AJ906" s="55"/>
      <c r="AK906" s="55"/>
    </row>
    <row r="907" ht="22.5" customHeight="1">
      <c r="A907" s="654"/>
      <c r="B907" s="655">
        <v>45917.0</v>
      </c>
      <c r="C907" s="656">
        <v>100000.0</v>
      </c>
      <c r="D907" s="651" t="s">
        <v>1624</v>
      </c>
      <c r="E907" s="640" t="s">
        <v>1629</v>
      </c>
      <c r="F907" s="580" t="s">
        <v>2336</v>
      </c>
      <c r="G907" s="659" t="s">
        <v>140</v>
      </c>
      <c r="H907" s="582" t="s">
        <v>957</v>
      </c>
      <c r="I907" s="655">
        <v>45917.0</v>
      </c>
      <c r="J907" s="656">
        <v>100000.0</v>
      </c>
      <c r="K907" s="584">
        <v>0.0</v>
      </c>
      <c r="L907" s="583">
        <f t="shared" si="1"/>
        <v>0</v>
      </c>
      <c r="M907" s="586"/>
      <c r="N907" s="586"/>
      <c r="O907" s="586"/>
      <c r="P907" s="586"/>
      <c r="Q907" s="609"/>
      <c r="R907" s="683"/>
      <c r="S907" s="611" t="str">
        <f t="shared" si="46"/>
        <v/>
      </c>
      <c r="T907" s="612"/>
      <c r="U907" s="613"/>
      <c r="V907" s="614" t="str">
        <f t="shared" si="47"/>
        <v/>
      </c>
      <c r="W907" s="611">
        <f t="shared" si="45"/>
        <v>0</v>
      </c>
      <c r="X907" s="611"/>
      <c r="Y907" s="661"/>
      <c r="AH907" s="55"/>
      <c r="AI907" s="55"/>
      <c r="AJ907" s="55"/>
      <c r="AK907" s="55"/>
    </row>
    <row r="908" ht="22.5" customHeight="1">
      <c r="A908" s="654"/>
      <c r="B908" s="655">
        <v>45916.0</v>
      </c>
      <c r="C908" s="656">
        <v>1050000.0</v>
      </c>
      <c r="D908" s="578" t="s">
        <v>1636</v>
      </c>
      <c r="E908" s="640" t="s">
        <v>1630</v>
      </c>
      <c r="F908" s="580" t="s">
        <v>2337</v>
      </c>
      <c r="G908" s="659" t="s">
        <v>140</v>
      </c>
      <c r="H908" s="582" t="s">
        <v>957</v>
      </c>
      <c r="I908" s="655">
        <v>45921.0</v>
      </c>
      <c r="J908" s="656">
        <v>1050000.0</v>
      </c>
      <c r="K908" s="686">
        <v>0.0</v>
      </c>
      <c r="L908" s="583">
        <f t="shared" si="1"/>
        <v>0</v>
      </c>
      <c r="M908" s="586"/>
      <c r="N908" s="586"/>
      <c r="O908" s="586"/>
      <c r="P908" s="586"/>
      <c r="Q908" s="609"/>
      <c r="R908" s="683"/>
      <c r="S908" s="611" t="str">
        <f t="shared" si="46"/>
        <v/>
      </c>
      <c r="T908" s="612"/>
      <c r="U908" s="613"/>
      <c r="V908" s="614" t="str">
        <f t="shared" si="47"/>
        <v/>
      </c>
      <c r="W908" s="611">
        <f t="shared" si="45"/>
        <v>0</v>
      </c>
      <c r="X908" s="611"/>
      <c r="Y908" s="661"/>
      <c r="AH908" s="55"/>
      <c r="AI908" s="55"/>
      <c r="AJ908" s="55"/>
      <c r="AK908" s="55"/>
    </row>
    <row r="909" ht="22.5" customHeight="1">
      <c r="A909" s="654"/>
      <c r="B909" s="668">
        <v>45922.0</v>
      </c>
      <c r="C909" s="656">
        <v>125000.0</v>
      </c>
      <c r="D909" s="672" t="s">
        <v>285</v>
      </c>
      <c r="E909" s="687" t="s">
        <v>1631</v>
      </c>
      <c r="F909" s="580" t="s">
        <v>2338</v>
      </c>
      <c r="G909" s="659" t="s">
        <v>140</v>
      </c>
      <c r="H909" s="582" t="s">
        <v>957</v>
      </c>
      <c r="I909" s="655">
        <v>45922.0</v>
      </c>
      <c r="J909" s="688">
        <v>125000.0</v>
      </c>
      <c r="K909" s="584">
        <v>0.0</v>
      </c>
      <c r="L909" s="583">
        <f t="shared" si="1"/>
        <v>0</v>
      </c>
      <c r="M909" s="586"/>
      <c r="N909" s="586"/>
      <c r="O909" s="586"/>
      <c r="P909" s="586"/>
      <c r="Q909" s="609"/>
      <c r="R909" s="683"/>
      <c r="S909" s="611" t="str">
        <f t="shared" si="46"/>
        <v/>
      </c>
      <c r="T909" s="612"/>
      <c r="U909" s="613"/>
      <c r="V909" s="614" t="str">
        <f t="shared" si="47"/>
        <v/>
      </c>
      <c r="W909" s="611">
        <f t="shared" si="45"/>
        <v>0</v>
      </c>
      <c r="X909" s="611"/>
      <c r="Y909" s="661"/>
      <c r="AH909" s="55"/>
      <c r="AI909" s="55"/>
      <c r="AJ909" s="55"/>
      <c r="AK909" s="55"/>
    </row>
    <row r="910" ht="22.5" customHeight="1">
      <c r="A910" s="654"/>
      <c r="B910" s="668">
        <v>45922.0</v>
      </c>
      <c r="C910" s="656">
        <v>15000.0</v>
      </c>
      <c r="D910" s="672" t="s">
        <v>285</v>
      </c>
      <c r="E910" s="687" t="s">
        <v>1197</v>
      </c>
      <c r="F910" s="580" t="s">
        <v>2339</v>
      </c>
      <c r="G910" s="689" t="s">
        <v>140</v>
      </c>
      <c r="H910" s="582" t="s">
        <v>957</v>
      </c>
      <c r="I910" s="668">
        <v>45925.0</v>
      </c>
      <c r="J910" s="688">
        <v>15000.0</v>
      </c>
      <c r="K910" s="584">
        <v>0.0</v>
      </c>
      <c r="L910" s="583">
        <f t="shared" si="1"/>
        <v>0</v>
      </c>
      <c r="M910" s="586"/>
      <c r="N910" s="586"/>
      <c r="O910" s="586"/>
      <c r="P910" s="586"/>
      <c r="Q910" s="609"/>
      <c r="R910" s="683"/>
      <c r="S910" s="611" t="str">
        <f t="shared" si="46"/>
        <v/>
      </c>
      <c r="T910" s="612"/>
      <c r="U910" s="613"/>
      <c r="V910" s="614" t="str">
        <f t="shared" si="47"/>
        <v/>
      </c>
      <c r="W910" s="611">
        <f t="shared" si="45"/>
        <v>0</v>
      </c>
      <c r="X910" s="611"/>
      <c r="Y910" s="661"/>
      <c r="AH910" s="55"/>
      <c r="AI910" s="55"/>
      <c r="AJ910" s="55"/>
      <c r="AK910" s="55"/>
    </row>
    <row r="911" ht="22.5" customHeight="1">
      <c r="A911" s="654"/>
      <c r="B911" s="668">
        <v>45925.0</v>
      </c>
      <c r="C911" s="656">
        <v>0.0</v>
      </c>
      <c r="D911" s="672" t="s">
        <v>1636</v>
      </c>
      <c r="E911" s="640" t="s">
        <v>2340</v>
      </c>
      <c r="F911" s="580" t="s">
        <v>2341</v>
      </c>
      <c r="G911" s="689" t="s">
        <v>140</v>
      </c>
      <c r="H911" s="582" t="s">
        <v>957</v>
      </c>
      <c r="I911" s="668">
        <v>45925.0</v>
      </c>
      <c r="J911" s="583">
        <v>0.0</v>
      </c>
      <c r="K911" s="583">
        <v>0.0</v>
      </c>
      <c r="L911" s="583">
        <f t="shared" si="1"/>
        <v>0</v>
      </c>
      <c r="M911" s="586"/>
      <c r="N911" s="586"/>
      <c r="O911" s="586"/>
      <c r="P911" s="586"/>
      <c r="Q911" s="600"/>
      <c r="R911" s="690"/>
      <c r="S911" s="589" t="str">
        <f t="shared" si="46"/>
        <v/>
      </c>
      <c r="T911" s="606"/>
      <c r="U911" s="607"/>
      <c r="V911" s="592" t="str">
        <f t="shared" si="47"/>
        <v/>
      </c>
      <c r="W911" s="589">
        <f t="shared" si="45"/>
        <v>0</v>
      </c>
      <c r="X911" s="589"/>
      <c r="Y911" s="602"/>
      <c r="AH911" s="55"/>
      <c r="AI911" s="55"/>
      <c r="AJ911" s="55"/>
      <c r="AK911" s="55"/>
    </row>
    <row r="912" ht="22.5" customHeight="1">
      <c r="A912" s="654"/>
      <c r="B912" s="668">
        <v>45925.0</v>
      </c>
      <c r="C912" s="656">
        <v>75000.0</v>
      </c>
      <c r="D912" s="672" t="s">
        <v>285</v>
      </c>
      <c r="E912" s="687" t="s">
        <v>13</v>
      </c>
      <c r="F912" s="580" t="s">
        <v>2342</v>
      </c>
      <c r="G912" s="689" t="s">
        <v>140</v>
      </c>
      <c r="H912" s="582" t="s">
        <v>957</v>
      </c>
      <c r="I912" s="668">
        <v>45925.0</v>
      </c>
      <c r="J912" s="688">
        <v>75000.0</v>
      </c>
      <c r="K912" s="584">
        <v>0.0</v>
      </c>
      <c r="L912" s="583">
        <f t="shared" si="1"/>
        <v>0</v>
      </c>
      <c r="M912" s="586"/>
      <c r="N912" s="586"/>
      <c r="O912" s="586"/>
      <c r="P912" s="586"/>
      <c r="Q912" s="609"/>
      <c r="R912" s="683"/>
      <c r="S912" s="611" t="str">
        <f t="shared" si="46"/>
        <v/>
      </c>
      <c r="T912" s="612"/>
      <c r="U912" s="613"/>
      <c r="V912" s="614" t="str">
        <f t="shared" si="47"/>
        <v/>
      </c>
      <c r="W912" s="611">
        <f t="shared" si="45"/>
        <v>0</v>
      </c>
      <c r="X912" s="611"/>
      <c r="Y912" s="661"/>
      <c r="AH912" s="55"/>
      <c r="AI912" s="55"/>
      <c r="AJ912" s="55"/>
      <c r="AK912" s="55"/>
    </row>
    <row r="913" ht="22.5" customHeight="1">
      <c r="A913" s="654"/>
      <c r="B913" s="655">
        <v>45914.0</v>
      </c>
      <c r="C913" s="656">
        <v>0.0</v>
      </c>
      <c r="D913" s="578" t="s">
        <v>1636</v>
      </c>
      <c r="E913" s="640" t="s">
        <v>1994</v>
      </c>
      <c r="F913" s="658">
        <v>15.0</v>
      </c>
      <c r="G913" s="659" t="s">
        <v>146</v>
      </c>
      <c r="H913" s="582" t="s">
        <v>957</v>
      </c>
      <c r="I913" s="668"/>
      <c r="J913" s="656">
        <v>1500000.0</v>
      </c>
      <c r="K913" s="584">
        <v>0.0</v>
      </c>
      <c r="L913" s="583">
        <f t="shared" si="1"/>
        <v>1500000</v>
      </c>
      <c r="M913" s="586"/>
      <c r="N913" s="586"/>
      <c r="O913" s="586"/>
      <c r="P913" s="586"/>
      <c r="Q913" s="609"/>
      <c r="R913" s="683"/>
      <c r="S913" s="611" t="str">
        <f t="shared" si="46"/>
        <v/>
      </c>
      <c r="T913" s="612"/>
      <c r="U913" s="613"/>
      <c r="V913" s="614" t="str">
        <f t="shared" si="47"/>
        <v/>
      </c>
      <c r="W913" s="611">
        <f t="shared" si="45"/>
        <v>0</v>
      </c>
      <c r="X913" s="611"/>
      <c r="Y913" s="661"/>
      <c r="AH913" s="55"/>
      <c r="AI913" s="55"/>
      <c r="AJ913" s="55"/>
      <c r="AK913" s="55"/>
    </row>
    <row r="914" ht="22.5" customHeight="1">
      <c r="A914" s="654"/>
      <c r="B914" s="668">
        <v>45925.0</v>
      </c>
      <c r="C914" s="656">
        <v>100000.0</v>
      </c>
      <c r="D914" s="672" t="s">
        <v>285</v>
      </c>
      <c r="E914" s="687" t="s">
        <v>1633</v>
      </c>
      <c r="F914" s="580" t="s">
        <v>2343</v>
      </c>
      <c r="G914" s="689" t="s">
        <v>140</v>
      </c>
      <c r="H914" s="582" t="s">
        <v>957</v>
      </c>
      <c r="I914" s="668">
        <v>45925.0</v>
      </c>
      <c r="J914" s="688">
        <v>100000.0</v>
      </c>
      <c r="K914" s="584">
        <v>0.0</v>
      </c>
      <c r="L914" s="583">
        <f t="shared" si="1"/>
        <v>0</v>
      </c>
      <c r="M914" s="586"/>
      <c r="N914" s="586"/>
      <c r="O914" s="586"/>
      <c r="P914" s="586"/>
      <c r="Q914" s="609"/>
      <c r="R914" s="683"/>
      <c r="S914" s="611" t="str">
        <f t="shared" si="46"/>
        <v/>
      </c>
      <c r="T914" s="612"/>
      <c r="U914" s="613"/>
      <c r="V914" s="614" t="str">
        <f t="shared" si="47"/>
        <v/>
      </c>
      <c r="W914" s="611">
        <f t="shared" si="45"/>
        <v>0</v>
      </c>
      <c r="X914" s="611"/>
      <c r="Y914" s="661"/>
      <c r="AH914" s="55"/>
      <c r="AI914" s="55"/>
      <c r="AJ914" s="55"/>
      <c r="AK914" s="55"/>
    </row>
    <row r="915" ht="22.5" customHeight="1">
      <c r="A915" s="654"/>
      <c r="B915" s="668">
        <v>45925.0</v>
      </c>
      <c r="C915" s="656">
        <v>100000.0</v>
      </c>
      <c r="D915" s="672" t="s">
        <v>285</v>
      </c>
      <c r="E915" s="687" t="s">
        <v>1633</v>
      </c>
      <c r="F915" s="580" t="s">
        <v>2344</v>
      </c>
      <c r="G915" s="689" t="s">
        <v>140</v>
      </c>
      <c r="H915" s="582" t="s">
        <v>957</v>
      </c>
      <c r="I915" s="668">
        <v>45925.0</v>
      </c>
      <c r="J915" s="688">
        <v>100000.0</v>
      </c>
      <c r="K915" s="584">
        <v>0.0</v>
      </c>
      <c r="L915" s="583">
        <f t="shared" si="1"/>
        <v>0</v>
      </c>
      <c r="M915" s="586"/>
      <c r="N915" s="586"/>
      <c r="O915" s="586"/>
      <c r="P915" s="586"/>
      <c r="Q915" s="609"/>
      <c r="R915" s="683"/>
      <c r="S915" s="611" t="str">
        <f t="shared" si="46"/>
        <v/>
      </c>
      <c r="T915" s="612"/>
      <c r="U915" s="613"/>
      <c r="V915" s="614" t="str">
        <f t="shared" si="47"/>
        <v/>
      </c>
      <c r="W915" s="611">
        <f t="shared" si="45"/>
        <v>0</v>
      </c>
      <c r="X915" s="611"/>
      <c r="Y915" s="661"/>
      <c r="AH915" s="55"/>
      <c r="AI915" s="55"/>
      <c r="AJ915" s="55"/>
      <c r="AK915" s="55"/>
    </row>
    <row r="916" ht="22.5" customHeight="1">
      <c r="A916" s="654"/>
      <c r="B916" s="668">
        <v>45925.0</v>
      </c>
      <c r="C916" s="656">
        <v>20000.0</v>
      </c>
      <c r="D916" s="672" t="s">
        <v>285</v>
      </c>
      <c r="E916" s="687" t="s">
        <v>1634</v>
      </c>
      <c r="F916" s="580" t="s">
        <v>2345</v>
      </c>
      <c r="G916" s="689" t="s">
        <v>140</v>
      </c>
      <c r="H916" s="582" t="s">
        <v>957</v>
      </c>
      <c r="I916" s="668">
        <v>45925.0</v>
      </c>
      <c r="J916" s="688">
        <v>20000.0</v>
      </c>
      <c r="K916" s="584">
        <v>0.0</v>
      </c>
      <c r="L916" s="583">
        <f t="shared" si="1"/>
        <v>0</v>
      </c>
      <c r="M916" s="586"/>
      <c r="N916" s="586"/>
      <c r="O916" s="586"/>
      <c r="P916" s="586"/>
      <c r="Q916" s="609"/>
      <c r="R916" s="683"/>
      <c r="S916" s="611" t="str">
        <f t="shared" si="46"/>
        <v/>
      </c>
      <c r="T916" s="612"/>
      <c r="U916" s="613"/>
      <c r="V916" s="614" t="str">
        <f t="shared" si="47"/>
        <v/>
      </c>
      <c r="W916" s="611">
        <f t="shared" si="45"/>
        <v>0</v>
      </c>
      <c r="X916" s="611"/>
      <c r="Y916" s="661"/>
      <c r="AH916" s="55"/>
      <c r="AI916" s="55"/>
      <c r="AJ916" s="55"/>
      <c r="AK916" s="55"/>
    </row>
    <row r="917" ht="22.5" customHeight="1">
      <c r="A917" s="654"/>
      <c r="B917" s="655">
        <v>45854.0</v>
      </c>
      <c r="C917" s="656">
        <v>325000.0</v>
      </c>
      <c r="D917" s="672" t="s">
        <v>1636</v>
      </c>
      <c r="E917" s="687" t="s">
        <v>1638</v>
      </c>
      <c r="F917" s="580" t="s">
        <v>2346</v>
      </c>
      <c r="G917" s="689" t="s">
        <v>140</v>
      </c>
      <c r="H917" s="582" t="s">
        <v>957</v>
      </c>
      <c r="I917" s="668">
        <v>45928.0</v>
      </c>
      <c r="J917" s="688">
        <v>325000.0</v>
      </c>
      <c r="K917" s="686">
        <v>0.0</v>
      </c>
      <c r="L917" s="583">
        <f t="shared" si="1"/>
        <v>0</v>
      </c>
      <c r="M917" s="586"/>
      <c r="N917" s="586"/>
      <c r="O917" s="586"/>
      <c r="P917" s="586"/>
      <c r="Q917" s="609"/>
      <c r="R917" s="683"/>
      <c r="S917" s="611" t="str">
        <f t="shared" si="46"/>
        <v/>
      </c>
      <c r="T917" s="612"/>
      <c r="U917" s="613"/>
      <c r="V917" s="614" t="str">
        <f t="shared" si="47"/>
        <v/>
      </c>
      <c r="W917" s="611">
        <f t="shared" si="45"/>
        <v>0</v>
      </c>
      <c r="X917" s="611"/>
      <c r="Y917" s="661"/>
      <c r="AH917" s="55"/>
      <c r="AI917" s="55"/>
      <c r="AJ917" s="55"/>
      <c r="AK917" s="55"/>
    </row>
    <row r="918" ht="22.5" customHeight="1">
      <c r="A918" s="654"/>
      <c r="B918" s="668">
        <v>45928.0</v>
      </c>
      <c r="C918" s="656">
        <v>1000000.0</v>
      </c>
      <c r="D918" s="672" t="s">
        <v>1636</v>
      </c>
      <c r="E918" s="687" t="s">
        <v>1635</v>
      </c>
      <c r="F918" s="580" t="s">
        <v>2347</v>
      </c>
      <c r="G918" s="689" t="s">
        <v>140</v>
      </c>
      <c r="H918" s="582" t="s">
        <v>957</v>
      </c>
      <c r="I918" s="668">
        <v>45928.0</v>
      </c>
      <c r="J918" s="688">
        <v>1000000.0</v>
      </c>
      <c r="K918" s="584">
        <v>0.0</v>
      </c>
      <c r="L918" s="583">
        <f t="shared" si="1"/>
        <v>0</v>
      </c>
      <c r="M918" s="586"/>
      <c r="N918" s="586"/>
      <c r="O918" s="586"/>
      <c r="P918" s="586"/>
      <c r="Q918" s="609">
        <v>125000.0</v>
      </c>
      <c r="R918" s="683"/>
      <c r="S918" s="611" t="str">
        <f t="shared" si="46"/>
        <v/>
      </c>
      <c r="T918" s="612"/>
      <c r="U918" s="613"/>
      <c r="V918" s="614" t="str">
        <f t="shared" si="47"/>
        <v/>
      </c>
      <c r="W918" s="611">
        <f t="shared" si="45"/>
        <v>0</v>
      </c>
      <c r="X918" s="611"/>
      <c r="Y918" s="661"/>
      <c r="AH918" s="55"/>
      <c r="AI918" s="55"/>
      <c r="AJ918" s="55"/>
      <c r="AK918" s="55"/>
    </row>
    <row r="919" ht="22.5" customHeight="1">
      <c r="A919" s="654"/>
      <c r="B919" s="668">
        <v>45930.0</v>
      </c>
      <c r="C919" s="656">
        <v>2.2E7</v>
      </c>
      <c r="D919" s="672" t="s">
        <v>361</v>
      </c>
      <c r="E919" s="687" t="s">
        <v>1637</v>
      </c>
      <c r="F919" s="580" t="s">
        <v>2348</v>
      </c>
      <c r="G919" s="689" t="s">
        <v>140</v>
      </c>
      <c r="H919" s="582" t="s">
        <v>957</v>
      </c>
      <c r="I919" s="668">
        <v>45928.0</v>
      </c>
      <c r="J919" s="688">
        <v>2.2E7</v>
      </c>
      <c r="K919" s="584">
        <v>0.0</v>
      </c>
      <c r="L919" s="583">
        <f t="shared" si="1"/>
        <v>0</v>
      </c>
      <c r="M919" s="586"/>
      <c r="N919" s="586"/>
      <c r="O919" s="586"/>
      <c r="P919" s="586"/>
      <c r="Q919" s="609">
        <v>15000.0</v>
      </c>
      <c r="R919" s="683"/>
      <c r="S919" s="611" t="str">
        <f t="shared" si="46"/>
        <v/>
      </c>
      <c r="T919" s="612"/>
      <c r="U919" s="613"/>
      <c r="V919" s="614" t="str">
        <f t="shared" si="47"/>
        <v/>
      </c>
      <c r="W919" s="611">
        <f t="shared" si="45"/>
        <v>0</v>
      </c>
      <c r="X919" s="611"/>
      <c r="Y919" s="661"/>
      <c r="AH919" s="55"/>
      <c r="AI919" s="55"/>
      <c r="AJ919" s="55"/>
      <c r="AK919" s="55"/>
    </row>
    <row r="920" ht="22.5" customHeight="1">
      <c r="A920" s="654"/>
      <c r="B920" s="655">
        <v>45839.0</v>
      </c>
      <c r="C920" s="656">
        <v>80000.0</v>
      </c>
      <c r="D920" s="672"/>
      <c r="E920" s="640" t="s">
        <v>13</v>
      </c>
      <c r="F920" s="580" t="s">
        <v>2349</v>
      </c>
      <c r="G920" s="659" t="s">
        <v>140</v>
      </c>
      <c r="H920" s="582" t="s">
        <v>957</v>
      </c>
      <c r="I920" s="668">
        <v>45929.0</v>
      </c>
      <c r="J920" s="656">
        <v>80000.0</v>
      </c>
      <c r="K920" s="686">
        <v>0.0</v>
      </c>
      <c r="L920" s="583">
        <f t="shared" si="1"/>
        <v>0</v>
      </c>
      <c r="M920" s="586"/>
      <c r="N920" s="586"/>
      <c r="O920" s="586"/>
      <c r="P920" s="586"/>
      <c r="Q920" s="609">
        <v>150000.0</v>
      </c>
      <c r="R920" s="683"/>
      <c r="S920" s="611" t="str">
        <f t="shared" si="46"/>
        <v/>
      </c>
      <c r="T920" s="612"/>
      <c r="U920" s="613"/>
      <c r="V920" s="614" t="str">
        <f t="shared" si="47"/>
        <v/>
      </c>
      <c r="W920" s="611">
        <f t="shared" si="45"/>
        <v>0</v>
      </c>
      <c r="X920" s="611"/>
      <c r="Y920" s="661"/>
      <c r="AH920" s="55"/>
      <c r="AI920" s="55"/>
      <c r="AJ920" s="55"/>
      <c r="AK920" s="55"/>
    </row>
    <row r="921" ht="22.5" customHeight="1">
      <c r="A921" s="654"/>
      <c r="B921" s="655">
        <v>45840.0</v>
      </c>
      <c r="C921" s="656">
        <v>80000.0</v>
      </c>
      <c r="D921" s="672"/>
      <c r="E921" s="640" t="s">
        <v>13</v>
      </c>
      <c r="F921" s="580" t="s">
        <v>2350</v>
      </c>
      <c r="G921" s="659" t="s">
        <v>140</v>
      </c>
      <c r="H921" s="582" t="s">
        <v>957</v>
      </c>
      <c r="I921" s="668">
        <v>45930.0</v>
      </c>
      <c r="J921" s="656">
        <v>80000.0</v>
      </c>
      <c r="K921" s="686">
        <v>0.0</v>
      </c>
      <c r="L921" s="583">
        <f t="shared" si="1"/>
        <v>0</v>
      </c>
      <c r="M921" s="586"/>
      <c r="N921" s="586"/>
      <c r="O921" s="586"/>
      <c r="P921" s="586"/>
      <c r="Q921" s="609">
        <v>75000.0</v>
      </c>
      <c r="R921" s="683"/>
      <c r="S921" s="611" t="str">
        <f t="shared" si="46"/>
        <v/>
      </c>
      <c r="T921" s="612"/>
      <c r="U921" s="613"/>
      <c r="V921" s="614" t="str">
        <f t="shared" si="47"/>
        <v/>
      </c>
      <c r="W921" s="611">
        <f t="shared" si="45"/>
        <v>0</v>
      </c>
      <c r="X921" s="611"/>
      <c r="Y921" s="661"/>
      <c r="AH921" s="55"/>
      <c r="AI921" s="55"/>
      <c r="AJ921" s="55"/>
      <c r="AK921" s="55"/>
    </row>
    <row r="922" ht="22.5" customHeight="1">
      <c r="A922" s="654"/>
      <c r="B922" s="668">
        <v>45929.0</v>
      </c>
      <c r="C922" s="656">
        <v>1030000.0</v>
      </c>
      <c r="D922" s="672" t="s">
        <v>361</v>
      </c>
      <c r="E922" s="687" t="s">
        <v>1639</v>
      </c>
      <c r="F922" s="580" t="s">
        <v>2351</v>
      </c>
      <c r="G922" s="689" t="s">
        <v>1002</v>
      </c>
      <c r="H922" s="582" t="s">
        <v>957</v>
      </c>
      <c r="I922" s="668">
        <v>45930.0</v>
      </c>
      <c r="J922" s="656">
        <v>1030000.0</v>
      </c>
      <c r="K922" s="584">
        <v>0.0</v>
      </c>
      <c r="L922" s="583">
        <f t="shared" si="1"/>
        <v>0</v>
      </c>
      <c r="M922" s="586"/>
      <c r="N922" s="586"/>
      <c r="O922" s="586"/>
      <c r="P922" s="586"/>
      <c r="Q922" s="609">
        <v>100000.0</v>
      </c>
      <c r="R922" s="683"/>
      <c r="S922" s="611" t="str">
        <f t="shared" si="46"/>
        <v/>
      </c>
      <c r="T922" s="612"/>
      <c r="U922" s="613"/>
      <c r="V922" s="614" t="str">
        <f t="shared" si="47"/>
        <v/>
      </c>
      <c r="W922" s="611">
        <f t="shared" si="45"/>
        <v>0</v>
      </c>
      <c r="X922" s="611"/>
      <c r="Y922" s="661"/>
      <c r="AH922" s="55"/>
      <c r="AI922" s="55"/>
      <c r="AJ922" s="55"/>
      <c r="AK922" s="55"/>
    </row>
    <row r="923" ht="22.5" customHeight="1">
      <c r="A923" s="654"/>
      <c r="B923" s="668">
        <v>45930.0</v>
      </c>
      <c r="C923" s="656">
        <v>10000.0</v>
      </c>
      <c r="D923" s="672" t="s">
        <v>361</v>
      </c>
      <c r="E923" s="687" t="s">
        <v>1640</v>
      </c>
      <c r="F923" s="580" t="s">
        <v>2352</v>
      </c>
      <c r="G923" s="689" t="s">
        <v>140</v>
      </c>
      <c r="H923" s="582" t="s">
        <v>957</v>
      </c>
      <c r="I923" s="668">
        <v>45930.0</v>
      </c>
      <c r="J923" s="688">
        <v>10000.0</v>
      </c>
      <c r="K923" s="584">
        <v>0.0</v>
      </c>
      <c r="L923" s="583">
        <f t="shared" si="1"/>
        <v>0</v>
      </c>
      <c r="M923" s="586"/>
      <c r="N923" s="586"/>
      <c r="O923" s="586"/>
      <c r="P923" s="586"/>
      <c r="Q923" s="609">
        <v>100000.0</v>
      </c>
      <c r="R923" s="683"/>
      <c r="S923" s="611" t="str">
        <f t="shared" si="46"/>
        <v/>
      </c>
      <c r="T923" s="612"/>
      <c r="U923" s="613"/>
      <c r="V923" s="614" t="str">
        <f t="shared" si="47"/>
        <v/>
      </c>
      <c r="W923" s="611">
        <f t="shared" si="45"/>
        <v>0</v>
      </c>
      <c r="X923" s="611"/>
      <c r="Y923" s="661"/>
      <c r="AH923" s="55"/>
      <c r="AI923" s="55"/>
      <c r="AJ923" s="55"/>
      <c r="AK923" s="55"/>
    </row>
    <row r="924" ht="22.5" customHeight="1">
      <c r="A924" s="654"/>
      <c r="B924" s="655">
        <v>45936.0</v>
      </c>
      <c r="C924" s="656">
        <v>0.0</v>
      </c>
      <c r="D924" s="578" t="s">
        <v>1636</v>
      </c>
      <c r="E924" s="640" t="s">
        <v>2353</v>
      </c>
      <c r="F924" s="580" t="s">
        <v>2354</v>
      </c>
      <c r="G924" s="659" t="s">
        <v>140</v>
      </c>
      <c r="H924" s="582" t="s">
        <v>957</v>
      </c>
      <c r="I924" s="655">
        <v>45936.0</v>
      </c>
      <c r="J924" s="583">
        <v>0.0</v>
      </c>
      <c r="K924" s="583">
        <v>0.0</v>
      </c>
      <c r="L924" s="583">
        <f t="shared" si="1"/>
        <v>0</v>
      </c>
      <c r="M924" s="586"/>
      <c r="N924" s="586"/>
      <c r="O924" s="586"/>
      <c r="P924" s="586"/>
      <c r="Q924" s="609">
        <v>20000.0</v>
      </c>
      <c r="R924" s="683"/>
      <c r="S924" s="611" t="str">
        <f t="shared" si="46"/>
        <v/>
      </c>
      <c r="T924" s="612"/>
      <c r="U924" s="613"/>
      <c r="V924" s="614" t="str">
        <f t="shared" si="47"/>
        <v/>
      </c>
      <c r="W924" s="611">
        <f t="shared" si="45"/>
        <v>0</v>
      </c>
      <c r="X924" s="611"/>
      <c r="Y924" s="661"/>
      <c r="AH924" s="55"/>
      <c r="AI924" s="55"/>
      <c r="AJ924" s="55"/>
      <c r="AK924" s="55"/>
    </row>
    <row r="925" ht="22.5" customHeight="1">
      <c r="A925" s="654"/>
      <c r="B925" s="655">
        <v>45938.0</v>
      </c>
      <c r="C925" s="656">
        <v>800000.0</v>
      </c>
      <c r="D925" s="651" t="s">
        <v>1624</v>
      </c>
      <c r="E925" s="640" t="s">
        <v>1642</v>
      </c>
      <c r="F925" s="658">
        <v>11.0</v>
      </c>
      <c r="G925" s="659" t="s">
        <v>140</v>
      </c>
      <c r="H925" s="582" t="s">
        <v>957</v>
      </c>
      <c r="I925" s="655">
        <v>45938.0</v>
      </c>
      <c r="J925" s="656">
        <v>800000.0</v>
      </c>
      <c r="K925" s="584">
        <v>0.0</v>
      </c>
      <c r="L925" s="583">
        <f t="shared" si="1"/>
        <v>0</v>
      </c>
      <c r="M925" s="586"/>
      <c r="N925" s="586"/>
      <c r="O925" s="586"/>
      <c r="P925" s="586"/>
      <c r="Q925" s="609">
        <v>1000000.0</v>
      </c>
      <c r="R925" s="683"/>
      <c r="S925" s="611" t="str">
        <f t="shared" si="46"/>
        <v/>
      </c>
      <c r="T925" s="612"/>
      <c r="U925" s="613"/>
      <c r="V925" s="614" t="str">
        <f t="shared" si="47"/>
        <v/>
      </c>
      <c r="W925" s="611">
        <f t="shared" si="45"/>
        <v>0</v>
      </c>
      <c r="X925" s="611"/>
      <c r="Y925" s="661"/>
      <c r="AH925" s="55"/>
      <c r="AI925" s="55"/>
      <c r="AJ925" s="55"/>
      <c r="AK925" s="55"/>
    </row>
    <row r="926" ht="22.5" customHeight="1">
      <c r="A926" s="654"/>
      <c r="B926" s="655">
        <v>45939.0</v>
      </c>
      <c r="C926" s="656">
        <v>1600000.0</v>
      </c>
      <c r="D926" s="651" t="s">
        <v>119</v>
      </c>
      <c r="E926" s="640" t="s">
        <v>1643</v>
      </c>
      <c r="F926" s="658" t="s">
        <v>1644</v>
      </c>
      <c r="G926" s="659" t="s">
        <v>1002</v>
      </c>
      <c r="H926" s="582" t="s">
        <v>957</v>
      </c>
      <c r="I926" s="655">
        <v>45939.0</v>
      </c>
      <c r="J926" s="656">
        <v>1600000.0</v>
      </c>
      <c r="K926" s="584">
        <v>0.0</v>
      </c>
      <c r="L926" s="583">
        <f t="shared" si="1"/>
        <v>0</v>
      </c>
      <c r="M926" s="586"/>
      <c r="N926" s="586"/>
      <c r="O926" s="586"/>
      <c r="P926" s="586"/>
      <c r="Q926" s="609">
        <v>1050000.0</v>
      </c>
      <c r="R926" s="683"/>
      <c r="S926" s="611" t="str">
        <f t="shared" si="46"/>
        <v/>
      </c>
      <c r="T926" s="612"/>
      <c r="U926" s="613"/>
      <c r="V926" s="614" t="str">
        <f t="shared" si="47"/>
        <v/>
      </c>
      <c r="W926" s="611">
        <f t="shared" si="45"/>
        <v>0</v>
      </c>
      <c r="X926" s="611"/>
      <c r="Y926" s="661"/>
      <c r="AH926" s="55"/>
      <c r="AI926" s="55"/>
      <c r="AJ926" s="55"/>
      <c r="AK926" s="55"/>
    </row>
    <row r="927" ht="22.5" customHeight="1">
      <c r="A927" s="654"/>
      <c r="B927" s="655">
        <v>45939.0</v>
      </c>
      <c r="C927" s="656">
        <v>125000.0</v>
      </c>
      <c r="D927" s="578" t="s">
        <v>1636</v>
      </c>
      <c r="E927" s="640" t="s">
        <v>1645</v>
      </c>
      <c r="F927" s="580" t="s">
        <v>2355</v>
      </c>
      <c r="G927" s="659" t="s">
        <v>140</v>
      </c>
      <c r="H927" s="582" t="s">
        <v>957</v>
      </c>
      <c r="I927" s="655">
        <v>45941.0</v>
      </c>
      <c r="J927" s="656">
        <v>125000.0</v>
      </c>
      <c r="K927" s="584">
        <v>0.0</v>
      </c>
      <c r="L927" s="583">
        <f t="shared" si="1"/>
        <v>0</v>
      </c>
      <c r="M927" s="586"/>
      <c r="N927" s="586"/>
      <c r="O927" s="586"/>
      <c r="P927" s="586"/>
      <c r="Q927" s="609">
        <v>2.2E7</v>
      </c>
      <c r="R927" s="683"/>
      <c r="S927" s="611" t="str">
        <f t="shared" si="46"/>
        <v/>
      </c>
      <c r="T927" s="612"/>
      <c r="U927" s="613"/>
      <c r="V927" s="614" t="str">
        <f t="shared" si="47"/>
        <v/>
      </c>
      <c r="W927" s="611">
        <f t="shared" si="45"/>
        <v>0</v>
      </c>
      <c r="X927" s="611"/>
      <c r="Y927" s="661"/>
      <c r="AH927" s="55"/>
      <c r="AI927" s="55"/>
      <c r="AJ927" s="55"/>
      <c r="AK927" s="55"/>
    </row>
    <row r="928" ht="22.5" customHeight="1">
      <c r="A928" s="654"/>
      <c r="B928" s="655">
        <v>45939.0</v>
      </c>
      <c r="C928" s="656">
        <v>775000.0</v>
      </c>
      <c r="D928" s="578" t="s">
        <v>1636</v>
      </c>
      <c r="E928" s="640" t="s">
        <v>1646</v>
      </c>
      <c r="F928" s="658">
        <v>1.0</v>
      </c>
      <c r="G928" s="659" t="s">
        <v>140</v>
      </c>
      <c r="H928" s="582" t="s">
        <v>957</v>
      </c>
      <c r="I928" s="655">
        <v>45941.0</v>
      </c>
      <c r="J928" s="656">
        <v>775000.0</v>
      </c>
      <c r="K928" s="584">
        <v>0.0</v>
      </c>
      <c r="L928" s="583">
        <f t="shared" si="1"/>
        <v>0</v>
      </c>
      <c r="M928" s="586"/>
      <c r="N928" s="586"/>
      <c r="O928" s="586"/>
      <c r="P928" s="586"/>
      <c r="Q928" s="609">
        <v>10000.0</v>
      </c>
      <c r="R928" s="683"/>
      <c r="S928" s="611" t="str">
        <f t="shared" si="46"/>
        <v/>
      </c>
      <c r="T928" s="612"/>
      <c r="U928" s="613"/>
      <c r="V928" s="614" t="str">
        <f t="shared" si="47"/>
        <v/>
      </c>
      <c r="W928" s="611">
        <f t="shared" si="45"/>
        <v>0</v>
      </c>
      <c r="X928" s="611"/>
      <c r="Y928" s="661"/>
      <c r="AH928" s="55"/>
      <c r="AI928" s="55"/>
      <c r="AJ928" s="55"/>
      <c r="AK928" s="55"/>
    </row>
    <row r="929" ht="22.5" customHeight="1">
      <c r="A929" s="654"/>
      <c r="B929" s="668">
        <v>45663.0</v>
      </c>
      <c r="C929" s="656">
        <v>380000.0</v>
      </c>
      <c r="D929" s="672" t="s">
        <v>1636</v>
      </c>
      <c r="E929" s="687" t="s">
        <v>1647</v>
      </c>
      <c r="F929" s="580" t="s">
        <v>2356</v>
      </c>
      <c r="G929" s="659" t="s">
        <v>140</v>
      </c>
      <c r="H929" s="582" t="s">
        <v>957</v>
      </c>
      <c r="I929" s="655">
        <v>45942.0</v>
      </c>
      <c r="J929" s="688">
        <v>380000.0</v>
      </c>
      <c r="K929" s="584">
        <v>0.0</v>
      </c>
      <c r="L929" s="583">
        <f t="shared" si="1"/>
        <v>0</v>
      </c>
      <c r="M929" s="586"/>
      <c r="N929" s="586"/>
      <c r="O929" s="586"/>
      <c r="P929" s="586"/>
      <c r="Q929" s="609">
        <v>750000.0</v>
      </c>
      <c r="R929" s="683"/>
      <c r="S929" s="611" t="str">
        <f t="shared" si="46"/>
        <v/>
      </c>
      <c r="T929" s="612"/>
      <c r="U929" s="613"/>
      <c r="V929" s="614" t="str">
        <f t="shared" si="47"/>
        <v/>
      </c>
      <c r="W929" s="611">
        <f t="shared" si="45"/>
        <v>0</v>
      </c>
      <c r="X929" s="611"/>
      <c r="Y929" s="661"/>
      <c r="AH929" s="55"/>
      <c r="AI929" s="55"/>
      <c r="AJ929" s="55"/>
      <c r="AK929" s="55"/>
    </row>
    <row r="930" ht="22.5" customHeight="1">
      <c r="A930" s="654"/>
      <c r="B930" s="655">
        <v>45892.0</v>
      </c>
      <c r="C930" s="656">
        <v>1725000.0</v>
      </c>
      <c r="D930" s="651" t="s">
        <v>119</v>
      </c>
      <c r="E930" s="640" t="s">
        <v>1648</v>
      </c>
      <c r="F930" s="658">
        <v>987.0</v>
      </c>
      <c r="G930" s="659" t="s">
        <v>140</v>
      </c>
      <c r="H930" s="582" t="s">
        <v>957</v>
      </c>
      <c r="I930" s="655">
        <v>45943.0</v>
      </c>
      <c r="J930" s="656">
        <v>1725000.0</v>
      </c>
      <c r="K930" s="584">
        <v>0.0</v>
      </c>
      <c r="L930" s="583">
        <f t="shared" si="1"/>
        <v>0</v>
      </c>
      <c r="M930" s="586"/>
      <c r="N930" s="586"/>
      <c r="O930" s="586"/>
      <c r="P930" s="586"/>
      <c r="Q930" s="609">
        <v>0.0</v>
      </c>
      <c r="R930" s="683"/>
      <c r="S930" s="611" t="str">
        <f t="shared" si="46"/>
        <v/>
      </c>
      <c r="T930" s="612"/>
      <c r="U930" s="613"/>
      <c r="V930" s="614" t="str">
        <f t="shared" si="47"/>
        <v/>
      </c>
      <c r="W930" s="611">
        <f t="shared" si="45"/>
        <v>0</v>
      </c>
      <c r="X930" s="611"/>
      <c r="Y930" s="661"/>
      <c r="AH930" s="55"/>
      <c r="AI930" s="55"/>
      <c r="AJ930" s="55"/>
      <c r="AK930" s="55"/>
    </row>
    <row r="931" ht="22.5" customHeight="1">
      <c r="A931" s="654"/>
      <c r="B931" s="668">
        <v>45930.0</v>
      </c>
      <c r="C931" s="656">
        <v>1150000.0</v>
      </c>
      <c r="D931" s="578" t="s">
        <v>1636</v>
      </c>
      <c r="E931" s="687" t="s">
        <v>1649</v>
      </c>
      <c r="F931" s="658">
        <v>15.0</v>
      </c>
      <c r="G931" s="659" t="s">
        <v>1002</v>
      </c>
      <c r="H931" s="582" t="s">
        <v>957</v>
      </c>
      <c r="I931" s="655">
        <v>45943.0</v>
      </c>
      <c r="J931" s="656">
        <v>1400000.0</v>
      </c>
      <c r="K931" s="685">
        <v>50000.0</v>
      </c>
      <c r="L931" s="583">
        <f t="shared" si="1"/>
        <v>200000</v>
      </c>
      <c r="M931" s="585"/>
      <c r="N931" s="585"/>
      <c r="O931" s="586"/>
      <c r="P931" s="586"/>
      <c r="Q931" s="609"/>
      <c r="R931" s="683"/>
      <c r="S931" s="611" t="str">
        <f t="shared" si="46"/>
        <v/>
      </c>
      <c r="T931" s="612"/>
      <c r="U931" s="613"/>
      <c r="V931" s="614" t="str">
        <f t="shared" si="47"/>
        <v/>
      </c>
      <c r="W931" s="611">
        <f t="shared" si="45"/>
        <v>0</v>
      </c>
      <c r="X931" s="611"/>
      <c r="Y931" s="661"/>
      <c r="AH931" s="55"/>
      <c r="AI931" s="55"/>
      <c r="AJ931" s="55"/>
      <c r="AK931" s="55"/>
    </row>
    <row r="932" ht="22.5" customHeight="1">
      <c r="A932" s="654"/>
      <c r="B932" s="668">
        <v>45930.0</v>
      </c>
      <c r="C932" s="656">
        <v>0.0</v>
      </c>
      <c r="D932" s="578" t="s">
        <v>1636</v>
      </c>
      <c r="E932" s="687" t="s">
        <v>1995</v>
      </c>
      <c r="F932" s="580" t="s">
        <v>2357</v>
      </c>
      <c r="G932" s="689" t="s">
        <v>146</v>
      </c>
      <c r="H932" s="582" t="s">
        <v>957</v>
      </c>
      <c r="I932" s="655">
        <v>45943.0</v>
      </c>
      <c r="J932" s="688">
        <v>75000.0</v>
      </c>
      <c r="K932" s="584">
        <v>0.0</v>
      </c>
      <c r="L932" s="583">
        <f t="shared" si="1"/>
        <v>75000</v>
      </c>
      <c r="M932" s="586"/>
      <c r="N932" s="586"/>
      <c r="O932" s="586"/>
      <c r="P932" s="586"/>
      <c r="Q932" s="609"/>
      <c r="R932" s="683"/>
      <c r="S932" s="611" t="str">
        <f t="shared" si="46"/>
        <v/>
      </c>
      <c r="T932" s="612"/>
      <c r="U932" s="613"/>
      <c r="V932" s="614" t="str">
        <f t="shared" si="47"/>
        <v/>
      </c>
      <c r="W932" s="611">
        <f t="shared" si="45"/>
        <v>0</v>
      </c>
      <c r="X932" s="611"/>
      <c r="Y932" s="661"/>
      <c r="AH932" s="55"/>
      <c r="AI932" s="55"/>
      <c r="AJ932" s="55"/>
      <c r="AK932" s="55"/>
    </row>
    <row r="933" ht="22.5" customHeight="1">
      <c r="A933" s="654"/>
      <c r="B933" s="655">
        <v>45943.0</v>
      </c>
      <c r="C933" s="656">
        <v>0.0</v>
      </c>
      <c r="D933" s="578" t="s">
        <v>1636</v>
      </c>
      <c r="E933" s="640" t="s">
        <v>2358</v>
      </c>
      <c r="F933" s="580" t="s">
        <v>2359</v>
      </c>
      <c r="G933" s="659" t="s">
        <v>140</v>
      </c>
      <c r="H933" s="582" t="s">
        <v>957</v>
      </c>
      <c r="I933" s="655">
        <v>45943.0</v>
      </c>
      <c r="J933" s="583">
        <v>0.0</v>
      </c>
      <c r="K933" s="583">
        <v>0.0</v>
      </c>
      <c r="L933" s="583">
        <f t="shared" si="1"/>
        <v>0</v>
      </c>
      <c r="M933" s="586"/>
      <c r="N933" s="586"/>
      <c r="O933" s="586"/>
      <c r="P933" s="586"/>
      <c r="Q933" s="609"/>
      <c r="R933" s="683"/>
      <c r="S933" s="611" t="str">
        <f t="shared" si="46"/>
        <v/>
      </c>
      <c r="T933" s="612"/>
      <c r="U933" s="613"/>
      <c r="V933" s="614" t="str">
        <f t="shared" si="47"/>
        <v/>
      </c>
      <c r="W933" s="611">
        <f t="shared" si="45"/>
        <v>0</v>
      </c>
      <c r="X933" s="611"/>
      <c r="Y933" s="661"/>
      <c r="AH933" s="55"/>
      <c r="AI933" s="55"/>
      <c r="AJ933" s="55"/>
      <c r="AK933" s="55"/>
    </row>
    <row r="934" ht="22.5" customHeight="1">
      <c r="A934" s="654"/>
      <c r="B934" s="655">
        <v>45944.0</v>
      </c>
      <c r="C934" s="656">
        <v>0.0</v>
      </c>
      <c r="D934" s="578" t="s">
        <v>1636</v>
      </c>
      <c r="E934" s="640" t="s">
        <v>2360</v>
      </c>
      <c r="F934" s="580" t="s">
        <v>2361</v>
      </c>
      <c r="G934" s="659" t="s">
        <v>140</v>
      </c>
      <c r="H934" s="582" t="s">
        <v>957</v>
      </c>
      <c r="I934" s="655">
        <v>45944.0</v>
      </c>
      <c r="J934" s="583">
        <v>0.0</v>
      </c>
      <c r="K934" s="583">
        <v>0.0</v>
      </c>
      <c r="L934" s="583">
        <f t="shared" si="1"/>
        <v>0</v>
      </c>
      <c r="M934" s="586"/>
      <c r="N934" s="586"/>
      <c r="O934" s="586"/>
      <c r="P934" s="586"/>
      <c r="Q934" s="609"/>
      <c r="R934" s="683"/>
      <c r="S934" s="611" t="str">
        <f t="shared" si="46"/>
        <v/>
      </c>
      <c r="T934" s="612"/>
      <c r="U934" s="613"/>
      <c r="V934" s="614" t="str">
        <f t="shared" si="47"/>
        <v/>
      </c>
      <c r="W934" s="611">
        <f t="shared" si="45"/>
        <v>0</v>
      </c>
      <c r="X934" s="611"/>
      <c r="Y934" s="661"/>
      <c r="AH934" s="55"/>
      <c r="AI934" s="55"/>
      <c r="AJ934" s="55"/>
      <c r="AK934" s="55"/>
    </row>
    <row r="935" ht="22.5" customHeight="1">
      <c r="A935" s="654"/>
      <c r="B935" s="655">
        <v>45945.0</v>
      </c>
      <c r="C935" s="656">
        <v>0.0</v>
      </c>
      <c r="D935" s="578" t="s">
        <v>1636</v>
      </c>
      <c r="E935" s="640" t="s">
        <v>2362</v>
      </c>
      <c r="F935" s="580" t="s">
        <v>2363</v>
      </c>
      <c r="G935" s="659" t="s">
        <v>140</v>
      </c>
      <c r="H935" s="582" t="s">
        <v>957</v>
      </c>
      <c r="I935" s="655">
        <v>45945.0</v>
      </c>
      <c r="J935" s="583">
        <v>0.0</v>
      </c>
      <c r="K935" s="583">
        <v>0.0</v>
      </c>
      <c r="L935" s="583">
        <f t="shared" si="1"/>
        <v>0</v>
      </c>
      <c r="M935" s="586"/>
      <c r="N935" s="586"/>
      <c r="O935" s="586"/>
      <c r="P935" s="586"/>
      <c r="Q935" s="609"/>
      <c r="R935" s="683"/>
      <c r="S935" s="611" t="str">
        <f t="shared" si="46"/>
        <v/>
      </c>
      <c r="T935" s="612"/>
      <c r="U935" s="613"/>
      <c r="V935" s="614" t="str">
        <f t="shared" si="47"/>
        <v/>
      </c>
      <c r="W935" s="611">
        <f t="shared" si="45"/>
        <v>0</v>
      </c>
      <c r="X935" s="611"/>
      <c r="Y935" s="661"/>
      <c r="AH935" s="55"/>
      <c r="AI935" s="55"/>
      <c r="AJ935" s="55"/>
      <c r="AK935" s="55"/>
    </row>
    <row r="936" ht="22.5" customHeight="1">
      <c r="A936" s="654"/>
      <c r="B936" s="655">
        <v>45939.0</v>
      </c>
      <c r="C936" s="656">
        <v>4700000.0</v>
      </c>
      <c r="D936" s="578" t="s">
        <v>1636</v>
      </c>
      <c r="E936" s="640" t="s">
        <v>1651</v>
      </c>
      <c r="F936" s="658">
        <v>6.0</v>
      </c>
      <c r="G936" s="659" t="s">
        <v>140</v>
      </c>
      <c r="H936" s="582" t="s">
        <v>957</v>
      </c>
      <c r="I936" s="655">
        <v>45946.0</v>
      </c>
      <c r="J936" s="656">
        <v>5070000.0</v>
      </c>
      <c r="K936" s="685">
        <v>370000.0</v>
      </c>
      <c r="L936" s="583">
        <f t="shared" si="1"/>
        <v>0</v>
      </c>
      <c r="M936" s="586"/>
      <c r="N936" s="586"/>
      <c r="O936" s="586"/>
      <c r="P936" s="586"/>
      <c r="Q936" s="609"/>
      <c r="R936" s="610"/>
      <c r="S936" s="611" t="str">
        <f t="shared" si="46"/>
        <v/>
      </c>
      <c r="T936" s="612"/>
      <c r="U936" s="613"/>
      <c r="V936" s="614" t="str">
        <f t="shared" si="47"/>
        <v/>
      </c>
      <c r="W936" s="611">
        <f t="shared" si="45"/>
        <v>0</v>
      </c>
      <c r="X936" s="611"/>
      <c r="Y936" s="661"/>
      <c r="AH936" s="55"/>
      <c r="AI936" s="55"/>
      <c r="AJ936" s="55"/>
      <c r="AK936" s="55"/>
    </row>
    <row r="937" ht="22.5" customHeight="1">
      <c r="A937" s="654"/>
      <c r="B937" s="655">
        <v>45945.0</v>
      </c>
      <c r="C937" s="656">
        <v>570000.0</v>
      </c>
      <c r="D937" s="651" t="s">
        <v>1624</v>
      </c>
      <c r="E937" s="640" t="s">
        <v>1652</v>
      </c>
      <c r="F937" s="658">
        <v>9.0</v>
      </c>
      <c r="G937" s="659" t="s">
        <v>140</v>
      </c>
      <c r="H937" s="582" t="s">
        <v>957</v>
      </c>
      <c r="I937" s="655">
        <v>45947.0</v>
      </c>
      <c r="J937" s="656">
        <v>570000.0</v>
      </c>
      <c r="K937" s="584">
        <v>0.0</v>
      </c>
      <c r="L937" s="583">
        <f t="shared" si="1"/>
        <v>0</v>
      </c>
      <c r="M937" s="691" t="s">
        <v>1981</v>
      </c>
      <c r="N937" s="585" t="s">
        <v>1982</v>
      </c>
      <c r="P937" s="586"/>
      <c r="Q937" s="609"/>
      <c r="R937" s="683"/>
      <c r="S937" s="611" t="str">
        <f t="shared" si="46"/>
        <v/>
      </c>
      <c r="T937" s="612"/>
      <c r="U937" s="613"/>
      <c r="V937" s="614" t="str">
        <f t="shared" si="47"/>
        <v/>
      </c>
      <c r="W937" s="611">
        <f t="shared" si="45"/>
        <v>0</v>
      </c>
      <c r="X937" s="611"/>
      <c r="Y937" s="661"/>
      <c r="AH937" s="55"/>
      <c r="AI937" s="55"/>
      <c r="AJ937" s="55"/>
      <c r="AK937" s="55"/>
    </row>
    <row r="938" ht="22.5" customHeight="1">
      <c r="A938" s="654"/>
      <c r="B938" s="655">
        <v>45946.0</v>
      </c>
      <c r="C938" s="656">
        <v>1325000.0</v>
      </c>
      <c r="D938" s="578" t="s">
        <v>1636</v>
      </c>
      <c r="E938" s="640" t="s">
        <v>1653</v>
      </c>
      <c r="F938" s="658">
        <v>7.0</v>
      </c>
      <c r="G938" s="659" t="s">
        <v>140</v>
      </c>
      <c r="H938" s="582" t="s">
        <v>957</v>
      </c>
      <c r="I938" s="655">
        <v>45948.0</v>
      </c>
      <c r="J938" s="656">
        <v>1551000.0</v>
      </c>
      <c r="K938" s="685">
        <v>226000.0</v>
      </c>
      <c r="L938" s="583">
        <f t="shared" si="1"/>
        <v>0</v>
      </c>
      <c r="M938" s="586"/>
      <c r="N938" s="586"/>
      <c r="O938" s="586"/>
      <c r="P938" s="586"/>
      <c r="Q938" s="609"/>
      <c r="R938" s="683"/>
      <c r="S938" s="611" t="str">
        <f t="shared" si="46"/>
        <v/>
      </c>
      <c r="T938" s="612"/>
      <c r="U938" s="613"/>
      <c r="V938" s="614" t="str">
        <f t="shared" si="47"/>
        <v/>
      </c>
      <c r="W938" s="611">
        <f t="shared" si="45"/>
        <v>0</v>
      </c>
      <c r="X938" s="611"/>
      <c r="Y938" s="661"/>
      <c r="AH938" s="55"/>
      <c r="AI938" s="55"/>
      <c r="AJ938" s="55"/>
      <c r="AK938" s="55"/>
    </row>
    <row r="939" ht="22.5" customHeight="1">
      <c r="A939" s="654"/>
      <c r="B939" s="655">
        <v>45948.0</v>
      </c>
      <c r="C939" s="656">
        <v>2244000.0</v>
      </c>
      <c r="D939" s="578" t="s">
        <v>1636</v>
      </c>
      <c r="E939" s="640" t="s">
        <v>1654</v>
      </c>
      <c r="F939" s="658">
        <v>5.0</v>
      </c>
      <c r="G939" s="659" t="s">
        <v>140</v>
      </c>
      <c r="H939" s="582" t="s">
        <v>957</v>
      </c>
      <c r="I939" s="655">
        <v>45948.0</v>
      </c>
      <c r="J939" s="656">
        <v>2440000.0</v>
      </c>
      <c r="K939" s="685">
        <v>196000.0</v>
      </c>
      <c r="L939" s="583">
        <f t="shared" si="1"/>
        <v>0</v>
      </c>
      <c r="M939" s="586"/>
      <c r="N939" s="586"/>
      <c r="O939" s="586"/>
      <c r="P939" s="586"/>
      <c r="Q939" s="609"/>
      <c r="R939" s="683"/>
      <c r="S939" s="611" t="str">
        <f t="shared" si="46"/>
        <v/>
      </c>
      <c r="T939" s="612"/>
      <c r="U939" s="613"/>
      <c r="V939" s="614" t="str">
        <f t="shared" si="47"/>
        <v/>
      </c>
      <c r="W939" s="611">
        <f t="shared" si="45"/>
        <v>0</v>
      </c>
      <c r="X939" s="611"/>
      <c r="Y939" s="661"/>
      <c r="AH939" s="55"/>
      <c r="AI939" s="55"/>
      <c r="AJ939" s="55"/>
      <c r="AK939" s="55"/>
    </row>
    <row r="940" ht="22.5" customHeight="1">
      <c r="A940" s="654"/>
      <c r="B940" s="655">
        <v>45948.0</v>
      </c>
      <c r="C940" s="656">
        <v>25000.0</v>
      </c>
      <c r="D940" s="651" t="s">
        <v>1624</v>
      </c>
      <c r="E940" s="640" t="s">
        <v>1656</v>
      </c>
      <c r="F940" s="658">
        <v>14.0</v>
      </c>
      <c r="G940" s="659" t="s">
        <v>140</v>
      </c>
      <c r="H940" s="582" t="s">
        <v>957</v>
      </c>
      <c r="I940" s="655">
        <v>45948.0</v>
      </c>
      <c r="J940" s="656">
        <v>25000.0</v>
      </c>
      <c r="K940" s="686">
        <v>0.0</v>
      </c>
      <c r="L940" s="583">
        <f t="shared" si="1"/>
        <v>0</v>
      </c>
      <c r="M940" s="586"/>
      <c r="N940" s="586"/>
      <c r="O940" s="586"/>
      <c r="P940" s="586"/>
      <c r="Q940" s="609"/>
      <c r="R940" s="683"/>
      <c r="S940" s="611" t="str">
        <f t="shared" si="46"/>
        <v/>
      </c>
      <c r="T940" s="612"/>
      <c r="U940" s="613"/>
      <c r="V940" s="614" t="str">
        <f t="shared" si="47"/>
        <v/>
      </c>
      <c r="W940" s="611">
        <f t="shared" si="45"/>
        <v>0</v>
      </c>
      <c r="X940" s="611"/>
      <c r="Y940" s="661"/>
      <c r="AH940" s="55"/>
      <c r="AI940" s="55"/>
      <c r="AJ940" s="55"/>
      <c r="AK940" s="55"/>
    </row>
    <row r="941" ht="22.5" customHeight="1">
      <c r="A941" s="654"/>
      <c r="B941" s="655">
        <v>45949.0</v>
      </c>
      <c r="C941" s="656">
        <v>0.0</v>
      </c>
      <c r="D941" s="578" t="s">
        <v>1636</v>
      </c>
      <c r="E941" s="640" t="s">
        <v>2364</v>
      </c>
      <c r="F941" s="580" t="s">
        <v>2365</v>
      </c>
      <c r="G941" s="659" t="s">
        <v>140</v>
      </c>
      <c r="H941" s="582" t="s">
        <v>957</v>
      </c>
      <c r="I941" s="655">
        <v>45949.0</v>
      </c>
      <c r="J941" s="583">
        <v>0.0</v>
      </c>
      <c r="K941" s="583">
        <v>0.0</v>
      </c>
      <c r="L941" s="583">
        <f t="shared" si="1"/>
        <v>0</v>
      </c>
      <c r="M941" s="586"/>
      <c r="N941" s="586"/>
      <c r="O941" s="586"/>
      <c r="P941" s="586"/>
      <c r="Q941" s="609"/>
      <c r="R941" s="683"/>
      <c r="S941" s="611" t="str">
        <f t="shared" si="46"/>
        <v/>
      </c>
      <c r="T941" s="612"/>
      <c r="U941" s="613"/>
      <c r="V941" s="614" t="str">
        <f t="shared" si="47"/>
        <v/>
      </c>
      <c r="W941" s="611">
        <f t="shared" si="45"/>
        <v>0</v>
      </c>
      <c r="X941" s="611"/>
      <c r="Y941" s="661"/>
      <c r="AH941" s="55"/>
      <c r="AI941" s="55"/>
      <c r="AJ941" s="55"/>
      <c r="AK941" s="55"/>
    </row>
    <row r="942" ht="22.5" customHeight="1">
      <c r="A942" s="654"/>
      <c r="B942" s="655">
        <v>45939.0</v>
      </c>
      <c r="C942" s="656">
        <v>1000000.0</v>
      </c>
      <c r="D942" s="651" t="s">
        <v>361</v>
      </c>
      <c r="E942" s="640" t="s">
        <v>1657</v>
      </c>
      <c r="F942" s="580" t="s">
        <v>2366</v>
      </c>
      <c r="G942" s="659" t="s">
        <v>1002</v>
      </c>
      <c r="H942" s="582" t="s">
        <v>957</v>
      </c>
      <c r="I942" s="655">
        <v>45952.0</v>
      </c>
      <c r="J942" s="656">
        <v>2030000.0</v>
      </c>
      <c r="K942" s="584">
        <v>0.0</v>
      </c>
      <c r="L942" s="583">
        <f t="shared" si="1"/>
        <v>1030000</v>
      </c>
      <c r="M942" s="691"/>
      <c r="N942" s="585"/>
      <c r="P942" s="586"/>
      <c r="Q942" s="609"/>
      <c r="R942" s="660">
        <f>J933-C933-K933</f>
        <v>0</v>
      </c>
      <c r="S942" s="611" t="str">
        <f>IF(OR(ISBLANK(J942),ISBLANK(#REF!)),"",J942-#REF!)</f>
        <v>#REF!</v>
      </c>
      <c r="T942" s="612"/>
      <c r="U942" s="613"/>
      <c r="V942" s="614" t="str">
        <f t="shared" si="47"/>
        <v/>
      </c>
      <c r="W942" s="611" t="str">
        <f t="shared" si="45"/>
        <v>#REF!</v>
      </c>
      <c r="X942" s="611"/>
      <c r="Y942" s="661"/>
      <c r="AH942" s="55"/>
      <c r="AI942" s="55"/>
      <c r="AJ942" s="55"/>
      <c r="AK942" s="55"/>
    </row>
    <row r="943" ht="22.5" customHeight="1">
      <c r="A943" s="654"/>
      <c r="B943" s="655">
        <v>45939.0</v>
      </c>
      <c r="C943" s="656">
        <v>0.0</v>
      </c>
      <c r="D943" s="578" t="s">
        <v>1636</v>
      </c>
      <c r="E943" s="640" t="s">
        <v>1997</v>
      </c>
      <c r="F943" s="658">
        <v>12.0</v>
      </c>
      <c r="G943" s="659" t="s">
        <v>146</v>
      </c>
      <c r="H943" s="582" t="s">
        <v>957</v>
      </c>
      <c r="I943" s="655">
        <v>45952.0</v>
      </c>
      <c r="J943" s="656">
        <v>50000.0</v>
      </c>
      <c r="K943" s="584">
        <v>0.0</v>
      </c>
      <c r="L943" s="583">
        <f t="shared" si="1"/>
        <v>50000</v>
      </c>
      <c r="M943" s="586"/>
      <c r="N943" s="586"/>
      <c r="O943" s="586"/>
      <c r="P943" s="586"/>
      <c r="Q943" s="609"/>
      <c r="R943" s="683"/>
      <c r="S943" s="611" t="str">
        <f t="shared" ref="S943:S957" si="48">IF(OR(ISBLANK(J943),ISBLANK(R943)),"",J943-R943)</f>
        <v/>
      </c>
      <c r="T943" s="612"/>
      <c r="U943" s="613"/>
      <c r="V943" s="614" t="str">
        <f t="shared" si="47"/>
        <v/>
      </c>
      <c r="W943" s="611">
        <f t="shared" si="45"/>
        <v>0</v>
      </c>
      <c r="X943" s="611"/>
      <c r="Y943" s="661"/>
      <c r="AH943" s="55"/>
      <c r="AI943" s="55"/>
      <c r="AJ943" s="55"/>
      <c r="AK943" s="55"/>
    </row>
    <row r="944" ht="22.5" customHeight="1">
      <c r="A944" s="654"/>
      <c r="B944" s="655">
        <v>45948.0</v>
      </c>
      <c r="C944" s="656">
        <v>50000.0</v>
      </c>
      <c r="D944" s="651" t="s">
        <v>1624</v>
      </c>
      <c r="E944" s="640" t="s">
        <v>1658</v>
      </c>
      <c r="F944" s="658">
        <v>8.0</v>
      </c>
      <c r="G944" s="659" t="s">
        <v>140</v>
      </c>
      <c r="H944" s="582" t="s">
        <v>957</v>
      </c>
      <c r="I944" s="655">
        <v>45952.0</v>
      </c>
      <c r="J944" s="656">
        <v>50000.0</v>
      </c>
      <c r="K944" s="686">
        <v>0.0</v>
      </c>
      <c r="L944" s="583">
        <f t="shared" si="1"/>
        <v>0</v>
      </c>
      <c r="M944" s="586"/>
      <c r="N944" s="586"/>
      <c r="O944" s="586"/>
      <c r="P944" s="586"/>
      <c r="Q944" s="609"/>
      <c r="R944" s="683"/>
      <c r="S944" s="611" t="str">
        <f t="shared" si="48"/>
        <v/>
      </c>
      <c r="T944" s="612"/>
      <c r="U944" s="613"/>
      <c r="V944" s="614" t="str">
        <f t="shared" si="47"/>
        <v/>
      </c>
      <c r="W944" s="611">
        <f t="shared" si="45"/>
        <v>0</v>
      </c>
      <c r="X944" s="611"/>
      <c r="Y944" s="661"/>
      <c r="AH944" s="55"/>
      <c r="AI944" s="55"/>
      <c r="AJ944" s="55"/>
      <c r="AK944" s="55"/>
    </row>
    <row r="945" ht="22.5" customHeight="1">
      <c r="A945" s="654"/>
      <c r="B945" s="655">
        <v>45950.0</v>
      </c>
      <c r="C945" s="656">
        <v>20000.0</v>
      </c>
      <c r="D945" s="651" t="s">
        <v>1624</v>
      </c>
      <c r="E945" s="640" t="s">
        <v>1112</v>
      </c>
      <c r="F945" s="580" t="s">
        <v>2367</v>
      </c>
      <c r="G945" s="659" t="s">
        <v>140</v>
      </c>
      <c r="H945" s="582" t="s">
        <v>957</v>
      </c>
      <c r="I945" s="655">
        <v>45952.0</v>
      </c>
      <c r="J945" s="656">
        <v>20000.0</v>
      </c>
      <c r="K945" s="686">
        <v>0.0</v>
      </c>
      <c r="L945" s="583">
        <f t="shared" si="1"/>
        <v>0</v>
      </c>
      <c r="M945" s="586"/>
      <c r="N945" s="586"/>
      <c r="O945" s="586"/>
      <c r="P945" s="586"/>
      <c r="Q945" s="609"/>
      <c r="R945" s="683"/>
      <c r="S945" s="611" t="str">
        <f t="shared" si="48"/>
        <v/>
      </c>
      <c r="T945" s="612"/>
      <c r="U945" s="613"/>
      <c r="V945" s="614" t="str">
        <f t="shared" si="47"/>
        <v/>
      </c>
      <c r="W945" s="611">
        <f t="shared" si="45"/>
        <v>0</v>
      </c>
      <c r="X945" s="611"/>
      <c r="Y945" s="661"/>
      <c r="AH945" s="55"/>
      <c r="AI945" s="55"/>
      <c r="AJ945" s="55"/>
      <c r="AK945" s="55"/>
    </row>
    <row r="946" ht="22.5" customHeight="1">
      <c r="A946" s="654"/>
      <c r="B946" s="655">
        <v>45948.0</v>
      </c>
      <c r="C946" s="656">
        <v>75000.0</v>
      </c>
      <c r="D946" s="651" t="s">
        <v>119</v>
      </c>
      <c r="E946" s="640" t="s">
        <v>1999</v>
      </c>
      <c r="F946" s="658">
        <v>10.0</v>
      </c>
      <c r="G946" s="659" t="s">
        <v>140</v>
      </c>
      <c r="H946" s="582" t="s">
        <v>957</v>
      </c>
      <c r="I946" s="655">
        <v>45953.0</v>
      </c>
      <c r="J946" s="656">
        <v>75000.0</v>
      </c>
      <c r="K946" s="686">
        <v>0.0</v>
      </c>
      <c r="L946" s="583">
        <f t="shared" si="1"/>
        <v>0</v>
      </c>
      <c r="M946" s="586"/>
      <c r="N946" s="586"/>
      <c r="O946" s="586"/>
      <c r="P946" s="586"/>
      <c r="Q946" s="609"/>
      <c r="R946" s="683"/>
      <c r="S946" s="611" t="str">
        <f t="shared" si="48"/>
        <v/>
      </c>
      <c r="T946" s="612"/>
      <c r="U946" s="613"/>
      <c r="V946" s="614" t="str">
        <f t="shared" si="47"/>
        <v/>
      </c>
      <c r="W946" s="611">
        <f t="shared" si="45"/>
        <v>0</v>
      </c>
      <c r="X946" s="611"/>
      <c r="Y946" s="661"/>
      <c r="AH946" s="55"/>
      <c r="AI946" s="55"/>
      <c r="AJ946" s="55"/>
      <c r="AK946" s="55"/>
    </row>
    <row r="947" ht="22.5" customHeight="1">
      <c r="A947" s="654"/>
      <c r="B947" s="655">
        <v>45953.0</v>
      </c>
      <c r="C947" s="656">
        <v>163000.0</v>
      </c>
      <c r="D947" s="651" t="s">
        <v>361</v>
      </c>
      <c r="E947" s="640" t="s">
        <v>1659</v>
      </c>
      <c r="F947" s="580" t="s">
        <v>2368</v>
      </c>
      <c r="G947" s="659" t="s">
        <v>140</v>
      </c>
      <c r="H947" s="582" t="s">
        <v>957</v>
      </c>
      <c r="I947" s="655">
        <v>45953.0</v>
      </c>
      <c r="J947" s="656">
        <v>163000.0</v>
      </c>
      <c r="K947" s="686">
        <v>0.0</v>
      </c>
      <c r="L947" s="583">
        <f t="shared" si="1"/>
        <v>0</v>
      </c>
      <c r="M947" s="586"/>
      <c r="N947" s="586"/>
      <c r="O947" s="586"/>
      <c r="P947" s="586"/>
      <c r="Q947" s="609"/>
      <c r="R947" s="683"/>
      <c r="S947" s="611" t="str">
        <f t="shared" si="48"/>
        <v/>
      </c>
      <c r="T947" s="612"/>
      <c r="U947" s="613"/>
      <c r="V947" s="614" t="str">
        <f t="shared" si="47"/>
        <v/>
      </c>
      <c r="W947" s="611">
        <f t="shared" si="45"/>
        <v>0</v>
      </c>
      <c r="X947" s="611"/>
      <c r="Y947" s="661"/>
      <c r="AH947" s="55"/>
      <c r="AI947" s="55"/>
      <c r="AJ947" s="55"/>
      <c r="AK947" s="55"/>
    </row>
    <row r="948" ht="22.5" customHeight="1">
      <c r="A948" s="654"/>
      <c r="B948" s="655">
        <v>45948.0</v>
      </c>
      <c r="C948" s="656">
        <v>15000.0</v>
      </c>
      <c r="D948" s="651" t="s">
        <v>119</v>
      </c>
      <c r="E948" s="640" t="s">
        <v>1578</v>
      </c>
      <c r="F948" s="658">
        <v>10.0</v>
      </c>
      <c r="G948" s="659" t="s">
        <v>140</v>
      </c>
      <c r="H948" s="582" t="s">
        <v>957</v>
      </c>
      <c r="I948" s="655">
        <v>45954.0</v>
      </c>
      <c r="J948" s="656">
        <v>15000.0</v>
      </c>
      <c r="K948" s="686">
        <v>0.0</v>
      </c>
      <c r="L948" s="583">
        <f t="shared" si="1"/>
        <v>0</v>
      </c>
      <c r="M948" s="586"/>
      <c r="N948" s="586"/>
      <c r="O948" s="586"/>
      <c r="P948" s="586"/>
      <c r="Q948" s="609"/>
      <c r="R948" s="683"/>
      <c r="S948" s="611" t="str">
        <f t="shared" si="48"/>
        <v/>
      </c>
      <c r="T948" s="612"/>
      <c r="U948" s="613"/>
      <c r="V948" s="614" t="str">
        <f t="shared" si="47"/>
        <v/>
      </c>
      <c r="W948" s="611">
        <f t="shared" si="45"/>
        <v>0</v>
      </c>
      <c r="X948" s="611"/>
      <c r="Y948" s="661"/>
      <c r="AH948" s="55"/>
      <c r="AI948" s="55"/>
      <c r="AJ948" s="55"/>
      <c r="AK948" s="55"/>
    </row>
    <row r="949" ht="22.5" customHeight="1">
      <c r="A949" s="654"/>
      <c r="B949" s="655">
        <v>45956.0</v>
      </c>
      <c r="C949" s="656">
        <v>60000.0</v>
      </c>
      <c r="D949" s="651" t="s">
        <v>119</v>
      </c>
      <c r="E949" s="640" t="s">
        <v>2369</v>
      </c>
      <c r="F949" s="580" t="s">
        <v>2370</v>
      </c>
      <c r="G949" s="659" t="s">
        <v>140</v>
      </c>
      <c r="H949" s="582" t="s">
        <v>957</v>
      </c>
      <c r="I949" s="655">
        <v>45956.0</v>
      </c>
      <c r="J949" s="656">
        <v>60000.0</v>
      </c>
      <c r="K949" s="686">
        <v>0.0</v>
      </c>
      <c r="L949" s="583">
        <f t="shared" si="1"/>
        <v>0</v>
      </c>
      <c r="M949" s="586"/>
      <c r="N949" s="586"/>
      <c r="O949" s="586"/>
      <c r="P949" s="586"/>
      <c r="Q949" s="609"/>
      <c r="R949" s="610"/>
      <c r="S949" s="611" t="str">
        <f t="shared" si="48"/>
        <v/>
      </c>
      <c r="T949" s="612"/>
      <c r="U949" s="613"/>
      <c r="V949" s="614" t="str">
        <f t="shared" si="47"/>
        <v/>
      </c>
      <c r="W949" s="611">
        <f t="shared" si="45"/>
        <v>0</v>
      </c>
      <c r="X949" s="611"/>
      <c r="Y949" s="661"/>
      <c r="AH949" s="55"/>
      <c r="AI949" s="55"/>
      <c r="AJ949" s="55"/>
      <c r="AK949" s="55"/>
    </row>
    <row r="950" ht="22.5" customHeight="1">
      <c r="A950" s="654"/>
      <c r="B950" s="655">
        <v>45957.0</v>
      </c>
      <c r="C950" s="656">
        <v>50000.0</v>
      </c>
      <c r="D950" s="651" t="s">
        <v>1624</v>
      </c>
      <c r="E950" s="640" t="s">
        <v>2371</v>
      </c>
      <c r="F950" s="580" t="s">
        <v>2372</v>
      </c>
      <c r="G950" s="659" t="s">
        <v>140</v>
      </c>
      <c r="H950" s="582" t="s">
        <v>957</v>
      </c>
      <c r="I950" s="655">
        <v>45957.0</v>
      </c>
      <c r="J950" s="656">
        <v>50000.0</v>
      </c>
      <c r="K950" s="686">
        <v>0.0</v>
      </c>
      <c r="L950" s="583">
        <f t="shared" si="1"/>
        <v>0</v>
      </c>
      <c r="M950" s="586"/>
      <c r="N950" s="586"/>
      <c r="O950" s="586"/>
      <c r="P950" s="586"/>
      <c r="Q950" s="609"/>
      <c r="R950" s="610"/>
      <c r="S950" s="611" t="str">
        <f t="shared" si="48"/>
        <v/>
      </c>
      <c r="T950" s="612"/>
      <c r="U950" s="613"/>
      <c r="V950" s="614" t="str">
        <f t="shared" si="47"/>
        <v/>
      </c>
      <c r="W950" s="611">
        <f t="shared" si="45"/>
        <v>0</v>
      </c>
      <c r="X950" s="611"/>
      <c r="Y950" s="661"/>
      <c r="AH950" s="55"/>
      <c r="AI950" s="55"/>
      <c r="AJ950" s="55"/>
      <c r="AK950" s="55"/>
    </row>
    <row r="951" ht="22.5" customHeight="1">
      <c r="A951" s="654"/>
      <c r="B951" s="655">
        <v>45967.0</v>
      </c>
      <c r="C951" s="656">
        <v>0.0</v>
      </c>
      <c r="D951" s="578" t="s">
        <v>1636</v>
      </c>
      <c r="E951" s="640" t="s">
        <v>2373</v>
      </c>
      <c r="F951" s="580" t="s">
        <v>2374</v>
      </c>
      <c r="G951" s="659" t="s">
        <v>140</v>
      </c>
      <c r="H951" s="582" t="s">
        <v>957</v>
      </c>
      <c r="I951" s="655">
        <v>45967.0</v>
      </c>
      <c r="J951" s="583">
        <v>0.0</v>
      </c>
      <c r="K951" s="583">
        <v>0.0</v>
      </c>
      <c r="L951" s="583">
        <f t="shared" si="1"/>
        <v>0</v>
      </c>
      <c r="M951" s="586"/>
      <c r="N951" s="586"/>
      <c r="O951" s="586"/>
      <c r="P951" s="586"/>
      <c r="Q951" s="609"/>
      <c r="R951" s="610"/>
      <c r="S951" s="611" t="str">
        <f t="shared" si="48"/>
        <v/>
      </c>
      <c r="T951" s="612"/>
      <c r="U951" s="613"/>
      <c r="V951" s="614" t="str">
        <f t="shared" si="47"/>
        <v/>
      </c>
      <c r="W951" s="611">
        <f t="shared" si="45"/>
        <v>0</v>
      </c>
      <c r="X951" s="611"/>
      <c r="Y951" s="661"/>
      <c r="AH951" s="55"/>
      <c r="AI951" s="55"/>
      <c r="AJ951" s="55"/>
      <c r="AK951" s="55"/>
    </row>
    <row r="952" ht="22.5" customHeight="1">
      <c r="A952" s="654"/>
      <c r="B952" s="655">
        <v>45970.0</v>
      </c>
      <c r="C952" s="656">
        <v>36000.0</v>
      </c>
      <c r="D952" s="672" t="s">
        <v>31</v>
      </c>
      <c r="E952" s="640" t="s">
        <v>2375</v>
      </c>
      <c r="F952" s="580" t="s">
        <v>2376</v>
      </c>
      <c r="G952" s="659" t="s">
        <v>140</v>
      </c>
      <c r="H952" s="582" t="s">
        <v>957</v>
      </c>
      <c r="I952" s="655">
        <v>45967.0</v>
      </c>
      <c r="J952" s="656">
        <v>36000.0</v>
      </c>
      <c r="K952" s="686">
        <v>0.0</v>
      </c>
      <c r="L952" s="583">
        <f t="shared" si="1"/>
        <v>0</v>
      </c>
      <c r="M952" s="586"/>
      <c r="N952" s="586"/>
      <c r="O952" s="586"/>
      <c r="P952" s="586"/>
      <c r="Q952" s="609"/>
      <c r="R952" s="610"/>
      <c r="S952" s="611" t="str">
        <f t="shared" si="48"/>
        <v/>
      </c>
      <c r="T952" s="612"/>
      <c r="U952" s="613"/>
      <c r="V952" s="614" t="str">
        <f t="shared" si="47"/>
        <v/>
      </c>
      <c r="W952" s="611">
        <f t="shared" si="45"/>
        <v>0</v>
      </c>
      <c r="X952" s="611"/>
      <c r="Y952" s="661"/>
      <c r="AH952" s="55"/>
      <c r="AI952" s="55"/>
      <c r="AJ952" s="55"/>
      <c r="AK952" s="55"/>
    </row>
    <row r="953" ht="22.5" customHeight="1">
      <c r="A953" s="654"/>
      <c r="B953" s="655">
        <v>45970.0</v>
      </c>
      <c r="C953" s="656">
        <v>75000.0</v>
      </c>
      <c r="D953" s="672" t="s">
        <v>31</v>
      </c>
      <c r="E953" s="640" t="s">
        <v>13</v>
      </c>
      <c r="F953" s="580" t="s">
        <v>2377</v>
      </c>
      <c r="G953" s="659" t="s">
        <v>140</v>
      </c>
      <c r="H953" s="582" t="s">
        <v>957</v>
      </c>
      <c r="I953" s="655">
        <v>45968.0</v>
      </c>
      <c r="J953" s="656">
        <v>75000.0</v>
      </c>
      <c r="K953" s="686">
        <v>0.0</v>
      </c>
      <c r="L953" s="583">
        <f t="shared" si="1"/>
        <v>0</v>
      </c>
      <c r="M953" s="586"/>
      <c r="N953" s="586"/>
      <c r="O953" s="586"/>
      <c r="P953" s="586"/>
      <c r="Q953" s="609"/>
      <c r="R953" s="610"/>
      <c r="S953" s="611" t="str">
        <f t="shared" si="48"/>
        <v/>
      </c>
      <c r="T953" s="612"/>
      <c r="U953" s="613"/>
      <c r="V953" s="614" t="str">
        <f t="shared" si="47"/>
        <v/>
      </c>
      <c r="W953" s="611">
        <f t="shared" si="45"/>
        <v>0</v>
      </c>
      <c r="X953" s="611"/>
      <c r="Y953" s="661"/>
      <c r="AH953" s="55"/>
      <c r="AI953" s="55"/>
      <c r="AJ953" s="55"/>
      <c r="AK953" s="55"/>
    </row>
    <row r="954" ht="22.5" customHeight="1">
      <c r="A954" s="654"/>
      <c r="B954" s="655">
        <v>45970.0</v>
      </c>
      <c r="C954" s="656">
        <v>90000.0</v>
      </c>
      <c r="D954" s="672" t="s">
        <v>1624</v>
      </c>
      <c r="E954" s="640" t="s">
        <v>2378</v>
      </c>
      <c r="F954" s="580" t="s">
        <v>2379</v>
      </c>
      <c r="G954" s="659" t="s">
        <v>140</v>
      </c>
      <c r="H954" s="582" t="s">
        <v>957</v>
      </c>
      <c r="I954" s="655">
        <v>45970.0</v>
      </c>
      <c r="J954" s="656">
        <v>100000.0</v>
      </c>
      <c r="K954" s="685">
        <v>10000.0</v>
      </c>
      <c r="L954" s="583">
        <f t="shared" si="1"/>
        <v>0</v>
      </c>
      <c r="M954" s="586"/>
      <c r="N954" s="586"/>
      <c r="O954" s="586"/>
      <c r="P954" s="586"/>
      <c r="Q954" s="609"/>
      <c r="R954" s="610"/>
      <c r="S954" s="611" t="str">
        <f t="shared" si="48"/>
        <v/>
      </c>
      <c r="T954" s="612"/>
      <c r="U954" s="613"/>
      <c r="V954" s="614" t="str">
        <f t="shared" si="47"/>
        <v/>
      </c>
      <c r="W954" s="611">
        <f t="shared" si="45"/>
        <v>0</v>
      </c>
      <c r="X954" s="611"/>
      <c r="Y954" s="661"/>
      <c r="AH954" s="55"/>
      <c r="AI954" s="55"/>
      <c r="AJ954" s="55"/>
      <c r="AK954" s="55"/>
    </row>
    <row r="955" ht="22.5" customHeight="1">
      <c r="A955" s="575" t="s">
        <v>1660</v>
      </c>
      <c r="B955" s="576">
        <v>45728.0</v>
      </c>
      <c r="C955" s="583">
        <v>15000.0</v>
      </c>
      <c r="D955" s="578" t="s">
        <v>3</v>
      </c>
      <c r="E955" s="579" t="s">
        <v>295</v>
      </c>
      <c r="F955" s="580">
        <v>292.0</v>
      </c>
      <c r="G955" s="581" t="s">
        <v>140</v>
      </c>
      <c r="H955" s="582" t="s">
        <v>957</v>
      </c>
      <c r="I955" s="576">
        <v>6702275.0</v>
      </c>
      <c r="J955" s="583">
        <v>15000.0</v>
      </c>
      <c r="K955" s="584">
        <v>0.0</v>
      </c>
      <c r="L955" s="583">
        <f t="shared" si="1"/>
        <v>0</v>
      </c>
      <c r="M955" s="586"/>
      <c r="N955" s="586"/>
      <c r="O955" s="586"/>
      <c r="P955" s="586"/>
      <c r="Q955" s="609"/>
      <c r="R955" s="610"/>
      <c r="S955" s="611" t="str">
        <f t="shared" si="48"/>
        <v/>
      </c>
      <c r="T955" s="612"/>
      <c r="U955" s="613"/>
      <c r="V955" s="614" t="str">
        <f t="shared" si="47"/>
        <v/>
      </c>
      <c r="W955" s="611">
        <f t="shared" si="45"/>
        <v>0</v>
      </c>
      <c r="X955" s="611"/>
      <c r="Y955" s="661"/>
      <c r="AH955" s="55"/>
      <c r="AI955" s="55"/>
      <c r="AJ955" s="55"/>
      <c r="AK955" s="55"/>
    </row>
    <row r="956" ht="22.5" customHeight="1">
      <c r="A956" s="575"/>
      <c r="B956" s="579" t="s">
        <v>226</v>
      </c>
      <c r="C956" s="583">
        <v>3.0777E7</v>
      </c>
      <c r="D956" s="692" t="s">
        <v>1636</v>
      </c>
      <c r="E956" s="680" t="s">
        <v>2380</v>
      </c>
      <c r="F956" s="580"/>
      <c r="G956" s="581" t="s">
        <v>140</v>
      </c>
      <c r="H956" s="693" t="s">
        <v>957</v>
      </c>
      <c r="I956" s="579" t="s">
        <v>2381</v>
      </c>
      <c r="J956" s="583">
        <v>3.0777E7</v>
      </c>
      <c r="K956" s="584">
        <v>0.0</v>
      </c>
      <c r="L956" s="583">
        <f t="shared" si="1"/>
        <v>0</v>
      </c>
      <c r="M956" s="586"/>
      <c r="N956" s="586"/>
      <c r="O956" s="586"/>
      <c r="P956" s="586"/>
      <c r="Q956" s="609"/>
      <c r="R956" s="610"/>
      <c r="S956" s="611" t="str">
        <f t="shared" si="48"/>
        <v/>
      </c>
      <c r="T956" s="612"/>
      <c r="U956" s="613"/>
      <c r="V956" s="614" t="str">
        <f t="shared" si="47"/>
        <v/>
      </c>
      <c r="W956" s="611">
        <f t="shared" si="45"/>
        <v>0</v>
      </c>
      <c r="X956" s="611"/>
      <c r="Y956" s="661"/>
      <c r="AH956" s="55"/>
      <c r="AI956" s="55"/>
      <c r="AJ956" s="55"/>
      <c r="AK956" s="55"/>
    </row>
    <row r="957" ht="22.5" customHeight="1">
      <c r="A957" s="575"/>
      <c r="B957" s="579" t="s">
        <v>31</v>
      </c>
      <c r="C957" s="583">
        <v>3.7851E7</v>
      </c>
      <c r="D957" s="692" t="s">
        <v>119</v>
      </c>
      <c r="E957" s="680" t="s">
        <v>2382</v>
      </c>
      <c r="F957" s="580"/>
      <c r="G957" s="581" t="s">
        <v>140</v>
      </c>
      <c r="H957" s="693" t="s">
        <v>957</v>
      </c>
      <c r="I957" s="579" t="s">
        <v>2381</v>
      </c>
      <c r="J957" s="583">
        <v>3.7851E7</v>
      </c>
      <c r="K957" s="584">
        <v>0.0</v>
      </c>
      <c r="L957" s="583">
        <f t="shared" si="1"/>
        <v>0</v>
      </c>
      <c r="M957" s="586"/>
      <c r="N957" s="586"/>
      <c r="O957" s="586"/>
      <c r="P957" s="586"/>
      <c r="Q957" s="609"/>
      <c r="R957" s="610"/>
      <c r="S957" s="611" t="str">
        <f t="shared" si="48"/>
        <v/>
      </c>
      <c r="T957" s="612"/>
      <c r="U957" s="613"/>
      <c r="V957" s="614" t="str">
        <f t="shared" si="47"/>
        <v/>
      </c>
      <c r="W957" s="611">
        <f t="shared" si="45"/>
        <v>0</v>
      </c>
      <c r="X957" s="611"/>
      <c r="Y957" s="661"/>
      <c r="AH957" s="55"/>
      <c r="AI957" s="55"/>
      <c r="AJ957" s="55"/>
      <c r="AK957" s="55"/>
    </row>
  </sheetData>
  <mergeCells count="2">
    <mergeCell ref="N937:O937"/>
    <mergeCell ref="N942:O942"/>
  </mergeCells>
  <conditionalFormatting sqref="A1:A957">
    <cfRule type="expression" dxfId="12" priority="1">
      <formula>countifs($A$2:$A957,$A2)&gt;1</formula>
    </cfRule>
  </conditionalFormatting>
  <conditionalFormatting sqref="M1">
    <cfRule type="cellIs" dxfId="15" priority="2" operator="greaterThan">
      <formula>0</formula>
    </cfRule>
  </conditionalFormatting>
  <conditionalFormatting sqref="M1">
    <cfRule type="cellIs" dxfId="16" priority="3" operator="lessThan">
      <formula>0</formula>
    </cfRule>
  </conditionalFormatting>
  <conditionalFormatting sqref="M1">
    <cfRule type="cellIs" dxfId="17" priority="4" operator="equal">
      <formula>0</formula>
    </cfRule>
  </conditionalFormatting>
  <dataValidations>
    <dataValidation type="list" allowBlank="1" sqref="G3:G957">
      <formula1>#REF!</formula1>
    </dataValidation>
    <dataValidation type="list" allowBlank="1" sqref="H3:H957">
      <formula1>"زبون,لمسة"</formula1>
    </dataValidation>
    <dataValidation type="custom" allowBlank="1" showDropDown="1" sqref="B3:B957 I3:I957">
      <formula1>OR(NOT(ISERROR(DATEVALUE(B3))), AND(ISNUMBER(B3), LEFT(CELL("format", B3))="D"))</formula1>
    </dataValidation>
    <dataValidation type="list" allowBlank="1" sqref="T3:T957">
      <formula1>#REF!</formula1>
    </dataValidation>
    <dataValidation type="custom" allowBlank="1" showDropDown="1" sqref="J3:J957 L3:L957 R3:R957 U3:U957">
      <formula1>AND(ISNUMBER(J3),(NOT(OR(NOT(ISERROR(DATEVALUE(J3))), AND(ISNUMBER(J3), LEFT(CELL("format", J3))="D")))))</formula1>
    </dataValidation>
    <dataValidation type="list" allowBlank="1" sqref="D3:D957">
      <formula1>#REF!</formula1>
    </dataValidation>
    <dataValidation allowBlank="1" showDropDown="1" sqref="A3:A957 E3:E957"/>
  </dataValidations>
  <printOptions gridLines="1" horizontalCentered="1" verticalCentered="1"/>
  <pageMargins bottom="0.75" footer="0.0" header="0.0" left="0.25" right="0.25" top="0.75"/>
  <pageSetup fitToWidth="0" paperSize="8" orientation="landscape" pageOrder="overThenDown"/>
  <drawing r:id="rId4"/>
  <legacyDrawing r:id="rId5"/>
  <tableParts count="2"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hidden="1" min="2" max="2" width="19.75"/>
    <col hidden="1" min="3" max="3" width="12.63"/>
    <col customWidth="1" hidden="1" min="4" max="4" width="20.25"/>
    <col hidden="1" min="5" max="5" width="12.63"/>
    <col customWidth="1" min="7" max="9" width="21.13"/>
    <col customWidth="1" min="10" max="10" width="30.63"/>
  </cols>
  <sheetData>
    <row r="1" ht="25.5" customHeight="1">
      <c r="A1" s="694"/>
      <c r="B1" s="694"/>
      <c r="C1" s="694"/>
      <c r="D1" s="695" t="s">
        <v>2383</v>
      </c>
      <c r="E1" s="695" t="s">
        <v>2384</v>
      </c>
      <c r="F1" s="696"/>
      <c r="I1" s="697"/>
    </row>
    <row r="2" ht="33.75" customHeight="1">
      <c r="A2" s="696">
        <v>45658.0</v>
      </c>
      <c r="B2" s="698">
        <v>2131500.0</v>
      </c>
      <c r="C2" s="696">
        <v>45659.0</v>
      </c>
      <c r="D2" s="698">
        <v>271000.0</v>
      </c>
      <c r="E2" s="694" t="str">
        <f t="shared" ref="E2:E32" si="1">XLOOKUP(A2,C:C,D:D,"")</f>
        <v/>
      </c>
      <c r="F2" s="699">
        <v>45658.0</v>
      </c>
      <c r="G2" s="698">
        <f t="shared" ref="G2:G32" si="2">XLOOKUP(F2,A:A,B:B,"")</f>
        <v>2131500</v>
      </c>
      <c r="H2" s="694" t="str">
        <f t="shared" ref="H2:H32" si="3">XLOOKUP(F2,C:C,D:D,"")</f>
        <v/>
      </c>
      <c r="I2" s="700">
        <f t="shared" ref="I2:I32" si="4">G2-H2</f>
        <v>2131500</v>
      </c>
      <c r="J2" s="701">
        <f>SUM(J3:J1852)</f>
        <v>127750</v>
      </c>
      <c r="K2" s="694"/>
      <c r="L2" s="694"/>
    </row>
    <row r="3">
      <c r="A3" s="696">
        <v>45659.0</v>
      </c>
      <c r="B3" s="698">
        <v>725000.0</v>
      </c>
      <c r="C3" s="696">
        <v>45661.0</v>
      </c>
      <c r="D3" s="698">
        <v>486000.0</v>
      </c>
      <c r="E3" s="698">
        <f t="shared" si="1"/>
        <v>271000</v>
      </c>
      <c r="F3" s="699">
        <v>45659.0</v>
      </c>
      <c r="G3" s="698">
        <f t="shared" si="2"/>
        <v>725000</v>
      </c>
      <c r="H3" s="698">
        <f t="shared" si="3"/>
        <v>271000</v>
      </c>
      <c r="I3" s="700">
        <f t="shared" si="4"/>
        <v>454000</v>
      </c>
      <c r="J3" s="702">
        <v>3.0777E7</v>
      </c>
    </row>
    <row r="4">
      <c r="A4" s="696">
        <v>45660.0</v>
      </c>
      <c r="B4" s="698">
        <v>30000.0</v>
      </c>
      <c r="C4" s="696">
        <v>45662.0</v>
      </c>
      <c r="D4" s="698">
        <v>1353500.0</v>
      </c>
      <c r="E4" s="694" t="str">
        <f t="shared" si="1"/>
        <v/>
      </c>
      <c r="F4" s="699">
        <v>45660.0</v>
      </c>
      <c r="G4" s="698">
        <f t="shared" si="2"/>
        <v>30000</v>
      </c>
      <c r="H4" s="694" t="str">
        <f t="shared" si="3"/>
        <v/>
      </c>
      <c r="I4" s="700">
        <f t="shared" si="4"/>
        <v>30000</v>
      </c>
      <c r="J4" s="702">
        <v>3.7851E7</v>
      </c>
    </row>
    <row r="5">
      <c r="A5" s="696">
        <v>45661.0</v>
      </c>
      <c r="B5" s="698">
        <v>1542000.0</v>
      </c>
      <c r="C5" s="696">
        <v>45663.0</v>
      </c>
      <c r="D5" s="698">
        <v>1101000.0</v>
      </c>
      <c r="E5" s="698">
        <f t="shared" si="1"/>
        <v>486000</v>
      </c>
      <c r="F5" s="699">
        <v>45661.0</v>
      </c>
      <c r="G5" s="698">
        <f t="shared" si="2"/>
        <v>1542000</v>
      </c>
      <c r="H5" s="698">
        <f t="shared" si="3"/>
        <v>486000</v>
      </c>
      <c r="I5" s="700">
        <f t="shared" si="4"/>
        <v>1056000</v>
      </c>
    </row>
    <row r="6">
      <c r="A6" s="696">
        <v>45662.0</v>
      </c>
      <c r="B6" s="698">
        <v>205000.0</v>
      </c>
      <c r="C6" s="696">
        <v>45664.0</v>
      </c>
      <c r="D6" s="698">
        <v>1114000.0</v>
      </c>
      <c r="E6" s="698">
        <f t="shared" si="1"/>
        <v>1353500</v>
      </c>
      <c r="F6" s="699">
        <v>45662.0</v>
      </c>
      <c r="G6" s="698">
        <f t="shared" si="2"/>
        <v>205000</v>
      </c>
      <c r="H6" s="698">
        <f t="shared" si="3"/>
        <v>1353500</v>
      </c>
      <c r="I6" s="700">
        <f t="shared" si="4"/>
        <v>-1148500</v>
      </c>
    </row>
    <row r="7">
      <c r="A7" s="696">
        <v>45663.0</v>
      </c>
      <c r="B7" s="698">
        <v>805000.0</v>
      </c>
      <c r="C7" s="696">
        <v>45665.0</v>
      </c>
      <c r="D7" s="698">
        <v>200000.0</v>
      </c>
      <c r="E7" s="698">
        <f t="shared" si="1"/>
        <v>1101000</v>
      </c>
      <c r="F7" s="699">
        <v>45663.0</v>
      </c>
      <c r="G7" s="698">
        <f t="shared" si="2"/>
        <v>805000</v>
      </c>
      <c r="H7" s="698">
        <f t="shared" si="3"/>
        <v>1101000</v>
      </c>
      <c r="I7" s="700">
        <f t="shared" si="4"/>
        <v>-296000</v>
      </c>
    </row>
    <row r="8">
      <c r="A8" s="696">
        <v>45664.0</v>
      </c>
      <c r="B8" s="698">
        <v>1232000.0</v>
      </c>
      <c r="C8" s="696">
        <v>45666.0</v>
      </c>
      <c r="D8" s="698">
        <v>587250.0</v>
      </c>
      <c r="E8" s="698">
        <f t="shared" si="1"/>
        <v>1114000</v>
      </c>
      <c r="F8" s="699">
        <v>45664.0</v>
      </c>
      <c r="G8" s="698">
        <f t="shared" si="2"/>
        <v>1232000</v>
      </c>
      <c r="H8" s="698">
        <f t="shared" si="3"/>
        <v>1114000</v>
      </c>
      <c r="I8" s="700">
        <f t="shared" si="4"/>
        <v>118000</v>
      </c>
    </row>
    <row r="9">
      <c r="A9" s="696">
        <v>45665.0</v>
      </c>
      <c r="B9" s="698">
        <v>1620000.0</v>
      </c>
      <c r="C9" s="696">
        <v>45667.0</v>
      </c>
      <c r="D9" s="698">
        <v>56000.0</v>
      </c>
      <c r="E9" s="698">
        <f t="shared" si="1"/>
        <v>200000</v>
      </c>
      <c r="F9" s="699">
        <v>45665.0</v>
      </c>
      <c r="G9" s="698">
        <f t="shared" si="2"/>
        <v>1620000</v>
      </c>
      <c r="H9" s="698">
        <f t="shared" si="3"/>
        <v>200000</v>
      </c>
      <c r="I9" s="700">
        <f t="shared" si="4"/>
        <v>1420000</v>
      </c>
    </row>
    <row r="10">
      <c r="A10" s="696">
        <v>45666.0</v>
      </c>
      <c r="B10" s="698">
        <v>475000.0</v>
      </c>
      <c r="C10" s="696">
        <v>45668.0</v>
      </c>
      <c r="D10" s="698">
        <v>1357000.0</v>
      </c>
      <c r="E10" s="698">
        <f t="shared" si="1"/>
        <v>587250</v>
      </c>
      <c r="F10" s="699">
        <v>45666.0</v>
      </c>
      <c r="G10" s="698">
        <f t="shared" si="2"/>
        <v>475000</v>
      </c>
      <c r="H10" s="698">
        <f t="shared" si="3"/>
        <v>587250</v>
      </c>
      <c r="I10" s="700">
        <f t="shared" si="4"/>
        <v>-112250</v>
      </c>
    </row>
    <row r="11">
      <c r="A11" s="696">
        <v>45667.0</v>
      </c>
      <c r="B11" s="698">
        <v>400000.0</v>
      </c>
      <c r="C11" s="696">
        <v>45669.0</v>
      </c>
      <c r="D11" s="698">
        <v>185000.0</v>
      </c>
      <c r="E11" s="698">
        <f t="shared" si="1"/>
        <v>56000</v>
      </c>
      <c r="F11" s="699">
        <v>45667.0</v>
      </c>
      <c r="G11" s="698">
        <f t="shared" si="2"/>
        <v>400000</v>
      </c>
      <c r="H11" s="698">
        <f t="shared" si="3"/>
        <v>56000</v>
      </c>
      <c r="I11" s="700">
        <f t="shared" si="4"/>
        <v>344000</v>
      </c>
    </row>
    <row r="12">
      <c r="A12" s="696">
        <v>45668.0</v>
      </c>
      <c r="B12" s="698">
        <v>380000.0</v>
      </c>
      <c r="C12" s="696">
        <v>45670.0</v>
      </c>
      <c r="D12" s="698">
        <v>511500.0</v>
      </c>
      <c r="E12" s="698">
        <f t="shared" si="1"/>
        <v>1357000</v>
      </c>
      <c r="F12" s="699">
        <v>45668.0</v>
      </c>
      <c r="G12" s="698">
        <f t="shared" si="2"/>
        <v>380000</v>
      </c>
      <c r="H12" s="698">
        <f t="shared" si="3"/>
        <v>1357000</v>
      </c>
      <c r="I12" s="700">
        <f t="shared" si="4"/>
        <v>-977000</v>
      </c>
    </row>
    <row r="13">
      <c r="A13" s="696">
        <v>45669.0</v>
      </c>
      <c r="B13" s="698">
        <v>35000.0</v>
      </c>
      <c r="C13" s="696">
        <v>45671.0</v>
      </c>
      <c r="D13" s="698">
        <v>127000.0</v>
      </c>
      <c r="E13" s="698">
        <f t="shared" si="1"/>
        <v>185000</v>
      </c>
      <c r="F13" s="699">
        <v>45669.0</v>
      </c>
      <c r="G13" s="698">
        <f t="shared" si="2"/>
        <v>35000</v>
      </c>
      <c r="H13" s="698">
        <f t="shared" si="3"/>
        <v>185000</v>
      </c>
      <c r="I13" s="700">
        <f t="shared" si="4"/>
        <v>-150000</v>
      </c>
    </row>
    <row r="14">
      <c r="A14" s="696">
        <v>45670.0</v>
      </c>
      <c r="B14" s="698">
        <v>750000.0</v>
      </c>
      <c r="C14" s="696">
        <v>45672.0</v>
      </c>
      <c r="D14" s="698">
        <v>290000.0</v>
      </c>
      <c r="E14" s="698">
        <f t="shared" si="1"/>
        <v>511500</v>
      </c>
      <c r="F14" s="699">
        <v>45670.0</v>
      </c>
      <c r="G14" s="698">
        <f t="shared" si="2"/>
        <v>750000</v>
      </c>
      <c r="H14" s="698">
        <f t="shared" si="3"/>
        <v>511500</v>
      </c>
      <c r="I14" s="700">
        <f t="shared" si="4"/>
        <v>238500</v>
      </c>
    </row>
    <row r="15">
      <c r="A15" s="696">
        <v>45671.0</v>
      </c>
      <c r="B15" s="698">
        <v>85000.0</v>
      </c>
      <c r="C15" s="696">
        <v>45673.0</v>
      </c>
      <c r="D15" s="698">
        <v>205000.0</v>
      </c>
      <c r="E15" s="698">
        <f t="shared" si="1"/>
        <v>127000</v>
      </c>
      <c r="F15" s="699">
        <v>45671.0</v>
      </c>
      <c r="G15" s="698">
        <f t="shared" si="2"/>
        <v>85000</v>
      </c>
      <c r="H15" s="698">
        <f t="shared" si="3"/>
        <v>127000</v>
      </c>
      <c r="I15" s="700">
        <f t="shared" si="4"/>
        <v>-42000</v>
      </c>
    </row>
    <row r="16">
      <c r="A16" s="696">
        <v>45672.0</v>
      </c>
      <c r="B16" s="698">
        <v>966000.0</v>
      </c>
      <c r="C16" s="696">
        <v>45674.0</v>
      </c>
      <c r="D16" s="698">
        <v>377000.0</v>
      </c>
      <c r="E16" s="698">
        <f t="shared" si="1"/>
        <v>290000</v>
      </c>
      <c r="F16" s="699">
        <v>45672.0</v>
      </c>
      <c r="G16" s="698">
        <f t="shared" si="2"/>
        <v>966000</v>
      </c>
      <c r="H16" s="698">
        <f t="shared" si="3"/>
        <v>290000</v>
      </c>
      <c r="I16" s="700">
        <f t="shared" si="4"/>
        <v>676000</v>
      </c>
    </row>
    <row r="17">
      <c r="A17" s="696">
        <v>45673.0</v>
      </c>
      <c r="B17" s="698">
        <v>270000.0</v>
      </c>
      <c r="C17" s="696">
        <v>45675.0</v>
      </c>
      <c r="D17" s="698">
        <v>235000.0</v>
      </c>
      <c r="E17" s="698">
        <f t="shared" si="1"/>
        <v>205000</v>
      </c>
      <c r="F17" s="699">
        <v>45673.0</v>
      </c>
      <c r="G17" s="698">
        <f t="shared" si="2"/>
        <v>270000</v>
      </c>
      <c r="H17" s="698">
        <f t="shared" si="3"/>
        <v>205000</v>
      </c>
      <c r="I17" s="700">
        <f t="shared" si="4"/>
        <v>65000</v>
      </c>
    </row>
    <row r="18">
      <c r="A18" s="696">
        <v>45675.0</v>
      </c>
      <c r="B18" s="698">
        <v>1155000.0</v>
      </c>
      <c r="C18" s="696">
        <v>45676.0</v>
      </c>
      <c r="D18" s="698">
        <v>601000.0</v>
      </c>
      <c r="E18" s="698">
        <f t="shared" si="1"/>
        <v>235000</v>
      </c>
      <c r="F18" s="699">
        <v>45674.0</v>
      </c>
      <c r="G18" s="694" t="str">
        <f t="shared" si="2"/>
        <v/>
      </c>
      <c r="H18" s="698">
        <f t="shared" si="3"/>
        <v>377000</v>
      </c>
      <c r="I18" s="700">
        <f t="shared" si="4"/>
        <v>-377000</v>
      </c>
    </row>
    <row r="19">
      <c r="A19" s="696">
        <v>45676.0</v>
      </c>
      <c r="B19" s="698">
        <v>475000.0</v>
      </c>
      <c r="C19" s="696">
        <v>45677.0</v>
      </c>
      <c r="D19" s="698">
        <v>636000.0</v>
      </c>
      <c r="E19" s="698">
        <f t="shared" si="1"/>
        <v>601000</v>
      </c>
      <c r="F19" s="699">
        <v>45675.0</v>
      </c>
      <c r="G19" s="698">
        <f t="shared" si="2"/>
        <v>1155000</v>
      </c>
      <c r="H19" s="698">
        <f t="shared" si="3"/>
        <v>235000</v>
      </c>
      <c r="I19" s="700">
        <f t="shared" si="4"/>
        <v>920000</v>
      </c>
    </row>
    <row r="20">
      <c r="A20" s="696">
        <v>45677.0</v>
      </c>
      <c r="B20" s="698">
        <v>800000.0</v>
      </c>
      <c r="C20" s="696">
        <v>45678.0</v>
      </c>
      <c r="D20" s="698">
        <v>76000.0</v>
      </c>
      <c r="E20" s="698">
        <f t="shared" si="1"/>
        <v>636000</v>
      </c>
      <c r="F20" s="699">
        <v>45676.0</v>
      </c>
      <c r="G20" s="698">
        <f t="shared" si="2"/>
        <v>475000</v>
      </c>
      <c r="H20" s="698">
        <f t="shared" si="3"/>
        <v>601000</v>
      </c>
      <c r="I20" s="700">
        <f t="shared" si="4"/>
        <v>-126000</v>
      </c>
    </row>
    <row r="21">
      <c r="A21" s="696">
        <v>45678.0</v>
      </c>
      <c r="B21" s="698">
        <v>245000.0</v>
      </c>
      <c r="C21" s="696">
        <v>45679.0</v>
      </c>
      <c r="D21" s="698">
        <v>167000.0</v>
      </c>
      <c r="E21" s="698">
        <f t="shared" si="1"/>
        <v>76000</v>
      </c>
      <c r="F21" s="699">
        <v>45677.0</v>
      </c>
      <c r="G21" s="698">
        <f t="shared" si="2"/>
        <v>800000</v>
      </c>
      <c r="H21" s="698">
        <f t="shared" si="3"/>
        <v>636000</v>
      </c>
      <c r="I21" s="700">
        <f t="shared" si="4"/>
        <v>164000</v>
      </c>
    </row>
    <row r="22">
      <c r="A22" s="696">
        <v>45679.0</v>
      </c>
      <c r="B22" s="698">
        <v>235000.0</v>
      </c>
      <c r="C22" s="696">
        <v>45680.0</v>
      </c>
      <c r="D22" s="698">
        <v>866000.0</v>
      </c>
      <c r="E22" s="698">
        <f t="shared" si="1"/>
        <v>167000</v>
      </c>
      <c r="F22" s="699">
        <v>45678.0</v>
      </c>
      <c r="G22" s="698">
        <f t="shared" si="2"/>
        <v>245000</v>
      </c>
      <c r="H22" s="698">
        <f t="shared" si="3"/>
        <v>76000</v>
      </c>
      <c r="I22" s="700">
        <f t="shared" si="4"/>
        <v>169000</v>
      </c>
    </row>
    <row r="23">
      <c r="A23" s="696">
        <v>45680.0</v>
      </c>
      <c r="B23" s="698">
        <v>2840000.0</v>
      </c>
      <c r="C23" s="696">
        <v>45681.0</v>
      </c>
      <c r="D23" s="698">
        <v>2282750.0</v>
      </c>
      <c r="E23" s="698">
        <f t="shared" si="1"/>
        <v>866000</v>
      </c>
      <c r="F23" s="699">
        <v>45679.0</v>
      </c>
      <c r="G23" s="698">
        <f t="shared" si="2"/>
        <v>235000</v>
      </c>
      <c r="H23" s="698">
        <f t="shared" si="3"/>
        <v>167000</v>
      </c>
      <c r="I23" s="700">
        <f t="shared" si="4"/>
        <v>68000</v>
      </c>
    </row>
    <row r="24">
      <c r="A24" s="696">
        <v>45681.0</v>
      </c>
      <c r="B24" s="698">
        <v>135000.0</v>
      </c>
      <c r="C24" s="696">
        <v>45682.0</v>
      </c>
      <c r="D24" s="698">
        <v>1219000.0</v>
      </c>
      <c r="E24" s="698">
        <f t="shared" si="1"/>
        <v>2282750</v>
      </c>
      <c r="F24" s="699">
        <v>45680.0</v>
      </c>
      <c r="G24" s="698">
        <f t="shared" si="2"/>
        <v>2840000</v>
      </c>
      <c r="H24" s="698">
        <f t="shared" si="3"/>
        <v>866000</v>
      </c>
      <c r="I24" s="700">
        <f t="shared" si="4"/>
        <v>1974000</v>
      </c>
    </row>
    <row r="25">
      <c r="A25" s="696">
        <v>45682.0</v>
      </c>
      <c r="B25" s="698">
        <v>105000.0</v>
      </c>
      <c r="C25" s="696">
        <v>45684.0</v>
      </c>
      <c r="D25" s="698">
        <v>25000.0</v>
      </c>
      <c r="E25" s="698">
        <f t="shared" si="1"/>
        <v>1219000</v>
      </c>
      <c r="F25" s="699">
        <v>45681.0</v>
      </c>
      <c r="G25" s="698">
        <f t="shared" si="2"/>
        <v>135000</v>
      </c>
      <c r="H25" s="698">
        <f t="shared" si="3"/>
        <v>2282750</v>
      </c>
      <c r="I25" s="700">
        <f t="shared" si="4"/>
        <v>-2147750</v>
      </c>
    </row>
    <row r="26">
      <c r="A26" s="696">
        <v>45683.0</v>
      </c>
      <c r="B26" s="698">
        <v>1013000.0</v>
      </c>
      <c r="C26" s="696">
        <v>45685.0</v>
      </c>
      <c r="D26" s="698">
        <v>435000.0</v>
      </c>
      <c r="E26" s="694" t="str">
        <f t="shared" si="1"/>
        <v/>
      </c>
      <c r="F26" s="699">
        <v>45682.0</v>
      </c>
      <c r="G26" s="698">
        <f t="shared" si="2"/>
        <v>105000</v>
      </c>
      <c r="H26" s="698">
        <f t="shared" si="3"/>
        <v>1219000</v>
      </c>
      <c r="I26" s="700">
        <f t="shared" si="4"/>
        <v>-1114000</v>
      </c>
    </row>
    <row r="27">
      <c r="A27" s="696">
        <v>45684.0</v>
      </c>
      <c r="B27" s="698">
        <v>718000.0</v>
      </c>
      <c r="C27" s="696">
        <v>45686.0</v>
      </c>
      <c r="D27" s="698">
        <v>818000.0</v>
      </c>
      <c r="E27" s="698">
        <f t="shared" si="1"/>
        <v>25000</v>
      </c>
      <c r="F27" s="699">
        <v>45683.0</v>
      </c>
      <c r="G27" s="698">
        <f t="shared" si="2"/>
        <v>1013000</v>
      </c>
      <c r="H27" s="694" t="str">
        <f t="shared" si="3"/>
        <v/>
      </c>
      <c r="I27" s="700">
        <f t="shared" si="4"/>
        <v>1013000</v>
      </c>
    </row>
    <row r="28">
      <c r="A28" s="696">
        <v>45685.0</v>
      </c>
      <c r="B28" s="698">
        <v>1130000.0</v>
      </c>
      <c r="C28" s="696">
        <v>45687.0</v>
      </c>
      <c r="D28" s="698">
        <v>1399000.0</v>
      </c>
      <c r="E28" s="698">
        <f t="shared" si="1"/>
        <v>435000</v>
      </c>
      <c r="F28" s="699">
        <v>45684.0</v>
      </c>
      <c r="G28" s="698">
        <f t="shared" si="2"/>
        <v>718000</v>
      </c>
      <c r="H28" s="698">
        <f t="shared" si="3"/>
        <v>25000</v>
      </c>
      <c r="I28" s="700">
        <f t="shared" si="4"/>
        <v>693000</v>
      </c>
    </row>
    <row r="29">
      <c r="A29" s="696">
        <v>45686.0</v>
      </c>
      <c r="B29" s="698">
        <v>500000.0</v>
      </c>
      <c r="C29" s="696">
        <v>45688.0</v>
      </c>
      <c r="D29" s="698">
        <v>250000.0</v>
      </c>
      <c r="E29" s="698">
        <f t="shared" si="1"/>
        <v>818000</v>
      </c>
      <c r="F29" s="699">
        <v>45685.0</v>
      </c>
      <c r="G29" s="698">
        <f t="shared" si="2"/>
        <v>1130000</v>
      </c>
      <c r="H29" s="698">
        <f t="shared" si="3"/>
        <v>435000</v>
      </c>
      <c r="I29" s="700">
        <f t="shared" si="4"/>
        <v>695000</v>
      </c>
    </row>
    <row r="30">
      <c r="A30" s="696">
        <v>45687.0</v>
      </c>
      <c r="B30" s="698">
        <v>355000.0</v>
      </c>
      <c r="C30" s="696">
        <v>45689.0</v>
      </c>
      <c r="D30" s="698">
        <v>907000.0</v>
      </c>
      <c r="E30" s="698">
        <f t="shared" si="1"/>
        <v>1399000</v>
      </c>
      <c r="F30" s="699">
        <v>45686.0</v>
      </c>
      <c r="G30" s="698">
        <f t="shared" si="2"/>
        <v>500000</v>
      </c>
      <c r="H30" s="698">
        <f t="shared" si="3"/>
        <v>818000</v>
      </c>
      <c r="I30" s="700">
        <f t="shared" si="4"/>
        <v>-318000</v>
      </c>
    </row>
    <row r="31">
      <c r="A31" s="696">
        <v>45688.0</v>
      </c>
      <c r="B31" s="698">
        <v>230000.0</v>
      </c>
      <c r="C31" s="696">
        <v>45690.0</v>
      </c>
      <c r="D31" s="698">
        <v>397000.0</v>
      </c>
      <c r="E31" s="698">
        <f t="shared" si="1"/>
        <v>250000</v>
      </c>
      <c r="F31" s="699">
        <v>45687.0</v>
      </c>
      <c r="G31" s="698">
        <f t="shared" si="2"/>
        <v>355000</v>
      </c>
      <c r="H31" s="698">
        <f t="shared" si="3"/>
        <v>1399000</v>
      </c>
      <c r="I31" s="700">
        <f t="shared" si="4"/>
        <v>-1044000</v>
      </c>
    </row>
    <row r="32">
      <c r="A32" s="696">
        <v>45689.0</v>
      </c>
      <c r="B32" s="698">
        <v>20000.0</v>
      </c>
      <c r="C32" s="696">
        <v>45691.0</v>
      </c>
      <c r="D32" s="698">
        <v>2508000.0</v>
      </c>
      <c r="E32" s="698">
        <f t="shared" si="1"/>
        <v>907000</v>
      </c>
      <c r="F32" s="699">
        <v>45688.0</v>
      </c>
      <c r="G32" s="698">
        <f t="shared" si="2"/>
        <v>230000</v>
      </c>
      <c r="H32" s="698">
        <f t="shared" si="3"/>
        <v>250000</v>
      </c>
      <c r="I32" s="700">
        <f t="shared" si="4"/>
        <v>-20000</v>
      </c>
    </row>
    <row r="33">
      <c r="A33" s="696"/>
      <c r="B33" s="698"/>
      <c r="C33" s="696"/>
      <c r="D33" s="698"/>
      <c r="E33" s="694"/>
      <c r="F33" s="699"/>
      <c r="G33" s="703">
        <f t="shared" ref="G33:I33" si="5">SUM(G2:G32)</f>
        <v>21587500</v>
      </c>
      <c r="H33" s="703">
        <f t="shared" si="5"/>
        <v>17231000</v>
      </c>
      <c r="I33" s="703">
        <f t="shared" si="5"/>
        <v>4356500</v>
      </c>
      <c r="J33" s="704">
        <f>G33-H33</f>
        <v>4356500</v>
      </c>
    </row>
    <row r="34">
      <c r="A34" s="696">
        <v>45690.0</v>
      </c>
      <c r="B34" s="698">
        <v>2320000.0</v>
      </c>
      <c r="C34" s="696">
        <v>45692.0</v>
      </c>
      <c r="D34" s="698">
        <v>1114000.0</v>
      </c>
      <c r="E34" s="698">
        <f t="shared" ref="E34:E61" si="6">XLOOKUP(A34,C:C,D:D,"")</f>
        <v>397000</v>
      </c>
      <c r="F34" s="699">
        <v>45689.0</v>
      </c>
      <c r="G34" s="698">
        <f t="shared" ref="G34:G61" si="7">XLOOKUP(F34,A:A,B:B,"")</f>
        <v>20000</v>
      </c>
      <c r="H34" s="698">
        <f t="shared" ref="H34:H61" si="8">XLOOKUP(F34,C:C,D:D,"")</f>
        <v>907000</v>
      </c>
      <c r="I34" s="700">
        <f t="shared" ref="I34:I61" si="9">G34-H34</f>
        <v>-887000</v>
      </c>
    </row>
    <row r="35">
      <c r="A35" s="696">
        <v>45691.0</v>
      </c>
      <c r="B35" s="698">
        <v>2390000.0</v>
      </c>
      <c r="C35" s="696">
        <v>45693.0</v>
      </c>
      <c r="D35" s="698">
        <v>1761500.0</v>
      </c>
      <c r="E35" s="698">
        <f t="shared" si="6"/>
        <v>2508000</v>
      </c>
      <c r="F35" s="699">
        <v>45690.0</v>
      </c>
      <c r="G35" s="698">
        <f t="shared" si="7"/>
        <v>2320000</v>
      </c>
      <c r="H35" s="698">
        <f t="shared" si="8"/>
        <v>397000</v>
      </c>
      <c r="I35" s="700">
        <f t="shared" si="9"/>
        <v>1923000</v>
      </c>
    </row>
    <row r="36">
      <c r="A36" s="696">
        <v>45692.0</v>
      </c>
      <c r="B36" s="698">
        <v>1710000.0</v>
      </c>
      <c r="C36" s="696">
        <v>45694.0</v>
      </c>
      <c r="D36" s="698">
        <v>1818500.0</v>
      </c>
      <c r="E36" s="698">
        <f t="shared" si="6"/>
        <v>1114000</v>
      </c>
      <c r="F36" s="699">
        <v>45691.0</v>
      </c>
      <c r="G36" s="698">
        <f t="shared" si="7"/>
        <v>2390000</v>
      </c>
      <c r="H36" s="698">
        <f t="shared" si="8"/>
        <v>2508000</v>
      </c>
      <c r="I36" s="700">
        <f t="shared" si="9"/>
        <v>-118000</v>
      </c>
    </row>
    <row r="37">
      <c r="A37" s="696">
        <v>45693.0</v>
      </c>
      <c r="B37" s="698">
        <v>1518000.0</v>
      </c>
      <c r="C37" s="696">
        <v>45695.0</v>
      </c>
      <c r="D37" s="698">
        <v>388000.0</v>
      </c>
      <c r="E37" s="698">
        <f t="shared" si="6"/>
        <v>1761500</v>
      </c>
      <c r="F37" s="699">
        <v>45692.0</v>
      </c>
      <c r="G37" s="698">
        <f t="shared" si="7"/>
        <v>1710000</v>
      </c>
      <c r="H37" s="698">
        <f t="shared" si="8"/>
        <v>1114000</v>
      </c>
      <c r="I37" s="700">
        <f t="shared" si="9"/>
        <v>596000</v>
      </c>
    </row>
    <row r="38">
      <c r="A38" s="696">
        <v>45694.0</v>
      </c>
      <c r="B38" s="698">
        <v>1560000.0</v>
      </c>
      <c r="C38" s="696">
        <v>45696.0</v>
      </c>
      <c r="D38" s="698">
        <v>150000.0</v>
      </c>
      <c r="E38" s="698">
        <f t="shared" si="6"/>
        <v>1818500</v>
      </c>
      <c r="F38" s="699">
        <v>45693.0</v>
      </c>
      <c r="G38" s="698">
        <f t="shared" si="7"/>
        <v>1518000</v>
      </c>
      <c r="H38" s="698">
        <f t="shared" si="8"/>
        <v>1761500</v>
      </c>
      <c r="I38" s="700">
        <f t="shared" si="9"/>
        <v>-243500</v>
      </c>
    </row>
    <row r="39">
      <c r="A39" s="696">
        <v>45695.0</v>
      </c>
      <c r="B39" s="698">
        <v>900000.0</v>
      </c>
      <c r="C39" s="696">
        <v>45697.0</v>
      </c>
      <c r="D39" s="698">
        <v>461000.0</v>
      </c>
      <c r="E39" s="698">
        <f t="shared" si="6"/>
        <v>388000</v>
      </c>
      <c r="F39" s="699">
        <v>45694.0</v>
      </c>
      <c r="G39" s="698">
        <f t="shared" si="7"/>
        <v>1560000</v>
      </c>
      <c r="H39" s="698">
        <f t="shared" si="8"/>
        <v>1818500</v>
      </c>
      <c r="I39" s="700">
        <f t="shared" si="9"/>
        <v>-258500</v>
      </c>
    </row>
    <row r="40">
      <c r="A40" s="696">
        <v>45696.0</v>
      </c>
      <c r="B40" s="698">
        <v>1095000.0</v>
      </c>
      <c r="C40" s="696">
        <v>45698.0</v>
      </c>
      <c r="D40" s="698">
        <v>1745000.0</v>
      </c>
      <c r="E40" s="698">
        <f t="shared" si="6"/>
        <v>150000</v>
      </c>
      <c r="F40" s="699">
        <v>45695.0</v>
      </c>
      <c r="G40" s="698">
        <f t="shared" si="7"/>
        <v>900000</v>
      </c>
      <c r="H40" s="698">
        <f t="shared" si="8"/>
        <v>388000</v>
      </c>
      <c r="I40" s="700">
        <f t="shared" si="9"/>
        <v>512000</v>
      </c>
    </row>
    <row r="41">
      <c r="A41" s="696">
        <v>45697.0</v>
      </c>
      <c r="B41" s="698">
        <v>418000.0</v>
      </c>
      <c r="C41" s="696">
        <v>45699.0</v>
      </c>
      <c r="D41" s="698">
        <v>1675000.0</v>
      </c>
      <c r="E41" s="698">
        <f t="shared" si="6"/>
        <v>461000</v>
      </c>
      <c r="F41" s="699">
        <v>45696.0</v>
      </c>
      <c r="G41" s="698">
        <f t="shared" si="7"/>
        <v>1095000</v>
      </c>
      <c r="H41" s="698">
        <f t="shared" si="8"/>
        <v>150000</v>
      </c>
      <c r="I41" s="700">
        <f t="shared" si="9"/>
        <v>945000</v>
      </c>
    </row>
    <row r="42">
      <c r="A42" s="696">
        <v>45698.0</v>
      </c>
      <c r="B42" s="698">
        <v>20000.0</v>
      </c>
      <c r="C42" s="696">
        <v>45700.0</v>
      </c>
      <c r="D42" s="698">
        <v>623000.0</v>
      </c>
      <c r="E42" s="698">
        <f t="shared" si="6"/>
        <v>1745000</v>
      </c>
      <c r="F42" s="699">
        <v>45697.0</v>
      </c>
      <c r="G42" s="698">
        <f t="shared" si="7"/>
        <v>418000</v>
      </c>
      <c r="H42" s="698">
        <f t="shared" si="8"/>
        <v>461000</v>
      </c>
      <c r="I42" s="700">
        <f t="shared" si="9"/>
        <v>-43000</v>
      </c>
    </row>
    <row r="43">
      <c r="A43" s="696">
        <v>45699.0</v>
      </c>
      <c r="B43" s="698">
        <v>600000.0</v>
      </c>
      <c r="C43" s="696">
        <v>45701.0</v>
      </c>
      <c r="D43" s="698">
        <v>471000.0</v>
      </c>
      <c r="E43" s="698">
        <f t="shared" si="6"/>
        <v>1675000</v>
      </c>
      <c r="F43" s="699">
        <v>45698.0</v>
      </c>
      <c r="G43" s="698">
        <f t="shared" si="7"/>
        <v>20000</v>
      </c>
      <c r="H43" s="698">
        <f t="shared" si="8"/>
        <v>1745000</v>
      </c>
      <c r="I43" s="700">
        <f t="shared" si="9"/>
        <v>-1725000</v>
      </c>
    </row>
    <row r="44">
      <c r="A44" s="696">
        <v>45700.0</v>
      </c>
      <c r="B44" s="698">
        <v>3980000.0</v>
      </c>
      <c r="C44" s="696">
        <v>45702.0</v>
      </c>
      <c r="D44" s="698">
        <v>563000.0</v>
      </c>
      <c r="E44" s="698">
        <f t="shared" si="6"/>
        <v>623000</v>
      </c>
      <c r="F44" s="699">
        <v>45699.0</v>
      </c>
      <c r="G44" s="698">
        <f t="shared" si="7"/>
        <v>600000</v>
      </c>
      <c r="H44" s="698">
        <f t="shared" si="8"/>
        <v>1675000</v>
      </c>
      <c r="I44" s="700">
        <f t="shared" si="9"/>
        <v>-1075000</v>
      </c>
    </row>
    <row r="45">
      <c r="A45" s="696">
        <v>45701.0</v>
      </c>
      <c r="B45" s="698">
        <v>150000.0</v>
      </c>
      <c r="C45" s="696">
        <v>45703.0</v>
      </c>
      <c r="D45" s="698">
        <v>403000.0</v>
      </c>
      <c r="E45" s="698">
        <f t="shared" si="6"/>
        <v>471000</v>
      </c>
      <c r="F45" s="699">
        <v>45700.0</v>
      </c>
      <c r="G45" s="698">
        <f t="shared" si="7"/>
        <v>3980000</v>
      </c>
      <c r="H45" s="698">
        <f t="shared" si="8"/>
        <v>623000</v>
      </c>
      <c r="I45" s="700">
        <f t="shared" si="9"/>
        <v>3357000</v>
      </c>
    </row>
    <row r="46">
      <c r="A46" s="696">
        <v>45702.0</v>
      </c>
      <c r="B46" s="698">
        <v>155000.0</v>
      </c>
      <c r="C46" s="696">
        <v>45704.0</v>
      </c>
      <c r="D46" s="698">
        <v>12500.0</v>
      </c>
      <c r="E46" s="698">
        <f t="shared" si="6"/>
        <v>563000</v>
      </c>
      <c r="F46" s="699">
        <v>45701.0</v>
      </c>
      <c r="G46" s="698">
        <f t="shared" si="7"/>
        <v>150000</v>
      </c>
      <c r="H46" s="698">
        <f t="shared" si="8"/>
        <v>471000</v>
      </c>
      <c r="I46" s="700">
        <f t="shared" si="9"/>
        <v>-321000</v>
      </c>
    </row>
    <row r="47">
      <c r="A47" s="696">
        <v>45703.0</v>
      </c>
      <c r="B47" s="698">
        <v>0.0</v>
      </c>
      <c r="C47" s="696">
        <v>45705.0</v>
      </c>
      <c r="D47" s="698">
        <v>797000.0</v>
      </c>
      <c r="E47" s="698">
        <f t="shared" si="6"/>
        <v>403000</v>
      </c>
      <c r="F47" s="699">
        <v>45702.0</v>
      </c>
      <c r="G47" s="698">
        <f t="shared" si="7"/>
        <v>155000</v>
      </c>
      <c r="H47" s="698">
        <f t="shared" si="8"/>
        <v>563000</v>
      </c>
      <c r="I47" s="700">
        <f t="shared" si="9"/>
        <v>-408000</v>
      </c>
    </row>
    <row r="48">
      <c r="A48" s="696">
        <v>45704.0</v>
      </c>
      <c r="B48" s="698">
        <v>460000.0</v>
      </c>
      <c r="C48" s="696">
        <v>45706.0</v>
      </c>
      <c r="D48" s="698">
        <v>409000.0</v>
      </c>
      <c r="E48" s="698">
        <f t="shared" si="6"/>
        <v>12500</v>
      </c>
      <c r="F48" s="699">
        <v>45703.0</v>
      </c>
      <c r="G48" s="698">
        <f t="shared" si="7"/>
        <v>0</v>
      </c>
      <c r="H48" s="698">
        <f t="shared" si="8"/>
        <v>403000</v>
      </c>
      <c r="I48" s="700">
        <f t="shared" si="9"/>
        <v>-403000</v>
      </c>
    </row>
    <row r="49">
      <c r="A49" s="696">
        <v>45705.0</v>
      </c>
      <c r="B49" s="698">
        <v>0.0</v>
      </c>
      <c r="C49" s="696">
        <v>45707.0</v>
      </c>
      <c r="D49" s="698">
        <v>1440250.0</v>
      </c>
      <c r="E49" s="698">
        <f t="shared" si="6"/>
        <v>797000</v>
      </c>
      <c r="F49" s="699">
        <v>45704.0</v>
      </c>
      <c r="G49" s="698">
        <f t="shared" si="7"/>
        <v>460000</v>
      </c>
      <c r="H49" s="698">
        <f t="shared" si="8"/>
        <v>12500</v>
      </c>
      <c r="I49" s="700">
        <f t="shared" si="9"/>
        <v>447500</v>
      </c>
    </row>
    <row r="50">
      <c r="A50" s="696">
        <v>45706.0</v>
      </c>
      <c r="B50" s="698">
        <v>570000.0</v>
      </c>
      <c r="C50" s="696">
        <v>45708.0</v>
      </c>
      <c r="D50" s="698">
        <v>77000.0</v>
      </c>
      <c r="E50" s="698">
        <f t="shared" si="6"/>
        <v>409000</v>
      </c>
      <c r="F50" s="699">
        <v>45705.0</v>
      </c>
      <c r="G50" s="698">
        <f t="shared" si="7"/>
        <v>0</v>
      </c>
      <c r="H50" s="698">
        <f t="shared" si="8"/>
        <v>797000</v>
      </c>
      <c r="I50" s="700">
        <f t="shared" si="9"/>
        <v>-797000</v>
      </c>
    </row>
    <row r="51">
      <c r="A51" s="696">
        <v>45707.0</v>
      </c>
      <c r="B51" s="698">
        <v>180000.0</v>
      </c>
      <c r="C51" s="696">
        <v>45709.0</v>
      </c>
      <c r="D51" s="698">
        <v>50000.0</v>
      </c>
      <c r="E51" s="698">
        <f t="shared" si="6"/>
        <v>1440250</v>
      </c>
      <c r="F51" s="699">
        <v>45706.0</v>
      </c>
      <c r="G51" s="698">
        <f t="shared" si="7"/>
        <v>570000</v>
      </c>
      <c r="H51" s="698">
        <f t="shared" si="8"/>
        <v>409000</v>
      </c>
      <c r="I51" s="700">
        <f t="shared" si="9"/>
        <v>161000</v>
      </c>
    </row>
    <row r="52">
      <c r="A52" s="696">
        <v>45708.0</v>
      </c>
      <c r="B52" s="698">
        <v>160000.0</v>
      </c>
      <c r="C52" s="696">
        <v>45710.0</v>
      </c>
      <c r="D52" s="698">
        <v>106000.0</v>
      </c>
      <c r="E52" s="698">
        <f t="shared" si="6"/>
        <v>77000</v>
      </c>
      <c r="F52" s="699">
        <v>45707.0</v>
      </c>
      <c r="G52" s="698">
        <f t="shared" si="7"/>
        <v>180000</v>
      </c>
      <c r="H52" s="698">
        <f t="shared" si="8"/>
        <v>1440250</v>
      </c>
      <c r="I52" s="700">
        <f t="shared" si="9"/>
        <v>-1260250</v>
      </c>
    </row>
    <row r="53">
      <c r="A53" s="696">
        <v>45709.0</v>
      </c>
      <c r="B53" s="698">
        <v>0.0</v>
      </c>
      <c r="C53" s="696">
        <v>45711.0</v>
      </c>
      <c r="D53" s="698">
        <v>1001000.0</v>
      </c>
      <c r="E53" s="698">
        <f t="shared" si="6"/>
        <v>50000</v>
      </c>
      <c r="F53" s="699">
        <v>45708.0</v>
      </c>
      <c r="G53" s="698">
        <f t="shared" si="7"/>
        <v>160000</v>
      </c>
      <c r="H53" s="698">
        <f t="shared" si="8"/>
        <v>77000</v>
      </c>
      <c r="I53" s="700">
        <f t="shared" si="9"/>
        <v>83000</v>
      </c>
    </row>
    <row r="54">
      <c r="A54" s="696">
        <v>45710.0</v>
      </c>
      <c r="B54" s="698">
        <v>1170000.0</v>
      </c>
      <c r="C54" s="696">
        <v>45712.0</v>
      </c>
      <c r="D54" s="698">
        <v>999000.0</v>
      </c>
      <c r="E54" s="698">
        <f t="shared" si="6"/>
        <v>106000</v>
      </c>
      <c r="F54" s="699">
        <v>45709.0</v>
      </c>
      <c r="G54" s="698">
        <f t="shared" si="7"/>
        <v>0</v>
      </c>
      <c r="H54" s="698">
        <f t="shared" si="8"/>
        <v>50000</v>
      </c>
      <c r="I54" s="700">
        <f t="shared" si="9"/>
        <v>-50000</v>
      </c>
    </row>
    <row r="55">
      <c r="A55" s="696">
        <v>45711.0</v>
      </c>
      <c r="B55" s="698">
        <v>895000.0</v>
      </c>
      <c r="C55" s="696">
        <v>45713.0</v>
      </c>
      <c r="D55" s="698">
        <v>2305000.0</v>
      </c>
      <c r="E55" s="698">
        <f t="shared" si="6"/>
        <v>1001000</v>
      </c>
      <c r="F55" s="699">
        <v>45710.0</v>
      </c>
      <c r="G55" s="698">
        <f t="shared" si="7"/>
        <v>1170000</v>
      </c>
      <c r="H55" s="698">
        <f t="shared" si="8"/>
        <v>106000</v>
      </c>
      <c r="I55" s="700">
        <f t="shared" si="9"/>
        <v>1064000</v>
      </c>
    </row>
    <row r="56">
      <c r="A56" s="696">
        <v>45712.0</v>
      </c>
      <c r="B56" s="698">
        <v>310000.0</v>
      </c>
      <c r="C56" s="696">
        <v>45714.0</v>
      </c>
      <c r="D56" s="698">
        <v>2551000.0</v>
      </c>
      <c r="E56" s="698">
        <f t="shared" si="6"/>
        <v>999000</v>
      </c>
      <c r="F56" s="699">
        <v>45711.0</v>
      </c>
      <c r="G56" s="698">
        <f t="shared" si="7"/>
        <v>895000</v>
      </c>
      <c r="H56" s="698">
        <f t="shared" si="8"/>
        <v>1001000</v>
      </c>
      <c r="I56" s="700">
        <f t="shared" si="9"/>
        <v>-106000</v>
      </c>
    </row>
    <row r="57">
      <c r="A57" s="696">
        <v>45713.0</v>
      </c>
      <c r="B57" s="698">
        <v>2840000.0</v>
      </c>
      <c r="C57" s="696">
        <v>45715.0</v>
      </c>
      <c r="D57" s="698">
        <v>526000.0</v>
      </c>
      <c r="E57" s="698">
        <f t="shared" si="6"/>
        <v>2305000</v>
      </c>
      <c r="F57" s="699">
        <v>45712.0</v>
      </c>
      <c r="G57" s="698">
        <f t="shared" si="7"/>
        <v>310000</v>
      </c>
      <c r="H57" s="698">
        <f t="shared" si="8"/>
        <v>999000</v>
      </c>
      <c r="I57" s="700">
        <f t="shared" si="9"/>
        <v>-689000</v>
      </c>
    </row>
    <row r="58">
      <c r="A58" s="696">
        <v>45714.0</v>
      </c>
      <c r="B58" s="698">
        <v>1405000.0</v>
      </c>
      <c r="C58" s="696">
        <v>45716.0</v>
      </c>
      <c r="D58" s="698">
        <v>1847000.0</v>
      </c>
      <c r="E58" s="698">
        <f t="shared" si="6"/>
        <v>2551000</v>
      </c>
      <c r="F58" s="699">
        <v>45713.0</v>
      </c>
      <c r="G58" s="698">
        <f t="shared" si="7"/>
        <v>2840000</v>
      </c>
      <c r="H58" s="698">
        <f t="shared" si="8"/>
        <v>2305000</v>
      </c>
      <c r="I58" s="700">
        <f t="shared" si="9"/>
        <v>535000</v>
      </c>
    </row>
    <row r="59">
      <c r="A59" s="696">
        <v>45715.0</v>
      </c>
      <c r="B59" s="698">
        <v>450000.0</v>
      </c>
      <c r="C59" s="696">
        <v>45717.0</v>
      </c>
      <c r="D59" s="698">
        <v>4437750.0</v>
      </c>
      <c r="E59" s="698">
        <f t="shared" si="6"/>
        <v>526000</v>
      </c>
      <c r="F59" s="699">
        <v>45714.0</v>
      </c>
      <c r="G59" s="698">
        <f t="shared" si="7"/>
        <v>1405000</v>
      </c>
      <c r="H59" s="698">
        <f t="shared" si="8"/>
        <v>2551000</v>
      </c>
      <c r="I59" s="700">
        <f t="shared" si="9"/>
        <v>-1146000</v>
      </c>
    </row>
    <row r="60">
      <c r="A60" s="696">
        <v>45716.0</v>
      </c>
      <c r="B60" s="698">
        <v>955000.0</v>
      </c>
      <c r="C60" s="696">
        <v>45719.0</v>
      </c>
      <c r="D60" s="698">
        <v>266000.0</v>
      </c>
      <c r="E60" s="698">
        <f t="shared" si="6"/>
        <v>1847000</v>
      </c>
      <c r="F60" s="699">
        <v>45715.0</v>
      </c>
      <c r="G60" s="698">
        <f t="shared" si="7"/>
        <v>450000</v>
      </c>
      <c r="H60" s="698">
        <f t="shared" si="8"/>
        <v>526000</v>
      </c>
      <c r="I60" s="700">
        <f t="shared" si="9"/>
        <v>-76000</v>
      </c>
    </row>
    <row r="61">
      <c r="A61" s="696">
        <v>45717.0</v>
      </c>
      <c r="B61" s="698">
        <v>495000.0</v>
      </c>
      <c r="C61" s="696">
        <v>45720.0</v>
      </c>
      <c r="D61" s="698">
        <v>401000.0</v>
      </c>
      <c r="E61" s="698">
        <f t="shared" si="6"/>
        <v>4437750</v>
      </c>
      <c r="F61" s="699">
        <v>45716.0</v>
      </c>
      <c r="G61" s="698">
        <f t="shared" si="7"/>
        <v>955000</v>
      </c>
      <c r="H61" s="698">
        <f t="shared" si="8"/>
        <v>1847000</v>
      </c>
      <c r="I61" s="703">
        <f t="shared" si="9"/>
        <v>-892000</v>
      </c>
    </row>
    <row r="62">
      <c r="A62" s="696"/>
      <c r="B62" s="698"/>
      <c r="C62" s="696"/>
      <c r="D62" s="698"/>
      <c r="E62" s="694"/>
      <c r="F62" s="699"/>
      <c r="G62" s="703">
        <f t="shared" ref="G62:I62" si="10">SUM(G34:G61)</f>
        <v>26231000</v>
      </c>
      <c r="H62" s="703">
        <f t="shared" si="10"/>
        <v>27105750</v>
      </c>
      <c r="I62" s="703">
        <f t="shared" si="10"/>
        <v>-874750</v>
      </c>
      <c r="J62" s="704">
        <f>G62-H62</f>
        <v>-874750</v>
      </c>
    </row>
    <row r="63">
      <c r="A63" s="696">
        <v>45718.0</v>
      </c>
      <c r="B63" s="698">
        <v>2280000.0</v>
      </c>
      <c r="C63" s="696">
        <v>45721.0</v>
      </c>
      <c r="D63" s="698">
        <v>1784000.0</v>
      </c>
      <c r="E63" s="694" t="str">
        <f t="shared" ref="E63:E93" si="11">XLOOKUP(A63,C:C,D:D,"")</f>
        <v/>
      </c>
      <c r="F63" s="699">
        <v>45717.0</v>
      </c>
      <c r="G63" s="698">
        <f t="shared" ref="G63:G93" si="12">XLOOKUP(F63,A:A,B:B,"")</f>
        <v>495000</v>
      </c>
      <c r="H63" s="698">
        <f t="shared" ref="H63:H93" si="13">XLOOKUP(F63,C:C,D:D,"")</f>
        <v>4437750</v>
      </c>
      <c r="I63" s="700">
        <f t="shared" ref="I63:I93" si="14">G63-H63</f>
        <v>-3942750</v>
      </c>
    </row>
    <row r="64">
      <c r="A64" s="696">
        <v>45719.0</v>
      </c>
      <c r="B64" s="698">
        <v>166000.0</v>
      </c>
      <c r="C64" s="696">
        <v>45722.0</v>
      </c>
      <c r="D64" s="698">
        <v>2522000.0</v>
      </c>
      <c r="E64" s="698">
        <f t="shared" si="11"/>
        <v>266000</v>
      </c>
      <c r="F64" s="699">
        <v>45718.0</v>
      </c>
      <c r="G64" s="698">
        <f t="shared" si="12"/>
        <v>2280000</v>
      </c>
      <c r="H64" s="694" t="str">
        <f t="shared" si="13"/>
        <v/>
      </c>
      <c r="I64" s="700">
        <f t="shared" si="14"/>
        <v>2280000</v>
      </c>
    </row>
    <row r="65">
      <c r="A65" s="696">
        <v>45720.0</v>
      </c>
      <c r="B65" s="698">
        <v>100000.0</v>
      </c>
      <c r="C65" s="696">
        <v>45723.0</v>
      </c>
      <c r="D65" s="698">
        <v>390000.0</v>
      </c>
      <c r="E65" s="698">
        <f t="shared" si="11"/>
        <v>401000</v>
      </c>
      <c r="F65" s="699">
        <v>45719.0</v>
      </c>
      <c r="G65" s="698">
        <f t="shared" si="12"/>
        <v>166000</v>
      </c>
      <c r="H65" s="698">
        <f t="shared" si="13"/>
        <v>266000</v>
      </c>
      <c r="I65" s="700">
        <f t="shared" si="14"/>
        <v>-100000</v>
      </c>
    </row>
    <row r="66">
      <c r="A66" s="696">
        <v>45721.0</v>
      </c>
      <c r="B66" s="698">
        <v>233000.0</v>
      </c>
      <c r="C66" s="696">
        <v>45724.0</v>
      </c>
      <c r="D66" s="698">
        <v>634000.0</v>
      </c>
      <c r="E66" s="698">
        <f t="shared" si="11"/>
        <v>1784000</v>
      </c>
      <c r="F66" s="699">
        <v>45720.0</v>
      </c>
      <c r="G66" s="698">
        <f t="shared" si="12"/>
        <v>100000</v>
      </c>
      <c r="H66" s="698">
        <f t="shared" si="13"/>
        <v>401000</v>
      </c>
      <c r="I66" s="700">
        <f t="shared" si="14"/>
        <v>-301000</v>
      </c>
    </row>
    <row r="67">
      <c r="A67" s="696">
        <v>45722.0</v>
      </c>
      <c r="B67" s="698">
        <v>500000.0</v>
      </c>
      <c r="C67" s="696">
        <v>45725.0</v>
      </c>
      <c r="D67" s="698">
        <v>5240000.0</v>
      </c>
      <c r="E67" s="698">
        <f t="shared" si="11"/>
        <v>2522000</v>
      </c>
      <c r="F67" s="699">
        <v>45721.0</v>
      </c>
      <c r="G67" s="698">
        <f t="shared" si="12"/>
        <v>233000</v>
      </c>
      <c r="H67" s="698">
        <f t="shared" si="13"/>
        <v>1784000</v>
      </c>
      <c r="I67" s="700">
        <f t="shared" si="14"/>
        <v>-1551000</v>
      </c>
    </row>
    <row r="68">
      <c r="A68" s="696">
        <v>45723.0</v>
      </c>
      <c r="B68" s="698">
        <v>295000.0</v>
      </c>
      <c r="C68" s="696">
        <v>45726.0</v>
      </c>
      <c r="D68" s="698">
        <v>206000.0</v>
      </c>
      <c r="E68" s="698">
        <f t="shared" si="11"/>
        <v>390000</v>
      </c>
      <c r="F68" s="699">
        <v>45722.0</v>
      </c>
      <c r="G68" s="698">
        <f t="shared" si="12"/>
        <v>500000</v>
      </c>
      <c r="H68" s="698">
        <f t="shared" si="13"/>
        <v>2522000</v>
      </c>
      <c r="I68" s="700">
        <f t="shared" si="14"/>
        <v>-2022000</v>
      </c>
    </row>
    <row r="69">
      <c r="A69" s="696">
        <v>45724.0</v>
      </c>
      <c r="B69" s="698">
        <v>1.656E7</v>
      </c>
      <c r="C69" s="696">
        <v>45727.0</v>
      </c>
      <c r="D69" s="698">
        <v>862500.0</v>
      </c>
      <c r="E69" s="698">
        <f t="shared" si="11"/>
        <v>634000</v>
      </c>
      <c r="F69" s="699">
        <v>45723.0</v>
      </c>
      <c r="G69" s="698">
        <f t="shared" si="12"/>
        <v>295000</v>
      </c>
      <c r="H69" s="698">
        <f t="shared" si="13"/>
        <v>390000</v>
      </c>
      <c r="I69" s="700">
        <f t="shared" si="14"/>
        <v>-95000</v>
      </c>
    </row>
    <row r="70">
      <c r="A70" s="696">
        <v>45725.0</v>
      </c>
      <c r="B70" s="698">
        <v>770000.0</v>
      </c>
      <c r="C70" s="696">
        <v>45728.0</v>
      </c>
      <c r="D70" s="698">
        <v>558000.0</v>
      </c>
      <c r="E70" s="698">
        <f t="shared" si="11"/>
        <v>5240000</v>
      </c>
      <c r="F70" s="699">
        <v>45724.0</v>
      </c>
      <c r="G70" s="698">
        <f t="shared" si="12"/>
        <v>16560000</v>
      </c>
      <c r="H70" s="698">
        <f t="shared" si="13"/>
        <v>634000</v>
      </c>
      <c r="I70" s="700">
        <f t="shared" si="14"/>
        <v>15926000</v>
      </c>
    </row>
    <row r="71">
      <c r="A71" s="696">
        <v>45726.0</v>
      </c>
      <c r="B71" s="698">
        <v>255000.0</v>
      </c>
      <c r="C71" s="696">
        <v>45729.0</v>
      </c>
      <c r="D71" s="698">
        <v>1109250.0</v>
      </c>
      <c r="E71" s="698">
        <f t="shared" si="11"/>
        <v>206000</v>
      </c>
      <c r="F71" s="699">
        <v>45725.0</v>
      </c>
      <c r="G71" s="698">
        <f t="shared" si="12"/>
        <v>770000</v>
      </c>
      <c r="H71" s="698">
        <f t="shared" si="13"/>
        <v>5240000</v>
      </c>
      <c r="I71" s="700">
        <f t="shared" si="14"/>
        <v>-4470000</v>
      </c>
    </row>
    <row r="72">
      <c r="A72" s="696">
        <v>45727.0</v>
      </c>
      <c r="B72" s="698">
        <v>820000.0</v>
      </c>
      <c r="C72" s="696">
        <v>45730.0</v>
      </c>
      <c r="D72" s="698">
        <v>540000.0</v>
      </c>
      <c r="E72" s="698">
        <f t="shared" si="11"/>
        <v>862500</v>
      </c>
      <c r="F72" s="699">
        <v>45726.0</v>
      </c>
      <c r="G72" s="698">
        <f t="shared" si="12"/>
        <v>255000</v>
      </c>
      <c r="H72" s="698">
        <f t="shared" si="13"/>
        <v>206000</v>
      </c>
      <c r="I72" s="700">
        <f t="shared" si="14"/>
        <v>49000</v>
      </c>
    </row>
    <row r="73">
      <c r="A73" s="696">
        <v>45728.0</v>
      </c>
      <c r="B73" s="698">
        <v>710000.0</v>
      </c>
      <c r="C73" s="696">
        <v>45731.0</v>
      </c>
      <c r="D73" s="698">
        <v>695500.0</v>
      </c>
      <c r="E73" s="698">
        <f t="shared" si="11"/>
        <v>558000</v>
      </c>
      <c r="F73" s="699">
        <v>45727.0</v>
      </c>
      <c r="G73" s="698">
        <f t="shared" si="12"/>
        <v>820000</v>
      </c>
      <c r="H73" s="698">
        <f t="shared" si="13"/>
        <v>862500</v>
      </c>
      <c r="I73" s="700">
        <f t="shared" si="14"/>
        <v>-42500</v>
      </c>
    </row>
    <row r="74">
      <c r="A74" s="696">
        <v>45729.0</v>
      </c>
      <c r="B74" s="698">
        <v>700000.0</v>
      </c>
      <c r="C74" s="696">
        <v>45732.0</v>
      </c>
      <c r="D74" s="698">
        <v>1200000.0</v>
      </c>
      <c r="E74" s="698">
        <f t="shared" si="11"/>
        <v>1109250</v>
      </c>
      <c r="F74" s="699">
        <v>45728.0</v>
      </c>
      <c r="G74" s="698">
        <f t="shared" si="12"/>
        <v>710000</v>
      </c>
      <c r="H74" s="698">
        <f t="shared" si="13"/>
        <v>558000</v>
      </c>
      <c r="I74" s="700">
        <f t="shared" si="14"/>
        <v>152000</v>
      </c>
    </row>
    <row r="75">
      <c r="A75" s="696">
        <v>45730.0</v>
      </c>
      <c r="B75" s="698">
        <v>55000.0</v>
      </c>
      <c r="C75" s="696">
        <v>45733.0</v>
      </c>
      <c r="D75" s="698">
        <v>1.1807E7</v>
      </c>
      <c r="E75" s="698">
        <f t="shared" si="11"/>
        <v>540000</v>
      </c>
      <c r="F75" s="699">
        <v>45729.0</v>
      </c>
      <c r="G75" s="698">
        <f t="shared" si="12"/>
        <v>700000</v>
      </c>
      <c r="H75" s="698">
        <f t="shared" si="13"/>
        <v>1109250</v>
      </c>
      <c r="I75" s="700">
        <f t="shared" si="14"/>
        <v>-409250</v>
      </c>
    </row>
    <row r="76">
      <c r="A76" s="696">
        <v>45731.0</v>
      </c>
      <c r="B76" s="698">
        <v>370000.0</v>
      </c>
      <c r="C76" s="696">
        <v>45734.0</v>
      </c>
      <c r="D76" s="698">
        <v>118500.0</v>
      </c>
      <c r="E76" s="698">
        <f t="shared" si="11"/>
        <v>695500</v>
      </c>
      <c r="F76" s="699">
        <v>45730.0</v>
      </c>
      <c r="G76" s="698">
        <f t="shared" si="12"/>
        <v>55000</v>
      </c>
      <c r="H76" s="698">
        <f t="shared" si="13"/>
        <v>540000</v>
      </c>
      <c r="I76" s="700">
        <f t="shared" si="14"/>
        <v>-485000</v>
      </c>
    </row>
    <row r="77">
      <c r="A77" s="696">
        <v>45732.0</v>
      </c>
      <c r="B77" s="698">
        <v>155000.0</v>
      </c>
      <c r="C77" s="696">
        <v>45735.0</v>
      </c>
      <c r="D77" s="698">
        <v>866000.0</v>
      </c>
      <c r="E77" s="698">
        <f t="shared" si="11"/>
        <v>1200000</v>
      </c>
      <c r="F77" s="699">
        <v>45731.0</v>
      </c>
      <c r="G77" s="698">
        <f t="shared" si="12"/>
        <v>370000</v>
      </c>
      <c r="H77" s="698">
        <f t="shared" si="13"/>
        <v>695500</v>
      </c>
      <c r="I77" s="700">
        <f t="shared" si="14"/>
        <v>-325500</v>
      </c>
    </row>
    <row r="78">
      <c r="A78" s="696">
        <v>45733.0</v>
      </c>
      <c r="B78" s="698">
        <v>1.658E7</v>
      </c>
      <c r="C78" s="696">
        <v>45736.0</v>
      </c>
      <c r="D78" s="698">
        <v>438000.0</v>
      </c>
      <c r="E78" s="698">
        <f t="shared" si="11"/>
        <v>11807000</v>
      </c>
      <c r="F78" s="699">
        <v>45732.0</v>
      </c>
      <c r="G78" s="698">
        <f t="shared" si="12"/>
        <v>155000</v>
      </c>
      <c r="H78" s="698">
        <f t="shared" si="13"/>
        <v>1200000</v>
      </c>
      <c r="I78" s="700">
        <f t="shared" si="14"/>
        <v>-1045000</v>
      </c>
    </row>
    <row r="79">
      <c r="A79" s="696">
        <v>45734.0</v>
      </c>
      <c r="B79" s="698">
        <v>550000.0</v>
      </c>
      <c r="C79" s="696">
        <v>45737.0</v>
      </c>
      <c r="D79" s="698">
        <v>483000.0</v>
      </c>
      <c r="E79" s="698">
        <f t="shared" si="11"/>
        <v>118500</v>
      </c>
      <c r="F79" s="699">
        <v>45733.0</v>
      </c>
      <c r="G79" s="698">
        <f t="shared" si="12"/>
        <v>16580000</v>
      </c>
      <c r="H79" s="698">
        <f t="shared" si="13"/>
        <v>11807000</v>
      </c>
      <c r="I79" s="700">
        <f t="shared" si="14"/>
        <v>4773000</v>
      </c>
    </row>
    <row r="80">
      <c r="A80" s="696">
        <v>45735.0</v>
      </c>
      <c r="B80" s="698">
        <v>690000.0</v>
      </c>
      <c r="C80" s="696">
        <v>45738.0</v>
      </c>
      <c r="D80" s="698">
        <v>390000.0</v>
      </c>
      <c r="E80" s="698">
        <f t="shared" si="11"/>
        <v>866000</v>
      </c>
      <c r="F80" s="699">
        <v>45734.0</v>
      </c>
      <c r="G80" s="698">
        <f t="shared" si="12"/>
        <v>550000</v>
      </c>
      <c r="H80" s="698">
        <f t="shared" si="13"/>
        <v>118500</v>
      </c>
      <c r="I80" s="700">
        <f t="shared" si="14"/>
        <v>431500</v>
      </c>
    </row>
    <row r="81">
      <c r="A81" s="696">
        <v>45736.0</v>
      </c>
      <c r="B81" s="698">
        <v>220000.0</v>
      </c>
      <c r="C81" s="696">
        <v>45739.0</v>
      </c>
      <c r="D81" s="698">
        <v>285000.0</v>
      </c>
      <c r="E81" s="698">
        <f t="shared" si="11"/>
        <v>438000</v>
      </c>
      <c r="F81" s="699">
        <v>45735.0</v>
      </c>
      <c r="G81" s="698">
        <f t="shared" si="12"/>
        <v>690000</v>
      </c>
      <c r="H81" s="698">
        <f t="shared" si="13"/>
        <v>866000</v>
      </c>
      <c r="I81" s="700">
        <f t="shared" si="14"/>
        <v>-176000</v>
      </c>
    </row>
    <row r="82">
      <c r="A82" s="696">
        <v>45738.0</v>
      </c>
      <c r="B82" s="698">
        <v>345000.0</v>
      </c>
      <c r="C82" s="696">
        <v>45740.0</v>
      </c>
      <c r="D82" s="698">
        <v>6670000.0</v>
      </c>
      <c r="E82" s="698">
        <f t="shared" si="11"/>
        <v>390000</v>
      </c>
      <c r="F82" s="699">
        <v>45736.0</v>
      </c>
      <c r="G82" s="698">
        <f t="shared" si="12"/>
        <v>220000</v>
      </c>
      <c r="H82" s="698">
        <f t="shared" si="13"/>
        <v>438000</v>
      </c>
      <c r="I82" s="700">
        <f t="shared" si="14"/>
        <v>-218000</v>
      </c>
    </row>
    <row r="83">
      <c r="A83" s="696">
        <v>45741.0</v>
      </c>
      <c r="B83" s="698">
        <v>500000.0</v>
      </c>
      <c r="C83" s="696">
        <v>45741.0</v>
      </c>
      <c r="D83" s="698">
        <v>170000.0</v>
      </c>
      <c r="E83" s="698">
        <f t="shared" si="11"/>
        <v>170000</v>
      </c>
      <c r="F83" s="699">
        <v>45737.0</v>
      </c>
      <c r="G83" s="694" t="str">
        <f t="shared" si="12"/>
        <v/>
      </c>
      <c r="H83" s="698">
        <f t="shared" si="13"/>
        <v>483000</v>
      </c>
      <c r="I83" s="700">
        <f t="shared" si="14"/>
        <v>-483000</v>
      </c>
    </row>
    <row r="84">
      <c r="A84" s="696">
        <v>45742.0</v>
      </c>
      <c r="B84" s="698">
        <v>721000.0</v>
      </c>
      <c r="C84" s="696">
        <v>45742.0</v>
      </c>
      <c r="D84" s="698">
        <v>580000.0</v>
      </c>
      <c r="E84" s="698">
        <f t="shared" si="11"/>
        <v>580000</v>
      </c>
      <c r="F84" s="699">
        <v>45738.0</v>
      </c>
      <c r="G84" s="698">
        <f t="shared" si="12"/>
        <v>345000</v>
      </c>
      <c r="H84" s="698">
        <f t="shared" si="13"/>
        <v>390000</v>
      </c>
      <c r="I84" s="700">
        <f t="shared" si="14"/>
        <v>-45000</v>
      </c>
    </row>
    <row r="85">
      <c r="A85" s="696">
        <v>45743.0</v>
      </c>
      <c r="B85" s="698">
        <v>655000.0</v>
      </c>
      <c r="C85" s="696">
        <v>45743.0</v>
      </c>
      <c r="D85" s="698">
        <v>719000.0</v>
      </c>
      <c r="E85" s="698">
        <f t="shared" si="11"/>
        <v>719000</v>
      </c>
      <c r="F85" s="699">
        <v>45739.0</v>
      </c>
      <c r="G85" s="694" t="str">
        <f t="shared" si="12"/>
        <v/>
      </c>
      <c r="H85" s="698">
        <f t="shared" si="13"/>
        <v>285000</v>
      </c>
      <c r="I85" s="700">
        <f t="shared" si="14"/>
        <v>-285000</v>
      </c>
    </row>
    <row r="86">
      <c r="A86" s="696">
        <v>45746.0</v>
      </c>
      <c r="B86" s="698">
        <v>365000.0</v>
      </c>
      <c r="C86" s="696">
        <v>45745.0</v>
      </c>
      <c r="D86" s="698">
        <v>15000.0</v>
      </c>
      <c r="E86" s="698">
        <f t="shared" si="11"/>
        <v>2318000</v>
      </c>
      <c r="F86" s="699">
        <v>45740.0</v>
      </c>
      <c r="G86" s="694" t="str">
        <f t="shared" si="12"/>
        <v/>
      </c>
      <c r="H86" s="698">
        <f t="shared" si="13"/>
        <v>6670000</v>
      </c>
      <c r="I86" s="700">
        <f t="shared" si="14"/>
        <v>-6670000</v>
      </c>
    </row>
    <row r="87">
      <c r="A87" s="696">
        <v>45747.0</v>
      </c>
      <c r="B87" s="698">
        <v>90000.0</v>
      </c>
      <c r="C87" s="696">
        <v>45746.0</v>
      </c>
      <c r="D87" s="698">
        <v>2318000.0</v>
      </c>
      <c r="E87" s="698">
        <f t="shared" si="11"/>
        <v>901000</v>
      </c>
      <c r="F87" s="699">
        <v>45741.0</v>
      </c>
      <c r="G87" s="698">
        <f t="shared" si="12"/>
        <v>500000</v>
      </c>
      <c r="H87" s="698">
        <f t="shared" si="13"/>
        <v>170000</v>
      </c>
      <c r="I87" s="700">
        <f t="shared" si="14"/>
        <v>330000</v>
      </c>
    </row>
    <row r="88">
      <c r="A88" s="696">
        <v>45748.0</v>
      </c>
      <c r="B88" s="698">
        <v>435000.0</v>
      </c>
      <c r="C88" s="696">
        <v>45747.0</v>
      </c>
      <c r="D88" s="698">
        <v>901000.0</v>
      </c>
      <c r="E88" s="698">
        <f t="shared" si="11"/>
        <v>787000</v>
      </c>
      <c r="F88" s="699">
        <v>45742.0</v>
      </c>
      <c r="G88" s="698">
        <f t="shared" si="12"/>
        <v>721000</v>
      </c>
      <c r="H88" s="698">
        <f t="shared" si="13"/>
        <v>580000</v>
      </c>
      <c r="I88" s="700">
        <f t="shared" si="14"/>
        <v>141000</v>
      </c>
    </row>
    <row r="89">
      <c r="A89" s="696">
        <v>45749.0</v>
      </c>
      <c r="B89" s="698">
        <v>10000.0</v>
      </c>
      <c r="C89" s="696">
        <v>45748.0</v>
      </c>
      <c r="D89" s="698">
        <v>787000.0</v>
      </c>
      <c r="E89" s="698">
        <f t="shared" si="11"/>
        <v>302000</v>
      </c>
      <c r="F89" s="699">
        <v>45743.0</v>
      </c>
      <c r="G89" s="698">
        <f t="shared" si="12"/>
        <v>655000</v>
      </c>
      <c r="H89" s="698">
        <f t="shared" si="13"/>
        <v>719000</v>
      </c>
      <c r="I89" s="700">
        <f t="shared" si="14"/>
        <v>-64000</v>
      </c>
    </row>
    <row r="90">
      <c r="A90" s="696">
        <v>45750.0</v>
      </c>
      <c r="B90" s="698">
        <v>1085000.0</v>
      </c>
      <c r="C90" s="696">
        <v>45749.0</v>
      </c>
      <c r="D90" s="698">
        <v>302000.0</v>
      </c>
      <c r="E90" s="698">
        <f t="shared" si="11"/>
        <v>666000</v>
      </c>
      <c r="F90" s="699">
        <v>45744.0</v>
      </c>
      <c r="G90" s="694" t="str">
        <f t="shared" si="12"/>
        <v/>
      </c>
      <c r="H90" s="694" t="str">
        <f t="shared" si="13"/>
        <v/>
      </c>
      <c r="I90" s="705">
        <f t="shared" si="14"/>
        <v>0</v>
      </c>
    </row>
    <row r="91">
      <c r="A91" s="696">
        <v>45751.0</v>
      </c>
      <c r="B91" s="698">
        <v>1515000.0</v>
      </c>
      <c r="C91" s="696">
        <v>45750.0</v>
      </c>
      <c r="D91" s="698">
        <v>666000.0</v>
      </c>
      <c r="E91" s="698">
        <f t="shared" si="11"/>
        <v>2549500</v>
      </c>
      <c r="F91" s="699">
        <v>45745.0</v>
      </c>
      <c r="G91" s="694" t="str">
        <f t="shared" si="12"/>
        <v/>
      </c>
      <c r="H91" s="698">
        <f t="shared" si="13"/>
        <v>15000</v>
      </c>
      <c r="I91" s="700">
        <f t="shared" si="14"/>
        <v>-15000</v>
      </c>
    </row>
    <row r="92">
      <c r="A92" s="696">
        <v>45752.0</v>
      </c>
      <c r="B92" s="698">
        <v>25000.0</v>
      </c>
      <c r="C92" s="696">
        <v>45751.0</v>
      </c>
      <c r="D92" s="698">
        <v>2549500.0</v>
      </c>
      <c r="E92" s="698">
        <f t="shared" si="11"/>
        <v>3999000</v>
      </c>
      <c r="F92" s="699">
        <v>45746.0</v>
      </c>
      <c r="G92" s="698">
        <f t="shared" si="12"/>
        <v>365000</v>
      </c>
      <c r="H92" s="698">
        <f t="shared" si="13"/>
        <v>2318000</v>
      </c>
      <c r="I92" s="700">
        <f t="shared" si="14"/>
        <v>-1953000</v>
      </c>
    </row>
    <row r="93">
      <c r="A93" s="696">
        <v>45753.0</v>
      </c>
      <c r="B93" s="698">
        <v>990000.0</v>
      </c>
      <c r="C93" s="696">
        <v>45752.0</v>
      </c>
      <c r="D93" s="698">
        <v>3999000.0</v>
      </c>
      <c r="E93" s="698">
        <f t="shared" si="11"/>
        <v>1443000</v>
      </c>
      <c r="F93" s="699">
        <v>45747.0</v>
      </c>
      <c r="G93" s="698">
        <f t="shared" si="12"/>
        <v>90000</v>
      </c>
      <c r="H93" s="698">
        <f t="shared" si="13"/>
        <v>901000</v>
      </c>
      <c r="I93" s="703">
        <f t="shared" si="14"/>
        <v>-811000</v>
      </c>
    </row>
    <row r="94">
      <c r="A94" s="696"/>
      <c r="B94" s="698"/>
      <c r="C94" s="696"/>
      <c r="D94" s="698"/>
      <c r="E94" s="694"/>
      <c r="F94" s="699"/>
      <c r="G94" s="703">
        <f t="shared" ref="G94:I94" si="15">SUM(G63:G93)</f>
        <v>45180000</v>
      </c>
      <c r="H94" s="703">
        <f t="shared" si="15"/>
        <v>46606500</v>
      </c>
      <c r="I94" s="703">
        <f t="shared" si="15"/>
        <v>-1426500</v>
      </c>
      <c r="J94" s="704">
        <f>G94-H94</f>
        <v>-1426500</v>
      </c>
    </row>
    <row r="95">
      <c r="A95" s="696">
        <v>45754.0</v>
      </c>
      <c r="B95" s="698">
        <v>150000.0</v>
      </c>
      <c r="C95" s="696">
        <v>45753.0</v>
      </c>
      <c r="D95" s="698">
        <v>1443000.0</v>
      </c>
      <c r="E95" s="698">
        <f t="shared" ref="E95:E124" si="16">XLOOKUP(A95,C:C,D:D,"")</f>
        <v>790000</v>
      </c>
      <c r="F95" s="699">
        <v>45748.0</v>
      </c>
      <c r="G95" s="698">
        <f t="shared" ref="G95:G124" si="17">XLOOKUP(F95,A:A,B:B,"")</f>
        <v>435000</v>
      </c>
      <c r="H95" s="698">
        <f t="shared" ref="H95:H124" si="18">XLOOKUP(F95,C:C,D:D,"")</f>
        <v>787000</v>
      </c>
      <c r="I95" s="700">
        <f t="shared" ref="I95:I124" si="19">G95-H95</f>
        <v>-352000</v>
      </c>
    </row>
    <row r="96">
      <c r="A96" s="696">
        <v>45755.0</v>
      </c>
      <c r="B96" s="698">
        <v>1555000.0</v>
      </c>
      <c r="C96" s="696">
        <v>45754.0</v>
      </c>
      <c r="D96" s="698">
        <v>790000.0</v>
      </c>
      <c r="E96" s="698">
        <f t="shared" si="16"/>
        <v>1303000</v>
      </c>
      <c r="F96" s="699">
        <v>45749.0</v>
      </c>
      <c r="G96" s="698">
        <f t="shared" si="17"/>
        <v>10000</v>
      </c>
      <c r="H96" s="698">
        <f t="shared" si="18"/>
        <v>302000</v>
      </c>
      <c r="I96" s="700">
        <f t="shared" si="19"/>
        <v>-292000</v>
      </c>
    </row>
    <row r="97">
      <c r="A97" s="696">
        <v>45756.0</v>
      </c>
      <c r="B97" s="698">
        <v>735000.0</v>
      </c>
      <c r="C97" s="696">
        <v>45755.0</v>
      </c>
      <c r="D97" s="698">
        <v>1303000.0</v>
      </c>
      <c r="E97" s="698">
        <f t="shared" si="16"/>
        <v>790000</v>
      </c>
      <c r="F97" s="699">
        <v>45750.0</v>
      </c>
      <c r="G97" s="698">
        <f t="shared" si="17"/>
        <v>1085000</v>
      </c>
      <c r="H97" s="698">
        <f t="shared" si="18"/>
        <v>666000</v>
      </c>
      <c r="I97" s="700">
        <f t="shared" si="19"/>
        <v>419000</v>
      </c>
    </row>
    <row r="98">
      <c r="A98" s="696">
        <v>45757.0</v>
      </c>
      <c r="B98" s="698">
        <v>545000.0</v>
      </c>
      <c r="C98" s="696">
        <v>45756.0</v>
      </c>
      <c r="D98" s="698">
        <v>790000.0</v>
      </c>
      <c r="E98" s="698">
        <f t="shared" si="16"/>
        <v>1106250</v>
      </c>
      <c r="F98" s="699">
        <v>45751.0</v>
      </c>
      <c r="G98" s="698">
        <f t="shared" si="17"/>
        <v>1515000</v>
      </c>
      <c r="H98" s="698">
        <f t="shared" si="18"/>
        <v>2549500</v>
      </c>
      <c r="I98" s="700">
        <f t="shared" si="19"/>
        <v>-1034500</v>
      </c>
    </row>
    <row r="99">
      <c r="A99" s="696">
        <v>45758.0</v>
      </c>
      <c r="B99" s="698">
        <v>70000.0</v>
      </c>
      <c r="C99" s="696">
        <v>45757.0</v>
      </c>
      <c r="D99" s="698">
        <v>1106250.0</v>
      </c>
      <c r="E99" s="698">
        <f t="shared" si="16"/>
        <v>82000</v>
      </c>
      <c r="F99" s="699">
        <v>45752.0</v>
      </c>
      <c r="G99" s="698">
        <f t="shared" si="17"/>
        <v>25000</v>
      </c>
      <c r="H99" s="698">
        <f t="shared" si="18"/>
        <v>3999000</v>
      </c>
      <c r="I99" s="700">
        <f t="shared" si="19"/>
        <v>-3974000</v>
      </c>
    </row>
    <row r="100">
      <c r="A100" s="696">
        <v>45759.0</v>
      </c>
      <c r="B100" s="698">
        <v>15000.0</v>
      </c>
      <c r="C100" s="696">
        <v>45758.0</v>
      </c>
      <c r="D100" s="698">
        <v>82000.0</v>
      </c>
      <c r="E100" s="698">
        <f t="shared" si="16"/>
        <v>1435000</v>
      </c>
      <c r="F100" s="699">
        <v>45753.0</v>
      </c>
      <c r="G100" s="698">
        <f t="shared" si="17"/>
        <v>990000</v>
      </c>
      <c r="H100" s="698">
        <f t="shared" si="18"/>
        <v>1443000</v>
      </c>
      <c r="I100" s="700">
        <f t="shared" si="19"/>
        <v>-453000</v>
      </c>
    </row>
    <row r="101">
      <c r="A101" s="696">
        <v>45760.0</v>
      </c>
      <c r="B101" s="698">
        <v>533000.0</v>
      </c>
      <c r="C101" s="696">
        <v>45759.0</v>
      </c>
      <c r="D101" s="698">
        <v>1435000.0</v>
      </c>
      <c r="E101" s="698">
        <f t="shared" si="16"/>
        <v>333000</v>
      </c>
      <c r="F101" s="699">
        <v>45754.0</v>
      </c>
      <c r="G101" s="698">
        <f t="shared" si="17"/>
        <v>150000</v>
      </c>
      <c r="H101" s="698">
        <f t="shared" si="18"/>
        <v>790000</v>
      </c>
      <c r="I101" s="700">
        <f t="shared" si="19"/>
        <v>-640000</v>
      </c>
    </row>
    <row r="102">
      <c r="A102" s="696">
        <v>45761.0</v>
      </c>
      <c r="B102" s="698">
        <v>505000.0</v>
      </c>
      <c r="C102" s="696">
        <v>45760.0</v>
      </c>
      <c r="D102" s="698">
        <v>333000.0</v>
      </c>
      <c r="E102" s="698">
        <f t="shared" si="16"/>
        <v>6325000</v>
      </c>
      <c r="F102" s="699">
        <v>45755.0</v>
      </c>
      <c r="G102" s="698">
        <f t="shared" si="17"/>
        <v>1555000</v>
      </c>
      <c r="H102" s="698">
        <f t="shared" si="18"/>
        <v>1303000</v>
      </c>
      <c r="I102" s="700">
        <f t="shared" si="19"/>
        <v>252000</v>
      </c>
    </row>
    <row r="103">
      <c r="A103" s="696">
        <v>45763.0</v>
      </c>
      <c r="B103" s="698">
        <v>361000.0</v>
      </c>
      <c r="C103" s="696">
        <v>45761.0</v>
      </c>
      <c r="D103" s="698">
        <v>6325000.0</v>
      </c>
      <c r="E103" s="698">
        <f t="shared" si="16"/>
        <v>1662000</v>
      </c>
      <c r="F103" s="699">
        <v>45756.0</v>
      </c>
      <c r="G103" s="698">
        <f t="shared" si="17"/>
        <v>735000</v>
      </c>
      <c r="H103" s="698">
        <f t="shared" si="18"/>
        <v>790000</v>
      </c>
      <c r="I103" s="700">
        <f t="shared" si="19"/>
        <v>-55000</v>
      </c>
    </row>
    <row r="104">
      <c r="A104" s="696">
        <v>45764.0</v>
      </c>
      <c r="B104" s="698">
        <v>20000.0</v>
      </c>
      <c r="C104" s="696">
        <v>45762.0</v>
      </c>
      <c r="D104" s="698">
        <v>319000.0</v>
      </c>
      <c r="E104" s="698">
        <f t="shared" si="16"/>
        <v>295000</v>
      </c>
      <c r="F104" s="699">
        <v>45757.0</v>
      </c>
      <c r="G104" s="698">
        <f t="shared" si="17"/>
        <v>545000</v>
      </c>
      <c r="H104" s="698">
        <f t="shared" si="18"/>
        <v>1106250</v>
      </c>
      <c r="I104" s="700">
        <f t="shared" si="19"/>
        <v>-561250</v>
      </c>
    </row>
    <row r="105">
      <c r="A105" s="696">
        <v>45766.0</v>
      </c>
      <c r="B105" s="698">
        <v>5395000.0</v>
      </c>
      <c r="C105" s="696">
        <v>45763.0</v>
      </c>
      <c r="D105" s="698">
        <v>1662000.0</v>
      </c>
      <c r="E105" s="698">
        <f t="shared" si="16"/>
        <v>1076000</v>
      </c>
      <c r="F105" s="699">
        <v>45758.0</v>
      </c>
      <c r="G105" s="698">
        <f t="shared" si="17"/>
        <v>70000</v>
      </c>
      <c r="H105" s="698">
        <f t="shared" si="18"/>
        <v>82000</v>
      </c>
      <c r="I105" s="700">
        <f t="shared" si="19"/>
        <v>-12000</v>
      </c>
    </row>
    <row r="106">
      <c r="A106" s="696">
        <v>45767.0</v>
      </c>
      <c r="B106" s="698">
        <v>950000.0</v>
      </c>
      <c r="C106" s="696">
        <v>45764.0</v>
      </c>
      <c r="D106" s="698">
        <v>295000.0</v>
      </c>
      <c r="E106" s="698">
        <f t="shared" si="16"/>
        <v>1963000</v>
      </c>
      <c r="F106" s="699">
        <v>45759.0</v>
      </c>
      <c r="G106" s="698">
        <f t="shared" si="17"/>
        <v>15000</v>
      </c>
      <c r="H106" s="698">
        <f t="shared" si="18"/>
        <v>1435000</v>
      </c>
      <c r="I106" s="700">
        <f t="shared" si="19"/>
        <v>-1420000</v>
      </c>
    </row>
    <row r="107">
      <c r="A107" s="696">
        <v>45768.0</v>
      </c>
      <c r="B107" s="698">
        <v>875000.0</v>
      </c>
      <c r="C107" s="696">
        <v>45765.0</v>
      </c>
      <c r="D107" s="698">
        <v>100000.0</v>
      </c>
      <c r="E107" s="698">
        <f t="shared" si="16"/>
        <v>305000</v>
      </c>
      <c r="F107" s="699">
        <v>45760.0</v>
      </c>
      <c r="G107" s="698">
        <f t="shared" si="17"/>
        <v>533000</v>
      </c>
      <c r="H107" s="698">
        <f t="shared" si="18"/>
        <v>333000</v>
      </c>
      <c r="I107" s="700">
        <f t="shared" si="19"/>
        <v>200000</v>
      </c>
    </row>
    <row r="108">
      <c r="A108" s="696">
        <v>45769.0</v>
      </c>
      <c r="B108" s="698">
        <v>243000.0</v>
      </c>
      <c r="C108" s="696">
        <v>45766.0</v>
      </c>
      <c r="D108" s="698">
        <v>1076000.0</v>
      </c>
      <c r="E108" s="698">
        <f t="shared" si="16"/>
        <v>3670000</v>
      </c>
      <c r="F108" s="699">
        <v>45761.0</v>
      </c>
      <c r="G108" s="698">
        <f t="shared" si="17"/>
        <v>505000</v>
      </c>
      <c r="H108" s="698">
        <f t="shared" si="18"/>
        <v>6325000</v>
      </c>
      <c r="I108" s="700">
        <f t="shared" si="19"/>
        <v>-5820000</v>
      </c>
    </row>
    <row r="109">
      <c r="A109" s="696">
        <v>45770.0</v>
      </c>
      <c r="B109" s="698">
        <v>335000.0</v>
      </c>
      <c r="C109" s="696">
        <v>45767.0</v>
      </c>
      <c r="D109" s="698">
        <v>1963000.0</v>
      </c>
      <c r="E109" s="698">
        <f t="shared" si="16"/>
        <v>325000</v>
      </c>
      <c r="F109" s="699">
        <v>45762.0</v>
      </c>
      <c r="G109" s="694" t="str">
        <f t="shared" si="17"/>
        <v/>
      </c>
      <c r="H109" s="698">
        <f t="shared" si="18"/>
        <v>319000</v>
      </c>
      <c r="I109" s="700">
        <f t="shared" si="19"/>
        <v>-319000</v>
      </c>
    </row>
    <row r="110">
      <c r="A110" s="696">
        <v>45771.0</v>
      </c>
      <c r="B110" s="698">
        <v>450000.0</v>
      </c>
      <c r="C110" s="696">
        <v>45768.0</v>
      </c>
      <c r="D110" s="698">
        <v>305000.0</v>
      </c>
      <c r="E110" s="698">
        <f t="shared" si="16"/>
        <v>1657000</v>
      </c>
      <c r="F110" s="699">
        <v>45763.0</v>
      </c>
      <c r="G110" s="698">
        <f t="shared" si="17"/>
        <v>361000</v>
      </c>
      <c r="H110" s="698">
        <f t="shared" si="18"/>
        <v>1662000</v>
      </c>
      <c r="I110" s="700">
        <f t="shared" si="19"/>
        <v>-1301000</v>
      </c>
    </row>
    <row r="111">
      <c r="A111" s="696">
        <v>45772.0</v>
      </c>
      <c r="B111" s="698">
        <v>90000.0</v>
      </c>
      <c r="C111" s="696">
        <v>45769.0</v>
      </c>
      <c r="D111" s="698">
        <v>3670000.0</v>
      </c>
      <c r="E111" s="698">
        <f t="shared" si="16"/>
        <v>150000</v>
      </c>
      <c r="F111" s="699">
        <v>45764.0</v>
      </c>
      <c r="G111" s="698">
        <f t="shared" si="17"/>
        <v>20000</v>
      </c>
      <c r="H111" s="698">
        <f t="shared" si="18"/>
        <v>295000</v>
      </c>
      <c r="I111" s="700">
        <f t="shared" si="19"/>
        <v>-275000</v>
      </c>
    </row>
    <row r="112">
      <c r="A112" s="696">
        <v>45775.0</v>
      </c>
      <c r="B112" s="698">
        <v>95000.0</v>
      </c>
      <c r="C112" s="696">
        <v>45770.0</v>
      </c>
      <c r="D112" s="698">
        <v>325000.0</v>
      </c>
      <c r="E112" s="698">
        <f t="shared" si="16"/>
        <v>669000</v>
      </c>
      <c r="F112" s="699">
        <v>45765.0</v>
      </c>
      <c r="G112" s="694" t="str">
        <f t="shared" si="17"/>
        <v/>
      </c>
      <c r="H112" s="698">
        <f t="shared" si="18"/>
        <v>100000</v>
      </c>
      <c r="I112" s="700">
        <f t="shared" si="19"/>
        <v>-100000</v>
      </c>
    </row>
    <row r="113">
      <c r="A113" s="696">
        <v>45776.0</v>
      </c>
      <c r="B113" s="698">
        <v>135000.0</v>
      </c>
      <c r="C113" s="696">
        <v>45771.0</v>
      </c>
      <c r="D113" s="698">
        <v>1657000.0</v>
      </c>
      <c r="E113" s="698">
        <f t="shared" si="16"/>
        <v>555000</v>
      </c>
      <c r="F113" s="699">
        <v>45766.0</v>
      </c>
      <c r="G113" s="698">
        <f t="shared" si="17"/>
        <v>5395000</v>
      </c>
      <c r="H113" s="698">
        <f t="shared" si="18"/>
        <v>1076000</v>
      </c>
      <c r="I113" s="700">
        <f t="shared" si="19"/>
        <v>4319000</v>
      </c>
    </row>
    <row r="114">
      <c r="A114" s="696">
        <v>45777.0</v>
      </c>
      <c r="B114" s="698">
        <v>1285000.0</v>
      </c>
      <c r="C114" s="696">
        <v>45772.0</v>
      </c>
      <c r="D114" s="698">
        <v>150000.0</v>
      </c>
      <c r="E114" s="698">
        <f t="shared" si="16"/>
        <v>2919000</v>
      </c>
      <c r="F114" s="699">
        <v>45767.0</v>
      </c>
      <c r="G114" s="698">
        <f t="shared" si="17"/>
        <v>950000</v>
      </c>
      <c r="H114" s="698">
        <f t="shared" si="18"/>
        <v>1963000</v>
      </c>
      <c r="I114" s="700">
        <f t="shared" si="19"/>
        <v>-1013000</v>
      </c>
    </row>
    <row r="115">
      <c r="A115" s="696">
        <v>45778.0</v>
      </c>
      <c r="B115" s="698">
        <v>190000.0</v>
      </c>
      <c r="C115" s="696">
        <v>45773.0</v>
      </c>
      <c r="D115" s="698">
        <v>1245000.0</v>
      </c>
      <c r="E115" s="698">
        <f t="shared" si="16"/>
        <v>4129000</v>
      </c>
      <c r="F115" s="699">
        <v>45768.0</v>
      </c>
      <c r="G115" s="698">
        <f t="shared" si="17"/>
        <v>875000</v>
      </c>
      <c r="H115" s="698">
        <f t="shared" si="18"/>
        <v>305000</v>
      </c>
      <c r="I115" s="700">
        <f t="shared" si="19"/>
        <v>570000</v>
      </c>
    </row>
    <row r="116">
      <c r="A116" s="696">
        <v>45780.0</v>
      </c>
      <c r="B116" s="698">
        <v>1235000.0</v>
      </c>
      <c r="C116" s="696">
        <v>45774.0</v>
      </c>
      <c r="D116" s="698">
        <v>381000.0</v>
      </c>
      <c r="E116" s="698">
        <f t="shared" si="16"/>
        <v>45000</v>
      </c>
      <c r="F116" s="699">
        <v>45769.0</v>
      </c>
      <c r="G116" s="698">
        <f t="shared" si="17"/>
        <v>243000</v>
      </c>
      <c r="H116" s="698">
        <f t="shared" si="18"/>
        <v>3670000</v>
      </c>
      <c r="I116" s="700">
        <f t="shared" si="19"/>
        <v>-3427000</v>
      </c>
    </row>
    <row r="117">
      <c r="A117" s="696">
        <v>45781.0</v>
      </c>
      <c r="B117" s="698">
        <v>558000.0</v>
      </c>
      <c r="C117" s="696">
        <v>45775.0</v>
      </c>
      <c r="D117" s="698">
        <v>669000.0</v>
      </c>
      <c r="E117" s="698">
        <f t="shared" si="16"/>
        <v>773500</v>
      </c>
      <c r="F117" s="699">
        <v>45770.0</v>
      </c>
      <c r="G117" s="698">
        <f t="shared" si="17"/>
        <v>335000</v>
      </c>
      <c r="H117" s="698">
        <f t="shared" si="18"/>
        <v>325000</v>
      </c>
      <c r="I117" s="700">
        <f t="shared" si="19"/>
        <v>10000</v>
      </c>
    </row>
    <row r="118">
      <c r="A118" s="696">
        <v>45782.0</v>
      </c>
      <c r="B118" s="698">
        <v>3844000.0</v>
      </c>
      <c r="C118" s="696">
        <v>45776.0</v>
      </c>
      <c r="D118" s="698">
        <v>555000.0</v>
      </c>
      <c r="E118" s="698">
        <f t="shared" si="16"/>
        <v>266000</v>
      </c>
      <c r="F118" s="699">
        <v>45771.0</v>
      </c>
      <c r="G118" s="698">
        <f t="shared" si="17"/>
        <v>450000</v>
      </c>
      <c r="H118" s="698">
        <f t="shared" si="18"/>
        <v>1657000</v>
      </c>
      <c r="I118" s="700">
        <f t="shared" si="19"/>
        <v>-1207000</v>
      </c>
    </row>
    <row r="119">
      <c r="A119" s="696">
        <v>45783.0</v>
      </c>
      <c r="B119" s="698">
        <v>10000.0</v>
      </c>
      <c r="C119" s="696">
        <v>45777.0</v>
      </c>
      <c r="D119" s="698">
        <v>2919000.0</v>
      </c>
      <c r="E119" s="698">
        <f t="shared" si="16"/>
        <v>231000</v>
      </c>
      <c r="F119" s="699">
        <v>45772.0</v>
      </c>
      <c r="G119" s="698">
        <f t="shared" si="17"/>
        <v>90000</v>
      </c>
      <c r="H119" s="698">
        <f t="shared" si="18"/>
        <v>150000</v>
      </c>
      <c r="I119" s="700">
        <f t="shared" si="19"/>
        <v>-60000</v>
      </c>
    </row>
    <row r="120">
      <c r="A120" s="696">
        <v>45784.0</v>
      </c>
      <c r="B120" s="698">
        <v>2030000.0</v>
      </c>
      <c r="C120" s="696">
        <v>45778.0</v>
      </c>
      <c r="D120" s="698">
        <v>4129000.0</v>
      </c>
      <c r="E120" s="698">
        <f t="shared" si="16"/>
        <v>16175000</v>
      </c>
      <c r="F120" s="699">
        <v>45773.0</v>
      </c>
      <c r="G120" s="694" t="str">
        <f t="shared" si="17"/>
        <v/>
      </c>
      <c r="H120" s="698">
        <f t="shared" si="18"/>
        <v>1245000</v>
      </c>
      <c r="I120" s="700">
        <f t="shared" si="19"/>
        <v>-1245000</v>
      </c>
    </row>
    <row r="121">
      <c r="A121" s="696">
        <v>45785.0</v>
      </c>
      <c r="B121" s="698">
        <v>300000.0</v>
      </c>
      <c r="C121" s="696">
        <v>45779.0</v>
      </c>
      <c r="D121" s="698">
        <v>195000.0</v>
      </c>
      <c r="E121" s="698">
        <f t="shared" si="16"/>
        <v>10000</v>
      </c>
      <c r="F121" s="699">
        <v>45774.0</v>
      </c>
      <c r="G121" s="694" t="str">
        <f t="shared" si="17"/>
        <v/>
      </c>
      <c r="H121" s="698">
        <f t="shared" si="18"/>
        <v>381000</v>
      </c>
      <c r="I121" s="700">
        <f t="shared" si="19"/>
        <v>-381000</v>
      </c>
    </row>
    <row r="122">
      <c r="A122" s="696">
        <v>45786.0</v>
      </c>
      <c r="B122" s="698">
        <v>0.0</v>
      </c>
      <c r="C122" s="696">
        <v>45780.0</v>
      </c>
      <c r="D122" s="698">
        <v>45000.0</v>
      </c>
      <c r="E122" s="698">
        <f t="shared" si="16"/>
        <v>96000</v>
      </c>
      <c r="F122" s="699">
        <v>45775.0</v>
      </c>
      <c r="G122" s="698">
        <f t="shared" si="17"/>
        <v>95000</v>
      </c>
      <c r="H122" s="698">
        <f t="shared" si="18"/>
        <v>669000</v>
      </c>
      <c r="I122" s="700">
        <f t="shared" si="19"/>
        <v>-574000</v>
      </c>
    </row>
    <row r="123">
      <c r="A123" s="696">
        <v>45787.0</v>
      </c>
      <c r="B123" s="698">
        <v>35000.0</v>
      </c>
      <c r="C123" s="696">
        <v>45781.0</v>
      </c>
      <c r="D123" s="698">
        <v>773500.0</v>
      </c>
      <c r="E123" s="698">
        <f t="shared" si="16"/>
        <v>545000</v>
      </c>
      <c r="F123" s="699">
        <v>45776.0</v>
      </c>
      <c r="G123" s="698">
        <f t="shared" si="17"/>
        <v>135000</v>
      </c>
      <c r="H123" s="698">
        <f t="shared" si="18"/>
        <v>555000</v>
      </c>
      <c r="I123" s="700">
        <f t="shared" si="19"/>
        <v>-420000</v>
      </c>
    </row>
    <row r="124">
      <c r="A124" s="696">
        <v>45788.0</v>
      </c>
      <c r="B124" s="698">
        <v>850000.0</v>
      </c>
      <c r="C124" s="696">
        <v>45782.0</v>
      </c>
      <c r="D124" s="698">
        <v>266000.0</v>
      </c>
      <c r="E124" s="698">
        <f t="shared" si="16"/>
        <v>1026000</v>
      </c>
      <c r="F124" s="699">
        <v>45777.0</v>
      </c>
      <c r="G124" s="698">
        <f t="shared" si="17"/>
        <v>1285000</v>
      </c>
      <c r="H124" s="698">
        <f t="shared" si="18"/>
        <v>2919000</v>
      </c>
      <c r="I124" s="703">
        <f t="shared" si="19"/>
        <v>-1634000</v>
      </c>
    </row>
    <row r="125">
      <c r="A125" s="696"/>
      <c r="B125" s="698"/>
      <c r="C125" s="696"/>
      <c r="D125" s="698"/>
      <c r="E125" s="694"/>
      <c r="F125" s="699"/>
      <c r="G125" s="703">
        <f t="shared" ref="G125:I125" si="20">SUM(G95:G124)</f>
        <v>18402000</v>
      </c>
      <c r="H125" s="703">
        <f t="shared" si="20"/>
        <v>39201750</v>
      </c>
      <c r="I125" s="703">
        <f t="shared" si="20"/>
        <v>-20799750</v>
      </c>
      <c r="J125" s="704">
        <f>G125-H125</f>
        <v>-20799750</v>
      </c>
    </row>
    <row r="126">
      <c r="A126" s="696">
        <v>45789.0</v>
      </c>
      <c r="B126" s="698">
        <v>600000.0</v>
      </c>
      <c r="C126" s="696">
        <v>45783.0</v>
      </c>
      <c r="D126" s="698">
        <v>231000.0</v>
      </c>
      <c r="E126" s="698">
        <f t="shared" ref="E126:E156" si="21">XLOOKUP(A126,C:C,D:D,"")</f>
        <v>90000</v>
      </c>
      <c r="F126" s="699">
        <v>45778.0</v>
      </c>
      <c r="G126" s="698">
        <f t="shared" ref="G126:G156" si="22">XLOOKUP(F126,A:A,B:B,"")</f>
        <v>190000</v>
      </c>
      <c r="H126" s="698">
        <f t="shared" ref="H126:H156" si="23">XLOOKUP(F126,C:C,D:D,"")</f>
        <v>4129000</v>
      </c>
      <c r="I126" s="700">
        <f t="shared" ref="I126:I156" si="24">G126-H126</f>
        <v>-3939000</v>
      </c>
    </row>
    <row r="127">
      <c r="A127" s="696">
        <v>45790.0</v>
      </c>
      <c r="B127" s="698">
        <v>160000.0</v>
      </c>
      <c r="C127" s="696">
        <v>45784.0</v>
      </c>
      <c r="D127" s="698">
        <v>1.6175E7</v>
      </c>
      <c r="E127" s="698">
        <f t="shared" si="21"/>
        <v>397500</v>
      </c>
      <c r="F127" s="699">
        <v>45779.0</v>
      </c>
      <c r="G127" s="694" t="str">
        <f t="shared" si="22"/>
        <v/>
      </c>
      <c r="H127" s="698">
        <f t="shared" si="23"/>
        <v>195000</v>
      </c>
      <c r="I127" s="700">
        <f t="shared" si="24"/>
        <v>-195000</v>
      </c>
    </row>
    <row r="128">
      <c r="A128" s="696">
        <v>45791.0</v>
      </c>
      <c r="B128" s="698">
        <v>90000.0</v>
      </c>
      <c r="C128" s="696">
        <v>45785.0</v>
      </c>
      <c r="D128" s="698">
        <v>10000.0</v>
      </c>
      <c r="E128" s="698">
        <f t="shared" si="21"/>
        <v>499000</v>
      </c>
      <c r="F128" s="699">
        <v>45780.0</v>
      </c>
      <c r="G128" s="698">
        <f t="shared" si="22"/>
        <v>1235000</v>
      </c>
      <c r="H128" s="698">
        <f t="shared" si="23"/>
        <v>45000</v>
      </c>
      <c r="I128" s="700">
        <f t="shared" si="24"/>
        <v>1190000</v>
      </c>
    </row>
    <row r="129">
      <c r="A129" s="696">
        <v>45792.0</v>
      </c>
      <c r="B129" s="698">
        <v>466000.0</v>
      </c>
      <c r="C129" s="696">
        <v>45786.0</v>
      </c>
      <c r="D129" s="698">
        <v>96000.0</v>
      </c>
      <c r="E129" s="698">
        <f t="shared" si="21"/>
        <v>670000</v>
      </c>
      <c r="F129" s="699">
        <v>45781.0</v>
      </c>
      <c r="G129" s="698">
        <f t="shared" si="22"/>
        <v>558000</v>
      </c>
      <c r="H129" s="698">
        <f t="shared" si="23"/>
        <v>773500</v>
      </c>
      <c r="I129" s="700">
        <f t="shared" si="24"/>
        <v>-215500</v>
      </c>
    </row>
    <row r="130">
      <c r="A130" s="696">
        <v>45793.0</v>
      </c>
      <c r="B130" s="698">
        <v>0.0</v>
      </c>
      <c r="C130" s="696">
        <v>45787.0</v>
      </c>
      <c r="D130" s="698">
        <v>545000.0</v>
      </c>
      <c r="E130" s="698">
        <f t="shared" si="21"/>
        <v>308000</v>
      </c>
      <c r="F130" s="699">
        <v>45782.0</v>
      </c>
      <c r="G130" s="698">
        <f t="shared" si="22"/>
        <v>3844000</v>
      </c>
      <c r="H130" s="698">
        <f t="shared" si="23"/>
        <v>266000</v>
      </c>
      <c r="I130" s="700">
        <f t="shared" si="24"/>
        <v>3578000</v>
      </c>
    </row>
    <row r="131">
      <c r="A131" s="696">
        <v>45794.0</v>
      </c>
      <c r="B131" s="698">
        <v>75000.0</v>
      </c>
      <c r="C131" s="696">
        <v>45788.0</v>
      </c>
      <c r="D131" s="698">
        <v>1026000.0</v>
      </c>
      <c r="E131" s="698">
        <f t="shared" si="21"/>
        <v>372000</v>
      </c>
      <c r="F131" s="699">
        <v>45783.0</v>
      </c>
      <c r="G131" s="698">
        <f t="shared" si="22"/>
        <v>10000</v>
      </c>
      <c r="H131" s="698">
        <f t="shared" si="23"/>
        <v>231000</v>
      </c>
      <c r="I131" s="700">
        <f t="shared" si="24"/>
        <v>-221000</v>
      </c>
    </row>
    <row r="132">
      <c r="A132" s="696">
        <v>45795.0</v>
      </c>
      <c r="B132" s="698">
        <v>153000.0</v>
      </c>
      <c r="C132" s="696">
        <v>45789.0</v>
      </c>
      <c r="D132" s="698">
        <v>90000.0</v>
      </c>
      <c r="E132" s="698">
        <f t="shared" si="21"/>
        <v>95000</v>
      </c>
      <c r="F132" s="699">
        <v>45784.0</v>
      </c>
      <c r="G132" s="698">
        <f t="shared" si="22"/>
        <v>2030000</v>
      </c>
      <c r="H132" s="698">
        <f t="shared" si="23"/>
        <v>16175000</v>
      </c>
      <c r="I132" s="700">
        <f t="shared" si="24"/>
        <v>-14145000</v>
      </c>
    </row>
    <row r="133">
      <c r="A133" s="696">
        <v>45796.0</v>
      </c>
      <c r="B133" s="698">
        <v>435000.0</v>
      </c>
      <c r="C133" s="696">
        <v>45790.0</v>
      </c>
      <c r="D133" s="698">
        <v>397500.0</v>
      </c>
      <c r="E133" s="698">
        <f t="shared" si="21"/>
        <v>1430000</v>
      </c>
      <c r="F133" s="699">
        <v>45785.0</v>
      </c>
      <c r="G133" s="698">
        <f t="shared" si="22"/>
        <v>300000</v>
      </c>
      <c r="H133" s="698">
        <f t="shared" si="23"/>
        <v>10000</v>
      </c>
      <c r="I133" s="700">
        <f t="shared" si="24"/>
        <v>290000</v>
      </c>
    </row>
    <row r="134">
      <c r="A134" s="696">
        <v>45797.0</v>
      </c>
      <c r="B134" s="698">
        <v>1.7694E7</v>
      </c>
      <c r="C134" s="696">
        <v>45791.0</v>
      </c>
      <c r="D134" s="698">
        <v>499000.0</v>
      </c>
      <c r="E134" s="698">
        <f t="shared" si="21"/>
        <v>1063000</v>
      </c>
      <c r="F134" s="699">
        <v>45786.0</v>
      </c>
      <c r="G134" s="698">
        <f t="shared" si="22"/>
        <v>0</v>
      </c>
      <c r="H134" s="698">
        <f t="shared" si="23"/>
        <v>96000</v>
      </c>
      <c r="I134" s="700">
        <f t="shared" si="24"/>
        <v>-96000</v>
      </c>
    </row>
    <row r="135">
      <c r="A135" s="696">
        <v>45798.0</v>
      </c>
      <c r="B135" s="698">
        <v>1205000.0</v>
      </c>
      <c r="C135" s="696">
        <v>45792.0</v>
      </c>
      <c r="D135" s="698">
        <v>670000.0</v>
      </c>
      <c r="E135" s="698">
        <f t="shared" si="21"/>
        <v>390000</v>
      </c>
      <c r="F135" s="699">
        <v>45787.0</v>
      </c>
      <c r="G135" s="698">
        <f t="shared" si="22"/>
        <v>35000</v>
      </c>
      <c r="H135" s="698">
        <f t="shared" si="23"/>
        <v>545000</v>
      </c>
      <c r="I135" s="700">
        <f t="shared" si="24"/>
        <v>-510000</v>
      </c>
    </row>
    <row r="136">
      <c r="A136" s="696">
        <v>45799.0</v>
      </c>
      <c r="B136" s="698">
        <v>1623000.0</v>
      </c>
      <c r="C136" s="696">
        <v>45793.0</v>
      </c>
      <c r="D136" s="698">
        <v>308000.0</v>
      </c>
      <c r="E136" s="698">
        <f t="shared" si="21"/>
        <v>1254000</v>
      </c>
      <c r="F136" s="699">
        <v>45788.0</v>
      </c>
      <c r="G136" s="698">
        <f t="shared" si="22"/>
        <v>850000</v>
      </c>
      <c r="H136" s="698">
        <f t="shared" si="23"/>
        <v>1026000</v>
      </c>
      <c r="I136" s="700">
        <f t="shared" si="24"/>
        <v>-176000</v>
      </c>
    </row>
    <row r="137">
      <c r="A137" s="696">
        <v>45800.0</v>
      </c>
      <c r="B137" s="698">
        <v>280000.0</v>
      </c>
      <c r="C137" s="696">
        <v>45794.0</v>
      </c>
      <c r="D137" s="698">
        <v>372000.0</v>
      </c>
      <c r="E137" s="698">
        <f t="shared" si="21"/>
        <v>25000</v>
      </c>
      <c r="F137" s="699">
        <v>45789.0</v>
      </c>
      <c r="G137" s="698">
        <f t="shared" si="22"/>
        <v>600000</v>
      </c>
      <c r="H137" s="698">
        <f t="shared" si="23"/>
        <v>90000</v>
      </c>
      <c r="I137" s="700">
        <f t="shared" si="24"/>
        <v>510000</v>
      </c>
    </row>
    <row r="138">
      <c r="A138" s="696">
        <v>45801.0</v>
      </c>
      <c r="B138" s="698">
        <v>1000000.0</v>
      </c>
      <c r="C138" s="696">
        <v>45795.0</v>
      </c>
      <c r="D138" s="698">
        <v>95000.0</v>
      </c>
      <c r="E138" s="698">
        <f t="shared" si="21"/>
        <v>197000</v>
      </c>
      <c r="F138" s="699">
        <v>45790.0</v>
      </c>
      <c r="G138" s="698">
        <f t="shared" si="22"/>
        <v>160000</v>
      </c>
      <c r="H138" s="698">
        <f t="shared" si="23"/>
        <v>397500</v>
      </c>
      <c r="I138" s="700">
        <f t="shared" si="24"/>
        <v>-237500</v>
      </c>
    </row>
    <row r="139">
      <c r="A139" s="696">
        <v>45802.0</v>
      </c>
      <c r="B139" s="698">
        <v>35000.0</v>
      </c>
      <c r="C139" s="696">
        <v>45796.0</v>
      </c>
      <c r="D139" s="698">
        <v>1430000.0</v>
      </c>
      <c r="E139" s="698">
        <f t="shared" si="21"/>
        <v>714500</v>
      </c>
      <c r="F139" s="699">
        <v>45791.0</v>
      </c>
      <c r="G139" s="698">
        <f t="shared" si="22"/>
        <v>90000</v>
      </c>
      <c r="H139" s="698">
        <f t="shared" si="23"/>
        <v>499000</v>
      </c>
      <c r="I139" s="700">
        <f t="shared" si="24"/>
        <v>-409000</v>
      </c>
    </row>
    <row r="140">
      <c r="A140" s="696">
        <v>45803.0</v>
      </c>
      <c r="B140" s="698">
        <v>469000.0</v>
      </c>
      <c r="C140" s="696">
        <v>45797.0</v>
      </c>
      <c r="D140" s="698">
        <v>1063000.0</v>
      </c>
      <c r="E140" s="698">
        <f t="shared" si="21"/>
        <v>550000</v>
      </c>
      <c r="F140" s="699">
        <v>45792.0</v>
      </c>
      <c r="G140" s="698">
        <f t="shared" si="22"/>
        <v>466000</v>
      </c>
      <c r="H140" s="698">
        <f t="shared" si="23"/>
        <v>670000</v>
      </c>
      <c r="I140" s="700">
        <f t="shared" si="24"/>
        <v>-204000</v>
      </c>
    </row>
    <row r="141">
      <c r="A141" s="696">
        <v>45804.0</v>
      </c>
      <c r="B141" s="698">
        <v>83000.0</v>
      </c>
      <c r="C141" s="696">
        <v>45798.0</v>
      </c>
      <c r="D141" s="698">
        <v>390000.0</v>
      </c>
      <c r="E141" s="698">
        <f t="shared" si="21"/>
        <v>980000</v>
      </c>
      <c r="F141" s="699">
        <v>45793.0</v>
      </c>
      <c r="G141" s="698">
        <f t="shared" si="22"/>
        <v>0</v>
      </c>
      <c r="H141" s="698">
        <f t="shared" si="23"/>
        <v>308000</v>
      </c>
      <c r="I141" s="700">
        <f t="shared" si="24"/>
        <v>-308000</v>
      </c>
    </row>
    <row r="142">
      <c r="A142" s="696">
        <v>45805.0</v>
      </c>
      <c r="B142" s="698">
        <v>2010000.0</v>
      </c>
      <c r="C142" s="696">
        <v>45799.0</v>
      </c>
      <c r="D142" s="698">
        <v>1254000.0</v>
      </c>
      <c r="E142" s="698">
        <f t="shared" si="21"/>
        <v>1555000</v>
      </c>
      <c r="F142" s="699">
        <v>45794.0</v>
      </c>
      <c r="G142" s="698">
        <f t="shared" si="22"/>
        <v>75000</v>
      </c>
      <c r="H142" s="698">
        <f t="shared" si="23"/>
        <v>372000</v>
      </c>
      <c r="I142" s="700">
        <f t="shared" si="24"/>
        <v>-297000</v>
      </c>
    </row>
    <row r="143">
      <c r="A143" s="696">
        <v>45806.0</v>
      </c>
      <c r="B143" s="698">
        <v>10000.0</v>
      </c>
      <c r="C143" s="696">
        <v>45800.0</v>
      </c>
      <c r="D143" s="698">
        <v>25000.0</v>
      </c>
      <c r="E143" s="698">
        <f t="shared" si="21"/>
        <v>414000</v>
      </c>
      <c r="F143" s="699">
        <v>45795.0</v>
      </c>
      <c r="G143" s="698">
        <f t="shared" si="22"/>
        <v>153000</v>
      </c>
      <c r="H143" s="698">
        <f t="shared" si="23"/>
        <v>95000</v>
      </c>
      <c r="I143" s="700">
        <f t="shared" si="24"/>
        <v>58000</v>
      </c>
    </row>
    <row r="144">
      <c r="A144" s="696">
        <v>45807.0</v>
      </c>
      <c r="B144" s="698">
        <v>1000000.0</v>
      </c>
      <c r="C144" s="696">
        <v>45801.0</v>
      </c>
      <c r="D144" s="698">
        <v>197000.0</v>
      </c>
      <c r="E144" s="698">
        <f t="shared" si="21"/>
        <v>25000</v>
      </c>
      <c r="F144" s="699">
        <v>45796.0</v>
      </c>
      <c r="G144" s="698">
        <f t="shared" si="22"/>
        <v>435000</v>
      </c>
      <c r="H144" s="698">
        <f t="shared" si="23"/>
        <v>1430000</v>
      </c>
      <c r="I144" s="700">
        <f t="shared" si="24"/>
        <v>-995000</v>
      </c>
    </row>
    <row r="145">
      <c r="A145" s="696">
        <v>45808.0</v>
      </c>
      <c r="B145" s="698">
        <v>1000000.0</v>
      </c>
      <c r="C145" s="696">
        <v>45802.0</v>
      </c>
      <c r="D145" s="698">
        <v>714500.0</v>
      </c>
      <c r="E145" s="698">
        <f t="shared" si="21"/>
        <v>2012500</v>
      </c>
      <c r="F145" s="699">
        <v>45797.0</v>
      </c>
      <c r="G145" s="698">
        <f t="shared" si="22"/>
        <v>17694000</v>
      </c>
      <c r="H145" s="698">
        <f t="shared" si="23"/>
        <v>1063000</v>
      </c>
      <c r="I145" s="700">
        <f t="shared" si="24"/>
        <v>16631000</v>
      </c>
    </row>
    <row r="146">
      <c r="A146" s="696">
        <v>45809.0</v>
      </c>
      <c r="B146" s="698">
        <v>1.051E7</v>
      </c>
      <c r="C146" s="696">
        <v>45803.0</v>
      </c>
      <c r="D146" s="698">
        <v>550000.0</v>
      </c>
      <c r="E146" s="698">
        <f t="shared" si="21"/>
        <v>4388000</v>
      </c>
      <c r="F146" s="699">
        <v>45798.0</v>
      </c>
      <c r="G146" s="698">
        <f t="shared" si="22"/>
        <v>1205000</v>
      </c>
      <c r="H146" s="698">
        <f t="shared" si="23"/>
        <v>390000</v>
      </c>
      <c r="I146" s="700">
        <f t="shared" si="24"/>
        <v>815000</v>
      </c>
    </row>
    <row r="147">
      <c r="A147" s="696">
        <v>45810.0</v>
      </c>
      <c r="B147" s="698">
        <v>80000.0</v>
      </c>
      <c r="C147" s="696">
        <v>45804.0</v>
      </c>
      <c r="D147" s="698">
        <v>980000.0</v>
      </c>
      <c r="E147" s="698">
        <f t="shared" si="21"/>
        <v>2936500</v>
      </c>
      <c r="F147" s="699">
        <v>45799.0</v>
      </c>
      <c r="G147" s="698">
        <f t="shared" si="22"/>
        <v>1623000</v>
      </c>
      <c r="H147" s="698">
        <f t="shared" si="23"/>
        <v>1254000</v>
      </c>
      <c r="I147" s="700">
        <f t="shared" si="24"/>
        <v>369000</v>
      </c>
    </row>
    <row r="148">
      <c r="A148" s="696">
        <v>45811.0</v>
      </c>
      <c r="B148" s="698">
        <v>310000.0</v>
      </c>
      <c r="C148" s="696">
        <v>45805.0</v>
      </c>
      <c r="D148" s="698">
        <v>1555000.0</v>
      </c>
      <c r="E148" s="698">
        <f t="shared" si="21"/>
        <v>1076000</v>
      </c>
      <c r="F148" s="699">
        <v>45800.0</v>
      </c>
      <c r="G148" s="698">
        <f t="shared" si="22"/>
        <v>280000</v>
      </c>
      <c r="H148" s="698">
        <f t="shared" si="23"/>
        <v>25000</v>
      </c>
      <c r="I148" s="700">
        <f t="shared" si="24"/>
        <v>255000</v>
      </c>
    </row>
    <row r="149">
      <c r="A149" s="696">
        <v>45812.0</v>
      </c>
      <c r="B149" s="698">
        <v>1140000.0</v>
      </c>
      <c r="C149" s="696">
        <v>45806.0</v>
      </c>
      <c r="D149" s="698">
        <v>414000.0</v>
      </c>
      <c r="E149" s="698">
        <f t="shared" si="21"/>
        <v>1536000</v>
      </c>
      <c r="F149" s="699">
        <v>45801.0</v>
      </c>
      <c r="G149" s="698">
        <f t="shared" si="22"/>
        <v>1000000</v>
      </c>
      <c r="H149" s="698">
        <f t="shared" si="23"/>
        <v>197000</v>
      </c>
      <c r="I149" s="700">
        <f t="shared" si="24"/>
        <v>803000</v>
      </c>
    </row>
    <row r="150">
      <c r="A150" s="696">
        <v>45813.0</v>
      </c>
      <c r="B150" s="698">
        <v>775000.0</v>
      </c>
      <c r="C150" s="696">
        <v>45807.0</v>
      </c>
      <c r="D150" s="698">
        <v>25000.0</v>
      </c>
      <c r="E150" s="698">
        <f t="shared" si="21"/>
        <v>935000</v>
      </c>
      <c r="F150" s="699">
        <v>45802.0</v>
      </c>
      <c r="G150" s="698">
        <f t="shared" si="22"/>
        <v>35000</v>
      </c>
      <c r="H150" s="698">
        <f t="shared" si="23"/>
        <v>714500</v>
      </c>
      <c r="I150" s="700">
        <f t="shared" si="24"/>
        <v>-679500</v>
      </c>
    </row>
    <row r="151">
      <c r="A151" s="696">
        <v>45814.0</v>
      </c>
      <c r="B151" s="698">
        <v>0.0</v>
      </c>
      <c r="C151" s="696">
        <v>45808.0</v>
      </c>
      <c r="D151" s="698">
        <v>2012500.0</v>
      </c>
      <c r="E151" s="698">
        <f t="shared" si="21"/>
        <v>688000</v>
      </c>
      <c r="F151" s="699">
        <v>45803.0</v>
      </c>
      <c r="G151" s="698">
        <f t="shared" si="22"/>
        <v>469000</v>
      </c>
      <c r="H151" s="698">
        <f t="shared" si="23"/>
        <v>550000</v>
      </c>
      <c r="I151" s="700">
        <f t="shared" si="24"/>
        <v>-81000</v>
      </c>
    </row>
    <row r="152">
      <c r="A152" s="696">
        <v>45815.0</v>
      </c>
      <c r="B152" s="698">
        <v>750000.0</v>
      </c>
      <c r="C152" s="696">
        <v>45809.0</v>
      </c>
      <c r="D152" s="698">
        <v>4388000.0</v>
      </c>
      <c r="E152" s="698">
        <f t="shared" si="21"/>
        <v>45000</v>
      </c>
      <c r="F152" s="699">
        <v>45804.0</v>
      </c>
      <c r="G152" s="698">
        <f t="shared" si="22"/>
        <v>83000</v>
      </c>
      <c r="H152" s="698">
        <f t="shared" si="23"/>
        <v>980000</v>
      </c>
      <c r="I152" s="700">
        <f t="shared" si="24"/>
        <v>-897000</v>
      </c>
    </row>
    <row r="153">
      <c r="A153" s="696">
        <v>45817.0</v>
      </c>
      <c r="B153" s="698">
        <v>327500.0</v>
      </c>
      <c r="C153" s="696">
        <v>45810.0</v>
      </c>
      <c r="D153" s="698">
        <v>2936500.0</v>
      </c>
      <c r="E153" s="698">
        <f t="shared" si="21"/>
        <v>738000</v>
      </c>
      <c r="F153" s="699">
        <v>45805.0</v>
      </c>
      <c r="G153" s="698">
        <f t="shared" si="22"/>
        <v>2010000</v>
      </c>
      <c r="H153" s="698">
        <f t="shared" si="23"/>
        <v>1555000</v>
      </c>
      <c r="I153" s="700">
        <f t="shared" si="24"/>
        <v>455000</v>
      </c>
    </row>
    <row r="154">
      <c r="A154" s="696">
        <v>45818.0</v>
      </c>
      <c r="B154" s="698">
        <v>822000.0</v>
      </c>
      <c r="C154" s="696">
        <v>45811.0</v>
      </c>
      <c r="D154" s="698">
        <v>1076000.0</v>
      </c>
      <c r="E154" s="698">
        <f t="shared" si="21"/>
        <v>360000</v>
      </c>
      <c r="F154" s="699">
        <v>45806.0</v>
      </c>
      <c r="G154" s="698">
        <f t="shared" si="22"/>
        <v>10000</v>
      </c>
      <c r="H154" s="698">
        <f t="shared" si="23"/>
        <v>414000</v>
      </c>
      <c r="I154" s="700">
        <f t="shared" si="24"/>
        <v>-404000</v>
      </c>
    </row>
    <row r="155">
      <c r="A155" s="696">
        <v>45819.0</v>
      </c>
      <c r="B155" s="698">
        <v>200000.0</v>
      </c>
      <c r="C155" s="696">
        <v>45812.0</v>
      </c>
      <c r="D155" s="698">
        <v>1536000.0</v>
      </c>
      <c r="E155" s="698">
        <f t="shared" si="21"/>
        <v>4099000</v>
      </c>
      <c r="F155" s="699">
        <v>45807.0</v>
      </c>
      <c r="G155" s="698">
        <f t="shared" si="22"/>
        <v>1000000</v>
      </c>
      <c r="H155" s="698">
        <f t="shared" si="23"/>
        <v>25000</v>
      </c>
      <c r="I155" s="703">
        <f t="shared" si="24"/>
        <v>975000</v>
      </c>
    </row>
    <row r="156">
      <c r="A156" s="696">
        <v>45820.0</v>
      </c>
      <c r="B156" s="698">
        <v>205000.0</v>
      </c>
      <c r="C156" s="696">
        <v>45813.0</v>
      </c>
      <c r="D156" s="698">
        <v>935000.0</v>
      </c>
      <c r="E156" s="698">
        <f t="shared" si="21"/>
        <v>789000</v>
      </c>
      <c r="F156" s="699">
        <v>45808.0</v>
      </c>
      <c r="G156" s="698">
        <f t="shared" si="22"/>
        <v>1000000</v>
      </c>
      <c r="H156" s="698">
        <f t="shared" si="23"/>
        <v>2012500</v>
      </c>
      <c r="I156" s="700">
        <f t="shared" si="24"/>
        <v>-1012500</v>
      </c>
    </row>
    <row r="157">
      <c r="A157" s="696"/>
      <c r="B157" s="698"/>
      <c r="C157" s="696"/>
      <c r="D157" s="698"/>
      <c r="E157" s="694"/>
      <c r="F157" s="699"/>
      <c r="G157" s="703">
        <f t="shared" ref="G157:I157" si="25">SUM(G126:G156)</f>
        <v>37440000</v>
      </c>
      <c r="H157" s="703">
        <f t="shared" si="25"/>
        <v>36533000</v>
      </c>
      <c r="I157" s="703">
        <f t="shared" si="25"/>
        <v>907000</v>
      </c>
      <c r="J157" s="704">
        <f>G157-H157</f>
        <v>907000</v>
      </c>
    </row>
    <row r="158">
      <c r="A158" s="696">
        <v>45822.0</v>
      </c>
      <c r="B158" s="698">
        <v>25000.0</v>
      </c>
      <c r="C158" s="696">
        <v>45814.0</v>
      </c>
      <c r="D158" s="698">
        <v>688000.0</v>
      </c>
      <c r="E158" s="698">
        <f t="shared" ref="E158:E187" si="26">XLOOKUP(A158,C:C,D:D,"")</f>
        <v>1528000</v>
      </c>
      <c r="F158" s="699">
        <v>45809.0</v>
      </c>
      <c r="G158" s="698">
        <f t="shared" ref="G158:G187" si="27">XLOOKUP(F158,A:A,B:B,"")</f>
        <v>10510000</v>
      </c>
      <c r="H158" s="698">
        <f t="shared" ref="H158:H187" si="28">XLOOKUP(F158,C:C,D:D,"")</f>
        <v>4388000</v>
      </c>
      <c r="I158" s="700">
        <f t="shared" ref="I158:I187" si="29">G158-H158</f>
        <v>6122000</v>
      </c>
    </row>
    <row r="159">
      <c r="A159" s="696">
        <v>45823.0</v>
      </c>
      <c r="B159" s="698">
        <v>530000.0</v>
      </c>
      <c r="C159" s="696">
        <v>45815.0</v>
      </c>
      <c r="D159" s="698">
        <v>45000.0</v>
      </c>
      <c r="E159" s="694" t="str">
        <f t="shared" si="26"/>
        <v/>
      </c>
      <c r="F159" s="699">
        <v>45810.0</v>
      </c>
      <c r="G159" s="698">
        <f t="shared" si="27"/>
        <v>80000</v>
      </c>
      <c r="H159" s="698">
        <f t="shared" si="28"/>
        <v>2936500</v>
      </c>
      <c r="I159" s="700">
        <f t="shared" si="29"/>
        <v>-2856500</v>
      </c>
    </row>
    <row r="160">
      <c r="A160" s="696">
        <v>45825.0</v>
      </c>
      <c r="B160" s="698">
        <v>100000.0</v>
      </c>
      <c r="C160" s="696">
        <v>45817.0</v>
      </c>
      <c r="D160" s="698">
        <v>738000.0</v>
      </c>
      <c r="E160" s="698">
        <f t="shared" si="26"/>
        <v>1750000</v>
      </c>
      <c r="F160" s="699">
        <v>45811.0</v>
      </c>
      <c r="G160" s="698">
        <f t="shared" si="27"/>
        <v>310000</v>
      </c>
      <c r="H160" s="698">
        <f t="shared" si="28"/>
        <v>1076000</v>
      </c>
      <c r="I160" s="700">
        <f t="shared" si="29"/>
        <v>-766000</v>
      </c>
    </row>
    <row r="161">
      <c r="A161" s="696">
        <v>45828.0</v>
      </c>
      <c r="B161" s="698">
        <v>85000.0</v>
      </c>
      <c r="C161" s="696">
        <v>45818.0</v>
      </c>
      <c r="D161" s="698">
        <v>360000.0</v>
      </c>
      <c r="E161" s="698">
        <f t="shared" si="26"/>
        <v>1267000</v>
      </c>
      <c r="F161" s="699">
        <v>45812.0</v>
      </c>
      <c r="G161" s="698">
        <f t="shared" si="27"/>
        <v>1140000</v>
      </c>
      <c r="H161" s="698">
        <f t="shared" si="28"/>
        <v>1536000</v>
      </c>
      <c r="I161" s="700">
        <f t="shared" si="29"/>
        <v>-396000</v>
      </c>
    </row>
    <row r="162">
      <c r="A162" s="696">
        <v>45832.0</v>
      </c>
      <c r="B162" s="698">
        <v>25000.0</v>
      </c>
      <c r="C162" s="696">
        <v>45819.0</v>
      </c>
      <c r="D162" s="698">
        <v>4099000.0</v>
      </c>
      <c r="E162" s="698">
        <f t="shared" si="26"/>
        <v>1150000</v>
      </c>
      <c r="F162" s="699">
        <v>45813.0</v>
      </c>
      <c r="G162" s="698">
        <f t="shared" si="27"/>
        <v>775000</v>
      </c>
      <c r="H162" s="698">
        <f t="shared" si="28"/>
        <v>935000</v>
      </c>
      <c r="I162" s="700">
        <f t="shared" si="29"/>
        <v>-160000</v>
      </c>
    </row>
    <row r="163">
      <c r="A163" s="696">
        <v>45833.0</v>
      </c>
      <c r="B163" s="698">
        <v>70000.0</v>
      </c>
      <c r="C163" s="696">
        <v>45820.0</v>
      </c>
      <c r="D163" s="698">
        <v>789000.0</v>
      </c>
      <c r="E163" s="698">
        <f t="shared" si="26"/>
        <v>495000</v>
      </c>
      <c r="F163" s="699">
        <v>45814.0</v>
      </c>
      <c r="G163" s="698">
        <f t="shared" si="27"/>
        <v>0</v>
      </c>
      <c r="H163" s="698">
        <f t="shared" si="28"/>
        <v>688000</v>
      </c>
      <c r="I163" s="700">
        <f t="shared" si="29"/>
        <v>-688000</v>
      </c>
    </row>
    <row r="164">
      <c r="A164" s="696">
        <v>45835.0</v>
      </c>
      <c r="B164" s="698">
        <v>0.0</v>
      </c>
      <c r="C164" s="696">
        <v>45821.0</v>
      </c>
      <c r="D164" s="698">
        <v>15000.0</v>
      </c>
      <c r="E164" s="698">
        <f t="shared" si="26"/>
        <v>500000</v>
      </c>
      <c r="F164" s="699">
        <v>45815.0</v>
      </c>
      <c r="G164" s="698">
        <f t="shared" si="27"/>
        <v>750000</v>
      </c>
      <c r="H164" s="698">
        <f t="shared" si="28"/>
        <v>45000</v>
      </c>
      <c r="I164" s="700">
        <f t="shared" si="29"/>
        <v>705000</v>
      </c>
    </row>
    <row r="165">
      <c r="A165" s="696">
        <v>45838.0</v>
      </c>
      <c r="B165" s="698">
        <v>0.0</v>
      </c>
      <c r="C165" s="696">
        <v>45822.0</v>
      </c>
      <c r="D165" s="698">
        <v>1528000.0</v>
      </c>
      <c r="E165" s="698">
        <f t="shared" si="26"/>
        <v>8255500</v>
      </c>
      <c r="F165" s="699">
        <v>45816.0</v>
      </c>
      <c r="G165" s="694" t="str">
        <f t="shared" si="27"/>
        <v/>
      </c>
      <c r="H165" s="694" t="str">
        <f t="shared" si="28"/>
        <v/>
      </c>
      <c r="I165" s="705">
        <f t="shared" si="29"/>
        <v>0</v>
      </c>
    </row>
    <row r="166">
      <c r="A166" s="696">
        <v>45839.0</v>
      </c>
      <c r="B166" s="698">
        <v>505000.0</v>
      </c>
      <c r="C166" s="696">
        <v>45824.0</v>
      </c>
      <c r="D166" s="698">
        <v>150000.0</v>
      </c>
      <c r="E166" s="698">
        <f t="shared" si="26"/>
        <v>30000</v>
      </c>
      <c r="F166" s="699">
        <v>45817.0</v>
      </c>
      <c r="G166" s="698">
        <f t="shared" si="27"/>
        <v>327500</v>
      </c>
      <c r="H166" s="698">
        <f t="shared" si="28"/>
        <v>738000</v>
      </c>
      <c r="I166" s="700">
        <f t="shared" si="29"/>
        <v>-410500</v>
      </c>
    </row>
    <row r="167">
      <c r="A167" s="696">
        <v>45840.0</v>
      </c>
      <c r="B167" s="698">
        <v>80000.0</v>
      </c>
      <c r="C167" s="696">
        <v>45825.0</v>
      </c>
      <c r="D167" s="698">
        <v>1750000.0</v>
      </c>
      <c r="E167" s="698">
        <f t="shared" si="26"/>
        <v>1190000</v>
      </c>
      <c r="F167" s="699">
        <v>45818.0</v>
      </c>
      <c r="G167" s="698">
        <f t="shared" si="27"/>
        <v>822000</v>
      </c>
      <c r="H167" s="698">
        <f t="shared" si="28"/>
        <v>360000</v>
      </c>
      <c r="I167" s="700">
        <f t="shared" si="29"/>
        <v>462000</v>
      </c>
    </row>
    <row r="168">
      <c r="A168" s="696">
        <v>45841.0</v>
      </c>
      <c r="B168" s="698">
        <v>0.0</v>
      </c>
      <c r="C168" s="696">
        <v>45826.0</v>
      </c>
      <c r="D168" s="698">
        <v>90000.0</v>
      </c>
      <c r="E168" s="694" t="str">
        <f t="shared" si="26"/>
        <v/>
      </c>
      <c r="F168" s="699">
        <v>45819.0</v>
      </c>
      <c r="G168" s="698">
        <f t="shared" si="27"/>
        <v>200000</v>
      </c>
      <c r="H168" s="698">
        <f t="shared" si="28"/>
        <v>4099000</v>
      </c>
      <c r="I168" s="700">
        <f t="shared" si="29"/>
        <v>-3899000</v>
      </c>
    </row>
    <row r="169">
      <c r="A169" s="696">
        <v>45842.0</v>
      </c>
      <c r="B169" s="698">
        <v>0.0</v>
      </c>
      <c r="C169" s="696">
        <v>45827.0</v>
      </c>
      <c r="D169" s="698">
        <v>775000.0</v>
      </c>
      <c r="E169" s="694" t="str">
        <f t="shared" si="26"/>
        <v/>
      </c>
      <c r="F169" s="699">
        <v>45820.0</v>
      </c>
      <c r="G169" s="698">
        <f t="shared" si="27"/>
        <v>205000</v>
      </c>
      <c r="H169" s="698">
        <f t="shared" si="28"/>
        <v>789000</v>
      </c>
      <c r="I169" s="700">
        <f t="shared" si="29"/>
        <v>-584000</v>
      </c>
    </row>
    <row r="170">
      <c r="A170" s="696">
        <v>45845.0</v>
      </c>
      <c r="B170" s="698">
        <v>0.0</v>
      </c>
      <c r="C170" s="696">
        <v>45828.0</v>
      </c>
      <c r="D170" s="698">
        <v>1267000.0</v>
      </c>
      <c r="E170" s="698">
        <f t="shared" si="26"/>
        <v>1968000</v>
      </c>
      <c r="F170" s="699">
        <v>45821.0</v>
      </c>
      <c r="G170" s="694" t="str">
        <f t="shared" si="27"/>
        <v/>
      </c>
      <c r="H170" s="698">
        <f t="shared" si="28"/>
        <v>15000</v>
      </c>
      <c r="I170" s="700">
        <f t="shared" si="29"/>
        <v>-15000</v>
      </c>
    </row>
    <row r="171">
      <c r="A171" s="696">
        <v>45848.0</v>
      </c>
      <c r="B171" s="698">
        <v>805000.0</v>
      </c>
      <c r="C171" s="696">
        <v>45829.0</v>
      </c>
      <c r="D171" s="698">
        <v>347500.0</v>
      </c>
      <c r="E171" s="698">
        <f t="shared" si="26"/>
        <v>282500</v>
      </c>
      <c r="F171" s="699">
        <v>45822.0</v>
      </c>
      <c r="G171" s="698">
        <f t="shared" si="27"/>
        <v>25000</v>
      </c>
      <c r="H171" s="698">
        <f t="shared" si="28"/>
        <v>1528000</v>
      </c>
      <c r="I171" s="700">
        <f t="shared" si="29"/>
        <v>-1503000</v>
      </c>
    </row>
    <row r="172">
      <c r="A172" s="696">
        <v>45850.0</v>
      </c>
      <c r="B172" s="698">
        <v>200000.0</v>
      </c>
      <c r="C172" s="696">
        <v>45832.0</v>
      </c>
      <c r="D172" s="698">
        <v>1150000.0</v>
      </c>
      <c r="E172" s="694" t="str">
        <f t="shared" si="26"/>
        <v/>
      </c>
      <c r="F172" s="699">
        <v>45823.0</v>
      </c>
      <c r="G172" s="698">
        <f t="shared" si="27"/>
        <v>530000</v>
      </c>
      <c r="H172" s="694" t="str">
        <f t="shared" si="28"/>
        <v/>
      </c>
      <c r="I172" s="700">
        <f t="shared" si="29"/>
        <v>530000</v>
      </c>
    </row>
    <row r="173">
      <c r="A173" s="696">
        <v>45851.0</v>
      </c>
      <c r="B173" s="698">
        <v>0.0</v>
      </c>
      <c r="C173" s="696">
        <v>45833.0</v>
      </c>
      <c r="D173" s="698">
        <v>495000.0</v>
      </c>
      <c r="E173" s="698">
        <f t="shared" si="26"/>
        <v>789500</v>
      </c>
      <c r="F173" s="699">
        <v>45824.0</v>
      </c>
      <c r="G173" s="694" t="str">
        <f t="shared" si="27"/>
        <v/>
      </c>
      <c r="H173" s="698">
        <f t="shared" si="28"/>
        <v>150000</v>
      </c>
      <c r="I173" s="700">
        <f t="shared" si="29"/>
        <v>-150000</v>
      </c>
    </row>
    <row r="174">
      <c r="A174" s="696">
        <v>45852.0</v>
      </c>
      <c r="B174" s="698">
        <v>0.0</v>
      </c>
      <c r="C174" s="696">
        <v>45834.0</v>
      </c>
      <c r="D174" s="698">
        <v>555000.0</v>
      </c>
      <c r="E174" s="698">
        <f t="shared" si="26"/>
        <v>108000</v>
      </c>
      <c r="F174" s="699">
        <v>45825.0</v>
      </c>
      <c r="G174" s="698">
        <f t="shared" si="27"/>
        <v>100000</v>
      </c>
      <c r="H174" s="698">
        <f t="shared" si="28"/>
        <v>1750000</v>
      </c>
      <c r="I174" s="700">
        <f t="shared" si="29"/>
        <v>-1650000</v>
      </c>
    </row>
    <row r="175">
      <c r="A175" s="696">
        <v>45854.0</v>
      </c>
      <c r="B175" s="698">
        <v>325000.0</v>
      </c>
      <c r="C175" s="696">
        <v>45835.0</v>
      </c>
      <c r="D175" s="698">
        <v>500000.0</v>
      </c>
      <c r="E175" s="698">
        <f t="shared" si="26"/>
        <v>1043000</v>
      </c>
      <c r="F175" s="699">
        <v>45826.0</v>
      </c>
      <c r="G175" s="694" t="str">
        <f t="shared" si="27"/>
        <v/>
      </c>
      <c r="H175" s="698">
        <f t="shared" si="28"/>
        <v>90000</v>
      </c>
      <c r="I175" s="700">
        <f t="shared" si="29"/>
        <v>-90000</v>
      </c>
    </row>
    <row r="176">
      <c r="A176" s="696">
        <v>45856.0</v>
      </c>
      <c r="B176" s="698">
        <v>0.0</v>
      </c>
      <c r="C176" s="696">
        <v>45836.0</v>
      </c>
      <c r="D176" s="698">
        <v>1560000.0</v>
      </c>
      <c r="E176" s="694" t="str">
        <f t="shared" si="26"/>
        <v/>
      </c>
      <c r="F176" s="699">
        <v>45827.0</v>
      </c>
      <c r="G176" s="694" t="str">
        <f t="shared" si="27"/>
        <v/>
      </c>
      <c r="H176" s="698">
        <f t="shared" si="28"/>
        <v>775000</v>
      </c>
      <c r="I176" s="700">
        <f t="shared" si="29"/>
        <v>-775000</v>
      </c>
    </row>
    <row r="177">
      <c r="A177" s="696">
        <v>45857.0</v>
      </c>
      <c r="B177" s="698">
        <v>550000.0</v>
      </c>
      <c r="C177" s="696">
        <v>45838.0</v>
      </c>
      <c r="D177" s="698">
        <v>8255500.0</v>
      </c>
      <c r="E177" s="698">
        <f t="shared" si="26"/>
        <v>190000</v>
      </c>
      <c r="F177" s="699">
        <v>45828.0</v>
      </c>
      <c r="G177" s="698">
        <f t="shared" si="27"/>
        <v>85000</v>
      </c>
      <c r="H177" s="698">
        <f t="shared" si="28"/>
        <v>1267000</v>
      </c>
      <c r="I177" s="700">
        <f t="shared" si="29"/>
        <v>-1182000</v>
      </c>
    </row>
    <row r="178">
      <c r="A178" s="696">
        <v>45858.0</v>
      </c>
      <c r="B178" s="698">
        <v>25000.0</v>
      </c>
      <c r="C178" s="696">
        <v>45839.0</v>
      </c>
      <c r="D178" s="698">
        <v>30000.0</v>
      </c>
      <c r="E178" s="698">
        <f t="shared" si="26"/>
        <v>265000</v>
      </c>
      <c r="F178" s="699">
        <v>45829.0</v>
      </c>
      <c r="G178" s="694" t="str">
        <f t="shared" si="27"/>
        <v/>
      </c>
      <c r="H178" s="698">
        <f t="shared" si="28"/>
        <v>347500</v>
      </c>
      <c r="I178" s="700">
        <f t="shared" si="29"/>
        <v>-347500</v>
      </c>
    </row>
    <row r="179">
      <c r="A179" s="696">
        <v>45859.0</v>
      </c>
      <c r="B179" s="698">
        <v>4750000.0</v>
      </c>
      <c r="C179" s="696">
        <v>45840.0</v>
      </c>
      <c r="D179" s="698">
        <v>1190000.0</v>
      </c>
      <c r="E179" s="698">
        <f t="shared" si="26"/>
        <v>1812500</v>
      </c>
      <c r="F179" s="699">
        <v>45830.0</v>
      </c>
      <c r="G179" s="694" t="str">
        <f t="shared" si="27"/>
        <v/>
      </c>
      <c r="H179" s="694" t="str">
        <f t="shared" si="28"/>
        <v/>
      </c>
      <c r="I179" s="705">
        <f t="shared" si="29"/>
        <v>0</v>
      </c>
    </row>
    <row r="180">
      <c r="A180" s="696">
        <v>45864.0</v>
      </c>
      <c r="B180" s="698">
        <v>420000.0</v>
      </c>
      <c r="C180" s="696">
        <v>45843.0</v>
      </c>
      <c r="D180" s="698">
        <v>924000.0</v>
      </c>
      <c r="E180" s="698">
        <f t="shared" si="26"/>
        <v>943000</v>
      </c>
      <c r="F180" s="699">
        <v>45831.0</v>
      </c>
      <c r="G180" s="694" t="str">
        <f t="shared" si="27"/>
        <v/>
      </c>
      <c r="H180" s="694" t="str">
        <f t="shared" si="28"/>
        <v/>
      </c>
      <c r="I180" s="705">
        <f t="shared" si="29"/>
        <v>0</v>
      </c>
    </row>
    <row r="181">
      <c r="A181" s="696">
        <v>45878.0</v>
      </c>
      <c r="B181" s="698">
        <v>350000.0</v>
      </c>
      <c r="C181" s="696">
        <v>45845.0</v>
      </c>
      <c r="D181" s="698">
        <v>1968000.0</v>
      </c>
      <c r="E181" s="698">
        <f t="shared" si="26"/>
        <v>107000</v>
      </c>
      <c r="F181" s="699">
        <v>45832.0</v>
      </c>
      <c r="G181" s="698">
        <f t="shared" si="27"/>
        <v>25000</v>
      </c>
      <c r="H181" s="698">
        <f t="shared" si="28"/>
        <v>1150000</v>
      </c>
      <c r="I181" s="700">
        <f t="shared" si="29"/>
        <v>-1125000</v>
      </c>
    </row>
    <row r="182">
      <c r="A182" s="696">
        <v>45879.0</v>
      </c>
      <c r="B182" s="698">
        <v>150000.0</v>
      </c>
      <c r="C182" s="696">
        <v>45847.0</v>
      </c>
      <c r="D182" s="698">
        <v>607000.0</v>
      </c>
      <c r="E182" s="698">
        <f t="shared" si="26"/>
        <v>75000</v>
      </c>
      <c r="F182" s="699">
        <v>45833.0</v>
      </c>
      <c r="G182" s="698">
        <f t="shared" si="27"/>
        <v>70000</v>
      </c>
      <c r="H182" s="698">
        <f t="shared" si="28"/>
        <v>495000</v>
      </c>
      <c r="I182" s="700">
        <f t="shared" si="29"/>
        <v>-425000</v>
      </c>
    </row>
    <row r="183">
      <c r="A183" s="696">
        <v>45890.0</v>
      </c>
      <c r="B183" s="698">
        <v>0.0</v>
      </c>
      <c r="C183" s="696">
        <v>45848.0</v>
      </c>
      <c r="D183" s="698">
        <v>282500.0</v>
      </c>
      <c r="E183" s="698">
        <f t="shared" si="26"/>
        <v>587000</v>
      </c>
      <c r="F183" s="699">
        <v>45834.0</v>
      </c>
      <c r="G183" s="694" t="str">
        <f t="shared" si="27"/>
        <v/>
      </c>
      <c r="H183" s="698">
        <f t="shared" si="28"/>
        <v>555000</v>
      </c>
      <c r="I183" s="700">
        <f t="shared" si="29"/>
        <v>-555000</v>
      </c>
    </row>
    <row r="184">
      <c r="A184" s="696">
        <v>45892.0</v>
      </c>
      <c r="B184" s="698">
        <v>1725000.0</v>
      </c>
      <c r="C184" s="696">
        <v>45849.0</v>
      </c>
      <c r="D184" s="698">
        <v>550000.0</v>
      </c>
      <c r="E184" s="698">
        <f t="shared" si="26"/>
        <v>351000</v>
      </c>
      <c r="F184" s="699">
        <v>45835.0</v>
      </c>
      <c r="G184" s="698">
        <f t="shared" si="27"/>
        <v>0</v>
      </c>
      <c r="H184" s="698">
        <f t="shared" si="28"/>
        <v>500000</v>
      </c>
      <c r="I184" s="700">
        <f t="shared" si="29"/>
        <v>-500000</v>
      </c>
    </row>
    <row r="185">
      <c r="A185" s="696">
        <v>45893.0</v>
      </c>
      <c r="B185" s="698">
        <v>0.0</v>
      </c>
      <c r="C185" s="696">
        <v>45851.0</v>
      </c>
      <c r="D185" s="698">
        <v>789500.0</v>
      </c>
      <c r="E185" s="698">
        <f t="shared" si="26"/>
        <v>173000</v>
      </c>
      <c r="F185" s="699">
        <v>45836.0</v>
      </c>
      <c r="G185" s="694" t="str">
        <f t="shared" si="27"/>
        <v/>
      </c>
      <c r="H185" s="698">
        <f t="shared" si="28"/>
        <v>1560000</v>
      </c>
      <c r="I185" s="700">
        <f t="shared" si="29"/>
        <v>-1560000</v>
      </c>
    </row>
    <row r="186">
      <c r="A186" s="696">
        <v>45895.0</v>
      </c>
      <c r="B186" s="698">
        <v>225000.0</v>
      </c>
      <c r="C186" s="696">
        <v>45852.0</v>
      </c>
      <c r="D186" s="698">
        <v>108000.0</v>
      </c>
      <c r="E186" s="698">
        <f t="shared" si="26"/>
        <v>168000</v>
      </c>
      <c r="F186" s="699">
        <v>45837.0</v>
      </c>
      <c r="G186" s="694" t="str">
        <f t="shared" si="27"/>
        <v/>
      </c>
      <c r="H186" s="694" t="str">
        <f t="shared" si="28"/>
        <v/>
      </c>
      <c r="I186" s="705">
        <f t="shared" si="29"/>
        <v>0</v>
      </c>
    </row>
    <row r="187">
      <c r="A187" s="696">
        <v>45899.0</v>
      </c>
      <c r="B187" s="698">
        <v>2600000.0</v>
      </c>
      <c r="C187" s="696">
        <v>45853.0</v>
      </c>
      <c r="D187" s="698">
        <v>100000.0</v>
      </c>
      <c r="E187" s="698">
        <f t="shared" si="26"/>
        <v>1416000</v>
      </c>
      <c r="F187" s="699">
        <v>45838.0</v>
      </c>
      <c r="G187" s="698">
        <f t="shared" si="27"/>
        <v>0</v>
      </c>
      <c r="H187" s="698">
        <f t="shared" si="28"/>
        <v>8255500</v>
      </c>
      <c r="I187" s="703">
        <f t="shared" si="29"/>
        <v>-8255500</v>
      </c>
    </row>
    <row r="188">
      <c r="A188" s="696"/>
      <c r="B188" s="698"/>
      <c r="C188" s="696"/>
      <c r="D188" s="698"/>
      <c r="E188" s="694"/>
      <c r="F188" s="699"/>
      <c r="G188" s="703">
        <f t="shared" ref="G188:I188" si="30">SUM(G158:G187)</f>
        <v>15954500</v>
      </c>
      <c r="H188" s="703">
        <f t="shared" si="30"/>
        <v>36028500</v>
      </c>
      <c r="I188" s="703">
        <f t="shared" si="30"/>
        <v>-20074000</v>
      </c>
      <c r="J188" s="704">
        <f>G188-H188</f>
        <v>-20074000</v>
      </c>
    </row>
    <row r="189">
      <c r="A189" s="696">
        <v>45901.0</v>
      </c>
      <c r="B189" s="698">
        <v>330000.0</v>
      </c>
      <c r="C189" s="696">
        <v>45854.0</v>
      </c>
      <c r="D189" s="698">
        <v>1043000.0</v>
      </c>
      <c r="E189" s="698">
        <f t="shared" ref="E189:E219" si="31">XLOOKUP(A189,C:C,D:D,"")</f>
        <v>260000</v>
      </c>
      <c r="F189" s="699">
        <v>45839.0</v>
      </c>
      <c r="G189" s="698">
        <f t="shared" ref="G189:G219" si="32">XLOOKUP(F189,A:A,B:B,"")</f>
        <v>505000</v>
      </c>
      <c r="H189" s="698">
        <f t="shared" ref="H189:H219" si="33">XLOOKUP(F189,C:C,D:D,"")</f>
        <v>30000</v>
      </c>
      <c r="I189" s="700">
        <f t="shared" ref="I189:I219" si="34">G189-H189</f>
        <v>475000</v>
      </c>
    </row>
    <row r="190">
      <c r="A190" s="696">
        <v>45902.0</v>
      </c>
      <c r="B190" s="698">
        <v>0.0</v>
      </c>
      <c r="C190" s="696">
        <v>45855.0</v>
      </c>
      <c r="D190" s="698">
        <v>312000.0</v>
      </c>
      <c r="E190" s="698">
        <f t="shared" si="31"/>
        <v>135000</v>
      </c>
      <c r="F190" s="699">
        <v>45840.0</v>
      </c>
      <c r="G190" s="698">
        <f t="shared" si="32"/>
        <v>80000</v>
      </c>
      <c r="H190" s="698">
        <f t="shared" si="33"/>
        <v>1190000</v>
      </c>
      <c r="I190" s="700">
        <f t="shared" si="34"/>
        <v>-1110000</v>
      </c>
    </row>
    <row r="191">
      <c r="A191" s="696">
        <v>45903.0</v>
      </c>
      <c r="B191" s="698">
        <v>650000.0</v>
      </c>
      <c r="C191" s="696">
        <v>45857.0</v>
      </c>
      <c r="D191" s="698">
        <v>190000.0</v>
      </c>
      <c r="E191" s="698">
        <f t="shared" si="31"/>
        <v>515000</v>
      </c>
      <c r="F191" s="699">
        <v>45841.0</v>
      </c>
      <c r="G191" s="698">
        <f t="shared" si="32"/>
        <v>0</v>
      </c>
      <c r="H191" s="694" t="str">
        <f t="shared" si="33"/>
        <v/>
      </c>
      <c r="I191" s="700">
        <f t="shared" si="34"/>
        <v>0</v>
      </c>
    </row>
    <row r="192">
      <c r="A192" s="696">
        <v>45904.0</v>
      </c>
      <c r="B192" s="698">
        <v>75000.0</v>
      </c>
      <c r="C192" s="696">
        <v>45858.0</v>
      </c>
      <c r="D192" s="698">
        <v>265000.0</v>
      </c>
      <c r="E192" s="698">
        <f t="shared" si="31"/>
        <v>2092000</v>
      </c>
      <c r="F192" s="699">
        <v>45842.0</v>
      </c>
      <c r="G192" s="698">
        <f t="shared" si="32"/>
        <v>0</v>
      </c>
      <c r="H192" s="694" t="str">
        <f t="shared" si="33"/>
        <v/>
      </c>
      <c r="I192" s="700">
        <f t="shared" si="34"/>
        <v>0</v>
      </c>
    </row>
    <row r="193">
      <c r="A193" s="696">
        <v>45905.0</v>
      </c>
      <c r="B193" s="698">
        <v>0.0</v>
      </c>
      <c r="C193" s="696">
        <v>45859.0</v>
      </c>
      <c r="D193" s="698">
        <v>1812500.0</v>
      </c>
      <c r="E193" s="694" t="str">
        <f t="shared" si="31"/>
        <v/>
      </c>
      <c r="F193" s="699">
        <v>45843.0</v>
      </c>
      <c r="G193" s="694" t="str">
        <f t="shared" si="32"/>
        <v/>
      </c>
      <c r="H193" s="698">
        <f t="shared" si="33"/>
        <v>924000</v>
      </c>
      <c r="I193" s="700">
        <f t="shared" si="34"/>
        <v>-924000</v>
      </c>
    </row>
    <row r="194">
      <c r="A194" s="696">
        <v>45906.0</v>
      </c>
      <c r="B194" s="698">
        <v>1.53E7</v>
      </c>
      <c r="C194" s="696">
        <v>45860.0</v>
      </c>
      <c r="D194" s="698">
        <v>380000.0</v>
      </c>
      <c r="E194" s="698">
        <f t="shared" si="31"/>
        <v>1571000</v>
      </c>
      <c r="F194" s="699">
        <v>45844.0</v>
      </c>
      <c r="G194" s="694" t="str">
        <f t="shared" si="32"/>
        <v/>
      </c>
      <c r="H194" s="694" t="str">
        <f t="shared" si="33"/>
        <v/>
      </c>
      <c r="I194" s="705">
        <f t="shared" si="34"/>
        <v>0</v>
      </c>
    </row>
    <row r="195">
      <c r="A195" s="696">
        <v>45908.0</v>
      </c>
      <c r="B195" s="698">
        <v>420000.0</v>
      </c>
      <c r="C195" s="696">
        <v>45861.0</v>
      </c>
      <c r="D195" s="698">
        <v>25000.0</v>
      </c>
      <c r="E195" s="698">
        <f t="shared" si="31"/>
        <v>3732000</v>
      </c>
      <c r="F195" s="699">
        <v>45845.0</v>
      </c>
      <c r="G195" s="698">
        <f t="shared" si="32"/>
        <v>0</v>
      </c>
      <c r="H195" s="698">
        <f t="shared" si="33"/>
        <v>1968000</v>
      </c>
      <c r="I195" s="700">
        <f t="shared" si="34"/>
        <v>-1968000</v>
      </c>
    </row>
    <row r="196">
      <c r="A196" s="696">
        <v>45911.0</v>
      </c>
      <c r="B196" s="698">
        <v>550000.0</v>
      </c>
      <c r="C196" s="696">
        <v>45864.0</v>
      </c>
      <c r="D196" s="698">
        <v>943000.0</v>
      </c>
      <c r="E196" s="698">
        <f t="shared" si="31"/>
        <v>2936000</v>
      </c>
      <c r="F196" s="699">
        <v>45846.0</v>
      </c>
      <c r="G196" s="694" t="str">
        <f t="shared" si="32"/>
        <v/>
      </c>
      <c r="H196" s="694" t="str">
        <f t="shared" si="33"/>
        <v/>
      </c>
      <c r="I196" s="705">
        <f t="shared" si="34"/>
        <v>0</v>
      </c>
    </row>
    <row r="197">
      <c r="A197" s="696">
        <v>45914.0</v>
      </c>
      <c r="B197" s="698">
        <v>0.0</v>
      </c>
      <c r="C197" s="696">
        <v>45865.0</v>
      </c>
      <c r="D197" s="698">
        <v>260000.0</v>
      </c>
      <c r="E197" s="698">
        <f t="shared" si="31"/>
        <v>4486500</v>
      </c>
      <c r="F197" s="699">
        <v>45847.0</v>
      </c>
      <c r="G197" s="694" t="str">
        <f t="shared" si="32"/>
        <v/>
      </c>
      <c r="H197" s="698">
        <f t="shared" si="33"/>
        <v>607000</v>
      </c>
      <c r="I197" s="700">
        <f t="shared" si="34"/>
        <v>-607000</v>
      </c>
    </row>
    <row r="198">
      <c r="A198" s="696">
        <v>45916.0</v>
      </c>
      <c r="B198" s="698">
        <v>1050000.0</v>
      </c>
      <c r="C198" s="696">
        <v>45867.0</v>
      </c>
      <c r="D198" s="698">
        <v>1264000.0</v>
      </c>
      <c r="E198" s="698">
        <f t="shared" si="31"/>
        <v>397000</v>
      </c>
      <c r="F198" s="699">
        <v>45848.0</v>
      </c>
      <c r="G198" s="698">
        <f t="shared" si="32"/>
        <v>805000</v>
      </c>
      <c r="H198" s="698">
        <f t="shared" si="33"/>
        <v>282500</v>
      </c>
      <c r="I198" s="700">
        <f t="shared" si="34"/>
        <v>522500</v>
      </c>
    </row>
    <row r="199">
      <c r="A199" s="696">
        <v>45917.0</v>
      </c>
      <c r="B199" s="698">
        <v>100000.0</v>
      </c>
      <c r="C199" s="696">
        <v>45869.0</v>
      </c>
      <c r="D199" s="698">
        <v>2275000.0</v>
      </c>
      <c r="E199" s="698">
        <f t="shared" si="31"/>
        <v>243000</v>
      </c>
      <c r="F199" s="699">
        <v>45849.0</v>
      </c>
      <c r="G199" s="694" t="str">
        <f t="shared" si="32"/>
        <v/>
      </c>
      <c r="H199" s="698">
        <f t="shared" si="33"/>
        <v>550000</v>
      </c>
      <c r="I199" s="700">
        <f t="shared" si="34"/>
        <v>-550000</v>
      </c>
    </row>
    <row r="200">
      <c r="A200" s="696">
        <v>45922.0</v>
      </c>
      <c r="B200" s="698">
        <v>140000.0</v>
      </c>
      <c r="C200" s="696">
        <v>45870.0</v>
      </c>
      <c r="D200" s="698">
        <v>25000.0</v>
      </c>
      <c r="E200" s="698">
        <f t="shared" si="31"/>
        <v>10000</v>
      </c>
      <c r="F200" s="699">
        <v>45850.0</v>
      </c>
      <c r="G200" s="698">
        <f t="shared" si="32"/>
        <v>200000</v>
      </c>
      <c r="H200" s="694" t="str">
        <f t="shared" si="33"/>
        <v/>
      </c>
      <c r="I200" s="700">
        <f t="shared" si="34"/>
        <v>200000</v>
      </c>
    </row>
    <row r="201">
      <c r="A201" s="696">
        <v>45925.0</v>
      </c>
      <c r="B201" s="698">
        <v>295000.0</v>
      </c>
      <c r="C201" s="696">
        <v>45871.0</v>
      </c>
      <c r="D201" s="698">
        <v>252000.0</v>
      </c>
      <c r="E201" s="698">
        <f t="shared" si="31"/>
        <v>769000</v>
      </c>
      <c r="F201" s="699">
        <v>45851.0</v>
      </c>
      <c r="G201" s="698">
        <f t="shared" si="32"/>
        <v>0</v>
      </c>
      <c r="H201" s="698">
        <f t="shared" si="33"/>
        <v>789500</v>
      </c>
      <c r="I201" s="700">
        <f t="shared" si="34"/>
        <v>-789500</v>
      </c>
    </row>
    <row r="202">
      <c r="A202" s="696">
        <v>45928.0</v>
      </c>
      <c r="B202" s="698">
        <v>1000000.0</v>
      </c>
      <c r="C202" s="696">
        <v>45872.0</v>
      </c>
      <c r="D202" s="698">
        <v>2351000.0</v>
      </c>
      <c r="E202" s="698">
        <f t="shared" si="31"/>
        <v>150000</v>
      </c>
      <c r="F202" s="699">
        <v>45852.0</v>
      </c>
      <c r="G202" s="698">
        <f t="shared" si="32"/>
        <v>0</v>
      </c>
      <c r="H202" s="698">
        <f t="shared" si="33"/>
        <v>108000</v>
      </c>
      <c r="I202" s="700">
        <f t="shared" si="34"/>
        <v>-108000</v>
      </c>
    </row>
    <row r="203">
      <c r="A203" s="696">
        <v>45929.0</v>
      </c>
      <c r="B203" s="698">
        <v>1030000.0</v>
      </c>
      <c r="C203" s="696">
        <v>45873.0</v>
      </c>
      <c r="D203" s="698">
        <v>1305000.0</v>
      </c>
      <c r="E203" s="694" t="str">
        <f t="shared" si="31"/>
        <v/>
      </c>
      <c r="F203" s="699">
        <v>45853.0</v>
      </c>
      <c r="G203" s="694" t="str">
        <f t="shared" si="32"/>
        <v/>
      </c>
      <c r="H203" s="698">
        <f t="shared" si="33"/>
        <v>100000</v>
      </c>
      <c r="I203" s="700">
        <f t="shared" si="34"/>
        <v>-100000</v>
      </c>
    </row>
    <row r="204">
      <c r="A204" s="696">
        <v>45930.0</v>
      </c>
      <c r="B204" s="698">
        <v>2.316E7</v>
      </c>
      <c r="C204" s="696">
        <v>45875.0</v>
      </c>
      <c r="D204" s="698">
        <v>878000.0</v>
      </c>
      <c r="E204" s="698">
        <f t="shared" si="31"/>
        <v>880000</v>
      </c>
      <c r="F204" s="699">
        <v>45854.0</v>
      </c>
      <c r="G204" s="698">
        <f t="shared" si="32"/>
        <v>325000</v>
      </c>
      <c r="H204" s="698">
        <f t="shared" si="33"/>
        <v>1043000</v>
      </c>
      <c r="I204" s="700">
        <f t="shared" si="34"/>
        <v>-718000</v>
      </c>
    </row>
    <row r="205">
      <c r="A205" s="696">
        <v>45936.0</v>
      </c>
      <c r="B205" s="698">
        <v>0.0</v>
      </c>
      <c r="C205" s="696">
        <v>45876.0</v>
      </c>
      <c r="D205" s="698">
        <v>492000.0</v>
      </c>
      <c r="E205" s="698">
        <f t="shared" si="31"/>
        <v>2429000</v>
      </c>
      <c r="F205" s="699">
        <v>45855.0</v>
      </c>
      <c r="G205" s="694" t="str">
        <f t="shared" si="32"/>
        <v/>
      </c>
      <c r="H205" s="698">
        <f t="shared" si="33"/>
        <v>312000</v>
      </c>
      <c r="I205" s="700">
        <f t="shared" si="34"/>
        <v>-312000</v>
      </c>
    </row>
    <row r="206">
      <c r="A206" s="696">
        <v>45938.0</v>
      </c>
      <c r="B206" s="698">
        <v>800000.0</v>
      </c>
      <c r="C206" s="696">
        <v>45878.0</v>
      </c>
      <c r="D206" s="698">
        <v>107000.0</v>
      </c>
      <c r="E206" s="698">
        <f t="shared" si="31"/>
        <v>113000</v>
      </c>
      <c r="F206" s="699">
        <v>45856.0</v>
      </c>
      <c r="G206" s="698">
        <f t="shared" si="32"/>
        <v>0</v>
      </c>
      <c r="H206" s="694" t="str">
        <f t="shared" si="33"/>
        <v/>
      </c>
      <c r="I206" s="700">
        <f t="shared" si="34"/>
        <v>0</v>
      </c>
    </row>
    <row r="207">
      <c r="A207" s="696">
        <v>45939.0</v>
      </c>
      <c r="B207" s="698">
        <v>8200000.0</v>
      </c>
      <c r="C207" s="696">
        <v>45879.0</v>
      </c>
      <c r="D207" s="698">
        <v>75000.0</v>
      </c>
      <c r="E207" s="698">
        <f t="shared" si="31"/>
        <v>169000</v>
      </c>
      <c r="F207" s="699">
        <v>45857.0</v>
      </c>
      <c r="G207" s="698">
        <f t="shared" si="32"/>
        <v>550000</v>
      </c>
      <c r="H207" s="698">
        <f t="shared" si="33"/>
        <v>190000</v>
      </c>
      <c r="I207" s="700">
        <f t="shared" si="34"/>
        <v>360000</v>
      </c>
    </row>
    <row r="208">
      <c r="A208" s="696">
        <v>45943.0</v>
      </c>
      <c r="B208" s="698">
        <v>0.0</v>
      </c>
      <c r="C208" s="696">
        <v>45882.0</v>
      </c>
      <c r="D208" s="698">
        <v>50000.0</v>
      </c>
      <c r="E208" s="698">
        <f t="shared" si="31"/>
        <v>12000</v>
      </c>
      <c r="F208" s="699">
        <v>45858.0</v>
      </c>
      <c r="G208" s="698">
        <f t="shared" si="32"/>
        <v>25000</v>
      </c>
      <c r="H208" s="698">
        <f t="shared" si="33"/>
        <v>265000</v>
      </c>
      <c r="I208" s="700">
        <f t="shared" si="34"/>
        <v>-240000</v>
      </c>
    </row>
    <row r="209">
      <c r="A209" s="696">
        <v>45944.0</v>
      </c>
      <c r="B209" s="698">
        <v>0.0</v>
      </c>
      <c r="C209" s="696">
        <v>45885.0</v>
      </c>
      <c r="D209" s="698">
        <v>1126500.0</v>
      </c>
      <c r="E209" s="698">
        <f t="shared" si="31"/>
        <v>1158000</v>
      </c>
      <c r="F209" s="699">
        <v>45859.0</v>
      </c>
      <c r="G209" s="698">
        <f t="shared" si="32"/>
        <v>4750000</v>
      </c>
      <c r="H209" s="698">
        <f t="shared" si="33"/>
        <v>1812500</v>
      </c>
      <c r="I209" s="700">
        <f t="shared" si="34"/>
        <v>2937500</v>
      </c>
    </row>
    <row r="210">
      <c r="A210" s="696">
        <v>45945.0</v>
      </c>
      <c r="B210" s="698">
        <v>570000.0</v>
      </c>
      <c r="C210" s="696">
        <v>45886.0</v>
      </c>
      <c r="D210" s="698">
        <v>400000.0</v>
      </c>
      <c r="E210" s="694" t="str">
        <f t="shared" si="31"/>
        <v/>
      </c>
      <c r="F210" s="699">
        <v>45860.0</v>
      </c>
      <c r="G210" s="694" t="str">
        <f t="shared" si="32"/>
        <v/>
      </c>
      <c r="H210" s="698">
        <f t="shared" si="33"/>
        <v>380000</v>
      </c>
      <c r="I210" s="700">
        <f t="shared" si="34"/>
        <v>-380000</v>
      </c>
    </row>
    <row r="211">
      <c r="A211" s="696">
        <v>45946.0</v>
      </c>
      <c r="B211" s="698">
        <v>1325000.0</v>
      </c>
      <c r="C211" s="696">
        <v>45887.0</v>
      </c>
      <c r="D211" s="698">
        <v>92000.0</v>
      </c>
      <c r="E211" s="698">
        <f t="shared" si="31"/>
        <v>689000</v>
      </c>
      <c r="F211" s="699">
        <v>45861.0</v>
      </c>
      <c r="G211" s="694" t="str">
        <f t="shared" si="32"/>
        <v/>
      </c>
      <c r="H211" s="698">
        <f t="shared" si="33"/>
        <v>25000</v>
      </c>
      <c r="I211" s="700">
        <f t="shared" si="34"/>
        <v>-25000</v>
      </c>
    </row>
    <row r="212">
      <c r="A212" s="696">
        <v>45948.0</v>
      </c>
      <c r="B212" s="698">
        <v>2409000.0</v>
      </c>
      <c r="C212" s="696">
        <v>45888.0</v>
      </c>
      <c r="D212" s="698">
        <v>43000.0</v>
      </c>
      <c r="E212" s="698">
        <f t="shared" si="31"/>
        <v>5353000</v>
      </c>
      <c r="F212" s="699">
        <v>45862.0</v>
      </c>
      <c r="G212" s="694" t="str">
        <f t="shared" si="32"/>
        <v/>
      </c>
      <c r="H212" s="694" t="str">
        <f t="shared" si="33"/>
        <v/>
      </c>
      <c r="I212" s="705">
        <f t="shared" si="34"/>
        <v>0</v>
      </c>
    </row>
    <row r="213">
      <c r="A213" s="696">
        <v>45949.0</v>
      </c>
      <c r="B213" s="698">
        <v>0.0</v>
      </c>
      <c r="C213" s="696">
        <v>45889.0</v>
      </c>
      <c r="D213" s="698">
        <v>10000.0</v>
      </c>
      <c r="E213" s="694" t="str">
        <f t="shared" si="31"/>
        <v/>
      </c>
      <c r="F213" s="699">
        <v>45863.0</v>
      </c>
      <c r="G213" s="694" t="str">
        <f t="shared" si="32"/>
        <v/>
      </c>
      <c r="H213" s="694" t="str">
        <f t="shared" si="33"/>
        <v/>
      </c>
      <c r="I213" s="705">
        <f t="shared" si="34"/>
        <v>0</v>
      </c>
    </row>
    <row r="214">
      <c r="A214" s="696">
        <v>45950.0</v>
      </c>
      <c r="B214" s="698">
        <v>20000.0</v>
      </c>
      <c r="C214" s="696">
        <v>45890.0</v>
      </c>
      <c r="D214" s="698">
        <v>587000.0</v>
      </c>
      <c r="E214" s="698">
        <f t="shared" si="31"/>
        <v>193000</v>
      </c>
      <c r="F214" s="699">
        <v>45864.0</v>
      </c>
      <c r="G214" s="698">
        <f t="shared" si="32"/>
        <v>420000</v>
      </c>
      <c r="H214" s="698">
        <f t="shared" si="33"/>
        <v>943000</v>
      </c>
      <c r="I214" s="700">
        <f t="shared" si="34"/>
        <v>-523000</v>
      </c>
    </row>
    <row r="215">
      <c r="A215" s="696">
        <v>45953.0</v>
      </c>
      <c r="B215" s="698">
        <v>163000.0</v>
      </c>
      <c r="C215" s="696">
        <v>45891.0</v>
      </c>
      <c r="D215" s="698">
        <v>1717000.0</v>
      </c>
      <c r="E215" s="698">
        <f t="shared" si="31"/>
        <v>145000</v>
      </c>
      <c r="F215" s="699">
        <v>45865.0</v>
      </c>
      <c r="G215" s="694" t="str">
        <f t="shared" si="32"/>
        <v/>
      </c>
      <c r="H215" s="698">
        <f t="shared" si="33"/>
        <v>260000</v>
      </c>
      <c r="I215" s="700">
        <f t="shared" si="34"/>
        <v>-260000</v>
      </c>
    </row>
    <row r="216">
      <c r="A216" s="696">
        <v>45956.0</v>
      </c>
      <c r="B216" s="698">
        <v>60000.0</v>
      </c>
      <c r="C216" s="696">
        <v>45892.0</v>
      </c>
      <c r="D216" s="698">
        <v>351000.0</v>
      </c>
      <c r="E216" s="698">
        <f t="shared" si="31"/>
        <v>10000</v>
      </c>
      <c r="F216" s="699">
        <v>45866.0</v>
      </c>
      <c r="G216" s="694" t="str">
        <f t="shared" si="32"/>
        <v/>
      </c>
      <c r="H216" s="694" t="str">
        <f t="shared" si="33"/>
        <v/>
      </c>
      <c r="I216" s="705">
        <f t="shared" si="34"/>
        <v>0</v>
      </c>
    </row>
    <row r="217">
      <c r="A217" s="696">
        <v>45957.0</v>
      </c>
      <c r="B217" s="698">
        <v>50000.0</v>
      </c>
      <c r="C217" s="696">
        <v>45893.0</v>
      </c>
      <c r="D217" s="698">
        <v>173000.0</v>
      </c>
      <c r="E217" s="698">
        <f t="shared" si="31"/>
        <v>529000</v>
      </c>
      <c r="F217" s="699">
        <v>45867.0</v>
      </c>
      <c r="G217" s="694" t="str">
        <f t="shared" si="32"/>
        <v/>
      </c>
      <c r="H217" s="698">
        <f t="shared" si="33"/>
        <v>1264000</v>
      </c>
      <c r="I217" s="700">
        <f t="shared" si="34"/>
        <v>-1264000</v>
      </c>
    </row>
    <row r="218">
      <c r="A218" s="696">
        <v>45967.0</v>
      </c>
      <c r="B218" s="698">
        <v>0.0</v>
      </c>
      <c r="C218" s="696">
        <v>45894.0</v>
      </c>
      <c r="D218" s="698">
        <v>200000.0</v>
      </c>
      <c r="E218" s="698">
        <f t="shared" si="31"/>
        <v>2750000</v>
      </c>
      <c r="F218" s="699">
        <v>45868.0</v>
      </c>
      <c r="G218" s="694" t="str">
        <f t="shared" si="32"/>
        <v/>
      </c>
      <c r="H218" s="694" t="str">
        <f t="shared" si="33"/>
        <v/>
      </c>
      <c r="I218" s="705">
        <f t="shared" si="34"/>
        <v>0</v>
      </c>
    </row>
    <row r="219">
      <c r="A219" s="696">
        <v>45970.0</v>
      </c>
      <c r="B219" s="698">
        <v>201000.0</v>
      </c>
      <c r="C219" s="696">
        <v>45895.0</v>
      </c>
      <c r="D219" s="698">
        <v>168000.0</v>
      </c>
      <c r="E219" s="698">
        <f t="shared" si="31"/>
        <v>28000</v>
      </c>
      <c r="F219" s="699">
        <v>45869.0</v>
      </c>
      <c r="G219" s="694" t="str">
        <f t="shared" si="32"/>
        <v/>
      </c>
      <c r="H219" s="698">
        <f t="shared" si="33"/>
        <v>2275000</v>
      </c>
      <c r="I219" s="703">
        <f t="shared" si="34"/>
        <v>-2275000</v>
      </c>
    </row>
    <row r="220">
      <c r="A220" s="696"/>
      <c r="B220" s="698"/>
      <c r="C220" s="696"/>
      <c r="D220" s="698"/>
      <c r="E220" s="694"/>
      <c r="F220" s="699"/>
      <c r="G220" s="703">
        <f t="shared" ref="G220:I220" si="35">SUM(G189:G219)</f>
        <v>7660000</v>
      </c>
      <c r="H220" s="703">
        <f t="shared" si="35"/>
        <v>15318500</v>
      </c>
      <c r="I220" s="703">
        <f t="shared" si="35"/>
        <v>-7658500</v>
      </c>
      <c r="J220" s="704">
        <f>G220-H220</f>
        <v>-7658500</v>
      </c>
    </row>
    <row r="221">
      <c r="A221" s="694"/>
      <c r="B221" s="698"/>
      <c r="C221" s="696">
        <v>45896.0</v>
      </c>
      <c r="D221" s="698">
        <v>1564000.0</v>
      </c>
      <c r="E221" s="694" t="str">
        <f t="shared" ref="E221:E251" si="36">XLOOKUP(A221,C:C,D:D,"")</f>
        <v/>
      </c>
      <c r="F221" s="699">
        <v>45870.0</v>
      </c>
      <c r="G221" s="694" t="str">
        <f t="shared" ref="G221:G251" si="37">XLOOKUP(F221,A:A,B:B,"")</f>
        <v/>
      </c>
      <c r="H221" s="698">
        <f t="shared" ref="H221:H251" si="38">XLOOKUP(F221,C:C,D:D,"")</f>
        <v>25000</v>
      </c>
      <c r="I221" s="700">
        <f t="shared" ref="I221:I251" si="39">G221-H221</f>
        <v>-25000</v>
      </c>
    </row>
    <row r="222">
      <c r="A222" s="694"/>
      <c r="B222" s="698"/>
      <c r="C222" s="696">
        <v>45897.0</v>
      </c>
      <c r="D222" s="698">
        <v>2530000.0</v>
      </c>
      <c r="E222" s="694" t="str">
        <f t="shared" si="36"/>
        <v/>
      </c>
      <c r="F222" s="699">
        <v>45871.0</v>
      </c>
      <c r="G222" s="694" t="str">
        <f t="shared" si="37"/>
        <v/>
      </c>
      <c r="H222" s="698">
        <f t="shared" si="38"/>
        <v>252000</v>
      </c>
      <c r="I222" s="700">
        <f t="shared" si="39"/>
        <v>-252000</v>
      </c>
    </row>
    <row r="223">
      <c r="A223" s="694"/>
      <c r="B223" s="698"/>
      <c r="C223" s="696">
        <v>45898.0</v>
      </c>
      <c r="D223" s="698">
        <v>16000.0</v>
      </c>
      <c r="E223" s="694" t="str">
        <f t="shared" si="36"/>
        <v/>
      </c>
      <c r="F223" s="699">
        <v>45872.0</v>
      </c>
      <c r="G223" s="694" t="str">
        <f t="shared" si="37"/>
        <v/>
      </c>
      <c r="H223" s="698">
        <f t="shared" si="38"/>
        <v>2351000</v>
      </c>
      <c r="I223" s="700">
        <f t="shared" si="39"/>
        <v>-2351000</v>
      </c>
    </row>
    <row r="224">
      <c r="A224" s="694"/>
      <c r="B224" s="698"/>
      <c r="C224" s="696">
        <v>45899.0</v>
      </c>
      <c r="D224" s="698">
        <v>1416000.0</v>
      </c>
      <c r="E224" s="694" t="str">
        <f t="shared" si="36"/>
        <v/>
      </c>
      <c r="F224" s="699">
        <v>45873.0</v>
      </c>
      <c r="G224" s="694" t="str">
        <f t="shared" si="37"/>
        <v/>
      </c>
      <c r="H224" s="698">
        <f t="shared" si="38"/>
        <v>1305000</v>
      </c>
      <c r="I224" s="700">
        <f t="shared" si="39"/>
        <v>-1305000</v>
      </c>
    </row>
    <row r="225">
      <c r="A225" s="694"/>
      <c r="B225" s="698"/>
      <c r="C225" s="696">
        <v>45900.0</v>
      </c>
      <c r="D225" s="698">
        <v>1186000.0</v>
      </c>
      <c r="E225" s="694" t="str">
        <f t="shared" si="36"/>
        <v/>
      </c>
      <c r="F225" s="699">
        <v>45874.0</v>
      </c>
      <c r="G225" s="694" t="str">
        <f t="shared" si="37"/>
        <v/>
      </c>
      <c r="H225" s="694" t="str">
        <f t="shared" si="38"/>
        <v/>
      </c>
      <c r="I225" s="705">
        <f t="shared" si="39"/>
        <v>0</v>
      </c>
    </row>
    <row r="226">
      <c r="A226" s="694"/>
      <c r="B226" s="698"/>
      <c r="C226" s="696">
        <v>45901.0</v>
      </c>
      <c r="D226" s="698">
        <v>260000.0</v>
      </c>
      <c r="E226" s="694" t="str">
        <f t="shared" si="36"/>
        <v/>
      </c>
      <c r="F226" s="699">
        <v>45875.0</v>
      </c>
      <c r="G226" s="694" t="str">
        <f t="shared" si="37"/>
        <v/>
      </c>
      <c r="H226" s="698">
        <f t="shared" si="38"/>
        <v>878000</v>
      </c>
      <c r="I226" s="700">
        <f t="shared" si="39"/>
        <v>-878000</v>
      </c>
    </row>
    <row r="227">
      <c r="A227" s="694"/>
      <c r="B227" s="698"/>
      <c r="C227" s="696">
        <v>45902.0</v>
      </c>
      <c r="D227" s="698">
        <v>135000.0</v>
      </c>
      <c r="E227" s="694" t="str">
        <f t="shared" si="36"/>
        <v/>
      </c>
      <c r="F227" s="699">
        <v>45876.0</v>
      </c>
      <c r="G227" s="694" t="str">
        <f t="shared" si="37"/>
        <v/>
      </c>
      <c r="H227" s="698">
        <f t="shared" si="38"/>
        <v>492000</v>
      </c>
      <c r="I227" s="700">
        <f t="shared" si="39"/>
        <v>-492000</v>
      </c>
    </row>
    <row r="228">
      <c r="A228" s="694"/>
      <c r="B228" s="698"/>
      <c r="C228" s="696">
        <v>45903.0</v>
      </c>
      <c r="D228" s="698">
        <v>515000.0</v>
      </c>
      <c r="E228" s="694" t="str">
        <f t="shared" si="36"/>
        <v/>
      </c>
      <c r="F228" s="699">
        <v>45877.0</v>
      </c>
      <c r="G228" s="694" t="str">
        <f t="shared" si="37"/>
        <v/>
      </c>
      <c r="H228" s="694" t="str">
        <f t="shared" si="38"/>
        <v/>
      </c>
      <c r="I228" s="705">
        <f t="shared" si="39"/>
        <v>0</v>
      </c>
    </row>
    <row r="229">
      <c r="A229" s="694"/>
      <c r="B229" s="698"/>
      <c r="C229" s="696">
        <v>45904.0</v>
      </c>
      <c r="D229" s="698">
        <v>2092000.0</v>
      </c>
      <c r="E229" s="694" t="str">
        <f t="shared" si="36"/>
        <v/>
      </c>
      <c r="F229" s="699">
        <v>45878.0</v>
      </c>
      <c r="G229" s="698">
        <f t="shared" si="37"/>
        <v>350000</v>
      </c>
      <c r="H229" s="698">
        <f t="shared" si="38"/>
        <v>107000</v>
      </c>
      <c r="I229" s="700">
        <f t="shared" si="39"/>
        <v>243000</v>
      </c>
    </row>
    <row r="230">
      <c r="A230" s="694"/>
      <c r="B230" s="698"/>
      <c r="C230" s="696">
        <v>45906.0</v>
      </c>
      <c r="D230" s="698">
        <v>1571000.0</v>
      </c>
      <c r="E230" s="694" t="str">
        <f t="shared" si="36"/>
        <v/>
      </c>
      <c r="F230" s="699">
        <v>45879.0</v>
      </c>
      <c r="G230" s="698">
        <f t="shared" si="37"/>
        <v>150000</v>
      </c>
      <c r="H230" s="698">
        <f t="shared" si="38"/>
        <v>75000</v>
      </c>
      <c r="I230" s="700">
        <f t="shared" si="39"/>
        <v>75000</v>
      </c>
    </row>
    <row r="231">
      <c r="A231" s="694"/>
      <c r="B231" s="698"/>
      <c r="C231" s="696">
        <v>45908.0</v>
      </c>
      <c r="D231" s="698">
        <v>3732000.0</v>
      </c>
      <c r="E231" s="694" t="str">
        <f t="shared" si="36"/>
        <v/>
      </c>
      <c r="F231" s="699">
        <v>45880.0</v>
      </c>
      <c r="G231" s="694" t="str">
        <f t="shared" si="37"/>
        <v/>
      </c>
      <c r="H231" s="694" t="str">
        <f t="shared" si="38"/>
        <v/>
      </c>
      <c r="I231" s="705">
        <f t="shared" si="39"/>
        <v>0</v>
      </c>
    </row>
    <row r="232">
      <c r="A232" s="694"/>
      <c r="B232" s="698"/>
      <c r="C232" s="696">
        <v>45909.0</v>
      </c>
      <c r="D232" s="698">
        <v>1266000.0</v>
      </c>
      <c r="E232" s="694" t="str">
        <f t="shared" si="36"/>
        <v/>
      </c>
      <c r="F232" s="699">
        <v>45881.0</v>
      </c>
      <c r="G232" s="694" t="str">
        <f t="shared" si="37"/>
        <v/>
      </c>
      <c r="H232" s="694" t="str">
        <f t="shared" si="38"/>
        <v/>
      </c>
      <c r="I232" s="705">
        <f t="shared" si="39"/>
        <v>0</v>
      </c>
    </row>
    <row r="233">
      <c r="A233" s="694"/>
      <c r="B233" s="698"/>
      <c r="C233" s="696">
        <v>45910.0</v>
      </c>
      <c r="D233" s="698">
        <v>2838500.0</v>
      </c>
      <c r="E233" s="694" t="str">
        <f t="shared" si="36"/>
        <v/>
      </c>
      <c r="F233" s="699">
        <v>45882.0</v>
      </c>
      <c r="G233" s="694" t="str">
        <f t="shared" si="37"/>
        <v/>
      </c>
      <c r="H233" s="698">
        <f t="shared" si="38"/>
        <v>50000</v>
      </c>
      <c r="I233" s="700">
        <f t="shared" si="39"/>
        <v>-50000</v>
      </c>
    </row>
    <row r="234">
      <c r="A234" s="694"/>
      <c r="B234" s="698"/>
      <c r="C234" s="696">
        <v>45911.0</v>
      </c>
      <c r="D234" s="698">
        <v>2936000.0</v>
      </c>
      <c r="E234" s="694" t="str">
        <f t="shared" si="36"/>
        <v/>
      </c>
      <c r="F234" s="699">
        <v>45883.0</v>
      </c>
      <c r="G234" s="694" t="str">
        <f t="shared" si="37"/>
        <v/>
      </c>
      <c r="H234" s="694" t="str">
        <f t="shared" si="38"/>
        <v/>
      </c>
      <c r="I234" s="705">
        <f t="shared" si="39"/>
        <v>0</v>
      </c>
    </row>
    <row r="235">
      <c r="A235" s="694"/>
      <c r="B235" s="698"/>
      <c r="C235" s="696">
        <v>45912.0</v>
      </c>
      <c r="D235" s="698">
        <v>100000.0</v>
      </c>
      <c r="E235" s="694" t="str">
        <f t="shared" si="36"/>
        <v/>
      </c>
      <c r="F235" s="699">
        <v>45884.0</v>
      </c>
      <c r="G235" s="694" t="str">
        <f t="shared" si="37"/>
        <v/>
      </c>
      <c r="H235" s="694" t="str">
        <f t="shared" si="38"/>
        <v/>
      </c>
      <c r="I235" s="705">
        <f t="shared" si="39"/>
        <v>0</v>
      </c>
    </row>
    <row r="236">
      <c r="A236" s="694"/>
      <c r="B236" s="698"/>
      <c r="C236" s="696">
        <v>45913.0</v>
      </c>
      <c r="D236" s="698">
        <v>675000.0</v>
      </c>
      <c r="E236" s="694" t="str">
        <f t="shared" si="36"/>
        <v/>
      </c>
      <c r="F236" s="699">
        <v>45885.0</v>
      </c>
      <c r="G236" s="694" t="str">
        <f t="shared" si="37"/>
        <v/>
      </c>
      <c r="H236" s="698">
        <f t="shared" si="38"/>
        <v>1126500</v>
      </c>
      <c r="I236" s="700">
        <f t="shared" si="39"/>
        <v>-1126500</v>
      </c>
    </row>
    <row r="237">
      <c r="A237" s="694"/>
      <c r="B237" s="698"/>
      <c r="C237" s="696">
        <v>45914.0</v>
      </c>
      <c r="D237" s="698">
        <v>4486500.0</v>
      </c>
      <c r="E237" s="694" t="str">
        <f t="shared" si="36"/>
        <v/>
      </c>
      <c r="F237" s="699">
        <v>45886.0</v>
      </c>
      <c r="G237" s="694" t="str">
        <f t="shared" si="37"/>
        <v/>
      </c>
      <c r="H237" s="698">
        <f t="shared" si="38"/>
        <v>400000</v>
      </c>
      <c r="I237" s="700">
        <f t="shared" si="39"/>
        <v>-400000</v>
      </c>
    </row>
    <row r="238">
      <c r="A238" s="694"/>
      <c r="B238" s="698"/>
      <c r="C238" s="696">
        <v>45916.0</v>
      </c>
      <c r="D238" s="698">
        <v>397000.0</v>
      </c>
      <c r="E238" s="694" t="str">
        <f t="shared" si="36"/>
        <v/>
      </c>
      <c r="F238" s="699">
        <v>45887.0</v>
      </c>
      <c r="G238" s="694" t="str">
        <f t="shared" si="37"/>
        <v/>
      </c>
      <c r="H238" s="698">
        <f t="shared" si="38"/>
        <v>92000</v>
      </c>
      <c r="I238" s="700">
        <f t="shared" si="39"/>
        <v>-92000</v>
      </c>
    </row>
    <row r="239">
      <c r="A239" s="694"/>
      <c r="B239" s="698"/>
      <c r="C239" s="696">
        <v>45917.0</v>
      </c>
      <c r="D239" s="698">
        <v>243000.0</v>
      </c>
      <c r="E239" s="694" t="str">
        <f t="shared" si="36"/>
        <v/>
      </c>
      <c r="F239" s="699">
        <v>45888.0</v>
      </c>
      <c r="G239" s="694" t="str">
        <f t="shared" si="37"/>
        <v/>
      </c>
      <c r="H239" s="698">
        <f t="shared" si="38"/>
        <v>43000</v>
      </c>
      <c r="I239" s="700">
        <f t="shared" si="39"/>
        <v>-43000</v>
      </c>
    </row>
    <row r="240">
      <c r="A240" s="694"/>
      <c r="B240" s="698"/>
      <c r="C240" s="696">
        <v>45918.0</v>
      </c>
      <c r="D240" s="698">
        <v>608000.0</v>
      </c>
      <c r="E240" s="694" t="str">
        <f t="shared" si="36"/>
        <v/>
      </c>
      <c r="F240" s="699">
        <v>45889.0</v>
      </c>
      <c r="G240" s="694" t="str">
        <f t="shared" si="37"/>
        <v/>
      </c>
      <c r="H240" s="698">
        <f t="shared" si="38"/>
        <v>10000</v>
      </c>
      <c r="I240" s="700">
        <f t="shared" si="39"/>
        <v>-10000</v>
      </c>
    </row>
    <row r="241">
      <c r="A241" s="694"/>
      <c r="B241" s="698"/>
      <c r="C241" s="696">
        <v>45921.0</v>
      </c>
      <c r="D241" s="698">
        <v>676000.0</v>
      </c>
      <c r="E241" s="694" t="str">
        <f t="shared" si="36"/>
        <v/>
      </c>
      <c r="F241" s="699">
        <v>45890.0</v>
      </c>
      <c r="G241" s="698">
        <f t="shared" si="37"/>
        <v>0</v>
      </c>
      <c r="H241" s="698">
        <f t="shared" si="38"/>
        <v>587000</v>
      </c>
      <c r="I241" s="700">
        <f t="shared" si="39"/>
        <v>-587000</v>
      </c>
    </row>
    <row r="242">
      <c r="A242" s="694"/>
      <c r="B242" s="698"/>
      <c r="C242" s="696">
        <v>45922.0</v>
      </c>
      <c r="D242" s="698">
        <v>10000.0</v>
      </c>
      <c r="E242" s="694" t="str">
        <f t="shared" si="36"/>
        <v/>
      </c>
      <c r="F242" s="699">
        <v>45891.0</v>
      </c>
      <c r="G242" s="694" t="str">
        <f t="shared" si="37"/>
        <v/>
      </c>
      <c r="H242" s="698">
        <f t="shared" si="38"/>
        <v>1717000</v>
      </c>
      <c r="I242" s="700">
        <f t="shared" si="39"/>
        <v>-1717000</v>
      </c>
    </row>
    <row r="243">
      <c r="A243" s="694"/>
      <c r="B243" s="698"/>
      <c r="C243" s="696">
        <v>45923.0</v>
      </c>
      <c r="D243" s="698">
        <v>15000.0</v>
      </c>
      <c r="E243" s="694" t="str">
        <f t="shared" si="36"/>
        <v/>
      </c>
      <c r="F243" s="699">
        <v>45892.0</v>
      </c>
      <c r="G243" s="698">
        <f t="shared" si="37"/>
        <v>1725000</v>
      </c>
      <c r="H243" s="698">
        <f t="shared" si="38"/>
        <v>351000</v>
      </c>
      <c r="I243" s="700">
        <f t="shared" si="39"/>
        <v>1374000</v>
      </c>
    </row>
    <row r="244">
      <c r="A244" s="694"/>
      <c r="B244" s="698"/>
      <c r="C244" s="696">
        <v>45924.0</v>
      </c>
      <c r="D244" s="698">
        <v>49000.0</v>
      </c>
      <c r="E244" s="694" t="str">
        <f t="shared" si="36"/>
        <v/>
      </c>
      <c r="F244" s="699">
        <v>45893.0</v>
      </c>
      <c r="G244" s="698">
        <f t="shared" si="37"/>
        <v>0</v>
      </c>
      <c r="H244" s="698">
        <f t="shared" si="38"/>
        <v>173000</v>
      </c>
      <c r="I244" s="700">
        <f t="shared" si="39"/>
        <v>-173000</v>
      </c>
    </row>
    <row r="245">
      <c r="A245" s="694"/>
      <c r="B245" s="698"/>
      <c r="C245" s="696">
        <v>45925.0</v>
      </c>
      <c r="D245" s="698">
        <v>769000.0</v>
      </c>
      <c r="E245" s="694" t="str">
        <f t="shared" si="36"/>
        <v/>
      </c>
      <c r="F245" s="699">
        <v>45894.0</v>
      </c>
      <c r="G245" s="694" t="str">
        <f t="shared" si="37"/>
        <v/>
      </c>
      <c r="H245" s="698">
        <f t="shared" si="38"/>
        <v>200000</v>
      </c>
      <c r="I245" s="700">
        <f t="shared" si="39"/>
        <v>-200000</v>
      </c>
    </row>
    <row r="246">
      <c r="A246" s="694"/>
      <c r="B246" s="698"/>
      <c r="C246" s="696">
        <v>45926.0</v>
      </c>
      <c r="D246" s="698">
        <v>7335000.0</v>
      </c>
      <c r="E246" s="694" t="str">
        <f t="shared" si="36"/>
        <v/>
      </c>
      <c r="F246" s="699">
        <v>45895.0</v>
      </c>
      <c r="G246" s="698">
        <f t="shared" si="37"/>
        <v>225000</v>
      </c>
      <c r="H246" s="698">
        <f t="shared" si="38"/>
        <v>168000</v>
      </c>
      <c r="I246" s="700">
        <f t="shared" si="39"/>
        <v>57000</v>
      </c>
    </row>
    <row r="247">
      <c r="A247" s="694"/>
      <c r="B247" s="698"/>
      <c r="C247" s="696">
        <v>45927.0</v>
      </c>
      <c r="D247" s="698">
        <v>1.59155E7</v>
      </c>
      <c r="E247" s="694" t="str">
        <f t="shared" si="36"/>
        <v/>
      </c>
      <c r="F247" s="699">
        <v>45896.0</v>
      </c>
      <c r="G247" s="694" t="str">
        <f t="shared" si="37"/>
        <v/>
      </c>
      <c r="H247" s="698">
        <f t="shared" si="38"/>
        <v>1564000</v>
      </c>
      <c r="I247" s="700">
        <f t="shared" si="39"/>
        <v>-1564000</v>
      </c>
    </row>
    <row r="248">
      <c r="A248" s="694"/>
      <c r="B248" s="698"/>
      <c r="C248" s="696">
        <v>45928.0</v>
      </c>
      <c r="D248" s="698">
        <v>150000.0</v>
      </c>
      <c r="E248" s="694" t="str">
        <f t="shared" si="36"/>
        <v/>
      </c>
      <c r="F248" s="699">
        <v>45897.0</v>
      </c>
      <c r="G248" s="694" t="str">
        <f t="shared" si="37"/>
        <v/>
      </c>
      <c r="H248" s="698">
        <f t="shared" si="38"/>
        <v>2530000</v>
      </c>
      <c r="I248" s="700">
        <f t="shared" si="39"/>
        <v>-2530000</v>
      </c>
    </row>
    <row r="249">
      <c r="A249" s="694"/>
      <c r="B249" s="698"/>
      <c r="C249" s="696">
        <v>45930.0</v>
      </c>
      <c r="D249" s="698">
        <v>880000.0</v>
      </c>
      <c r="E249" s="694" t="str">
        <f t="shared" si="36"/>
        <v/>
      </c>
      <c r="F249" s="699">
        <v>45898.0</v>
      </c>
      <c r="G249" s="694" t="str">
        <f t="shared" si="37"/>
        <v/>
      </c>
      <c r="H249" s="698">
        <f t="shared" si="38"/>
        <v>16000</v>
      </c>
      <c r="I249" s="700">
        <f t="shared" si="39"/>
        <v>-16000</v>
      </c>
    </row>
    <row r="250">
      <c r="A250" s="694"/>
      <c r="B250" s="698"/>
      <c r="C250" s="696">
        <v>45931.0</v>
      </c>
      <c r="D250" s="698">
        <v>75000.0</v>
      </c>
      <c r="E250" s="694" t="str">
        <f t="shared" si="36"/>
        <v/>
      </c>
      <c r="F250" s="699">
        <v>45899.0</v>
      </c>
      <c r="G250" s="698">
        <f t="shared" si="37"/>
        <v>2600000</v>
      </c>
      <c r="H250" s="698">
        <f t="shared" si="38"/>
        <v>1416000</v>
      </c>
      <c r="I250" s="700">
        <f t="shared" si="39"/>
        <v>1184000</v>
      </c>
    </row>
    <row r="251">
      <c r="A251" s="694"/>
      <c r="B251" s="698"/>
      <c r="C251" s="696">
        <v>45932.0</v>
      </c>
      <c r="D251" s="698">
        <v>35000.0</v>
      </c>
      <c r="E251" s="694" t="str">
        <f t="shared" si="36"/>
        <v/>
      </c>
      <c r="F251" s="699">
        <v>45900.0</v>
      </c>
      <c r="G251" s="694" t="str">
        <f t="shared" si="37"/>
        <v/>
      </c>
      <c r="H251" s="698">
        <f t="shared" si="38"/>
        <v>1186000</v>
      </c>
      <c r="I251" s="703">
        <f t="shared" si="39"/>
        <v>-1186000</v>
      </c>
    </row>
    <row r="252">
      <c r="A252" s="694"/>
      <c r="B252" s="698"/>
      <c r="C252" s="696"/>
      <c r="D252" s="698"/>
      <c r="E252" s="694"/>
      <c r="F252" s="699"/>
      <c r="G252" s="703">
        <f t="shared" ref="G252:I252" si="40">SUM(G221:G251)</f>
        <v>5050000</v>
      </c>
      <c r="H252" s="703">
        <f t="shared" si="40"/>
        <v>17114500</v>
      </c>
      <c r="I252" s="703">
        <f t="shared" si="40"/>
        <v>-12064500</v>
      </c>
      <c r="J252" s="704">
        <f>G252-H252</f>
        <v>-12064500</v>
      </c>
    </row>
    <row r="253">
      <c r="A253" s="694"/>
      <c r="B253" s="698"/>
      <c r="C253" s="696">
        <v>45934.0</v>
      </c>
      <c r="D253" s="698">
        <v>132000.0</v>
      </c>
      <c r="E253" s="694" t="str">
        <f t="shared" ref="E253:E271" si="41">XLOOKUP(A253,C:C,D:D,"")</f>
        <v/>
      </c>
      <c r="F253" s="699">
        <v>45901.0</v>
      </c>
      <c r="G253" s="698">
        <f t="shared" ref="G253:G282" si="42">XLOOKUP(F253,A:A,B:B,"")</f>
        <v>330000</v>
      </c>
      <c r="H253" s="698">
        <f t="shared" ref="H253:H282" si="43">XLOOKUP(F253,C:C,D:D,"")</f>
        <v>260000</v>
      </c>
      <c r="I253" s="700">
        <f t="shared" ref="I253:I282" si="44">G253-H253</f>
        <v>70000</v>
      </c>
    </row>
    <row r="254">
      <c r="A254" s="694"/>
      <c r="B254" s="698"/>
      <c r="C254" s="696">
        <v>45935.0</v>
      </c>
      <c r="D254" s="698">
        <v>320000.0</v>
      </c>
      <c r="E254" s="694" t="str">
        <f t="shared" si="41"/>
        <v/>
      </c>
      <c r="F254" s="699">
        <v>45902.0</v>
      </c>
      <c r="G254" s="698">
        <f t="shared" si="42"/>
        <v>0</v>
      </c>
      <c r="H254" s="698">
        <f t="shared" si="43"/>
        <v>135000</v>
      </c>
      <c r="I254" s="700">
        <f t="shared" si="44"/>
        <v>-135000</v>
      </c>
    </row>
    <row r="255">
      <c r="A255" s="694"/>
      <c r="B255" s="698"/>
      <c r="C255" s="696">
        <v>45936.0</v>
      </c>
      <c r="D255" s="698">
        <v>2429000.0</v>
      </c>
      <c r="E255" s="694" t="str">
        <f t="shared" si="41"/>
        <v/>
      </c>
      <c r="F255" s="699">
        <v>45903.0</v>
      </c>
      <c r="G255" s="698">
        <f t="shared" si="42"/>
        <v>650000</v>
      </c>
      <c r="H255" s="698">
        <f t="shared" si="43"/>
        <v>515000</v>
      </c>
      <c r="I255" s="700">
        <f t="shared" si="44"/>
        <v>135000</v>
      </c>
    </row>
    <row r="256">
      <c r="A256" s="694"/>
      <c r="B256" s="698"/>
      <c r="C256" s="696">
        <v>45937.0</v>
      </c>
      <c r="D256" s="698">
        <v>2046500.0</v>
      </c>
      <c r="E256" s="694" t="str">
        <f t="shared" si="41"/>
        <v/>
      </c>
      <c r="F256" s="699">
        <v>45904.0</v>
      </c>
      <c r="G256" s="698">
        <f t="shared" si="42"/>
        <v>75000</v>
      </c>
      <c r="H256" s="698">
        <f t="shared" si="43"/>
        <v>2092000</v>
      </c>
      <c r="I256" s="700">
        <f t="shared" si="44"/>
        <v>-2017000</v>
      </c>
    </row>
    <row r="257">
      <c r="A257" s="694"/>
      <c r="B257" s="698"/>
      <c r="C257" s="696">
        <v>45938.0</v>
      </c>
      <c r="D257" s="698">
        <v>113000.0</v>
      </c>
      <c r="E257" s="694" t="str">
        <f t="shared" si="41"/>
        <v/>
      </c>
      <c r="F257" s="699">
        <v>45905.0</v>
      </c>
      <c r="G257" s="698">
        <f t="shared" si="42"/>
        <v>0</v>
      </c>
      <c r="H257" s="694" t="str">
        <f t="shared" si="43"/>
        <v/>
      </c>
      <c r="I257" s="700">
        <f t="shared" si="44"/>
        <v>0</v>
      </c>
    </row>
    <row r="258">
      <c r="A258" s="694"/>
      <c r="B258" s="698"/>
      <c r="C258" s="696">
        <v>45939.0</v>
      </c>
      <c r="D258" s="698">
        <v>169000.0</v>
      </c>
      <c r="E258" s="694" t="str">
        <f t="shared" si="41"/>
        <v/>
      </c>
      <c r="F258" s="699">
        <v>45906.0</v>
      </c>
      <c r="G258" s="698">
        <f t="shared" si="42"/>
        <v>15300000</v>
      </c>
      <c r="H258" s="698">
        <f t="shared" si="43"/>
        <v>1571000</v>
      </c>
      <c r="I258" s="700">
        <f t="shared" si="44"/>
        <v>13729000</v>
      </c>
    </row>
    <row r="259">
      <c r="A259" s="694"/>
      <c r="B259" s="698"/>
      <c r="C259" s="696">
        <v>45941.0</v>
      </c>
      <c r="D259" s="698">
        <v>1447000.0</v>
      </c>
      <c r="E259" s="694" t="str">
        <f t="shared" si="41"/>
        <v/>
      </c>
      <c r="F259" s="699">
        <v>45907.0</v>
      </c>
      <c r="G259" s="694" t="str">
        <f t="shared" si="42"/>
        <v/>
      </c>
      <c r="H259" s="694" t="str">
        <f t="shared" si="43"/>
        <v/>
      </c>
      <c r="I259" s="705">
        <f t="shared" si="44"/>
        <v>0</v>
      </c>
    </row>
    <row r="260">
      <c r="A260" s="694"/>
      <c r="B260" s="698"/>
      <c r="C260" s="696">
        <v>45942.0</v>
      </c>
      <c r="D260" s="698">
        <v>1164000.0</v>
      </c>
      <c r="E260" s="694" t="str">
        <f t="shared" si="41"/>
        <v/>
      </c>
      <c r="F260" s="699">
        <v>45908.0</v>
      </c>
      <c r="G260" s="698">
        <f t="shared" si="42"/>
        <v>420000</v>
      </c>
      <c r="H260" s="698">
        <f t="shared" si="43"/>
        <v>3732000</v>
      </c>
      <c r="I260" s="700">
        <f t="shared" si="44"/>
        <v>-3312000</v>
      </c>
    </row>
    <row r="261">
      <c r="A261" s="694"/>
      <c r="B261" s="698"/>
      <c r="C261" s="696">
        <v>45943.0</v>
      </c>
      <c r="D261" s="698">
        <v>12000.0</v>
      </c>
      <c r="E261" s="694" t="str">
        <f t="shared" si="41"/>
        <v/>
      </c>
      <c r="F261" s="699">
        <v>45909.0</v>
      </c>
      <c r="G261" s="694" t="str">
        <f t="shared" si="42"/>
        <v/>
      </c>
      <c r="H261" s="698">
        <f t="shared" si="43"/>
        <v>1266000</v>
      </c>
      <c r="I261" s="700">
        <f t="shared" si="44"/>
        <v>-1266000</v>
      </c>
    </row>
    <row r="262">
      <c r="A262" s="694"/>
      <c r="B262" s="698"/>
      <c r="C262" s="696">
        <v>45944.0</v>
      </c>
      <c r="D262" s="698">
        <v>1158000.0</v>
      </c>
      <c r="E262" s="694" t="str">
        <f t="shared" si="41"/>
        <v/>
      </c>
      <c r="F262" s="699">
        <v>45910.0</v>
      </c>
      <c r="G262" s="694" t="str">
        <f t="shared" si="42"/>
        <v/>
      </c>
      <c r="H262" s="698">
        <f t="shared" si="43"/>
        <v>2838500</v>
      </c>
      <c r="I262" s="700">
        <f t="shared" si="44"/>
        <v>-2838500</v>
      </c>
    </row>
    <row r="263">
      <c r="A263" s="694"/>
      <c r="B263" s="698"/>
      <c r="C263" s="696">
        <v>45946.0</v>
      </c>
      <c r="D263" s="698">
        <v>689000.0</v>
      </c>
      <c r="E263" s="694" t="str">
        <f t="shared" si="41"/>
        <v/>
      </c>
      <c r="F263" s="699">
        <v>45911.0</v>
      </c>
      <c r="G263" s="698">
        <f t="shared" si="42"/>
        <v>550000</v>
      </c>
      <c r="H263" s="698">
        <f t="shared" si="43"/>
        <v>2936000</v>
      </c>
      <c r="I263" s="700">
        <f t="shared" si="44"/>
        <v>-2386000</v>
      </c>
    </row>
    <row r="264">
      <c r="A264" s="694"/>
      <c r="B264" s="698"/>
      <c r="C264" s="696">
        <v>45947.0</v>
      </c>
      <c r="D264" s="698">
        <v>65000.0</v>
      </c>
      <c r="E264" s="694" t="str">
        <f t="shared" si="41"/>
        <v/>
      </c>
      <c r="F264" s="699">
        <v>45912.0</v>
      </c>
      <c r="G264" s="694" t="str">
        <f t="shared" si="42"/>
        <v/>
      </c>
      <c r="H264" s="698">
        <f t="shared" si="43"/>
        <v>100000</v>
      </c>
      <c r="I264" s="700">
        <f t="shared" si="44"/>
        <v>-100000</v>
      </c>
    </row>
    <row r="265">
      <c r="A265" s="694"/>
      <c r="B265" s="698"/>
      <c r="C265" s="696">
        <v>45948.0</v>
      </c>
      <c r="D265" s="698">
        <v>5353000.0</v>
      </c>
      <c r="E265" s="694" t="str">
        <f t="shared" si="41"/>
        <v/>
      </c>
      <c r="F265" s="699">
        <v>45913.0</v>
      </c>
      <c r="G265" s="694" t="str">
        <f t="shared" si="42"/>
        <v/>
      </c>
      <c r="H265" s="698">
        <f t="shared" si="43"/>
        <v>675000</v>
      </c>
      <c r="I265" s="700">
        <f t="shared" si="44"/>
        <v>-675000</v>
      </c>
    </row>
    <row r="266">
      <c r="A266" s="694"/>
      <c r="B266" s="698"/>
      <c r="C266" s="696">
        <v>45950.0</v>
      </c>
      <c r="D266" s="698">
        <v>193000.0</v>
      </c>
      <c r="E266" s="694" t="str">
        <f t="shared" si="41"/>
        <v/>
      </c>
      <c r="F266" s="699">
        <v>45914.0</v>
      </c>
      <c r="G266" s="698">
        <f t="shared" si="42"/>
        <v>0</v>
      </c>
      <c r="H266" s="698">
        <f t="shared" si="43"/>
        <v>4486500</v>
      </c>
      <c r="I266" s="700">
        <f t="shared" si="44"/>
        <v>-4486500</v>
      </c>
    </row>
    <row r="267">
      <c r="A267" s="694"/>
      <c r="B267" s="698"/>
      <c r="C267" s="696">
        <v>45951.0</v>
      </c>
      <c r="D267" s="698">
        <v>485000.0</v>
      </c>
      <c r="E267" s="694" t="str">
        <f t="shared" si="41"/>
        <v/>
      </c>
      <c r="F267" s="699">
        <v>45915.0</v>
      </c>
      <c r="G267" s="694" t="str">
        <f t="shared" si="42"/>
        <v/>
      </c>
      <c r="H267" s="694" t="str">
        <f t="shared" si="43"/>
        <v/>
      </c>
      <c r="I267" s="705">
        <f t="shared" si="44"/>
        <v>0</v>
      </c>
    </row>
    <row r="268">
      <c r="A268" s="694"/>
      <c r="B268" s="698"/>
      <c r="C268" s="696">
        <v>45952.0</v>
      </c>
      <c r="D268" s="698">
        <v>130000.0</v>
      </c>
      <c r="E268" s="694" t="str">
        <f t="shared" si="41"/>
        <v/>
      </c>
      <c r="F268" s="699">
        <v>45916.0</v>
      </c>
      <c r="G268" s="698">
        <f t="shared" si="42"/>
        <v>1050000</v>
      </c>
      <c r="H268" s="698">
        <f t="shared" si="43"/>
        <v>397000</v>
      </c>
      <c r="I268" s="700">
        <f t="shared" si="44"/>
        <v>653000</v>
      </c>
    </row>
    <row r="269">
      <c r="A269" s="694"/>
      <c r="B269" s="698"/>
      <c r="C269" s="696">
        <v>45953.0</v>
      </c>
      <c r="D269" s="698">
        <v>145000.0</v>
      </c>
      <c r="E269" s="694" t="str">
        <f t="shared" si="41"/>
        <v/>
      </c>
      <c r="F269" s="699">
        <v>45917.0</v>
      </c>
      <c r="G269" s="698">
        <f t="shared" si="42"/>
        <v>100000</v>
      </c>
      <c r="H269" s="698">
        <f t="shared" si="43"/>
        <v>243000</v>
      </c>
      <c r="I269" s="700">
        <f t="shared" si="44"/>
        <v>-143000</v>
      </c>
    </row>
    <row r="270">
      <c r="A270" s="694"/>
      <c r="B270" s="698"/>
      <c r="C270" s="696">
        <v>45956.0</v>
      </c>
      <c r="D270" s="698">
        <v>10000.0</v>
      </c>
      <c r="E270" s="694" t="str">
        <f t="shared" si="41"/>
        <v/>
      </c>
      <c r="F270" s="699">
        <v>45918.0</v>
      </c>
      <c r="G270" s="694" t="str">
        <f t="shared" si="42"/>
        <v/>
      </c>
      <c r="H270" s="698">
        <f t="shared" si="43"/>
        <v>608000</v>
      </c>
      <c r="I270" s="700">
        <f t="shared" si="44"/>
        <v>-608000</v>
      </c>
    </row>
    <row r="271">
      <c r="A271" s="694"/>
      <c r="B271" s="698"/>
      <c r="C271" s="696">
        <v>45957.0</v>
      </c>
      <c r="D271" s="698">
        <v>529000.0</v>
      </c>
      <c r="E271" s="694" t="str">
        <f t="shared" si="41"/>
        <v/>
      </c>
      <c r="F271" s="699">
        <v>45919.0</v>
      </c>
      <c r="G271" s="694" t="str">
        <f t="shared" si="42"/>
        <v/>
      </c>
      <c r="H271" s="694" t="str">
        <f t="shared" si="43"/>
        <v/>
      </c>
      <c r="I271" s="705">
        <f t="shared" si="44"/>
        <v>0</v>
      </c>
    </row>
    <row r="272">
      <c r="A272" s="694"/>
      <c r="B272" s="698"/>
      <c r="C272" s="696">
        <v>45959.0</v>
      </c>
      <c r="D272" s="698">
        <v>50000.0</v>
      </c>
      <c r="E272" s="694" t="str">
        <f t="shared" ref="E272:E282" si="45">XLOOKUP(C272,A:A,B:B,"")</f>
        <v/>
      </c>
      <c r="F272" s="699">
        <v>45920.0</v>
      </c>
      <c r="G272" s="694" t="str">
        <f t="shared" si="42"/>
        <v/>
      </c>
      <c r="H272" s="694" t="str">
        <f t="shared" si="43"/>
        <v/>
      </c>
      <c r="I272" s="705">
        <f t="shared" si="44"/>
        <v>0</v>
      </c>
    </row>
    <row r="273">
      <c r="A273" s="694"/>
      <c r="B273" s="698"/>
      <c r="C273" s="696">
        <v>45960.0</v>
      </c>
      <c r="D273" s="698">
        <v>50000.0</v>
      </c>
      <c r="E273" s="694" t="str">
        <f t="shared" si="45"/>
        <v/>
      </c>
      <c r="F273" s="699">
        <v>45921.0</v>
      </c>
      <c r="G273" s="694" t="str">
        <f t="shared" si="42"/>
        <v/>
      </c>
      <c r="H273" s="698">
        <f t="shared" si="43"/>
        <v>676000</v>
      </c>
      <c r="I273" s="700">
        <f t="shared" si="44"/>
        <v>-676000</v>
      </c>
    </row>
    <row r="274">
      <c r="A274" s="694"/>
      <c r="B274" s="698"/>
      <c r="C274" s="696">
        <v>45961.0</v>
      </c>
      <c r="D274" s="698">
        <v>10000.0</v>
      </c>
      <c r="E274" s="694" t="str">
        <f t="shared" si="45"/>
        <v/>
      </c>
      <c r="F274" s="699">
        <v>45922.0</v>
      </c>
      <c r="G274" s="698">
        <f t="shared" si="42"/>
        <v>140000</v>
      </c>
      <c r="H274" s="698">
        <f t="shared" si="43"/>
        <v>10000</v>
      </c>
      <c r="I274" s="700">
        <f t="shared" si="44"/>
        <v>130000</v>
      </c>
    </row>
    <row r="275">
      <c r="A275" s="694"/>
      <c r="B275" s="698"/>
      <c r="C275" s="696">
        <v>45962.0</v>
      </c>
      <c r="D275" s="698">
        <v>0.0</v>
      </c>
      <c r="E275" s="694" t="str">
        <f t="shared" si="45"/>
        <v/>
      </c>
      <c r="F275" s="699">
        <v>45923.0</v>
      </c>
      <c r="G275" s="694" t="str">
        <f t="shared" si="42"/>
        <v/>
      </c>
      <c r="H275" s="698">
        <f t="shared" si="43"/>
        <v>15000</v>
      </c>
      <c r="I275" s="700">
        <f t="shared" si="44"/>
        <v>-15000</v>
      </c>
    </row>
    <row r="276">
      <c r="A276" s="694"/>
      <c r="B276" s="698"/>
      <c r="C276" s="696">
        <v>45964.0</v>
      </c>
      <c r="D276" s="698">
        <v>647500.0</v>
      </c>
      <c r="E276" s="694" t="str">
        <f t="shared" si="45"/>
        <v/>
      </c>
      <c r="F276" s="699">
        <v>45924.0</v>
      </c>
      <c r="G276" s="694" t="str">
        <f t="shared" si="42"/>
        <v/>
      </c>
      <c r="H276" s="698">
        <f t="shared" si="43"/>
        <v>49000</v>
      </c>
      <c r="I276" s="700">
        <f t="shared" si="44"/>
        <v>-49000</v>
      </c>
    </row>
    <row r="277">
      <c r="A277" s="694"/>
      <c r="B277" s="698"/>
      <c r="C277" s="696">
        <v>45965.0</v>
      </c>
      <c r="D277" s="698">
        <v>156250.0</v>
      </c>
      <c r="E277" s="694" t="str">
        <f t="shared" si="45"/>
        <v/>
      </c>
      <c r="F277" s="699">
        <v>45925.0</v>
      </c>
      <c r="G277" s="698">
        <f t="shared" si="42"/>
        <v>295000</v>
      </c>
      <c r="H277" s="698">
        <f t="shared" si="43"/>
        <v>769000</v>
      </c>
      <c r="I277" s="700">
        <f t="shared" si="44"/>
        <v>-474000</v>
      </c>
    </row>
    <row r="278">
      <c r="A278" s="694"/>
      <c r="B278" s="698"/>
      <c r="C278" s="696">
        <v>45966.0</v>
      </c>
      <c r="D278" s="698">
        <v>45000.0</v>
      </c>
      <c r="E278" s="694" t="str">
        <f t="shared" si="45"/>
        <v/>
      </c>
      <c r="F278" s="699">
        <v>45926.0</v>
      </c>
      <c r="G278" s="694" t="str">
        <f t="shared" si="42"/>
        <v/>
      </c>
      <c r="H278" s="698">
        <f t="shared" si="43"/>
        <v>7335000</v>
      </c>
      <c r="I278" s="700">
        <f t="shared" si="44"/>
        <v>-7335000</v>
      </c>
    </row>
    <row r="279">
      <c r="A279" s="694"/>
      <c r="B279" s="698"/>
      <c r="C279" s="696">
        <v>45967.0</v>
      </c>
      <c r="D279" s="698">
        <v>2750000.0</v>
      </c>
      <c r="E279" s="698">
        <f t="shared" si="45"/>
        <v>0</v>
      </c>
      <c r="F279" s="699">
        <v>45927.0</v>
      </c>
      <c r="G279" s="694" t="str">
        <f t="shared" si="42"/>
        <v/>
      </c>
      <c r="H279" s="698">
        <f t="shared" si="43"/>
        <v>15915500</v>
      </c>
      <c r="I279" s="700">
        <f t="shared" si="44"/>
        <v>-15915500</v>
      </c>
    </row>
    <row r="280">
      <c r="A280" s="694"/>
      <c r="B280" s="698"/>
      <c r="C280" s="696">
        <v>45968.0</v>
      </c>
      <c r="D280" s="698">
        <v>385000.0</v>
      </c>
      <c r="E280" s="694" t="str">
        <f t="shared" si="45"/>
        <v/>
      </c>
      <c r="F280" s="699">
        <v>45928.0</v>
      </c>
      <c r="G280" s="698">
        <f t="shared" si="42"/>
        <v>1000000</v>
      </c>
      <c r="H280" s="698">
        <f t="shared" si="43"/>
        <v>150000</v>
      </c>
      <c r="I280" s="700">
        <f t="shared" si="44"/>
        <v>850000</v>
      </c>
    </row>
    <row r="281">
      <c r="A281" s="694"/>
      <c r="B281" s="698"/>
      <c r="C281" s="696">
        <v>45970.0</v>
      </c>
      <c r="D281" s="698">
        <v>28000.0</v>
      </c>
      <c r="E281" s="698">
        <f t="shared" si="45"/>
        <v>201000</v>
      </c>
      <c r="F281" s="699">
        <v>45929.0</v>
      </c>
      <c r="G281" s="698">
        <f t="shared" si="42"/>
        <v>1030000</v>
      </c>
      <c r="H281" s="694" t="str">
        <f t="shared" si="43"/>
        <v/>
      </c>
      <c r="I281" s="700">
        <f t="shared" si="44"/>
        <v>1030000</v>
      </c>
    </row>
    <row r="282">
      <c r="A282" s="694"/>
      <c r="B282" s="698"/>
      <c r="C282" s="696">
        <v>45973.0</v>
      </c>
      <c r="D282" s="698">
        <v>288000.0</v>
      </c>
      <c r="E282" s="694" t="str">
        <f t="shared" si="45"/>
        <v/>
      </c>
      <c r="F282" s="699">
        <v>45930.0</v>
      </c>
      <c r="G282" s="698">
        <f t="shared" si="42"/>
        <v>23160000</v>
      </c>
      <c r="H282" s="698">
        <f t="shared" si="43"/>
        <v>880000</v>
      </c>
      <c r="I282" s="703">
        <f t="shared" si="44"/>
        <v>22280000</v>
      </c>
    </row>
    <row r="283">
      <c r="A283" s="694"/>
      <c r="B283" s="698"/>
      <c r="C283" s="696"/>
      <c r="D283" s="698"/>
      <c r="E283" s="694"/>
      <c r="F283" s="699"/>
      <c r="G283" s="703">
        <f t="shared" ref="G283:I283" si="46">SUM(G253:G282)</f>
        <v>44100000</v>
      </c>
      <c r="H283" s="703">
        <f t="shared" si="46"/>
        <v>47654500</v>
      </c>
      <c r="I283" s="703">
        <f t="shared" si="46"/>
        <v>-3554500</v>
      </c>
      <c r="J283" s="704">
        <f>G283-H283</f>
        <v>-3554500</v>
      </c>
    </row>
    <row r="284">
      <c r="A284" s="694"/>
      <c r="B284" s="698"/>
      <c r="C284" s="694"/>
      <c r="D284" s="698"/>
      <c r="E284" s="694"/>
      <c r="F284" s="699">
        <v>45931.0</v>
      </c>
      <c r="G284" s="694" t="str">
        <f t="shared" ref="G284:G314" si="47">XLOOKUP(F284,A:A,B:B,"")</f>
        <v/>
      </c>
      <c r="H284" s="698">
        <f t="shared" ref="H284:H314" si="48">XLOOKUP(F284,C:C,D:D,"")</f>
        <v>75000</v>
      </c>
      <c r="I284" s="700">
        <f t="shared" ref="I284:I314" si="49">G284-H284</f>
        <v>-75000</v>
      </c>
    </row>
    <row r="285">
      <c r="A285" s="694"/>
      <c r="B285" s="698"/>
      <c r="C285" s="694"/>
      <c r="D285" s="698"/>
      <c r="E285" s="694"/>
      <c r="F285" s="699">
        <v>45932.0</v>
      </c>
      <c r="G285" s="694" t="str">
        <f t="shared" si="47"/>
        <v/>
      </c>
      <c r="H285" s="698">
        <f t="shared" si="48"/>
        <v>35000</v>
      </c>
      <c r="I285" s="700">
        <f t="shared" si="49"/>
        <v>-35000</v>
      </c>
    </row>
    <row r="286">
      <c r="A286" s="694"/>
      <c r="B286" s="698"/>
      <c r="C286" s="694"/>
      <c r="D286" s="698"/>
      <c r="E286" s="694"/>
      <c r="F286" s="699">
        <v>45933.0</v>
      </c>
      <c r="G286" s="694" t="str">
        <f t="shared" si="47"/>
        <v/>
      </c>
      <c r="H286" s="694" t="str">
        <f t="shared" si="48"/>
        <v/>
      </c>
      <c r="I286" s="705">
        <f t="shared" si="49"/>
        <v>0</v>
      </c>
    </row>
    <row r="287">
      <c r="A287" s="694"/>
      <c r="B287" s="698"/>
      <c r="C287" s="694"/>
      <c r="D287" s="698"/>
      <c r="E287" s="694"/>
      <c r="F287" s="699">
        <v>45934.0</v>
      </c>
      <c r="G287" s="694" t="str">
        <f t="shared" si="47"/>
        <v/>
      </c>
      <c r="H287" s="698">
        <f t="shared" si="48"/>
        <v>132000</v>
      </c>
      <c r="I287" s="700">
        <f t="shared" si="49"/>
        <v>-132000</v>
      </c>
    </row>
    <row r="288">
      <c r="A288" s="694"/>
      <c r="B288" s="698"/>
      <c r="C288" s="694"/>
      <c r="D288" s="698"/>
      <c r="E288" s="694"/>
      <c r="F288" s="699">
        <v>45935.0</v>
      </c>
      <c r="G288" s="694" t="str">
        <f t="shared" si="47"/>
        <v/>
      </c>
      <c r="H288" s="698">
        <f t="shared" si="48"/>
        <v>320000</v>
      </c>
      <c r="I288" s="700">
        <f t="shared" si="49"/>
        <v>-320000</v>
      </c>
    </row>
    <row r="289">
      <c r="A289" s="694"/>
      <c r="B289" s="698"/>
      <c r="C289" s="694"/>
      <c r="D289" s="698"/>
      <c r="E289" s="694"/>
      <c r="F289" s="699">
        <v>45936.0</v>
      </c>
      <c r="G289" s="698">
        <f t="shared" si="47"/>
        <v>0</v>
      </c>
      <c r="H289" s="698">
        <f t="shared" si="48"/>
        <v>2429000</v>
      </c>
      <c r="I289" s="700">
        <f t="shared" si="49"/>
        <v>-2429000</v>
      </c>
    </row>
    <row r="290">
      <c r="A290" s="694"/>
      <c r="B290" s="698"/>
      <c r="C290" s="694"/>
      <c r="D290" s="698"/>
      <c r="E290" s="694"/>
      <c r="F290" s="699">
        <v>45937.0</v>
      </c>
      <c r="G290" s="694" t="str">
        <f t="shared" si="47"/>
        <v/>
      </c>
      <c r="H290" s="698">
        <f t="shared" si="48"/>
        <v>2046500</v>
      </c>
      <c r="I290" s="700">
        <f t="shared" si="49"/>
        <v>-2046500</v>
      </c>
    </row>
    <row r="291">
      <c r="A291" s="694"/>
      <c r="B291" s="698"/>
      <c r="C291" s="694"/>
      <c r="D291" s="698"/>
      <c r="E291" s="694"/>
      <c r="F291" s="699">
        <v>45938.0</v>
      </c>
      <c r="G291" s="698">
        <f t="shared" si="47"/>
        <v>800000</v>
      </c>
      <c r="H291" s="698">
        <f t="shared" si="48"/>
        <v>113000</v>
      </c>
      <c r="I291" s="700">
        <f t="shared" si="49"/>
        <v>687000</v>
      </c>
    </row>
    <row r="292">
      <c r="A292" s="694"/>
      <c r="B292" s="698"/>
      <c r="C292" s="694"/>
      <c r="D292" s="698"/>
      <c r="E292" s="694"/>
      <c r="F292" s="699">
        <v>45939.0</v>
      </c>
      <c r="G292" s="698">
        <f t="shared" si="47"/>
        <v>8200000</v>
      </c>
      <c r="H292" s="698">
        <f t="shared" si="48"/>
        <v>169000</v>
      </c>
      <c r="I292" s="700">
        <f t="shared" si="49"/>
        <v>8031000</v>
      </c>
    </row>
    <row r="293">
      <c r="A293" s="694"/>
      <c r="B293" s="698"/>
      <c r="C293" s="694"/>
      <c r="D293" s="698"/>
      <c r="E293" s="694"/>
      <c r="F293" s="699">
        <v>45940.0</v>
      </c>
      <c r="G293" s="694" t="str">
        <f t="shared" si="47"/>
        <v/>
      </c>
      <c r="H293" s="694" t="str">
        <f t="shared" si="48"/>
        <v/>
      </c>
      <c r="I293" s="705">
        <f t="shared" si="49"/>
        <v>0</v>
      </c>
    </row>
    <row r="294">
      <c r="A294" s="694"/>
      <c r="B294" s="698"/>
      <c r="C294" s="694"/>
      <c r="D294" s="698"/>
      <c r="E294" s="694"/>
      <c r="F294" s="699">
        <v>45941.0</v>
      </c>
      <c r="G294" s="694" t="str">
        <f t="shared" si="47"/>
        <v/>
      </c>
      <c r="H294" s="698">
        <f t="shared" si="48"/>
        <v>1447000</v>
      </c>
      <c r="I294" s="700">
        <f t="shared" si="49"/>
        <v>-1447000</v>
      </c>
    </row>
    <row r="295">
      <c r="A295" s="694"/>
      <c r="B295" s="698"/>
      <c r="C295" s="694"/>
      <c r="D295" s="698"/>
      <c r="E295" s="694"/>
      <c r="F295" s="699">
        <v>45942.0</v>
      </c>
      <c r="G295" s="694" t="str">
        <f t="shared" si="47"/>
        <v/>
      </c>
      <c r="H295" s="698">
        <f t="shared" si="48"/>
        <v>1164000</v>
      </c>
      <c r="I295" s="700">
        <f t="shared" si="49"/>
        <v>-1164000</v>
      </c>
    </row>
    <row r="296">
      <c r="A296" s="694"/>
      <c r="B296" s="698"/>
      <c r="C296" s="694"/>
      <c r="D296" s="698"/>
      <c r="E296" s="694"/>
      <c r="F296" s="699">
        <v>45943.0</v>
      </c>
      <c r="G296" s="698">
        <f t="shared" si="47"/>
        <v>0</v>
      </c>
      <c r="H296" s="698">
        <f t="shared" si="48"/>
        <v>12000</v>
      </c>
      <c r="I296" s="700">
        <f t="shared" si="49"/>
        <v>-12000</v>
      </c>
    </row>
    <row r="297">
      <c r="A297" s="694"/>
      <c r="B297" s="698"/>
      <c r="C297" s="694"/>
      <c r="D297" s="698"/>
      <c r="E297" s="694"/>
      <c r="F297" s="699">
        <v>45944.0</v>
      </c>
      <c r="G297" s="698">
        <f t="shared" si="47"/>
        <v>0</v>
      </c>
      <c r="H297" s="698">
        <f t="shared" si="48"/>
        <v>1158000</v>
      </c>
      <c r="I297" s="700">
        <f t="shared" si="49"/>
        <v>-1158000</v>
      </c>
    </row>
    <row r="298">
      <c r="A298" s="694"/>
      <c r="B298" s="698"/>
      <c r="C298" s="694"/>
      <c r="D298" s="698"/>
      <c r="E298" s="694"/>
      <c r="F298" s="699">
        <v>45945.0</v>
      </c>
      <c r="G298" s="698">
        <f t="shared" si="47"/>
        <v>570000</v>
      </c>
      <c r="H298" s="694" t="str">
        <f t="shared" si="48"/>
        <v/>
      </c>
      <c r="I298" s="700">
        <f t="shared" si="49"/>
        <v>570000</v>
      </c>
    </row>
    <row r="299">
      <c r="A299" s="694"/>
      <c r="B299" s="698"/>
      <c r="C299" s="694"/>
      <c r="D299" s="698"/>
      <c r="E299" s="694"/>
      <c r="F299" s="699">
        <v>45946.0</v>
      </c>
      <c r="G299" s="698">
        <f t="shared" si="47"/>
        <v>1325000</v>
      </c>
      <c r="H299" s="698">
        <f t="shared" si="48"/>
        <v>689000</v>
      </c>
      <c r="I299" s="700">
        <f t="shared" si="49"/>
        <v>636000</v>
      </c>
    </row>
    <row r="300">
      <c r="A300" s="694"/>
      <c r="B300" s="698"/>
      <c r="C300" s="694"/>
      <c r="D300" s="698"/>
      <c r="E300" s="694"/>
      <c r="F300" s="699">
        <v>45947.0</v>
      </c>
      <c r="G300" s="694" t="str">
        <f t="shared" si="47"/>
        <v/>
      </c>
      <c r="H300" s="698">
        <f t="shared" si="48"/>
        <v>65000</v>
      </c>
      <c r="I300" s="700">
        <f t="shared" si="49"/>
        <v>-65000</v>
      </c>
    </row>
    <row r="301">
      <c r="A301" s="694"/>
      <c r="B301" s="698"/>
      <c r="C301" s="694"/>
      <c r="D301" s="698"/>
      <c r="E301" s="694"/>
      <c r="F301" s="699">
        <v>45948.0</v>
      </c>
      <c r="G301" s="698">
        <f t="shared" si="47"/>
        <v>2409000</v>
      </c>
      <c r="H301" s="698">
        <f t="shared" si="48"/>
        <v>5353000</v>
      </c>
      <c r="I301" s="700">
        <f t="shared" si="49"/>
        <v>-2944000</v>
      </c>
    </row>
    <row r="302">
      <c r="A302" s="694"/>
      <c r="B302" s="698"/>
      <c r="C302" s="694"/>
      <c r="D302" s="698"/>
      <c r="E302" s="694"/>
      <c r="F302" s="699">
        <v>45949.0</v>
      </c>
      <c r="G302" s="698">
        <f t="shared" si="47"/>
        <v>0</v>
      </c>
      <c r="H302" s="694" t="str">
        <f t="shared" si="48"/>
        <v/>
      </c>
      <c r="I302" s="700">
        <f t="shared" si="49"/>
        <v>0</v>
      </c>
    </row>
    <row r="303">
      <c r="A303" s="694"/>
      <c r="B303" s="698"/>
      <c r="C303" s="694"/>
      <c r="D303" s="698"/>
      <c r="E303" s="694"/>
      <c r="F303" s="699">
        <v>45950.0</v>
      </c>
      <c r="G303" s="698">
        <f t="shared" si="47"/>
        <v>20000</v>
      </c>
      <c r="H303" s="698">
        <f t="shared" si="48"/>
        <v>193000</v>
      </c>
      <c r="I303" s="700">
        <f t="shared" si="49"/>
        <v>-173000</v>
      </c>
    </row>
    <row r="304">
      <c r="A304" s="694"/>
      <c r="B304" s="698"/>
      <c r="C304" s="694"/>
      <c r="D304" s="698"/>
      <c r="E304" s="694"/>
      <c r="F304" s="699">
        <v>45951.0</v>
      </c>
      <c r="G304" s="694" t="str">
        <f t="shared" si="47"/>
        <v/>
      </c>
      <c r="H304" s="698">
        <f t="shared" si="48"/>
        <v>485000</v>
      </c>
      <c r="I304" s="700">
        <f t="shared" si="49"/>
        <v>-485000</v>
      </c>
    </row>
    <row r="305">
      <c r="A305" s="694"/>
      <c r="B305" s="698"/>
      <c r="C305" s="694"/>
      <c r="D305" s="698"/>
      <c r="E305" s="694"/>
      <c r="F305" s="699">
        <v>45952.0</v>
      </c>
      <c r="G305" s="694" t="str">
        <f t="shared" si="47"/>
        <v/>
      </c>
      <c r="H305" s="698">
        <f t="shared" si="48"/>
        <v>130000</v>
      </c>
      <c r="I305" s="700">
        <f t="shared" si="49"/>
        <v>-130000</v>
      </c>
    </row>
    <row r="306">
      <c r="A306" s="694"/>
      <c r="B306" s="698"/>
      <c r="C306" s="694"/>
      <c r="D306" s="698"/>
      <c r="E306" s="694"/>
      <c r="F306" s="699">
        <v>45953.0</v>
      </c>
      <c r="G306" s="698">
        <f t="shared" si="47"/>
        <v>163000</v>
      </c>
      <c r="H306" s="698">
        <f t="shared" si="48"/>
        <v>145000</v>
      </c>
      <c r="I306" s="700">
        <f t="shared" si="49"/>
        <v>18000</v>
      </c>
    </row>
    <row r="307">
      <c r="A307" s="694"/>
      <c r="B307" s="698"/>
      <c r="C307" s="694"/>
      <c r="D307" s="698"/>
      <c r="E307" s="694"/>
      <c r="F307" s="699">
        <v>45954.0</v>
      </c>
      <c r="G307" s="694" t="str">
        <f t="shared" si="47"/>
        <v/>
      </c>
      <c r="H307" s="694" t="str">
        <f t="shared" si="48"/>
        <v/>
      </c>
      <c r="I307" s="705">
        <f t="shared" si="49"/>
        <v>0</v>
      </c>
    </row>
    <row r="308">
      <c r="A308" s="694"/>
      <c r="B308" s="698"/>
      <c r="C308" s="694"/>
      <c r="D308" s="698"/>
      <c r="E308" s="694"/>
      <c r="F308" s="699">
        <v>45955.0</v>
      </c>
      <c r="G308" s="694" t="str">
        <f t="shared" si="47"/>
        <v/>
      </c>
      <c r="H308" s="694" t="str">
        <f t="shared" si="48"/>
        <v/>
      </c>
      <c r="I308" s="705">
        <f t="shared" si="49"/>
        <v>0</v>
      </c>
    </row>
    <row r="309">
      <c r="A309" s="694"/>
      <c r="B309" s="698"/>
      <c r="C309" s="694"/>
      <c r="D309" s="698"/>
      <c r="E309" s="694"/>
      <c r="F309" s="699">
        <v>45956.0</v>
      </c>
      <c r="G309" s="698">
        <f t="shared" si="47"/>
        <v>60000</v>
      </c>
      <c r="H309" s="698">
        <f t="shared" si="48"/>
        <v>10000</v>
      </c>
      <c r="I309" s="700">
        <f t="shared" si="49"/>
        <v>50000</v>
      </c>
    </row>
    <row r="310">
      <c r="A310" s="694"/>
      <c r="B310" s="698"/>
      <c r="C310" s="694"/>
      <c r="D310" s="698"/>
      <c r="E310" s="694"/>
      <c r="F310" s="699">
        <v>45957.0</v>
      </c>
      <c r="G310" s="698">
        <f t="shared" si="47"/>
        <v>50000</v>
      </c>
      <c r="H310" s="698">
        <f t="shared" si="48"/>
        <v>529000</v>
      </c>
      <c r="I310" s="700">
        <f t="shared" si="49"/>
        <v>-479000</v>
      </c>
    </row>
    <row r="311">
      <c r="A311" s="694"/>
      <c r="B311" s="698"/>
      <c r="C311" s="694"/>
      <c r="D311" s="698"/>
      <c r="E311" s="694"/>
      <c r="F311" s="699">
        <v>45958.0</v>
      </c>
      <c r="G311" s="694" t="str">
        <f t="shared" si="47"/>
        <v/>
      </c>
      <c r="H311" s="694" t="str">
        <f t="shared" si="48"/>
        <v/>
      </c>
      <c r="I311" s="705">
        <f t="shared" si="49"/>
        <v>0</v>
      </c>
    </row>
    <row r="312">
      <c r="A312" s="694"/>
      <c r="B312" s="698"/>
      <c r="C312" s="694"/>
      <c r="D312" s="698"/>
      <c r="E312" s="694"/>
      <c r="F312" s="699">
        <v>45959.0</v>
      </c>
      <c r="G312" s="694" t="str">
        <f t="shared" si="47"/>
        <v/>
      </c>
      <c r="H312" s="698">
        <f t="shared" si="48"/>
        <v>50000</v>
      </c>
      <c r="I312" s="700">
        <f t="shared" si="49"/>
        <v>-50000</v>
      </c>
    </row>
    <row r="313">
      <c r="A313" s="694"/>
      <c r="B313" s="698"/>
      <c r="C313" s="694"/>
      <c r="D313" s="698"/>
      <c r="E313" s="694"/>
      <c r="F313" s="699">
        <v>45960.0</v>
      </c>
      <c r="G313" s="694" t="str">
        <f t="shared" si="47"/>
        <v/>
      </c>
      <c r="H313" s="698">
        <f t="shared" si="48"/>
        <v>50000</v>
      </c>
      <c r="I313" s="700">
        <f t="shared" si="49"/>
        <v>-50000</v>
      </c>
    </row>
    <row r="314">
      <c r="A314" s="694"/>
      <c r="B314" s="698"/>
      <c r="C314" s="694"/>
      <c r="D314" s="698"/>
      <c r="E314" s="694"/>
      <c r="F314" s="699">
        <v>45961.0</v>
      </c>
      <c r="G314" s="694" t="str">
        <f t="shared" si="47"/>
        <v/>
      </c>
      <c r="H314" s="698">
        <f t="shared" si="48"/>
        <v>10000</v>
      </c>
      <c r="I314" s="703">
        <f t="shared" si="49"/>
        <v>-10000</v>
      </c>
    </row>
    <row r="315">
      <c r="A315" s="694"/>
      <c r="B315" s="698"/>
      <c r="C315" s="694"/>
      <c r="D315" s="698"/>
      <c r="E315" s="694"/>
      <c r="F315" s="699"/>
      <c r="G315" s="703">
        <f t="shared" ref="G315:I315" si="50">SUM(G284:G314)</f>
        <v>13597000</v>
      </c>
      <c r="H315" s="703">
        <f t="shared" si="50"/>
        <v>16809500</v>
      </c>
      <c r="I315" s="703">
        <f t="shared" si="50"/>
        <v>-3212500</v>
      </c>
      <c r="J315" s="704">
        <f>G315-H315</f>
        <v>-3212500</v>
      </c>
    </row>
    <row r="316">
      <c r="A316" s="694"/>
      <c r="B316" s="698"/>
      <c r="C316" s="694"/>
      <c r="D316" s="698"/>
      <c r="E316" s="694"/>
      <c r="F316" s="699">
        <v>45962.0</v>
      </c>
      <c r="G316" s="694" t="str">
        <f t="shared" ref="G316:G345" si="51">XLOOKUP(F316,A:A,B:B,"")</f>
        <v/>
      </c>
      <c r="H316" s="698">
        <f t="shared" ref="H316:H345" si="52">XLOOKUP(F316,C:C,D:D,"")</f>
        <v>0</v>
      </c>
      <c r="I316" s="700">
        <f t="shared" ref="I316:I345" si="53">G316-H316</f>
        <v>0</v>
      </c>
    </row>
    <row r="317">
      <c r="A317" s="694"/>
      <c r="B317" s="698"/>
      <c r="C317" s="694"/>
      <c r="D317" s="698"/>
      <c r="E317" s="694"/>
      <c r="F317" s="699">
        <v>45963.0</v>
      </c>
      <c r="G317" s="694" t="str">
        <f t="shared" si="51"/>
        <v/>
      </c>
      <c r="H317" s="694" t="str">
        <f t="shared" si="52"/>
        <v/>
      </c>
      <c r="I317" s="705">
        <f t="shared" si="53"/>
        <v>0</v>
      </c>
    </row>
    <row r="318">
      <c r="A318" s="694"/>
      <c r="B318" s="698"/>
      <c r="C318" s="694"/>
      <c r="D318" s="698"/>
      <c r="E318" s="694"/>
      <c r="F318" s="699">
        <v>45964.0</v>
      </c>
      <c r="G318" s="694" t="str">
        <f t="shared" si="51"/>
        <v/>
      </c>
      <c r="H318" s="698">
        <f t="shared" si="52"/>
        <v>647500</v>
      </c>
      <c r="I318" s="700">
        <f t="shared" si="53"/>
        <v>-647500</v>
      </c>
    </row>
    <row r="319">
      <c r="A319" s="694"/>
      <c r="B319" s="698"/>
      <c r="C319" s="694"/>
      <c r="D319" s="698"/>
      <c r="E319" s="694"/>
      <c r="F319" s="699">
        <v>45965.0</v>
      </c>
      <c r="G319" s="694" t="str">
        <f t="shared" si="51"/>
        <v/>
      </c>
      <c r="H319" s="698">
        <f t="shared" si="52"/>
        <v>156250</v>
      </c>
      <c r="I319" s="700">
        <f t="shared" si="53"/>
        <v>-156250</v>
      </c>
    </row>
    <row r="320">
      <c r="A320" s="694"/>
      <c r="B320" s="698"/>
      <c r="C320" s="694"/>
      <c r="D320" s="698"/>
      <c r="E320" s="694"/>
      <c r="F320" s="699">
        <v>45966.0</v>
      </c>
      <c r="G320" s="694" t="str">
        <f t="shared" si="51"/>
        <v/>
      </c>
      <c r="H320" s="698">
        <f t="shared" si="52"/>
        <v>45000</v>
      </c>
      <c r="I320" s="700">
        <f t="shared" si="53"/>
        <v>-45000</v>
      </c>
    </row>
    <row r="321">
      <c r="A321" s="694"/>
      <c r="B321" s="698"/>
      <c r="C321" s="694"/>
      <c r="D321" s="698"/>
      <c r="E321" s="694"/>
      <c r="F321" s="699">
        <v>45967.0</v>
      </c>
      <c r="G321" s="698">
        <f t="shared" si="51"/>
        <v>0</v>
      </c>
      <c r="H321" s="698">
        <f t="shared" si="52"/>
        <v>2750000</v>
      </c>
      <c r="I321" s="700">
        <f t="shared" si="53"/>
        <v>-2750000</v>
      </c>
    </row>
    <row r="322">
      <c r="A322" s="694"/>
      <c r="B322" s="698"/>
      <c r="C322" s="694"/>
      <c r="D322" s="698"/>
      <c r="E322" s="694"/>
      <c r="F322" s="699">
        <v>45968.0</v>
      </c>
      <c r="G322" s="694" t="str">
        <f t="shared" si="51"/>
        <v/>
      </c>
      <c r="H322" s="698">
        <f t="shared" si="52"/>
        <v>385000</v>
      </c>
      <c r="I322" s="700">
        <f t="shared" si="53"/>
        <v>-385000</v>
      </c>
    </row>
    <row r="323">
      <c r="A323" s="694"/>
      <c r="B323" s="698"/>
      <c r="C323" s="694"/>
      <c r="D323" s="698"/>
      <c r="E323" s="694"/>
      <c r="F323" s="699">
        <v>45969.0</v>
      </c>
      <c r="G323" s="694" t="str">
        <f t="shared" si="51"/>
        <v/>
      </c>
      <c r="H323" s="694" t="str">
        <f t="shared" si="52"/>
        <v/>
      </c>
      <c r="I323" s="705">
        <f t="shared" si="53"/>
        <v>0</v>
      </c>
    </row>
    <row r="324">
      <c r="A324" s="694"/>
      <c r="B324" s="698"/>
      <c r="C324" s="694"/>
      <c r="D324" s="698"/>
      <c r="E324" s="694"/>
      <c r="F324" s="699">
        <v>45970.0</v>
      </c>
      <c r="G324" s="698">
        <f t="shared" si="51"/>
        <v>201000</v>
      </c>
      <c r="H324" s="698">
        <f t="shared" si="52"/>
        <v>28000</v>
      </c>
      <c r="I324" s="700">
        <f t="shared" si="53"/>
        <v>173000</v>
      </c>
    </row>
    <row r="325">
      <c r="A325" s="694"/>
      <c r="B325" s="698"/>
      <c r="C325" s="694"/>
      <c r="D325" s="698"/>
      <c r="E325" s="694"/>
      <c r="F325" s="699">
        <v>45971.0</v>
      </c>
      <c r="G325" s="694" t="str">
        <f t="shared" si="51"/>
        <v/>
      </c>
      <c r="H325" s="694" t="str">
        <f t="shared" si="52"/>
        <v/>
      </c>
      <c r="I325" s="705">
        <f t="shared" si="53"/>
        <v>0</v>
      </c>
    </row>
    <row r="326">
      <c r="A326" s="694"/>
      <c r="B326" s="698"/>
      <c r="C326" s="694"/>
      <c r="D326" s="698"/>
      <c r="E326" s="694"/>
      <c r="F326" s="699">
        <v>45972.0</v>
      </c>
      <c r="G326" s="694" t="str">
        <f t="shared" si="51"/>
        <v/>
      </c>
      <c r="H326" s="694" t="str">
        <f t="shared" si="52"/>
        <v/>
      </c>
      <c r="I326" s="705">
        <f t="shared" si="53"/>
        <v>0</v>
      </c>
    </row>
    <row r="327">
      <c r="A327" s="694"/>
      <c r="B327" s="698"/>
      <c r="C327" s="694"/>
      <c r="D327" s="698"/>
      <c r="E327" s="694"/>
      <c r="F327" s="699">
        <v>45973.0</v>
      </c>
      <c r="G327" s="694" t="str">
        <f t="shared" si="51"/>
        <v/>
      </c>
      <c r="H327" s="698">
        <f t="shared" si="52"/>
        <v>288000</v>
      </c>
      <c r="I327" s="700">
        <f t="shared" si="53"/>
        <v>-288000</v>
      </c>
    </row>
    <row r="328">
      <c r="A328" s="694"/>
      <c r="B328" s="698"/>
      <c r="C328" s="694"/>
      <c r="D328" s="698"/>
      <c r="E328" s="694"/>
      <c r="F328" s="699">
        <v>45974.0</v>
      </c>
      <c r="G328" s="694" t="str">
        <f t="shared" si="51"/>
        <v/>
      </c>
      <c r="H328" s="694" t="str">
        <f t="shared" si="52"/>
        <v/>
      </c>
      <c r="I328" s="705">
        <f t="shared" si="53"/>
        <v>0</v>
      </c>
    </row>
    <row r="329">
      <c r="A329" s="694"/>
      <c r="B329" s="698"/>
      <c r="C329" s="694"/>
      <c r="D329" s="698"/>
      <c r="E329" s="694"/>
      <c r="F329" s="699">
        <v>45975.0</v>
      </c>
      <c r="G329" s="694" t="str">
        <f t="shared" si="51"/>
        <v/>
      </c>
      <c r="H329" s="694" t="str">
        <f t="shared" si="52"/>
        <v/>
      </c>
      <c r="I329" s="705">
        <f t="shared" si="53"/>
        <v>0</v>
      </c>
    </row>
    <row r="330">
      <c r="A330" s="694"/>
      <c r="B330" s="698"/>
      <c r="C330" s="694"/>
      <c r="D330" s="698"/>
      <c r="E330" s="694"/>
      <c r="F330" s="699">
        <v>45976.0</v>
      </c>
      <c r="G330" s="694" t="str">
        <f t="shared" si="51"/>
        <v/>
      </c>
      <c r="H330" s="694" t="str">
        <f t="shared" si="52"/>
        <v/>
      </c>
      <c r="I330" s="705">
        <f t="shared" si="53"/>
        <v>0</v>
      </c>
    </row>
    <row r="331">
      <c r="A331" s="694"/>
      <c r="B331" s="698"/>
      <c r="C331" s="694"/>
      <c r="D331" s="698"/>
      <c r="E331" s="694"/>
      <c r="F331" s="699">
        <v>45977.0</v>
      </c>
      <c r="G331" s="694" t="str">
        <f t="shared" si="51"/>
        <v/>
      </c>
      <c r="H331" s="694" t="str">
        <f t="shared" si="52"/>
        <v/>
      </c>
      <c r="I331" s="705">
        <f t="shared" si="53"/>
        <v>0</v>
      </c>
    </row>
    <row r="332">
      <c r="A332" s="694"/>
      <c r="B332" s="698"/>
      <c r="C332" s="694"/>
      <c r="D332" s="698"/>
      <c r="E332" s="694"/>
      <c r="F332" s="699">
        <v>45978.0</v>
      </c>
      <c r="G332" s="694" t="str">
        <f t="shared" si="51"/>
        <v/>
      </c>
      <c r="H332" s="694" t="str">
        <f t="shared" si="52"/>
        <v/>
      </c>
      <c r="I332" s="705">
        <f t="shared" si="53"/>
        <v>0</v>
      </c>
    </row>
    <row r="333">
      <c r="A333" s="694"/>
      <c r="B333" s="698"/>
      <c r="C333" s="694"/>
      <c r="D333" s="698"/>
      <c r="E333" s="694"/>
      <c r="F333" s="699">
        <v>45979.0</v>
      </c>
      <c r="G333" s="694" t="str">
        <f t="shared" si="51"/>
        <v/>
      </c>
      <c r="H333" s="694" t="str">
        <f t="shared" si="52"/>
        <v/>
      </c>
      <c r="I333" s="705">
        <f t="shared" si="53"/>
        <v>0</v>
      </c>
    </row>
    <row r="334">
      <c r="A334" s="694"/>
      <c r="B334" s="698"/>
      <c r="C334" s="694"/>
      <c r="D334" s="698"/>
      <c r="E334" s="694"/>
      <c r="F334" s="699">
        <v>45980.0</v>
      </c>
      <c r="G334" s="694" t="str">
        <f t="shared" si="51"/>
        <v/>
      </c>
      <c r="H334" s="694" t="str">
        <f t="shared" si="52"/>
        <v/>
      </c>
      <c r="I334" s="705">
        <f t="shared" si="53"/>
        <v>0</v>
      </c>
    </row>
    <row r="335">
      <c r="A335" s="694"/>
      <c r="B335" s="698"/>
      <c r="C335" s="694"/>
      <c r="D335" s="698"/>
      <c r="E335" s="694"/>
      <c r="F335" s="699">
        <v>45981.0</v>
      </c>
      <c r="G335" s="694" t="str">
        <f t="shared" si="51"/>
        <v/>
      </c>
      <c r="H335" s="694" t="str">
        <f t="shared" si="52"/>
        <v/>
      </c>
      <c r="I335" s="705">
        <f t="shared" si="53"/>
        <v>0</v>
      </c>
    </row>
    <row r="336">
      <c r="A336" s="694"/>
      <c r="B336" s="698"/>
      <c r="C336" s="694"/>
      <c r="D336" s="698"/>
      <c r="E336" s="694"/>
      <c r="F336" s="699">
        <v>45982.0</v>
      </c>
      <c r="G336" s="694" t="str">
        <f t="shared" si="51"/>
        <v/>
      </c>
      <c r="H336" s="694" t="str">
        <f t="shared" si="52"/>
        <v/>
      </c>
      <c r="I336" s="705">
        <f t="shared" si="53"/>
        <v>0</v>
      </c>
    </row>
    <row r="337">
      <c r="A337" s="694"/>
      <c r="B337" s="698"/>
      <c r="C337" s="694"/>
      <c r="D337" s="698"/>
      <c r="E337" s="694"/>
      <c r="F337" s="699">
        <v>45983.0</v>
      </c>
      <c r="G337" s="694" t="str">
        <f t="shared" si="51"/>
        <v/>
      </c>
      <c r="H337" s="694" t="str">
        <f t="shared" si="52"/>
        <v/>
      </c>
      <c r="I337" s="705">
        <f t="shared" si="53"/>
        <v>0</v>
      </c>
    </row>
    <row r="338">
      <c r="A338" s="694"/>
      <c r="B338" s="698"/>
      <c r="C338" s="694"/>
      <c r="D338" s="698"/>
      <c r="E338" s="694"/>
      <c r="F338" s="699">
        <v>45984.0</v>
      </c>
      <c r="G338" s="694" t="str">
        <f t="shared" si="51"/>
        <v/>
      </c>
      <c r="H338" s="694" t="str">
        <f t="shared" si="52"/>
        <v/>
      </c>
      <c r="I338" s="705">
        <f t="shared" si="53"/>
        <v>0</v>
      </c>
    </row>
    <row r="339">
      <c r="A339" s="694"/>
      <c r="B339" s="698"/>
      <c r="C339" s="694"/>
      <c r="D339" s="698"/>
      <c r="E339" s="694"/>
      <c r="F339" s="699">
        <v>45985.0</v>
      </c>
      <c r="G339" s="694" t="str">
        <f t="shared" si="51"/>
        <v/>
      </c>
      <c r="H339" s="694" t="str">
        <f t="shared" si="52"/>
        <v/>
      </c>
      <c r="I339" s="705">
        <f t="shared" si="53"/>
        <v>0</v>
      </c>
    </row>
    <row r="340">
      <c r="A340" s="694"/>
      <c r="B340" s="698"/>
      <c r="C340" s="694"/>
      <c r="D340" s="698"/>
      <c r="E340" s="694"/>
      <c r="F340" s="699">
        <v>45986.0</v>
      </c>
      <c r="G340" s="694" t="str">
        <f t="shared" si="51"/>
        <v/>
      </c>
      <c r="H340" s="694" t="str">
        <f t="shared" si="52"/>
        <v/>
      </c>
      <c r="I340" s="705">
        <f t="shared" si="53"/>
        <v>0</v>
      </c>
    </row>
    <row r="341">
      <c r="A341" s="694"/>
      <c r="B341" s="698"/>
      <c r="C341" s="694"/>
      <c r="D341" s="698"/>
      <c r="E341" s="694"/>
      <c r="F341" s="699">
        <v>45987.0</v>
      </c>
      <c r="G341" s="694" t="str">
        <f t="shared" si="51"/>
        <v/>
      </c>
      <c r="H341" s="694" t="str">
        <f t="shared" si="52"/>
        <v/>
      </c>
      <c r="I341" s="705">
        <f t="shared" si="53"/>
        <v>0</v>
      </c>
    </row>
    <row r="342">
      <c r="A342" s="694"/>
      <c r="B342" s="698"/>
      <c r="C342" s="694"/>
      <c r="D342" s="698"/>
      <c r="E342" s="694"/>
      <c r="F342" s="699">
        <v>45988.0</v>
      </c>
      <c r="G342" s="694" t="str">
        <f t="shared" si="51"/>
        <v/>
      </c>
      <c r="H342" s="694" t="str">
        <f t="shared" si="52"/>
        <v/>
      </c>
      <c r="I342" s="705">
        <f t="shared" si="53"/>
        <v>0</v>
      </c>
    </row>
    <row r="343">
      <c r="A343" s="694"/>
      <c r="B343" s="698"/>
      <c r="C343" s="694"/>
      <c r="D343" s="698"/>
      <c r="E343" s="694"/>
      <c r="F343" s="699">
        <v>45989.0</v>
      </c>
      <c r="G343" s="694" t="str">
        <f t="shared" si="51"/>
        <v/>
      </c>
      <c r="H343" s="694" t="str">
        <f t="shared" si="52"/>
        <v/>
      </c>
      <c r="I343" s="705">
        <f t="shared" si="53"/>
        <v>0</v>
      </c>
    </row>
    <row r="344">
      <c r="A344" s="694"/>
      <c r="B344" s="698"/>
      <c r="C344" s="694"/>
      <c r="D344" s="698"/>
      <c r="E344" s="694"/>
      <c r="F344" s="699">
        <v>45990.0</v>
      </c>
      <c r="G344" s="694" t="str">
        <f t="shared" si="51"/>
        <v/>
      </c>
      <c r="H344" s="694" t="str">
        <f t="shared" si="52"/>
        <v/>
      </c>
      <c r="I344" s="705">
        <f t="shared" si="53"/>
        <v>0</v>
      </c>
    </row>
    <row r="345">
      <c r="A345" s="694"/>
      <c r="B345" s="698"/>
      <c r="C345" s="694"/>
      <c r="D345" s="698"/>
      <c r="E345" s="694"/>
      <c r="F345" s="699">
        <v>45991.0</v>
      </c>
      <c r="G345" s="694" t="str">
        <f t="shared" si="51"/>
        <v/>
      </c>
      <c r="H345" s="694" t="str">
        <f t="shared" si="52"/>
        <v/>
      </c>
      <c r="I345" s="705">
        <f t="shared" si="53"/>
        <v>0</v>
      </c>
    </row>
    <row r="346">
      <c r="A346" s="694"/>
      <c r="B346" s="698"/>
      <c r="C346" s="694"/>
      <c r="D346" s="698"/>
      <c r="E346" s="694"/>
      <c r="F346" s="699"/>
      <c r="G346" s="703">
        <f t="shared" ref="G346:I346" si="54">SUM(G316:G345)</f>
        <v>201000</v>
      </c>
      <c r="H346" s="703">
        <f t="shared" si="54"/>
        <v>4299750</v>
      </c>
      <c r="I346" s="703">
        <f t="shared" si="54"/>
        <v>-4098750</v>
      </c>
      <c r="J346" s="704">
        <f>G346-H346</f>
        <v>-4098750</v>
      </c>
    </row>
    <row r="347">
      <c r="A347" s="694"/>
      <c r="B347" s="698"/>
      <c r="C347" s="694"/>
      <c r="D347" s="698"/>
      <c r="E347" s="694"/>
      <c r="F347" s="699">
        <v>45992.0</v>
      </c>
      <c r="G347" s="694" t="str">
        <f t="shared" ref="G347:G377" si="55">XLOOKUP(F347,A:A,B:B,"")</f>
        <v/>
      </c>
      <c r="H347" s="694" t="str">
        <f t="shared" ref="H347:H377" si="56">XLOOKUP(F347,C:C,D:D,"")</f>
        <v/>
      </c>
      <c r="I347" s="705">
        <f t="shared" ref="I347:I1852" si="57">G347-H347</f>
        <v>0</v>
      </c>
    </row>
    <row r="348">
      <c r="A348" s="694"/>
      <c r="B348" s="698"/>
      <c r="C348" s="694"/>
      <c r="D348" s="698"/>
      <c r="E348" s="694"/>
      <c r="F348" s="699">
        <v>45993.0</v>
      </c>
      <c r="G348" s="694" t="str">
        <f t="shared" si="55"/>
        <v/>
      </c>
      <c r="H348" s="694" t="str">
        <f t="shared" si="56"/>
        <v/>
      </c>
      <c r="I348" s="705">
        <f t="shared" si="57"/>
        <v>0</v>
      </c>
    </row>
    <row r="349">
      <c r="A349" s="694"/>
      <c r="B349" s="698"/>
      <c r="C349" s="694"/>
      <c r="D349" s="698"/>
      <c r="E349" s="694"/>
      <c r="F349" s="699">
        <v>45994.0</v>
      </c>
      <c r="G349" s="694" t="str">
        <f t="shared" si="55"/>
        <v/>
      </c>
      <c r="H349" s="694" t="str">
        <f t="shared" si="56"/>
        <v/>
      </c>
      <c r="I349" s="705">
        <f t="shared" si="57"/>
        <v>0</v>
      </c>
    </row>
    <row r="350">
      <c r="A350" s="694"/>
      <c r="B350" s="698"/>
      <c r="C350" s="694"/>
      <c r="D350" s="698"/>
      <c r="E350" s="694"/>
      <c r="F350" s="699">
        <v>45995.0</v>
      </c>
      <c r="G350" s="694" t="str">
        <f t="shared" si="55"/>
        <v/>
      </c>
      <c r="H350" s="694" t="str">
        <f t="shared" si="56"/>
        <v/>
      </c>
      <c r="I350" s="705">
        <f t="shared" si="57"/>
        <v>0</v>
      </c>
    </row>
    <row r="351">
      <c r="A351" s="694"/>
      <c r="B351" s="698"/>
      <c r="C351" s="694"/>
      <c r="D351" s="698"/>
      <c r="E351" s="694"/>
      <c r="F351" s="699">
        <v>45996.0</v>
      </c>
      <c r="G351" s="694" t="str">
        <f t="shared" si="55"/>
        <v/>
      </c>
      <c r="H351" s="694" t="str">
        <f t="shared" si="56"/>
        <v/>
      </c>
      <c r="I351" s="705">
        <f t="shared" si="57"/>
        <v>0</v>
      </c>
    </row>
    <row r="352">
      <c r="A352" s="694"/>
      <c r="B352" s="698"/>
      <c r="C352" s="694"/>
      <c r="D352" s="698"/>
      <c r="E352" s="694"/>
      <c r="F352" s="699">
        <v>45997.0</v>
      </c>
      <c r="G352" s="694" t="str">
        <f t="shared" si="55"/>
        <v/>
      </c>
      <c r="H352" s="694" t="str">
        <f t="shared" si="56"/>
        <v/>
      </c>
      <c r="I352" s="705">
        <f t="shared" si="57"/>
        <v>0</v>
      </c>
    </row>
    <row r="353">
      <c r="A353" s="694"/>
      <c r="B353" s="698"/>
      <c r="C353" s="694"/>
      <c r="D353" s="698"/>
      <c r="E353" s="694"/>
      <c r="F353" s="699">
        <v>45998.0</v>
      </c>
      <c r="G353" s="694" t="str">
        <f t="shared" si="55"/>
        <v/>
      </c>
      <c r="H353" s="694" t="str">
        <f t="shared" si="56"/>
        <v/>
      </c>
      <c r="I353" s="705">
        <f t="shared" si="57"/>
        <v>0</v>
      </c>
    </row>
    <row r="354">
      <c r="A354" s="694"/>
      <c r="B354" s="698"/>
      <c r="C354" s="694"/>
      <c r="D354" s="698"/>
      <c r="E354" s="694"/>
      <c r="F354" s="699">
        <v>45999.0</v>
      </c>
      <c r="G354" s="694" t="str">
        <f t="shared" si="55"/>
        <v/>
      </c>
      <c r="H354" s="694" t="str">
        <f t="shared" si="56"/>
        <v/>
      </c>
      <c r="I354" s="705">
        <f t="shared" si="57"/>
        <v>0</v>
      </c>
    </row>
    <row r="355">
      <c r="A355" s="694"/>
      <c r="B355" s="698"/>
      <c r="C355" s="694"/>
      <c r="D355" s="698"/>
      <c r="E355" s="694"/>
      <c r="F355" s="699">
        <v>46000.0</v>
      </c>
      <c r="G355" s="694" t="str">
        <f t="shared" si="55"/>
        <v/>
      </c>
      <c r="H355" s="694" t="str">
        <f t="shared" si="56"/>
        <v/>
      </c>
      <c r="I355" s="705">
        <f t="shared" si="57"/>
        <v>0</v>
      </c>
    </row>
    <row r="356">
      <c r="A356" s="694"/>
      <c r="B356" s="698"/>
      <c r="C356" s="694"/>
      <c r="D356" s="698"/>
      <c r="E356" s="694"/>
      <c r="F356" s="699">
        <v>46001.0</v>
      </c>
      <c r="G356" s="694" t="str">
        <f t="shared" si="55"/>
        <v/>
      </c>
      <c r="H356" s="694" t="str">
        <f t="shared" si="56"/>
        <v/>
      </c>
      <c r="I356" s="705">
        <f t="shared" si="57"/>
        <v>0</v>
      </c>
    </row>
    <row r="357">
      <c r="A357" s="694"/>
      <c r="B357" s="698"/>
      <c r="C357" s="694"/>
      <c r="D357" s="698"/>
      <c r="E357" s="694"/>
      <c r="F357" s="699">
        <v>46002.0</v>
      </c>
      <c r="G357" s="694" t="str">
        <f t="shared" si="55"/>
        <v/>
      </c>
      <c r="H357" s="694" t="str">
        <f t="shared" si="56"/>
        <v/>
      </c>
      <c r="I357" s="705">
        <f t="shared" si="57"/>
        <v>0</v>
      </c>
    </row>
    <row r="358">
      <c r="A358" s="694"/>
      <c r="B358" s="698"/>
      <c r="C358" s="694"/>
      <c r="D358" s="698"/>
      <c r="E358" s="694"/>
      <c r="F358" s="699">
        <v>46003.0</v>
      </c>
      <c r="G358" s="694" t="str">
        <f t="shared" si="55"/>
        <v/>
      </c>
      <c r="H358" s="694" t="str">
        <f t="shared" si="56"/>
        <v/>
      </c>
      <c r="I358" s="705">
        <f t="shared" si="57"/>
        <v>0</v>
      </c>
    </row>
    <row r="359">
      <c r="A359" s="694"/>
      <c r="B359" s="698"/>
      <c r="C359" s="694"/>
      <c r="D359" s="698"/>
      <c r="E359" s="694"/>
      <c r="F359" s="699">
        <v>46004.0</v>
      </c>
      <c r="G359" s="694" t="str">
        <f t="shared" si="55"/>
        <v/>
      </c>
      <c r="H359" s="694" t="str">
        <f t="shared" si="56"/>
        <v/>
      </c>
      <c r="I359" s="705">
        <f t="shared" si="57"/>
        <v>0</v>
      </c>
    </row>
    <row r="360">
      <c r="A360" s="694"/>
      <c r="B360" s="698"/>
      <c r="C360" s="694"/>
      <c r="D360" s="698"/>
      <c r="E360" s="694"/>
      <c r="F360" s="699">
        <v>46005.0</v>
      </c>
      <c r="G360" s="694" t="str">
        <f t="shared" si="55"/>
        <v/>
      </c>
      <c r="H360" s="694" t="str">
        <f t="shared" si="56"/>
        <v/>
      </c>
      <c r="I360" s="705">
        <f t="shared" si="57"/>
        <v>0</v>
      </c>
    </row>
    <row r="361">
      <c r="A361" s="694"/>
      <c r="B361" s="698"/>
      <c r="C361" s="694"/>
      <c r="D361" s="698"/>
      <c r="E361" s="694"/>
      <c r="F361" s="699">
        <v>46006.0</v>
      </c>
      <c r="G361" s="694" t="str">
        <f t="shared" si="55"/>
        <v/>
      </c>
      <c r="H361" s="694" t="str">
        <f t="shared" si="56"/>
        <v/>
      </c>
      <c r="I361" s="705">
        <f t="shared" si="57"/>
        <v>0</v>
      </c>
    </row>
    <row r="362">
      <c r="A362" s="694"/>
      <c r="B362" s="698"/>
      <c r="C362" s="694"/>
      <c r="D362" s="698"/>
      <c r="E362" s="694"/>
      <c r="F362" s="699">
        <v>46007.0</v>
      </c>
      <c r="G362" s="694" t="str">
        <f t="shared" si="55"/>
        <v/>
      </c>
      <c r="H362" s="694" t="str">
        <f t="shared" si="56"/>
        <v/>
      </c>
      <c r="I362" s="705">
        <f t="shared" si="57"/>
        <v>0</v>
      </c>
    </row>
    <row r="363">
      <c r="A363" s="694"/>
      <c r="B363" s="698"/>
      <c r="C363" s="694"/>
      <c r="D363" s="698"/>
      <c r="E363" s="694"/>
      <c r="F363" s="699">
        <v>46008.0</v>
      </c>
      <c r="G363" s="694" t="str">
        <f t="shared" si="55"/>
        <v/>
      </c>
      <c r="H363" s="694" t="str">
        <f t="shared" si="56"/>
        <v/>
      </c>
      <c r="I363" s="705">
        <f t="shared" si="57"/>
        <v>0</v>
      </c>
    </row>
    <row r="364">
      <c r="A364" s="694"/>
      <c r="B364" s="698"/>
      <c r="C364" s="694"/>
      <c r="D364" s="698"/>
      <c r="E364" s="694"/>
      <c r="F364" s="699">
        <v>46009.0</v>
      </c>
      <c r="G364" s="694" t="str">
        <f t="shared" si="55"/>
        <v/>
      </c>
      <c r="H364" s="694" t="str">
        <f t="shared" si="56"/>
        <v/>
      </c>
      <c r="I364" s="705">
        <f t="shared" si="57"/>
        <v>0</v>
      </c>
    </row>
    <row r="365">
      <c r="A365" s="694"/>
      <c r="B365" s="698"/>
      <c r="C365" s="694"/>
      <c r="D365" s="698"/>
      <c r="E365" s="694"/>
      <c r="F365" s="699">
        <v>46010.0</v>
      </c>
      <c r="G365" s="694" t="str">
        <f t="shared" si="55"/>
        <v/>
      </c>
      <c r="H365" s="694" t="str">
        <f t="shared" si="56"/>
        <v/>
      </c>
      <c r="I365" s="705">
        <f t="shared" si="57"/>
        <v>0</v>
      </c>
    </row>
    <row r="366">
      <c r="A366" s="694"/>
      <c r="B366" s="698"/>
      <c r="C366" s="694"/>
      <c r="D366" s="698"/>
      <c r="E366" s="694"/>
      <c r="F366" s="699">
        <v>46011.0</v>
      </c>
      <c r="G366" s="694" t="str">
        <f t="shared" si="55"/>
        <v/>
      </c>
      <c r="H366" s="694" t="str">
        <f t="shared" si="56"/>
        <v/>
      </c>
      <c r="I366" s="705">
        <f t="shared" si="57"/>
        <v>0</v>
      </c>
    </row>
    <row r="367">
      <c r="A367" s="694"/>
      <c r="B367" s="698"/>
      <c r="C367" s="694"/>
      <c r="D367" s="698"/>
      <c r="E367" s="694"/>
      <c r="F367" s="699">
        <v>46012.0</v>
      </c>
      <c r="G367" s="694" t="str">
        <f t="shared" si="55"/>
        <v/>
      </c>
      <c r="H367" s="694" t="str">
        <f t="shared" si="56"/>
        <v/>
      </c>
      <c r="I367" s="705">
        <f t="shared" si="57"/>
        <v>0</v>
      </c>
    </row>
    <row r="368">
      <c r="A368" s="694"/>
      <c r="B368" s="698"/>
      <c r="C368" s="694"/>
      <c r="D368" s="698"/>
      <c r="E368" s="694"/>
      <c r="F368" s="699">
        <v>46013.0</v>
      </c>
      <c r="G368" s="694" t="str">
        <f t="shared" si="55"/>
        <v/>
      </c>
      <c r="H368" s="694" t="str">
        <f t="shared" si="56"/>
        <v/>
      </c>
      <c r="I368" s="705">
        <f t="shared" si="57"/>
        <v>0</v>
      </c>
    </row>
    <row r="369">
      <c r="A369" s="694"/>
      <c r="B369" s="698"/>
      <c r="C369" s="694"/>
      <c r="D369" s="698"/>
      <c r="E369" s="694"/>
      <c r="F369" s="699">
        <v>46014.0</v>
      </c>
      <c r="G369" s="694" t="str">
        <f t="shared" si="55"/>
        <v/>
      </c>
      <c r="H369" s="694" t="str">
        <f t="shared" si="56"/>
        <v/>
      </c>
      <c r="I369" s="705">
        <f t="shared" si="57"/>
        <v>0</v>
      </c>
    </row>
    <row r="370">
      <c r="A370" s="694"/>
      <c r="B370" s="698"/>
      <c r="C370" s="694"/>
      <c r="D370" s="698"/>
      <c r="E370" s="694"/>
      <c r="F370" s="699">
        <v>46015.0</v>
      </c>
      <c r="G370" s="694" t="str">
        <f t="shared" si="55"/>
        <v/>
      </c>
      <c r="H370" s="694" t="str">
        <f t="shared" si="56"/>
        <v/>
      </c>
      <c r="I370" s="705">
        <f t="shared" si="57"/>
        <v>0</v>
      </c>
    </row>
    <row r="371">
      <c r="A371" s="694"/>
      <c r="B371" s="698"/>
      <c r="C371" s="694"/>
      <c r="D371" s="698"/>
      <c r="E371" s="694"/>
      <c r="F371" s="699">
        <v>46016.0</v>
      </c>
      <c r="G371" s="694" t="str">
        <f t="shared" si="55"/>
        <v/>
      </c>
      <c r="H371" s="694" t="str">
        <f t="shared" si="56"/>
        <v/>
      </c>
      <c r="I371" s="705">
        <f t="shared" si="57"/>
        <v>0</v>
      </c>
    </row>
    <row r="372">
      <c r="A372" s="694"/>
      <c r="B372" s="698"/>
      <c r="C372" s="694"/>
      <c r="D372" s="698"/>
      <c r="E372" s="694"/>
      <c r="F372" s="699">
        <v>46017.0</v>
      </c>
      <c r="G372" s="694" t="str">
        <f t="shared" si="55"/>
        <v/>
      </c>
      <c r="H372" s="694" t="str">
        <f t="shared" si="56"/>
        <v/>
      </c>
      <c r="I372" s="705">
        <f t="shared" si="57"/>
        <v>0</v>
      </c>
    </row>
    <row r="373">
      <c r="A373" s="694"/>
      <c r="B373" s="698"/>
      <c r="C373" s="694"/>
      <c r="D373" s="698"/>
      <c r="E373" s="694"/>
      <c r="F373" s="699">
        <v>46018.0</v>
      </c>
      <c r="G373" s="694" t="str">
        <f t="shared" si="55"/>
        <v/>
      </c>
      <c r="H373" s="694" t="str">
        <f t="shared" si="56"/>
        <v/>
      </c>
      <c r="I373" s="705">
        <f t="shared" si="57"/>
        <v>0</v>
      </c>
    </row>
    <row r="374">
      <c r="A374" s="694"/>
      <c r="B374" s="698"/>
      <c r="C374" s="694"/>
      <c r="D374" s="698"/>
      <c r="E374" s="694"/>
      <c r="F374" s="699">
        <v>46019.0</v>
      </c>
      <c r="G374" s="694" t="str">
        <f t="shared" si="55"/>
        <v/>
      </c>
      <c r="H374" s="694" t="str">
        <f t="shared" si="56"/>
        <v/>
      </c>
      <c r="I374" s="705">
        <f t="shared" si="57"/>
        <v>0</v>
      </c>
    </row>
    <row r="375">
      <c r="A375" s="694"/>
      <c r="B375" s="698"/>
      <c r="C375" s="694"/>
      <c r="D375" s="698"/>
      <c r="E375" s="694"/>
      <c r="F375" s="699">
        <v>46020.0</v>
      </c>
      <c r="G375" s="694" t="str">
        <f t="shared" si="55"/>
        <v/>
      </c>
      <c r="H375" s="694" t="str">
        <f t="shared" si="56"/>
        <v/>
      </c>
      <c r="I375" s="705">
        <f t="shared" si="57"/>
        <v>0</v>
      </c>
    </row>
    <row r="376">
      <c r="A376" s="694"/>
      <c r="B376" s="698"/>
      <c r="C376" s="694"/>
      <c r="D376" s="698"/>
      <c r="E376" s="694"/>
      <c r="F376" s="699">
        <v>46021.0</v>
      </c>
      <c r="G376" s="694" t="str">
        <f t="shared" si="55"/>
        <v/>
      </c>
      <c r="H376" s="694" t="str">
        <f t="shared" si="56"/>
        <v/>
      </c>
      <c r="I376" s="705">
        <f t="shared" si="57"/>
        <v>0</v>
      </c>
    </row>
    <row r="377">
      <c r="A377" s="694"/>
      <c r="B377" s="698"/>
      <c r="C377" s="694"/>
      <c r="D377" s="698"/>
      <c r="E377" s="694"/>
      <c r="F377" s="699">
        <v>46022.0</v>
      </c>
      <c r="G377" s="694" t="str">
        <f t="shared" si="55"/>
        <v/>
      </c>
      <c r="H377" s="694" t="str">
        <f t="shared" si="56"/>
        <v/>
      </c>
      <c r="I377" s="705">
        <f t="shared" si="57"/>
        <v>0</v>
      </c>
    </row>
    <row r="378">
      <c r="A378" s="694"/>
      <c r="B378" s="698"/>
      <c r="C378" s="694"/>
      <c r="D378" s="698"/>
      <c r="E378" s="694"/>
      <c r="F378" s="699"/>
      <c r="I378" s="705">
        <f t="shared" si="57"/>
        <v>0</v>
      </c>
    </row>
    <row r="379">
      <c r="A379" s="694"/>
      <c r="B379" s="698"/>
      <c r="C379" s="694"/>
      <c r="D379" s="698"/>
      <c r="E379" s="694"/>
      <c r="F379" s="699"/>
      <c r="I379" s="705">
        <f t="shared" si="57"/>
        <v>0</v>
      </c>
    </row>
    <row r="380">
      <c r="A380" s="694"/>
      <c r="B380" s="698"/>
      <c r="C380" s="694"/>
      <c r="D380" s="698"/>
      <c r="E380" s="694"/>
      <c r="F380" s="699"/>
      <c r="I380" s="705">
        <f t="shared" si="57"/>
        <v>0</v>
      </c>
    </row>
    <row r="381">
      <c r="A381" s="694"/>
      <c r="B381" s="698"/>
      <c r="C381" s="694"/>
      <c r="D381" s="698"/>
      <c r="E381" s="694"/>
      <c r="F381" s="699"/>
      <c r="I381" s="705">
        <f t="shared" si="57"/>
        <v>0</v>
      </c>
    </row>
    <row r="382">
      <c r="A382" s="694"/>
      <c r="B382" s="698"/>
      <c r="C382" s="694"/>
      <c r="D382" s="698"/>
      <c r="E382" s="694"/>
      <c r="F382" s="699"/>
      <c r="I382" s="705">
        <f t="shared" si="57"/>
        <v>0</v>
      </c>
    </row>
    <row r="383">
      <c r="A383" s="694"/>
      <c r="B383" s="698"/>
      <c r="C383" s="694"/>
      <c r="D383" s="698"/>
      <c r="E383" s="694"/>
      <c r="F383" s="699"/>
      <c r="I383" s="705">
        <f t="shared" si="57"/>
        <v>0</v>
      </c>
    </row>
    <row r="384">
      <c r="A384" s="694"/>
      <c r="B384" s="698"/>
      <c r="C384" s="694"/>
      <c r="D384" s="698"/>
      <c r="E384" s="694"/>
      <c r="F384" s="699"/>
      <c r="I384" s="705">
        <f t="shared" si="57"/>
        <v>0</v>
      </c>
    </row>
    <row r="385">
      <c r="A385" s="694"/>
      <c r="B385" s="698"/>
      <c r="C385" s="694"/>
      <c r="D385" s="698"/>
      <c r="E385" s="694"/>
      <c r="F385" s="699"/>
      <c r="I385" s="705">
        <f t="shared" si="57"/>
        <v>0</v>
      </c>
    </row>
    <row r="386">
      <c r="A386" s="694"/>
      <c r="B386" s="698"/>
      <c r="C386" s="694"/>
      <c r="D386" s="698"/>
      <c r="E386" s="694"/>
      <c r="F386" s="699"/>
      <c r="I386" s="705">
        <f t="shared" si="57"/>
        <v>0</v>
      </c>
    </row>
    <row r="387">
      <c r="A387" s="694"/>
      <c r="B387" s="698"/>
      <c r="C387" s="694"/>
      <c r="D387" s="698"/>
      <c r="E387" s="694"/>
      <c r="F387" s="699"/>
      <c r="I387" s="705">
        <f t="shared" si="57"/>
        <v>0</v>
      </c>
    </row>
    <row r="388">
      <c r="A388" s="694"/>
      <c r="B388" s="698"/>
      <c r="C388" s="694"/>
      <c r="D388" s="698"/>
      <c r="E388" s="694"/>
      <c r="F388" s="699"/>
      <c r="I388" s="705">
        <f t="shared" si="57"/>
        <v>0</v>
      </c>
    </row>
    <row r="389">
      <c r="A389" s="694"/>
      <c r="B389" s="698"/>
      <c r="C389" s="694"/>
      <c r="D389" s="698"/>
      <c r="E389" s="694"/>
      <c r="F389" s="699"/>
      <c r="I389" s="705">
        <f t="shared" si="57"/>
        <v>0</v>
      </c>
    </row>
    <row r="390">
      <c r="A390" s="694"/>
      <c r="B390" s="698"/>
      <c r="C390" s="694"/>
      <c r="D390" s="698"/>
      <c r="E390" s="694"/>
      <c r="F390" s="699"/>
      <c r="I390" s="705">
        <f t="shared" si="57"/>
        <v>0</v>
      </c>
    </row>
    <row r="391">
      <c r="A391" s="694"/>
      <c r="B391" s="698"/>
      <c r="C391" s="694"/>
      <c r="D391" s="698"/>
      <c r="E391" s="694"/>
      <c r="F391" s="699"/>
      <c r="I391" s="705">
        <f t="shared" si="57"/>
        <v>0</v>
      </c>
    </row>
    <row r="392">
      <c r="A392" s="694"/>
      <c r="B392" s="698"/>
      <c r="C392" s="694"/>
      <c r="D392" s="698"/>
      <c r="E392" s="694"/>
      <c r="F392" s="699"/>
      <c r="I392" s="705">
        <f t="shared" si="57"/>
        <v>0</v>
      </c>
    </row>
    <row r="393">
      <c r="A393" s="694"/>
      <c r="B393" s="698"/>
      <c r="C393" s="694"/>
      <c r="D393" s="698"/>
      <c r="E393" s="694"/>
      <c r="F393" s="699"/>
      <c r="I393" s="705">
        <f t="shared" si="57"/>
        <v>0</v>
      </c>
    </row>
    <row r="394">
      <c r="A394" s="694"/>
      <c r="B394" s="698"/>
      <c r="C394" s="694"/>
      <c r="D394" s="698"/>
      <c r="E394" s="694"/>
      <c r="F394" s="699"/>
      <c r="I394" s="705">
        <f t="shared" si="57"/>
        <v>0</v>
      </c>
    </row>
    <row r="395">
      <c r="A395" s="694"/>
      <c r="B395" s="698"/>
      <c r="C395" s="694"/>
      <c r="D395" s="698"/>
      <c r="E395" s="694"/>
      <c r="F395" s="699"/>
      <c r="I395" s="705">
        <f t="shared" si="57"/>
        <v>0</v>
      </c>
    </row>
    <row r="396">
      <c r="A396" s="694"/>
      <c r="B396" s="698"/>
      <c r="C396" s="694"/>
      <c r="D396" s="698"/>
      <c r="E396" s="694"/>
      <c r="F396" s="699"/>
      <c r="I396" s="705">
        <f t="shared" si="57"/>
        <v>0</v>
      </c>
    </row>
    <row r="397">
      <c r="A397" s="694"/>
      <c r="B397" s="698"/>
      <c r="C397" s="694"/>
      <c r="D397" s="698"/>
      <c r="E397" s="694"/>
      <c r="F397" s="699"/>
      <c r="I397" s="705">
        <f t="shared" si="57"/>
        <v>0</v>
      </c>
    </row>
    <row r="398">
      <c r="A398" s="694"/>
      <c r="B398" s="698"/>
      <c r="C398" s="694"/>
      <c r="D398" s="698"/>
      <c r="E398" s="694"/>
      <c r="F398" s="699"/>
      <c r="I398" s="705">
        <f t="shared" si="57"/>
        <v>0</v>
      </c>
    </row>
    <row r="399">
      <c r="A399" s="694"/>
      <c r="B399" s="698"/>
      <c r="C399" s="694"/>
      <c r="D399" s="698"/>
      <c r="E399" s="694"/>
      <c r="F399" s="699"/>
      <c r="I399" s="705">
        <f t="shared" si="57"/>
        <v>0</v>
      </c>
    </row>
    <row r="400">
      <c r="A400" s="694"/>
      <c r="B400" s="698"/>
      <c r="C400" s="694"/>
      <c r="D400" s="698"/>
      <c r="E400" s="694"/>
      <c r="F400" s="699"/>
      <c r="I400" s="705">
        <f t="shared" si="57"/>
        <v>0</v>
      </c>
    </row>
    <row r="401">
      <c r="A401" s="694"/>
      <c r="B401" s="698"/>
      <c r="C401" s="694"/>
      <c r="D401" s="698"/>
      <c r="E401" s="694"/>
      <c r="F401" s="699"/>
      <c r="I401" s="705">
        <f t="shared" si="57"/>
        <v>0</v>
      </c>
    </row>
    <row r="402">
      <c r="A402" s="694"/>
      <c r="B402" s="698"/>
      <c r="C402" s="694"/>
      <c r="D402" s="698"/>
      <c r="E402" s="694"/>
      <c r="F402" s="699"/>
      <c r="I402" s="705">
        <f t="shared" si="57"/>
        <v>0</v>
      </c>
    </row>
    <row r="403">
      <c r="A403" s="694"/>
      <c r="B403" s="698"/>
      <c r="C403" s="694"/>
      <c r="D403" s="698"/>
      <c r="E403" s="694"/>
      <c r="F403" s="699"/>
      <c r="I403" s="705">
        <f t="shared" si="57"/>
        <v>0</v>
      </c>
    </row>
    <row r="404">
      <c r="A404" s="694"/>
      <c r="B404" s="698"/>
      <c r="C404" s="694"/>
      <c r="D404" s="698"/>
      <c r="E404" s="694"/>
      <c r="F404" s="699"/>
      <c r="I404" s="705">
        <f t="shared" si="57"/>
        <v>0</v>
      </c>
    </row>
    <row r="405">
      <c r="A405" s="694"/>
      <c r="B405" s="698"/>
      <c r="C405" s="694"/>
      <c r="D405" s="698"/>
      <c r="E405" s="694"/>
      <c r="F405" s="699"/>
      <c r="I405" s="705">
        <f t="shared" si="57"/>
        <v>0</v>
      </c>
    </row>
    <row r="406">
      <c r="A406" s="694"/>
      <c r="B406" s="698"/>
      <c r="C406" s="694"/>
      <c r="D406" s="698"/>
      <c r="E406" s="694"/>
      <c r="F406" s="699"/>
      <c r="I406" s="705">
        <f t="shared" si="57"/>
        <v>0</v>
      </c>
    </row>
    <row r="407">
      <c r="A407" s="694"/>
      <c r="B407" s="698"/>
      <c r="C407" s="694"/>
      <c r="D407" s="698"/>
      <c r="E407" s="694"/>
      <c r="F407" s="699"/>
      <c r="I407" s="705">
        <f t="shared" si="57"/>
        <v>0</v>
      </c>
    </row>
    <row r="408">
      <c r="A408" s="694"/>
      <c r="B408" s="698"/>
      <c r="C408" s="694"/>
      <c r="D408" s="698"/>
      <c r="E408" s="694"/>
      <c r="F408" s="699"/>
      <c r="I408" s="705">
        <f t="shared" si="57"/>
        <v>0</v>
      </c>
    </row>
    <row r="409">
      <c r="A409" s="694"/>
      <c r="B409" s="698"/>
      <c r="C409" s="694"/>
      <c r="D409" s="698"/>
      <c r="E409" s="694"/>
      <c r="F409" s="699"/>
      <c r="I409" s="705">
        <f t="shared" si="57"/>
        <v>0</v>
      </c>
    </row>
    <row r="410">
      <c r="A410" s="694"/>
      <c r="B410" s="698"/>
      <c r="C410" s="694"/>
      <c r="D410" s="698"/>
      <c r="E410" s="694"/>
      <c r="F410" s="699"/>
      <c r="I410" s="705">
        <f t="shared" si="57"/>
        <v>0</v>
      </c>
    </row>
    <row r="411">
      <c r="A411" s="694"/>
      <c r="B411" s="698"/>
      <c r="C411" s="694"/>
      <c r="D411" s="698"/>
      <c r="E411" s="694"/>
      <c r="F411" s="699"/>
      <c r="I411" s="705">
        <f t="shared" si="57"/>
        <v>0</v>
      </c>
    </row>
    <row r="412">
      <c r="A412" s="694"/>
      <c r="B412" s="698"/>
      <c r="C412" s="694"/>
      <c r="D412" s="698"/>
      <c r="E412" s="694"/>
      <c r="F412" s="699"/>
      <c r="I412" s="705">
        <f t="shared" si="57"/>
        <v>0</v>
      </c>
    </row>
    <row r="413">
      <c r="A413" s="694"/>
      <c r="B413" s="698"/>
      <c r="C413" s="694"/>
      <c r="D413" s="698"/>
      <c r="E413" s="694"/>
      <c r="F413" s="699"/>
      <c r="I413" s="705">
        <f t="shared" si="57"/>
        <v>0</v>
      </c>
    </row>
    <row r="414">
      <c r="A414" s="694"/>
      <c r="B414" s="698"/>
      <c r="C414" s="694"/>
      <c r="D414" s="698"/>
      <c r="E414" s="694"/>
      <c r="F414" s="699"/>
      <c r="I414" s="705">
        <f t="shared" si="57"/>
        <v>0</v>
      </c>
    </row>
    <row r="415">
      <c r="A415" s="694"/>
      <c r="B415" s="698"/>
      <c r="C415" s="694"/>
      <c r="D415" s="698"/>
      <c r="E415" s="694"/>
      <c r="F415" s="699"/>
      <c r="I415" s="705">
        <f t="shared" si="57"/>
        <v>0</v>
      </c>
    </row>
    <row r="416">
      <c r="A416" s="694"/>
      <c r="B416" s="698"/>
      <c r="C416" s="694"/>
      <c r="D416" s="698"/>
      <c r="E416" s="694"/>
      <c r="F416" s="699"/>
      <c r="I416" s="705">
        <f t="shared" si="57"/>
        <v>0</v>
      </c>
    </row>
    <row r="417">
      <c r="A417" s="694"/>
      <c r="B417" s="698"/>
      <c r="C417" s="694"/>
      <c r="D417" s="698"/>
      <c r="E417" s="694"/>
      <c r="F417" s="699"/>
      <c r="I417" s="705">
        <f t="shared" si="57"/>
        <v>0</v>
      </c>
    </row>
    <row r="418">
      <c r="A418" s="694"/>
      <c r="B418" s="698"/>
      <c r="C418" s="694"/>
      <c r="D418" s="698"/>
      <c r="E418" s="694"/>
      <c r="F418" s="699"/>
      <c r="I418" s="705">
        <f t="shared" si="57"/>
        <v>0</v>
      </c>
    </row>
    <row r="419">
      <c r="A419" s="694"/>
      <c r="B419" s="698"/>
      <c r="C419" s="694"/>
      <c r="D419" s="698"/>
      <c r="E419" s="694"/>
      <c r="F419" s="699"/>
      <c r="I419" s="705">
        <f t="shared" si="57"/>
        <v>0</v>
      </c>
    </row>
    <row r="420">
      <c r="A420" s="694"/>
      <c r="B420" s="698"/>
      <c r="C420" s="694"/>
      <c r="D420" s="698"/>
      <c r="E420" s="694"/>
      <c r="F420" s="699"/>
      <c r="I420" s="705">
        <f t="shared" si="57"/>
        <v>0</v>
      </c>
    </row>
    <row r="421">
      <c r="A421" s="694"/>
      <c r="B421" s="698"/>
      <c r="C421" s="694"/>
      <c r="D421" s="698"/>
      <c r="E421" s="694"/>
      <c r="F421" s="699"/>
      <c r="I421" s="705">
        <f t="shared" si="57"/>
        <v>0</v>
      </c>
    </row>
    <row r="422">
      <c r="A422" s="694"/>
      <c r="B422" s="698"/>
      <c r="C422" s="694"/>
      <c r="D422" s="698"/>
      <c r="E422" s="694"/>
      <c r="F422" s="699"/>
      <c r="I422" s="705">
        <f t="shared" si="57"/>
        <v>0</v>
      </c>
    </row>
    <row r="423">
      <c r="A423" s="694"/>
      <c r="B423" s="698"/>
      <c r="C423" s="694"/>
      <c r="D423" s="698"/>
      <c r="E423" s="694"/>
      <c r="F423" s="699"/>
      <c r="I423" s="705">
        <f t="shared" si="57"/>
        <v>0</v>
      </c>
    </row>
    <row r="424">
      <c r="A424" s="694"/>
      <c r="B424" s="698"/>
      <c r="C424" s="694"/>
      <c r="D424" s="698"/>
      <c r="E424" s="694"/>
      <c r="F424" s="699"/>
      <c r="I424" s="705">
        <f t="shared" si="57"/>
        <v>0</v>
      </c>
    </row>
    <row r="425">
      <c r="A425" s="694"/>
      <c r="B425" s="698"/>
      <c r="C425" s="694"/>
      <c r="D425" s="698"/>
      <c r="E425" s="694"/>
      <c r="F425" s="699"/>
      <c r="I425" s="705">
        <f t="shared" si="57"/>
        <v>0</v>
      </c>
    </row>
    <row r="426">
      <c r="A426" s="694"/>
      <c r="B426" s="698"/>
      <c r="C426" s="694"/>
      <c r="D426" s="698"/>
      <c r="E426" s="694"/>
      <c r="F426" s="699"/>
      <c r="I426" s="705">
        <f t="shared" si="57"/>
        <v>0</v>
      </c>
    </row>
    <row r="427">
      <c r="A427" s="694"/>
      <c r="B427" s="698"/>
      <c r="C427" s="694"/>
      <c r="D427" s="698"/>
      <c r="E427" s="694"/>
      <c r="F427" s="699"/>
      <c r="I427" s="705">
        <f t="shared" si="57"/>
        <v>0</v>
      </c>
    </row>
    <row r="428">
      <c r="A428" s="694"/>
      <c r="B428" s="698"/>
      <c r="C428" s="694"/>
      <c r="D428" s="698"/>
      <c r="E428" s="694"/>
      <c r="F428" s="699"/>
      <c r="I428" s="705">
        <f t="shared" si="57"/>
        <v>0</v>
      </c>
    </row>
    <row r="429">
      <c r="A429" s="694"/>
      <c r="B429" s="698"/>
      <c r="C429" s="694"/>
      <c r="D429" s="698"/>
      <c r="E429" s="694"/>
      <c r="F429" s="699"/>
      <c r="I429" s="705">
        <f t="shared" si="57"/>
        <v>0</v>
      </c>
    </row>
    <row r="430">
      <c r="A430" s="694"/>
      <c r="B430" s="698"/>
      <c r="C430" s="694"/>
      <c r="D430" s="698"/>
      <c r="E430" s="694"/>
      <c r="F430" s="699"/>
      <c r="I430" s="705">
        <f t="shared" si="57"/>
        <v>0</v>
      </c>
    </row>
    <row r="431">
      <c r="A431" s="694"/>
      <c r="B431" s="698"/>
      <c r="C431" s="694"/>
      <c r="D431" s="698"/>
      <c r="E431" s="694"/>
      <c r="F431" s="699"/>
      <c r="I431" s="705">
        <f t="shared" si="57"/>
        <v>0</v>
      </c>
    </row>
    <row r="432">
      <c r="A432" s="694"/>
      <c r="B432" s="698"/>
      <c r="C432" s="694"/>
      <c r="D432" s="698"/>
      <c r="E432" s="694"/>
      <c r="F432" s="699"/>
      <c r="I432" s="705">
        <f t="shared" si="57"/>
        <v>0</v>
      </c>
    </row>
    <row r="433">
      <c r="A433" s="694"/>
      <c r="B433" s="698"/>
      <c r="C433" s="694"/>
      <c r="D433" s="698"/>
      <c r="E433" s="694"/>
      <c r="F433" s="699"/>
      <c r="I433" s="705">
        <f t="shared" si="57"/>
        <v>0</v>
      </c>
    </row>
    <row r="434">
      <c r="A434" s="694"/>
      <c r="B434" s="698"/>
      <c r="C434" s="694"/>
      <c r="D434" s="698"/>
      <c r="E434" s="694"/>
      <c r="F434" s="699"/>
      <c r="I434" s="705">
        <f t="shared" si="57"/>
        <v>0</v>
      </c>
    </row>
    <row r="435">
      <c r="A435" s="694"/>
      <c r="B435" s="698"/>
      <c r="C435" s="694"/>
      <c r="D435" s="698"/>
      <c r="E435" s="694"/>
      <c r="F435" s="699"/>
      <c r="I435" s="705">
        <f t="shared" si="57"/>
        <v>0</v>
      </c>
    </row>
    <row r="436">
      <c r="A436" s="694"/>
      <c r="B436" s="698"/>
      <c r="C436" s="694"/>
      <c r="D436" s="698"/>
      <c r="E436" s="694"/>
      <c r="F436" s="699"/>
      <c r="I436" s="705">
        <f t="shared" si="57"/>
        <v>0</v>
      </c>
    </row>
    <row r="437">
      <c r="A437" s="694"/>
      <c r="B437" s="698"/>
      <c r="C437" s="694"/>
      <c r="D437" s="698"/>
      <c r="E437" s="694"/>
      <c r="F437" s="699"/>
      <c r="I437" s="705">
        <f t="shared" si="57"/>
        <v>0</v>
      </c>
    </row>
    <row r="438">
      <c r="A438" s="694"/>
      <c r="B438" s="698"/>
      <c r="C438" s="694"/>
      <c r="D438" s="698"/>
      <c r="E438" s="694"/>
      <c r="F438" s="699"/>
      <c r="I438" s="705">
        <f t="shared" si="57"/>
        <v>0</v>
      </c>
    </row>
    <row r="439">
      <c r="A439" s="694"/>
      <c r="B439" s="698"/>
      <c r="C439" s="694"/>
      <c r="D439" s="698"/>
      <c r="E439" s="694"/>
      <c r="F439" s="699"/>
      <c r="I439" s="705">
        <f t="shared" si="57"/>
        <v>0</v>
      </c>
    </row>
    <row r="440">
      <c r="A440" s="694"/>
      <c r="B440" s="698"/>
      <c r="C440" s="694"/>
      <c r="D440" s="698"/>
      <c r="E440" s="694"/>
      <c r="F440" s="699"/>
      <c r="I440" s="705">
        <f t="shared" si="57"/>
        <v>0</v>
      </c>
    </row>
    <row r="441">
      <c r="A441" s="694"/>
      <c r="B441" s="698"/>
      <c r="C441" s="694"/>
      <c r="D441" s="698"/>
      <c r="E441" s="694"/>
      <c r="F441" s="699"/>
      <c r="I441" s="705">
        <f t="shared" si="57"/>
        <v>0</v>
      </c>
    </row>
    <row r="442">
      <c r="A442" s="694"/>
      <c r="B442" s="698"/>
      <c r="C442" s="694"/>
      <c r="D442" s="698"/>
      <c r="E442" s="694"/>
      <c r="F442" s="699"/>
      <c r="I442" s="705">
        <f t="shared" si="57"/>
        <v>0</v>
      </c>
    </row>
    <row r="443">
      <c r="A443" s="694"/>
      <c r="B443" s="698"/>
      <c r="C443" s="694"/>
      <c r="D443" s="698"/>
      <c r="E443" s="694"/>
      <c r="F443" s="699"/>
      <c r="I443" s="705">
        <f t="shared" si="57"/>
        <v>0</v>
      </c>
    </row>
    <row r="444">
      <c r="A444" s="694"/>
      <c r="B444" s="698"/>
      <c r="C444" s="694"/>
      <c r="D444" s="698"/>
      <c r="E444" s="694"/>
      <c r="F444" s="699"/>
      <c r="I444" s="705">
        <f t="shared" si="57"/>
        <v>0</v>
      </c>
    </row>
    <row r="445">
      <c r="A445" s="694"/>
      <c r="B445" s="698"/>
      <c r="C445" s="694"/>
      <c r="D445" s="698"/>
      <c r="E445" s="694"/>
      <c r="F445" s="699"/>
      <c r="I445" s="705">
        <f t="shared" si="57"/>
        <v>0</v>
      </c>
    </row>
    <row r="446">
      <c r="A446" s="694"/>
      <c r="B446" s="698"/>
      <c r="C446" s="694"/>
      <c r="D446" s="698"/>
      <c r="E446" s="694"/>
      <c r="F446" s="699"/>
      <c r="I446" s="705">
        <f t="shared" si="57"/>
        <v>0</v>
      </c>
    </row>
    <row r="447">
      <c r="A447" s="694"/>
      <c r="B447" s="698"/>
      <c r="C447" s="694"/>
      <c r="D447" s="698"/>
      <c r="E447" s="694"/>
      <c r="F447" s="699"/>
      <c r="I447" s="705">
        <f t="shared" si="57"/>
        <v>0</v>
      </c>
    </row>
    <row r="448">
      <c r="A448" s="694"/>
      <c r="B448" s="698"/>
      <c r="C448" s="694"/>
      <c r="D448" s="698"/>
      <c r="E448" s="694"/>
      <c r="F448" s="699"/>
      <c r="I448" s="705">
        <f t="shared" si="57"/>
        <v>0</v>
      </c>
    </row>
    <row r="449">
      <c r="A449" s="694"/>
      <c r="B449" s="698"/>
      <c r="C449" s="694"/>
      <c r="D449" s="698"/>
      <c r="E449" s="694"/>
      <c r="F449" s="699"/>
      <c r="I449" s="705">
        <f t="shared" si="57"/>
        <v>0</v>
      </c>
    </row>
    <row r="450">
      <c r="A450" s="694"/>
      <c r="B450" s="698"/>
      <c r="C450" s="694"/>
      <c r="D450" s="698"/>
      <c r="E450" s="694"/>
      <c r="F450" s="699"/>
      <c r="I450" s="705">
        <f t="shared" si="57"/>
        <v>0</v>
      </c>
    </row>
    <row r="451">
      <c r="A451" s="694"/>
      <c r="B451" s="698"/>
      <c r="C451" s="694"/>
      <c r="D451" s="698"/>
      <c r="E451" s="694"/>
      <c r="F451" s="699"/>
      <c r="I451" s="705">
        <f t="shared" si="57"/>
        <v>0</v>
      </c>
    </row>
    <row r="452">
      <c r="A452" s="694"/>
      <c r="B452" s="698"/>
      <c r="C452" s="694"/>
      <c r="D452" s="698"/>
      <c r="E452" s="694"/>
      <c r="F452" s="699"/>
      <c r="I452" s="705">
        <f t="shared" si="57"/>
        <v>0</v>
      </c>
    </row>
    <row r="453">
      <c r="A453" s="694"/>
      <c r="B453" s="698"/>
      <c r="C453" s="694"/>
      <c r="D453" s="698"/>
      <c r="E453" s="694"/>
      <c r="F453" s="699"/>
      <c r="I453" s="705">
        <f t="shared" si="57"/>
        <v>0</v>
      </c>
    </row>
    <row r="454">
      <c r="A454" s="694"/>
      <c r="B454" s="698"/>
      <c r="C454" s="694"/>
      <c r="D454" s="698"/>
      <c r="E454" s="694"/>
      <c r="F454" s="699"/>
      <c r="I454" s="705">
        <f t="shared" si="57"/>
        <v>0</v>
      </c>
    </row>
    <row r="455">
      <c r="A455" s="694"/>
      <c r="B455" s="698"/>
      <c r="C455" s="694"/>
      <c r="D455" s="698"/>
      <c r="E455" s="694"/>
      <c r="F455" s="699"/>
      <c r="I455" s="705">
        <f t="shared" si="57"/>
        <v>0</v>
      </c>
    </row>
    <row r="456">
      <c r="A456" s="694"/>
      <c r="B456" s="698"/>
      <c r="C456" s="694"/>
      <c r="D456" s="698"/>
      <c r="E456" s="694"/>
      <c r="F456" s="699"/>
      <c r="I456" s="705">
        <f t="shared" si="57"/>
        <v>0</v>
      </c>
    </row>
    <row r="457">
      <c r="A457" s="694"/>
      <c r="B457" s="698"/>
      <c r="C457" s="694"/>
      <c r="D457" s="698"/>
      <c r="E457" s="694"/>
      <c r="F457" s="699"/>
      <c r="I457" s="705">
        <f t="shared" si="57"/>
        <v>0</v>
      </c>
    </row>
    <row r="458">
      <c r="A458" s="694"/>
      <c r="B458" s="698"/>
      <c r="C458" s="694"/>
      <c r="D458" s="698"/>
      <c r="E458" s="694"/>
      <c r="F458" s="699"/>
      <c r="I458" s="705">
        <f t="shared" si="57"/>
        <v>0</v>
      </c>
    </row>
    <row r="459">
      <c r="A459" s="694"/>
      <c r="B459" s="698"/>
      <c r="C459" s="694"/>
      <c r="D459" s="698"/>
      <c r="E459" s="694"/>
      <c r="F459" s="699"/>
      <c r="I459" s="705">
        <f t="shared" si="57"/>
        <v>0</v>
      </c>
    </row>
    <row r="460">
      <c r="A460" s="694"/>
      <c r="B460" s="698"/>
      <c r="C460" s="694"/>
      <c r="D460" s="698"/>
      <c r="E460" s="694"/>
      <c r="F460" s="699"/>
      <c r="I460" s="705">
        <f t="shared" si="57"/>
        <v>0</v>
      </c>
    </row>
    <row r="461">
      <c r="A461" s="694"/>
      <c r="B461" s="698"/>
      <c r="C461" s="694"/>
      <c r="D461" s="698"/>
      <c r="E461" s="694"/>
      <c r="F461" s="699"/>
      <c r="I461" s="705">
        <f t="shared" si="57"/>
        <v>0</v>
      </c>
    </row>
    <row r="462">
      <c r="A462" s="694"/>
      <c r="B462" s="698"/>
      <c r="C462" s="694"/>
      <c r="D462" s="698"/>
      <c r="E462" s="694"/>
      <c r="F462" s="699"/>
      <c r="I462" s="705">
        <f t="shared" si="57"/>
        <v>0</v>
      </c>
    </row>
    <row r="463">
      <c r="A463" s="694"/>
      <c r="B463" s="698"/>
      <c r="C463" s="694"/>
      <c r="D463" s="698"/>
      <c r="E463" s="694"/>
      <c r="F463" s="699"/>
      <c r="I463" s="705">
        <f t="shared" si="57"/>
        <v>0</v>
      </c>
    </row>
    <row r="464">
      <c r="A464" s="694"/>
      <c r="B464" s="698"/>
      <c r="C464" s="694"/>
      <c r="D464" s="698"/>
      <c r="E464" s="694"/>
      <c r="F464" s="699"/>
      <c r="I464" s="705">
        <f t="shared" si="57"/>
        <v>0</v>
      </c>
    </row>
    <row r="465">
      <c r="A465" s="694"/>
      <c r="B465" s="698"/>
      <c r="C465" s="694"/>
      <c r="D465" s="698"/>
      <c r="E465" s="694"/>
      <c r="F465" s="699"/>
      <c r="I465" s="705">
        <f t="shared" si="57"/>
        <v>0</v>
      </c>
    </row>
    <row r="466">
      <c r="A466" s="694"/>
      <c r="B466" s="698"/>
      <c r="C466" s="694"/>
      <c r="D466" s="698"/>
      <c r="E466" s="694"/>
      <c r="F466" s="699"/>
      <c r="I466" s="705">
        <f t="shared" si="57"/>
        <v>0</v>
      </c>
    </row>
    <row r="467">
      <c r="A467" s="694"/>
      <c r="B467" s="698"/>
      <c r="C467" s="694"/>
      <c r="D467" s="698"/>
      <c r="E467" s="694"/>
      <c r="F467" s="699"/>
      <c r="I467" s="705">
        <f t="shared" si="57"/>
        <v>0</v>
      </c>
    </row>
    <row r="468">
      <c r="A468" s="694"/>
      <c r="B468" s="698"/>
      <c r="C468" s="694"/>
      <c r="D468" s="698"/>
      <c r="E468" s="694"/>
      <c r="F468" s="699"/>
      <c r="I468" s="705">
        <f t="shared" si="57"/>
        <v>0</v>
      </c>
    </row>
    <row r="469">
      <c r="A469" s="694"/>
      <c r="B469" s="698"/>
      <c r="C469" s="694"/>
      <c r="D469" s="698"/>
      <c r="E469" s="694"/>
      <c r="F469" s="699"/>
      <c r="I469" s="705">
        <f t="shared" si="57"/>
        <v>0</v>
      </c>
    </row>
    <row r="470">
      <c r="A470" s="694"/>
      <c r="B470" s="698"/>
      <c r="C470" s="694"/>
      <c r="D470" s="698"/>
      <c r="E470" s="694"/>
      <c r="F470" s="699"/>
      <c r="I470" s="705">
        <f t="shared" si="57"/>
        <v>0</v>
      </c>
    </row>
    <row r="471">
      <c r="A471" s="694"/>
      <c r="B471" s="698"/>
      <c r="C471" s="694"/>
      <c r="D471" s="698"/>
      <c r="E471" s="694"/>
      <c r="F471" s="699"/>
      <c r="I471" s="705">
        <f t="shared" si="57"/>
        <v>0</v>
      </c>
    </row>
    <row r="472">
      <c r="A472" s="694"/>
      <c r="B472" s="698"/>
      <c r="C472" s="694"/>
      <c r="D472" s="698"/>
      <c r="E472" s="694"/>
      <c r="F472" s="699"/>
      <c r="I472" s="705">
        <f t="shared" si="57"/>
        <v>0</v>
      </c>
    </row>
    <row r="473">
      <c r="A473" s="694"/>
      <c r="B473" s="698"/>
      <c r="C473" s="694"/>
      <c r="D473" s="698"/>
      <c r="E473" s="694"/>
      <c r="F473" s="699"/>
      <c r="I473" s="705">
        <f t="shared" si="57"/>
        <v>0</v>
      </c>
    </row>
    <row r="474">
      <c r="A474" s="694"/>
      <c r="B474" s="698"/>
      <c r="C474" s="694"/>
      <c r="D474" s="698"/>
      <c r="E474" s="694"/>
      <c r="F474" s="699"/>
      <c r="I474" s="705">
        <f t="shared" si="57"/>
        <v>0</v>
      </c>
    </row>
    <row r="475">
      <c r="A475" s="694"/>
      <c r="B475" s="698"/>
      <c r="C475" s="694"/>
      <c r="D475" s="698"/>
      <c r="E475" s="694"/>
      <c r="F475" s="699"/>
      <c r="I475" s="705">
        <f t="shared" si="57"/>
        <v>0</v>
      </c>
    </row>
    <row r="476">
      <c r="A476" s="694"/>
      <c r="B476" s="698"/>
      <c r="C476" s="694"/>
      <c r="D476" s="698"/>
      <c r="E476" s="694"/>
      <c r="F476" s="699"/>
      <c r="I476" s="705">
        <f t="shared" si="57"/>
        <v>0</v>
      </c>
    </row>
    <row r="477">
      <c r="A477" s="694"/>
      <c r="B477" s="698"/>
      <c r="C477" s="694"/>
      <c r="D477" s="698"/>
      <c r="E477" s="694"/>
      <c r="F477" s="699"/>
      <c r="I477" s="705">
        <f t="shared" si="57"/>
        <v>0</v>
      </c>
    </row>
    <row r="478">
      <c r="A478" s="694"/>
      <c r="B478" s="698"/>
      <c r="C478" s="694"/>
      <c r="D478" s="698"/>
      <c r="E478" s="694"/>
      <c r="F478" s="699"/>
      <c r="I478" s="705">
        <f t="shared" si="57"/>
        <v>0</v>
      </c>
    </row>
    <row r="479">
      <c r="A479" s="694"/>
      <c r="B479" s="698"/>
      <c r="C479" s="694"/>
      <c r="D479" s="698"/>
      <c r="E479" s="694"/>
      <c r="F479" s="699"/>
      <c r="I479" s="705">
        <f t="shared" si="57"/>
        <v>0</v>
      </c>
    </row>
    <row r="480">
      <c r="A480" s="694"/>
      <c r="B480" s="698"/>
      <c r="C480" s="694"/>
      <c r="D480" s="698"/>
      <c r="E480" s="694"/>
      <c r="F480" s="699"/>
      <c r="I480" s="705">
        <f t="shared" si="57"/>
        <v>0</v>
      </c>
    </row>
    <row r="481">
      <c r="A481" s="694"/>
      <c r="B481" s="698"/>
      <c r="C481" s="694"/>
      <c r="D481" s="698"/>
      <c r="E481" s="694"/>
      <c r="F481" s="699"/>
      <c r="I481" s="705">
        <f t="shared" si="57"/>
        <v>0</v>
      </c>
    </row>
    <row r="482">
      <c r="A482" s="694"/>
      <c r="B482" s="698"/>
      <c r="C482" s="694"/>
      <c r="D482" s="698"/>
      <c r="E482" s="694"/>
      <c r="F482" s="699"/>
      <c r="I482" s="705">
        <f t="shared" si="57"/>
        <v>0</v>
      </c>
    </row>
    <row r="483">
      <c r="A483" s="694"/>
      <c r="B483" s="698"/>
      <c r="C483" s="694"/>
      <c r="D483" s="698"/>
      <c r="E483" s="694"/>
      <c r="F483" s="699"/>
      <c r="I483" s="705">
        <f t="shared" si="57"/>
        <v>0</v>
      </c>
    </row>
    <row r="484">
      <c r="A484" s="694"/>
      <c r="B484" s="698"/>
      <c r="C484" s="694"/>
      <c r="D484" s="698"/>
      <c r="E484" s="694"/>
      <c r="F484" s="699"/>
      <c r="I484" s="705">
        <f t="shared" si="57"/>
        <v>0</v>
      </c>
    </row>
    <row r="485">
      <c r="A485" s="694"/>
      <c r="B485" s="698"/>
      <c r="C485" s="694"/>
      <c r="D485" s="698"/>
      <c r="E485" s="694"/>
      <c r="F485" s="699"/>
      <c r="I485" s="705">
        <f t="shared" si="57"/>
        <v>0</v>
      </c>
    </row>
    <row r="486">
      <c r="A486" s="694"/>
      <c r="B486" s="698"/>
      <c r="C486" s="694"/>
      <c r="D486" s="698"/>
      <c r="E486" s="694"/>
      <c r="F486" s="699"/>
      <c r="I486" s="705">
        <f t="shared" si="57"/>
        <v>0</v>
      </c>
    </row>
    <row r="487">
      <c r="A487" s="694"/>
      <c r="B487" s="698"/>
      <c r="C487" s="694"/>
      <c r="D487" s="698"/>
      <c r="E487" s="694"/>
      <c r="F487" s="699"/>
      <c r="I487" s="705">
        <f t="shared" si="57"/>
        <v>0</v>
      </c>
    </row>
    <row r="488">
      <c r="A488" s="694"/>
      <c r="B488" s="698"/>
      <c r="C488" s="694"/>
      <c r="D488" s="698"/>
      <c r="E488" s="694"/>
      <c r="F488" s="699"/>
      <c r="I488" s="705">
        <f t="shared" si="57"/>
        <v>0</v>
      </c>
    </row>
    <row r="489">
      <c r="A489" s="694"/>
      <c r="B489" s="698"/>
      <c r="C489" s="694"/>
      <c r="D489" s="698"/>
      <c r="E489" s="694"/>
      <c r="F489" s="699"/>
      <c r="I489" s="705">
        <f t="shared" si="57"/>
        <v>0</v>
      </c>
    </row>
    <row r="490">
      <c r="A490" s="694"/>
      <c r="B490" s="698"/>
      <c r="C490" s="694"/>
      <c r="D490" s="698"/>
      <c r="E490" s="694"/>
      <c r="F490" s="699"/>
      <c r="I490" s="705">
        <f t="shared" si="57"/>
        <v>0</v>
      </c>
    </row>
    <row r="491">
      <c r="A491" s="694"/>
      <c r="B491" s="698"/>
      <c r="C491" s="694"/>
      <c r="D491" s="698"/>
      <c r="E491" s="694"/>
      <c r="F491" s="699"/>
      <c r="I491" s="705">
        <f t="shared" si="57"/>
        <v>0</v>
      </c>
    </row>
    <row r="492">
      <c r="A492" s="694"/>
      <c r="B492" s="698"/>
      <c r="C492" s="694"/>
      <c r="D492" s="698"/>
      <c r="E492" s="694"/>
      <c r="F492" s="699"/>
      <c r="I492" s="705">
        <f t="shared" si="57"/>
        <v>0</v>
      </c>
    </row>
    <row r="493">
      <c r="A493" s="694"/>
      <c r="B493" s="698"/>
      <c r="C493" s="694"/>
      <c r="D493" s="698"/>
      <c r="E493" s="694"/>
      <c r="F493" s="699"/>
      <c r="I493" s="705">
        <f t="shared" si="57"/>
        <v>0</v>
      </c>
    </row>
    <row r="494">
      <c r="A494" s="694"/>
      <c r="B494" s="698"/>
      <c r="C494" s="694"/>
      <c r="D494" s="698"/>
      <c r="E494" s="694"/>
      <c r="F494" s="699"/>
      <c r="I494" s="705">
        <f t="shared" si="57"/>
        <v>0</v>
      </c>
    </row>
    <row r="495">
      <c r="A495" s="694"/>
      <c r="B495" s="698"/>
      <c r="C495" s="694"/>
      <c r="D495" s="698"/>
      <c r="E495" s="694"/>
      <c r="F495" s="699"/>
      <c r="I495" s="705">
        <f t="shared" si="57"/>
        <v>0</v>
      </c>
    </row>
    <row r="496">
      <c r="A496" s="694"/>
      <c r="B496" s="698"/>
      <c r="C496" s="694"/>
      <c r="D496" s="698"/>
      <c r="E496" s="694"/>
      <c r="F496" s="699"/>
      <c r="I496" s="705">
        <f t="shared" si="57"/>
        <v>0</v>
      </c>
    </row>
    <row r="497">
      <c r="A497" s="694"/>
      <c r="B497" s="698"/>
      <c r="C497" s="694"/>
      <c r="D497" s="698"/>
      <c r="E497" s="694"/>
      <c r="F497" s="699"/>
      <c r="I497" s="705">
        <f t="shared" si="57"/>
        <v>0</v>
      </c>
    </row>
    <row r="498">
      <c r="A498" s="694"/>
      <c r="B498" s="698"/>
      <c r="C498" s="694"/>
      <c r="D498" s="698"/>
      <c r="E498" s="694"/>
      <c r="F498" s="699"/>
      <c r="I498" s="705">
        <f t="shared" si="57"/>
        <v>0</v>
      </c>
    </row>
    <row r="499">
      <c r="A499" s="694"/>
      <c r="B499" s="698"/>
      <c r="C499" s="694"/>
      <c r="D499" s="698"/>
      <c r="E499" s="694"/>
      <c r="F499" s="699"/>
      <c r="I499" s="705">
        <f t="shared" si="57"/>
        <v>0</v>
      </c>
    </row>
    <row r="500">
      <c r="A500" s="694"/>
      <c r="B500" s="698"/>
      <c r="C500" s="694"/>
      <c r="D500" s="698"/>
      <c r="E500" s="694"/>
      <c r="F500" s="699"/>
      <c r="I500" s="705">
        <f t="shared" si="57"/>
        <v>0</v>
      </c>
    </row>
    <row r="501">
      <c r="A501" s="694"/>
      <c r="B501" s="698"/>
      <c r="C501" s="694"/>
      <c r="D501" s="698"/>
      <c r="E501" s="694"/>
      <c r="F501" s="699"/>
      <c r="I501" s="705">
        <f t="shared" si="57"/>
        <v>0</v>
      </c>
    </row>
    <row r="502">
      <c r="A502" s="694"/>
      <c r="B502" s="698"/>
      <c r="C502" s="694"/>
      <c r="D502" s="698"/>
      <c r="E502" s="694"/>
      <c r="F502" s="699"/>
      <c r="I502" s="705">
        <f t="shared" si="57"/>
        <v>0</v>
      </c>
    </row>
    <row r="503">
      <c r="A503" s="694"/>
      <c r="B503" s="698"/>
      <c r="C503" s="694"/>
      <c r="D503" s="698"/>
      <c r="E503" s="694"/>
      <c r="F503" s="699"/>
      <c r="I503" s="705">
        <f t="shared" si="57"/>
        <v>0</v>
      </c>
    </row>
    <row r="504">
      <c r="A504" s="694"/>
      <c r="B504" s="698"/>
      <c r="C504" s="694"/>
      <c r="D504" s="698"/>
      <c r="E504" s="694"/>
      <c r="F504" s="699"/>
      <c r="I504" s="705">
        <f t="shared" si="57"/>
        <v>0</v>
      </c>
    </row>
    <row r="505">
      <c r="A505" s="694"/>
      <c r="B505" s="698"/>
      <c r="C505" s="694"/>
      <c r="D505" s="698"/>
      <c r="E505" s="694"/>
      <c r="F505" s="699"/>
      <c r="I505" s="705">
        <f t="shared" si="57"/>
        <v>0</v>
      </c>
    </row>
    <row r="506">
      <c r="A506" s="694"/>
      <c r="B506" s="698"/>
      <c r="C506" s="694"/>
      <c r="D506" s="698"/>
      <c r="E506" s="694"/>
      <c r="F506" s="699"/>
      <c r="I506" s="705">
        <f t="shared" si="57"/>
        <v>0</v>
      </c>
    </row>
    <row r="507">
      <c r="A507" s="694"/>
      <c r="B507" s="698"/>
      <c r="C507" s="694"/>
      <c r="D507" s="698"/>
      <c r="E507" s="694"/>
      <c r="F507" s="699"/>
      <c r="I507" s="705">
        <f t="shared" si="57"/>
        <v>0</v>
      </c>
    </row>
    <row r="508">
      <c r="A508" s="694"/>
      <c r="B508" s="698"/>
      <c r="C508" s="694"/>
      <c r="D508" s="698"/>
      <c r="E508" s="694"/>
      <c r="F508" s="699"/>
      <c r="I508" s="705">
        <f t="shared" si="57"/>
        <v>0</v>
      </c>
    </row>
    <row r="509">
      <c r="A509" s="694"/>
      <c r="B509" s="698"/>
      <c r="C509" s="694"/>
      <c r="D509" s="698"/>
      <c r="E509" s="694"/>
      <c r="F509" s="699"/>
      <c r="I509" s="705">
        <f t="shared" si="57"/>
        <v>0</v>
      </c>
    </row>
    <row r="510">
      <c r="A510" s="694"/>
      <c r="B510" s="698"/>
      <c r="C510" s="694"/>
      <c r="D510" s="698"/>
      <c r="E510" s="694"/>
      <c r="F510" s="699"/>
      <c r="I510" s="705">
        <f t="shared" si="57"/>
        <v>0</v>
      </c>
    </row>
    <row r="511">
      <c r="A511" s="694"/>
      <c r="B511" s="698"/>
      <c r="C511" s="694"/>
      <c r="D511" s="698"/>
      <c r="E511" s="694"/>
      <c r="F511" s="699"/>
      <c r="I511" s="705">
        <f t="shared" si="57"/>
        <v>0</v>
      </c>
    </row>
    <row r="512">
      <c r="A512" s="694"/>
      <c r="B512" s="698"/>
      <c r="C512" s="694"/>
      <c r="D512" s="698"/>
      <c r="E512" s="694"/>
      <c r="F512" s="699"/>
      <c r="I512" s="705">
        <f t="shared" si="57"/>
        <v>0</v>
      </c>
    </row>
    <row r="513">
      <c r="A513" s="694"/>
      <c r="B513" s="698"/>
      <c r="C513" s="694"/>
      <c r="D513" s="698"/>
      <c r="E513" s="694"/>
      <c r="F513" s="699"/>
      <c r="I513" s="705">
        <f t="shared" si="57"/>
        <v>0</v>
      </c>
    </row>
    <row r="514">
      <c r="A514" s="694"/>
      <c r="B514" s="698"/>
      <c r="C514" s="694"/>
      <c r="D514" s="698"/>
      <c r="E514" s="694"/>
      <c r="F514" s="699"/>
      <c r="I514" s="705">
        <f t="shared" si="57"/>
        <v>0</v>
      </c>
    </row>
    <row r="515">
      <c r="A515" s="694"/>
      <c r="B515" s="698"/>
      <c r="C515" s="694"/>
      <c r="D515" s="698"/>
      <c r="E515" s="694"/>
      <c r="F515" s="699"/>
      <c r="I515" s="705">
        <f t="shared" si="57"/>
        <v>0</v>
      </c>
    </row>
    <row r="516">
      <c r="A516" s="694"/>
      <c r="B516" s="698"/>
      <c r="C516" s="694"/>
      <c r="D516" s="698"/>
      <c r="E516" s="694"/>
      <c r="F516" s="699"/>
      <c r="I516" s="705">
        <f t="shared" si="57"/>
        <v>0</v>
      </c>
    </row>
    <row r="517">
      <c r="A517" s="694"/>
      <c r="B517" s="698"/>
      <c r="C517" s="694"/>
      <c r="D517" s="698"/>
      <c r="E517" s="694"/>
      <c r="F517" s="699"/>
      <c r="I517" s="705">
        <f t="shared" si="57"/>
        <v>0</v>
      </c>
    </row>
    <row r="518">
      <c r="A518" s="694"/>
      <c r="B518" s="698"/>
      <c r="C518" s="694"/>
      <c r="D518" s="698"/>
      <c r="E518" s="694"/>
      <c r="F518" s="699"/>
      <c r="I518" s="705">
        <f t="shared" si="57"/>
        <v>0</v>
      </c>
    </row>
    <row r="519">
      <c r="A519" s="694"/>
      <c r="B519" s="698"/>
      <c r="C519" s="694"/>
      <c r="D519" s="698"/>
      <c r="E519" s="694"/>
      <c r="F519" s="699"/>
      <c r="I519" s="705">
        <f t="shared" si="57"/>
        <v>0</v>
      </c>
    </row>
    <row r="520">
      <c r="A520" s="694"/>
      <c r="B520" s="698"/>
      <c r="C520" s="694"/>
      <c r="D520" s="698"/>
      <c r="E520" s="694"/>
      <c r="F520" s="699"/>
      <c r="I520" s="705">
        <f t="shared" si="57"/>
        <v>0</v>
      </c>
    </row>
    <row r="521">
      <c r="A521" s="694"/>
      <c r="B521" s="698"/>
      <c r="C521" s="694"/>
      <c r="D521" s="698"/>
      <c r="E521" s="694"/>
      <c r="F521" s="699"/>
      <c r="I521" s="705">
        <f t="shared" si="57"/>
        <v>0</v>
      </c>
    </row>
    <row r="522">
      <c r="A522" s="694"/>
      <c r="B522" s="698"/>
      <c r="C522" s="694"/>
      <c r="D522" s="698"/>
      <c r="E522" s="694"/>
      <c r="F522" s="699"/>
      <c r="I522" s="705">
        <f t="shared" si="57"/>
        <v>0</v>
      </c>
    </row>
    <row r="523">
      <c r="A523" s="694"/>
      <c r="B523" s="698"/>
      <c r="C523" s="694"/>
      <c r="D523" s="698"/>
      <c r="E523" s="694"/>
      <c r="F523" s="699"/>
      <c r="I523" s="705">
        <f t="shared" si="57"/>
        <v>0</v>
      </c>
    </row>
    <row r="524">
      <c r="A524" s="694"/>
      <c r="B524" s="698"/>
      <c r="C524" s="694"/>
      <c r="D524" s="698"/>
      <c r="E524" s="694"/>
      <c r="F524" s="699"/>
      <c r="I524" s="705">
        <f t="shared" si="57"/>
        <v>0</v>
      </c>
    </row>
    <row r="525">
      <c r="A525" s="694"/>
      <c r="B525" s="698"/>
      <c r="C525" s="694"/>
      <c r="D525" s="698"/>
      <c r="E525" s="694"/>
      <c r="F525" s="699"/>
      <c r="I525" s="705">
        <f t="shared" si="57"/>
        <v>0</v>
      </c>
    </row>
    <row r="526">
      <c r="A526" s="694"/>
      <c r="B526" s="698"/>
      <c r="C526" s="694"/>
      <c r="D526" s="698"/>
      <c r="E526" s="694"/>
      <c r="F526" s="699"/>
      <c r="I526" s="705">
        <f t="shared" si="57"/>
        <v>0</v>
      </c>
    </row>
    <row r="527">
      <c r="A527" s="694"/>
      <c r="B527" s="698"/>
      <c r="C527" s="694"/>
      <c r="D527" s="698"/>
      <c r="E527" s="694"/>
      <c r="F527" s="699"/>
      <c r="I527" s="705">
        <f t="shared" si="57"/>
        <v>0</v>
      </c>
    </row>
    <row r="528">
      <c r="A528" s="694"/>
      <c r="B528" s="698"/>
      <c r="C528" s="694"/>
      <c r="D528" s="698"/>
      <c r="E528" s="694"/>
      <c r="F528" s="699"/>
      <c r="I528" s="705">
        <f t="shared" si="57"/>
        <v>0</v>
      </c>
    </row>
    <row r="529">
      <c r="A529" s="694"/>
      <c r="B529" s="698"/>
      <c r="C529" s="694"/>
      <c r="D529" s="698"/>
      <c r="E529" s="694"/>
      <c r="F529" s="699"/>
      <c r="I529" s="705">
        <f t="shared" si="57"/>
        <v>0</v>
      </c>
    </row>
    <row r="530">
      <c r="A530" s="694"/>
      <c r="B530" s="698"/>
      <c r="C530" s="694"/>
      <c r="D530" s="698"/>
      <c r="E530" s="694"/>
      <c r="F530" s="699"/>
      <c r="I530" s="705">
        <f t="shared" si="57"/>
        <v>0</v>
      </c>
    </row>
    <row r="531">
      <c r="A531" s="694"/>
      <c r="B531" s="698"/>
      <c r="C531" s="694"/>
      <c r="D531" s="698"/>
      <c r="E531" s="694"/>
      <c r="F531" s="699"/>
      <c r="I531" s="705">
        <f t="shared" si="57"/>
        <v>0</v>
      </c>
    </row>
    <row r="532">
      <c r="A532" s="694"/>
      <c r="B532" s="698"/>
      <c r="C532" s="694"/>
      <c r="D532" s="698"/>
      <c r="E532" s="694"/>
      <c r="F532" s="699"/>
      <c r="I532" s="705">
        <f t="shared" si="57"/>
        <v>0</v>
      </c>
    </row>
    <row r="533">
      <c r="A533" s="694"/>
      <c r="B533" s="698"/>
      <c r="C533" s="694"/>
      <c r="D533" s="698"/>
      <c r="E533" s="694"/>
      <c r="F533" s="699"/>
      <c r="I533" s="705">
        <f t="shared" si="57"/>
        <v>0</v>
      </c>
    </row>
    <row r="534">
      <c r="A534" s="694"/>
      <c r="B534" s="698"/>
      <c r="C534" s="694"/>
      <c r="D534" s="698"/>
      <c r="E534" s="694"/>
      <c r="F534" s="699"/>
      <c r="I534" s="705">
        <f t="shared" si="57"/>
        <v>0</v>
      </c>
    </row>
    <row r="535">
      <c r="A535" s="694"/>
      <c r="B535" s="698"/>
      <c r="C535" s="694"/>
      <c r="D535" s="698"/>
      <c r="E535" s="694"/>
      <c r="F535" s="699"/>
      <c r="I535" s="705">
        <f t="shared" si="57"/>
        <v>0</v>
      </c>
    </row>
    <row r="536">
      <c r="A536" s="694"/>
      <c r="B536" s="698"/>
      <c r="C536" s="694"/>
      <c r="D536" s="698"/>
      <c r="E536" s="694"/>
      <c r="F536" s="699"/>
      <c r="I536" s="705">
        <f t="shared" si="57"/>
        <v>0</v>
      </c>
    </row>
    <row r="537">
      <c r="A537" s="694"/>
      <c r="B537" s="698"/>
      <c r="C537" s="694"/>
      <c r="D537" s="698"/>
      <c r="E537" s="694"/>
      <c r="F537" s="699"/>
      <c r="I537" s="705">
        <f t="shared" si="57"/>
        <v>0</v>
      </c>
    </row>
    <row r="538">
      <c r="A538" s="694"/>
      <c r="B538" s="698"/>
      <c r="C538" s="694"/>
      <c r="D538" s="698"/>
      <c r="E538" s="694"/>
      <c r="F538" s="699"/>
      <c r="I538" s="705">
        <f t="shared" si="57"/>
        <v>0</v>
      </c>
    </row>
    <row r="539">
      <c r="A539" s="694"/>
      <c r="B539" s="698"/>
      <c r="C539" s="694"/>
      <c r="D539" s="698"/>
      <c r="E539" s="694"/>
      <c r="F539" s="699"/>
      <c r="I539" s="705">
        <f t="shared" si="57"/>
        <v>0</v>
      </c>
    </row>
    <row r="540">
      <c r="A540" s="694"/>
      <c r="B540" s="698"/>
      <c r="C540" s="694"/>
      <c r="D540" s="698"/>
      <c r="E540" s="694"/>
      <c r="F540" s="699"/>
      <c r="I540" s="705">
        <f t="shared" si="57"/>
        <v>0</v>
      </c>
    </row>
    <row r="541">
      <c r="A541" s="694"/>
      <c r="B541" s="698"/>
      <c r="C541" s="694"/>
      <c r="D541" s="698"/>
      <c r="E541" s="694"/>
      <c r="F541" s="699"/>
      <c r="I541" s="705">
        <f t="shared" si="57"/>
        <v>0</v>
      </c>
    </row>
    <row r="542">
      <c r="A542" s="694"/>
      <c r="B542" s="698"/>
      <c r="C542" s="694"/>
      <c r="D542" s="698"/>
      <c r="E542" s="694"/>
      <c r="F542" s="699"/>
      <c r="I542" s="705">
        <f t="shared" si="57"/>
        <v>0</v>
      </c>
    </row>
    <row r="543">
      <c r="A543" s="694"/>
      <c r="B543" s="698"/>
      <c r="C543" s="694"/>
      <c r="D543" s="698"/>
      <c r="E543" s="694"/>
      <c r="F543" s="699"/>
      <c r="I543" s="705">
        <f t="shared" si="57"/>
        <v>0</v>
      </c>
    </row>
    <row r="544">
      <c r="A544" s="694"/>
      <c r="B544" s="698"/>
      <c r="C544" s="694"/>
      <c r="D544" s="698"/>
      <c r="E544" s="694"/>
      <c r="F544" s="699"/>
      <c r="I544" s="705">
        <f t="shared" si="57"/>
        <v>0</v>
      </c>
    </row>
    <row r="545">
      <c r="A545" s="694"/>
      <c r="B545" s="698"/>
      <c r="C545" s="694"/>
      <c r="D545" s="698"/>
      <c r="E545" s="694"/>
      <c r="F545" s="699"/>
      <c r="I545" s="705">
        <f t="shared" si="57"/>
        <v>0</v>
      </c>
    </row>
    <row r="546">
      <c r="A546" s="694"/>
      <c r="B546" s="698"/>
      <c r="C546" s="694"/>
      <c r="D546" s="698"/>
      <c r="E546" s="694"/>
      <c r="F546" s="699"/>
      <c r="I546" s="705">
        <f t="shared" si="57"/>
        <v>0</v>
      </c>
    </row>
    <row r="547">
      <c r="A547" s="694"/>
      <c r="B547" s="698"/>
      <c r="C547" s="694"/>
      <c r="D547" s="698"/>
      <c r="E547" s="694"/>
      <c r="F547" s="699"/>
      <c r="I547" s="705">
        <f t="shared" si="57"/>
        <v>0</v>
      </c>
    </row>
    <row r="548">
      <c r="A548" s="694"/>
      <c r="B548" s="698"/>
      <c r="C548" s="694"/>
      <c r="D548" s="698"/>
      <c r="E548" s="694"/>
      <c r="F548" s="699"/>
      <c r="I548" s="705">
        <f t="shared" si="57"/>
        <v>0</v>
      </c>
    </row>
    <row r="549">
      <c r="A549" s="694"/>
      <c r="B549" s="698"/>
      <c r="C549" s="694"/>
      <c r="D549" s="698"/>
      <c r="E549" s="694"/>
      <c r="F549" s="699"/>
      <c r="I549" s="705">
        <f t="shared" si="57"/>
        <v>0</v>
      </c>
    </row>
    <row r="550">
      <c r="A550" s="694"/>
      <c r="B550" s="698"/>
      <c r="C550" s="694"/>
      <c r="D550" s="698"/>
      <c r="E550" s="694"/>
      <c r="F550" s="699"/>
      <c r="I550" s="705">
        <f t="shared" si="57"/>
        <v>0</v>
      </c>
    </row>
    <row r="551">
      <c r="A551" s="694"/>
      <c r="B551" s="698"/>
      <c r="C551" s="694"/>
      <c r="D551" s="698"/>
      <c r="E551" s="694"/>
      <c r="F551" s="699"/>
      <c r="I551" s="705">
        <f t="shared" si="57"/>
        <v>0</v>
      </c>
    </row>
    <row r="552">
      <c r="A552" s="694"/>
      <c r="B552" s="698"/>
      <c r="C552" s="694"/>
      <c r="D552" s="698"/>
      <c r="E552" s="694"/>
      <c r="F552" s="699"/>
      <c r="I552" s="705">
        <f t="shared" si="57"/>
        <v>0</v>
      </c>
    </row>
    <row r="553">
      <c r="A553" s="694"/>
      <c r="B553" s="698"/>
      <c r="C553" s="694"/>
      <c r="D553" s="698"/>
      <c r="E553" s="694"/>
      <c r="F553" s="699"/>
      <c r="I553" s="705">
        <f t="shared" si="57"/>
        <v>0</v>
      </c>
    </row>
    <row r="554">
      <c r="A554" s="694"/>
      <c r="B554" s="698"/>
      <c r="C554" s="694"/>
      <c r="D554" s="698"/>
      <c r="E554" s="694"/>
      <c r="F554" s="699"/>
      <c r="I554" s="705">
        <f t="shared" si="57"/>
        <v>0</v>
      </c>
    </row>
    <row r="555">
      <c r="A555" s="694"/>
      <c r="B555" s="698"/>
      <c r="C555" s="694"/>
      <c r="D555" s="698"/>
      <c r="E555" s="694"/>
      <c r="F555" s="699"/>
      <c r="I555" s="705">
        <f t="shared" si="57"/>
        <v>0</v>
      </c>
    </row>
    <row r="556">
      <c r="A556" s="694"/>
      <c r="B556" s="698"/>
      <c r="C556" s="694"/>
      <c r="D556" s="698"/>
      <c r="E556" s="694"/>
      <c r="F556" s="699"/>
      <c r="I556" s="705">
        <f t="shared" si="57"/>
        <v>0</v>
      </c>
    </row>
    <row r="557">
      <c r="A557" s="694"/>
      <c r="B557" s="698"/>
      <c r="C557" s="694"/>
      <c r="D557" s="698"/>
      <c r="E557" s="694"/>
      <c r="F557" s="699"/>
      <c r="I557" s="705">
        <f t="shared" si="57"/>
        <v>0</v>
      </c>
    </row>
    <row r="558">
      <c r="A558" s="694"/>
      <c r="B558" s="698"/>
      <c r="C558" s="694"/>
      <c r="D558" s="698"/>
      <c r="E558" s="694"/>
      <c r="F558" s="699"/>
      <c r="I558" s="705">
        <f t="shared" si="57"/>
        <v>0</v>
      </c>
    </row>
    <row r="559">
      <c r="A559" s="694"/>
      <c r="B559" s="698"/>
      <c r="C559" s="694"/>
      <c r="D559" s="698"/>
      <c r="E559" s="694"/>
      <c r="F559" s="699"/>
      <c r="I559" s="705">
        <f t="shared" si="57"/>
        <v>0</v>
      </c>
    </row>
    <row r="560">
      <c r="A560" s="694"/>
      <c r="B560" s="698"/>
      <c r="C560" s="694"/>
      <c r="D560" s="698"/>
      <c r="E560" s="694"/>
      <c r="F560" s="699"/>
      <c r="I560" s="705">
        <f t="shared" si="57"/>
        <v>0</v>
      </c>
    </row>
    <row r="561">
      <c r="A561" s="694"/>
      <c r="B561" s="698"/>
      <c r="C561" s="694"/>
      <c r="D561" s="698"/>
      <c r="E561" s="694"/>
      <c r="F561" s="699"/>
      <c r="I561" s="705">
        <f t="shared" si="57"/>
        <v>0</v>
      </c>
    </row>
    <row r="562">
      <c r="A562" s="694"/>
      <c r="B562" s="698"/>
      <c r="C562" s="694"/>
      <c r="D562" s="698"/>
      <c r="E562" s="694"/>
      <c r="F562" s="699"/>
      <c r="I562" s="705">
        <f t="shared" si="57"/>
        <v>0</v>
      </c>
    </row>
    <row r="563">
      <c r="A563" s="694"/>
      <c r="B563" s="698"/>
      <c r="C563" s="694"/>
      <c r="D563" s="698"/>
      <c r="E563" s="694"/>
      <c r="F563" s="699"/>
      <c r="I563" s="705">
        <f t="shared" si="57"/>
        <v>0</v>
      </c>
    </row>
    <row r="564">
      <c r="A564" s="694"/>
      <c r="B564" s="698"/>
      <c r="C564" s="694"/>
      <c r="D564" s="698"/>
      <c r="E564" s="694"/>
      <c r="F564" s="699"/>
      <c r="I564" s="705">
        <f t="shared" si="57"/>
        <v>0</v>
      </c>
    </row>
    <row r="565">
      <c r="A565" s="694"/>
      <c r="B565" s="698"/>
      <c r="C565" s="694"/>
      <c r="D565" s="698"/>
      <c r="E565" s="694"/>
      <c r="F565" s="699"/>
      <c r="I565" s="705">
        <f t="shared" si="57"/>
        <v>0</v>
      </c>
    </row>
    <row r="566">
      <c r="A566" s="694"/>
      <c r="B566" s="698"/>
      <c r="C566" s="694"/>
      <c r="D566" s="698"/>
      <c r="E566" s="694"/>
      <c r="F566" s="699"/>
      <c r="I566" s="705">
        <f t="shared" si="57"/>
        <v>0</v>
      </c>
    </row>
    <row r="567">
      <c r="A567" s="694"/>
      <c r="B567" s="698"/>
      <c r="C567" s="694"/>
      <c r="D567" s="698"/>
      <c r="E567" s="694"/>
      <c r="F567" s="699"/>
      <c r="I567" s="705">
        <f t="shared" si="57"/>
        <v>0</v>
      </c>
    </row>
    <row r="568">
      <c r="A568" s="694"/>
      <c r="B568" s="698"/>
      <c r="C568" s="694"/>
      <c r="D568" s="698"/>
      <c r="E568" s="694"/>
      <c r="F568" s="699"/>
      <c r="I568" s="705">
        <f t="shared" si="57"/>
        <v>0</v>
      </c>
    </row>
    <row r="569">
      <c r="A569" s="694"/>
      <c r="B569" s="698"/>
      <c r="C569" s="694"/>
      <c r="D569" s="698"/>
      <c r="E569" s="694"/>
      <c r="F569" s="699"/>
      <c r="I569" s="705">
        <f t="shared" si="57"/>
        <v>0</v>
      </c>
    </row>
    <row r="570">
      <c r="A570" s="694"/>
      <c r="B570" s="698"/>
      <c r="C570" s="694"/>
      <c r="D570" s="698"/>
      <c r="E570" s="694"/>
      <c r="F570" s="699"/>
      <c r="I570" s="705">
        <f t="shared" si="57"/>
        <v>0</v>
      </c>
    </row>
    <row r="571">
      <c r="A571" s="694"/>
      <c r="B571" s="698"/>
      <c r="C571" s="694"/>
      <c r="D571" s="698"/>
      <c r="E571" s="694"/>
      <c r="F571" s="699"/>
      <c r="I571" s="705">
        <f t="shared" si="57"/>
        <v>0</v>
      </c>
    </row>
    <row r="572">
      <c r="A572" s="694"/>
      <c r="B572" s="698"/>
      <c r="C572" s="694"/>
      <c r="D572" s="698"/>
      <c r="E572" s="694"/>
      <c r="F572" s="699"/>
      <c r="I572" s="705">
        <f t="shared" si="57"/>
        <v>0</v>
      </c>
    </row>
    <row r="573">
      <c r="A573" s="694"/>
      <c r="B573" s="698"/>
      <c r="C573" s="694"/>
      <c r="D573" s="698"/>
      <c r="E573" s="694"/>
      <c r="F573" s="699"/>
      <c r="I573" s="705">
        <f t="shared" si="57"/>
        <v>0</v>
      </c>
    </row>
    <row r="574">
      <c r="A574" s="694"/>
      <c r="B574" s="698"/>
      <c r="C574" s="694"/>
      <c r="D574" s="698"/>
      <c r="E574" s="694"/>
      <c r="F574" s="699"/>
      <c r="I574" s="705">
        <f t="shared" si="57"/>
        <v>0</v>
      </c>
    </row>
    <row r="575">
      <c r="A575" s="694"/>
      <c r="B575" s="698"/>
      <c r="C575" s="694"/>
      <c r="D575" s="698"/>
      <c r="E575" s="694"/>
      <c r="F575" s="699"/>
      <c r="I575" s="705">
        <f t="shared" si="57"/>
        <v>0</v>
      </c>
    </row>
    <row r="576">
      <c r="A576" s="694"/>
      <c r="B576" s="698"/>
      <c r="C576" s="694"/>
      <c r="D576" s="698"/>
      <c r="E576" s="694"/>
      <c r="F576" s="699"/>
      <c r="I576" s="705">
        <f t="shared" si="57"/>
        <v>0</v>
      </c>
    </row>
    <row r="577">
      <c r="A577" s="694"/>
      <c r="B577" s="698"/>
      <c r="C577" s="694"/>
      <c r="D577" s="698"/>
      <c r="E577" s="694"/>
      <c r="F577" s="699"/>
      <c r="I577" s="705">
        <f t="shared" si="57"/>
        <v>0</v>
      </c>
    </row>
    <row r="578">
      <c r="A578" s="694"/>
      <c r="B578" s="698"/>
      <c r="C578" s="694"/>
      <c r="D578" s="698"/>
      <c r="E578" s="694"/>
      <c r="F578" s="699"/>
      <c r="I578" s="705">
        <f t="shared" si="57"/>
        <v>0</v>
      </c>
    </row>
    <row r="579">
      <c r="A579" s="694"/>
      <c r="B579" s="698"/>
      <c r="C579" s="694"/>
      <c r="D579" s="698"/>
      <c r="E579" s="694"/>
      <c r="F579" s="699"/>
      <c r="I579" s="705">
        <f t="shared" si="57"/>
        <v>0</v>
      </c>
    </row>
    <row r="580">
      <c r="A580" s="694"/>
      <c r="B580" s="698"/>
      <c r="C580" s="694"/>
      <c r="D580" s="698"/>
      <c r="E580" s="694"/>
      <c r="F580" s="699"/>
      <c r="I580" s="705">
        <f t="shared" si="57"/>
        <v>0</v>
      </c>
    </row>
    <row r="581">
      <c r="A581" s="694"/>
      <c r="B581" s="698"/>
      <c r="C581" s="694"/>
      <c r="D581" s="698"/>
      <c r="E581" s="694"/>
      <c r="F581" s="699"/>
      <c r="I581" s="705">
        <f t="shared" si="57"/>
        <v>0</v>
      </c>
    </row>
    <row r="582">
      <c r="A582" s="694"/>
      <c r="B582" s="698"/>
      <c r="C582" s="694"/>
      <c r="D582" s="698"/>
      <c r="E582" s="694"/>
      <c r="F582" s="699"/>
      <c r="I582" s="705">
        <f t="shared" si="57"/>
        <v>0</v>
      </c>
    </row>
    <row r="583">
      <c r="A583" s="694"/>
      <c r="B583" s="698"/>
      <c r="C583" s="694"/>
      <c r="D583" s="698"/>
      <c r="E583" s="694"/>
      <c r="F583" s="699"/>
      <c r="I583" s="705">
        <f t="shared" si="57"/>
        <v>0</v>
      </c>
    </row>
    <row r="584">
      <c r="A584" s="694"/>
      <c r="B584" s="698"/>
      <c r="C584" s="694"/>
      <c r="D584" s="698"/>
      <c r="E584" s="694"/>
      <c r="F584" s="699"/>
      <c r="I584" s="705">
        <f t="shared" si="57"/>
        <v>0</v>
      </c>
    </row>
    <row r="585">
      <c r="A585" s="694"/>
      <c r="B585" s="698"/>
      <c r="C585" s="694"/>
      <c r="D585" s="698"/>
      <c r="E585" s="694"/>
      <c r="F585" s="699"/>
      <c r="I585" s="705">
        <f t="shared" si="57"/>
        <v>0</v>
      </c>
    </row>
    <row r="586">
      <c r="A586" s="694"/>
      <c r="B586" s="698"/>
      <c r="C586" s="694"/>
      <c r="D586" s="698"/>
      <c r="E586" s="694"/>
      <c r="F586" s="699"/>
      <c r="I586" s="705">
        <f t="shared" si="57"/>
        <v>0</v>
      </c>
    </row>
    <row r="587">
      <c r="A587" s="694"/>
      <c r="B587" s="698"/>
      <c r="C587" s="694"/>
      <c r="D587" s="698"/>
      <c r="E587" s="694"/>
      <c r="F587" s="699"/>
      <c r="I587" s="705">
        <f t="shared" si="57"/>
        <v>0</v>
      </c>
    </row>
    <row r="588">
      <c r="A588" s="694"/>
      <c r="B588" s="698"/>
      <c r="C588" s="694"/>
      <c r="D588" s="698"/>
      <c r="E588" s="694"/>
      <c r="F588" s="699"/>
      <c r="I588" s="705">
        <f t="shared" si="57"/>
        <v>0</v>
      </c>
    </row>
    <row r="589">
      <c r="A589" s="694"/>
      <c r="B589" s="698"/>
      <c r="C589" s="694"/>
      <c r="D589" s="698"/>
      <c r="E589" s="694"/>
      <c r="F589" s="699"/>
      <c r="I589" s="705">
        <f t="shared" si="57"/>
        <v>0</v>
      </c>
    </row>
    <row r="590">
      <c r="A590" s="694"/>
      <c r="B590" s="698"/>
      <c r="C590" s="694"/>
      <c r="D590" s="698"/>
      <c r="E590" s="694"/>
      <c r="F590" s="699"/>
      <c r="I590" s="705">
        <f t="shared" si="57"/>
        <v>0</v>
      </c>
    </row>
    <row r="591">
      <c r="A591" s="694"/>
      <c r="B591" s="698"/>
      <c r="C591" s="694"/>
      <c r="D591" s="698"/>
      <c r="E591" s="694"/>
      <c r="F591" s="699"/>
      <c r="I591" s="705">
        <f t="shared" si="57"/>
        <v>0</v>
      </c>
    </row>
    <row r="592">
      <c r="A592" s="694"/>
      <c r="B592" s="698"/>
      <c r="C592" s="694"/>
      <c r="D592" s="698"/>
      <c r="E592" s="694"/>
      <c r="F592" s="699"/>
      <c r="I592" s="705">
        <f t="shared" si="57"/>
        <v>0</v>
      </c>
    </row>
    <row r="593">
      <c r="A593" s="694"/>
      <c r="B593" s="698"/>
      <c r="C593" s="694"/>
      <c r="D593" s="698"/>
      <c r="E593" s="694"/>
      <c r="F593" s="699"/>
      <c r="I593" s="705">
        <f t="shared" si="57"/>
        <v>0</v>
      </c>
    </row>
    <row r="594">
      <c r="A594" s="694"/>
      <c r="B594" s="698"/>
      <c r="C594" s="694"/>
      <c r="D594" s="698"/>
      <c r="E594" s="694"/>
      <c r="F594" s="699"/>
      <c r="I594" s="705">
        <f t="shared" si="57"/>
        <v>0</v>
      </c>
    </row>
    <row r="595">
      <c r="A595" s="694"/>
      <c r="B595" s="698"/>
      <c r="C595" s="694"/>
      <c r="D595" s="698"/>
      <c r="E595" s="694"/>
      <c r="F595" s="699"/>
      <c r="I595" s="705">
        <f t="shared" si="57"/>
        <v>0</v>
      </c>
    </row>
    <row r="596">
      <c r="A596" s="694"/>
      <c r="B596" s="698"/>
      <c r="C596" s="694"/>
      <c r="D596" s="698"/>
      <c r="E596" s="694"/>
      <c r="F596" s="699"/>
      <c r="I596" s="705">
        <f t="shared" si="57"/>
        <v>0</v>
      </c>
    </row>
    <row r="597">
      <c r="A597" s="694"/>
      <c r="B597" s="698"/>
      <c r="C597" s="694"/>
      <c r="D597" s="698"/>
      <c r="E597" s="694"/>
      <c r="F597" s="699"/>
      <c r="I597" s="705">
        <f t="shared" si="57"/>
        <v>0</v>
      </c>
    </row>
    <row r="598">
      <c r="A598" s="694"/>
      <c r="B598" s="698"/>
      <c r="C598" s="694"/>
      <c r="D598" s="698"/>
      <c r="E598" s="694"/>
      <c r="F598" s="699"/>
      <c r="I598" s="705">
        <f t="shared" si="57"/>
        <v>0</v>
      </c>
    </row>
    <row r="599">
      <c r="A599" s="694"/>
      <c r="B599" s="698"/>
      <c r="C599" s="694"/>
      <c r="D599" s="698"/>
      <c r="E599" s="694"/>
      <c r="F599" s="699"/>
      <c r="I599" s="705">
        <f t="shared" si="57"/>
        <v>0</v>
      </c>
    </row>
    <row r="600">
      <c r="A600" s="694"/>
      <c r="B600" s="698"/>
      <c r="C600" s="694"/>
      <c r="D600" s="698"/>
      <c r="E600" s="694"/>
      <c r="F600" s="699"/>
      <c r="I600" s="705">
        <f t="shared" si="57"/>
        <v>0</v>
      </c>
    </row>
    <row r="601">
      <c r="A601" s="694"/>
      <c r="B601" s="698"/>
      <c r="C601" s="694"/>
      <c r="D601" s="698"/>
      <c r="E601" s="694"/>
      <c r="F601" s="699"/>
      <c r="I601" s="705">
        <f t="shared" si="57"/>
        <v>0</v>
      </c>
    </row>
    <row r="602">
      <c r="A602" s="694"/>
      <c r="B602" s="698"/>
      <c r="C602" s="694"/>
      <c r="D602" s="698"/>
      <c r="E602" s="694"/>
      <c r="F602" s="699"/>
      <c r="I602" s="705">
        <f t="shared" si="57"/>
        <v>0</v>
      </c>
    </row>
    <row r="603">
      <c r="A603" s="694"/>
      <c r="B603" s="698"/>
      <c r="C603" s="694"/>
      <c r="D603" s="698"/>
      <c r="E603" s="694"/>
      <c r="F603" s="699"/>
      <c r="I603" s="705">
        <f t="shared" si="57"/>
        <v>0</v>
      </c>
    </row>
    <row r="604">
      <c r="A604" s="694"/>
      <c r="B604" s="698"/>
      <c r="C604" s="694"/>
      <c r="D604" s="698"/>
      <c r="E604" s="694"/>
      <c r="F604" s="699"/>
      <c r="I604" s="705">
        <f t="shared" si="57"/>
        <v>0</v>
      </c>
    </row>
    <row r="605">
      <c r="A605" s="694"/>
      <c r="B605" s="698"/>
      <c r="C605" s="694"/>
      <c r="D605" s="698"/>
      <c r="E605" s="694"/>
      <c r="F605" s="699"/>
      <c r="I605" s="705">
        <f t="shared" si="57"/>
        <v>0</v>
      </c>
    </row>
    <row r="606">
      <c r="A606" s="694"/>
      <c r="B606" s="698"/>
      <c r="C606" s="694"/>
      <c r="D606" s="698"/>
      <c r="E606" s="694"/>
      <c r="F606" s="699"/>
      <c r="I606" s="705">
        <f t="shared" si="57"/>
        <v>0</v>
      </c>
    </row>
    <row r="607">
      <c r="A607" s="694"/>
      <c r="B607" s="698"/>
      <c r="C607" s="694"/>
      <c r="D607" s="698"/>
      <c r="E607" s="694"/>
      <c r="F607" s="699"/>
      <c r="I607" s="705">
        <f t="shared" si="57"/>
        <v>0</v>
      </c>
    </row>
    <row r="608">
      <c r="A608" s="694"/>
      <c r="B608" s="698"/>
      <c r="C608" s="694"/>
      <c r="D608" s="698"/>
      <c r="E608" s="694"/>
      <c r="F608" s="699"/>
      <c r="I608" s="705">
        <f t="shared" si="57"/>
        <v>0</v>
      </c>
    </row>
    <row r="609">
      <c r="A609" s="694"/>
      <c r="B609" s="698"/>
      <c r="C609" s="694"/>
      <c r="D609" s="698"/>
      <c r="E609" s="694"/>
      <c r="F609" s="699"/>
      <c r="I609" s="705">
        <f t="shared" si="57"/>
        <v>0</v>
      </c>
    </row>
    <row r="610">
      <c r="A610" s="694"/>
      <c r="B610" s="698"/>
      <c r="C610" s="694"/>
      <c r="D610" s="698"/>
      <c r="E610" s="694"/>
      <c r="F610" s="699"/>
      <c r="I610" s="705">
        <f t="shared" si="57"/>
        <v>0</v>
      </c>
    </row>
    <row r="611">
      <c r="A611" s="694"/>
      <c r="B611" s="698"/>
      <c r="C611" s="694"/>
      <c r="D611" s="698"/>
      <c r="E611" s="694"/>
      <c r="F611" s="699"/>
      <c r="I611" s="705">
        <f t="shared" si="57"/>
        <v>0</v>
      </c>
    </row>
    <row r="612">
      <c r="A612" s="694"/>
      <c r="B612" s="698"/>
      <c r="C612" s="694"/>
      <c r="D612" s="698"/>
      <c r="E612" s="694"/>
      <c r="F612" s="699"/>
      <c r="I612" s="705">
        <f t="shared" si="57"/>
        <v>0</v>
      </c>
    </row>
    <row r="613">
      <c r="A613" s="694"/>
      <c r="B613" s="698"/>
      <c r="C613" s="694"/>
      <c r="D613" s="698"/>
      <c r="E613" s="694"/>
      <c r="F613" s="699"/>
      <c r="I613" s="705">
        <f t="shared" si="57"/>
        <v>0</v>
      </c>
    </row>
    <row r="614">
      <c r="A614" s="694"/>
      <c r="B614" s="698"/>
      <c r="C614" s="694"/>
      <c r="D614" s="698"/>
      <c r="E614" s="694"/>
      <c r="F614" s="699"/>
      <c r="I614" s="705">
        <f t="shared" si="57"/>
        <v>0</v>
      </c>
    </row>
    <row r="615">
      <c r="A615" s="694"/>
      <c r="B615" s="698"/>
      <c r="C615" s="694"/>
      <c r="D615" s="698"/>
      <c r="E615" s="694"/>
      <c r="F615" s="699"/>
      <c r="I615" s="705">
        <f t="shared" si="57"/>
        <v>0</v>
      </c>
    </row>
    <row r="616">
      <c r="A616" s="694"/>
      <c r="B616" s="698"/>
      <c r="C616" s="694"/>
      <c r="D616" s="698"/>
      <c r="E616" s="694"/>
      <c r="F616" s="699"/>
      <c r="I616" s="705">
        <f t="shared" si="57"/>
        <v>0</v>
      </c>
    </row>
    <row r="617">
      <c r="A617" s="694"/>
      <c r="B617" s="698"/>
      <c r="C617" s="694"/>
      <c r="D617" s="698"/>
      <c r="E617" s="694"/>
      <c r="F617" s="699"/>
      <c r="I617" s="705">
        <f t="shared" si="57"/>
        <v>0</v>
      </c>
    </row>
    <row r="618">
      <c r="A618" s="694"/>
      <c r="B618" s="698"/>
      <c r="C618" s="694"/>
      <c r="D618" s="698"/>
      <c r="E618" s="694"/>
      <c r="F618" s="699"/>
      <c r="I618" s="705">
        <f t="shared" si="57"/>
        <v>0</v>
      </c>
    </row>
    <row r="619">
      <c r="A619" s="694"/>
      <c r="B619" s="698"/>
      <c r="C619" s="694"/>
      <c r="D619" s="698"/>
      <c r="E619" s="694"/>
      <c r="F619" s="699"/>
      <c r="I619" s="705">
        <f t="shared" si="57"/>
        <v>0</v>
      </c>
    </row>
    <row r="620">
      <c r="A620" s="694"/>
      <c r="B620" s="698"/>
      <c r="C620" s="694"/>
      <c r="D620" s="698"/>
      <c r="E620" s="694"/>
      <c r="F620" s="699"/>
      <c r="I620" s="705">
        <f t="shared" si="57"/>
        <v>0</v>
      </c>
    </row>
    <row r="621">
      <c r="A621" s="694"/>
      <c r="B621" s="698"/>
      <c r="C621" s="694"/>
      <c r="D621" s="698"/>
      <c r="E621" s="694"/>
      <c r="F621" s="699"/>
      <c r="I621" s="705">
        <f t="shared" si="57"/>
        <v>0</v>
      </c>
    </row>
    <row r="622">
      <c r="A622" s="694"/>
      <c r="B622" s="698"/>
      <c r="C622" s="694"/>
      <c r="D622" s="698"/>
      <c r="E622" s="694"/>
      <c r="F622" s="699"/>
      <c r="I622" s="705">
        <f t="shared" si="57"/>
        <v>0</v>
      </c>
    </row>
    <row r="623">
      <c r="A623" s="694"/>
      <c r="B623" s="698"/>
      <c r="C623" s="694"/>
      <c r="D623" s="698"/>
      <c r="E623" s="694"/>
      <c r="F623" s="699"/>
      <c r="I623" s="705">
        <f t="shared" si="57"/>
        <v>0</v>
      </c>
    </row>
    <row r="624">
      <c r="A624" s="694"/>
      <c r="B624" s="698"/>
      <c r="C624" s="694"/>
      <c r="D624" s="698"/>
      <c r="E624" s="694"/>
      <c r="F624" s="699"/>
      <c r="I624" s="705">
        <f t="shared" si="57"/>
        <v>0</v>
      </c>
    </row>
    <row r="625">
      <c r="A625" s="694"/>
      <c r="B625" s="698"/>
      <c r="C625" s="694"/>
      <c r="D625" s="698"/>
      <c r="E625" s="694"/>
      <c r="F625" s="699"/>
      <c r="I625" s="705">
        <f t="shared" si="57"/>
        <v>0</v>
      </c>
    </row>
    <row r="626">
      <c r="A626" s="694"/>
      <c r="B626" s="698"/>
      <c r="C626" s="694"/>
      <c r="D626" s="698"/>
      <c r="E626" s="694"/>
      <c r="F626" s="699"/>
      <c r="I626" s="705">
        <f t="shared" si="57"/>
        <v>0</v>
      </c>
    </row>
    <row r="627">
      <c r="A627" s="694"/>
      <c r="B627" s="698"/>
      <c r="C627" s="694"/>
      <c r="D627" s="698"/>
      <c r="E627" s="694"/>
      <c r="F627" s="699"/>
      <c r="I627" s="705">
        <f t="shared" si="57"/>
        <v>0</v>
      </c>
    </row>
    <row r="628">
      <c r="A628" s="694"/>
      <c r="B628" s="698"/>
      <c r="C628" s="694"/>
      <c r="D628" s="698"/>
      <c r="E628" s="694"/>
      <c r="F628" s="699"/>
      <c r="I628" s="705">
        <f t="shared" si="57"/>
        <v>0</v>
      </c>
    </row>
    <row r="629">
      <c r="A629" s="694"/>
      <c r="B629" s="698"/>
      <c r="C629" s="694"/>
      <c r="D629" s="698"/>
      <c r="E629" s="694"/>
      <c r="F629" s="699"/>
      <c r="I629" s="705">
        <f t="shared" si="57"/>
        <v>0</v>
      </c>
    </row>
    <row r="630">
      <c r="A630" s="694"/>
      <c r="B630" s="698"/>
      <c r="C630" s="694"/>
      <c r="D630" s="698"/>
      <c r="E630" s="694"/>
      <c r="F630" s="699"/>
      <c r="I630" s="705">
        <f t="shared" si="57"/>
        <v>0</v>
      </c>
    </row>
    <row r="631">
      <c r="A631" s="694"/>
      <c r="B631" s="698"/>
      <c r="C631" s="694"/>
      <c r="D631" s="698"/>
      <c r="E631" s="694"/>
      <c r="F631" s="699"/>
      <c r="I631" s="705">
        <f t="shared" si="57"/>
        <v>0</v>
      </c>
    </row>
    <row r="632">
      <c r="A632" s="694"/>
      <c r="B632" s="698"/>
      <c r="C632" s="694"/>
      <c r="D632" s="698"/>
      <c r="E632" s="694"/>
      <c r="F632" s="699"/>
      <c r="I632" s="705">
        <f t="shared" si="57"/>
        <v>0</v>
      </c>
    </row>
    <row r="633">
      <c r="A633" s="694"/>
      <c r="B633" s="698"/>
      <c r="C633" s="694"/>
      <c r="D633" s="698"/>
      <c r="E633" s="694"/>
      <c r="F633" s="699"/>
      <c r="I633" s="705">
        <f t="shared" si="57"/>
        <v>0</v>
      </c>
    </row>
    <row r="634">
      <c r="A634" s="694"/>
      <c r="B634" s="698"/>
      <c r="C634" s="694"/>
      <c r="D634" s="698"/>
      <c r="E634" s="694"/>
      <c r="F634" s="699"/>
      <c r="I634" s="705">
        <f t="shared" si="57"/>
        <v>0</v>
      </c>
    </row>
    <row r="635">
      <c r="A635" s="694"/>
      <c r="B635" s="698"/>
      <c r="C635" s="694"/>
      <c r="D635" s="698"/>
      <c r="E635" s="694"/>
      <c r="F635" s="699"/>
      <c r="I635" s="705">
        <f t="shared" si="57"/>
        <v>0</v>
      </c>
    </row>
    <row r="636">
      <c r="A636" s="694"/>
      <c r="B636" s="698"/>
      <c r="C636" s="694"/>
      <c r="D636" s="698"/>
      <c r="E636" s="694"/>
      <c r="F636" s="699"/>
      <c r="I636" s="705">
        <f t="shared" si="57"/>
        <v>0</v>
      </c>
    </row>
    <row r="637">
      <c r="A637" s="694"/>
      <c r="B637" s="698"/>
      <c r="C637" s="694"/>
      <c r="D637" s="698"/>
      <c r="E637" s="694"/>
      <c r="F637" s="699"/>
      <c r="I637" s="705">
        <f t="shared" si="57"/>
        <v>0</v>
      </c>
    </row>
    <row r="638">
      <c r="A638" s="694"/>
      <c r="B638" s="698"/>
      <c r="C638" s="694"/>
      <c r="D638" s="698"/>
      <c r="E638" s="694"/>
      <c r="F638" s="699"/>
      <c r="I638" s="705">
        <f t="shared" si="57"/>
        <v>0</v>
      </c>
    </row>
    <row r="639">
      <c r="A639" s="694"/>
      <c r="B639" s="698"/>
      <c r="C639" s="694"/>
      <c r="D639" s="698"/>
      <c r="E639" s="694"/>
      <c r="F639" s="699"/>
      <c r="I639" s="705">
        <f t="shared" si="57"/>
        <v>0</v>
      </c>
    </row>
    <row r="640">
      <c r="A640" s="694"/>
      <c r="B640" s="698"/>
      <c r="C640" s="694"/>
      <c r="D640" s="698"/>
      <c r="E640" s="694"/>
      <c r="F640" s="699"/>
      <c r="I640" s="705">
        <f t="shared" si="57"/>
        <v>0</v>
      </c>
    </row>
    <row r="641">
      <c r="A641" s="694"/>
      <c r="B641" s="698"/>
      <c r="C641" s="694"/>
      <c r="D641" s="698"/>
      <c r="E641" s="694"/>
      <c r="F641" s="699"/>
      <c r="I641" s="705">
        <f t="shared" si="57"/>
        <v>0</v>
      </c>
    </row>
    <row r="642">
      <c r="A642" s="694"/>
      <c r="B642" s="698"/>
      <c r="C642" s="694"/>
      <c r="D642" s="698"/>
      <c r="E642" s="694"/>
      <c r="F642" s="699"/>
      <c r="I642" s="705">
        <f t="shared" si="57"/>
        <v>0</v>
      </c>
    </row>
    <row r="643">
      <c r="A643" s="694"/>
      <c r="B643" s="698"/>
      <c r="C643" s="694"/>
      <c r="D643" s="698"/>
      <c r="E643" s="694"/>
      <c r="F643" s="699"/>
      <c r="I643" s="705">
        <f t="shared" si="57"/>
        <v>0</v>
      </c>
    </row>
    <row r="644">
      <c r="A644" s="694"/>
      <c r="B644" s="698"/>
      <c r="C644" s="694"/>
      <c r="D644" s="698"/>
      <c r="E644" s="694"/>
      <c r="F644" s="699"/>
      <c r="I644" s="705">
        <f t="shared" si="57"/>
        <v>0</v>
      </c>
    </row>
    <row r="645">
      <c r="A645" s="694"/>
      <c r="B645" s="698"/>
      <c r="C645" s="694"/>
      <c r="D645" s="698"/>
      <c r="E645" s="694"/>
      <c r="F645" s="699"/>
      <c r="I645" s="705">
        <f t="shared" si="57"/>
        <v>0</v>
      </c>
    </row>
    <row r="646">
      <c r="A646" s="694"/>
      <c r="B646" s="698"/>
      <c r="C646" s="694"/>
      <c r="D646" s="698"/>
      <c r="E646" s="694"/>
      <c r="F646" s="699"/>
      <c r="I646" s="705">
        <f t="shared" si="57"/>
        <v>0</v>
      </c>
    </row>
    <row r="647">
      <c r="A647" s="694"/>
      <c r="B647" s="698"/>
      <c r="C647" s="694"/>
      <c r="D647" s="698"/>
      <c r="E647" s="694"/>
      <c r="F647" s="699"/>
      <c r="I647" s="705">
        <f t="shared" si="57"/>
        <v>0</v>
      </c>
    </row>
    <row r="648">
      <c r="A648" s="694"/>
      <c r="B648" s="698"/>
      <c r="C648" s="694"/>
      <c r="D648" s="698"/>
      <c r="E648" s="694"/>
      <c r="F648" s="699"/>
      <c r="I648" s="705">
        <f t="shared" si="57"/>
        <v>0</v>
      </c>
    </row>
    <row r="649">
      <c r="A649" s="694"/>
      <c r="B649" s="698"/>
      <c r="C649" s="694"/>
      <c r="D649" s="698"/>
      <c r="E649" s="694"/>
      <c r="F649" s="699"/>
      <c r="I649" s="705">
        <f t="shared" si="57"/>
        <v>0</v>
      </c>
    </row>
    <row r="650">
      <c r="A650" s="694"/>
      <c r="B650" s="698"/>
      <c r="C650" s="694"/>
      <c r="D650" s="698"/>
      <c r="E650" s="694"/>
      <c r="F650" s="699"/>
      <c r="I650" s="705">
        <f t="shared" si="57"/>
        <v>0</v>
      </c>
    </row>
    <row r="651">
      <c r="A651" s="694"/>
      <c r="B651" s="698"/>
      <c r="C651" s="694"/>
      <c r="D651" s="698"/>
      <c r="E651" s="694"/>
      <c r="F651" s="699"/>
      <c r="I651" s="705">
        <f t="shared" si="57"/>
        <v>0</v>
      </c>
    </row>
    <row r="652">
      <c r="A652" s="694"/>
      <c r="B652" s="698"/>
      <c r="C652" s="694"/>
      <c r="D652" s="698"/>
      <c r="E652" s="694"/>
      <c r="F652" s="699"/>
      <c r="I652" s="705">
        <f t="shared" si="57"/>
        <v>0</v>
      </c>
    </row>
    <row r="653">
      <c r="A653" s="694"/>
      <c r="B653" s="698"/>
      <c r="C653" s="694"/>
      <c r="D653" s="698"/>
      <c r="E653" s="694"/>
      <c r="F653" s="699"/>
      <c r="I653" s="705">
        <f t="shared" si="57"/>
        <v>0</v>
      </c>
    </row>
    <row r="654">
      <c r="A654" s="694"/>
      <c r="B654" s="698"/>
      <c r="C654" s="694"/>
      <c r="D654" s="698"/>
      <c r="E654" s="694"/>
      <c r="F654" s="699"/>
      <c r="I654" s="705">
        <f t="shared" si="57"/>
        <v>0</v>
      </c>
    </row>
    <row r="655">
      <c r="A655" s="694"/>
      <c r="B655" s="698"/>
      <c r="C655" s="694"/>
      <c r="D655" s="698"/>
      <c r="E655" s="694"/>
      <c r="F655" s="699"/>
      <c r="I655" s="705">
        <f t="shared" si="57"/>
        <v>0</v>
      </c>
    </row>
    <row r="656">
      <c r="A656" s="694"/>
      <c r="B656" s="698"/>
      <c r="C656" s="694"/>
      <c r="D656" s="698"/>
      <c r="E656" s="694"/>
      <c r="F656" s="699"/>
      <c r="I656" s="705">
        <f t="shared" si="57"/>
        <v>0</v>
      </c>
    </row>
    <row r="657">
      <c r="A657" s="694"/>
      <c r="B657" s="698"/>
      <c r="C657" s="694"/>
      <c r="D657" s="698"/>
      <c r="E657" s="694"/>
      <c r="F657" s="699"/>
      <c r="I657" s="705">
        <f t="shared" si="57"/>
        <v>0</v>
      </c>
    </row>
    <row r="658">
      <c r="A658" s="694"/>
      <c r="B658" s="698"/>
      <c r="C658" s="694"/>
      <c r="D658" s="698"/>
      <c r="E658" s="694"/>
      <c r="F658" s="699"/>
      <c r="I658" s="705">
        <f t="shared" si="57"/>
        <v>0</v>
      </c>
    </row>
    <row r="659">
      <c r="A659" s="694"/>
      <c r="B659" s="698"/>
      <c r="C659" s="694"/>
      <c r="D659" s="698"/>
      <c r="E659" s="694"/>
      <c r="F659" s="699"/>
      <c r="I659" s="705">
        <f t="shared" si="57"/>
        <v>0</v>
      </c>
    </row>
    <row r="660">
      <c r="A660" s="694"/>
      <c r="B660" s="698"/>
      <c r="C660" s="694"/>
      <c r="D660" s="698"/>
      <c r="E660" s="694"/>
      <c r="F660" s="699"/>
      <c r="I660" s="705">
        <f t="shared" si="57"/>
        <v>0</v>
      </c>
    </row>
    <row r="661">
      <c r="A661" s="694"/>
      <c r="B661" s="698"/>
      <c r="C661" s="694"/>
      <c r="D661" s="698"/>
      <c r="E661" s="694"/>
      <c r="F661" s="699"/>
      <c r="I661" s="705">
        <f t="shared" si="57"/>
        <v>0</v>
      </c>
    </row>
    <row r="662">
      <c r="A662" s="694"/>
      <c r="B662" s="698"/>
      <c r="C662" s="694"/>
      <c r="D662" s="698"/>
      <c r="E662" s="694"/>
      <c r="F662" s="699"/>
      <c r="I662" s="705">
        <f t="shared" si="57"/>
        <v>0</v>
      </c>
    </row>
    <row r="663">
      <c r="A663" s="694"/>
      <c r="B663" s="698"/>
      <c r="C663" s="694"/>
      <c r="D663" s="698"/>
      <c r="E663" s="694"/>
      <c r="F663" s="699"/>
      <c r="I663" s="705">
        <f t="shared" si="57"/>
        <v>0</v>
      </c>
    </row>
    <row r="664">
      <c r="A664" s="694"/>
      <c r="B664" s="698"/>
      <c r="C664" s="694"/>
      <c r="D664" s="698"/>
      <c r="E664" s="694"/>
      <c r="F664" s="699"/>
      <c r="I664" s="705">
        <f t="shared" si="57"/>
        <v>0</v>
      </c>
    </row>
    <row r="665">
      <c r="A665" s="694"/>
      <c r="B665" s="698"/>
      <c r="C665" s="694"/>
      <c r="D665" s="698"/>
      <c r="E665" s="694"/>
      <c r="F665" s="699"/>
      <c r="I665" s="705">
        <f t="shared" si="57"/>
        <v>0</v>
      </c>
    </row>
    <row r="666">
      <c r="A666" s="694"/>
      <c r="B666" s="698"/>
      <c r="C666" s="694"/>
      <c r="D666" s="698"/>
      <c r="E666" s="694"/>
      <c r="F666" s="699"/>
      <c r="I666" s="705">
        <f t="shared" si="57"/>
        <v>0</v>
      </c>
    </row>
    <row r="667">
      <c r="A667" s="694"/>
      <c r="B667" s="698"/>
      <c r="C667" s="694"/>
      <c r="D667" s="698"/>
      <c r="E667" s="694"/>
      <c r="F667" s="699"/>
      <c r="I667" s="705">
        <f t="shared" si="57"/>
        <v>0</v>
      </c>
    </row>
    <row r="668">
      <c r="A668" s="694"/>
      <c r="B668" s="698"/>
      <c r="C668" s="694"/>
      <c r="D668" s="698"/>
      <c r="E668" s="694"/>
      <c r="F668" s="699"/>
      <c r="I668" s="705">
        <f t="shared" si="57"/>
        <v>0</v>
      </c>
    </row>
    <row r="669">
      <c r="A669" s="694"/>
      <c r="B669" s="698"/>
      <c r="C669" s="694"/>
      <c r="D669" s="698"/>
      <c r="E669" s="694"/>
      <c r="F669" s="699"/>
      <c r="I669" s="705">
        <f t="shared" si="57"/>
        <v>0</v>
      </c>
    </row>
    <row r="670">
      <c r="A670" s="694"/>
      <c r="B670" s="698"/>
      <c r="C670" s="694"/>
      <c r="D670" s="698"/>
      <c r="E670" s="694"/>
      <c r="F670" s="699"/>
      <c r="I670" s="705">
        <f t="shared" si="57"/>
        <v>0</v>
      </c>
    </row>
    <row r="671">
      <c r="A671" s="694"/>
      <c r="B671" s="698"/>
      <c r="C671" s="694"/>
      <c r="D671" s="698"/>
      <c r="E671" s="694"/>
      <c r="F671" s="699"/>
      <c r="I671" s="705">
        <f t="shared" si="57"/>
        <v>0</v>
      </c>
    </row>
    <row r="672">
      <c r="A672" s="694"/>
      <c r="B672" s="698"/>
      <c r="C672" s="694"/>
      <c r="D672" s="698"/>
      <c r="E672" s="694"/>
      <c r="F672" s="699"/>
      <c r="I672" s="705">
        <f t="shared" si="57"/>
        <v>0</v>
      </c>
    </row>
    <row r="673">
      <c r="A673" s="694"/>
      <c r="B673" s="698"/>
      <c r="C673" s="694"/>
      <c r="D673" s="698"/>
      <c r="E673" s="694"/>
      <c r="F673" s="699"/>
      <c r="I673" s="705">
        <f t="shared" si="57"/>
        <v>0</v>
      </c>
    </row>
    <row r="674">
      <c r="A674" s="694"/>
      <c r="B674" s="698"/>
      <c r="C674" s="694"/>
      <c r="D674" s="698"/>
      <c r="E674" s="694"/>
      <c r="F674" s="699"/>
      <c r="I674" s="705">
        <f t="shared" si="57"/>
        <v>0</v>
      </c>
    </row>
    <row r="675">
      <c r="A675" s="694"/>
      <c r="B675" s="698"/>
      <c r="C675" s="694"/>
      <c r="D675" s="698"/>
      <c r="E675" s="694"/>
      <c r="F675" s="699"/>
      <c r="I675" s="705">
        <f t="shared" si="57"/>
        <v>0</v>
      </c>
    </row>
    <row r="676">
      <c r="A676" s="694"/>
      <c r="B676" s="698"/>
      <c r="C676" s="694"/>
      <c r="D676" s="698"/>
      <c r="E676" s="694"/>
      <c r="F676" s="699"/>
      <c r="I676" s="705">
        <f t="shared" si="57"/>
        <v>0</v>
      </c>
    </row>
    <row r="677">
      <c r="A677" s="694"/>
      <c r="B677" s="698"/>
      <c r="C677" s="694"/>
      <c r="D677" s="698"/>
      <c r="E677" s="694"/>
      <c r="F677" s="699"/>
      <c r="I677" s="705">
        <f t="shared" si="57"/>
        <v>0</v>
      </c>
    </row>
    <row r="678">
      <c r="A678" s="694"/>
      <c r="B678" s="698"/>
      <c r="C678" s="694"/>
      <c r="D678" s="698"/>
      <c r="E678" s="694"/>
      <c r="F678" s="699"/>
      <c r="I678" s="705">
        <f t="shared" si="57"/>
        <v>0</v>
      </c>
    </row>
    <row r="679">
      <c r="A679" s="694"/>
      <c r="B679" s="698"/>
      <c r="C679" s="694"/>
      <c r="D679" s="698"/>
      <c r="E679" s="694"/>
      <c r="F679" s="699"/>
      <c r="I679" s="705">
        <f t="shared" si="57"/>
        <v>0</v>
      </c>
    </row>
    <row r="680">
      <c r="A680" s="694"/>
      <c r="B680" s="698"/>
      <c r="C680" s="694"/>
      <c r="D680" s="698"/>
      <c r="E680" s="694"/>
      <c r="F680" s="699"/>
      <c r="I680" s="705">
        <f t="shared" si="57"/>
        <v>0</v>
      </c>
    </row>
    <row r="681">
      <c r="A681" s="694"/>
      <c r="B681" s="698"/>
      <c r="C681" s="694"/>
      <c r="D681" s="698"/>
      <c r="E681" s="694"/>
      <c r="F681" s="699"/>
      <c r="I681" s="705">
        <f t="shared" si="57"/>
        <v>0</v>
      </c>
    </row>
    <row r="682">
      <c r="A682" s="694"/>
      <c r="B682" s="698"/>
      <c r="C682" s="694"/>
      <c r="D682" s="698"/>
      <c r="E682" s="694"/>
      <c r="F682" s="699"/>
      <c r="I682" s="705">
        <f t="shared" si="57"/>
        <v>0</v>
      </c>
    </row>
    <row r="683">
      <c r="A683" s="694"/>
      <c r="B683" s="698"/>
      <c r="C683" s="694"/>
      <c r="D683" s="698"/>
      <c r="E683" s="694"/>
      <c r="F683" s="699"/>
      <c r="I683" s="705">
        <f t="shared" si="57"/>
        <v>0</v>
      </c>
    </row>
    <row r="684">
      <c r="A684" s="694"/>
      <c r="B684" s="698"/>
      <c r="C684" s="694"/>
      <c r="D684" s="698"/>
      <c r="E684" s="694"/>
      <c r="F684" s="699"/>
      <c r="I684" s="705">
        <f t="shared" si="57"/>
        <v>0</v>
      </c>
    </row>
    <row r="685">
      <c r="A685" s="694"/>
      <c r="B685" s="698"/>
      <c r="C685" s="694"/>
      <c r="D685" s="698"/>
      <c r="E685" s="694"/>
      <c r="F685" s="699"/>
      <c r="I685" s="705">
        <f t="shared" si="57"/>
        <v>0</v>
      </c>
    </row>
    <row r="686">
      <c r="A686" s="694"/>
      <c r="B686" s="698"/>
      <c r="C686" s="694"/>
      <c r="D686" s="698"/>
      <c r="E686" s="694"/>
      <c r="F686" s="699"/>
      <c r="I686" s="705">
        <f t="shared" si="57"/>
        <v>0</v>
      </c>
    </row>
    <row r="687">
      <c r="A687" s="694"/>
      <c r="B687" s="698"/>
      <c r="C687" s="694"/>
      <c r="D687" s="698"/>
      <c r="E687" s="694"/>
      <c r="F687" s="699"/>
      <c r="I687" s="705">
        <f t="shared" si="57"/>
        <v>0</v>
      </c>
    </row>
    <row r="688">
      <c r="A688" s="694"/>
      <c r="B688" s="698"/>
      <c r="C688" s="694"/>
      <c r="D688" s="698"/>
      <c r="E688" s="694"/>
      <c r="F688" s="699"/>
      <c r="I688" s="705">
        <f t="shared" si="57"/>
        <v>0</v>
      </c>
    </row>
    <row r="689">
      <c r="A689" s="694"/>
      <c r="B689" s="698"/>
      <c r="C689" s="694"/>
      <c r="D689" s="698"/>
      <c r="E689" s="694"/>
      <c r="F689" s="699"/>
      <c r="I689" s="705">
        <f t="shared" si="57"/>
        <v>0</v>
      </c>
    </row>
    <row r="690">
      <c r="A690" s="694"/>
      <c r="B690" s="698"/>
      <c r="C690" s="694"/>
      <c r="D690" s="698"/>
      <c r="E690" s="694"/>
      <c r="F690" s="699"/>
      <c r="I690" s="705">
        <f t="shared" si="57"/>
        <v>0</v>
      </c>
    </row>
    <row r="691">
      <c r="A691" s="694"/>
      <c r="B691" s="698"/>
      <c r="C691" s="694"/>
      <c r="D691" s="698"/>
      <c r="E691" s="694"/>
      <c r="F691" s="699"/>
      <c r="I691" s="705">
        <f t="shared" si="57"/>
        <v>0</v>
      </c>
    </row>
    <row r="692">
      <c r="A692" s="694"/>
      <c r="B692" s="698"/>
      <c r="C692" s="694"/>
      <c r="D692" s="698"/>
      <c r="E692" s="694"/>
      <c r="F692" s="699"/>
      <c r="I692" s="705">
        <f t="shared" si="57"/>
        <v>0</v>
      </c>
    </row>
    <row r="693">
      <c r="A693" s="694"/>
      <c r="B693" s="698"/>
      <c r="C693" s="694"/>
      <c r="D693" s="698"/>
      <c r="E693" s="694"/>
      <c r="F693" s="699"/>
      <c r="I693" s="705">
        <f t="shared" si="57"/>
        <v>0</v>
      </c>
    </row>
    <row r="694">
      <c r="A694" s="694"/>
      <c r="B694" s="698"/>
      <c r="C694" s="694"/>
      <c r="D694" s="698"/>
      <c r="E694" s="694"/>
      <c r="F694" s="699"/>
      <c r="I694" s="705">
        <f t="shared" si="57"/>
        <v>0</v>
      </c>
    </row>
    <row r="695">
      <c r="A695" s="694"/>
      <c r="B695" s="698"/>
      <c r="C695" s="694"/>
      <c r="D695" s="698"/>
      <c r="E695" s="694"/>
      <c r="F695" s="699"/>
      <c r="I695" s="705">
        <f t="shared" si="57"/>
        <v>0</v>
      </c>
    </row>
    <row r="696">
      <c r="A696" s="694"/>
      <c r="B696" s="698"/>
      <c r="C696" s="694"/>
      <c r="D696" s="698"/>
      <c r="E696" s="694"/>
      <c r="F696" s="699"/>
      <c r="I696" s="705">
        <f t="shared" si="57"/>
        <v>0</v>
      </c>
    </row>
    <row r="697">
      <c r="A697" s="694"/>
      <c r="B697" s="698"/>
      <c r="C697" s="694"/>
      <c r="D697" s="698"/>
      <c r="E697" s="694"/>
      <c r="F697" s="699"/>
      <c r="I697" s="705">
        <f t="shared" si="57"/>
        <v>0</v>
      </c>
    </row>
    <row r="698">
      <c r="A698" s="694"/>
      <c r="B698" s="698"/>
      <c r="C698" s="694"/>
      <c r="D698" s="698"/>
      <c r="E698" s="694"/>
      <c r="F698" s="699"/>
      <c r="I698" s="705">
        <f t="shared" si="57"/>
        <v>0</v>
      </c>
    </row>
    <row r="699">
      <c r="A699" s="694"/>
      <c r="B699" s="698"/>
      <c r="C699" s="694"/>
      <c r="D699" s="698"/>
      <c r="E699" s="694"/>
      <c r="F699" s="699"/>
      <c r="I699" s="705">
        <f t="shared" si="57"/>
        <v>0</v>
      </c>
    </row>
    <row r="700">
      <c r="A700" s="694"/>
      <c r="B700" s="698"/>
      <c r="C700" s="694"/>
      <c r="D700" s="698"/>
      <c r="E700" s="694"/>
      <c r="F700" s="699"/>
      <c r="I700" s="705">
        <f t="shared" si="57"/>
        <v>0</v>
      </c>
    </row>
    <row r="701">
      <c r="A701" s="694"/>
      <c r="B701" s="698"/>
      <c r="C701" s="694"/>
      <c r="D701" s="698"/>
      <c r="E701" s="694"/>
      <c r="F701" s="699"/>
      <c r="I701" s="705">
        <f t="shared" si="57"/>
        <v>0</v>
      </c>
    </row>
    <row r="702">
      <c r="A702" s="694"/>
      <c r="B702" s="698"/>
      <c r="C702" s="694"/>
      <c r="D702" s="698"/>
      <c r="E702" s="694"/>
      <c r="F702" s="699"/>
      <c r="I702" s="705">
        <f t="shared" si="57"/>
        <v>0</v>
      </c>
    </row>
    <row r="703">
      <c r="A703" s="694"/>
      <c r="B703" s="698"/>
      <c r="C703" s="694"/>
      <c r="D703" s="698"/>
      <c r="E703" s="694"/>
      <c r="F703" s="699"/>
      <c r="I703" s="705">
        <f t="shared" si="57"/>
        <v>0</v>
      </c>
    </row>
    <row r="704">
      <c r="A704" s="694"/>
      <c r="B704" s="698"/>
      <c r="C704" s="694"/>
      <c r="D704" s="698"/>
      <c r="E704" s="694"/>
      <c r="F704" s="699"/>
      <c r="I704" s="705">
        <f t="shared" si="57"/>
        <v>0</v>
      </c>
    </row>
    <row r="705">
      <c r="A705" s="694"/>
      <c r="B705" s="698"/>
      <c r="C705" s="694"/>
      <c r="D705" s="698"/>
      <c r="E705" s="694"/>
      <c r="F705" s="699"/>
      <c r="I705" s="705">
        <f t="shared" si="57"/>
        <v>0</v>
      </c>
    </row>
    <row r="706">
      <c r="A706" s="694"/>
      <c r="B706" s="698"/>
      <c r="C706" s="694"/>
      <c r="D706" s="698"/>
      <c r="E706" s="694"/>
      <c r="F706" s="699"/>
      <c r="I706" s="705">
        <f t="shared" si="57"/>
        <v>0</v>
      </c>
    </row>
    <row r="707">
      <c r="A707" s="694"/>
      <c r="B707" s="698"/>
      <c r="C707" s="694"/>
      <c r="D707" s="698"/>
      <c r="E707" s="694"/>
      <c r="F707" s="699"/>
      <c r="I707" s="705">
        <f t="shared" si="57"/>
        <v>0</v>
      </c>
    </row>
    <row r="708">
      <c r="A708" s="694"/>
      <c r="B708" s="698"/>
      <c r="C708" s="694"/>
      <c r="D708" s="698"/>
      <c r="E708" s="694"/>
      <c r="F708" s="699"/>
      <c r="I708" s="705">
        <f t="shared" si="57"/>
        <v>0</v>
      </c>
    </row>
    <row r="709">
      <c r="A709" s="694"/>
      <c r="B709" s="698"/>
      <c r="C709" s="694"/>
      <c r="D709" s="698"/>
      <c r="E709" s="694"/>
      <c r="F709" s="699"/>
      <c r="I709" s="705">
        <f t="shared" si="57"/>
        <v>0</v>
      </c>
    </row>
    <row r="710">
      <c r="A710" s="694"/>
      <c r="B710" s="698"/>
      <c r="C710" s="694"/>
      <c r="D710" s="698"/>
      <c r="E710" s="694"/>
      <c r="F710" s="699"/>
      <c r="I710" s="705">
        <f t="shared" si="57"/>
        <v>0</v>
      </c>
    </row>
    <row r="711">
      <c r="A711" s="694"/>
      <c r="B711" s="698"/>
      <c r="C711" s="694"/>
      <c r="D711" s="698"/>
      <c r="E711" s="694"/>
      <c r="F711" s="699"/>
      <c r="I711" s="705">
        <f t="shared" si="57"/>
        <v>0</v>
      </c>
    </row>
    <row r="712">
      <c r="A712" s="694"/>
      <c r="B712" s="698"/>
      <c r="C712" s="694"/>
      <c r="D712" s="698"/>
      <c r="E712" s="694"/>
      <c r="F712" s="699"/>
      <c r="I712" s="705">
        <f t="shared" si="57"/>
        <v>0</v>
      </c>
    </row>
    <row r="713">
      <c r="A713" s="694"/>
      <c r="B713" s="698"/>
      <c r="C713" s="694"/>
      <c r="D713" s="698"/>
      <c r="E713" s="694"/>
      <c r="F713" s="699"/>
      <c r="I713" s="705">
        <f t="shared" si="57"/>
        <v>0</v>
      </c>
    </row>
    <row r="714">
      <c r="A714" s="694"/>
      <c r="B714" s="698"/>
      <c r="C714" s="694"/>
      <c r="D714" s="698"/>
      <c r="E714" s="694"/>
      <c r="F714" s="699"/>
      <c r="I714" s="705">
        <f t="shared" si="57"/>
        <v>0</v>
      </c>
    </row>
    <row r="715">
      <c r="A715" s="694"/>
      <c r="B715" s="698"/>
      <c r="C715" s="694"/>
      <c r="D715" s="698"/>
      <c r="E715" s="694"/>
      <c r="F715" s="699"/>
      <c r="I715" s="705">
        <f t="shared" si="57"/>
        <v>0</v>
      </c>
    </row>
    <row r="716">
      <c r="A716" s="694"/>
      <c r="B716" s="698"/>
      <c r="C716" s="694"/>
      <c r="D716" s="698"/>
      <c r="E716" s="694"/>
      <c r="F716" s="699"/>
      <c r="I716" s="705">
        <f t="shared" si="57"/>
        <v>0</v>
      </c>
    </row>
    <row r="717">
      <c r="A717" s="694"/>
      <c r="B717" s="698"/>
      <c r="C717" s="694"/>
      <c r="D717" s="698"/>
      <c r="E717" s="694"/>
      <c r="F717" s="699"/>
      <c r="I717" s="705">
        <f t="shared" si="57"/>
        <v>0</v>
      </c>
    </row>
    <row r="718">
      <c r="A718" s="694"/>
      <c r="B718" s="698"/>
      <c r="C718" s="694"/>
      <c r="D718" s="698"/>
      <c r="E718" s="694"/>
      <c r="F718" s="699"/>
      <c r="I718" s="705">
        <f t="shared" si="57"/>
        <v>0</v>
      </c>
    </row>
    <row r="719">
      <c r="A719" s="694"/>
      <c r="B719" s="698"/>
      <c r="C719" s="694"/>
      <c r="D719" s="698"/>
      <c r="E719" s="694"/>
      <c r="F719" s="699"/>
      <c r="I719" s="705">
        <f t="shared" si="57"/>
        <v>0</v>
      </c>
    </row>
    <row r="720">
      <c r="A720" s="694"/>
      <c r="B720" s="698"/>
      <c r="C720" s="694"/>
      <c r="D720" s="698"/>
      <c r="E720" s="694"/>
      <c r="F720" s="699"/>
      <c r="I720" s="705">
        <f t="shared" si="57"/>
        <v>0</v>
      </c>
    </row>
    <row r="721">
      <c r="A721" s="694"/>
      <c r="B721" s="698"/>
      <c r="C721" s="694"/>
      <c r="D721" s="698"/>
      <c r="E721" s="694"/>
      <c r="F721" s="699"/>
      <c r="I721" s="705">
        <f t="shared" si="57"/>
        <v>0</v>
      </c>
    </row>
    <row r="722">
      <c r="A722" s="694"/>
      <c r="B722" s="698"/>
      <c r="C722" s="694"/>
      <c r="D722" s="698"/>
      <c r="E722" s="694"/>
      <c r="F722" s="699"/>
      <c r="I722" s="705">
        <f t="shared" si="57"/>
        <v>0</v>
      </c>
    </row>
    <row r="723">
      <c r="A723" s="694"/>
      <c r="B723" s="698"/>
      <c r="C723" s="694"/>
      <c r="D723" s="698"/>
      <c r="E723" s="694"/>
      <c r="F723" s="699"/>
      <c r="I723" s="705">
        <f t="shared" si="57"/>
        <v>0</v>
      </c>
    </row>
    <row r="724">
      <c r="A724" s="694"/>
      <c r="B724" s="698"/>
      <c r="C724" s="694"/>
      <c r="D724" s="698"/>
      <c r="E724" s="694"/>
      <c r="F724" s="699"/>
      <c r="I724" s="705">
        <f t="shared" si="57"/>
        <v>0</v>
      </c>
    </row>
    <row r="725">
      <c r="A725" s="694"/>
      <c r="B725" s="698"/>
      <c r="C725" s="694"/>
      <c r="D725" s="698"/>
      <c r="E725" s="694"/>
      <c r="F725" s="699"/>
      <c r="I725" s="705">
        <f t="shared" si="57"/>
        <v>0</v>
      </c>
    </row>
    <row r="726">
      <c r="A726" s="694"/>
      <c r="B726" s="698"/>
      <c r="C726" s="694"/>
      <c r="D726" s="698"/>
      <c r="E726" s="694"/>
      <c r="F726" s="699"/>
      <c r="I726" s="705">
        <f t="shared" si="57"/>
        <v>0</v>
      </c>
    </row>
    <row r="727">
      <c r="A727" s="694"/>
      <c r="B727" s="698"/>
      <c r="C727" s="694"/>
      <c r="D727" s="698"/>
      <c r="E727" s="694"/>
      <c r="F727" s="699"/>
      <c r="I727" s="705">
        <f t="shared" si="57"/>
        <v>0</v>
      </c>
    </row>
    <row r="728">
      <c r="A728" s="694"/>
      <c r="B728" s="698"/>
      <c r="C728" s="694"/>
      <c r="D728" s="698"/>
      <c r="E728" s="694"/>
      <c r="F728" s="699"/>
      <c r="I728" s="705">
        <f t="shared" si="57"/>
        <v>0</v>
      </c>
    </row>
    <row r="729">
      <c r="A729" s="694"/>
      <c r="B729" s="698"/>
      <c r="C729" s="694"/>
      <c r="D729" s="698"/>
      <c r="E729" s="694"/>
      <c r="F729" s="699"/>
      <c r="I729" s="705">
        <f t="shared" si="57"/>
        <v>0</v>
      </c>
    </row>
    <row r="730">
      <c r="A730" s="694"/>
      <c r="B730" s="698"/>
      <c r="C730" s="694"/>
      <c r="D730" s="698"/>
      <c r="E730" s="694"/>
      <c r="F730" s="699"/>
      <c r="I730" s="705">
        <f t="shared" si="57"/>
        <v>0</v>
      </c>
    </row>
    <row r="731">
      <c r="A731" s="694"/>
      <c r="B731" s="698"/>
      <c r="C731" s="694"/>
      <c r="D731" s="698"/>
      <c r="E731" s="694"/>
      <c r="F731" s="699"/>
      <c r="I731" s="705">
        <f t="shared" si="57"/>
        <v>0</v>
      </c>
    </row>
    <row r="732">
      <c r="A732" s="694"/>
      <c r="B732" s="698"/>
      <c r="C732" s="694"/>
      <c r="D732" s="698"/>
      <c r="E732" s="694"/>
      <c r="F732" s="699"/>
      <c r="I732" s="705">
        <f t="shared" si="57"/>
        <v>0</v>
      </c>
    </row>
    <row r="733">
      <c r="A733" s="694"/>
      <c r="B733" s="698"/>
      <c r="C733" s="694"/>
      <c r="D733" s="698"/>
      <c r="E733" s="694"/>
      <c r="F733" s="699"/>
      <c r="I733" s="705">
        <f t="shared" si="57"/>
        <v>0</v>
      </c>
    </row>
    <row r="734">
      <c r="A734" s="694"/>
      <c r="B734" s="698"/>
      <c r="C734" s="694"/>
      <c r="D734" s="698"/>
      <c r="E734" s="694"/>
      <c r="F734" s="699"/>
      <c r="I734" s="705">
        <f t="shared" si="57"/>
        <v>0</v>
      </c>
    </row>
    <row r="735">
      <c r="A735" s="694"/>
      <c r="B735" s="698"/>
      <c r="C735" s="694"/>
      <c r="D735" s="698"/>
      <c r="E735" s="694"/>
      <c r="F735" s="699"/>
      <c r="I735" s="705">
        <f t="shared" si="57"/>
        <v>0</v>
      </c>
    </row>
    <row r="736">
      <c r="A736" s="694"/>
      <c r="B736" s="698"/>
      <c r="C736" s="694"/>
      <c r="D736" s="698"/>
      <c r="E736" s="694"/>
      <c r="F736" s="699"/>
      <c r="I736" s="705">
        <f t="shared" si="57"/>
        <v>0</v>
      </c>
    </row>
    <row r="737">
      <c r="A737" s="694"/>
      <c r="B737" s="698"/>
      <c r="C737" s="694"/>
      <c r="D737" s="698"/>
      <c r="E737" s="694"/>
      <c r="F737" s="699"/>
      <c r="I737" s="705">
        <f t="shared" si="57"/>
        <v>0</v>
      </c>
    </row>
    <row r="738">
      <c r="A738" s="694"/>
      <c r="B738" s="698"/>
      <c r="C738" s="694"/>
      <c r="D738" s="698"/>
      <c r="E738" s="694"/>
      <c r="F738" s="699"/>
      <c r="I738" s="705">
        <f t="shared" si="57"/>
        <v>0</v>
      </c>
    </row>
    <row r="739">
      <c r="A739" s="694"/>
      <c r="B739" s="698"/>
      <c r="C739" s="694"/>
      <c r="D739" s="698"/>
      <c r="E739" s="694"/>
      <c r="F739" s="699"/>
      <c r="I739" s="705">
        <f t="shared" si="57"/>
        <v>0</v>
      </c>
    </row>
    <row r="740">
      <c r="A740" s="694"/>
      <c r="B740" s="698"/>
      <c r="C740" s="694"/>
      <c r="D740" s="698"/>
      <c r="E740" s="694"/>
      <c r="F740" s="699"/>
      <c r="I740" s="705">
        <f t="shared" si="57"/>
        <v>0</v>
      </c>
    </row>
    <row r="741">
      <c r="A741" s="694"/>
      <c r="B741" s="698"/>
      <c r="C741" s="694"/>
      <c r="D741" s="698"/>
      <c r="E741" s="694"/>
      <c r="F741" s="699"/>
      <c r="I741" s="705">
        <f t="shared" si="57"/>
        <v>0</v>
      </c>
    </row>
    <row r="742">
      <c r="A742" s="694"/>
      <c r="B742" s="698"/>
      <c r="C742" s="694"/>
      <c r="D742" s="698"/>
      <c r="E742" s="694"/>
      <c r="F742" s="699"/>
      <c r="I742" s="705">
        <f t="shared" si="57"/>
        <v>0</v>
      </c>
    </row>
    <row r="743">
      <c r="A743" s="694"/>
      <c r="B743" s="698"/>
      <c r="C743" s="694"/>
      <c r="D743" s="698"/>
      <c r="E743" s="694"/>
      <c r="F743" s="699"/>
      <c r="I743" s="705">
        <f t="shared" si="57"/>
        <v>0</v>
      </c>
    </row>
    <row r="744">
      <c r="A744" s="694"/>
      <c r="B744" s="698"/>
      <c r="C744" s="694"/>
      <c r="D744" s="698"/>
      <c r="E744" s="694"/>
      <c r="F744" s="699"/>
      <c r="I744" s="705">
        <f t="shared" si="57"/>
        <v>0</v>
      </c>
    </row>
    <row r="745">
      <c r="A745" s="694"/>
      <c r="B745" s="698"/>
      <c r="C745" s="694"/>
      <c r="D745" s="698"/>
      <c r="E745" s="694"/>
      <c r="F745" s="699"/>
      <c r="I745" s="705">
        <f t="shared" si="57"/>
        <v>0</v>
      </c>
    </row>
    <row r="746">
      <c r="A746" s="694"/>
      <c r="B746" s="698"/>
      <c r="C746" s="694"/>
      <c r="D746" s="698"/>
      <c r="E746" s="694"/>
      <c r="F746" s="699"/>
      <c r="I746" s="705">
        <f t="shared" si="57"/>
        <v>0</v>
      </c>
    </row>
    <row r="747">
      <c r="A747" s="694"/>
      <c r="B747" s="698"/>
      <c r="C747" s="694"/>
      <c r="D747" s="698"/>
      <c r="E747" s="694"/>
      <c r="F747" s="699"/>
      <c r="I747" s="705">
        <f t="shared" si="57"/>
        <v>0</v>
      </c>
    </row>
    <row r="748">
      <c r="A748" s="694"/>
      <c r="B748" s="698"/>
      <c r="C748" s="694"/>
      <c r="D748" s="698"/>
      <c r="E748" s="694"/>
      <c r="F748" s="699"/>
      <c r="I748" s="705">
        <f t="shared" si="57"/>
        <v>0</v>
      </c>
    </row>
    <row r="749">
      <c r="A749" s="694"/>
      <c r="B749" s="698"/>
      <c r="C749" s="694"/>
      <c r="D749" s="698"/>
      <c r="E749" s="694"/>
      <c r="F749" s="699"/>
      <c r="I749" s="705">
        <f t="shared" si="57"/>
        <v>0</v>
      </c>
    </row>
    <row r="750">
      <c r="A750" s="694"/>
      <c r="B750" s="698"/>
      <c r="C750" s="694"/>
      <c r="D750" s="698"/>
      <c r="E750" s="694"/>
      <c r="F750" s="699"/>
      <c r="I750" s="705">
        <f t="shared" si="57"/>
        <v>0</v>
      </c>
    </row>
    <row r="751">
      <c r="A751" s="694"/>
      <c r="B751" s="698"/>
      <c r="C751" s="694"/>
      <c r="D751" s="698"/>
      <c r="E751" s="694"/>
      <c r="F751" s="699"/>
      <c r="I751" s="705">
        <f t="shared" si="57"/>
        <v>0</v>
      </c>
    </row>
    <row r="752">
      <c r="A752" s="694"/>
      <c r="B752" s="698"/>
      <c r="C752" s="694"/>
      <c r="D752" s="698"/>
      <c r="E752" s="694"/>
      <c r="F752" s="699"/>
      <c r="I752" s="705">
        <f t="shared" si="57"/>
        <v>0</v>
      </c>
    </row>
    <row r="753">
      <c r="A753" s="694"/>
      <c r="B753" s="698"/>
      <c r="C753" s="694"/>
      <c r="D753" s="698"/>
      <c r="E753" s="694"/>
      <c r="F753" s="699"/>
      <c r="I753" s="705">
        <f t="shared" si="57"/>
        <v>0</v>
      </c>
    </row>
    <row r="754">
      <c r="A754" s="694"/>
      <c r="B754" s="698"/>
      <c r="C754" s="694"/>
      <c r="D754" s="698"/>
      <c r="E754" s="694"/>
      <c r="F754" s="699"/>
      <c r="I754" s="705">
        <f t="shared" si="57"/>
        <v>0</v>
      </c>
    </row>
    <row r="755">
      <c r="A755" s="694"/>
      <c r="B755" s="698"/>
      <c r="C755" s="694"/>
      <c r="D755" s="698"/>
      <c r="E755" s="694"/>
      <c r="F755" s="699"/>
      <c r="I755" s="705">
        <f t="shared" si="57"/>
        <v>0</v>
      </c>
    </row>
    <row r="756">
      <c r="A756" s="694"/>
      <c r="B756" s="698"/>
      <c r="C756" s="694"/>
      <c r="D756" s="698"/>
      <c r="E756" s="694"/>
      <c r="F756" s="699"/>
      <c r="I756" s="705">
        <f t="shared" si="57"/>
        <v>0</v>
      </c>
    </row>
    <row r="757">
      <c r="A757" s="694"/>
      <c r="B757" s="698"/>
      <c r="C757" s="694"/>
      <c r="D757" s="698"/>
      <c r="E757" s="694"/>
      <c r="F757" s="699"/>
      <c r="I757" s="705">
        <f t="shared" si="57"/>
        <v>0</v>
      </c>
    </row>
    <row r="758">
      <c r="A758" s="694"/>
      <c r="B758" s="698"/>
      <c r="C758" s="694"/>
      <c r="D758" s="698"/>
      <c r="E758" s="694"/>
      <c r="F758" s="699"/>
      <c r="I758" s="705">
        <f t="shared" si="57"/>
        <v>0</v>
      </c>
    </row>
    <row r="759">
      <c r="A759" s="694"/>
      <c r="B759" s="698"/>
      <c r="C759" s="694"/>
      <c r="D759" s="698"/>
      <c r="E759" s="694"/>
      <c r="F759" s="699"/>
      <c r="I759" s="705">
        <f t="shared" si="57"/>
        <v>0</v>
      </c>
    </row>
    <row r="760">
      <c r="A760" s="694"/>
      <c r="B760" s="698"/>
      <c r="C760" s="694"/>
      <c r="D760" s="698"/>
      <c r="E760" s="694"/>
      <c r="F760" s="699"/>
      <c r="I760" s="705">
        <f t="shared" si="57"/>
        <v>0</v>
      </c>
    </row>
    <row r="761">
      <c r="A761" s="694"/>
      <c r="B761" s="698"/>
      <c r="C761" s="694"/>
      <c r="D761" s="698"/>
      <c r="E761" s="694"/>
      <c r="F761" s="699"/>
      <c r="I761" s="705">
        <f t="shared" si="57"/>
        <v>0</v>
      </c>
    </row>
    <row r="762">
      <c r="A762" s="694"/>
      <c r="B762" s="698"/>
      <c r="C762" s="694"/>
      <c r="D762" s="698"/>
      <c r="E762" s="694"/>
      <c r="F762" s="699"/>
      <c r="I762" s="705">
        <f t="shared" si="57"/>
        <v>0</v>
      </c>
    </row>
    <row r="763">
      <c r="A763" s="694"/>
      <c r="B763" s="698"/>
      <c r="C763" s="694"/>
      <c r="D763" s="698"/>
      <c r="E763" s="694"/>
      <c r="F763" s="699"/>
      <c r="I763" s="705">
        <f t="shared" si="57"/>
        <v>0</v>
      </c>
    </row>
    <row r="764">
      <c r="A764" s="694"/>
      <c r="B764" s="698"/>
      <c r="C764" s="694"/>
      <c r="D764" s="698"/>
      <c r="E764" s="694"/>
      <c r="F764" s="699"/>
      <c r="I764" s="705">
        <f t="shared" si="57"/>
        <v>0</v>
      </c>
    </row>
    <row r="765">
      <c r="A765" s="694"/>
      <c r="B765" s="698"/>
      <c r="C765" s="694"/>
      <c r="D765" s="698"/>
      <c r="E765" s="694"/>
      <c r="F765" s="699"/>
      <c r="I765" s="705">
        <f t="shared" si="57"/>
        <v>0</v>
      </c>
    </row>
    <row r="766">
      <c r="A766" s="694"/>
      <c r="B766" s="698"/>
      <c r="C766" s="694"/>
      <c r="D766" s="698"/>
      <c r="E766" s="694"/>
      <c r="F766" s="699"/>
      <c r="I766" s="705">
        <f t="shared" si="57"/>
        <v>0</v>
      </c>
    </row>
    <row r="767">
      <c r="A767" s="694"/>
      <c r="B767" s="698"/>
      <c r="C767" s="694"/>
      <c r="D767" s="698"/>
      <c r="E767" s="694"/>
      <c r="F767" s="699"/>
      <c r="I767" s="705">
        <f t="shared" si="57"/>
        <v>0</v>
      </c>
    </row>
    <row r="768">
      <c r="A768" s="694"/>
      <c r="B768" s="698"/>
      <c r="C768" s="694"/>
      <c r="D768" s="698"/>
      <c r="E768" s="694"/>
      <c r="F768" s="699"/>
      <c r="I768" s="705">
        <f t="shared" si="57"/>
        <v>0</v>
      </c>
    </row>
    <row r="769">
      <c r="A769" s="694"/>
      <c r="B769" s="698"/>
      <c r="C769" s="694"/>
      <c r="D769" s="698"/>
      <c r="E769" s="694"/>
      <c r="F769" s="699"/>
      <c r="I769" s="705">
        <f t="shared" si="57"/>
        <v>0</v>
      </c>
    </row>
    <row r="770">
      <c r="A770" s="694"/>
      <c r="B770" s="698"/>
      <c r="C770" s="694"/>
      <c r="D770" s="698"/>
      <c r="E770" s="694"/>
      <c r="F770" s="699"/>
      <c r="I770" s="705">
        <f t="shared" si="57"/>
        <v>0</v>
      </c>
    </row>
    <row r="771">
      <c r="A771" s="694"/>
      <c r="B771" s="698"/>
      <c r="C771" s="694"/>
      <c r="D771" s="698"/>
      <c r="E771" s="694"/>
      <c r="F771" s="699"/>
      <c r="I771" s="705">
        <f t="shared" si="57"/>
        <v>0</v>
      </c>
    </row>
    <row r="772">
      <c r="A772" s="694"/>
      <c r="B772" s="698"/>
      <c r="C772" s="694"/>
      <c r="D772" s="698"/>
      <c r="E772" s="694"/>
      <c r="F772" s="699"/>
      <c r="I772" s="705">
        <f t="shared" si="57"/>
        <v>0</v>
      </c>
    </row>
    <row r="773">
      <c r="A773" s="694"/>
      <c r="B773" s="698"/>
      <c r="C773" s="694"/>
      <c r="D773" s="698"/>
      <c r="E773" s="694"/>
      <c r="F773" s="699"/>
      <c r="I773" s="705">
        <f t="shared" si="57"/>
        <v>0</v>
      </c>
    </row>
    <row r="774">
      <c r="A774" s="694"/>
      <c r="B774" s="698"/>
      <c r="C774" s="694"/>
      <c r="D774" s="698"/>
      <c r="E774" s="694"/>
      <c r="F774" s="699"/>
      <c r="I774" s="705">
        <f t="shared" si="57"/>
        <v>0</v>
      </c>
    </row>
    <row r="775">
      <c r="A775" s="694"/>
      <c r="B775" s="698"/>
      <c r="C775" s="694"/>
      <c r="D775" s="698"/>
      <c r="E775" s="694"/>
      <c r="F775" s="699"/>
      <c r="I775" s="705">
        <f t="shared" si="57"/>
        <v>0</v>
      </c>
    </row>
    <row r="776">
      <c r="A776" s="694"/>
      <c r="B776" s="698"/>
      <c r="C776" s="694"/>
      <c r="D776" s="698"/>
      <c r="E776" s="694"/>
      <c r="F776" s="699"/>
      <c r="I776" s="705">
        <f t="shared" si="57"/>
        <v>0</v>
      </c>
    </row>
    <row r="777">
      <c r="A777" s="694"/>
      <c r="B777" s="698"/>
      <c r="C777" s="694"/>
      <c r="D777" s="698"/>
      <c r="E777" s="694"/>
      <c r="F777" s="699"/>
      <c r="I777" s="705">
        <f t="shared" si="57"/>
        <v>0</v>
      </c>
    </row>
    <row r="778">
      <c r="A778" s="694"/>
      <c r="B778" s="698"/>
      <c r="C778" s="694"/>
      <c r="D778" s="698"/>
      <c r="E778" s="694"/>
      <c r="F778" s="699"/>
      <c r="I778" s="705">
        <f t="shared" si="57"/>
        <v>0</v>
      </c>
    </row>
    <row r="779">
      <c r="A779" s="694"/>
      <c r="B779" s="698"/>
      <c r="C779" s="694"/>
      <c r="D779" s="698"/>
      <c r="E779" s="694"/>
      <c r="F779" s="699"/>
      <c r="I779" s="705">
        <f t="shared" si="57"/>
        <v>0</v>
      </c>
    </row>
    <row r="780">
      <c r="A780" s="694"/>
      <c r="B780" s="698"/>
      <c r="C780" s="694"/>
      <c r="D780" s="698"/>
      <c r="E780" s="694"/>
      <c r="F780" s="699"/>
      <c r="I780" s="705">
        <f t="shared" si="57"/>
        <v>0</v>
      </c>
    </row>
    <row r="781">
      <c r="A781" s="694"/>
      <c r="B781" s="698"/>
      <c r="C781" s="694"/>
      <c r="D781" s="698"/>
      <c r="E781" s="694"/>
      <c r="F781" s="699"/>
      <c r="I781" s="705">
        <f t="shared" si="57"/>
        <v>0</v>
      </c>
    </row>
    <row r="782">
      <c r="A782" s="694"/>
      <c r="B782" s="698"/>
      <c r="C782" s="694"/>
      <c r="D782" s="698"/>
      <c r="E782" s="694"/>
      <c r="F782" s="699"/>
      <c r="I782" s="705">
        <f t="shared" si="57"/>
        <v>0</v>
      </c>
    </row>
    <row r="783">
      <c r="A783" s="694"/>
      <c r="B783" s="698"/>
      <c r="C783" s="694"/>
      <c r="D783" s="698"/>
      <c r="E783" s="694"/>
      <c r="F783" s="699"/>
      <c r="I783" s="705">
        <f t="shared" si="57"/>
        <v>0</v>
      </c>
    </row>
    <row r="784">
      <c r="A784" s="694"/>
      <c r="B784" s="698"/>
      <c r="C784" s="694"/>
      <c r="D784" s="698"/>
      <c r="E784" s="694"/>
      <c r="F784" s="699"/>
      <c r="I784" s="705">
        <f t="shared" si="57"/>
        <v>0</v>
      </c>
    </row>
    <row r="785">
      <c r="A785" s="694"/>
      <c r="B785" s="698"/>
      <c r="C785" s="694"/>
      <c r="D785" s="698"/>
      <c r="E785" s="694"/>
      <c r="F785" s="699"/>
      <c r="I785" s="705">
        <f t="shared" si="57"/>
        <v>0</v>
      </c>
    </row>
    <row r="786">
      <c r="A786" s="694"/>
      <c r="B786" s="698"/>
      <c r="C786" s="694"/>
      <c r="D786" s="698"/>
      <c r="E786" s="694"/>
      <c r="F786" s="699"/>
      <c r="I786" s="705">
        <f t="shared" si="57"/>
        <v>0</v>
      </c>
    </row>
    <row r="787">
      <c r="A787" s="694"/>
      <c r="B787" s="698"/>
      <c r="C787" s="694"/>
      <c r="D787" s="698"/>
      <c r="E787" s="694"/>
      <c r="F787" s="699"/>
      <c r="I787" s="705">
        <f t="shared" si="57"/>
        <v>0</v>
      </c>
    </row>
    <row r="788">
      <c r="A788" s="694"/>
      <c r="B788" s="698"/>
      <c r="C788" s="694"/>
      <c r="D788" s="698"/>
      <c r="E788" s="694"/>
      <c r="F788" s="699"/>
      <c r="I788" s="705">
        <f t="shared" si="57"/>
        <v>0</v>
      </c>
    </row>
    <row r="789">
      <c r="A789" s="694"/>
      <c r="B789" s="698"/>
      <c r="C789" s="694"/>
      <c r="D789" s="698"/>
      <c r="E789" s="694"/>
      <c r="F789" s="699"/>
      <c r="I789" s="705">
        <f t="shared" si="57"/>
        <v>0</v>
      </c>
    </row>
    <row r="790">
      <c r="A790" s="694"/>
      <c r="B790" s="698"/>
      <c r="C790" s="694"/>
      <c r="D790" s="698"/>
      <c r="E790" s="694"/>
      <c r="F790" s="699"/>
      <c r="I790" s="705">
        <f t="shared" si="57"/>
        <v>0</v>
      </c>
    </row>
    <row r="791">
      <c r="A791" s="694"/>
      <c r="B791" s="698"/>
      <c r="C791" s="694"/>
      <c r="D791" s="698"/>
      <c r="E791" s="694"/>
      <c r="F791" s="699"/>
      <c r="I791" s="705">
        <f t="shared" si="57"/>
        <v>0</v>
      </c>
    </row>
    <row r="792">
      <c r="A792" s="694"/>
      <c r="B792" s="698"/>
      <c r="C792" s="694"/>
      <c r="D792" s="698"/>
      <c r="E792" s="694"/>
      <c r="F792" s="699"/>
      <c r="I792" s="705">
        <f t="shared" si="57"/>
        <v>0</v>
      </c>
    </row>
    <row r="793">
      <c r="A793" s="694"/>
      <c r="B793" s="698"/>
      <c r="C793" s="694"/>
      <c r="D793" s="698"/>
      <c r="E793" s="694"/>
      <c r="F793" s="699"/>
      <c r="I793" s="705">
        <f t="shared" si="57"/>
        <v>0</v>
      </c>
    </row>
    <row r="794">
      <c r="A794" s="694"/>
      <c r="B794" s="698"/>
      <c r="C794" s="694"/>
      <c r="D794" s="698"/>
      <c r="E794" s="694"/>
      <c r="F794" s="699"/>
      <c r="I794" s="705">
        <f t="shared" si="57"/>
        <v>0</v>
      </c>
    </row>
    <row r="795">
      <c r="A795" s="694"/>
      <c r="B795" s="698"/>
      <c r="C795" s="694"/>
      <c r="D795" s="698"/>
      <c r="E795" s="694"/>
      <c r="F795" s="699"/>
      <c r="I795" s="705">
        <f t="shared" si="57"/>
        <v>0</v>
      </c>
    </row>
    <row r="796">
      <c r="A796" s="694"/>
      <c r="B796" s="698"/>
      <c r="C796" s="694"/>
      <c r="D796" s="698"/>
      <c r="E796" s="694"/>
      <c r="F796" s="699"/>
      <c r="I796" s="705">
        <f t="shared" si="57"/>
        <v>0</v>
      </c>
    </row>
    <row r="797">
      <c r="A797" s="694"/>
      <c r="B797" s="698"/>
      <c r="C797" s="694"/>
      <c r="D797" s="698"/>
      <c r="E797" s="694"/>
      <c r="F797" s="699"/>
      <c r="I797" s="705">
        <f t="shared" si="57"/>
        <v>0</v>
      </c>
    </row>
    <row r="798">
      <c r="A798" s="694"/>
      <c r="B798" s="698"/>
      <c r="C798" s="694"/>
      <c r="D798" s="698"/>
      <c r="E798" s="694"/>
      <c r="F798" s="699"/>
      <c r="I798" s="705">
        <f t="shared" si="57"/>
        <v>0</v>
      </c>
    </row>
    <row r="799">
      <c r="A799" s="694"/>
      <c r="B799" s="698"/>
      <c r="C799" s="694"/>
      <c r="D799" s="698"/>
      <c r="E799" s="694"/>
      <c r="F799" s="699"/>
      <c r="I799" s="705">
        <f t="shared" si="57"/>
        <v>0</v>
      </c>
    </row>
    <row r="800">
      <c r="A800" s="694"/>
      <c r="B800" s="698"/>
      <c r="C800" s="694"/>
      <c r="D800" s="698"/>
      <c r="E800" s="694"/>
      <c r="F800" s="699"/>
      <c r="I800" s="705">
        <f t="shared" si="57"/>
        <v>0</v>
      </c>
    </row>
    <row r="801">
      <c r="A801" s="694"/>
      <c r="B801" s="698"/>
      <c r="C801" s="694"/>
      <c r="D801" s="698"/>
      <c r="E801" s="694"/>
      <c r="F801" s="699"/>
      <c r="I801" s="705">
        <f t="shared" si="57"/>
        <v>0</v>
      </c>
    </row>
    <row r="802">
      <c r="A802" s="694"/>
      <c r="B802" s="698"/>
      <c r="C802" s="694"/>
      <c r="D802" s="698"/>
      <c r="E802" s="694"/>
      <c r="F802" s="699"/>
      <c r="I802" s="705">
        <f t="shared" si="57"/>
        <v>0</v>
      </c>
    </row>
    <row r="803">
      <c r="A803" s="694"/>
      <c r="B803" s="698"/>
      <c r="C803" s="694"/>
      <c r="D803" s="698"/>
      <c r="E803" s="694"/>
      <c r="F803" s="699"/>
      <c r="I803" s="705">
        <f t="shared" si="57"/>
        <v>0</v>
      </c>
    </row>
    <row r="804">
      <c r="A804" s="694"/>
      <c r="B804" s="698"/>
      <c r="C804" s="694"/>
      <c r="D804" s="698"/>
      <c r="E804" s="694"/>
      <c r="F804" s="699"/>
      <c r="I804" s="705">
        <f t="shared" si="57"/>
        <v>0</v>
      </c>
    </row>
    <row r="805">
      <c r="A805" s="694"/>
      <c r="B805" s="698"/>
      <c r="C805" s="694"/>
      <c r="D805" s="698"/>
      <c r="E805" s="694"/>
      <c r="F805" s="699"/>
      <c r="I805" s="705">
        <f t="shared" si="57"/>
        <v>0</v>
      </c>
    </row>
    <row r="806">
      <c r="A806" s="694"/>
      <c r="B806" s="698"/>
      <c r="C806" s="694"/>
      <c r="D806" s="698"/>
      <c r="E806" s="694"/>
      <c r="F806" s="699"/>
      <c r="I806" s="705">
        <f t="shared" si="57"/>
        <v>0</v>
      </c>
    </row>
    <row r="807">
      <c r="A807" s="694"/>
      <c r="B807" s="698"/>
      <c r="C807" s="694"/>
      <c r="D807" s="698"/>
      <c r="E807" s="694"/>
      <c r="F807" s="699"/>
      <c r="I807" s="705">
        <f t="shared" si="57"/>
        <v>0</v>
      </c>
    </row>
    <row r="808">
      <c r="A808" s="694"/>
      <c r="B808" s="698"/>
      <c r="C808" s="694"/>
      <c r="D808" s="698"/>
      <c r="E808" s="694"/>
      <c r="F808" s="699"/>
      <c r="I808" s="705">
        <f t="shared" si="57"/>
        <v>0</v>
      </c>
    </row>
    <row r="809">
      <c r="A809" s="694"/>
      <c r="B809" s="698"/>
      <c r="C809" s="694"/>
      <c r="D809" s="698"/>
      <c r="E809" s="694"/>
      <c r="F809" s="699"/>
      <c r="I809" s="705">
        <f t="shared" si="57"/>
        <v>0</v>
      </c>
    </row>
    <row r="810">
      <c r="A810" s="694"/>
      <c r="B810" s="698"/>
      <c r="C810" s="694"/>
      <c r="D810" s="698"/>
      <c r="E810" s="694"/>
      <c r="F810" s="699"/>
      <c r="I810" s="705">
        <f t="shared" si="57"/>
        <v>0</v>
      </c>
    </row>
    <row r="811">
      <c r="A811" s="694"/>
      <c r="B811" s="698"/>
      <c r="C811" s="694"/>
      <c r="D811" s="698"/>
      <c r="E811" s="694"/>
      <c r="F811" s="699"/>
      <c r="I811" s="705">
        <f t="shared" si="57"/>
        <v>0</v>
      </c>
    </row>
    <row r="812">
      <c r="A812" s="694"/>
      <c r="B812" s="698"/>
      <c r="C812" s="694"/>
      <c r="D812" s="698"/>
      <c r="E812" s="694"/>
      <c r="F812" s="699"/>
      <c r="I812" s="705">
        <f t="shared" si="57"/>
        <v>0</v>
      </c>
    </row>
    <row r="813">
      <c r="A813" s="694"/>
      <c r="B813" s="698"/>
      <c r="C813" s="694"/>
      <c r="D813" s="698"/>
      <c r="E813" s="694"/>
      <c r="F813" s="699"/>
      <c r="I813" s="705">
        <f t="shared" si="57"/>
        <v>0</v>
      </c>
    </row>
    <row r="814">
      <c r="A814" s="694"/>
      <c r="B814" s="698"/>
      <c r="C814" s="694"/>
      <c r="D814" s="698"/>
      <c r="E814" s="694"/>
      <c r="F814" s="699"/>
      <c r="I814" s="705">
        <f t="shared" si="57"/>
        <v>0</v>
      </c>
    </row>
    <row r="815">
      <c r="A815" s="694"/>
      <c r="B815" s="698"/>
      <c r="C815" s="694"/>
      <c r="D815" s="698"/>
      <c r="E815" s="694"/>
      <c r="F815" s="699"/>
      <c r="I815" s="705">
        <f t="shared" si="57"/>
        <v>0</v>
      </c>
    </row>
    <row r="816">
      <c r="A816" s="694"/>
      <c r="B816" s="698"/>
      <c r="C816" s="694"/>
      <c r="D816" s="698"/>
      <c r="E816" s="694"/>
      <c r="F816" s="699"/>
      <c r="I816" s="705">
        <f t="shared" si="57"/>
        <v>0</v>
      </c>
    </row>
    <row r="817">
      <c r="A817" s="694"/>
      <c r="B817" s="698"/>
      <c r="C817" s="694"/>
      <c r="D817" s="698"/>
      <c r="E817" s="694"/>
      <c r="F817" s="699"/>
      <c r="I817" s="705">
        <f t="shared" si="57"/>
        <v>0</v>
      </c>
    </row>
    <row r="818">
      <c r="A818" s="694"/>
      <c r="B818" s="698"/>
      <c r="C818" s="694"/>
      <c r="D818" s="698"/>
      <c r="E818" s="694"/>
      <c r="F818" s="699"/>
      <c r="I818" s="705">
        <f t="shared" si="57"/>
        <v>0</v>
      </c>
    </row>
    <row r="819">
      <c r="A819" s="694"/>
      <c r="B819" s="698"/>
      <c r="C819" s="694"/>
      <c r="D819" s="698"/>
      <c r="E819" s="694"/>
      <c r="F819" s="699"/>
      <c r="I819" s="705">
        <f t="shared" si="57"/>
        <v>0</v>
      </c>
    </row>
    <row r="820">
      <c r="A820" s="694"/>
      <c r="B820" s="698"/>
      <c r="C820" s="694"/>
      <c r="D820" s="698"/>
      <c r="E820" s="694"/>
      <c r="F820" s="699"/>
      <c r="I820" s="705">
        <f t="shared" si="57"/>
        <v>0</v>
      </c>
    </row>
    <row r="821">
      <c r="A821" s="694"/>
      <c r="B821" s="698"/>
      <c r="C821" s="694"/>
      <c r="D821" s="698"/>
      <c r="E821" s="694"/>
      <c r="F821" s="699"/>
      <c r="I821" s="705">
        <f t="shared" si="57"/>
        <v>0</v>
      </c>
    </row>
    <row r="822">
      <c r="A822" s="694"/>
      <c r="B822" s="698"/>
      <c r="C822" s="694"/>
      <c r="D822" s="698"/>
      <c r="E822" s="694"/>
      <c r="F822" s="699"/>
      <c r="I822" s="705">
        <f t="shared" si="57"/>
        <v>0</v>
      </c>
    </row>
    <row r="823">
      <c r="A823" s="694"/>
      <c r="B823" s="698"/>
      <c r="C823" s="694"/>
      <c r="D823" s="698"/>
      <c r="E823" s="694"/>
      <c r="F823" s="699"/>
      <c r="I823" s="705">
        <f t="shared" si="57"/>
        <v>0</v>
      </c>
    </row>
    <row r="824">
      <c r="A824" s="694"/>
      <c r="B824" s="698"/>
      <c r="C824" s="694"/>
      <c r="D824" s="698"/>
      <c r="E824" s="694"/>
      <c r="F824" s="699"/>
      <c r="I824" s="705">
        <f t="shared" si="57"/>
        <v>0</v>
      </c>
    </row>
    <row r="825">
      <c r="A825" s="694"/>
      <c r="B825" s="698"/>
      <c r="C825" s="694"/>
      <c r="D825" s="698"/>
      <c r="E825" s="694"/>
      <c r="F825" s="699"/>
      <c r="I825" s="705">
        <f t="shared" si="57"/>
        <v>0</v>
      </c>
    </row>
    <row r="826">
      <c r="A826" s="694"/>
      <c r="B826" s="698"/>
      <c r="C826" s="694"/>
      <c r="D826" s="698"/>
      <c r="E826" s="694"/>
      <c r="F826" s="699"/>
      <c r="I826" s="705">
        <f t="shared" si="57"/>
        <v>0</v>
      </c>
    </row>
    <row r="827">
      <c r="A827" s="694"/>
      <c r="B827" s="698"/>
      <c r="C827" s="694"/>
      <c r="D827" s="698"/>
      <c r="E827" s="694"/>
      <c r="F827" s="699"/>
      <c r="I827" s="705">
        <f t="shared" si="57"/>
        <v>0</v>
      </c>
    </row>
    <row r="828">
      <c r="A828" s="694"/>
      <c r="B828" s="698"/>
      <c r="C828" s="694"/>
      <c r="D828" s="698"/>
      <c r="E828" s="694"/>
      <c r="F828" s="699"/>
      <c r="I828" s="705">
        <f t="shared" si="57"/>
        <v>0</v>
      </c>
    </row>
    <row r="829">
      <c r="A829" s="694"/>
      <c r="B829" s="698"/>
      <c r="C829" s="694"/>
      <c r="D829" s="698"/>
      <c r="E829" s="694"/>
      <c r="F829" s="699"/>
      <c r="I829" s="705">
        <f t="shared" si="57"/>
        <v>0</v>
      </c>
    </row>
    <row r="830">
      <c r="A830" s="694"/>
      <c r="B830" s="698"/>
      <c r="C830" s="694"/>
      <c r="D830" s="698"/>
      <c r="E830" s="694"/>
      <c r="F830" s="699"/>
      <c r="I830" s="705">
        <f t="shared" si="57"/>
        <v>0</v>
      </c>
    </row>
    <row r="831">
      <c r="A831" s="694"/>
      <c r="B831" s="698"/>
      <c r="C831" s="694"/>
      <c r="D831" s="698"/>
      <c r="E831" s="694"/>
      <c r="F831" s="699"/>
      <c r="I831" s="705">
        <f t="shared" si="57"/>
        <v>0</v>
      </c>
    </row>
    <row r="832">
      <c r="A832" s="694"/>
      <c r="B832" s="698"/>
      <c r="C832" s="694"/>
      <c r="D832" s="698"/>
      <c r="E832" s="694"/>
      <c r="F832" s="699"/>
      <c r="I832" s="705">
        <f t="shared" si="57"/>
        <v>0</v>
      </c>
    </row>
    <row r="833">
      <c r="A833" s="694"/>
      <c r="B833" s="698"/>
      <c r="C833" s="694"/>
      <c r="D833" s="698"/>
      <c r="E833" s="694"/>
      <c r="F833" s="699"/>
      <c r="I833" s="705">
        <f t="shared" si="57"/>
        <v>0</v>
      </c>
    </row>
    <row r="834">
      <c r="A834" s="694"/>
      <c r="B834" s="698"/>
      <c r="C834" s="694"/>
      <c r="D834" s="698"/>
      <c r="E834" s="694"/>
      <c r="F834" s="699"/>
      <c r="I834" s="705">
        <f t="shared" si="57"/>
        <v>0</v>
      </c>
    </row>
    <row r="835">
      <c r="A835" s="694"/>
      <c r="B835" s="698"/>
      <c r="C835" s="694"/>
      <c r="D835" s="698"/>
      <c r="E835" s="694"/>
      <c r="F835" s="699"/>
      <c r="I835" s="705">
        <f t="shared" si="57"/>
        <v>0</v>
      </c>
    </row>
    <row r="836">
      <c r="A836" s="694"/>
      <c r="B836" s="698"/>
      <c r="C836" s="694"/>
      <c r="D836" s="698"/>
      <c r="E836" s="694"/>
      <c r="F836" s="699"/>
      <c r="I836" s="705">
        <f t="shared" si="57"/>
        <v>0</v>
      </c>
    </row>
    <row r="837">
      <c r="A837" s="694"/>
      <c r="B837" s="698"/>
      <c r="C837" s="694"/>
      <c r="D837" s="698"/>
      <c r="E837" s="694"/>
      <c r="F837" s="699"/>
      <c r="I837" s="705">
        <f t="shared" si="57"/>
        <v>0</v>
      </c>
    </row>
    <row r="838">
      <c r="A838" s="694"/>
      <c r="B838" s="698"/>
      <c r="C838" s="694"/>
      <c r="D838" s="698"/>
      <c r="E838" s="694"/>
      <c r="F838" s="699"/>
      <c r="I838" s="705">
        <f t="shared" si="57"/>
        <v>0</v>
      </c>
    </row>
    <row r="839">
      <c r="A839" s="694"/>
      <c r="B839" s="698"/>
      <c r="C839" s="694"/>
      <c r="D839" s="698"/>
      <c r="E839" s="694"/>
      <c r="F839" s="699"/>
      <c r="I839" s="705">
        <f t="shared" si="57"/>
        <v>0</v>
      </c>
    </row>
    <row r="840">
      <c r="A840" s="694"/>
      <c r="B840" s="698"/>
      <c r="C840" s="694"/>
      <c r="D840" s="698"/>
      <c r="E840" s="694"/>
      <c r="F840" s="699"/>
      <c r="I840" s="705">
        <f t="shared" si="57"/>
        <v>0</v>
      </c>
    </row>
    <row r="841">
      <c r="A841" s="694"/>
      <c r="B841" s="698"/>
      <c r="C841" s="694"/>
      <c r="D841" s="698"/>
      <c r="E841" s="694"/>
      <c r="F841" s="699"/>
      <c r="I841" s="705">
        <f t="shared" si="57"/>
        <v>0</v>
      </c>
    </row>
    <row r="842">
      <c r="A842" s="694"/>
      <c r="B842" s="698"/>
      <c r="C842" s="694"/>
      <c r="D842" s="698"/>
      <c r="E842" s="694"/>
      <c r="F842" s="699"/>
      <c r="I842" s="705">
        <f t="shared" si="57"/>
        <v>0</v>
      </c>
    </row>
    <row r="843">
      <c r="A843" s="694"/>
      <c r="B843" s="698"/>
      <c r="C843" s="694"/>
      <c r="D843" s="698"/>
      <c r="E843" s="694"/>
      <c r="F843" s="699"/>
      <c r="I843" s="705">
        <f t="shared" si="57"/>
        <v>0</v>
      </c>
    </row>
    <row r="844">
      <c r="A844" s="694"/>
      <c r="B844" s="698"/>
      <c r="C844" s="694"/>
      <c r="D844" s="698"/>
      <c r="E844" s="694"/>
      <c r="F844" s="699"/>
      <c r="I844" s="705">
        <f t="shared" si="57"/>
        <v>0</v>
      </c>
    </row>
    <row r="845">
      <c r="A845" s="694"/>
      <c r="B845" s="698"/>
      <c r="C845" s="694"/>
      <c r="D845" s="698"/>
      <c r="E845" s="694"/>
      <c r="F845" s="699"/>
      <c r="I845" s="705">
        <f t="shared" si="57"/>
        <v>0</v>
      </c>
    </row>
    <row r="846">
      <c r="A846" s="694"/>
      <c r="B846" s="698"/>
      <c r="C846" s="694"/>
      <c r="D846" s="698"/>
      <c r="E846" s="694"/>
      <c r="F846" s="699"/>
      <c r="I846" s="705">
        <f t="shared" si="57"/>
        <v>0</v>
      </c>
    </row>
    <row r="847">
      <c r="A847" s="694"/>
      <c r="B847" s="698"/>
      <c r="C847" s="694"/>
      <c r="D847" s="698"/>
      <c r="E847" s="694"/>
      <c r="F847" s="699"/>
      <c r="I847" s="705">
        <f t="shared" si="57"/>
        <v>0</v>
      </c>
    </row>
    <row r="848">
      <c r="A848" s="694"/>
      <c r="B848" s="698"/>
      <c r="C848" s="694"/>
      <c r="D848" s="698"/>
      <c r="E848" s="694"/>
      <c r="F848" s="699"/>
      <c r="I848" s="705">
        <f t="shared" si="57"/>
        <v>0</v>
      </c>
    </row>
    <row r="849">
      <c r="A849" s="694"/>
      <c r="B849" s="698"/>
      <c r="C849" s="694"/>
      <c r="D849" s="698"/>
      <c r="E849" s="694"/>
      <c r="F849" s="699"/>
      <c r="I849" s="705">
        <f t="shared" si="57"/>
        <v>0</v>
      </c>
    </row>
    <row r="850">
      <c r="A850" s="694"/>
      <c r="B850" s="698"/>
      <c r="C850" s="694"/>
      <c r="D850" s="698"/>
      <c r="E850" s="694"/>
      <c r="F850" s="699"/>
      <c r="I850" s="705">
        <f t="shared" si="57"/>
        <v>0</v>
      </c>
    </row>
    <row r="851">
      <c r="A851" s="694"/>
      <c r="B851" s="698"/>
      <c r="C851" s="694"/>
      <c r="D851" s="698"/>
      <c r="E851" s="694"/>
      <c r="F851" s="699"/>
      <c r="I851" s="705">
        <f t="shared" si="57"/>
        <v>0</v>
      </c>
    </row>
    <row r="852">
      <c r="A852" s="694"/>
      <c r="B852" s="698"/>
      <c r="C852" s="694"/>
      <c r="D852" s="698"/>
      <c r="E852" s="694"/>
      <c r="F852" s="699"/>
      <c r="I852" s="705">
        <f t="shared" si="57"/>
        <v>0</v>
      </c>
    </row>
    <row r="853">
      <c r="A853" s="694"/>
      <c r="B853" s="698"/>
      <c r="C853" s="694"/>
      <c r="D853" s="698"/>
      <c r="E853" s="694"/>
      <c r="F853" s="699"/>
      <c r="I853" s="705">
        <f t="shared" si="57"/>
        <v>0</v>
      </c>
    </row>
    <row r="854">
      <c r="A854" s="694"/>
      <c r="B854" s="698"/>
      <c r="C854" s="694"/>
      <c r="D854" s="698"/>
      <c r="E854" s="694"/>
      <c r="F854" s="699"/>
      <c r="I854" s="705">
        <f t="shared" si="57"/>
        <v>0</v>
      </c>
    </row>
    <row r="855">
      <c r="A855" s="694"/>
      <c r="B855" s="698"/>
      <c r="C855" s="694"/>
      <c r="D855" s="698"/>
      <c r="E855" s="694"/>
      <c r="F855" s="699"/>
      <c r="I855" s="705">
        <f t="shared" si="57"/>
        <v>0</v>
      </c>
    </row>
    <row r="856">
      <c r="A856" s="694"/>
      <c r="B856" s="698"/>
      <c r="C856" s="694"/>
      <c r="D856" s="698"/>
      <c r="E856" s="694"/>
      <c r="F856" s="699"/>
      <c r="I856" s="705">
        <f t="shared" si="57"/>
        <v>0</v>
      </c>
    </row>
    <row r="857">
      <c r="A857" s="694"/>
      <c r="B857" s="698"/>
      <c r="C857" s="694"/>
      <c r="D857" s="698"/>
      <c r="E857" s="694"/>
      <c r="F857" s="699"/>
      <c r="I857" s="705">
        <f t="shared" si="57"/>
        <v>0</v>
      </c>
    </row>
    <row r="858">
      <c r="A858" s="694"/>
      <c r="B858" s="698"/>
      <c r="C858" s="694"/>
      <c r="D858" s="698"/>
      <c r="E858" s="694"/>
      <c r="F858" s="699"/>
      <c r="I858" s="705">
        <f t="shared" si="57"/>
        <v>0</v>
      </c>
    </row>
    <row r="859">
      <c r="A859" s="694"/>
      <c r="B859" s="698"/>
      <c r="C859" s="694"/>
      <c r="D859" s="698"/>
      <c r="E859" s="694"/>
      <c r="F859" s="699"/>
      <c r="I859" s="705">
        <f t="shared" si="57"/>
        <v>0</v>
      </c>
    </row>
    <row r="860">
      <c r="A860" s="694"/>
      <c r="B860" s="698"/>
      <c r="C860" s="694"/>
      <c r="D860" s="698"/>
      <c r="E860" s="694"/>
      <c r="F860" s="699"/>
      <c r="I860" s="705">
        <f t="shared" si="57"/>
        <v>0</v>
      </c>
    </row>
    <row r="861">
      <c r="A861" s="694"/>
      <c r="B861" s="698"/>
      <c r="C861" s="694"/>
      <c r="D861" s="698"/>
      <c r="E861" s="694"/>
      <c r="F861" s="699"/>
      <c r="I861" s="705">
        <f t="shared" si="57"/>
        <v>0</v>
      </c>
    </row>
    <row r="862">
      <c r="A862" s="694"/>
      <c r="B862" s="698"/>
      <c r="C862" s="694"/>
      <c r="D862" s="698"/>
      <c r="E862" s="694"/>
      <c r="F862" s="699"/>
      <c r="I862" s="705">
        <f t="shared" si="57"/>
        <v>0</v>
      </c>
    </row>
    <row r="863">
      <c r="A863" s="694"/>
      <c r="B863" s="698"/>
      <c r="C863" s="694"/>
      <c r="D863" s="698"/>
      <c r="E863" s="694"/>
      <c r="F863" s="699"/>
      <c r="I863" s="705">
        <f t="shared" si="57"/>
        <v>0</v>
      </c>
    </row>
    <row r="864">
      <c r="A864" s="694"/>
      <c r="B864" s="698"/>
      <c r="C864" s="694"/>
      <c r="D864" s="698"/>
      <c r="E864" s="694"/>
      <c r="F864" s="699"/>
      <c r="I864" s="705">
        <f t="shared" si="57"/>
        <v>0</v>
      </c>
    </row>
    <row r="865">
      <c r="A865" s="694"/>
      <c r="B865" s="698"/>
      <c r="C865" s="694"/>
      <c r="D865" s="698"/>
      <c r="E865" s="694"/>
      <c r="F865" s="699"/>
      <c r="I865" s="705">
        <f t="shared" si="57"/>
        <v>0</v>
      </c>
    </row>
    <row r="866">
      <c r="A866" s="694"/>
      <c r="B866" s="698"/>
      <c r="C866" s="694"/>
      <c r="D866" s="698"/>
      <c r="E866" s="694"/>
      <c r="F866" s="699"/>
      <c r="I866" s="705">
        <f t="shared" si="57"/>
        <v>0</v>
      </c>
    </row>
    <row r="867">
      <c r="A867" s="694"/>
      <c r="B867" s="698"/>
      <c r="C867" s="694"/>
      <c r="D867" s="698"/>
      <c r="E867" s="694"/>
      <c r="F867" s="699"/>
      <c r="I867" s="705">
        <f t="shared" si="57"/>
        <v>0</v>
      </c>
    </row>
    <row r="868">
      <c r="A868" s="694"/>
      <c r="B868" s="698"/>
      <c r="C868" s="694"/>
      <c r="D868" s="698"/>
      <c r="E868" s="694"/>
      <c r="F868" s="699"/>
      <c r="I868" s="705">
        <f t="shared" si="57"/>
        <v>0</v>
      </c>
    </row>
    <row r="869">
      <c r="A869" s="694"/>
      <c r="B869" s="698"/>
      <c r="C869" s="694"/>
      <c r="D869" s="698"/>
      <c r="E869" s="694"/>
      <c r="F869" s="699"/>
      <c r="I869" s="705">
        <f t="shared" si="57"/>
        <v>0</v>
      </c>
    </row>
    <row r="870">
      <c r="A870" s="694"/>
      <c r="B870" s="698"/>
      <c r="C870" s="694"/>
      <c r="D870" s="698"/>
      <c r="E870" s="694"/>
      <c r="F870" s="699"/>
      <c r="I870" s="705">
        <f t="shared" si="57"/>
        <v>0</v>
      </c>
    </row>
    <row r="871">
      <c r="A871" s="694"/>
      <c r="B871" s="698"/>
      <c r="C871" s="694"/>
      <c r="D871" s="698"/>
      <c r="E871" s="694"/>
      <c r="F871" s="699"/>
      <c r="I871" s="705">
        <f t="shared" si="57"/>
        <v>0</v>
      </c>
    </row>
    <row r="872">
      <c r="A872" s="694"/>
      <c r="B872" s="698"/>
      <c r="C872" s="694"/>
      <c r="D872" s="698"/>
      <c r="E872" s="694"/>
      <c r="F872" s="699"/>
      <c r="I872" s="705">
        <f t="shared" si="57"/>
        <v>0</v>
      </c>
    </row>
    <row r="873">
      <c r="A873" s="694"/>
      <c r="B873" s="698"/>
      <c r="C873" s="694"/>
      <c r="D873" s="698"/>
      <c r="E873" s="694"/>
      <c r="F873" s="699"/>
      <c r="I873" s="705">
        <f t="shared" si="57"/>
        <v>0</v>
      </c>
    </row>
    <row r="874">
      <c r="A874" s="694"/>
      <c r="B874" s="698"/>
      <c r="C874" s="694"/>
      <c r="D874" s="698"/>
      <c r="E874" s="694"/>
      <c r="F874" s="699"/>
      <c r="I874" s="705">
        <f t="shared" si="57"/>
        <v>0</v>
      </c>
    </row>
    <row r="875">
      <c r="A875" s="694"/>
      <c r="B875" s="698"/>
      <c r="C875" s="694"/>
      <c r="D875" s="698"/>
      <c r="E875" s="694"/>
      <c r="F875" s="699"/>
      <c r="I875" s="705">
        <f t="shared" si="57"/>
        <v>0</v>
      </c>
    </row>
    <row r="876">
      <c r="A876" s="694"/>
      <c r="B876" s="698"/>
      <c r="C876" s="694"/>
      <c r="D876" s="698"/>
      <c r="E876" s="694"/>
      <c r="F876" s="699"/>
      <c r="I876" s="705">
        <f t="shared" si="57"/>
        <v>0</v>
      </c>
    </row>
    <row r="877">
      <c r="A877" s="694"/>
      <c r="B877" s="698"/>
      <c r="C877" s="694"/>
      <c r="D877" s="698"/>
      <c r="E877" s="694"/>
      <c r="F877" s="699"/>
      <c r="I877" s="705">
        <f t="shared" si="57"/>
        <v>0</v>
      </c>
    </row>
    <row r="878">
      <c r="A878" s="694"/>
      <c r="B878" s="698"/>
      <c r="C878" s="694"/>
      <c r="D878" s="698"/>
      <c r="E878" s="694"/>
      <c r="F878" s="699"/>
      <c r="I878" s="705">
        <f t="shared" si="57"/>
        <v>0</v>
      </c>
    </row>
    <row r="879">
      <c r="A879" s="694"/>
      <c r="B879" s="698"/>
      <c r="C879" s="694"/>
      <c r="D879" s="698"/>
      <c r="E879" s="694"/>
      <c r="F879" s="699"/>
      <c r="I879" s="705">
        <f t="shared" si="57"/>
        <v>0</v>
      </c>
    </row>
    <row r="880">
      <c r="A880" s="694"/>
      <c r="B880" s="698"/>
      <c r="C880" s="694"/>
      <c r="D880" s="698"/>
      <c r="E880" s="694"/>
      <c r="F880" s="699"/>
      <c r="I880" s="705">
        <f t="shared" si="57"/>
        <v>0</v>
      </c>
    </row>
    <row r="881">
      <c r="A881" s="694"/>
      <c r="B881" s="698"/>
      <c r="C881" s="694"/>
      <c r="D881" s="698"/>
      <c r="E881" s="694"/>
      <c r="F881" s="699"/>
      <c r="I881" s="705">
        <f t="shared" si="57"/>
        <v>0</v>
      </c>
    </row>
    <row r="882">
      <c r="A882" s="694"/>
      <c r="B882" s="698"/>
      <c r="C882" s="694"/>
      <c r="D882" s="698"/>
      <c r="E882" s="694"/>
      <c r="F882" s="699"/>
      <c r="I882" s="705">
        <f t="shared" si="57"/>
        <v>0</v>
      </c>
    </row>
    <row r="883">
      <c r="A883" s="694"/>
      <c r="B883" s="698"/>
      <c r="C883" s="694"/>
      <c r="D883" s="698"/>
      <c r="E883" s="694"/>
      <c r="F883" s="699"/>
      <c r="I883" s="705">
        <f t="shared" si="57"/>
        <v>0</v>
      </c>
    </row>
    <row r="884">
      <c r="A884" s="694"/>
      <c r="B884" s="698"/>
      <c r="C884" s="694"/>
      <c r="D884" s="698"/>
      <c r="E884" s="694"/>
      <c r="F884" s="699"/>
      <c r="I884" s="705">
        <f t="shared" si="57"/>
        <v>0</v>
      </c>
    </row>
    <row r="885">
      <c r="A885" s="694"/>
      <c r="B885" s="698"/>
      <c r="C885" s="694"/>
      <c r="D885" s="698"/>
      <c r="E885" s="694"/>
      <c r="F885" s="699"/>
      <c r="I885" s="705">
        <f t="shared" si="57"/>
        <v>0</v>
      </c>
    </row>
    <row r="886">
      <c r="A886" s="694"/>
      <c r="B886" s="698"/>
      <c r="C886" s="694"/>
      <c r="D886" s="698"/>
      <c r="E886" s="694"/>
      <c r="F886" s="699"/>
      <c r="I886" s="705">
        <f t="shared" si="57"/>
        <v>0</v>
      </c>
    </row>
    <row r="887">
      <c r="A887" s="694"/>
      <c r="B887" s="698"/>
      <c r="C887" s="694"/>
      <c r="D887" s="698"/>
      <c r="E887" s="694"/>
      <c r="F887" s="699"/>
      <c r="I887" s="705">
        <f t="shared" si="57"/>
        <v>0</v>
      </c>
    </row>
    <row r="888">
      <c r="A888" s="694"/>
      <c r="B888" s="698"/>
      <c r="C888" s="694"/>
      <c r="D888" s="698"/>
      <c r="E888" s="694"/>
      <c r="F888" s="699"/>
      <c r="I888" s="705">
        <f t="shared" si="57"/>
        <v>0</v>
      </c>
    </row>
    <row r="889">
      <c r="A889" s="694"/>
      <c r="B889" s="698"/>
      <c r="C889" s="694"/>
      <c r="D889" s="698"/>
      <c r="E889" s="694"/>
      <c r="F889" s="699"/>
      <c r="I889" s="705">
        <f t="shared" si="57"/>
        <v>0</v>
      </c>
    </row>
    <row r="890">
      <c r="A890" s="694"/>
      <c r="B890" s="698"/>
      <c r="C890" s="694"/>
      <c r="D890" s="698"/>
      <c r="E890" s="694"/>
      <c r="F890" s="699"/>
      <c r="I890" s="705">
        <f t="shared" si="57"/>
        <v>0</v>
      </c>
    </row>
    <row r="891">
      <c r="A891" s="694"/>
      <c r="B891" s="698"/>
      <c r="C891" s="694"/>
      <c r="D891" s="698"/>
      <c r="E891" s="694"/>
      <c r="F891" s="699"/>
      <c r="I891" s="705">
        <f t="shared" si="57"/>
        <v>0</v>
      </c>
    </row>
    <row r="892">
      <c r="A892" s="694"/>
      <c r="B892" s="698"/>
      <c r="C892" s="694"/>
      <c r="D892" s="698"/>
      <c r="E892" s="694"/>
      <c r="F892" s="699"/>
      <c r="I892" s="705">
        <f t="shared" si="57"/>
        <v>0</v>
      </c>
    </row>
    <row r="893">
      <c r="A893" s="694"/>
      <c r="B893" s="698"/>
      <c r="C893" s="694"/>
      <c r="D893" s="698"/>
      <c r="E893" s="694"/>
      <c r="F893" s="699"/>
      <c r="I893" s="705">
        <f t="shared" si="57"/>
        <v>0</v>
      </c>
    </row>
    <row r="894">
      <c r="A894" s="694"/>
      <c r="B894" s="698"/>
      <c r="C894" s="694"/>
      <c r="D894" s="698"/>
      <c r="E894" s="694"/>
      <c r="F894" s="699"/>
      <c r="I894" s="705">
        <f t="shared" si="57"/>
        <v>0</v>
      </c>
    </row>
    <row r="895">
      <c r="A895" s="694"/>
      <c r="B895" s="698"/>
      <c r="C895" s="694"/>
      <c r="D895" s="698"/>
      <c r="E895" s="694"/>
      <c r="F895" s="699"/>
      <c r="I895" s="705">
        <f t="shared" si="57"/>
        <v>0</v>
      </c>
    </row>
    <row r="896">
      <c r="A896" s="694"/>
      <c r="B896" s="698"/>
      <c r="C896" s="694"/>
      <c r="D896" s="698"/>
      <c r="E896" s="694"/>
      <c r="F896" s="699"/>
      <c r="I896" s="705">
        <f t="shared" si="57"/>
        <v>0</v>
      </c>
    </row>
    <row r="897">
      <c r="A897" s="694"/>
      <c r="B897" s="698"/>
      <c r="C897" s="694"/>
      <c r="D897" s="698"/>
      <c r="E897" s="694"/>
      <c r="F897" s="699"/>
      <c r="I897" s="705">
        <f t="shared" si="57"/>
        <v>0</v>
      </c>
    </row>
    <row r="898">
      <c r="A898" s="694"/>
      <c r="B898" s="698"/>
      <c r="C898" s="694"/>
      <c r="D898" s="698"/>
      <c r="E898" s="694"/>
      <c r="F898" s="699"/>
      <c r="I898" s="705">
        <f t="shared" si="57"/>
        <v>0</v>
      </c>
    </row>
    <row r="899">
      <c r="A899" s="694"/>
      <c r="B899" s="698"/>
      <c r="C899" s="694"/>
      <c r="D899" s="698"/>
      <c r="E899" s="694"/>
      <c r="F899" s="699"/>
      <c r="I899" s="705">
        <f t="shared" si="57"/>
        <v>0</v>
      </c>
    </row>
    <row r="900">
      <c r="A900" s="694"/>
      <c r="B900" s="698"/>
      <c r="C900" s="694"/>
      <c r="D900" s="698"/>
      <c r="E900" s="694"/>
      <c r="F900" s="699"/>
      <c r="I900" s="705">
        <f t="shared" si="57"/>
        <v>0</v>
      </c>
    </row>
    <row r="901">
      <c r="A901" s="694"/>
      <c r="B901" s="698"/>
      <c r="C901" s="694"/>
      <c r="D901" s="698"/>
      <c r="E901" s="694"/>
      <c r="F901" s="699"/>
      <c r="I901" s="705">
        <f t="shared" si="57"/>
        <v>0</v>
      </c>
    </row>
    <row r="902">
      <c r="A902" s="694"/>
      <c r="B902" s="698"/>
      <c r="C902" s="694"/>
      <c r="D902" s="698"/>
      <c r="E902" s="694"/>
      <c r="F902" s="699"/>
      <c r="I902" s="705">
        <f t="shared" si="57"/>
        <v>0</v>
      </c>
    </row>
    <row r="903">
      <c r="A903" s="694"/>
      <c r="B903" s="698"/>
      <c r="C903" s="694"/>
      <c r="D903" s="698"/>
      <c r="E903" s="694"/>
      <c r="F903" s="699"/>
      <c r="I903" s="705">
        <f t="shared" si="57"/>
        <v>0</v>
      </c>
    </row>
    <row r="904">
      <c r="A904" s="694"/>
      <c r="B904" s="698"/>
      <c r="C904" s="694"/>
      <c r="D904" s="698"/>
      <c r="E904" s="694"/>
      <c r="F904" s="699"/>
      <c r="I904" s="705">
        <f t="shared" si="57"/>
        <v>0</v>
      </c>
    </row>
    <row r="905">
      <c r="A905" s="694"/>
      <c r="B905" s="698"/>
      <c r="C905" s="694"/>
      <c r="D905" s="698"/>
      <c r="E905" s="694"/>
      <c r="F905" s="699"/>
      <c r="I905" s="705">
        <f t="shared" si="57"/>
        <v>0</v>
      </c>
    </row>
    <row r="906">
      <c r="A906" s="694"/>
      <c r="B906" s="698"/>
      <c r="C906" s="694"/>
      <c r="D906" s="698"/>
      <c r="E906" s="694"/>
      <c r="F906" s="699"/>
      <c r="I906" s="705">
        <f t="shared" si="57"/>
        <v>0</v>
      </c>
    </row>
    <row r="907">
      <c r="A907" s="694"/>
      <c r="B907" s="698"/>
      <c r="C907" s="694"/>
      <c r="D907" s="698"/>
      <c r="E907" s="694"/>
      <c r="F907" s="699"/>
      <c r="I907" s="705">
        <f t="shared" si="57"/>
        <v>0</v>
      </c>
    </row>
    <row r="908">
      <c r="A908" s="694"/>
      <c r="B908" s="698"/>
      <c r="C908" s="694"/>
      <c r="D908" s="698"/>
      <c r="E908" s="694"/>
      <c r="F908" s="699"/>
      <c r="I908" s="705">
        <f t="shared" si="57"/>
        <v>0</v>
      </c>
    </row>
    <row r="909">
      <c r="A909" s="694"/>
      <c r="B909" s="698"/>
      <c r="C909" s="694"/>
      <c r="D909" s="698"/>
      <c r="E909" s="694"/>
      <c r="F909" s="699"/>
      <c r="I909" s="705">
        <f t="shared" si="57"/>
        <v>0</v>
      </c>
    </row>
    <row r="910">
      <c r="A910" s="694"/>
      <c r="B910" s="698"/>
      <c r="C910" s="694"/>
      <c r="D910" s="698"/>
      <c r="E910" s="694"/>
      <c r="F910" s="699"/>
      <c r="I910" s="705">
        <f t="shared" si="57"/>
        <v>0</v>
      </c>
    </row>
    <row r="911">
      <c r="A911" s="694"/>
      <c r="B911" s="698"/>
      <c r="C911" s="694"/>
      <c r="D911" s="698"/>
      <c r="E911" s="694"/>
      <c r="F911" s="699"/>
      <c r="I911" s="705">
        <f t="shared" si="57"/>
        <v>0</v>
      </c>
    </row>
    <row r="912">
      <c r="A912" s="694"/>
      <c r="B912" s="698"/>
      <c r="C912" s="694"/>
      <c r="D912" s="698"/>
      <c r="E912" s="694"/>
      <c r="F912" s="699"/>
      <c r="I912" s="705">
        <f t="shared" si="57"/>
        <v>0</v>
      </c>
    </row>
    <row r="913">
      <c r="A913" s="694"/>
      <c r="B913" s="698"/>
      <c r="C913" s="694"/>
      <c r="D913" s="698"/>
      <c r="E913" s="694"/>
      <c r="F913" s="699"/>
      <c r="I913" s="705">
        <f t="shared" si="57"/>
        <v>0</v>
      </c>
    </row>
    <row r="914">
      <c r="A914" s="694"/>
      <c r="B914" s="698"/>
      <c r="C914" s="694"/>
      <c r="D914" s="698"/>
      <c r="E914" s="694"/>
      <c r="F914" s="699"/>
      <c r="I914" s="705">
        <f t="shared" si="57"/>
        <v>0</v>
      </c>
    </row>
    <row r="915">
      <c r="A915" s="694"/>
      <c r="B915" s="698"/>
      <c r="C915" s="694"/>
      <c r="D915" s="698"/>
      <c r="E915" s="694"/>
      <c r="F915" s="699"/>
      <c r="I915" s="705">
        <f t="shared" si="57"/>
        <v>0</v>
      </c>
    </row>
    <row r="916">
      <c r="A916" s="694"/>
      <c r="B916" s="698"/>
      <c r="C916" s="694"/>
      <c r="D916" s="698"/>
      <c r="E916" s="694"/>
      <c r="F916" s="699"/>
      <c r="I916" s="705">
        <f t="shared" si="57"/>
        <v>0</v>
      </c>
    </row>
    <row r="917">
      <c r="A917" s="694"/>
      <c r="B917" s="698"/>
      <c r="C917" s="694"/>
      <c r="D917" s="698"/>
      <c r="E917" s="694"/>
      <c r="F917" s="699"/>
      <c r="I917" s="705">
        <f t="shared" si="57"/>
        <v>0</v>
      </c>
    </row>
    <row r="918">
      <c r="A918" s="694"/>
      <c r="B918" s="698"/>
      <c r="C918" s="694"/>
      <c r="D918" s="698"/>
      <c r="E918" s="694"/>
      <c r="F918" s="699"/>
      <c r="I918" s="705">
        <f t="shared" si="57"/>
        <v>0</v>
      </c>
    </row>
    <row r="919">
      <c r="A919" s="694"/>
      <c r="B919" s="698"/>
      <c r="C919" s="694"/>
      <c r="D919" s="698"/>
      <c r="E919" s="694"/>
      <c r="F919" s="696"/>
      <c r="I919" s="705">
        <f t="shared" si="57"/>
        <v>0</v>
      </c>
    </row>
    <row r="920">
      <c r="A920" s="694"/>
      <c r="B920" s="698"/>
      <c r="C920" s="694"/>
      <c r="D920" s="698"/>
      <c r="E920" s="694"/>
      <c r="F920" s="696"/>
      <c r="I920" s="705">
        <f t="shared" si="57"/>
        <v>0</v>
      </c>
    </row>
    <row r="921">
      <c r="A921" s="694"/>
      <c r="B921" s="698"/>
      <c r="C921" s="694"/>
      <c r="D921" s="698"/>
      <c r="E921" s="694"/>
      <c r="F921" s="696"/>
      <c r="I921" s="705">
        <f t="shared" si="57"/>
        <v>0</v>
      </c>
    </row>
    <row r="922">
      <c r="A922" s="694"/>
      <c r="B922" s="698"/>
      <c r="C922" s="694"/>
      <c r="D922" s="698"/>
      <c r="E922" s="694"/>
      <c r="F922" s="696"/>
      <c r="I922" s="705">
        <f t="shared" si="57"/>
        <v>0</v>
      </c>
    </row>
    <row r="923">
      <c r="A923" s="694"/>
      <c r="B923" s="698"/>
      <c r="C923" s="694"/>
      <c r="D923" s="698"/>
      <c r="E923" s="694"/>
      <c r="F923" s="696"/>
      <c r="I923" s="705">
        <f t="shared" si="57"/>
        <v>0</v>
      </c>
    </row>
    <row r="924">
      <c r="A924" s="694"/>
      <c r="B924" s="698"/>
      <c r="C924" s="694"/>
      <c r="D924" s="698"/>
      <c r="E924" s="694"/>
      <c r="F924" s="696"/>
      <c r="I924" s="705">
        <f t="shared" si="57"/>
        <v>0</v>
      </c>
    </row>
    <row r="925">
      <c r="A925" s="694"/>
      <c r="B925" s="698"/>
      <c r="C925" s="694"/>
      <c r="D925" s="698"/>
      <c r="E925" s="694"/>
      <c r="F925" s="696"/>
      <c r="I925" s="705">
        <f t="shared" si="57"/>
        <v>0</v>
      </c>
    </row>
    <row r="926">
      <c r="A926" s="694"/>
      <c r="B926" s="698"/>
      <c r="C926" s="694"/>
      <c r="D926" s="698"/>
      <c r="E926" s="694"/>
      <c r="F926" s="696"/>
      <c r="I926" s="705">
        <f t="shared" si="57"/>
        <v>0</v>
      </c>
    </row>
    <row r="927">
      <c r="A927" s="694"/>
      <c r="B927" s="698"/>
      <c r="C927" s="694"/>
      <c r="D927" s="698"/>
      <c r="E927" s="694"/>
      <c r="F927" s="696"/>
      <c r="I927" s="705">
        <f t="shared" si="57"/>
        <v>0</v>
      </c>
    </row>
    <row r="928">
      <c r="A928" s="694"/>
      <c r="B928" s="698"/>
      <c r="C928" s="694"/>
      <c r="D928" s="698"/>
      <c r="E928" s="694"/>
      <c r="F928" s="696"/>
      <c r="I928" s="705">
        <f t="shared" si="57"/>
        <v>0</v>
      </c>
    </row>
    <row r="929">
      <c r="A929" s="694"/>
      <c r="B929" s="698"/>
      <c r="C929" s="694"/>
      <c r="D929" s="698"/>
      <c r="E929" s="694"/>
      <c r="F929" s="696"/>
      <c r="I929" s="705">
        <f t="shared" si="57"/>
        <v>0</v>
      </c>
    </row>
    <row r="930">
      <c r="A930" s="694"/>
      <c r="B930" s="698"/>
      <c r="C930" s="694"/>
      <c r="D930" s="698"/>
      <c r="E930" s="694"/>
      <c r="F930" s="696"/>
      <c r="I930" s="705">
        <f t="shared" si="57"/>
        <v>0</v>
      </c>
    </row>
    <row r="931">
      <c r="A931" s="694"/>
      <c r="B931" s="698"/>
      <c r="C931" s="694"/>
      <c r="D931" s="698"/>
      <c r="E931" s="694"/>
      <c r="F931" s="696"/>
      <c r="I931" s="705">
        <f t="shared" si="57"/>
        <v>0</v>
      </c>
    </row>
    <row r="932">
      <c r="A932" s="694"/>
      <c r="B932" s="698"/>
      <c r="C932" s="694"/>
      <c r="D932" s="698"/>
      <c r="E932" s="694"/>
      <c r="F932" s="696"/>
      <c r="I932" s="705">
        <f t="shared" si="57"/>
        <v>0</v>
      </c>
    </row>
    <row r="933">
      <c r="A933" s="694"/>
      <c r="B933" s="698"/>
      <c r="C933" s="694"/>
      <c r="D933" s="698"/>
      <c r="E933" s="694"/>
      <c r="F933" s="696"/>
      <c r="I933" s="705">
        <f t="shared" si="57"/>
        <v>0</v>
      </c>
    </row>
    <row r="934">
      <c r="A934" s="694"/>
      <c r="B934" s="698"/>
      <c r="C934" s="694"/>
      <c r="D934" s="698"/>
      <c r="E934" s="694"/>
      <c r="F934" s="696"/>
      <c r="I934" s="705">
        <f t="shared" si="57"/>
        <v>0</v>
      </c>
    </row>
    <row r="935">
      <c r="A935" s="694"/>
      <c r="B935" s="698"/>
      <c r="C935" s="694"/>
      <c r="D935" s="698"/>
      <c r="E935" s="694"/>
      <c r="F935" s="696"/>
      <c r="I935" s="705">
        <f t="shared" si="57"/>
        <v>0</v>
      </c>
    </row>
    <row r="936">
      <c r="A936" s="694"/>
      <c r="B936" s="698"/>
      <c r="C936" s="694"/>
      <c r="D936" s="698"/>
      <c r="E936" s="694"/>
      <c r="F936" s="696"/>
      <c r="I936" s="705">
        <f t="shared" si="57"/>
        <v>0</v>
      </c>
    </row>
    <row r="937">
      <c r="A937" s="694"/>
      <c r="B937" s="698"/>
      <c r="C937" s="694"/>
      <c r="D937" s="698"/>
      <c r="E937" s="694"/>
      <c r="F937" s="696"/>
      <c r="I937" s="705">
        <f t="shared" si="57"/>
        <v>0</v>
      </c>
    </row>
    <row r="938">
      <c r="A938" s="694"/>
      <c r="B938" s="698"/>
      <c r="C938" s="694"/>
      <c r="D938" s="698"/>
      <c r="E938" s="694"/>
      <c r="F938" s="696"/>
      <c r="I938" s="705">
        <f t="shared" si="57"/>
        <v>0</v>
      </c>
    </row>
    <row r="939">
      <c r="A939" s="694"/>
      <c r="B939" s="698"/>
      <c r="C939" s="694"/>
      <c r="D939" s="698"/>
      <c r="E939" s="694"/>
      <c r="F939" s="696"/>
      <c r="I939" s="705">
        <f t="shared" si="57"/>
        <v>0</v>
      </c>
    </row>
    <row r="940">
      <c r="A940" s="694"/>
      <c r="B940" s="698"/>
      <c r="C940" s="694"/>
      <c r="D940" s="698"/>
      <c r="E940" s="694"/>
      <c r="F940" s="696"/>
      <c r="I940" s="705">
        <f t="shared" si="57"/>
        <v>0</v>
      </c>
    </row>
    <row r="941">
      <c r="A941" s="694"/>
      <c r="B941" s="698"/>
      <c r="C941" s="694"/>
      <c r="D941" s="698"/>
      <c r="E941" s="694"/>
      <c r="F941" s="696"/>
      <c r="I941" s="705">
        <f t="shared" si="57"/>
        <v>0</v>
      </c>
    </row>
    <row r="942">
      <c r="A942" s="694"/>
      <c r="B942" s="698"/>
      <c r="C942" s="694"/>
      <c r="D942" s="698"/>
      <c r="E942" s="694"/>
      <c r="F942" s="696"/>
      <c r="I942" s="705">
        <f t="shared" si="57"/>
        <v>0</v>
      </c>
    </row>
    <row r="943">
      <c r="A943" s="694"/>
      <c r="B943" s="698"/>
      <c r="C943" s="694"/>
      <c r="D943" s="698"/>
      <c r="E943" s="694"/>
      <c r="F943" s="696"/>
      <c r="I943" s="705">
        <f t="shared" si="57"/>
        <v>0</v>
      </c>
    </row>
    <row r="944">
      <c r="A944" s="694"/>
      <c r="B944" s="698"/>
      <c r="C944" s="694"/>
      <c r="D944" s="698"/>
      <c r="E944" s="694"/>
      <c r="F944" s="696"/>
      <c r="I944" s="705">
        <f t="shared" si="57"/>
        <v>0</v>
      </c>
    </row>
    <row r="945">
      <c r="A945" s="694"/>
      <c r="B945" s="698"/>
      <c r="C945" s="694"/>
      <c r="D945" s="698"/>
      <c r="E945" s="694"/>
      <c r="F945" s="696"/>
      <c r="I945" s="705">
        <f t="shared" si="57"/>
        <v>0</v>
      </c>
    </row>
    <row r="946">
      <c r="A946" s="694"/>
      <c r="B946" s="698"/>
      <c r="C946" s="694"/>
      <c r="D946" s="698"/>
      <c r="E946" s="694"/>
      <c r="F946" s="696"/>
      <c r="I946" s="705">
        <f t="shared" si="57"/>
        <v>0</v>
      </c>
    </row>
    <row r="947">
      <c r="A947" s="694"/>
      <c r="B947" s="698"/>
      <c r="C947" s="694"/>
      <c r="D947" s="698"/>
      <c r="E947" s="694"/>
      <c r="F947" s="696"/>
      <c r="I947" s="705">
        <f t="shared" si="57"/>
        <v>0</v>
      </c>
    </row>
    <row r="948">
      <c r="A948" s="694"/>
      <c r="B948" s="698"/>
      <c r="C948" s="694"/>
      <c r="D948" s="698"/>
      <c r="E948" s="694"/>
      <c r="F948" s="696"/>
      <c r="I948" s="705">
        <f t="shared" si="57"/>
        <v>0</v>
      </c>
    </row>
    <row r="949">
      <c r="A949" s="694"/>
      <c r="B949" s="698"/>
      <c r="C949" s="694"/>
      <c r="D949" s="698"/>
      <c r="E949" s="694"/>
      <c r="F949" s="696"/>
      <c r="I949" s="705">
        <f t="shared" si="57"/>
        <v>0</v>
      </c>
    </row>
    <row r="950">
      <c r="A950" s="694"/>
      <c r="B950" s="698"/>
      <c r="C950" s="694"/>
      <c r="D950" s="698"/>
      <c r="E950" s="694"/>
      <c r="F950" s="696"/>
      <c r="I950" s="705">
        <f t="shared" si="57"/>
        <v>0</v>
      </c>
    </row>
    <row r="951">
      <c r="A951" s="694"/>
      <c r="B951" s="698"/>
      <c r="C951" s="694"/>
      <c r="D951" s="698"/>
      <c r="E951" s="694"/>
      <c r="F951" s="696"/>
      <c r="I951" s="705">
        <f t="shared" si="57"/>
        <v>0</v>
      </c>
    </row>
    <row r="952">
      <c r="A952" s="694"/>
      <c r="B952" s="698"/>
      <c r="C952" s="694"/>
      <c r="D952" s="698"/>
      <c r="E952" s="694"/>
      <c r="F952" s="696"/>
      <c r="I952" s="705">
        <f t="shared" si="57"/>
        <v>0</v>
      </c>
    </row>
    <row r="953">
      <c r="A953" s="694"/>
      <c r="B953" s="698"/>
      <c r="C953" s="694"/>
      <c r="D953" s="698"/>
      <c r="E953" s="694"/>
      <c r="F953" s="696"/>
      <c r="I953" s="705">
        <f t="shared" si="57"/>
        <v>0</v>
      </c>
    </row>
    <row r="954">
      <c r="A954" s="694"/>
      <c r="B954" s="698"/>
      <c r="C954" s="694"/>
      <c r="D954" s="698"/>
      <c r="E954" s="694"/>
      <c r="F954" s="696"/>
      <c r="I954" s="705">
        <f t="shared" si="57"/>
        <v>0</v>
      </c>
    </row>
    <row r="955">
      <c r="A955" s="694"/>
      <c r="B955" s="698"/>
      <c r="C955" s="694"/>
      <c r="D955" s="698"/>
      <c r="E955" s="694"/>
      <c r="F955" s="696"/>
      <c r="I955" s="705">
        <f t="shared" si="57"/>
        <v>0</v>
      </c>
    </row>
    <row r="956">
      <c r="A956" s="694"/>
      <c r="B956" s="698"/>
      <c r="C956" s="694"/>
      <c r="D956" s="698"/>
      <c r="E956" s="694"/>
      <c r="F956" s="696"/>
      <c r="I956" s="705">
        <f t="shared" si="57"/>
        <v>0</v>
      </c>
    </row>
    <row r="957">
      <c r="A957" s="694"/>
      <c r="B957" s="698"/>
      <c r="C957" s="694"/>
      <c r="D957" s="698"/>
      <c r="E957" s="694"/>
      <c r="F957" s="696"/>
      <c r="I957" s="705">
        <f t="shared" si="57"/>
        <v>0</v>
      </c>
    </row>
    <row r="958">
      <c r="A958" s="694"/>
      <c r="B958" s="698"/>
      <c r="C958" s="694"/>
      <c r="D958" s="698"/>
      <c r="E958" s="694"/>
      <c r="F958" s="696"/>
      <c r="I958" s="705">
        <f t="shared" si="57"/>
        <v>0</v>
      </c>
    </row>
    <row r="959">
      <c r="A959" s="694"/>
      <c r="B959" s="698"/>
      <c r="C959" s="694"/>
      <c r="D959" s="698"/>
      <c r="E959" s="694"/>
      <c r="F959" s="696"/>
      <c r="I959" s="705">
        <f t="shared" si="57"/>
        <v>0</v>
      </c>
    </row>
    <row r="960">
      <c r="A960" s="694"/>
      <c r="B960" s="698"/>
      <c r="C960" s="694"/>
      <c r="D960" s="698"/>
      <c r="E960" s="694"/>
      <c r="F960" s="696"/>
      <c r="I960" s="705">
        <f t="shared" si="57"/>
        <v>0</v>
      </c>
    </row>
    <row r="961">
      <c r="A961" s="694"/>
      <c r="B961" s="698"/>
      <c r="C961" s="694"/>
      <c r="D961" s="698"/>
      <c r="E961" s="694"/>
      <c r="F961" s="696"/>
      <c r="I961" s="705">
        <f t="shared" si="57"/>
        <v>0</v>
      </c>
    </row>
    <row r="962">
      <c r="A962" s="694"/>
      <c r="B962" s="698"/>
      <c r="C962" s="694"/>
      <c r="D962" s="698"/>
      <c r="E962" s="694"/>
      <c r="F962" s="696"/>
      <c r="I962" s="705">
        <f t="shared" si="57"/>
        <v>0</v>
      </c>
    </row>
    <row r="963">
      <c r="A963" s="694"/>
      <c r="B963" s="698"/>
      <c r="C963" s="694"/>
      <c r="D963" s="698"/>
      <c r="E963" s="694"/>
      <c r="F963" s="696"/>
      <c r="I963" s="705">
        <f t="shared" si="57"/>
        <v>0</v>
      </c>
    </row>
    <row r="964">
      <c r="A964" s="694"/>
      <c r="B964" s="698"/>
      <c r="C964" s="694"/>
      <c r="D964" s="698"/>
      <c r="E964" s="694"/>
      <c r="F964" s="696"/>
      <c r="I964" s="705">
        <f t="shared" si="57"/>
        <v>0</v>
      </c>
    </row>
    <row r="965">
      <c r="A965" s="694"/>
      <c r="B965" s="698"/>
      <c r="C965" s="694"/>
      <c r="D965" s="698"/>
      <c r="E965" s="694"/>
      <c r="F965" s="696"/>
      <c r="I965" s="705">
        <f t="shared" si="57"/>
        <v>0</v>
      </c>
    </row>
    <row r="966">
      <c r="A966" s="694"/>
      <c r="B966" s="694"/>
      <c r="C966" s="694"/>
      <c r="D966" s="694"/>
      <c r="E966" s="694"/>
      <c r="F966" s="696"/>
      <c r="I966" s="705">
        <f t="shared" si="57"/>
        <v>0</v>
      </c>
    </row>
    <row r="967">
      <c r="A967" s="694"/>
      <c r="B967" s="694"/>
      <c r="C967" s="694"/>
      <c r="D967" s="694"/>
      <c r="E967" s="694"/>
      <c r="F967" s="696"/>
      <c r="I967" s="705">
        <f t="shared" si="57"/>
        <v>0</v>
      </c>
    </row>
    <row r="968">
      <c r="A968" s="694"/>
      <c r="B968" s="694"/>
      <c r="C968" s="694"/>
      <c r="D968" s="694"/>
      <c r="E968" s="694"/>
      <c r="F968" s="696"/>
      <c r="I968" s="705">
        <f t="shared" si="57"/>
        <v>0</v>
      </c>
    </row>
    <row r="969">
      <c r="A969" s="694"/>
      <c r="B969" s="694"/>
      <c r="C969" s="694"/>
      <c r="D969" s="694"/>
      <c r="E969" s="694"/>
      <c r="F969" s="696"/>
      <c r="I969" s="705">
        <f t="shared" si="57"/>
        <v>0</v>
      </c>
    </row>
    <row r="970">
      <c r="A970" s="694"/>
      <c r="B970" s="694"/>
      <c r="C970" s="694"/>
      <c r="D970" s="694"/>
      <c r="E970" s="694"/>
      <c r="F970" s="696"/>
      <c r="I970" s="705">
        <f t="shared" si="57"/>
        <v>0</v>
      </c>
    </row>
    <row r="971">
      <c r="A971" s="694"/>
      <c r="B971" s="694"/>
      <c r="C971" s="694"/>
      <c r="D971" s="694"/>
      <c r="E971" s="694"/>
      <c r="F971" s="696"/>
      <c r="I971" s="705">
        <f t="shared" si="57"/>
        <v>0</v>
      </c>
    </row>
    <row r="972">
      <c r="A972" s="694"/>
      <c r="B972" s="694"/>
      <c r="C972" s="694"/>
      <c r="D972" s="694"/>
      <c r="E972" s="694"/>
      <c r="F972" s="696"/>
      <c r="I972" s="705">
        <f t="shared" si="57"/>
        <v>0</v>
      </c>
    </row>
    <row r="973">
      <c r="A973" s="694"/>
      <c r="B973" s="694"/>
      <c r="C973" s="694"/>
      <c r="D973" s="694"/>
      <c r="E973" s="694"/>
      <c r="F973" s="696"/>
      <c r="I973" s="705">
        <f t="shared" si="57"/>
        <v>0</v>
      </c>
    </row>
    <row r="974">
      <c r="A974" s="694"/>
      <c r="B974" s="694"/>
      <c r="C974" s="694"/>
      <c r="D974" s="694"/>
      <c r="E974" s="694"/>
      <c r="F974" s="696"/>
      <c r="I974" s="705">
        <f t="shared" si="57"/>
        <v>0</v>
      </c>
    </row>
    <row r="975">
      <c r="A975" s="694"/>
      <c r="B975" s="694"/>
      <c r="C975" s="694"/>
      <c r="D975" s="694"/>
      <c r="E975" s="694"/>
      <c r="F975" s="696"/>
      <c r="I975" s="705">
        <f t="shared" si="57"/>
        <v>0</v>
      </c>
    </row>
    <row r="976">
      <c r="A976" s="694"/>
      <c r="B976" s="694"/>
      <c r="C976" s="694"/>
      <c r="D976" s="694"/>
      <c r="E976" s="694"/>
      <c r="F976" s="696"/>
      <c r="I976" s="705">
        <f t="shared" si="57"/>
        <v>0</v>
      </c>
    </row>
    <row r="977">
      <c r="A977" s="694"/>
      <c r="B977" s="694"/>
      <c r="C977" s="694"/>
      <c r="D977" s="694"/>
      <c r="E977" s="694"/>
      <c r="F977" s="696"/>
      <c r="I977" s="705">
        <f t="shared" si="57"/>
        <v>0</v>
      </c>
    </row>
    <row r="978">
      <c r="A978" s="694"/>
      <c r="B978" s="694"/>
      <c r="C978" s="694"/>
      <c r="D978" s="694"/>
      <c r="E978" s="694"/>
      <c r="F978" s="696"/>
      <c r="I978" s="705">
        <f t="shared" si="57"/>
        <v>0</v>
      </c>
    </row>
    <row r="979">
      <c r="A979" s="694"/>
      <c r="B979" s="694"/>
      <c r="C979" s="694"/>
      <c r="D979" s="694"/>
      <c r="E979" s="694"/>
      <c r="F979" s="696"/>
      <c r="I979" s="705">
        <f t="shared" si="57"/>
        <v>0</v>
      </c>
    </row>
    <row r="980">
      <c r="A980" s="694"/>
      <c r="B980" s="694"/>
      <c r="C980" s="694"/>
      <c r="D980" s="694"/>
      <c r="E980" s="694"/>
      <c r="F980" s="696"/>
      <c r="I980" s="705">
        <f t="shared" si="57"/>
        <v>0</v>
      </c>
    </row>
    <row r="981">
      <c r="A981" s="694"/>
      <c r="B981" s="694"/>
      <c r="C981" s="694"/>
      <c r="D981" s="694"/>
      <c r="E981" s="694"/>
      <c r="F981" s="696"/>
      <c r="I981" s="705">
        <f t="shared" si="57"/>
        <v>0</v>
      </c>
    </row>
    <row r="982">
      <c r="A982" s="694"/>
      <c r="B982" s="694"/>
      <c r="C982" s="694"/>
      <c r="D982" s="694"/>
      <c r="E982" s="694"/>
      <c r="F982" s="696"/>
      <c r="I982" s="705">
        <f t="shared" si="57"/>
        <v>0</v>
      </c>
    </row>
    <row r="983">
      <c r="A983" s="694"/>
      <c r="B983" s="694"/>
      <c r="C983" s="694"/>
      <c r="D983" s="694"/>
      <c r="E983" s="694"/>
      <c r="F983" s="696"/>
      <c r="I983" s="705">
        <f t="shared" si="57"/>
        <v>0</v>
      </c>
    </row>
    <row r="984">
      <c r="A984" s="694"/>
      <c r="B984" s="694"/>
      <c r="C984" s="694"/>
      <c r="D984" s="694"/>
      <c r="E984" s="694"/>
      <c r="F984" s="696"/>
      <c r="I984" s="705">
        <f t="shared" si="57"/>
        <v>0</v>
      </c>
    </row>
    <row r="985">
      <c r="A985" s="694"/>
      <c r="B985" s="694"/>
      <c r="C985" s="694"/>
      <c r="D985" s="694"/>
      <c r="E985" s="694"/>
      <c r="F985" s="696"/>
      <c r="I985" s="705">
        <f t="shared" si="57"/>
        <v>0</v>
      </c>
    </row>
    <row r="986">
      <c r="A986" s="694"/>
      <c r="B986" s="694"/>
      <c r="C986" s="694"/>
      <c r="D986" s="694"/>
      <c r="E986" s="694"/>
      <c r="F986" s="696"/>
      <c r="I986" s="705">
        <f t="shared" si="57"/>
        <v>0</v>
      </c>
    </row>
    <row r="987">
      <c r="A987" s="694"/>
      <c r="B987" s="694"/>
      <c r="C987" s="694"/>
      <c r="D987" s="694"/>
      <c r="E987" s="694"/>
      <c r="F987" s="696"/>
      <c r="I987" s="705">
        <f t="shared" si="57"/>
        <v>0</v>
      </c>
    </row>
    <row r="988">
      <c r="A988" s="694"/>
      <c r="B988" s="694"/>
      <c r="C988" s="694"/>
      <c r="D988" s="694"/>
      <c r="E988" s="694"/>
      <c r="F988" s="696"/>
      <c r="I988" s="705">
        <f t="shared" si="57"/>
        <v>0</v>
      </c>
    </row>
    <row r="989">
      <c r="A989" s="694"/>
      <c r="B989" s="694"/>
      <c r="C989" s="694"/>
      <c r="D989" s="694"/>
      <c r="E989" s="694"/>
      <c r="F989" s="696"/>
      <c r="I989" s="705">
        <f t="shared" si="57"/>
        <v>0</v>
      </c>
    </row>
    <row r="990">
      <c r="A990" s="694"/>
      <c r="B990" s="694"/>
      <c r="C990" s="694"/>
      <c r="D990" s="694"/>
      <c r="E990" s="694"/>
      <c r="F990" s="696"/>
      <c r="I990" s="705">
        <f t="shared" si="57"/>
        <v>0</v>
      </c>
    </row>
    <row r="991">
      <c r="A991" s="694"/>
      <c r="B991" s="694"/>
      <c r="C991" s="694"/>
      <c r="D991" s="694"/>
      <c r="E991" s="694"/>
      <c r="F991" s="696"/>
      <c r="I991" s="705">
        <f t="shared" si="57"/>
        <v>0</v>
      </c>
    </row>
    <row r="992">
      <c r="A992" s="694"/>
      <c r="B992" s="694"/>
      <c r="C992" s="694"/>
      <c r="D992" s="694"/>
      <c r="E992" s="694"/>
      <c r="F992" s="696"/>
      <c r="I992" s="705">
        <f t="shared" si="57"/>
        <v>0</v>
      </c>
    </row>
    <row r="993">
      <c r="A993" s="694"/>
      <c r="B993" s="694"/>
      <c r="C993" s="694"/>
      <c r="D993" s="694"/>
      <c r="E993" s="694"/>
      <c r="F993" s="696"/>
      <c r="I993" s="705">
        <f t="shared" si="57"/>
        <v>0</v>
      </c>
    </row>
    <row r="994">
      <c r="A994" s="694"/>
      <c r="B994" s="694"/>
      <c r="C994" s="694"/>
      <c r="D994" s="694"/>
      <c r="E994" s="694"/>
      <c r="F994" s="696"/>
      <c r="I994" s="705">
        <f t="shared" si="57"/>
        <v>0</v>
      </c>
    </row>
    <row r="995">
      <c r="A995" s="694"/>
      <c r="B995" s="694"/>
      <c r="C995" s="694"/>
      <c r="D995" s="694"/>
      <c r="E995" s="694"/>
      <c r="F995" s="696"/>
      <c r="I995" s="705">
        <f t="shared" si="57"/>
        <v>0</v>
      </c>
    </row>
    <row r="996">
      <c r="A996" s="694"/>
      <c r="B996" s="694"/>
      <c r="C996" s="694"/>
      <c r="D996" s="694"/>
      <c r="E996" s="694"/>
      <c r="F996" s="696"/>
      <c r="I996" s="705">
        <f t="shared" si="57"/>
        <v>0</v>
      </c>
    </row>
    <row r="997">
      <c r="A997" s="694"/>
      <c r="B997" s="694"/>
      <c r="C997" s="694"/>
      <c r="D997" s="694"/>
      <c r="E997" s="694"/>
      <c r="F997" s="696"/>
      <c r="I997" s="705">
        <f t="shared" si="57"/>
        <v>0</v>
      </c>
    </row>
    <row r="998">
      <c r="A998" s="694"/>
      <c r="B998" s="694"/>
      <c r="C998" s="694"/>
      <c r="D998" s="694"/>
      <c r="E998" s="694"/>
      <c r="F998" s="696"/>
      <c r="I998" s="705">
        <f t="shared" si="57"/>
        <v>0</v>
      </c>
    </row>
    <row r="999">
      <c r="A999" s="694"/>
      <c r="B999" s="694"/>
      <c r="C999" s="694"/>
      <c r="D999" s="694"/>
      <c r="E999" s="694"/>
      <c r="F999" s="696"/>
      <c r="I999" s="705">
        <f t="shared" si="57"/>
        <v>0</v>
      </c>
    </row>
    <row r="1000">
      <c r="A1000" s="694"/>
      <c r="B1000" s="694"/>
      <c r="C1000" s="694"/>
      <c r="D1000" s="694"/>
      <c r="E1000" s="694"/>
      <c r="F1000" s="696"/>
      <c r="I1000" s="705">
        <f t="shared" si="57"/>
        <v>0</v>
      </c>
    </row>
    <row r="1001">
      <c r="A1001" s="694"/>
      <c r="B1001" s="694"/>
      <c r="C1001" s="694"/>
      <c r="D1001" s="694"/>
      <c r="E1001" s="694"/>
      <c r="F1001" s="696"/>
      <c r="I1001" s="705">
        <f t="shared" si="57"/>
        <v>0</v>
      </c>
    </row>
    <row r="1002">
      <c r="A1002" s="694"/>
      <c r="B1002" s="694"/>
      <c r="C1002" s="694"/>
      <c r="D1002" s="694"/>
      <c r="E1002" s="694"/>
      <c r="F1002" s="696"/>
      <c r="I1002" s="705">
        <f t="shared" si="57"/>
        <v>0</v>
      </c>
    </row>
    <row r="1003">
      <c r="A1003" s="694"/>
      <c r="B1003" s="694"/>
      <c r="C1003" s="694"/>
      <c r="D1003" s="694"/>
      <c r="E1003" s="694"/>
      <c r="F1003" s="696"/>
      <c r="I1003" s="705">
        <f t="shared" si="57"/>
        <v>0</v>
      </c>
    </row>
    <row r="1004">
      <c r="A1004" s="694"/>
      <c r="B1004" s="694"/>
      <c r="C1004" s="694"/>
      <c r="D1004" s="694"/>
      <c r="E1004" s="694"/>
      <c r="F1004" s="696"/>
      <c r="I1004" s="705">
        <f t="shared" si="57"/>
        <v>0</v>
      </c>
    </row>
    <row r="1005">
      <c r="A1005" s="694"/>
      <c r="B1005" s="694"/>
      <c r="C1005" s="694"/>
      <c r="D1005" s="694"/>
      <c r="E1005" s="694"/>
      <c r="F1005" s="696"/>
      <c r="I1005" s="705">
        <f t="shared" si="57"/>
        <v>0</v>
      </c>
    </row>
    <row r="1006">
      <c r="A1006" s="694"/>
      <c r="B1006" s="694"/>
      <c r="C1006" s="694"/>
      <c r="D1006" s="694"/>
      <c r="E1006" s="694"/>
      <c r="F1006" s="696"/>
      <c r="I1006" s="705">
        <f t="shared" si="57"/>
        <v>0</v>
      </c>
    </row>
    <row r="1007">
      <c r="A1007" s="694"/>
      <c r="B1007" s="694"/>
      <c r="C1007" s="694"/>
      <c r="D1007" s="694"/>
      <c r="E1007" s="694"/>
      <c r="F1007" s="696"/>
      <c r="I1007" s="705">
        <f t="shared" si="57"/>
        <v>0</v>
      </c>
    </row>
    <row r="1008">
      <c r="A1008" s="694"/>
      <c r="B1008" s="694"/>
      <c r="C1008" s="694"/>
      <c r="D1008" s="694"/>
      <c r="E1008" s="694"/>
      <c r="F1008" s="696"/>
      <c r="I1008" s="705">
        <f t="shared" si="57"/>
        <v>0</v>
      </c>
    </row>
    <row r="1009">
      <c r="A1009" s="694"/>
      <c r="B1009" s="694"/>
      <c r="C1009" s="694"/>
      <c r="D1009" s="694"/>
      <c r="E1009" s="694"/>
      <c r="F1009" s="696"/>
      <c r="I1009" s="705">
        <f t="shared" si="57"/>
        <v>0</v>
      </c>
    </row>
    <row r="1010">
      <c r="A1010" s="694"/>
      <c r="B1010" s="694"/>
      <c r="C1010" s="694"/>
      <c r="D1010" s="694"/>
      <c r="E1010" s="694"/>
      <c r="F1010" s="696"/>
      <c r="I1010" s="705">
        <f t="shared" si="57"/>
        <v>0</v>
      </c>
    </row>
    <row r="1011">
      <c r="A1011" s="694"/>
      <c r="B1011" s="694"/>
      <c r="C1011" s="694"/>
      <c r="D1011" s="694"/>
      <c r="E1011" s="694"/>
      <c r="F1011" s="696"/>
      <c r="I1011" s="705">
        <f t="shared" si="57"/>
        <v>0</v>
      </c>
    </row>
    <row r="1012">
      <c r="A1012" s="694"/>
      <c r="B1012" s="694"/>
      <c r="C1012" s="694"/>
      <c r="D1012" s="694"/>
      <c r="E1012" s="694"/>
      <c r="F1012" s="696"/>
      <c r="I1012" s="705">
        <f t="shared" si="57"/>
        <v>0</v>
      </c>
    </row>
    <row r="1013">
      <c r="A1013" s="694"/>
      <c r="B1013" s="694"/>
      <c r="C1013" s="694"/>
      <c r="D1013" s="694"/>
      <c r="E1013" s="694"/>
      <c r="F1013" s="696"/>
      <c r="I1013" s="705">
        <f t="shared" si="57"/>
        <v>0</v>
      </c>
    </row>
    <row r="1014">
      <c r="A1014" s="694"/>
      <c r="B1014" s="694"/>
      <c r="C1014" s="694"/>
      <c r="D1014" s="694"/>
      <c r="E1014" s="694"/>
      <c r="F1014" s="696"/>
      <c r="I1014" s="705">
        <f t="shared" si="57"/>
        <v>0</v>
      </c>
    </row>
    <row r="1015">
      <c r="A1015" s="694"/>
      <c r="B1015" s="694"/>
      <c r="C1015" s="694"/>
      <c r="D1015" s="694"/>
      <c r="E1015" s="694"/>
      <c r="F1015" s="696"/>
      <c r="I1015" s="705">
        <f t="shared" si="57"/>
        <v>0</v>
      </c>
    </row>
    <row r="1016">
      <c r="A1016" s="694"/>
      <c r="B1016" s="694"/>
      <c r="C1016" s="694"/>
      <c r="D1016" s="694"/>
      <c r="E1016" s="694"/>
      <c r="F1016" s="696"/>
      <c r="I1016" s="705">
        <f t="shared" si="57"/>
        <v>0</v>
      </c>
    </row>
    <row r="1017">
      <c r="A1017" s="694"/>
      <c r="B1017" s="694"/>
      <c r="C1017" s="694"/>
      <c r="D1017" s="694"/>
      <c r="E1017" s="694"/>
      <c r="F1017" s="696"/>
      <c r="I1017" s="705">
        <f t="shared" si="57"/>
        <v>0</v>
      </c>
    </row>
    <row r="1018">
      <c r="A1018" s="694"/>
      <c r="B1018" s="694"/>
      <c r="C1018" s="694"/>
      <c r="D1018" s="694"/>
      <c r="E1018" s="694"/>
      <c r="F1018" s="696"/>
      <c r="I1018" s="705">
        <f t="shared" si="57"/>
        <v>0</v>
      </c>
    </row>
    <row r="1019">
      <c r="A1019" s="694"/>
      <c r="B1019" s="694"/>
      <c r="C1019" s="694"/>
      <c r="D1019" s="694"/>
      <c r="E1019" s="694"/>
      <c r="F1019" s="696"/>
      <c r="I1019" s="705">
        <f t="shared" si="57"/>
        <v>0</v>
      </c>
    </row>
    <row r="1020">
      <c r="A1020" s="694"/>
      <c r="B1020" s="694"/>
      <c r="C1020" s="694"/>
      <c r="D1020" s="694"/>
      <c r="E1020" s="694"/>
      <c r="F1020" s="696"/>
      <c r="I1020" s="705">
        <f t="shared" si="57"/>
        <v>0</v>
      </c>
    </row>
    <row r="1021">
      <c r="A1021" s="694"/>
      <c r="B1021" s="694"/>
      <c r="C1021" s="694"/>
      <c r="D1021" s="694"/>
      <c r="E1021" s="694"/>
      <c r="F1021" s="696"/>
      <c r="I1021" s="705">
        <f t="shared" si="57"/>
        <v>0</v>
      </c>
    </row>
    <row r="1022">
      <c r="A1022" s="694"/>
      <c r="B1022" s="694"/>
      <c r="C1022" s="694"/>
      <c r="D1022" s="694"/>
      <c r="E1022" s="694"/>
      <c r="F1022" s="696"/>
      <c r="I1022" s="705">
        <f t="shared" si="57"/>
        <v>0</v>
      </c>
    </row>
    <row r="1023">
      <c r="A1023" s="694"/>
      <c r="B1023" s="694"/>
      <c r="C1023" s="694"/>
      <c r="D1023" s="694"/>
      <c r="E1023" s="694"/>
      <c r="F1023" s="696"/>
      <c r="I1023" s="705">
        <f t="shared" si="57"/>
        <v>0</v>
      </c>
    </row>
    <row r="1024">
      <c r="A1024" s="694"/>
      <c r="B1024" s="694"/>
      <c r="C1024" s="694"/>
      <c r="D1024" s="694"/>
      <c r="E1024" s="694"/>
      <c r="F1024" s="696"/>
      <c r="I1024" s="705">
        <f t="shared" si="57"/>
        <v>0</v>
      </c>
    </row>
    <row r="1025">
      <c r="A1025" s="694"/>
      <c r="B1025" s="694"/>
      <c r="C1025" s="694"/>
      <c r="D1025" s="694"/>
      <c r="E1025" s="694"/>
      <c r="F1025" s="696"/>
      <c r="I1025" s="705">
        <f t="shared" si="57"/>
        <v>0</v>
      </c>
    </row>
    <row r="1026">
      <c r="A1026" s="694"/>
      <c r="B1026" s="694"/>
      <c r="C1026" s="694"/>
      <c r="D1026" s="694"/>
      <c r="E1026" s="694"/>
      <c r="F1026" s="696"/>
      <c r="I1026" s="705">
        <f t="shared" si="57"/>
        <v>0</v>
      </c>
    </row>
    <row r="1027">
      <c r="A1027" s="694"/>
      <c r="B1027" s="694"/>
      <c r="C1027" s="694"/>
      <c r="D1027" s="694"/>
      <c r="E1027" s="694"/>
      <c r="F1027" s="696"/>
      <c r="I1027" s="705">
        <f t="shared" si="57"/>
        <v>0</v>
      </c>
    </row>
    <row r="1028">
      <c r="A1028" s="694"/>
      <c r="B1028" s="694"/>
      <c r="C1028" s="694"/>
      <c r="D1028" s="694"/>
      <c r="E1028" s="694"/>
      <c r="F1028" s="696"/>
      <c r="I1028" s="705">
        <f t="shared" si="57"/>
        <v>0</v>
      </c>
    </row>
    <row r="1029">
      <c r="A1029" s="694"/>
      <c r="B1029" s="694"/>
      <c r="C1029" s="694"/>
      <c r="D1029" s="694"/>
      <c r="E1029" s="694"/>
      <c r="F1029" s="696"/>
      <c r="I1029" s="705">
        <f t="shared" si="57"/>
        <v>0</v>
      </c>
    </row>
    <row r="1030">
      <c r="A1030" s="694"/>
      <c r="B1030" s="694"/>
      <c r="C1030" s="694"/>
      <c r="D1030" s="694"/>
      <c r="E1030" s="694"/>
      <c r="F1030" s="696"/>
      <c r="I1030" s="705">
        <f t="shared" si="57"/>
        <v>0</v>
      </c>
    </row>
    <row r="1031">
      <c r="A1031" s="694"/>
      <c r="B1031" s="694"/>
      <c r="C1031" s="694"/>
      <c r="D1031" s="694"/>
      <c r="E1031" s="694"/>
      <c r="F1031" s="696"/>
      <c r="I1031" s="705">
        <f t="shared" si="57"/>
        <v>0</v>
      </c>
    </row>
    <row r="1032">
      <c r="A1032" s="694"/>
      <c r="B1032" s="694"/>
      <c r="C1032" s="694"/>
      <c r="D1032" s="694"/>
      <c r="E1032" s="694"/>
      <c r="F1032" s="696"/>
      <c r="I1032" s="705">
        <f t="shared" si="57"/>
        <v>0</v>
      </c>
    </row>
    <row r="1033">
      <c r="A1033" s="694"/>
      <c r="B1033" s="694"/>
      <c r="C1033" s="694"/>
      <c r="D1033" s="694"/>
      <c r="E1033" s="694"/>
      <c r="F1033" s="696"/>
      <c r="I1033" s="705">
        <f t="shared" si="57"/>
        <v>0</v>
      </c>
    </row>
    <row r="1034">
      <c r="A1034" s="694"/>
      <c r="B1034" s="694"/>
      <c r="C1034" s="694"/>
      <c r="D1034" s="694"/>
      <c r="E1034" s="694"/>
      <c r="F1034" s="696"/>
      <c r="I1034" s="705">
        <f t="shared" si="57"/>
        <v>0</v>
      </c>
    </row>
    <row r="1035">
      <c r="A1035" s="694"/>
      <c r="B1035" s="694"/>
      <c r="C1035" s="694"/>
      <c r="D1035" s="694"/>
      <c r="E1035" s="694"/>
      <c r="F1035" s="696"/>
      <c r="I1035" s="705">
        <f t="shared" si="57"/>
        <v>0</v>
      </c>
    </row>
    <row r="1036">
      <c r="A1036" s="694"/>
      <c r="B1036" s="694"/>
      <c r="C1036" s="694"/>
      <c r="D1036" s="694"/>
      <c r="E1036" s="694"/>
      <c r="F1036" s="696"/>
      <c r="I1036" s="705">
        <f t="shared" si="57"/>
        <v>0</v>
      </c>
    </row>
    <row r="1037">
      <c r="A1037" s="694"/>
      <c r="B1037" s="694"/>
      <c r="C1037" s="694"/>
      <c r="D1037" s="694"/>
      <c r="E1037" s="694"/>
      <c r="F1037" s="696"/>
      <c r="I1037" s="705">
        <f t="shared" si="57"/>
        <v>0</v>
      </c>
    </row>
    <row r="1038">
      <c r="A1038" s="694"/>
      <c r="B1038" s="694"/>
      <c r="C1038" s="694"/>
      <c r="D1038" s="694"/>
      <c r="E1038" s="694"/>
      <c r="F1038" s="696"/>
      <c r="I1038" s="705">
        <f t="shared" si="57"/>
        <v>0</v>
      </c>
    </row>
    <row r="1039">
      <c r="A1039" s="694"/>
      <c r="B1039" s="694"/>
      <c r="C1039" s="694"/>
      <c r="D1039" s="694"/>
      <c r="E1039" s="694"/>
      <c r="F1039" s="696"/>
      <c r="I1039" s="705">
        <f t="shared" si="57"/>
        <v>0</v>
      </c>
    </row>
    <row r="1040">
      <c r="A1040" s="694"/>
      <c r="B1040" s="694"/>
      <c r="C1040" s="694"/>
      <c r="D1040" s="694"/>
      <c r="E1040" s="694"/>
      <c r="F1040" s="696"/>
      <c r="I1040" s="705">
        <f t="shared" si="57"/>
        <v>0</v>
      </c>
    </row>
    <row r="1041">
      <c r="A1041" s="694"/>
      <c r="B1041" s="694"/>
      <c r="C1041" s="694"/>
      <c r="D1041" s="694"/>
      <c r="E1041" s="694"/>
      <c r="F1041" s="696"/>
      <c r="I1041" s="705">
        <f t="shared" si="57"/>
        <v>0</v>
      </c>
    </row>
    <row r="1042">
      <c r="A1042" s="694"/>
      <c r="B1042" s="694"/>
      <c r="C1042" s="694"/>
      <c r="D1042" s="694"/>
      <c r="E1042" s="694"/>
      <c r="F1042" s="696"/>
      <c r="I1042" s="705">
        <f t="shared" si="57"/>
        <v>0</v>
      </c>
    </row>
    <row r="1043">
      <c r="A1043" s="694"/>
      <c r="B1043" s="694"/>
      <c r="C1043" s="694"/>
      <c r="D1043" s="694"/>
      <c r="E1043" s="694"/>
      <c r="F1043" s="696"/>
      <c r="I1043" s="705">
        <f t="shared" si="57"/>
        <v>0</v>
      </c>
    </row>
    <row r="1044">
      <c r="A1044" s="694"/>
      <c r="B1044" s="694"/>
      <c r="C1044" s="694"/>
      <c r="D1044" s="694"/>
      <c r="E1044" s="694"/>
      <c r="F1044" s="696"/>
      <c r="I1044" s="705">
        <f t="shared" si="57"/>
        <v>0</v>
      </c>
    </row>
    <row r="1045">
      <c r="A1045" s="694"/>
      <c r="B1045" s="694"/>
      <c r="C1045" s="694"/>
      <c r="D1045" s="694"/>
      <c r="E1045" s="694"/>
      <c r="F1045" s="696"/>
      <c r="I1045" s="705">
        <f t="shared" si="57"/>
        <v>0</v>
      </c>
    </row>
    <row r="1046">
      <c r="A1046" s="694"/>
      <c r="B1046" s="694"/>
      <c r="C1046" s="694"/>
      <c r="D1046" s="694"/>
      <c r="E1046" s="694"/>
      <c r="F1046" s="696"/>
      <c r="I1046" s="705">
        <f t="shared" si="57"/>
        <v>0</v>
      </c>
    </row>
    <row r="1047">
      <c r="A1047" s="694"/>
      <c r="B1047" s="694"/>
      <c r="C1047" s="694"/>
      <c r="D1047" s="694"/>
      <c r="E1047" s="694"/>
      <c r="F1047" s="696"/>
      <c r="I1047" s="705">
        <f t="shared" si="57"/>
        <v>0</v>
      </c>
    </row>
    <row r="1048">
      <c r="A1048" s="694"/>
      <c r="B1048" s="694"/>
      <c r="C1048" s="694"/>
      <c r="D1048" s="694"/>
      <c r="E1048" s="694"/>
      <c r="F1048" s="696"/>
      <c r="I1048" s="705">
        <f t="shared" si="57"/>
        <v>0</v>
      </c>
    </row>
    <row r="1049">
      <c r="A1049" s="694"/>
      <c r="B1049" s="694"/>
      <c r="C1049" s="694"/>
      <c r="D1049" s="694"/>
      <c r="E1049" s="694"/>
      <c r="F1049" s="696"/>
      <c r="I1049" s="705">
        <f t="shared" si="57"/>
        <v>0</v>
      </c>
    </row>
    <row r="1050">
      <c r="A1050" s="694"/>
      <c r="B1050" s="694"/>
      <c r="C1050" s="694"/>
      <c r="D1050" s="694"/>
      <c r="E1050" s="694"/>
      <c r="F1050" s="696"/>
      <c r="I1050" s="705">
        <f t="shared" si="57"/>
        <v>0</v>
      </c>
    </row>
    <row r="1051">
      <c r="A1051" s="694"/>
      <c r="B1051" s="694"/>
      <c r="C1051" s="694"/>
      <c r="D1051" s="694"/>
      <c r="E1051" s="694"/>
      <c r="F1051" s="696"/>
      <c r="I1051" s="705">
        <f t="shared" si="57"/>
        <v>0</v>
      </c>
    </row>
    <row r="1052">
      <c r="A1052" s="694"/>
      <c r="B1052" s="694"/>
      <c r="C1052" s="694"/>
      <c r="D1052" s="694"/>
      <c r="E1052" s="694"/>
      <c r="F1052" s="696"/>
      <c r="I1052" s="705">
        <f t="shared" si="57"/>
        <v>0</v>
      </c>
    </row>
    <row r="1053">
      <c r="A1053" s="694"/>
      <c r="B1053" s="694"/>
      <c r="C1053" s="694"/>
      <c r="D1053" s="694"/>
      <c r="E1053" s="694"/>
      <c r="F1053" s="696"/>
      <c r="I1053" s="705">
        <f t="shared" si="57"/>
        <v>0</v>
      </c>
    </row>
    <row r="1054">
      <c r="A1054" s="694"/>
      <c r="B1054" s="694"/>
      <c r="C1054" s="694"/>
      <c r="D1054" s="694"/>
      <c r="E1054" s="694"/>
      <c r="F1054" s="696"/>
      <c r="I1054" s="705">
        <f t="shared" si="57"/>
        <v>0</v>
      </c>
    </row>
    <row r="1055">
      <c r="A1055" s="694"/>
      <c r="B1055" s="694"/>
      <c r="C1055" s="694"/>
      <c r="D1055" s="694"/>
      <c r="E1055" s="694"/>
      <c r="F1055" s="696"/>
      <c r="I1055" s="705">
        <f t="shared" si="57"/>
        <v>0</v>
      </c>
    </row>
    <row r="1056">
      <c r="A1056" s="694"/>
      <c r="B1056" s="694"/>
      <c r="C1056" s="694"/>
      <c r="D1056" s="694"/>
      <c r="E1056" s="694"/>
      <c r="F1056" s="696"/>
      <c r="I1056" s="705">
        <f t="shared" si="57"/>
        <v>0</v>
      </c>
    </row>
    <row r="1057">
      <c r="A1057" s="694"/>
      <c r="B1057" s="694"/>
      <c r="C1057" s="694"/>
      <c r="D1057" s="694"/>
      <c r="E1057" s="694"/>
      <c r="F1057" s="696"/>
      <c r="I1057" s="705">
        <f t="shared" si="57"/>
        <v>0</v>
      </c>
    </row>
    <row r="1058">
      <c r="A1058" s="694"/>
      <c r="B1058" s="694"/>
      <c r="C1058" s="694"/>
      <c r="D1058" s="694"/>
      <c r="E1058" s="694"/>
      <c r="F1058" s="696"/>
      <c r="I1058" s="705">
        <f t="shared" si="57"/>
        <v>0</v>
      </c>
    </row>
    <row r="1059">
      <c r="A1059" s="694"/>
      <c r="B1059" s="694"/>
      <c r="C1059" s="694"/>
      <c r="D1059" s="694"/>
      <c r="E1059" s="694"/>
      <c r="F1059" s="696"/>
      <c r="I1059" s="705">
        <f t="shared" si="57"/>
        <v>0</v>
      </c>
    </row>
    <row r="1060">
      <c r="A1060" s="694"/>
      <c r="B1060" s="694"/>
      <c r="C1060" s="694"/>
      <c r="D1060" s="694"/>
      <c r="E1060" s="694"/>
      <c r="F1060" s="696"/>
      <c r="I1060" s="705">
        <f t="shared" si="57"/>
        <v>0</v>
      </c>
    </row>
    <row r="1061">
      <c r="A1061" s="694"/>
      <c r="B1061" s="694"/>
      <c r="C1061" s="694"/>
      <c r="D1061" s="694"/>
      <c r="E1061" s="694"/>
      <c r="F1061" s="696"/>
      <c r="I1061" s="705">
        <f t="shared" si="57"/>
        <v>0</v>
      </c>
    </row>
    <row r="1062">
      <c r="A1062" s="694"/>
      <c r="B1062" s="694"/>
      <c r="C1062" s="694"/>
      <c r="D1062" s="694"/>
      <c r="E1062" s="694"/>
      <c r="F1062" s="696"/>
      <c r="I1062" s="705">
        <f t="shared" si="57"/>
        <v>0</v>
      </c>
    </row>
    <row r="1063">
      <c r="A1063" s="694"/>
      <c r="B1063" s="694"/>
      <c r="C1063" s="694"/>
      <c r="D1063" s="694"/>
      <c r="E1063" s="694"/>
      <c r="F1063" s="696"/>
      <c r="I1063" s="705">
        <f t="shared" si="57"/>
        <v>0</v>
      </c>
    </row>
    <row r="1064">
      <c r="A1064" s="694"/>
      <c r="B1064" s="694"/>
      <c r="C1064" s="694"/>
      <c r="D1064" s="694"/>
      <c r="E1064" s="694"/>
      <c r="F1064" s="696"/>
      <c r="I1064" s="705">
        <f t="shared" si="57"/>
        <v>0</v>
      </c>
    </row>
    <row r="1065">
      <c r="A1065" s="694"/>
      <c r="B1065" s="694"/>
      <c r="C1065" s="694"/>
      <c r="D1065" s="694"/>
      <c r="E1065" s="694"/>
      <c r="F1065" s="696"/>
      <c r="I1065" s="705">
        <f t="shared" si="57"/>
        <v>0</v>
      </c>
    </row>
    <row r="1066">
      <c r="A1066" s="694"/>
      <c r="B1066" s="694"/>
      <c r="C1066" s="694"/>
      <c r="D1066" s="694"/>
      <c r="E1066" s="694"/>
      <c r="F1066" s="696"/>
      <c r="I1066" s="705">
        <f t="shared" si="57"/>
        <v>0</v>
      </c>
    </row>
    <row r="1067">
      <c r="A1067" s="694"/>
      <c r="B1067" s="694"/>
      <c r="C1067" s="694"/>
      <c r="D1067" s="694"/>
      <c r="E1067" s="694"/>
      <c r="F1067" s="696"/>
      <c r="I1067" s="705">
        <f t="shared" si="57"/>
        <v>0</v>
      </c>
    </row>
    <row r="1068">
      <c r="A1068" s="694"/>
      <c r="B1068" s="694"/>
      <c r="C1068" s="694"/>
      <c r="D1068" s="694"/>
      <c r="E1068" s="694"/>
      <c r="F1068" s="696"/>
      <c r="I1068" s="705">
        <f t="shared" si="57"/>
        <v>0</v>
      </c>
    </row>
    <row r="1069">
      <c r="A1069" s="694"/>
      <c r="B1069" s="694"/>
      <c r="C1069" s="694"/>
      <c r="D1069" s="694"/>
      <c r="E1069" s="694"/>
      <c r="F1069" s="696"/>
      <c r="I1069" s="705">
        <f t="shared" si="57"/>
        <v>0</v>
      </c>
    </row>
    <row r="1070">
      <c r="A1070" s="694"/>
      <c r="B1070" s="694"/>
      <c r="C1070" s="694"/>
      <c r="D1070" s="694"/>
      <c r="E1070" s="694"/>
      <c r="F1070" s="696"/>
      <c r="I1070" s="705">
        <f t="shared" si="57"/>
        <v>0</v>
      </c>
    </row>
    <row r="1071">
      <c r="A1071" s="694"/>
      <c r="B1071" s="694"/>
      <c r="C1071" s="694"/>
      <c r="D1071" s="694"/>
      <c r="E1071" s="694"/>
      <c r="F1071" s="696"/>
      <c r="I1071" s="705">
        <f t="shared" si="57"/>
        <v>0</v>
      </c>
    </row>
    <row r="1072">
      <c r="A1072" s="694"/>
      <c r="B1072" s="694"/>
      <c r="C1072" s="694"/>
      <c r="D1072" s="694"/>
      <c r="E1072" s="694"/>
      <c r="F1072" s="696"/>
      <c r="I1072" s="705">
        <f t="shared" si="57"/>
        <v>0</v>
      </c>
    </row>
    <row r="1073">
      <c r="A1073" s="694"/>
      <c r="B1073" s="694"/>
      <c r="C1073" s="694"/>
      <c r="D1073" s="694"/>
      <c r="E1073" s="694"/>
      <c r="F1073" s="696"/>
      <c r="I1073" s="705">
        <f t="shared" si="57"/>
        <v>0</v>
      </c>
    </row>
    <row r="1074">
      <c r="A1074" s="694"/>
      <c r="B1074" s="694"/>
      <c r="C1074" s="694"/>
      <c r="D1074" s="694"/>
      <c r="E1074" s="694"/>
      <c r="F1074" s="696"/>
      <c r="I1074" s="705">
        <f t="shared" si="57"/>
        <v>0</v>
      </c>
    </row>
    <row r="1075">
      <c r="A1075" s="694"/>
      <c r="B1075" s="694"/>
      <c r="C1075" s="694"/>
      <c r="D1075" s="694"/>
      <c r="E1075" s="694"/>
      <c r="F1075" s="696"/>
      <c r="I1075" s="705">
        <f t="shared" si="57"/>
        <v>0</v>
      </c>
    </row>
    <row r="1076">
      <c r="A1076" s="694"/>
      <c r="B1076" s="694"/>
      <c r="C1076" s="694"/>
      <c r="D1076" s="694"/>
      <c r="E1076" s="694"/>
      <c r="F1076" s="696"/>
      <c r="I1076" s="705">
        <f t="shared" si="57"/>
        <v>0</v>
      </c>
    </row>
    <row r="1077">
      <c r="A1077" s="694"/>
      <c r="B1077" s="694"/>
      <c r="C1077" s="694"/>
      <c r="D1077" s="694"/>
      <c r="E1077" s="694"/>
      <c r="F1077" s="696"/>
      <c r="I1077" s="705">
        <f t="shared" si="57"/>
        <v>0</v>
      </c>
    </row>
    <row r="1078">
      <c r="A1078" s="694"/>
      <c r="B1078" s="694"/>
      <c r="C1078" s="694"/>
      <c r="D1078" s="694"/>
      <c r="E1078" s="694"/>
      <c r="F1078" s="696"/>
      <c r="I1078" s="705">
        <f t="shared" si="57"/>
        <v>0</v>
      </c>
    </row>
    <row r="1079">
      <c r="A1079" s="694"/>
      <c r="B1079" s="694"/>
      <c r="C1079" s="694"/>
      <c r="D1079" s="694"/>
      <c r="E1079" s="694"/>
      <c r="F1079" s="696"/>
      <c r="I1079" s="705">
        <f t="shared" si="57"/>
        <v>0</v>
      </c>
    </row>
    <row r="1080">
      <c r="A1080" s="694"/>
      <c r="B1080" s="694"/>
      <c r="C1080" s="694"/>
      <c r="D1080" s="694"/>
      <c r="E1080" s="694"/>
      <c r="F1080" s="696"/>
      <c r="I1080" s="705">
        <f t="shared" si="57"/>
        <v>0</v>
      </c>
    </row>
    <row r="1081">
      <c r="A1081" s="694"/>
      <c r="B1081" s="694"/>
      <c r="C1081" s="694"/>
      <c r="D1081" s="694"/>
      <c r="E1081" s="694"/>
      <c r="F1081" s="696"/>
      <c r="I1081" s="705">
        <f t="shared" si="57"/>
        <v>0</v>
      </c>
    </row>
    <row r="1082">
      <c r="A1082" s="694"/>
      <c r="B1082" s="694"/>
      <c r="C1082" s="694"/>
      <c r="D1082" s="694"/>
      <c r="E1082" s="694"/>
      <c r="F1082" s="696"/>
      <c r="I1082" s="705">
        <f t="shared" si="57"/>
        <v>0</v>
      </c>
    </row>
    <row r="1083">
      <c r="A1083" s="694"/>
      <c r="B1083" s="694"/>
      <c r="C1083" s="694"/>
      <c r="D1083" s="694"/>
      <c r="E1083" s="694"/>
      <c r="F1083" s="696"/>
      <c r="I1083" s="705">
        <f t="shared" si="57"/>
        <v>0</v>
      </c>
    </row>
    <row r="1084">
      <c r="A1084" s="694"/>
      <c r="B1084" s="694"/>
      <c r="C1084" s="694"/>
      <c r="D1084" s="694"/>
      <c r="E1084" s="694"/>
      <c r="F1084" s="696"/>
      <c r="I1084" s="705">
        <f t="shared" si="57"/>
        <v>0</v>
      </c>
    </row>
    <row r="1085">
      <c r="A1085" s="694"/>
      <c r="B1085" s="694"/>
      <c r="C1085" s="694"/>
      <c r="D1085" s="694"/>
      <c r="E1085" s="694"/>
      <c r="F1085" s="696"/>
      <c r="I1085" s="705">
        <f t="shared" si="57"/>
        <v>0</v>
      </c>
    </row>
    <row r="1086">
      <c r="A1086" s="694"/>
      <c r="B1086" s="694"/>
      <c r="C1086" s="694"/>
      <c r="D1086" s="694"/>
      <c r="E1086" s="694"/>
      <c r="F1086" s="696"/>
      <c r="I1086" s="705">
        <f t="shared" si="57"/>
        <v>0</v>
      </c>
    </row>
    <row r="1087">
      <c r="A1087" s="694"/>
      <c r="B1087" s="694"/>
      <c r="C1087" s="694"/>
      <c r="D1087" s="694"/>
      <c r="E1087" s="694"/>
      <c r="F1087" s="696"/>
      <c r="I1087" s="705">
        <f t="shared" si="57"/>
        <v>0</v>
      </c>
    </row>
    <row r="1088">
      <c r="A1088" s="694"/>
      <c r="B1088" s="694"/>
      <c r="C1088" s="694"/>
      <c r="D1088" s="694"/>
      <c r="E1088" s="694"/>
      <c r="F1088" s="696"/>
      <c r="I1088" s="705">
        <f t="shared" si="57"/>
        <v>0</v>
      </c>
    </row>
    <row r="1089">
      <c r="A1089" s="694"/>
      <c r="B1089" s="694"/>
      <c r="C1089" s="694"/>
      <c r="D1089" s="694"/>
      <c r="E1089" s="694"/>
      <c r="F1089" s="696"/>
      <c r="I1089" s="705">
        <f t="shared" si="57"/>
        <v>0</v>
      </c>
    </row>
    <row r="1090">
      <c r="A1090" s="694"/>
      <c r="B1090" s="694"/>
      <c r="C1090" s="694"/>
      <c r="D1090" s="694"/>
      <c r="E1090" s="694"/>
      <c r="F1090" s="696"/>
      <c r="I1090" s="705">
        <f t="shared" si="57"/>
        <v>0</v>
      </c>
    </row>
    <row r="1091">
      <c r="A1091" s="694"/>
      <c r="B1091" s="694"/>
      <c r="C1091" s="694"/>
      <c r="D1091" s="694"/>
      <c r="E1091" s="694"/>
      <c r="F1091" s="696"/>
      <c r="I1091" s="705">
        <f t="shared" si="57"/>
        <v>0</v>
      </c>
    </row>
    <row r="1092">
      <c r="A1092" s="694"/>
      <c r="B1092" s="694"/>
      <c r="C1092" s="694"/>
      <c r="D1092" s="694"/>
      <c r="E1092" s="694"/>
      <c r="F1092" s="696"/>
      <c r="I1092" s="705">
        <f t="shared" si="57"/>
        <v>0</v>
      </c>
    </row>
    <row r="1093">
      <c r="A1093" s="694"/>
      <c r="B1093" s="694"/>
      <c r="C1093" s="694"/>
      <c r="D1093" s="694"/>
      <c r="E1093" s="694"/>
      <c r="F1093" s="696"/>
      <c r="I1093" s="705">
        <f t="shared" si="57"/>
        <v>0</v>
      </c>
    </row>
    <row r="1094">
      <c r="A1094" s="694"/>
      <c r="B1094" s="694"/>
      <c r="C1094" s="694"/>
      <c r="D1094" s="694"/>
      <c r="E1094" s="694"/>
      <c r="F1094" s="696"/>
      <c r="I1094" s="705">
        <f t="shared" si="57"/>
        <v>0</v>
      </c>
    </row>
    <row r="1095">
      <c r="A1095" s="694"/>
      <c r="B1095" s="694"/>
      <c r="C1095" s="694"/>
      <c r="D1095" s="694"/>
      <c r="E1095" s="694"/>
      <c r="F1095" s="696"/>
      <c r="I1095" s="705">
        <f t="shared" si="57"/>
        <v>0</v>
      </c>
    </row>
    <row r="1096">
      <c r="A1096" s="694"/>
      <c r="B1096" s="694"/>
      <c r="C1096" s="694"/>
      <c r="D1096" s="694"/>
      <c r="E1096" s="694"/>
      <c r="F1096" s="696"/>
      <c r="I1096" s="705">
        <f t="shared" si="57"/>
        <v>0</v>
      </c>
    </row>
    <row r="1097">
      <c r="A1097" s="694"/>
      <c r="B1097" s="694"/>
      <c r="C1097" s="694"/>
      <c r="D1097" s="694"/>
      <c r="E1097" s="694"/>
      <c r="F1097" s="696"/>
      <c r="I1097" s="705">
        <f t="shared" si="57"/>
        <v>0</v>
      </c>
    </row>
    <row r="1098">
      <c r="A1098" s="694"/>
      <c r="B1098" s="694"/>
      <c r="C1098" s="694"/>
      <c r="D1098" s="694"/>
      <c r="E1098" s="694"/>
      <c r="F1098" s="696"/>
      <c r="I1098" s="705">
        <f t="shared" si="57"/>
        <v>0</v>
      </c>
    </row>
    <row r="1099">
      <c r="A1099" s="694"/>
      <c r="B1099" s="694"/>
      <c r="C1099" s="694"/>
      <c r="D1099" s="694"/>
      <c r="E1099" s="694"/>
      <c r="F1099" s="696"/>
      <c r="I1099" s="705">
        <f t="shared" si="57"/>
        <v>0</v>
      </c>
    </row>
    <row r="1100">
      <c r="A1100" s="694"/>
      <c r="B1100" s="694"/>
      <c r="C1100" s="694"/>
      <c r="D1100" s="694"/>
      <c r="E1100" s="694"/>
      <c r="F1100" s="696"/>
      <c r="I1100" s="705">
        <f t="shared" si="57"/>
        <v>0</v>
      </c>
    </row>
    <row r="1101">
      <c r="A1101" s="694"/>
      <c r="B1101" s="694"/>
      <c r="C1101" s="694"/>
      <c r="D1101" s="694"/>
      <c r="E1101" s="694"/>
      <c r="F1101" s="696"/>
      <c r="I1101" s="705">
        <f t="shared" si="57"/>
        <v>0</v>
      </c>
    </row>
    <row r="1102">
      <c r="A1102" s="694"/>
      <c r="B1102" s="694"/>
      <c r="C1102" s="694"/>
      <c r="D1102" s="694"/>
      <c r="E1102" s="694"/>
      <c r="F1102" s="696"/>
      <c r="I1102" s="705">
        <f t="shared" si="57"/>
        <v>0</v>
      </c>
    </row>
    <row r="1103">
      <c r="A1103" s="694"/>
      <c r="B1103" s="694"/>
      <c r="C1103" s="694"/>
      <c r="D1103" s="694"/>
      <c r="E1103" s="694"/>
      <c r="F1103" s="696"/>
      <c r="I1103" s="705">
        <f t="shared" si="57"/>
        <v>0</v>
      </c>
    </row>
    <row r="1104">
      <c r="A1104" s="694"/>
      <c r="B1104" s="694"/>
      <c r="C1104" s="694"/>
      <c r="D1104" s="694"/>
      <c r="E1104" s="694"/>
      <c r="F1104" s="696"/>
      <c r="I1104" s="705">
        <f t="shared" si="57"/>
        <v>0</v>
      </c>
    </row>
    <row r="1105">
      <c r="A1105" s="694"/>
      <c r="B1105" s="694"/>
      <c r="C1105" s="694"/>
      <c r="D1105" s="694"/>
      <c r="E1105" s="694"/>
      <c r="F1105" s="696"/>
      <c r="I1105" s="705">
        <f t="shared" si="57"/>
        <v>0</v>
      </c>
    </row>
    <row r="1106">
      <c r="A1106" s="694"/>
      <c r="B1106" s="694"/>
      <c r="C1106" s="694"/>
      <c r="D1106" s="694"/>
      <c r="E1106" s="694"/>
      <c r="F1106" s="696"/>
      <c r="I1106" s="705">
        <f t="shared" si="57"/>
        <v>0</v>
      </c>
    </row>
    <row r="1107">
      <c r="A1107" s="694"/>
      <c r="B1107" s="694"/>
      <c r="C1107" s="694"/>
      <c r="D1107" s="694"/>
      <c r="E1107" s="694"/>
      <c r="F1107" s="696"/>
      <c r="I1107" s="705">
        <f t="shared" si="57"/>
        <v>0</v>
      </c>
    </row>
    <row r="1108">
      <c r="A1108" s="694"/>
      <c r="B1108" s="694"/>
      <c r="C1108" s="694"/>
      <c r="D1108" s="694"/>
      <c r="E1108" s="694"/>
      <c r="F1108" s="696"/>
      <c r="I1108" s="705">
        <f t="shared" si="57"/>
        <v>0</v>
      </c>
    </row>
    <row r="1109">
      <c r="A1109" s="694"/>
      <c r="B1109" s="694"/>
      <c r="C1109" s="694"/>
      <c r="D1109" s="694"/>
      <c r="E1109" s="694"/>
      <c r="F1109" s="696"/>
      <c r="I1109" s="705">
        <f t="shared" si="57"/>
        <v>0</v>
      </c>
    </row>
    <row r="1110">
      <c r="A1110" s="694"/>
      <c r="B1110" s="694"/>
      <c r="C1110" s="694"/>
      <c r="D1110" s="694"/>
      <c r="E1110" s="694"/>
      <c r="F1110" s="696"/>
      <c r="I1110" s="705">
        <f t="shared" si="57"/>
        <v>0</v>
      </c>
    </row>
    <row r="1111">
      <c r="A1111" s="694"/>
      <c r="B1111" s="694"/>
      <c r="C1111" s="694"/>
      <c r="D1111" s="694"/>
      <c r="E1111" s="694"/>
      <c r="F1111" s="696"/>
      <c r="I1111" s="705">
        <f t="shared" si="57"/>
        <v>0</v>
      </c>
    </row>
    <row r="1112">
      <c r="A1112" s="694"/>
      <c r="B1112" s="694"/>
      <c r="C1112" s="694"/>
      <c r="D1112" s="694"/>
      <c r="E1112" s="694"/>
      <c r="F1112" s="696"/>
      <c r="I1112" s="705">
        <f t="shared" si="57"/>
        <v>0</v>
      </c>
    </row>
    <row r="1113">
      <c r="A1113" s="694"/>
      <c r="B1113" s="694"/>
      <c r="C1113" s="694"/>
      <c r="D1113" s="694"/>
      <c r="E1113" s="694"/>
      <c r="F1113" s="696"/>
      <c r="I1113" s="705">
        <f t="shared" si="57"/>
        <v>0</v>
      </c>
    </row>
    <row r="1114">
      <c r="A1114" s="694"/>
      <c r="B1114" s="694"/>
      <c r="C1114" s="694"/>
      <c r="D1114" s="694"/>
      <c r="E1114" s="694"/>
      <c r="F1114" s="696"/>
      <c r="I1114" s="705">
        <f t="shared" si="57"/>
        <v>0</v>
      </c>
    </row>
    <row r="1115">
      <c r="A1115" s="694"/>
      <c r="B1115" s="694"/>
      <c r="C1115" s="694"/>
      <c r="D1115" s="694"/>
      <c r="E1115" s="694"/>
      <c r="F1115" s="696"/>
      <c r="I1115" s="705">
        <f t="shared" si="57"/>
        <v>0</v>
      </c>
    </row>
    <row r="1116">
      <c r="A1116" s="694"/>
      <c r="B1116" s="694"/>
      <c r="C1116" s="694"/>
      <c r="D1116" s="694"/>
      <c r="E1116" s="694"/>
      <c r="F1116" s="696"/>
      <c r="I1116" s="705">
        <f t="shared" si="57"/>
        <v>0</v>
      </c>
    </row>
    <row r="1117">
      <c r="A1117" s="694"/>
      <c r="B1117" s="694"/>
      <c r="C1117" s="694"/>
      <c r="D1117" s="694"/>
      <c r="E1117" s="694"/>
      <c r="F1117" s="696"/>
      <c r="I1117" s="705">
        <f t="shared" si="57"/>
        <v>0</v>
      </c>
    </row>
    <row r="1118">
      <c r="A1118" s="694"/>
      <c r="B1118" s="694"/>
      <c r="C1118" s="694"/>
      <c r="D1118" s="694"/>
      <c r="E1118" s="694"/>
      <c r="F1118" s="696"/>
      <c r="I1118" s="705">
        <f t="shared" si="57"/>
        <v>0</v>
      </c>
    </row>
    <row r="1119">
      <c r="A1119" s="694"/>
      <c r="B1119" s="694"/>
      <c r="C1119" s="694"/>
      <c r="D1119" s="694"/>
      <c r="E1119" s="694"/>
      <c r="F1119" s="696"/>
      <c r="I1119" s="705">
        <f t="shared" si="57"/>
        <v>0</v>
      </c>
    </row>
    <row r="1120">
      <c r="A1120" s="694"/>
      <c r="B1120" s="694"/>
      <c r="C1120" s="694"/>
      <c r="D1120" s="694"/>
      <c r="E1120" s="694"/>
      <c r="F1120" s="696"/>
      <c r="I1120" s="705">
        <f t="shared" si="57"/>
        <v>0</v>
      </c>
    </row>
    <row r="1121">
      <c r="A1121" s="694"/>
      <c r="B1121" s="694"/>
      <c r="C1121" s="694"/>
      <c r="D1121" s="694"/>
      <c r="E1121" s="694"/>
      <c r="F1121" s="696"/>
      <c r="I1121" s="705">
        <f t="shared" si="57"/>
        <v>0</v>
      </c>
    </row>
    <row r="1122">
      <c r="A1122" s="694"/>
      <c r="B1122" s="694"/>
      <c r="C1122" s="694"/>
      <c r="D1122" s="694"/>
      <c r="E1122" s="694"/>
      <c r="F1122" s="696"/>
      <c r="I1122" s="705">
        <f t="shared" si="57"/>
        <v>0</v>
      </c>
    </row>
    <row r="1123">
      <c r="A1123" s="694"/>
      <c r="B1123" s="694"/>
      <c r="C1123" s="694"/>
      <c r="D1123" s="694"/>
      <c r="E1123" s="694"/>
      <c r="F1123" s="696"/>
      <c r="I1123" s="705">
        <f t="shared" si="57"/>
        <v>0</v>
      </c>
    </row>
    <row r="1124">
      <c r="A1124" s="694"/>
      <c r="B1124" s="694"/>
      <c r="C1124" s="694"/>
      <c r="D1124" s="694"/>
      <c r="E1124" s="694"/>
      <c r="F1124" s="696"/>
      <c r="I1124" s="705">
        <f t="shared" si="57"/>
        <v>0</v>
      </c>
    </row>
    <row r="1125">
      <c r="A1125" s="694"/>
      <c r="B1125" s="694"/>
      <c r="C1125" s="694"/>
      <c r="D1125" s="694"/>
      <c r="E1125" s="694"/>
      <c r="F1125" s="696"/>
      <c r="I1125" s="705">
        <f t="shared" si="57"/>
        <v>0</v>
      </c>
    </row>
    <row r="1126">
      <c r="A1126" s="694"/>
      <c r="B1126" s="694"/>
      <c r="C1126" s="694"/>
      <c r="D1126" s="694"/>
      <c r="E1126" s="694"/>
      <c r="F1126" s="696"/>
      <c r="I1126" s="705">
        <f t="shared" si="57"/>
        <v>0</v>
      </c>
    </row>
    <row r="1127">
      <c r="A1127" s="694"/>
      <c r="B1127" s="694"/>
      <c r="C1127" s="694"/>
      <c r="D1127" s="694"/>
      <c r="E1127" s="694"/>
      <c r="F1127" s="696"/>
      <c r="I1127" s="705">
        <f t="shared" si="57"/>
        <v>0</v>
      </c>
    </row>
    <row r="1128">
      <c r="A1128" s="694"/>
      <c r="B1128" s="694"/>
      <c r="C1128" s="694"/>
      <c r="D1128" s="694"/>
      <c r="E1128" s="694"/>
      <c r="F1128" s="696"/>
      <c r="I1128" s="705">
        <f t="shared" si="57"/>
        <v>0</v>
      </c>
    </row>
    <row r="1129">
      <c r="A1129" s="694"/>
      <c r="B1129" s="694"/>
      <c r="C1129" s="694"/>
      <c r="D1129" s="694"/>
      <c r="E1129" s="694"/>
      <c r="F1129" s="696"/>
      <c r="I1129" s="705">
        <f t="shared" si="57"/>
        <v>0</v>
      </c>
    </row>
    <row r="1130">
      <c r="A1130" s="694"/>
      <c r="B1130" s="694"/>
      <c r="C1130" s="694"/>
      <c r="D1130" s="694"/>
      <c r="E1130" s="694"/>
      <c r="F1130" s="696"/>
      <c r="I1130" s="705">
        <f t="shared" si="57"/>
        <v>0</v>
      </c>
    </row>
    <row r="1131">
      <c r="A1131" s="694"/>
      <c r="B1131" s="694"/>
      <c r="C1131" s="694"/>
      <c r="D1131" s="694"/>
      <c r="E1131" s="694"/>
      <c r="F1131" s="696"/>
      <c r="I1131" s="705">
        <f t="shared" si="57"/>
        <v>0</v>
      </c>
    </row>
    <row r="1132">
      <c r="A1132" s="694"/>
      <c r="B1132" s="694"/>
      <c r="C1132" s="694"/>
      <c r="D1132" s="694"/>
      <c r="E1132" s="694"/>
      <c r="F1132" s="696"/>
      <c r="I1132" s="705">
        <f t="shared" si="57"/>
        <v>0</v>
      </c>
    </row>
    <row r="1133">
      <c r="A1133" s="694"/>
      <c r="B1133" s="694"/>
      <c r="C1133" s="694"/>
      <c r="D1133" s="694"/>
      <c r="E1133" s="694"/>
      <c r="F1133" s="696"/>
      <c r="I1133" s="705">
        <f t="shared" si="57"/>
        <v>0</v>
      </c>
    </row>
    <row r="1134">
      <c r="A1134" s="694"/>
      <c r="B1134" s="694"/>
      <c r="C1134" s="694"/>
      <c r="D1134" s="694"/>
      <c r="E1134" s="694"/>
      <c r="F1134" s="696"/>
      <c r="I1134" s="705">
        <f t="shared" si="57"/>
        <v>0</v>
      </c>
    </row>
    <row r="1135">
      <c r="A1135" s="694"/>
      <c r="B1135" s="694"/>
      <c r="C1135" s="694"/>
      <c r="D1135" s="694"/>
      <c r="E1135" s="694"/>
      <c r="F1135" s="696"/>
      <c r="I1135" s="705">
        <f t="shared" si="57"/>
        <v>0</v>
      </c>
    </row>
    <row r="1136">
      <c r="A1136" s="694"/>
      <c r="B1136" s="694"/>
      <c r="C1136" s="694"/>
      <c r="D1136" s="694"/>
      <c r="E1136" s="694"/>
      <c r="F1136" s="696"/>
      <c r="I1136" s="705">
        <f t="shared" si="57"/>
        <v>0</v>
      </c>
    </row>
    <row r="1137">
      <c r="A1137" s="694"/>
      <c r="B1137" s="694"/>
      <c r="C1137" s="694"/>
      <c r="D1137" s="694"/>
      <c r="E1137" s="694"/>
      <c r="F1137" s="696"/>
      <c r="I1137" s="705">
        <f t="shared" si="57"/>
        <v>0</v>
      </c>
    </row>
    <row r="1138">
      <c r="A1138" s="694"/>
      <c r="B1138" s="694"/>
      <c r="C1138" s="694"/>
      <c r="D1138" s="694"/>
      <c r="E1138" s="694"/>
      <c r="F1138" s="696"/>
      <c r="I1138" s="705">
        <f t="shared" si="57"/>
        <v>0</v>
      </c>
    </row>
    <row r="1139">
      <c r="A1139" s="694"/>
      <c r="B1139" s="694"/>
      <c r="C1139" s="694"/>
      <c r="D1139" s="694"/>
      <c r="E1139" s="694"/>
      <c r="F1139" s="696"/>
      <c r="I1139" s="705">
        <f t="shared" si="57"/>
        <v>0</v>
      </c>
    </row>
    <row r="1140">
      <c r="A1140" s="694"/>
      <c r="B1140" s="694"/>
      <c r="C1140" s="694"/>
      <c r="D1140" s="694"/>
      <c r="E1140" s="694"/>
      <c r="F1140" s="696"/>
      <c r="I1140" s="705">
        <f t="shared" si="57"/>
        <v>0</v>
      </c>
    </row>
    <row r="1141">
      <c r="A1141" s="694"/>
      <c r="B1141" s="694"/>
      <c r="C1141" s="694"/>
      <c r="D1141" s="694"/>
      <c r="E1141" s="694"/>
      <c r="F1141" s="696"/>
      <c r="I1141" s="705">
        <f t="shared" si="57"/>
        <v>0</v>
      </c>
    </row>
    <row r="1142">
      <c r="A1142" s="694"/>
      <c r="B1142" s="694"/>
      <c r="C1142" s="694"/>
      <c r="D1142" s="694"/>
      <c r="E1142" s="694"/>
      <c r="F1142" s="696"/>
      <c r="I1142" s="705">
        <f t="shared" si="57"/>
        <v>0</v>
      </c>
    </row>
    <row r="1143">
      <c r="A1143" s="694"/>
      <c r="B1143" s="694"/>
      <c r="C1143" s="694"/>
      <c r="D1143" s="694"/>
      <c r="E1143" s="694"/>
      <c r="F1143" s="696"/>
      <c r="I1143" s="705">
        <f t="shared" si="57"/>
        <v>0</v>
      </c>
    </row>
    <row r="1144">
      <c r="A1144" s="694"/>
      <c r="B1144" s="694"/>
      <c r="C1144" s="694"/>
      <c r="D1144" s="694"/>
      <c r="E1144" s="694"/>
      <c r="F1144" s="696"/>
      <c r="I1144" s="705">
        <f t="shared" si="57"/>
        <v>0</v>
      </c>
    </row>
    <row r="1145">
      <c r="A1145" s="694"/>
      <c r="B1145" s="694"/>
      <c r="C1145" s="694"/>
      <c r="D1145" s="694"/>
      <c r="E1145" s="694"/>
      <c r="F1145" s="696"/>
      <c r="I1145" s="705">
        <f t="shared" si="57"/>
        <v>0</v>
      </c>
    </row>
    <row r="1146">
      <c r="A1146" s="694"/>
      <c r="B1146" s="694"/>
      <c r="C1146" s="694"/>
      <c r="D1146" s="694"/>
      <c r="E1146" s="694"/>
      <c r="F1146" s="696"/>
      <c r="I1146" s="705">
        <f t="shared" si="57"/>
        <v>0</v>
      </c>
    </row>
    <row r="1147">
      <c r="A1147" s="694"/>
      <c r="B1147" s="694"/>
      <c r="C1147" s="694"/>
      <c r="D1147" s="694"/>
      <c r="E1147" s="694"/>
      <c r="F1147" s="696"/>
      <c r="I1147" s="705">
        <f t="shared" si="57"/>
        <v>0</v>
      </c>
    </row>
    <row r="1148">
      <c r="A1148" s="694"/>
      <c r="B1148" s="694"/>
      <c r="C1148" s="694"/>
      <c r="D1148" s="694"/>
      <c r="E1148" s="694"/>
      <c r="F1148" s="696"/>
      <c r="I1148" s="705">
        <f t="shared" si="57"/>
        <v>0</v>
      </c>
    </row>
    <row r="1149">
      <c r="A1149" s="694"/>
      <c r="B1149" s="694"/>
      <c r="C1149" s="694"/>
      <c r="D1149" s="694"/>
      <c r="E1149" s="694"/>
      <c r="F1149" s="696"/>
      <c r="I1149" s="705">
        <f t="shared" si="57"/>
        <v>0</v>
      </c>
    </row>
    <row r="1150">
      <c r="A1150" s="694"/>
      <c r="B1150" s="694"/>
      <c r="C1150" s="694"/>
      <c r="D1150" s="694"/>
      <c r="E1150" s="694"/>
      <c r="F1150" s="696"/>
      <c r="I1150" s="705">
        <f t="shared" si="57"/>
        <v>0</v>
      </c>
    </row>
    <row r="1151">
      <c r="A1151" s="694"/>
      <c r="B1151" s="694"/>
      <c r="C1151" s="694"/>
      <c r="D1151" s="694"/>
      <c r="E1151" s="694"/>
      <c r="F1151" s="696"/>
      <c r="I1151" s="705">
        <f t="shared" si="57"/>
        <v>0</v>
      </c>
    </row>
    <row r="1152">
      <c r="A1152" s="694"/>
      <c r="B1152" s="694"/>
      <c r="C1152" s="694"/>
      <c r="D1152" s="694"/>
      <c r="E1152" s="694"/>
      <c r="F1152" s="696"/>
      <c r="I1152" s="705">
        <f t="shared" si="57"/>
        <v>0</v>
      </c>
    </row>
    <row r="1153">
      <c r="A1153" s="694"/>
      <c r="B1153" s="694"/>
      <c r="C1153" s="694"/>
      <c r="D1153" s="694"/>
      <c r="E1153" s="694"/>
      <c r="F1153" s="696"/>
      <c r="I1153" s="705">
        <f t="shared" si="57"/>
        <v>0</v>
      </c>
    </row>
    <row r="1154">
      <c r="A1154" s="694"/>
      <c r="B1154" s="694"/>
      <c r="C1154" s="694"/>
      <c r="D1154" s="694"/>
      <c r="E1154" s="694"/>
      <c r="F1154" s="696"/>
      <c r="I1154" s="705">
        <f t="shared" si="57"/>
        <v>0</v>
      </c>
    </row>
    <row r="1155">
      <c r="A1155" s="694"/>
      <c r="B1155" s="694"/>
      <c r="C1155" s="694"/>
      <c r="D1155" s="694"/>
      <c r="E1155" s="694"/>
      <c r="F1155" s="696"/>
      <c r="I1155" s="705">
        <f t="shared" si="57"/>
        <v>0</v>
      </c>
    </row>
    <row r="1156">
      <c r="A1156" s="694"/>
      <c r="B1156" s="694"/>
      <c r="C1156" s="694"/>
      <c r="D1156" s="694"/>
      <c r="E1156" s="694"/>
      <c r="F1156" s="696"/>
      <c r="I1156" s="705">
        <f t="shared" si="57"/>
        <v>0</v>
      </c>
    </row>
    <row r="1157">
      <c r="A1157" s="694"/>
      <c r="B1157" s="694"/>
      <c r="C1157" s="694"/>
      <c r="D1157" s="694"/>
      <c r="E1157" s="694"/>
      <c r="F1157" s="696"/>
      <c r="I1157" s="705">
        <f t="shared" si="57"/>
        <v>0</v>
      </c>
    </row>
    <row r="1158">
      <c r="A1158" s="694"/>
      <c r="B1158" s="694"/>
      <c r="C1158" s="694"/>
      <c r="D1158" s="694"/>
      <c r="E1158" s="694"/>
      <c r="F1158" s="696"/>
      <c r="I1158" s="705">
        <f t="shared" si="57"/>
        <v>0</v>
      </c>
    </row>
    <row r="1159">
      <c r="A1159" s="694"/>
      <c r="B1159" s="694"/>
      <c r="C1159" s="694"/>
      <c r="D1159" s="694"/>
      <c r="E1159" s="694"/>
      <c r="F1159" s="696"/>
      <c r="I1159" s="705">
        <f t="shared" si="57"/>
        <v>0</v>
      </c>
    </row>
    <row r="1160">
      <c r="A1160" s="694"/>
      <c r="B1160" s="694"/>
      <c r="C1160" s="694"/>
      <c r="D1160" s="694"/>
      <c r="E1160" s="694"/>
      <c r="F1160" s="696"/>
      <c r="I1160" s="705">
        <f t="shared" si="57"/>
        <v>0</v>
      </c>
    </row>
    <row r="1161">
      <c r="A1161" s="694"/>
      <c r="B1161" s="694"/>
      <c r="C1161" s="694"/>
      <c r="D1161" s="694"/>
      <c r="E1161" s="694"/>
      <c r="F1161" s="696"/>
      <c r="I1161" s="705">
        <f t="shared" si="57"/>
        <v>0</v>
      </c>
    </row>
    <row r="1162">
      <c r="A1162" s="694"/>
      <c r="B1162" s="694"/>
      <c r="C1162" s="694"/>
      <c r="D1162" s="694"/>
      <c r="E1162" s="694"/>
      <c r="F1162" s="696"/>
      <c r="I1162" s="705">
        <f t="shared" si="57"/>
        <v>0</v>
      </c>
    </row>
    <row r="1163">
      <c r="A1163" s="694"/>
      <c r="B1163" s="694"/>
      <c r="C1163" s="694"/>
      <c r="D1163" s="694"/>
      <c r="E1163" s="694"/>
      <c r="F1163" s="696"/>
      <c r="I1163" s="705">
        <f t="shared" si="57"/>
        <v>0</v>
      </c>
    </row>
    <row r="1164">
      <c r="A1164" s="694"/>
      <c r="B1164" s="694"/>
      <c r="C1164" s="694"/>
      <c r="D1164" s="694"/>
      <c r="E1164" s="694"/>
      <c r="F1164" s="696"/>
      <c r="I1164" s="705">
        <f t="shared" si="57"/>
        <v>0</v>
      </c>
    </row>
    <row r="1165">
      <c r="A1165" s="694"/>
      <c r="B1165" s="694"/>
      <c r="C1165" s="694"/>
      <c r="D1165" s="694"/>
      <c r="E1165" s="694"/>
      <c r="F1165" s="696"/>
      <c r="I1165" s="705">
        <f t="shared" si="57"/>
        <v>0</v>
      </c>
    </row>
    <row r="1166">
      <c r="A1166" s="694"/>
      <c r="B1166" s="694"/>
      <c r="C1166" s="694"/>
      <c r="D1166" s="694"/>
      <c r="E1166" s="694"/>
      <c r="F1166" s="696"/>
      <c r="I1166" s="705">
        <f t="shared" si="57"/>
        <v>0</v>
      </c>
    </row>
    <row r="1167">
      <c r="A1167" s="694"/>
      <c r="B1167" s="694"/>
      <c r="C1167" s="694"/>
      <c r="D1167" s="694"/>
      <c r="E1167" s="694"/>
      <c r="F1167" s="696"/>
      <c r="I1167" s="705">
        <f t="shared" si="57"/>
        <v>0</v>
      </c>
    </row>
    <row r="1168">
      <c r="A1168" s="694"/>
      <c r="B1168" s="694"/>
      <c r="C1168" s="694"/>
      <c r="D1168" s="694"/>
      <c r="E1168" s="694"/>
      <c r="F1168" s="696"/>
      <c r="I1168" s="705">
        <f t="shared" si="57"/>
        <v>0</v>
      </c>
    </row>
    <row r="1169">
      <c r="A1169" s="694"/>
      <c r="B1169" s="694"/>
      <c r="C1169" s="694"/>
      <c r="D1169" s="694"/>
      <c r="E1169" s="694"/>
      <c r="F1169" s="696"/>
      <c r="I1169" s="705">
        <f t="shared" si="57"/>
        <v>0</v>
      </c>
    </row>
    <row r="1170">
      <c r="A1170" s="694"/>
      <c r="B1170" s="694"/>
      <c r="C1170" s="694"/>
      <c r="D1170" s="694"/>
      <c r="E1170" s="694"/>
      <c r="F1170" s="696"/>
      <c r="I1170" s="705">
        <f t="shared" si="57"/>
        <v>0</v>
      </c>
    </row>
    <row r="1171">
      <c r="A1171" s="694"/>
      <c r="B1171" s="694"/>
      <c r="C1171" s="694"/>
      <c r="D1171" s="694"/>
      <c r="E1171" s="694"/>
      <c r="F1171" s="696"/>
      <c r="I1171" s="705">
        <f t="shared" si="57"/>
        <v>0</v>
      </c>
    </row>
    <row r="1172">
      <c r="A1172" s="694"/>
      <c r="B1172" s="694"/>
      <c r="C1172" s="694"/>
      <c r="D1172" s="694"/>
      <c r="E1172" s="694"/>
      <c r="F1172" s="696"/>
      <c r="I1172" s="705">
        <f t="shared" si="57"/>
        <v>0</v>
      </c>
    </row>
    <row r="1173">
      <c r="A1173" s="694"/>
      <c r="B1173" s="694"/>
      <c r="C1173" s="694"/>
      <c r="D1173" s="694"/>
      <c r="E1173" s="694"/>
      <c r="F1173" s="696"/>
      <c r="I1173" s="705">
        <f t="shared" si="57"/>
        <v>0</v>
      </c>
    </row>
    <row r="1174">
      <c r="A1174" s="694"/>
      <c r="B1174" s="694"/>
      <c r="C1174" s="694"/>
      <c r="D1174" s="694"/>
      <c r="E1174" s="694"/>
      <c r="F1174" s="696"/>
      <c r="I1174" s="705">
        <f t="shared" si="57"/>
        <v>0</v>
      </c>
    </row>
    <row r="1175">
      <c r="A1175" s="694"/>
      <c r="B1175" s="694"/>
      <c r="C1175" s="694"/>
      <c r="D1175" s="694"/>
      <c r="E1175" s="694"/>
      <c r="F1175" s="696"/>
      <c r="I1175" s="705">
        <f t="shared" si="57"/>
        <v>0</v>
      </c>
    </row>
    <row r="1176">
      <c r="A1176" s="694"/>
      <c r="B1176" s="694"/>
      <c r="C1176" s="694"/>
      <c r="D1176" s="694"/>
      <c r="E1176" s="694"/>
      <c r="F1176" s="696"/>
      <c r="I1176" s="705">
        <f t="shared" si="57"/>
        <v>0</v>
      </c>
    </row>
    <row r="1177">
      <c r="A1177" s="694"/>
      <c r="B1177" s="694"/>
      <c r="C1177" s="694"/>
      <c r="D1177" s="694"/>
      <c r="E1177" s="694"/>
      <c r="F1177" s="696"/>
      <c r="I1177" s="705">
        <f t="shared" si="57"/>
        <v>0</v>
      </c>
    </row>
    <row r="1178">
      <c r="A1178" s="694"/>
      <c r="B1178" s="694"/>
      <c r="C1178" s="694"/>
      <c r="D1178" s="694"/>
      <c r="E1178" s="694"/>
      <c r="F1178" s="696"/>
      <c r="I1178" s="705">
        <f t="shared" si="57"/>
        <v>0</v>
      </c>
    </row>
    <row r="1179">
      <c r="A1179" s="694"/>
      <c r="B1179" s="694"/>
      <c r="C1179" s="694"/>
      <c r="D1179" s="694"/>
      <c r="E1179" s="694"/>
      <c r="F1179" s="696"/>
      <c r="I1179" s="705">
        <f t="shared" si="57"/>
        <v>0</v>
      </c>
    </row>
    <row r="1180">
      <c r="A1180" s="694"/>
      <c r="B1180" s="694"/>
      <c r="C1180" s="694"/>
      <c r="D1180" s="694"/>
      <c r="E1180" s="694"/>
      <c r="F1180" s="696"/>
      <c r="I1180" s="705">
        <f t="shared" si="57"/>
        <v>0</v>
      </c>
    </row>
    <row r="1181">
      <c r="A1181" s="694"/>
      <c r="B1181" s="694"/>
      <c r="C1181" s="694"/>
      <c r="D1181" s="694"/>
      <c r="E1181" s="694"/>
      <c r="F1181" s="696"/>
      <c r="I1181" s="705">
        <f t="shared" si="57"/>
        <v>0</v>
      </c>
    </row>
    <row r="1182">
      <c r="A1182" s="694"/>
      <c r="B1182" s="694"/>
      <c r="C1182" s="694"/>
      <c r="D1182" s="694"/>
      <c r="E1182" s="694"/>
      <c r="F1182" s="696"/>
      <c r="I1182" s="705">
        <f t="shared" si="57"/>
        <v>0</v>
      </c>
    </row>
    <row r="1183">
      <c r="A1183" s="694"/>
      <c r="B1183" s="694"/>
      <c r="C1183" s="694"/>
      <c r="D1183" s="694"/>
      <c r="E1183" s="694"/>
      <c r="F1183" s="696"/>
      <c r="I1183" s="705">
        <f t="shared" si="57"/>
        <v>0</v>
      </c>
    </row>
    <row r="1184">
      <c r="A1184" s="694"/>
      <c r="B1184" s="694"/>
      <c r="C1184" s="694"/>
      <c r="D1184" s="694"/>
      <c r="E1184" s="694"/>
      <c r="F1184" s="696"/>
      <c r="I1184" s="705">
        <f t="shared" si="57"/>
        <v>0</v>
      </c>
    </row>
    <row r="1185">
      <c r="A1185" s="694"/>
      <c r="B1185" s="694"/>
      <c r="C1185" s="694"/>
      <c r="D1185" s="694"/>
      <c r="E1185" s="694"/>
      <c r="F1185" s="696"/>
      <c r="I1185" s="705">
        <f t="shared" si="57"/>
        <v>0</v>
      </c>
    </row>
    <row r="1186">
      <c r="A1186" s="694"/>
      <c r="B1186" s="694"/>
      <c r="C1186" s="694"/>
      <c r="D1186" s="694"/>
      <c r="E1186" s="694"/>
      <c r="F1186" s="696"/>
      <c r="I1186" s="705">
        <f t="shared" si="57"/>
        <v>0</v>
      </c>
    </row>
    <row r="1187">
      <c r="A1187" s="694"/>
      <c r="B1187" s="694"/>
      <c r="C1187" s="694"/>
      <c r="D1187" s="694"/>
      <c r="E1187" s="694"/>
      <c r="F1187" s="696"/>
      <c r="I1187" s="705">
        <f t="shared" si="57"/>
        <v>0</v>
      </c>
    </row>
    <row r="1188">
      <c r="A1188" s="694"/>
      <c r="B1188" s="694"/>
      <c r="C1188" s="694"/>
      <c r="D1188" s="694"/>
      <c r="E1188" s="694"/>
      <c r="F1188" s="696"/>
      <c r="I1188" s="705">
        <f t="shared" si="57"/>
        <v>0</v>
      </c>
    </row>
    <row r="1189">
      <c r="A1189" s="694"/>
      <c r="B1189" s="694"/>
      <c r="C1189" s="694"/>
      <c r="D1189" s="694"/>
      <c r="E1189" s="694"/>
      <c r="F1189" s="696"/>
      <c r="I1189" s="705">
        <f t="shared" si="57"/>
        <v>0</v>
      </c>
    </row>
    <row r="1190">
      <c r="A1190" s="694"/>
      <c r="B1190" s="694"/>
      <c r="C1190" s="694"/>
      <c r="D1190" s="694"/>
      <c r="E1190" s="694"/>
      <c r="F1190" s="696"/>
      <c r="I1190" s="705">
        <f t="shared" si="57"/>
        <v>0</v>
      </c>
    </row>
    <row r="1191">
      <c r="A1191" s="694"/>
      <c r="B1191" s="694"/>
      <c r="C1191" s="694"/>
      <c r="D1191" s="694"/>
      <c r="E1191" s="694"/>
      <c r="F1191" s="696"/>
      <c r="I1191" s="705">
        <f t="shared" si="57"/>
        <v>0</v>
      </c>
    </row>
    <row r="1192">
      <c r="A1192" s="694"/>
      <c r="B1192" s="694"/>
      <c r="C1192" s="694"/>
      <c r="D1192" s="694"/>
      <c r="E1192" s="694"/>
      <c r="F1192" s="696"/>
      <c r="I1192" s="705">
        <f t="shared" si="57"/>
        <v>0</v>
      </c>
    </row>
    <row r="1193">
      <c r="A1193" s="694"/>
      <c r="B1193" s="694"/>
      <c r="C1193" s="694"/>
      <c r="D1193" s="694"/>
      <c r="E1193" s="694"/>
      <c r="F1193" s="696"/>
      <c r="I1193" s="705">
        <f t="shared" si="57"/>
        <v>0</v>
      </c>
    </row>
    <row r="1194">
      <c r="A1194" s="694"/>
      <c r="B1194" s="694"/>
      <c r="C1194" s="694"/>
      <c r="D1194" s="694"/>
      <c r="E1194" s="694"/>
      <c r="F1194" s="696"/>
      <c r="I1194" s="705">
        <f t="shared" si="57"/>
        <v>0</v>
      </c>
    </row>
    <row r="1195">
      <c r="A1195" s="694"/>
      <c r="B1195" s="694"/>
      <c r="C1195" s="694"/>
      <c r="D1195" s="694"/>
      <c r="E1195" s="694"/>
      <c r="F1195" s="696"/>
      <c r="I1195" s="705">
        <f t="shared" si="57"/>
        <v>0</v>
      </c>
    </row>
    <row r="1196">
      <c r="A1196" s="694"/>
      <c r="B1196" s="694"/>
      <c r="C1196" s="694"/>
      <c r="D1196" s="694"/>
      <c r="E1196" s="694"/>
      <c r="F1196" s="696"/>
      <c r="I1196" s="705">
        <f t="shared" si="57"/>
        <v>0</v>
      </c>
    </row>
    <row r="1197">
      <c r="A1197" s="694"/>
      <c r="B1197" s="694"/>
      <c r="C1197" s="694"/>
      <c r="D1197" s="694"/>
      <c r="E1197" s="694"/>
      <c r="F1197" s="696"/>
      <c r="I1197" s="705">
        <f t="shared" si="57"/>
        <v>0</v>
      </c>
    </row>
    <row r="1198">
      <c r="A1198" s="694"/>
      <c r="B1198" s="694"/>
      <c r="C1198" s="694"/>
      <c r="D1198" s="694"/>
      <c r="E1198" s="694"/>
      <c r="F1198" s="696"/>
      <c r="I1198" s="705">
        <f t="shared" si="57"/>
        <v>0</v>
      </c>
    </row>
    <row r="1199">
      <c r="A1199" s="694"/>
      <c r="B1199" s="694"/>
      <c r="C1199" s="694"/>
      <c r="D1199" s="694"/>
      <c r="E1199" s="694"/>
      <c r="F1199" s="696"/>
      <c r="I1199" s="705">
        <f t="shared" si="57"/>
        <v>0</v>
      </c>
    </row>
    <row r="1200">
      <c r="A1200" s="694"/>
      <c r="B1200" s="694"/>
      <c r="C1200" s="694"/>
      <c r="D1200" s="694"/>
      <c r="E1200" s="694"/>
      <c r="F1200" s="696"/>
      <c r="I1200" s="705">
        <f t="shared" si="57"/>
        <v>0</v>
      </c>
    </row>
    <row r="1201">
      <c r="A1201" s="694"/>
      <c r="B1201" s="694"/>
      <c r="C1201" s="694"/>
      <c r="D1201" s="694"/>
      <c r="E1201" s="694"/>
      <c r="F1201" s="696"/>
      <c r="I1201" s="705">
        <f t="shared" si="57"/>
        <v>0</v>
      </c>
    </row>
    <row r="1202">
      <c r="A1202" s="694"/>
      <c r="B1202" s="694"/>
      <c r="C1202" s="694"/>
      <c r="D1202" s="694"/>
      <c r="E1202" s="694"/>
      <c r="F1202" s="696"/>
      <c r="I1202" s="705">
        <f t="shared" si="57"/>
        <v>0</v>
      </c>
    </row>
    <row r="1203">
      <c r="A1203" s="694"/>
      <c r="B1203" s="694"/>
      <c r="C1203" s="694"/>
      <c r="D1203" s="694"/>
      <c r="E1203" s="694"/>
      <c r="F1203" s="696"/>
      <c r="I1203" s="705">
        <f t="shared" si="57"/>
        <v>0</v>
      </c>
    </row>
    <row r="1204">
      <c r="A1204" s="694"/>
      <c r="B1204" s="694"/>
      <c r="C1204" s="694"/>
      <c r="D1204" s="694"/>
      <c r="E1204" s="694"/>
      <c r="F1204" s="696"/>
      <c r="I1204" s="705">
        <f t="shared" si="57"/>
        <v>0</v>
      </c>
    </row>
    <row r="1205">
      <c r="A1205" s="694"/>
      <c r="B1205" s="694"/>
      <c r="C1205" s="694"/>
      <c r="D1205" s="694"/>
      <c r="E1205" s="694"/>
      <c r="F1205" s="696"/>
      <c r="I1205" s="705">
        <f t="shared" si="57"/>
        <v>0</v>
      </c>
    </row>
    <row r="1206">
      <c r="A1206" s="694"/>
      <c r="B1206" s="694"/>
      <c r="C1206" s="694"/>
      <c r="D1206" s="694"/>
      <c r="E1206" s="694"/>
      <c r="F1206" s="696"/>
      <c r="I1206" s="705">
        <f t="shared" si="57"/>
        <v>0</v>
      </c>
    </row>
    <row r="1207">
      <c r="A1207" s="694"/>
      <c r="B1207" s="694"/>
      <c r="C1207" s="694"/>
      <c r="D1207" s="694"/>
      <c r="E1207" s="694"/>
      <c r="F1207" s="696"/>
      <c r="I1207" s="705">
        <f t="shared" si="57"/>
        <v>0</v>
      </c>
    </row>
    <row r="1208">
      <c r="A1208" s="694"/>
      <c r="B1208" s="694"/>
      <c r="C1208" s="694"/>
      <c r="D1208" s="694"/>
      <c r="E1208" s="694"/>
      <c r="F1208" s="696"/>
      <c r="I1208" s="705">
        <f t="shared" si="57"/>
        <v>0</v>
      </c>
    </row>
    <row r="1209">
      <c r="A1209" s="694"/>
      <c r="B1209" s="694"/>
      <c r="C1209" s="694"/>
      <c r="D1209" s="694"/>
      <c r="E1209" s="694"/>
      <c r="F1209" s="696"/>
      <c r="I1209" s="705">
        <f t="shared" si="57"/>
        <v>0</v>
      </c>
    </row>
    <row r="1210">
      <c r="A1210" s="694"/>
      <c r="B1210" s="694"/>
      <c r="C1210" s="694"/>
      <c r="D1210" s="694"/>
      <c r="E1210" s="694"/>
      <c r="F1210" s="696"/>
      <c r="I1210" s="705">
        <f t="shared" si="57"/>
        <v>0</v>
      </c>
    </row>
    <row r="1211">
      <c r="A1211" s="694"/>
      <c r="B1211" s="694"/>
      <c r="C1211" s="694"/>
      <c r="D1211" s="694"/>
      <c r="E1211" s="694"/>
      <c r="F1211" s="696"/>
      <c r="I1211" s="705">
        <f t="shared" si="57"/>
        <v>0</v>
      </c>
    </row>
    <row r="1212">
      <c r="A1212" s="694"/>
      <c r="B1212" s="694"/>
      <c r="C1212" s="694"/>
      <c r="D1212" s="694"/>
      <c r="E1212" s="694"/>
      <c r="F1212" s="696"/>
      <c r="I1212" s="705">
        <f t="shared" si="57"/>
        <v>0</v>
      </c>
    </row>
    <row r="1213">
      <c r="A1213" s="694"/>
      <c r="B1213" s="694"/>
      <c r="C1213" s="694"/>
      <c r="D1213" s="694"/>
      <c r="E1213" s="694"/>
      <c r="F1213" s="696"/>
      <c r="I1213" s="705">
        <f t="shared" si="57"/>
        <v>0</v>
      </c>
    </row>
    <row r="1214">
      <c r="A1214" s="694"/>
      <c r="B1214" s="694"/>
      <c r="C1214" s="694"/>
      <c r="D1214" s="694"/>
      <c r="E1214" s="694"/>
      <c r="F1214" s="696"/>
      <c r="I1214" s="705">
        <f t="shared" si="57"/>
        <v>0</v>
      </c>
    </row>
    <row r="1215">
      <c r="A1215" s="694"/>
      <c r="B1215" s="694"/>
      <c r="C1215" s="694"/>
      <c r="D1215" s="694"/>
      <c r="E1215" s="694"/>
      <c r="F1215" s="696"/>
      <c r="I1215" s="705">
        <f t="shared" si="57"/>
        <v>0</v>
      </c>
    </row>
    <row r="1216">
      <c r="A1216" s="694"/>
      <c r="B1216" s="694"/>
      <c r="C1216" s="694"/>
      <c r="D1216" s="694"/>
      <c r="E1216" s="694"/>
      <c r="F1216" s="696"/>
      <c r="I1216" s="705">
        <f t="shared" si="57"/>
        <v>0</v>
      </c>
    </row>
    <row r="1217">
      <c r="A1217" s="694"/>
      <c r="B1217" s="694"/>
      <c r="C1217" s="694"/>
      <c r="D1217" s="694"/>
      <c r="E1217" s="694"/>
      <c r="F1217" s="696"/>
      <c r="I1217" s="705">
        <f t="shared" si="57"/>
        <v>0</v>
      </c>
    </row>
    <row r="1218">
      <c r="A1218" s="694"/>
      <c r="B1218" s="694"/>
      <c r="C1218" s="694"/>
      <c r="D1218" s="694"/>
      <c r="E1218" s="694"/>
      <c r="F1218" s="696"/>
      <c r="I1218" s="705">
        <f t="shared" si="57"/>
        <v>0</v>
      </c>
    </row>
    <row r="1219">
      <c r="A1219" s="694"/>
      <c r="B1219" s="694"/>
      <c r="C1219" s="694"/>
      <c r="D1219" s="694"/>
      <c r="E1219" s="694"/>
      <c r="F1219" s="696"/>
      <c r="I1219" s="705">
        <f t="shared" si="57"/>
        <v>0</v>
      </c>
    </row>
    <row r="1220">
      <c r="A1220" s="694"/>
      <c r="B1220" s="694"/>
      <c r="C1220" s="694"/>
      <c r="D1220" s="694"/>
      <c r="E1220" s="694"/>
      <c r="F1220" s="696"/>
      <c r="I1220" s="705">
        <f t="shared" si="57"/>
        <v>0</v>
      </c>
    </row>
    <row r="1221">
      <c r="A1221" s="694"/>
      <c r="B1221" s="694"/>
      <c r="C1221" s="694"/>
      <c r="D1221" s="694"/>
      <c r="E1221" s="694"/>
      <c r="F1221" s="696"/>
      <c r="I1221" s="705">
        <f t="shared" si="57"/>
        <v>0</v>
      </c>
    </row>
    <row r="1222">
      <c r="A1222" s="694"/>
      <c r="B1222" s="694"/>
      <c r="C1222" s="694"/>
      <c r="D1222" s="694"/>
      <c r="E1222" s="694"/>
      <c r="F1222" s="696"/>
      <c r="I1222" s="705">
        <f t="shared" si="57"/>
        <v>0</v>
      </c>
    </row>
    <row r="1223">
      <c r="A1223" s="694"/>
      <c r="B1223" s="694"/>
      <c r="C1223" s="694"/>
      <c r="D1223" s="694"/>
      <c r="E1223" s="694"/>
      <c r="F1223" s="696"/>
      <c r="I1223" s="705">
        <f t="shared" si="57"/>
        <v>0</v>
      </c>
    </row>
    <row r="1224">
      <c r="A1224" s="694"/>
      <c r="B1224" s="694"/>
      <c r="C1224" s="694"/>
      <c r="D1224" s="694"/>
      <c r="E1224" s="694"/>
      <c r="F1224" s="696"/>
      <c r="I1224" s="705">
        <f t="shared" si="57"/>
        <v>0</v>
      </c>
    </row>
    <row r="1225">
      <c r="A1225" s="694"/>
      <c r="B1225" s="694"/>
      <c r="C1225" s="694"/>
      <c r="D1225" s="694"/>
      <c r="E1225" s="694"/>
      <c r="F1225" s="696"/>
      <c r="I1225" s="705">
        <f t="shared" si="57"/>
        <v>0</v>
      </c>
    </row>
    <row r="1226">
      <c r="A1226" s="694"/>
      <c r="B1226" s="694"/>
      <c r="C1226" s="694"/>
      <c r="D1226" s="694"/>
      <c r="E1226" s="694"/>
      <c r="F1226" s="696"/>
      <c r="I1226" s="705">
        <f t="shared" si="57"/>
        <v>0</v>
      </c>
    </row>
    <row r="1227">
      <c r="A1227" s="694"/>
      <c r="B1227" s="694"/>
      <c r="C1227" s="694"/>
      <c r="D1227" s="694"/>
      <c r="E1227" s="694"/>
      <c r="F1227" s="696"/>
      <c r="I1227" s="705">
        <f t="shared" si="57"/>
        <v>0</v>
      </c>
    </row>
    <row r="1228">
      <c r="A1228" s="694"/>
      <c r="B1228" s="694"/>
      <c r="C1228" s="694"/>
      <c r="D1228" s="694"/>
      <c r="E1228" s="694"/>
      <c r="F1228" s="696"/>
      <c r="I1228" s="705">
        <f t="shared" si="57"/>
        <v>0</v>
      </c>
    </row>
    <row r="1229">
      <c r="A1229" s="694"/>
      <c r="B1229" s="694"/>
      <c r="C1229" s="694"/>
      <c r="D1229" s="694"/>
      <c r="E1229" s="694"/>
      <c r="F1229" s="696"/>
      <c r="I1229" s="705">
        <f t="shared" si="57"/>
        <v>0</v>
      </c>
    </row>
    <row r="1230">
      <c r="A1230" s="694"/>
      <c r="B1230" s="694"/>
      <c r="C1230" s="694"/>
      <c r="D1230" s="694"/>
      <c r="E1230" s="694"/>
      <c r="F1230" s="696"/>
      <c r="I1230" s="705">
        <f t="shared" si="57"/>
        <v>0</v>
      </c>
    </row>
    <row r="1231">
      <c r="A1231" s="694"/>
      <c r="B1231" s="694"/>
      <c r="C1231" s="694"/>
      <c r="D1231" s="694"/>
      <c r="E1231" s="694"/>
      <c r="F1231" s="696"/>
      <c r="I1231" s="705">
        <f t="shared" si="57"/>
        <v>0</v>
      </c>
    </row>
    <row r="1232">
      <c r="A1232" s="694"/>
      <c r="B1232" s="694"/>
      <c r="C1232" s="694"/>
      <c r="D1232" s="694"/>
      <c r="E1232" s="694"/>
      <c r="F1232" s="696"/>
      <c r="I1232" s="705">
        <f t="shared" si="57"/>
        <v>0</v>
      </c>
    </row>
    <row r="1233">
      <c r="A1233" s="694"/>
      <c r="B1233" s="694"/>
      <c r="C1233" s="694"/>
      <c r="D1233" s="694"/>
      <c r="E1233" s="694"/>
      <c r="F1233" s="696"/>
      <c r="I1233" s="705">
        <f t="shared" si="57"/>
        <v>0</v>
      </c>
    </row>
    <row r="1234">
      <c r="A1234" s="694"/>
      <c r="B1234" s="694"/>
      <c r="C1234" s="694"/>
      <c r="D1234" s="694"/>
      <c r="E1234" s="694"/>
      <c r="F1234" s="696"/>
      <c r="I1234" s="705">
        <f t="shared" si="57"/>
        <v>0</v>
      </c>
    </row>
    <row r="1235">
      <c r="A1235" s="694"/>
      <c r="B1235" s="694"/>
      <c r="C1235" s="694"/>
      <c r="D1235" s="694"/>
      <c r="E1235" s="694"/>
      <c r="F1235" s="696"/>
      <c r="I1235" s="705">
        <f t="shared" si="57"/>
        <v>0</v>
      </c>
    </row>
    <row r="1236">
      <c r="A1236" s="694"/>
      <c r="B1236" s="694"/>
      <c r="C1236" s="694"/>
      <c r="D1236" s="694"/>
      <c r="E1236" s="694"/>
      <c r="F1236" s="696"/>
      <c r="I1236" s="705">
        <f t="shared" si="57"/>
        <v>0</v>
      </c>
    </row>
    <row r="1237">
      <c r="A1237" s="694"/>
      <c r="B1237" s="694"/>
      <c r="C1237" s="694"/>
      <c r="D1237" s="694"/>
      <c r="E1237" s="694"/>
      <c r="F1237" s="696"/>
      <c r="I1237" s="705">
        <f t="shared" si="57"/>
        <v>0</v>
      </c>
    </row>
    <row r="1238">
      <c r="A1238" s="694"/>
      <c r="B1238" s="694"/>
      <c r="C1238" s="694"/>
      <c r="D1238" s="694"/>
      <c r="E1238" s="694"/>
      <c r="F1238" s="696"/>
      <c r="I1238" s="705">
        <f t="shared" si="57"/>
        <v>0</v>
      </c>
    </row>
    <row r="1239">
      <c r="A1239" s="694"/>
      <c r="B1239" s="694"/>
      <c r="C1239" s="694"/>
      <c r="D1239" s="694"/>
      <c r="E1239" s="694"/>
      <c r="F1239" s="696"/>
      <c r="I1239" s="705">
        <f t="shared" si="57"/>
        <v>0</v>
      </c>
    </row>
    <row r="1240">
      <c r="A1240" s="694"/>
      <c r="B1240" s="694"/>
      <c r="C1240" s="694"/>
      <c r="D1240" s="694"/>
      <c r="E1240" s="694"/>
      <c r="F1240" s="696"/>
      <c r="I1240" s="705">
        <f t="shared" si="57"/>
        <v>0</v>
      </c>
    </row>
    <row r="1241">
      <c r="A1241" s="694"/>
      <c r="B1241" s="694"/>
      <c r="C1241" s="694"/>
      <c r="D1241" s="694"/>
      <c r="E1241" s="694"/>
      <c r="F1241" s="696"/>
      <c r="I1241" s="705">
        <f t="shared" si="57"/>
        <v>0</v>
      </c>
    </row>
    <row r="1242">
      <c r="A1242" s="694"/>
      <c r="B1242" s="694"/>
      <c r="C1242" s="694"/>
      <c r="D1242" s="694"/>
      <c r="E1242" s="694"/>
      <c r="F1242" s="696"/>
      <c r="I1242" s="705">
        <f t="shared" si="57"/>
        <v>0</v>
      </c>
    </row>
    <row r="1243">
      <c r="A1243" s="694"/>
      <c r="B1243" s="694"/>
      <c r="C1243" s="694"/>
      <c r="D1243" s="694"/>
      <c r="E1243" s="694"/>
      <c r="F1243" s="696"/>
      <c r="I1243" s="705">
        <f t="shared" si="57"/>
        <v>0</v>
      </c>
    </row>
    <row r="1244">
      <c r="A1244" s="694"/>
      <c r="B1244" s="694"/>
      <c r="C1244" s="694"/>
      <c r="D1244" s="694"/>
      <c r="E1244" s="694"/>
      <c r="F1244" s="696"/>
      <c r="I1244" s="705">
        <f t="shared" si="57"/>
        <v>0</v>
      </c>
    </row>
    <row r="1245">
      <c r="A1245" s="694"/>
      <c r="B1245" s="694"/>
      <c r="C1245" s="694"/>
      <c r="D1245" s="694"/>
      <c r="E1245" s="694"/>
      <c r="F1245" s="696"/>
      <c r="I1245" s="705">
        <f t="shared" si="57"/>
        <v>0</v>
      </c>
    </row>
    <row r="1246">
      <c r="A1246" s="694"/>
      <c r="B1246" s="694"/>
      <c r="C1246" s="694"/>
      <c r="D1246" s="694"/>
      <c r="E1246" s="694"/>
      <c r="F1246" s="696"/>
      <c r="I1246" s="705">
        <f t="shared" si="57"/>
        <v>0</v>
      </c>
    </row>
    <row r="1247">
      <c r="A1247" s="694"/>
      <c r="B1247" s="694"/>
      <c r="C1247" s="694"/>
      <c r="D1247" s="694"/>
      <c r="E1247" s="694"/>
      <c r="F1247" s="696"/>
      <c r="I1247" s="705">
        <f t="shared" si="57"/>
        <v>0</v>
      </c>
    </row>
    <row r="1248">
      <c r="A1248" s="694"/>
      <c r="B1248" s="694"/>
      <c r="C1248" s="694"/>
      <c r="D1248" s="694"/>
      <c r="E1248" s="694"/>
      <c r="F1248" s="696"/>
      <c r="I1248" s="705">
        <f t="shared" si="57"/>
        <v>0</v>
      </c>
    </row>
    <row r="1249">
      <c r="A1249" s="694"/>
      <c r="B1249" s="694"/>
      <c r="C1249" s="694"/>
      <c r="D1249" s="694"/>
      <c r="E1249" s="694"/>
      <c r="F1249" s="696"/>
      <c r="I1249" s="705">
        <f t="shared" si="57"/>
        <v>0</v>
      </c>
    </row>
    <row r="1250">
      <c r="A1250" s="694"/>
      <c r="B1250" s="694"/>
      <c r="C1250" s="694"/>
      <c r="D1250" s="694"/>
      <c r="E1250" s="694"/>
      <c r="F1250" s="696"/>
      <c r="I1250" s="705">
        <f t="shared" si="57"/>
        <v>0</v>
      </c>
    </row>
    <row r="1251">
      <c r="A1251" s="694"/>
      <c r="B1251" s="694"/>
      <c r="C1251" s="694"/>
      <c r="D1251" s="694"/>
      <c r="E1251" s="694"/>
      <c r="F1251" s="696"/>
      <c r="I1251" s="705">
        <f t="shared" si="57"/>
        <v>0</v>
      </c>
    </row>
    <row r="1252">
      <c r="A1252" s="694"/>
      <c r="B1252" s="694"/>
      <c r="C1252" s="694"/>
      <c r="D1252" s="694"/>
      <c r="E1252" s="694"/>
      <c r="F1252" s="696"/>
      <c r="I1252" s="705">
        <f t="shared" si="57"/>
        <v>0</v>
      </c>
    </row>
    <row r="1253">
      <c r="A1253" s="694"/>
      <c r="B1253" s="694"/>
      <c r="C1253" s="694"/>
      <c r="D1253" s="694"/>
      <c r="E1253" s="694"/>
      <c r="F1253" s="696"/>
      <c r="I1253" s="705">
        <f t="shared" si="57"/>
        <v>0</v>
      </c>
    </row>
    <row r="1254">
      <c r="A1254" s="694"/>
      <c r="B1254" s="694"/>
      <c r="C1254" s="694"/>
      <c r="D1254" s="694"/>
      <c r="E1254" s="694"/>
      <c r="F1254" s="696"/>
      <c r="I1254" s="705">
        <f t="shared" si="57"/>
        <v>0</v>
      </c>
    </row>
    <row r="1255">
      <c r="A1255" s="694"/>
      <c r="B1255" s="694"/>
      <c r="C1255" s="694"/>
      <c r="D1255" s="694"/>
      <c r="E1255" s="694"/>
      <c r="F1255" s="696"/>
      <c r="I1255" s="705">
        <f t="shared" si="57"/>
        <v>0</v>
      </c>
    </row>
    <row r="1256">
      <c r="A1256" s="694"/>
      <c r="B1256" s="694"/>
      <c r="C1256" s="694"/>
      <c r="D1256" s="694"/>
      <c r="E1256" s="694"/>
      <c r="F1256" s="696"/>
      <c r="I1256" s="705">
        <f t="shared" si="57"/>
        <v>0</v>
      </c>
    </row>
    <row r="1257">
      <c r="A1257" s="694"/>
      <c r="B1257" s="694"/>
      <c r="C1257" s="694"/>
      <c r="D1257" s="694"/>
      <c r="E1257" s="694"/>
      <c r="F1257" s="696"/>
      <c r="I1257" s="705">
        <f t="shared" si="57"/>
        <v>0</v>
      </c>
    </row>
    <row r="1258">
      <c r="A1258" s="694"/>
      <c r="B1258" s="694"/>
      <c r="C1258" s="694"/>
      <c r="D1258" s="694"/>
      <c r="E1258" s="694"/>
      <c r="F1258" s="696"/>
      <c r="I1258" s="705">
        <f t="shared" si="57"/>
        <v>0</v>
      </c>
    </row>
    <row r="1259">
      <c r="A1259" s="694"/>
      <c r="B1259" s="694"/>
      <c r="C1259" s="694"/>
      <c r="D1259" s="694"/>
      <c r="E1259" s="694"/>
      <c r="F1259" s="696"/>
      <c r="I1259" s="705">
        <f t="shared" si="57"/>
        <v>0</v>
      </c>
    </row>
    <row r="1260">
      <c r="A1260" s="694"/>
      <c r="B1260" s="694"/>
      <c r="C1260" s="694"/>
      <c r="D1260" s="694"/>
      <c r="E1260" s="694"/>
      <c r="F1260" s="696"/>
      <c r="I1260" s="705">
        <f t="shared" si="57"/>
        <v>0</v>
      </c>
    </row>
    <row r="1261">
      <c r="A1261" s="694"/>
      <c r="B1261" s="694"/>
      <c r="C1261" s="694"/>
      <c r="D1261" s="694"/>
      <c r="E1261" s="694"/>
      <c r="F1261" s="696"/>
      <c r="I1261" s="705">
        <f t="shared" si="57"/>
        <v>0</v>
      </c>
    </row>
    <row r="1262">
      <c r="A1262" s="694"/>
      <c r="B1262" s="694"/>
      <c r="C1262" s="694"/>
      <c r="D1262" s="694"/>
      <c r="E1262" s="694"/>
      <c r="F1262" s="696"/>
      <c r="I1262" s="705">
        <f t="shared" si="57"/>
        <v>0</v>
      </c>
    </row>
    <row r="1263">
      <c r="A1263" s="694"/>
      <c r="B1263" s="694"/>
      <c r="C1263" s="694"/>
      <c r="D1263" s="694"/>
      <c r="E1263" s="694"/>
      <c r="F1263" s="696"/>
      <c r="I1263" s="705">
        <f t="shared" si="57"/>
        <v>0</v>
      </c>
    </row>
    <row r="1264">
      <c r="A1264" s="694"/>
      <c r="B1264" s="694"/>
      <c r="C1264" s="694"/>
      <c r="D1264" s="694"/>
      <c r="E1264" s="694"/>
      <c r="F1264" s="696"/>
      <c r="I1264" s="705">
        <f t="shared" si="57"/>
        <v>0</v>
      </c>
    </row>
    <row r="1265">
      <c r="A1265" s="694"/>
      <c r="B1265" s="694"/>
      <c r="C1265" s="694"/>
      <c r="D1265" s="694"/>
      <c r="E1265" s="694"/>
      <c r="F1265" s="696"/>
      <c r="I1265" s="705">
        <f t="shared" si="57"/>
        <v>0</v>
      </c>
    </row>
    <row r="1266">
      <c r="A1266" s="694"/>
      <c r="B1266" s="694"/>
      <c r="C1266" s="694"/>
      <c r="D1266" s="694"/>
      <c r="E1266" s="694"/>
      <c r="F1266" s="696"/>
      <c r="I1266" s="705">
        <f t="shared" si="57"/>
        <v>0</v>
      </c>
    </row>
    <row r="1267">
      <c r="A1267" s="694"/>
      <c r="B1267" s="694"/>
      <c r="C1267" s="694"/>
      <c r="D1267" s="694"/>
      <c r="E1267" s="694"/>
      <c r="F1267" s="696"/>
      <c r="I1267" s="705">
        <f t="shared" si="57"/>
        <v>0</v>
      </c>
    </row>
    <row r="1268">
      <c r="A1268" s="694"/>
      <c r="B1268" s="694"/>
      <c r="C1268" s="694"/>
      <c r="D1268" s="694"/>
      <c r="E1268" s="694"/>
      <c r="F1268" s="696"/>
      <c r="I1268" s="705">
        <f t="shared" si="57"/>
        <v>0</v>
      </c>
    </row>
    <row r="1269">
      <c r="A1269" s="694"/>
      <c r="B1269" s="694"/>
      <c r="C1269" s="694"/>
      <c r="D1269" s="694"/>
      <c r="E1269" s="694"/>
      <c r="F1269" s="696"/>
      <c r="I1269" s="705">
        <f t="shared" si="57"/>
        <v>0</v>
      </c>
    </row>
    <row r="1270">
      <c r="A1270" s="694"/>
      <c r="B1270" s="694"/>
      <c r="C1270" s="694"/>
      <c r="D1270" s="694"/>
      <c r="E1270" s="694"/>
      <c r="F1270" s="696"/>
      <c r="I1270" s="705">
        <f t="shared" si="57"/>
        <v>0</v>
      </c>
    </row>
    <row r="1271">
      <c r="A1271" s="694"/>
      <c r="B1271" s="694"/>
      <c r="C1271" s="694"/>
      <c r="D1271" s="694"/>
      <c r="E1271" s="694"/>
      <c r="F1271" s="696"/>
      <c r="I1271" s="705">
        <f t="shared" si="57"/>
        <v>0</v>
      </c>
    </row>
    <row r="1272">
      <c r="A1272" s="694"/>
      <c r="B1272" s="694"/>
      <c r="C1272" s="694"/>
      <c r="D1272" s="694"/>
      <c r="E1272" s="694"/>
      <c r="F1272" s="696"/>
      <c r="I1272" s="705">
        <f t="shared" si="57"/>
        <v>0</v>
      </c>
    </row>
    <row r="1273">
      <c r="A1273" s="694"/>
      <c r="B1273" s="694"/>
      <c r="C1273" s="694"/>
      <c r="D1273" s="694"/>
      <c r="E1273" s="694"/>
      <c r="F1273" s="696"/>
      <c r="I1273" s="705">
        <f t="shared" si="57"/>
        <v>0</v>
      </c>
    </row>
    <row r="1274">
      <c r="A1274" s="694"/>
      <c r="B1274" s="694"/>
      <c r="C1274" s="694"/>
      <c r="D1274" s="694"/>
      <c r="E1274" s="694"/>
      <c r="F1274" s="696"/>
      <c r="I1274" s="705">
        <f t="shared" si="57"/>
        <v>0</v>
      </c>
    </row>
    <row r="1275">
      <c r="A1275" s="694"/>
      <c r="B1275" s="694"/>
      <c r="C1275" s="694"/>
      <c r="D1275" s="694"/>
      <c r="E1275" s="694"/>
      <c r="F1275" s="696"/>
      <c r="I1275" s="705">
        <f t="shared" si="57"/>
        <v>0</v>
      </c>
    </row>
    <row r="1276">
      <c r="A1276" s="694"/>
      <c r="B1276" s="694"/>
      <c r="C1276" s="694"/>
      <c r="D1276" s="694"/>
      <c r="E1276" s="694"/>
      <c r="F1276" s="696"/>
      <c r="I1276" s="705">
        <f t="shared" si="57"/>
        <v>0</v>
      </c>
    </row>
    <row r="1277">
      <c r="A1277" s="694"/>
      <c r="B1277" s="694"/>
      <c r="C1277" s="694"/>
      <c r="D1277" s="694"/>
      <c r="E1277" s="694"/>
      <c r="F1277" s="696"/>
      <c r="I1277" s="705">
        <f t="shared" si="57"/>
        <v>0</v>
      </c>
    </row>
    <row r="1278">
      <c r="A1278" s="694"/>
      <c r="B1278" s="694"/>
      <c r="C1278" s="694"/>
      <c r="D1278" s="694"/>
      <c r="E1278" s="694"/>
      <c r="F1278" s="696"/>
      <c r="I1278" s="705">
        <f t="shared" si="57"/>
        <v>0</v>
      </c>
    </row>
    <row r="1279">
      <c r="A1279" s="694"/>
      <c r="B1279" s="694"/>
      <c r="C1279" s="694"/>
      <c r="D1279" s="694"/>
      <c r="E1279" s="694"/>
      <c r="F1279" s="696"/>
      <c r="I1279" s="705">
        <f t="shared" si="57"/>
        <v>0</v>
      </c>
    </row>
    <row r="1280">
      <c r="A1280" s="694"/>
      <c r="B1280" s="694"/>
      <c r="C1280" s="694"/>
      <c r="D1280" s="694"/>
      <c r="E1280" s="694"/>
      <c r="F1280" s="696"/>
      <c r="I1280" s="705">
        <f t="shared" si="57"/>
        <v>0</v>
      </c>
    </row>
    <row r="1281">
      <c r="A1281" s="694"/>
      <c r="B1281" s="694"/>
      <c r="C1281" s="694"/>
      <c r="D1281" s="694"/>
      <c r="E1281" s="694"/>
      <c r="F1281" s="696"/>
      <c r="I1281" s="705">
        <f t="shared" si="57"/>
        <v>0</v>
      </c>
    </row>
    <row r="1282">
      <c r="A1282" s="694"/>
      <c r="B1282" s="694"/>
      <c r="C1282" s="694"/>
      <c r="D1282" s="694"/>
      <c r="E1282" s="694"/>
      <c r="F1282" s="696"/>
      <c r="I1282" s="705">
        <f t="shared" si="57"/>
        <v>0</v>
      </c>
    </row>
    <row r="1283">
      <c r="A1283" s="694"/>
      <c r="B1283" s="694"/>
      <c r="C1283" s="694"/>
      <c r="D1283" s="694"/>
      <c r="E1283" s="694"/>
      <c r="F1283" s="696"/>
      <c r="I1283" s="705">
        <f t="shared" si="57"/>
        <v>0</v>
      </c>
    </row>
    <row r="1284">
      <c r="A1284" s="694"/>
      <c r="B1284" s="694"/>
      <c r="C1284" s="694"/>
      <c r="D1284" s="694"/>
      <c r="E1284" s="694"/>
      <c r="F1284" s="696"/>
      <c r="I1284" s="705">
        <f t="shared" si="57"/>
        <v>0</v>
      </c>
    </row>
    <row r="1285">
      <c r="A1285" s="694"/>
      <c r="B1285" s="694"/>
      <c r="C1285" s="694"/>
      <c r="D1285" s="694"/>
      <c r="E1285" s="694"/>
      <c r="F1285" s="696"/>
      <c r="I1285" s="705">
        <f t="shared" si="57"/>
        <v>0</v>
      </c>
    </row>
    <row r="1286">
      <c r="A1286" s="694"/>
      <c r="B1286" s="694"/>
      <c r="C1286" s="694"/>
      <c r="D1286" s="694"/>
      <c r="E1286" s="694"/>
      <c r="F1286" s="696"/>
      <c r="I1286" s="705">
        <f t="shared" si="57"/>
        <v>0</v>
      </c>
    </row>
    <row r="1287">
      <c r="A1287" s="694"/>
      <c r="B1287" s="694"/>
      <c r="C1287" s="694"/>
      <c r="D1287" s="694"/>
      <c r="E1287" s="694"/>
      <c r="F1287" s="696"/>
      <c r="I1287" s="705">
        <f t="shared" si="57"/>
        <v>0</v>
      </c>
    </row>
    <row r="1288">
      <c r="A1288" s="694"/>
      <c r="B1288" s="694"/>
      <c r="C1288" s="694"/>
      <c r="D1288" s="694"/>
      <c r="E1288" s="694"/>
      <c r="F1288" s="696"/>
      <c r="I1288" s="705">
        <f t="shared" si="57"/>
        <v>0</v>
      </c>
    </row>
    <row r="1289">
      <c r="A1289" s="694"/>
      <c r="B1289" s="694"/>
      <c r="C1289" s="694"/>
      <c r="D1289" s="694"/>
      <c r="E1289" s="694"/>
      <c r="F1289" s="696"/>
      <c r="I1289" s="705">
        <f t="shared" si="57"/>
        <v>0</v>
      </c>
    </row>
    <row r="1290">
      <c r="A1290" s="694"/>
      <c r="B1290" s="694"/>
      <c r="C1290" s="694"/>
      <c r="D1290" s="694"/>
      <c r="E1290" s="694"/>
      <c r="F1290" s="696"/>
      <c r="I1290" s="705">
        <f t="shared" si="57"/>
        <v>0</v>
      </c>
    </row>
    <row r="1291">
      <c r="A1291" s="694"/>
      <c r="B1291" s="694"/>
      <c r="C1291" s="694"/>
      <c r="D1291" s="694"/>
      <c r="E1291" s="694"/>
      <c r="F1291" s="696"/>
      <c r="I1291" s="705">
        <f t="shared" si="57"/>
        <v>0</v>
      </c>
    </row>
    <row r="1292">
      <c r="A1292" s="694"/>
      <c r="B1292" s="694"/>
      <c r="C1292" s="694"/>
      <c r="D1292" s="694"/>
      <c r="E1292" s="694"/>
      <c r="F1292" s="696"/>
      <c r="I1292" s="705">
        <f t="shared" si="57"/>
        <v>0</v>
      </c>
    </row>
    <row r="1293">
      <c r="A1293" s="694"/>
      <c r="B1293" s="694"/>
      <c r="C1293" s="694"/>
      <c r="D1293" s="694"/>
      <c r="E1293" s="694"/>
      <c r="F1293" s="696"/>
      <c r="I1293" s="705">
        <f t="shared" si="57"/>
        <v>0</v>
      </c>
    </row>
    <row r="1294">
      <c r="A1294" s="694"/>
      <c r="B1294" s="694"/>
      <c r="C1294" s="694"/>
      <c r="D1294" s="694"/>
      <c r="E1294" s="694"/>
      <c r="F1294" s="696"/>
      <c r="I1294" s="705">
        <f t="shared" si="57"/>
        <v>0</v>
      </c>
    </row>
    <row r="1295">
      <c r="A1295" s="694"/>
      <c r="B1295" s="694"/>
      <c r="C1295" s="694"/>
      <c r="D1295" s="694"/>
      <c r="E1295" s="694"/>
      <c r="F1295" s="696"/>
      <c r="I1295" s="705">
        <f t="shared" si="57"/>
        <v>0</v>
      </c>
    </row>
    <row r="1296">
      <c r="A1296" s="694"/>
      <c r="B1296" s="694"/>
      <c r="C1296" s="694"/>
      <c r="D1296" s="694"/>
      <c r="E1296" s="694"/>
      <c r="F1296" s="696"/>
      <c r="I1296" s="705">
        <f t="shared" si="57"/>
        <v>0</v>
      </c>
    </row>
    <row r="1297">
      <c r="A1297" s="694"/>
      <c r="B1297" s="694"/>
      <c r="C1297" s="694"/>
      <c r="D1297" s="694"/>
      <c r="E1297" s="694"/>
      <c r="F1297" s="696"/>
      <c r="I1297" s="705">
        <f t="shared" si="57"/>
        <v>0</v>
      </c>
    </row>
    <row r="1298">
      <c r="A1298" s="694"/>
      <c r="B1298" s="694"/>
      <c r="C1298" s="694"/>
      <c r="D1298" s="694"/>
      <c r="E1298" s="694"/>
      <c r="F1298" s="696"/>
      <c r="I1298" s="705">
        <f t="shared" si="57"/>
        <v>0</v>
      </c>
    </row>
    <row r="1299">
      <c r="A1299" s="694"/>
      <c r="B1299" s="694"/>
      <c r="C1299" s="694"/>
      <c r="D1299" s="694"/>
      <c r="E1299" s="694"/>
      <c r="F1299" s="696"/>
      <c r="I1299" s="705">
        <f t="shared" si="57"/>
        <v>0</v>
      </c>
    </row>
    <row r="1300">
      <c r="A1300" s="694"/>
      <c r="B1300" s="694"/>
      <c r="C1300" s="694"/>
      <c r="D1300" s="694"/>
      <c r="E1300" s="694"/>
      <c r="F1300" s="696"/>
      <c r="I1300" s="705">
        <f t="shared" si="57"/>
        <v>0</v>
      </c>
    </row>
    <row r="1301">
      <c r="A1301" s="694"/>
      <c r="B1301" s="694"/>
      <c r="C1301" s="694"/>
      <c r="D1301" s="694"/>
      <c r="E1301" s="694"/>
      <c r="F1301" s="696"/>
      <c r="I1301" s="705">
        <f t="shared" si="57"/>
        <v>0</v>
      </c>
    </row>
    <row r="1302">
      <c r="A1302" s="694"/>
      <c r="B1302" s="694"/>
      <c r="C1302" s="694"/>
      <c r="D1302" s="694"/>
      <c r="E1302" s="694"/>
      <c r="F1302" s="696"/>
      <c r="I1302" s="705">
        <f t="shared" si="57"/>
        <v>0</v>
      </c>
    </row>
    <row r="1303">
      <c r="A1303" s="694"/>
      <c r="B1303" s="694"/>
      <c r="C1303" s="694"/>
      <c r="D1303" s="694"/>
      <c r="E1303" s="694"/>
      <c r="F1303" s="696"/>
      <c r="I1303" s="705">
        <f t="shared" si="57"/>
        <v>0</v>
      </c>
    </row>
    <row r="1304">
      <c r="A1304" s="694"/>
      <c r="B1304" s="694"/>
      <c r="C1304" s="694"/>
      <c r="D1304" s="694"/>
      <c r="E1304" s="694"/>
      <c r="F1304" s="696"/>
      <c r="I1304" s="705">
        <f t="shared" si="57"/>
        <v>0</v>
      </c>
    </row>
    <row r="1305">
      <c r="A1305" s="694"/>
      <c r="B1305" s="694"/>
      <c r="C1305" s="694"/>
      <c r="D1305" s="694"/>
      <c r="E1305" s="694"/>
      <c r="F1305" s="696"/>
      <c r="I1305" s="705">
        <f t="shared" si="57"/>
        <v>0</v>
      </c>
    </row>
    <row r="1306">
      <c r="A1306" s="694"/>
      <c r="B1306" s="694"/>
      <c r="C1306" s="694"/>
      <c r="D1306" s="694"/>
      <c r="E1306" s="694"/>
      <c r="F1306" s="696"/>
      <c r="I1306" s="705">
        <f t="shared" si="57"/>
        <v>0</v>
      </c>
    </row>
    <row r="1307">
      <c r="A1307" s="694"/>
      <c r="B1307" s="694"/>
      <c r="C1307" s="694"/>
      <c r="D1307" s="694"/>
      <c r="E1307" s="694"/>
      <c r="F1307" s="696"/>
      <c r="I1307" s="705">
        <f t="shared" si="57"/>
        <v>0</v>
      </c>
    </row>
    <row r="1308">
      <c r="A1308" s="694"/>
      <c r="B1308" s="694"/>
      <c r="C1308" s="694"/>
      <c r="D1308" s="694"/>
      <c r="E1308" s="694"/>
      <c r="F1308" s="696"/>
      <c r="I1308" s="705">
        <f t="shared" si="57"/>
        <v>0</v>
      </c>
    </row>
    <row r="1309">
      <c r="A1309" s="694"/>
      <c r="B1309" s="694"/>
      <c r="C1309" s="694"/>
      <c r="D1309" s="694"/>
      <c r="E1309" s="694"/>
      <c r="F1309" s="696"/>
      <c r="I1309" s="705">
        <f t="shared" si="57"/>
        <v>0</v>
      </c>
    </row>
    <row r="1310">
      <c r="A1310" s="694"/>
      <c r="B1310" s="694"/>
      <c r="C1310" s="694"/>
      <c r="D1310" s="694"/>
      <c r="E1310" s="694"/>
      <c r="F1310" s="696"/>
      <c r="I1310" s="705">
        <f t="shared" si="57"/>
        <v>0</v>
      </c>
    </row>
    <row r="1311">
      <c r="A1311" s="694"/>
      <c r="B1311" s="694"/>
      <c r="C1311" s="694"/>
      <c r="D1311" s="694"/>
      <c r="E1311" s="694"/>
      <c r="F1311" s="696"/>
      <c r="I1311" s="705">
        <f t="shared" si="57"/>
        <v>0</v>
      </c>
    </row>
    <row r="1312">
      <c r="A1312" s="694"/>
      <c r="B1312" s="694"/>
      <c r="C1312" s="694"/>
      <c r="D1312" s="694"/>
      <c r="E1312" s="694"/>
      <c r="F1312" s="696"/>
      <c r="I1312" s="705">
        <f t="shared" si="57"/>
        <v>0</v>
      </c>
    </row>
    <row r="1313">
      <c r="A1313" s="694"/>
      <c r="B1313" s="694"/>
      <c r="C1313" s="694"/>
      <c r="D1313" s="694"/>
      <c r="E1313" s="694"/>
      <c r="F1313" s="696"/>
      <c r="I1313" s="705">
        <f t="shared" si="57"/>
        <v>0</v>
      </c>
    </row>
    <row r="1314">
      <c r="A1314" s="694"/>
      <c r="B1314" s="694"/>
      <c r="C1314" s="694"/>
      <c r="D1314" s="694"/>
      <c r="E1314" s="694"/>
      <c r="F1314" s="696"/>
      <c r="I1314" s="705">
        <f t="shared" si="57"/>
        <v>0</v>
      </c>
    </row>
    <row r="1315">
      <c r="A1315" s="694"/>
      <c r="B1315" s="694"/>
      <c r="C1315" s="694"/>
      <c r="D1315" s="694"/>
      <c r="E1315" s="694"/>
      <c r="F1315" s="696"/>
      <c r="I1315" s="705">
        <f t="shared" si="57"/>
        <v>0</v>
      </c>
    </row>
    <row r="1316">
      <c r="A1316" s="694"/>
      <c r="B1316" s="694"/>
      <c r="C1316" s="694"/>
      <c r="D1316" s="694"/>
      <c r="E1316" s="694"/>
      <c r="F1316" s="696"/>
      <c r="I1316" s="705">
        <f t="shared" si="57"/>
        <v>0</v>
      </c>
    </row>
    <row r="1317">
      <c r="A1317" s="694"/>
      <c r="B1317" s="694"/>
      <c r="C1317" s="694"/>
      <c r="D1317" s="694"/>
      <c r="E1317" s="694"/>
      <c r="F1317" s="696"/>
      <c r="I1317" s="705">
        <f t="shared" si="57"/>
        <v>0</v>
      </c>
    </row>
    <row r="1318">
      <c r="A1318" s="694"/>
      <c r="B1318" s="694"/>
      <c r="C1318" s="694"/>
      <c r="D1318" s="694"/>
      <c r="E1318" s="694"/>
      <c r="F1318" s="696"/>
      <c r="I1318" s="705">
        <f t="shared" si="57"/>
        <v>0</v>
      </c>
    </row>
    <row r="1319">
      <c r="A1319" s="694"/>
      <c r="B1319" s="694"/>
      <c r="C1319" s="694"/>
      <c r="D1319" s="694"/>
      <c r="E1319" s="694"/>
      <c r="F1319" s="696"/>
      <c r="I1319" s="705">
        <f t="shared" si="57"/>
        <v>0</v>
      </c>
    </row>
    <row r="1320">
      <c r="A1320" s="694"/>
      <c r="B1320" s="694"/>
      <c r="C1320" s="694"/>
      <c r="D1320" s="694"/>
      <c r="E1320" s="694"/>
      <c r="F1320" s="696"/>
      <c r="I1320" s="705">
        <f t="shared" si="57"/>
        <v>0</v>
      </c>
    </row>
    <row r="1321">
      <c r="A1321" s="694"/>
      <c r="B1321" s="694"/>
      <c r="C1321" s="694"/>
      <c r="D1321" s="694"/>
      <c r="E1321" s="694"/>
      <c r="F1321" s="696"/>
      <c r="I1321" s="705">
        <f t="shared" si="57"/>
        <v>0</v>
      </c>
    </row>
    <row r="1322">
      <c r="A1322" s="694"/>
      <c r="B1322" s="694"/>
      <c r="C1322" s="694"/>
      <c r="D1322" s="694"/>
      <c r="E1322" s="694"/>
      <c r="F1322" s="696"/>
      <c r="I1322" s="705">
        <f t="shared" si="57"/>
        <v>0</v>
      </c>
    </row>
    <row r="1323">
      <c r="A1323" s="694"/>
      <c r="B1323" s="694"/>
      <c r="C1323" s="694"/>
      <c r="D1323" s="694"/>
      <c r="E1323" s="694"/>
      <c r="F1323" s="696"/>
      <c r="I1323" s="705">
        <f t="shared" si="57"/>
        <v>0</v>
      </c>
    </row>
    <row r="1324">
      <c r="A1324" s="694"/>
      <c r="B1324" s="694"/>
      <c r="C1324" s="694"/>
      <c r="D1324" s="694"/>
      <c r="E1324" s="694"/>
      <c r="F1324" s="696"/>
      <c r="I1324" s="705">
        <f t="shared" si="57"/>
        <v>0</v>
      </c>
    </row>
    <row r="1325">
      <c r="A1325" s="694"/>
      <c r="B1325" s="694"/>
      <c r="C1325" s="694"/>
      <c r="D1325" s="694"/>
      <c r="E1325" s="694"/>
      <c r="F1325" s="696"/>
      <c r="I1325" s="705">
        <f t="shared" si="57"/>
        <v>0</v>
      </c>
    </row>
    <row r="1326">
      <c r="A1326" s="694"/>
      <c r="B1326" s="694"/>
      <c r="C1326" s="694"/>
      <c r="D1326" s="694"/>
      <c r="E1326" s="694"/>
      <c r="F1326" s="696"/>
      <c r="I1326" s="705">
        <f t="shared" si="57"/>
        <v>0</v>
      </c>
    </row>
    <row r="1327">
      <c r="A1327" s="694"/>
      <c r="B1327" s="694"/>
      <c r="C1327" s="694"/>
      <c r="D1327" s="694"/>
      <c r="E1327" s="694"/>
      <c r="F1327" s="696"/>
      <c r="I1327" s="705">
        <f t="shared" si="57"/>
        <v>0</v>
      </c>
    </row>
    <row r="1328">
      <c r="A1328" s="694"/>
      <c r="B1328" s="694"/>
      <c r="C1328" s="694"/>
      <c r="D1328" s="694"/>
      <c r="E1328" s="694"/>
      <c r="F1328" s="696"/>
      <c r="I1328" s="705">
        <f t="shared" si="57"/>
        <v>0</v>
      </c>
    </row>
    <row r="1329">
      <c r="A1329" s="694"/>
      <c r="B1329" s="694"/>
      <c r="C1329" s="694"/>
      <c r="D1329" s="694"/>
      <c r="E1329" s="694"/>
      <c r="F1329" s="696"/>
      <c r="I1329" s="705">
        <f t="shared" si="57"/>
        <v>0</v>
      </c>
    </row>
    <row r="1330">
      <c r="A1330" s="694"/>
      <c r="B1330" s="694"/>
      <c r="C1330" s="694"/>
      <c r="D1330" s="694"/>
      <c r="E1330" s="694"/>
      <c r="F1330" s="696"/>
      <c r="I1330" s="705">
        <f t="shared" si="57"/>
        <v>0</v>
      </c>
    </row>
    <row r="1331">
      <c r="A1331" s="694"/>
      <c r="B1331" s="694"/>
      <c r="C1331" s="694"/>
      <c r="D1331" s="694"/>
      <c r="E1331" s="694"/>
      <c r="F1331" s="696"/>
      <c r="I1331" s="705">
        <f t="shared" si="57"/>
        <v>0</v>
      </c>
    </row>
    <row r="1332">
      <c r="A1332" s="694"/>
      <c r="B1332" s="694"/>
      <c r="C1332" s="694"/>
      <c r="D1332" s="694"/>
      <c r="E1332" s="694"/>
      <c r="F1332" s="696"/>
      <c r="I1332" s="705">
        <f t="shared" si="57"/>
        <v>0</v>
      </c>
    </row>
    <row r="1333">
      <c r="A1333" s="694"/>
      <c r="B1333" s="694"/>
      <c r="C1333" s="694"/>
      <c r="D1333" s="694"/>
      <c r="E1333" s="694"/>
      <c r="F1333" s="696"/>
      <c r="I1333" s="705">
        <f t="shared" si="57"/>
        <v>0</v>
      </c>
    </row>
    <row r="1334">
      <c r="A1334" s="694"/>
      <c r="B1334" s="694"/>
      <c r="C1334" s="694"/>
      <c r="D1334" s="694"/>
      <c r="E1334" s="694"/>
      <c r="F1334" s="696"/>
      <c r="I1334" s="705">
        <f t="shared" si="57"/>
        <v>0</v>
      </c>
    </row>
    <row r="1335">
      <c r="A1335" s="694"/>
      <c r="B1335" s="694"/>
      <c r="C1335" s="694"/>
      <c r="D1335" s="694"/>
      <c r="E1335" s="694"/>
      <c r="F1335" s="696"/>
      <c r="I1335" s="705">
        <f t="shared" si="57"/>
        <v>0</v>
      </c>
    </row>
    <row r="1336">
      <c r="A1336" s="694"/>
      <c r="B1336" s="694"/>
      <c r="C1336" s="694"/>
      <c r="D1336" s="694"/>
      <c r="E1336" s="694"/>
      <c r="F1336" s="696"/>
      <c r="I1336" s="705">
        <f t="shared" si="57"/>
        <v>0</v>
      </c>
    </row>
    <row r="1337">
      <c r="A1337" s="694"/>
      <c r="B1337" s="694"/>
      <c r="C1337" s="694"/>
      <c r="D1337" s="694"/>
      <c r="E1337" s="694"/>
      <c r="F1337" s="696"/>
      <c r="I1337" s="705">
        <f t="shared" si="57"/>
        <v>0</v>
      </c>
    </row>
    <row r="1338">
      <c r="A1338" s="694"/>
      <c r="B1338" s="694"/>
      <c r="C1338" s="694"/>
      <c r="D1338" s="694"/>
      <c r="E1338" s="694"/>
      <c r="F1338" s="696"/>
      <c r="I1338" s="705">
        <f t="shared" si="57"/>
        <v>0</v>
      </c>
    </row>
    <row r="1339">
      <c r="A1339" s="694"/>
      <c r="B1339" s="694"/>
      <c r="C1339" s="694"/>
      <c r="D1339" s="694"/>
      <c r="E1339" s="694"/>
      <c r="F1339" s="696"/>
      <c r="I1339" s="705">
        <f t="shared" si="57"/>
        <v>0</v>
      </c>
    </row>
    <row r="1340">
      <c r="A1340" s="694"/>
      <c r="B1340" s="694"/>
      <c r="C1340" s="694"/>
      <c r="D1340" s="694"/>
      <c r="E1340" s="694"/>
      <c r="F1340" s="696"/>
      <c r="I1340" s="705">
        <f t="shared" si="57"/>
        <v>0</v>
      </c>
    </row>
    <row r="1341">
      <c r="A1341" s="694"/>
      <c r="B1341" s="694"/>
      <c r="C1341" s="694"/>
      <c r="D1341" s="694"/>
      <c r="E1341" s="694"/>
      <c r="F1341" s="696"/>
      <c r="I1341" s="705">
        <f t="shared" si="57"/>
        <v>0</v>
      </c>
    </row>
    <row r="1342">
      <c r="A1342" s="694"/>
      <c r="B1342" s="694"/>
      <c r="C1342" s="694"/>
      <c r="D1342" s="694"/>
      <c r="E1342" s="694"/>
      <c r="F1342" s="696"/>
      <c r="I1342" s="705">
        <f t="shared" si="57"/>
        <v>0</v>
      </c>
    </row>
    <row r="1343">
      <c r="A1343" s="694"/>
      <c r="B1343" s="694"/>
      <c r="C1343" s="694"/>
      <c r="D1343" s="694"/>
      <c r="E1343" s="694"/>
      <c r="F1343" s="696"/>
      <c r="I1343" s="705">
        <f t="shared" si="57"/>
        <v>0</v>
      </c>
    </row>
    <row r="1344">
      <c r="A1344" s="694"/>
      <c r="B1344" s="694"/>
      <c r="C1344" s="694"/>
      <c r="D1344" s="694"/>
      <c r="E1344" s="694"/>
      <c r="F1344" s="696"/>
      <c r="I1344" s="705">
        <f t="shared" si="57"/>
        <v>0</v>
      </c>
    </row>
    <row r="1345">
      <c r="A1345" s="694"/>
      <c r="B1345" s="694"/>
      <c r="C1345" s="694"/>
      <c r="D1345" s="694"/>
      <c r="E1345" s="694"/>
      <c r="F1345" s="696"/>
      <c r="I1345" s="705">
        <f t="shared" si="57"/>
        <v>0</v>
      </c>
    </row>
    <row r="1346">
      <c r="A1346" s="694"/>
      <c r="B1346" s="694"/>
      <c r="C1346" s="694"/>
      <c r="D1346" s="694"/>
      <c r="E1346" s="694"/>
      <c r="F1346" s="696"/>
      <c r="I1346" s="705">
        <f t="shared" si="57"/>
        <v>0</v>
      </c>
    </row>
    <row r="1347">
      <c r="A1347" s="694"/>
      <c r="B1347" s="694"/>
      <c r="C1347" s="694"/>
      <c r="D1347" s="694"/>
      <c r="E1347" s="694"/>
      <c r="F1347" s="696"/>
      <c r="I1347" s="705">
        <f t="shared" si="57"/>
        <v>0</v>
      </c>
    </row>
    <row r="1348">
      <c r="A1348" s="694"/>
      <c r="B1348" s="694"/>
      <c r="C1348" s="694"/>
      <c r="D1348" s="694"/>
      <c r="E1348" s="694"/>
      <c r="F1348" s="696"/>
      <c r="I1348" s="705">
        <f t="shared" si="57"/>
        <v>0</v>
      </c>
    </row>
    <row r="1349">
      <c r="A1349" s="694"/>
      <c r="B1349" s="694"/>
      <c r="C1349" s="694"/>
      <c r="D1349" s="694"/>
      <c r="E1349" s="694"/>
      <c r="F1349" s="696"/>
      <c r="I1349" s="705">
        <f t="shared" si="57"/>
        <v>0</v>
      </c>
    </row>
    <row r="1350">
      <c r="A1350" s="694"/>
      <c r="B1350" s="694"/>
      <c r="C1350" s="694"/>
      <c r="D1350" s="694"/>
      <c r="E1350" s="694"/>
      <c r="F1350" s="696"/>
      <c r="I1350" s="705">
        <f t="shared" si="57"/>
        <v>0</v>
      </c>
    </row>
    <row r="1351">
      <c r="A1351" s="694"/>
      <c r="B1351" s="694"/>
      <c r="C1351" s="694"/>
      <c r="D1351" s="694"/>
      <c r="E1351" s="694"/>
      <c r="F1351" s="696"/>
      <c r="I1351" s="705">
        <f t="shared" si="57"/>
        <v>0</v>
      </c>
    </row>
    <row r="1352">
      <c r="A1352" s="694"/>
      <c r="B1352" s="694"/>
      <c r="C1352" s="694"/>
      <c r="D1352" s="694"/>
      <c r="E1352" s="694"/>
      <c r="F1352" s="696"/>
      <c r="I1352" s="705">
        <f t="shared" si="57"/>
        <v>0</v>
      </c>
    </row>
    <row r="1353">
      <c r="A1353" s="694"/>
      <c r="B1353" s="694"/>
      <c r="C1353" s="694"/>
      <c r="D1353" s="694"/>
      <c r="E1353" s="694"/>
      <c r="F1353" s="696"/>
      <c r="I1353" s="705">
        <f t="shared" si="57"/>
        <v>0</v>
      </c>
    </row>
    <row r="1354">
      <c r="A1354" s="694"/>
      <c r="B1354" s="694"/>
      <c r="C1354" s="694"/>
      <c r="D1354" s="694"/>
      <c r="E1354" s="694"/>
      <c r="F1354" s="696"/>
      <c r="I1354" s="705">
        <f t="shared" si="57"/>
        <v>0</v>
      </c>
    </row>
    <row r="1355">
      <c r="A1355" s="694"/>
      <c r="B1355" s="694"/>
      <c r="C1355" s="694"/>
      <c r="D1355" s="694"/>
      <c r="E1355" s="694"/>
      <c r="F1355" s="696"/>
      <c r="I1355" s="705">
        <f t="shared" si="57"/>
        <v>0</v>
      </c>
    </row>
    <row r="1356">
      <c r="A1356" s="694"/>
      <c r="B1356" s="694"/>
      <c r="C1356" s="694"/>
      <c r="D1356" s="694"/>
      <c r="E1356" s="694"/>
      <c r="F1356" s="696"/>
      <c r="I1356" s="705">
        <f t="shared" si="57"/>
        <v>0</v>
      </c>
    </row>
    <row r="1357">
      <c r="A1357" s="694"/>
      <c r="B1357" s="694"/>
      <c r="C1357" s="694"/>
      <c r="D1357" s="694"/>
      <c r="E1357" s="694"/>
      <c r="F1357" s="696"/>
      <c r="I1357" s="705">
        <f t="shared" si="57"/>
        <v>0</v>
      </c>
    </row>
    <row r="1358">
      <c r="A1358" s="694"/>
      <c r="B1358" s="694"/>
      <c r="C1358" s="694"/>
      <c r="D1358" s="694"/>
      <c r="E1358" s="694"/>
      <c r="F1358" s="696"/>
      <c r="I1358" s="705">
        <f t="shared" si="57"/>
        <v>0</v>
      </c>
    </row>
    <row r="1359">
      <c r="A1359" s="694"/>
      <c r="B1359" s="694"/>
      <c r="C1359" s="694"/>
      <c r="D1359" s="694"/>
      <c r="E1359" s="694"/>
      <c r="F1359" s="696"/>
      <c r="I1359" s="705">
        <f t="shared" si="57"/>
        <v>0</v>
      </c>
    </row>
    <row r="1360">
      <c r="A1360" s="694"/>
      <c r="B1360" s="694"/>
      <c r="C1360" s="694"/>
      <c r="D1360" s="694"/>
      <c r="E1360" s="694"/>
      <c r="F1360" s="696"/>
      <c r="I1360" s="705">
        <f t="shared" si="57"/>
        <v>0</v>
      </c>
    </row>
    <row r="1361">
      <c r="A1361" s="694"/>
      <c r="B1361" s="694"/>
      <c r="C1361" s="694"/>
      <c r="D1361" s="694"/>
      <c r="E1361" s="694"/>
      <c r="F1361" s="696"/>
      <c r="I1361" s="705">
        <f t="shared" si="57"/>
        <v>0</v>
      </c>
    </row>
    <row r="1362">
      <c r="A1362" s="694"/>
      <c r="B1362" s="694"/>
      <c r="C1362" s="694"/>
      <c r="D1362" s="694"/>
      <c r="E1362" s="694"/>
      <c r="F1362" s="696"/>
      <c r="I1362" s="705">
        <f t="shared" si="57"/>
        <v>0</v>
      </c>
    </row>
    <row r="1363">
      <c r="A1363" s="694"/>
      <c r="B1363" s="694"/>
      <c r="C1363" s="694"/>
      <c r="D1363" s="694"/>
      <c r="E1363" s="694"/>
      <c r="F1363" s="696"/>
      <c r="I1363" s="705">
        <f t="shared" si="57"/>
        <v>0</v>
      </c>
    </row>
    <row r="1364">
      <c r="A1364" s="694"/>
      <c r="B1364" s="694"/>
      <c r="C1364" s="694"/>
      <c r="D1364" s="694"/>
      <c r="E1364" s="694"/>
      <c r="F1364" s="696"/>
      <c r="I1364" s="705">
        <f t="shared" si="57"/>
        <v>0</v>
      </c>
    </row>
    <row r="1365">
      <c r="A1365" s="694"/>
      <c r="B1365" s="694"/>
      <c r="C1365" s="694"/>
      <c r="D1365" s="694"/>
      <c r="E1365" s="694"/>
      <c r="F1365" s="696"/>
      <c r="I1365" s="705">
        <f t="shared" si="57"/>
        <v>0</v>
      </c>
    </row>
    <row r="1366">
      <c r="A1366" s="694"/>
      <c r="B1366" s="694"/>
      <c r="C1366" s="694"/>
      <c r="D1366" s="694"/>
      <c r="E1366" s="694"/>
      <c r="F1366" s="696"/>
      <c r="I1366" s="705">
        <f t="shared" si="57"/>
        <v>0</v>
      </c>
    </row>
    <row r="1367">
      <c r="A1367" s="694"/>
      <c r="B1367" s="694"/>
      <c r="C1367" s="694"/>
      <c r="D1367" s="694"/>
      <c r="E1367" s="694"/>
      <c r="F1367" s="696"/>
      <c r="I1367" s="705">
        <f t="shared" si="57"/>
        <v>0</v>
      </c>
    </row>
    <row r="1368">
      <c r="A1368" s="694"/>
      <c r="B1368" s="694"/>
      <c r="C1368" s="694"/>
      <c r="D1368" s="694"/>
      <c r="E1368" s="694"/>
      <c r="F1368" s="696"/>
      <c r="I1368" s="705">
        <f t="shared" si="57"/>
        <v>0</v>
      </c>
    </row>
    <row r="1369">
      <c r="A1369" s="694"/>
      <c r="B1369" s="694"/>
      <c r="C1369" s="694"/>
      <c r="D1369" s="694"/>
      <c r="E1369" s="694"/>
      <c r="F1369" s="696"/>
      <c r="I1369" s="705">
        <f t="shared" si="57"/>
        <v>0</v>
      </c>
    </row>
    <row r="1370">
      <c r="A1370" s="694"/>
      <c r="B1370" s="694"/>
      <c r="C1370" s="694"/>
      <c r="D1370" s="694"/>
      <c r="E1370" s="694"/>
      <c r="F1370" s="696"/>
      <c r="I1370" s="705">
        <f t="shared" si="57"/>
        <v>0</v>
      </c>
    </row>
    <row r="1371">
      <c r="A1371" s="694"/>
      <c r="B1371" s="694"/>
      <c r="C1371" s="694"/>
      <c r="D1371" s="694"/>
      <c r="E1371" s="694"/>
      <c r="F1371" s="696"/>
      <c r="I1371" s="705">
        <f t="shared" si="57"/>
        <v>0</v>
      </c>
    </row>
    <row r="1372">
      <c r="A1372" s="694"/>
      <c r="B1372" s="694"/>
      <c r="C1372" s="694"/>
      <c r="D1372" s="694"/>
      <c r="E1372" s="694"/>
      <c r="F1372" s="696"/>
      <c r="I1372" s="705">
        <f t="shared" si="57"/>
        <v>0</v>
      </c>
    </row>
    <row r="1373">
      <c r="A1373" s="694"/>
      <c r="B1373" s="694"/>
      <c r="C1373" s="694"/>
      <c r="D1373" s="694"/>
      <c r="E1373" s="694"/>
      <c r="F1373" s="696"/>
      <c r="I1373" s="705">
        <f t="shared" si="57"/>
        <v>0</v>
      </c>
    </row>
    <row r="1374">
      <c r="A1374" s="694"/>
      <c r="B1374" s="694"/>
      <c r="C1374" s="694"/>
      <c r="D1374" s="694"/>
      <c r="E1374" s="694"/>
      <c r="F1374" s="696"/>
      <c r="I1374" s="705">
        <f t="shared" si="57"/>
        <v>0</v>
      </c>
    </row>
    <row r="1375">
      <c r="A1375" s="694"/>
      <c r="B1375" s="694"/>
      <c r="C1375" s="694"/>
      <c r="D1375" s="694"/>
      <c r="E1375" s="694"/>
      <c r="F1375" s="696"/>
      <c r="I1375" s="705">
        <f t="shared" si="57"/>
        <v>0</v>
      </c>
    </row>
    <row r="1376">
      <c r="A1376" s="694"/>
      <c r="B1376" s="694"/>
      <c r="C1376" s="694"/>
      <c r="D1376" s="694"/>
      <c r="E1376" s="694"/>
      <c r="F1376" s="696"/>
      <c r="I1376" s="705">
        <f t="shared" si="57"/>
        <v>0</v>
      </c>
    </row>
    <row r="1377">
      <c r="A1377" s="694"/>
      <c r="B1377" s="694"/>
      <c r="C1377" s="694"/>
      <c r="D1377" s="694"/>
      <c r="E1377" s="694"/>
      <c r="F1377" s="696"/>
      <c r="I1377" s="705">
        <f t="shared" si="57"/>
        <v>0</v>
      </c>
    </row>
    <row r="1378">
      <c r="A1378" s="694"/>
      <c r="B1378" s="694"/>
      <c r="C1378" s="694"/>
      <c r="D1378" s="694"/>
      <c r="E1378" s="694"/>
      <c r="F1378" s="696"/>
      <c r="I1378" s="705">
        <f t="shared" si="57"/>
        <v>0</v>
      </c>
    </row>
    <row r="1379">
      <c r="A1379" s="694"/>
      <c r="B1379" s="694"/>
      <c r="C1379" s="694"/>
      <c r="D1379" s="694"/>
      <c r="E1379" s="694"/>
      <c r="F1379" s="696"/>
      <c r="I1379" s="705">
        <f t="shared" si="57"/>
        <v>0</v>
      </c>
    </row>
    <row r="1380">
      <c r="A1380" s="694"/>
      <c r="B1380" s="694"/>
      <c r="C1380" s="694"/>
      <c r="D1380" s="694"/>
      <c r="E1380" s="694"/>
      <c r="F1380" s="696"/>
      <c r="I1380" s="705">
        <f t="shared" si="57"/>
        <v>0</v>
      </c>
    </row>
    <row r="1381">
      <c r="A1381" s="694"/>
      <c r="B1381" s="694"/>
      <c r="C1381" s="694"/>
      <c r="D1381" s="694"/>
      <c r="E1381" s="694"/>
      <c r="F1381" s="696"/>
      <c r="I1381" s="705">
        <f t="shared" si="57"/>
        <v>0</v>
      </c>
    </row>
    <row r="1382">
      <c r="A1382" s="694"/>
      <c r="B1382" s="694"/>
      <c r="C1382" s="694"/>
      <c r="D1382" s="694"/>
      <c r="E1382" s="694"/>
      <c r="F1382" s="696"/>
      <c r="I1382" s="705">
        <f t="shared" si="57"/>
        <v>0</v>
      </c>
    </row>
    <row r="1383">
      <c r="A1383" s="694"/>
      <c r="B1383" s="694"/>
      <c r="C1383" s="694"/>
      <c r="D1383" s="694"/>
      <c r="E1383" s="694"/>
      <c r="F1383" s="696"/>
      <c r="I1383" s="705">
        <f t="shared" si="57"/>
        <v>0</v>
      </c>
    </row>
    <row r="1384">
      <c r="A1384" s="694"/>
      <c r="B1384" s="694"/>
      <c r="C1384" s="694"/>
      <c r="D1384" s="694"/>
      <c r="E1384" s="694"/>
      <c r="F1384" s="696"/>
      <c r="I1384" s="705">
        <f t="shared" si="57"/>
        <v>0</v>
      </c>
    </row>
    <row r="1385">
      <c r="A1385" s="694"/>
      <c r="B1385" s="694"/>
      <c r="C1385" s="694"/>
      <c r="D1385" s="694"/>
      <c r="E1385" s="694"/>
      <c r="F1385" s="696"/>
      <c r="I1385" s="705">
        <f t="shared" si="57"/>
        <v>0</v>
      </c>
    </row>
    <row r="1386">
      <c r="A1386" s="694"/>
      <c r="B1386" s="694"/>
      <c r="C1386" s="694"/>
      <c r="D1386" s="694"/>
      <c r="E1386" s="694"/>
      <c r="F1386" s="696"/>
      <c r="I1386" s="705">
        <f t="shared" si="57"/>
        <v>0</v>
      </c>
    </row>
    <row r="1387">
      <c r="A1387" s="694"/>
      <c r="B1387" s="694"/>
      <c r="C1387" s="694"/>
      <c r="D1387" s="694"/>
      <c r="E1387" s="694"/>
      <c r="F1387" s="696"/>
      <c r="I1387" s="705">
        <f t="shared" si="57"/>
        <v>0</v>
      </c>
    </row>
    <row r="1388">
      <c r="A1388" s="694"/>
      <c r="B1388" s="694"/>
      <c r="C1388" s="694"/>
      <c r="D1388" s="694"/>
      <c r="E1388" s="694"/>
      <c r="F1388" s="696"/>
      <c r="I1388" s="705">
        <f t="shared" si="57"/>
        <v>0</v>
      </c>
    </row>
    <row r="1389">
      <c r="A1389" s="694"/>
      <c r="B1389" s="694"/>
      <c r="C1389" s="694"/>
      <c r="D1389" s="694"/>
      <c r="E1389" s="694"/>
      <c r="F1389" s="696"/>
      <c r="I1389" s="705">
        <f t="shared" si="57"/>
        <v>0</v>
      </c>
    </row>
    <row r="1390">
      <c r="A1390" s="694"/>
      <c r="B1390" s="694"/>
      <c r="C1390" s="694"/>
      <c r="D1390" s="694"/>
      <c r="E1390" s="694"/>
      <c r="F1390" s="696"/>
      <c r="I1390" s="705">
        <f t="shared" si="57"/>
        <v>0</v>
      </c>
    </row>
    <row r="1391">
      <c r="A1391" s="694"/>
      <c r="B1391" s="694"/>
      <c r="C1391" s="694"/>
      <c r="D1391" s="694"/>
      <c r="E1391" s="694"/>
      <c r="F1391" s="696"/>
      <c r="I1391" s="705">
        <f t="shared" si="57"/>
        <v>0</v>
      </c>
    </row>
    <row r="1392">
      <c r="A1392" s="694"/>
      <c r="B1392" s="694"/>
      <c r="C1392" s="694"/>
      <c r="D1392" s="694"/>
      <c r="E1392" s="694"/>
      <c r="F1392" s="696"/>
      <c r="I1392" s="705">
        <f t="shared" si="57"/>
        <v>0</v>
      </c>
    </row>
    <row r="1393">
      <c r="A1393" s="694"/>
      <c r="B1393" s="694"/>
      <c r="C1393" s="694"/>
      <c r="D1393" s="694"/>
      <c r="E1393" s="694"/>
      <c r="F1393" s="696"/>
      <c r="I1393" s="705">
        <f t="shared" si="57"/>
        <v>0</v>
      </c>
    </row>
    <row r="1394">
      <c r="A1394" s="694"/>
      <c r="B1394" s="694"/>
      <c r="C1394" s="694"/>
      <c r="D1394" s="694"/>
      <c r="E1394" s="694"/>
      <c r="F1394" s="696"/>
      <c r="I1394" s="705">
        <f t="shared" si="57"/>
        <v>0</v>
      </c>
    </row>
    <row r="1395">
      <c r="A1395" s="694"/>
      <c r="B1395" s="694"/>
      <c r="C1395" s="694"/>
      <c r="D1395" s="694"/>
      <c r="E1395" s="694"/>
      <c r="F1395" s="696"/>
      <c r="I1395" s="705">
        <f t="shared" si="57"/>
        <v>0</v>
      </c>
    </row>
    <row r="1396">
      <c r="A1396" s="694"/>
      <c r="B1396" s="694"/>
      <c r="C1396" s="694"/>
      <c r="D1396" s="694"/>
      <c r="E1396" s="694"/>
      <c r="F1396" s="696"/>
      <c r="I1396" s="705">
        <f t="shared" si="57"/>
        <v>0</v>
      </c>
    </row>
    <row r="1397">
      <c r="A1397" s="694"/>
      <c r="B1397" s="694"/>
      <c r="C1397" s="694"/>
      <c r="D1397" s="694"/>
      <c r="E1397" s="694"/>
      <c r="F1397" s="696"/>
      <c r="I1397" s="705">
        <f t="shared" si="57"/>
        <v>0</v>
      </c>
    </row>
    <row r="1398">
      <c r="A1398" s="694"/>
      <c r="B1398" s="694"/>
      <c r="C1398" s="694"/>
      <c r="D1398" s="694"/>
      <c r="E1398" s="694"/>
      <c r="F1398" s="696"/>
      <c r="I1398" s="705">
        <f t="shared" si="57"/>
        <v>0</v>
      </c>
    </row>
    <row r="1399">
      <c r="A1399" s="694"/>
      <c r="B1399" s="694"/>
      <c r="C1399" s="694"/>
      <c r="D1399" s="694"/>
      <c r="E1399" s="694"/>
      <c r="F1399" s="696"/>
      <c r="I1399" s="705">
        <f t="shared" si="57"/>
        <v>0</v>
      </c>
    </row>
    <row r="1400">
      <c r="A1400" s="694"/>
      <c r="B1400" s="694"/>
      <c r="C1400" s="694"/>
      <c r="D1400" s="694"/>
      <c r="E1400" s="694"/>
      <c r="F1400" s="696"/>
      <c r="I1400" s="705">
        <f t="shared" si="57"/>
        <v>0</v>
      </c>
    </row>
    <row r="1401">
      <c r="A1401" s="694"/>
      <c r="B1401" s="694"/>
      <c r="C1401" s="694"/>
      <c r="D1401" s="694"/>
      <c r="E1401" s="694"/>
      <c r="F1401" s="696"/>
      <c r="I1401" s="705">
        <f t="shared" si="57"/>
        <v>0</v>
      </c>
    </row>
    <row r="1402">
      <c r="A1402" s="694"/>
      <c r="B1402" s="694"/>
      <c r="C1402" s="694"/>
      <c r="D1402" s="694"/>
      <c r="E1402" s="694"/>
      <c r="F1402" s="696"/>
      <c r="I1402" s="705">
        <f t="shared" si="57"/>
        <v>0</v>
      </c>
    </row>
    <row r="1403">
      <c r="A1403" s="694"/>
      <c r="B1403" s="694"/>
      <c r="C1403" s="694"/>
      <c r="D1403" s="694"/>
      <c r="E1403" s="694"/>
      <c r="F1403" s="696"/>
      <c r="I1403" s="705">
        <f t="shared" si="57"/>
        <v>0</v>
      </c>
    </row>
    <row r="1404">
      <c r="A1404" s="694"/>
      <c r="B1404" s="694"/>
      <c r="C1404" s="694"/>
      <c r="D1404" s="694"/>
      <c r="E1404" s="694"/>
      <c r="F1404" s="696"/>
      <c r="I1404" s="705">
        <f t="shared" si="57"/>
        <v>0</v>
      </c>
    </row>
    <row r="1405">
      <c r="A1405" s="694"/>
      <c r="B1405" s="694"/>
      <c r="C1405" s="694"/>
      <c r="D1405" s="694"/>
      <c r="E1405" s="694"/>
      <c r="F1405" s="696"/>
      <c r="I1405" s="705">
        <f t="shared" si="57"/>
        <v>0</v>
      </c>
    </row>
    <row r="1406">
      <c r="A1406" s="694"/>
      <c r="B1406" s="694"/>
      <c r="C1406" s="694"/>
      <c r="D1406" s="694"/>
      <c r="E1406" s="694"/>
      <c r="F1406" s="696"/>
      <c r="I1406" s="705">
        <f t="shared" si="57"/>
        <v>0</v>
      </c>
    </row>
    <row r="1407">
      <c r="A1407" s="694"/>
      <c r="B1407" s="694"/>
      <c r="C1407" s="694"/>
      <c r="D1407" s="694"/>
      <c r="E1407" s="694"/>
      <c r="F1407" s="696"/>
      <c r="I1407" s="705">
        <f t="shared" si="57"/>
        <v>0</v>
      </c>
    </row>
    <row r="1408">
      <c r="A1408" s="694"/>
      <c r="B1408" s="694"/>
      <c r="C1408" s="694"/>
      <c r="D1408" s="694"/>
      <c r="E1408" s="694"/>
      <c r="F1408" s="696"/>
      <c r="I1408" s="705">
        <f t="shared" si="57"/>
        <v>0</v>
      </c>
    </row>
    <row r="1409">
      <c r="A1409" s="694"/>
      <c r="B1409" s="694"/>
      <c r="C1409" s="694"/>
      <c r="D1409" s="694"/>
      <c r="E1409" s="694"/>
      <c r="F1409" s="696"/>
      <c r="I1409" s="705">
        <f t="shared" si="57"/>
        <v>0</v>
      </c>
    </row>
    <row r="1410">
      <c r="A1410" s="694"/>
      <c r="B1410" s="694"/>
      <c r="C1410" s="694"/>
      <c r="D1410" s="694"/>
      <c r="E1410" s="694"/>
      <c r="F1410" s="696"/>
      <c r="I1410" s="705">
        <f t="shared" si="57"/>
        <v>0</v>
      </c>
    </row>
    <row r="1411">
      <c r="A1411" s="694"/>
      <c r="B1411" s="694"/>
      <c r="C1411" s="694"/>
      <c r="D1411" s="694"/>
      <c r="E1411" s="694"/>
      <c r="F1411" s="696"/>
      <c r="I1411" s="705">
        <f t="shared" si="57"/>
        <v>0</v>
      </c>
    </row>
    <row r="1412">
      <c r="A1412" s="694"/>
      <c r="B1412" s="694"/>
      <c r="C1412" s="694"/>
      <c r="D1412" s="694"/>
      <c r="E1412" s="694"/>
      <c r="F1412" s="696"/>
      <c r="I1412" s="705">
        <f t="shared" si="57"/>
        <v>0</v>
      </c>
    </row>
    <row r="1413">
      <c r="A1413" s="694"/>
      <c r="B1413" s="694"/>
      <c r="C1413" s="694"/>
      <c r="D1413" s="694"/>
      <c r="E1413" s="694"/>
      <c r="F1413" s="696"/>
      <c r="I1413" s="705">
        <f t="shared" si="57"/>
        <v>0</v>
      </c>
    </row>
    <row r="1414">
      <c r="A1414" s="694"/>
      <c r="B1414" s="694"/>
      <c r="C1414" s="694"/>
      <c r="D1414" s="694"/>
      <c r="E1414" s="694"/>
      <c r="F1414" s="696"/>
      <c r="I1414" s="705">
        <f t="shared" si="57"/>
        <v>0</v>
      </c>
    </row>
    <row r="1415">
      <c r="A1415" s="694"/>
      <c r="B1415" s="694"/>
      <c r="C1415" s="694"/>
      <c r="D1415" s="694"/>
      <c r="E1415" s="694"/>
      <c r="F1415" s="696"/>
      <c r="I1415" s="705">
        <f t="shared" si="57"/>
        <v>0</v>
      </c>
    </row>
    <row r="1416">
      <c r="A1416" s="694"/>
      <c r="B1416" s="694"/>
      <c r="C1416" s="694"/>
      <c r="D1416" s="694"/>
      <c r="E1416" s="694"/>
      <c r="F1416" s="696"/>
      <c r="I1416" s="705">
        <f t="shared" si="57"/>
        <v>0</v>
      </c>
    </row>
    <row r="1417">
      <c r="A1417" s="694"/>
      <c r="B1417" s="694"/>
      <c r="C1417" s="694"/>
      <c r="D1417" s="694"/>
      <c r="E1417" s="694"/>
      <c r="F1417" s="696"/>
      <c r="I1417" s="705">
        <f t="shared" si="57"/>
        <v>0</v>
      </c>
    </row>
    <row r="1418">
      <c r="A1418" s="694"/>
      <c r="B1418" s="694"/>
      <c r="C1418" s="694"/>
      <c r="D1418" s="694"/>
      <c r="E1418" s="694"/>
      <c r="F1418" s="696"/>
      <c r="I1418" s="705">
        <f t="shared" si="57"/>
        <v>0</v>
      </c>
    </row>
    <row r="1419">
      <c r="A1419" s="694"/>
      <c r="B1419" s="694"/>
      <c r="C1419" s="694"/>
      <c r="D1419" s="694"/>
      <c r="E1419" s="694"/>
      <c r="F1419" s="696"/>
      <c r="I1419" s="705">
        <f t="shared" si="57"/>
        <v>0</v>
      </c>
    </row>
    <row r="1420">
      <c r="A1420" s="694"/>
      <c r="B1420" s="694"/>
      <c r="C1420" s="694"/>
      <c r="D1420" s="694"/>
      <c r="E1420" s="694"/>
      <c r="F1420" s="696"/>
      <c r="I1420" s="705">
        <f t="shared" si="57"/>
        <v>0</v>
      </c>
    </row>
    <row r="1421">
      <c r="A1421" s="694"/>
      <c r="B1421" s="694"/>
      <c r="C1421" s="694"/>
      <c r="D1421" s="694"/>
      <c r="E1421" s="694"/>
      <c r="F1421" s="696"/>
      <c r="I1421" s="705">
        <f t="shared" si="57"/>
        <v>0</v>
      </c>
    </row>
    <row r="1422">
      <c r="A1422" s="694"/>
      <c r="B1422" s="694"/>
      <c r="C1422" s="694"/>
      <c r="D1422" s="694"/>
      <c r="E1422" s="694"/>
      <c r="F1422" s="696"/>
      <c r="I1422" s="705">
        <f t="shared" si="57"/>
        <v>0</v>
      </c>
    </row>
    <row r="1423">
      <c r="A1423" s="694"/>
      <c r="B1423" s="694"/>
      <c r="C1423" s="694"/>
      <c r="D1423" s="694"/>
      <c r="E1423" s="694"/>
      <c r="F1423" s="696"/>
      <c r="I1423" s="705">
        <f t="shared" si="57"/>
        <v>0</v>
      </c>
    </row>
    <row r="1424">
      <c r="A1424" s="694"/>
      <c r="B1424" s="694"/>
      <c r="C1424" s="694"/>
      <c r="D1424" s="694"/>
      <c r="E1424" s="694"/>
      <c r="F1424" s="696"/>
      <c r="I1424" s="705">
        <f t="shared" si="57"/>
        <v>0</v>
      </c>
    </row>
    <row r="1425">
      <c r="A1425" s="694"/>
      <c r="B1425" s="694"/>
      <c r="C1425" s="694"/>
      <c r="D1425" s="694"/>
      <c r="E1425" s="694"/>
      <c r="F1425" s="696"/>
      <c r="I1425" s="705">
        <f t="shared" si="57"/>
        <v>0</v>
      </c>
    </row>
    <row r="1426">
      <c r="A1426" s="694"/>
      <c r="B1426" s="694"/>
      <c r="C1426" s="694"/>
      <c r="D1426" s="694"/>
      <c r="E1426" s="694"/>
      <c r="F1426" s="696"/>
      <c r="I1426" s="705">
        <f t="shared" si="57"/>
        <v>0</v>
      </c>
    </row>
    <row r="1427">
      <c r="A1427" s="694"/>
      <c r="B1427" s="694"/>
      <c r="C1427" s="694"/>
      <c r="D1427" s="694"/>
      <c r="E1427" s="694"/>
      <c r="F1427" s="696"/>
      <c r="I1427" s="705">
        <f t="shared" si="57"/>
        <v>0</v>
      </c>
    </row>
    <row r="1428">
      <c r="A1428" s="694"/>
      <c r="B1428" s="694"/>
      <c r="C1428" s="694"/>
      <c r="D1428" s="694"/>
      <c r="E1428" s="694"/>
      <c r="F1428" s="696"/>
      <c r="I1428" s="705">
        <f t="shared" si="57"/>
        <v>0</v>
      </c>
    </row>
    <row r="1429">
      <c r="A1429" s="694"/>
      <c r="B1429" s="694"/>
      <c r="C1429" s="694"/>
      <c r="D1429" s="694"/>
      <c r="E1429" s="694"/>
      <c r="F1429" s="696"/>
      <c r="I1429" s="705">
        <f t="shared" si="57"/>
        <v>0</v>
      </c>
    </row>
    <row r="1430">
      <c r="A1430" s="694"/>
      <c r="B1430" s="694"/>
      <c r="C1430" s="694"/>
      <c r="D1430" s="694"/>
      <c r="E1430" s="694"/>
      <c r="F1430" s="696"/>
      <c r="I1430" s="705">
        <f t="shared" si="57"/>
        <v>0</v>
      </c>
    </row>
    <row r="1431">
      <c r="A1431" s="694"/>
      <c r="B1431" s="694"/>
      <c r="C1431" s="694"/>
      <c r="D1431" s="694"/>
      <c r="E1431" s="694"/>
      <c r="F1431" s="696"/>
      <c r="I1431" s="705">
        <f t="shared" si="57"/>
        <v>0</v>
      </c>
    </row>
    <row r="1432">
      <c r="A1432" s="694"/>
      <c r="B1432" s="694"/>
      <c r="C1432" s="694"/>
      <c r="D1432" s="694"/>
      <c r="E1432" s="694"/>
      <c r="F1432" s="696"/>
      <c r="I1432" s="705">
        <f t="shared" si="57"/>
        <v>0</v>
      </c>
    </row>
    <row r="1433">
      <c r="A1433" s="694"/>
      <c r="B1433" s="694"/>
      <c r="C1433" s="694"/>
      <c r="D1433" s="694"/>
      <c r="E1433" s="694"/>
      <c r="F1433" s="696"/>
      <c r="I1433" s="705">
        <f t="shared" si="57"/>
        <v>0</v>
      </c>
    </row>
    <row r="1434">
      <c r="A1434" s="694"/>
      <c r="B1434" s="694"/>
      <c r="C1434" s="694"/>
      <c r="D1434" s="694"/>
      <c r="E1434" s="694"/>
      <c r="F1434" s="696"/>
      <c r="I1434" s="705">
        <f t="shared" si="57"/>
        <v>0</v>
      </c>
    </row>
    <row r="1435">
      <c r="A1435" s="694"/>
      <c r="B1435" s="694"/>
      <c r="C1435" s="694"/>
      <c r="D1435" s="694"/>
      <c r="E1435" s="694"/>
      <c r="F1435" s="696"/>
      <c r="I1435" s="705">
        <f t="shared" si="57"/>
        <v>0</v>
      </c>
    </row>
    <row r="1436">
      <c r="A1436" s="694"/>
      <c r="B1436" s="694"/>
      <c r="C1436" s="694"/>
      <c r="D1436" s="694"/>
      <c r="E1436" s="694"/>
      <c r="F1436" s="696"/>
      <c r="I1436" s="705">
        <f t="shared" si="57"/>
        <v>0</v>
      </c>
    </row>
    <row r="1437">
      <c r="A1437" s="694"/>
      <c r="B1437" s="694"/>
      <c r="C1437" s="694"/>
      <c r="D1437" s="694"/>
      <c r="E1437" s="694"/>
      <c r="F1437" s="696"/>
      <c r="I1437" s="705">
        <f t="shared" si="57"/>
        <v>0</v>
      </c>
    </row>
    <row r="1438">
      <c r="A1438" s="694"/>
      <c r="B1438" s="694"/>
      <c r="C1438" s="694"/>
      <c r="D1438" s="694"/>
      <c r="E1438" s="694"/>
      <c r="F1438" s="696"/>
      <c r="I1438" s="705">
        <f t="shared" si="57"/>
        <v>0</v>
      </c>
    </row>
    <row r="1439">
      <c r="A1439" s="694"/>
      <c r="B1439" s="694"/>
      <c r="C1439" s="694"/>
      <c r="D1439" s="694"/>
      <c r="E1439" s="694"/>
      <c r="F1439" s="696"/>
      <c r="I1439" s="705">
        <f t="shared" si="57"/>
        <v>0</v>
      </c>
    </row>
    <row r="1440">
      <c r="A1440" s="694"/>
      <c r="B1440" s="694"/>
      <c r="C1440" s="694"/>
      <c r="D1440" s="694"/>
      <c r="E1440" s="694"/>
      <c r="F1440" s="696"/>
      <c r="I1440" s="705">
        <f t="shared" si="57"/>
        <v>0</v>
      </c>
    </row>
    <row r="1441">
      <c r="A1441" s="694"/>
      <c r="B1441" s="694"/>
      <c r="C1441" s="694"/>
      <c r="D1441" s="694"/>
      <c r="E1441" s="694"/>
      <c r="F1441" s="696"/>
      <c r="I1441" s="705">
        <f t="shared" si="57"/>
        <v>0</v>
      </c>
    </row>
    <row r="1442">
      <c r="A1442" s="694"/>
      <c r="B1442" s="694"/>
      <c r="C1442" s="694"/>
      <c r="D1442" s="694"/>
      <c r="E1442" s="694"/>
      <c r="F1442" s="696"/>
      <c r="I1442" s="705">
        <f t="shared" si="57"/>
        <v>0</v>
      </c>
    </row>
    <row r="1443">
      <c r="A1443" s="694"/>
      <c r="B1443" s="694"/>
      <c r="C1443" s="694"/>
      <c r="D1443" s="694"/>
      <c r="E1443" s="694"/>
      <c r="F1443" s="696"/>
      <c r="I1443" s="705">
        <f t="shared" si="57"/>
        <v>0</v>
      </c>
    </row>
    <row r="1444">
      <c r="A1444" s="694"/>
      <c r="B1444" s="694"/>
      <c r="C1444" s="694"/>
      <c r="D1444" s="694"/>
      <c r="E1444" s="694"/>
      <c r="F1444" s="696"/>
      <c r="I1444" s="705">
        <f t="shared" si="57"/>
        <v>0</v>
      </c>
    </row>
    <row r="1445">
      <c r="A1445" s="694"/>
      <c r="B1445" s="694"/>
      <c r="C1445" s="694"/>
      <c r="D1445" s="694"/>
      <c r="E1445" s="694"/>
      <c r="F1445" s="696"/>
      <c r="I1445" s="705">
        <f t="shared" si="57"/>
        <v>0</v>
      </c>
    </row>
    <row r="1446">
      <c r="A1446" s="694"/>
      <c r="B1446" s="694"/>
      <c r="C1446" s="694"/>
      <c r="D1446" s="694"/>
      <c r="E1446" s="694"/>
      <c r="F1446" s="696"/>
      <c r="I1446" s="705">
        <f t="shared" si="57"/>
        <v>0</v>
      </c>
    </row>
    <row r="1447">
      <c r="A1447" s="694"/>
      <c r="B1447" s="694"/>
      <c r="C1447" s="694"/>
      <c r="D1447" s="694"/>
      <c r="E1447" s="694"/>
      <c r="F1447" s="696"/>
      <c r="I1447" s="705">
        <f t="shared" si="57"/>
        <v>0</v>
      </c>
    </row>
    <row r="1448">
      <c r="A1448" s="694"/>
      <c r="B1448" s="694"/>
      <c r="C1448" s="694"/>
      <c r="D1448" s="694"/>
      <c r="E1448" s="694"/>
      <c r="F1448" s="696"/>
      <c r="I1448" s="705">
        <f t="shared" si="57"/>
        <v>0</v>
      </c>
    </row>
    <row r="1449">
      <c r="A1449" s="694"/>
      <c r="B1449" s="694"/>
      <c r="C1449" s="694"/>
      <c r="D1449" s="694"/>
      <c r="E1449" s="694"/>
      <c r="F1449" s="696"/>
      <c r="I1449" s="705">
        <f t="shared" si="57"/>
        <v>0</v>
      </c>
    </row>
    <row r="1450">
      <c r="A1450" s="694"/>
      <c r="B1450" s="694"/>
      <c r="C1450" s="694"/>
      <c r="D1450" s="694"/>
      <c r="E1450" s="694"/>
      <c r="F1450" s="696"/>
      <c r="I1450" s="705">
        <f t="shared" si="57"/>
        <v>0</v>
      </c>
    </row>
    <row r="1451">
      <c r="A1451" s="694"/>
      <c r="B1451" s="694"/>
      <c r="C1451" s="694"/>
      <c r="D1451" s="694"/>
      <c r="E1451" s="694"/>
      <c r="F1451" s="696"/>
      <c r="I1451" s="705">
        <f t="shared" si="57"/>
        <v>0</v>
      </c>
    </row>
    <row r="1452">
      <c r="A1452" s="694"/>
      <c r="B1452" s="694"/>
      <c r="C1452" s="694"/>
      <c r="D1452" s="694"/>
      <c r="E1452" s="694"/>
      <c r="F1452" s="696"/>
      <c r="I1452" s="705">
        <f t="shared" si="57"/>
        <v>0</v>
      </c>
    </row>
    <row r="1453">
      <c r="A1453" s="694"/>
      <c r="B1453" s="694"/>
      <c r="C1453" s="694"/>
      <c r="D1453" s="694"/>
      <c r="E1453" s="694"/>
      <c r="F1453" s="696"/>
      <c r="I1453" s="705">
        <f t="shared" si="57"/>
        <v>0</v>
      </c>
    </row>
    <row r="1454">
      <c r="A1454" s="694"/>
      <c r="B1454" s="694"/>
      <c r="C1454" s="694"/>
      <c r="D1454" s="694"/>
      <c r="E1454" s="694"/>
      <c r="F1454" s="696"/>
      <c r="I1454" s="705">
        <f t="shared" si="57"/>
        <v>0</v>
      </c>
    </row>
    <row r="1455">
      <c r="A1455" s="694"/>
      <c r="B1455" s="694"/>
      <c r="C1455" s="694"/>
      <c r="D1455" s="694"/>
      <c r="E1455" s="694"/>
      <c r="F1455" s="696"/>
      <c r="I1455" s="705">
        <f t="shared" si="57"/>
        <v>0</v>
      </c>
    </row>
    <row r="1456">
      <c r="A1456" s="694"/>
      <c r="B1456" s="694"/>
      <c r="C1456" s="694"/>
      <c r="D1456" s="694"/>
      <c r="E1456" s="694"/>
      <c r="F1456" s="696"/>
      <c r="I1456" s="705">
        <f t="shared" si="57"/>
        <v>0</v>
      </c>
    </row>
    <row r="1457">
      <c r="A1457" s="694"/>
      <c r="B1457" s="694"/>
      <c r="C1457" s="694"/>
      <c r="D1457" s="694"/>
      <c r="E1457" s="694"/>
      <c r="F1457" s="696"/>
      <c r="I1457" s="705">
        <f t="shared" si="57"/>
        <v>0</v>
      </c>
    </row>
    <row r="1458">
      <c r="A1458" s="694"/>
      <c r="B1458" s="694"/>
      <c r="C1458" s="694"/>
      <c r="D1458" s="694"/>
      <c r="E1458" s="694"/>
      <c r="F1458" s="696"/>
      <c r="I1458" s="705">
        <f t="shared" si="57"/>
        <v>0</v>
      </c>
    </row>
    <row r="1459">
      <c r="A1459" s="694"/>
      <c r="B1459" s="694"/>
      <c r="C1459" s="694"/>
      <c r="D1459" s="694"/>
      <c r="E1459" s="694"/>
      <c r="F1459" s="696"/>
      <c r="I1459" s="705">
        <f t="shared" si="57"/>
        <v>0</v>
      </c>
    </row>
    <row r="1460">
      <c r="A1460" s="694"/>
      <c r="B1460" s="694"/>
      <c r="C1460" s="694"/>
      <c r="D1460" s="694"/>
      <c r="E1460" s="694"/>
      <c r="F1460" s="696"/>
      <c r="I1460" s="705">
        <f t="shared" si="57"/>
        <v>0</v>
      </c>
    </row>
    <row r="1461">
      <c r="A1461" s="694"/>
      <c r="B1461" s="694"/>
      <c r="C1461" s="694"/>
      <c r="D1461" s="694"/>
      <c r="E1461" s="694"/>
      <c r="F1461" s="696"/>
      <c r="I1461" s="705">
        <f t="shared" si="57"/>
        <v>0</v>
      </c>
    </row>
    <row r="1462">
      <c r="A1462" s="694"/>
      <c r="B1462" s="694"/>
      <c r="C1462" s="694"/>
      <c r="D1462" s="694"/>
      <c r="E1462" s="694"/>
      <c r="F1462" s="696"/>
      <c r="I1462" s="705">
        <f t="shared" si="57"/>
        <v>0</v>
      </c>
    </row>
    <row r="1463">
      <c r="A1463" s="694"/>
      <c r="B1463" s="694"/>
      <c r="C1463" s="694"/>
      <c r="D1463" s="694"/>
      <c r="E1463" s="694"/>
      <c r="F1463" s="696"/>
      <c r="I1463" s="705">
        <f t="shared" si="57"/>
        <v>0</v>
      </c>
    </row>
    <row r="1464">
      <c r="A1464" s="694"/>
      <c r="B1464" s="694"/>
      <c r="C1464" s="694"/>
      <c r="D1464" s="694"/>
      <c r="E1464" s="694"/>
      <c r="F1464" s="696"/>
      <c r="I1464" s="705">
        <f t="shared" si="57"/>
        <v>0</v>
      </c>
    </row>
    <row r="1465">
      <c r="A1465" s="694"/>
      <c r="B1465" s="694"/>
      <c r="C1465" s="694"/>
      <c r="D1465" s="694"/>
      <c r="E1465" s="694"/>
      <c r="F1465" s="696"/>
      <c r="I1465" s="705">
        <f t="shared" si="57"/>
        <v>0</v>
      </c>
    </row>
    <row r="1466">
      <c r="A1466" s="694"/>
      <c r="B1466" s="694"/>
      <c r="C1466" s="694"/>
      <c r="D1466" s="694"/>
      <c r="E1466" s="694"/>
      <c r="F1466" s="696"/>
      <c r="I1466" s="705">
        <f t="shared" si="57"/>
        <v>0</v>
      </c>
    </row>
    <row r="1467">
      <c r="A1467" s="694"/>
      <c r="B1467" s="694"/>
      <c r="C1467" s="694"/>
      <c r="D1467" s="694"/>
      <c r="E1467" s="694"/>
      <c r="F1467" s="696"/>
      <c r="I1467" s="705">
        <f t="shared" si="57"/>
        <v>0</v>
      </c>
    </row>
    <row r="1468">
      <c r="A1468" s="694"/>
      <c r="B1468" s="694"/>
      <c r="C1468" s="694"/>
      <c r="D1468" s="694"/>
      <c r="E1468" s="694"/>
      <c r="F1468" s="696"/>
      <c r="I1468" s="705">
        <f t="shared" si="57"/>
        <v>0</v>
      </c>
    </row>
    <row r="1469">
      <c r="A1469" s="694"/>
      <c r="B1469" s="694"/>
      <c r="C1469" s="694"/>
      <c r="D1469" s="694"/>
      <c r="E1469" s="694"/>
      <c r="F1469" s="696"/>
      <c r="I1469" s="705">
        <f t="shared" si="57"/>
        <v>0</v>
      </c>
    </row>
    <row r="1470">
      <c r="A1470" s="694"/>
      <c r="B1470" s="694"/>
      <c r="C1470" s="694"/>
      <c r="D1470" s="694"/>
      <c r="E1470" s="694"/>
      <c r="F1470" s="696"/>
      <c r="I1470" s="705">
        <f t="shared" si="57"/>
        <v>0</v>
      </c>
    </row>
    <row r="1471">
      <c r="A1471" s="694"/>
      <c r="B1471" s="694"/>
      <c r="C1471" s="694"/>
      <c r="D1471" s="694"/>
      <c r="E1471" s="694"/>
      <c r="F1471" s="696"/>
      <c r="I1471" s="705">
        <f t="shared" si="57"/>
        <v>0</v>
      </c>
    </row>
    <row r="1472">
      <c r="A1472" s="694"/>
      <c r="B1472" s="694"/>
      <c r="C1472" s="694"/>
      <c r="D1472" s="694"/>
      <c r="E1472" s="694"/>
      <c r="F1472" s="696"/>
      <c r="I1472" s="705">
        <f t="shared" si="57"/>
        <v>0</v>
      </c>
    </row>
    <row r="1473">
      <c r="A1473" s="694"/>
      <c r="B1473" s="694"/>
      <c r="C1473" s="694"/>
      <c r="D1473" s="694"/>
      <c r="E1473" s="694"/>
      <c r="F1473" s="696"/>
      <c r="I1473" s="705">
        <f t="shared" si="57"/>
        <v>0</v>
      </c>
    </row>
    <row r="1474">
      <c r="A1474" s="694"/>
      <c r="B1474" s="694"/>
      <c r="C1474" s="694"/>
      <c r="D1474" s="694"/>
      <c r="E1474" s="694"/>
      <c r="F1474" s="696"/>
      <c r="I1474" s="705">
        <f t="shared" si="57"/>
        <v>0</v>
      </c>
    </row>
    <row r="1475">
      <c r="A1475" s="694"/>
      <c r="B1475" s="694"/>
      <c r="C1475" s="694"/>
      <c r="D1475" s="694"/>
      <c r="E1475" s="694"/>
      <c r="F1475" s="696"/>
      <c r="I1475" s="705">
        <f t="shared" si="57"/>
        <v>0</v>
      </c>
    </row>
    <row r="1476">
      <c r="A1476" s="694"/>
      <c r="B1476" s="694"/>
      <c r="C1476" s="694"/>
      <c r="D1476" s="694"/>
      <c r="E1476" s="694"/>
      <c r="F1476" s="696"/>
      <c r="I1476" s="705">
        <f t="shared" si="57"/>
        <v>0</v>
      </c>
    </row>
    <row r="1477">
      <c r="A1477" s="694"/>
      <c r="B1477" s="694"/>
      <c r="C1477" s="694"/>
      <c r="D1477" s="694"/>
      <c r="E1477" s="694"/>
      <c r="F1477" s="696"/>
      <c r="I1477" s="705">
        <f t="shared" si="57"/>
        <v>0</v>
      </c>
    </row>
    <row r="1478">
      <c r="A1478" s="694"/>
      <c r="B1478" s="694"/>
      <c r="C1478" s="694"/>
      <c r="D1478" s="694"/>
      <c r="E1478" s="694"/>
      <c r="F1478" s="696"/>
      <c r="I1478" s="705">
        <f t="shared" si="57"/>
        <v>0</v>
      </c>
    </row>
    <row r="1479">
      <c r="A1479" s="694"/>
      <c r="B1479" s="694"/>
      <c r="C1479" s="694"/>
      <c r="D1479" s="694"/>
      <c r="E1479" s="694"/>
      <c r="F1479" s="696"/>
      <c r="I1479" s="705">
        <f t="shared" si="57"/>
        <v>0</v>
      </c>
    </row>
    <row r="1480">
      <c r="A1480" s="694"/>
      <c r="B1480" s="694"/>
      <c r="C1480" s="694"/>
      <c r="D1480" s="694"/>
      <c r="E1480" s="694"/>
      <c r="F1480" s="696"/>
      <c r="I1480" s="705">
        <f t="shared" si="57"/>
        <v>0</v>
      </c>
    </row>
    <row r="1481">
      <c r="A1481" s="694"/>
      <c r="B1481" s="694"/>
      <c r="C1481" s="694"/>
      <c r="D1481" s="694"/>
      <c r="E1481" s="694"/>
      <c r="F1481" s="696"/>
      <c r="I1481" s="705">
        <f t="shared" si="57"/>
        <v>0</v>
      </c>
    </row>
    <row r="1482">
      <c r="A1482" s="694"/>
      <c r="B1482" s="694"/>
      <c r="C1482" s="694"/>
      <c r="D1482" s="694"/>
      <c r="E1482" s="694"/>
      <c r="F1482" s="696"/>
      <c r="I1482" s="705">
        <f t="shared" si="57"/>
        <v>0</v>
      </c>
    </row>
    <row r="1483">
      <c r="A1483" s="694"/>
      <c r="B1483" s="694"/>
      <c r="C1483" s="694"/>
      <c r="D1483" s="694"/>
      <c r="E1483" s="694"/>
      <c r="F1483" s="696"/>
      <c r="I1483" s="705">
        <f t="shared" si="57"/>
        <v>0</v>
      </c>
    </row>
    <row r="1484">
      <c r="A1484" s="694"/>
      <c r="B1484" s="694"/>
      <c r="C1484" s="694"/>
      <c r="D1484" s="694"/>
      <c r="E1484" s="694"/>
      <c r="F1484" s="696"/>
      <c r="I1484" s="705">
        <f t="shared" si="57"/>
        <v>0</v>
      </c>
    </row>
    <row r="1485">
      <c r="A1485" s="694"/>
      <c r="B1485" s="694"/>
      <c r="C1485" s="694"/>
      <c r="D1485" s="694"/>
      <c r="E1485" s="694"/>
      <c r="F1485" s="696"/>
      <c r="I1485" s="705">
        <f t="shared" si="57"/>
        <v>0</v>
      </c>
    </row>
    <row r="1486">
      <c r="A1486" s="694"/>
      <c r="B1486" s="694"/>
      <c r="C1486" s="694"/>
      <c r="D1486" s="694"/>
      <c r="E1486" s="694"/>
      <c r="F1486" s="696"/>
      <c r="I1486" s="705">
        <f t="shared" si="57"/>
        <v>0</v>
      </c>
    </row>
    <row r="1487">
      <c r="A1487" s="694"/>
      <c r="B1487" s="694"/>
      <c r="C1487" s="694"/>
      <c r="D1487" s="694"/>
      <c r="E1487" s="694"/>
      <c r="F1487" s="696"/>
      <c r="I1487" s="705">
        <f t="shared" si="57"/>
        <v>0</v>
      </c>
    </row>
    <row r="1488">
      <c r="A1488" s="694"/>
      <c r="B1488" s="694"/>
      <c r="C1488" s="694"/>
      <c r="D1488" s="694"/>
      <c r="E1488" s="694"/>
      <c r="F1488" s="696"/>
      <c r="I1488" s="705">
        <f t="shared" si="57"/>
        <v>0</v>
      </c>
    </row>
    <row r="1489">
      <c r="A1489" s="694"/>
      <c r="B1489" s="694"/>
      <c r="C1489" s="694"/>
      <c r="D1489" s="694"/>
      <c r="E1489" s="694"/>
      <c r="F1489" s="696"/>
      <c r="I1489" s="705">
        <f t="shared" si="57"/>
        <v>0</v>
      </c>
    </row>
    <row r="1490">
      <c r="A1490" s="694"/>
      <c r="B1490" s="694"/>
      <c r="C1490" s="694"/>
      <c r="D1490" s="694"/>
      <c r="E1490" s="694"/>
      <c r="F1490" s="696"/>
      <c r="I1490" s="705">
        <f t="shared" si="57"/>
        <v>0</v>
      </c>
    </row>
    <row r="1491">
      <c r="A1491" s="694"/>
      <c r="B1491" s="694"/>
      <c r="C1491" s="694"/>
      <c r="D1491" s="694"/>
      <c r="E1491" s="694"/>
      <c r="F1491" s="696"/>
      <c r="I1491" s="705">
        <f t="shared" si="57"/>
        <v>0</v>
      </c>
    </row>
    <row r="1492">
      <c r="A1492" s="694"/>
      <c r="B1492" s="694"/>
      <c r="C1492" s="694"/>
      <c r="D1492" s="694"/>
      <c r="E1492" s="694"/>
      <c r="F1492" s="696"/>
      <c r="I1492" s="705">
        <f t="shared" si="57"/>
        <v>0</v>
      </c>
    </row>
    <row r="1493">
      <c r="A1493" s="694"/>
      <c r="B1493" s="694"/>
      <c r="C1493" s="694"/>
      <c r="D1493" s="694"/>
      <c r="E1493" s="694"/>
      <c r="F1493" s="696"/>
      <c r="I1493" s="705">
        <f t="shared" si="57"/>
        <v>0</v>
      </c>
    </row>
    <row r="1494">
      <c r="A1494" s="694"/>
      <c r="B1494" s="694"/>
      <c r="C1494" s="694"/>
      <c r="D1494" s="694"/>
      <c r="E1494" s="694"/>
      <c r="F1494" s="696"/>
      <c r="I1494" s="705">
        <f t="shared" si="57"/>
        <v>0</v>
      </c>
    </row>
    <row r="1495">
      <c r="A1495" s="694"/>
      <c r="B1495" s="694"/>
      <c r="C1495" s="694"/>
      <c r="D1495" s="694"/>
      <c r="E1495" s="694"/>
      <c r="F1495" s="696"/>
      <c r="I1495" s="705">
        <f t="shared" si="57"/>
        <v>0</v>
      </c>
    </row>
    <row r="1496">
      <c r="A1496" s="694"/>
      <c r="B1496" s="694"/>
      <c r="C1496" s="694"/>
      <c r="D1496" s="694"/>
      <c r="E1496" s="694"/>
      <c r="F1496" s="696"/>
      <c r="I1496" s="705">
        <f t="shared" si="57"/>
        <v>0</v>
      </c>
    </row>
    <row r="1497">
      <c r="A1497" s="694"/>
      <c r="B1497" s="694"/>
      <c r="C1497" s="694"/>
      <c r="D1497" s="694"/>
      <c r="E1497" s="694"/>
      <c r="F1497" s="696"/>
      <c r="I1497" s="705">
        <f t="shared" si="57"/>
        <v>0</v>
      </c>
    </row>
    <row r="1498">
      <c r="A1498" s="694"/>
      <c r="B1498" s="694"/>
      <c r="C1498" s="694"/>
      <c r="D1498" s="694"/>
      <c r="E1498" s="694"/>
      <c r="F1498" s="696"/>
      <c r="I1498" s="705">
        <f t="shared" si="57"/>
        <v>0</v>
      </c>
    </row>
    <row r="1499">
      <c r="A1499" s="694"/>
      <c r="B1499" s="694"/>
      <c r="C1499" s="694"/>
      <c r="D1499" s="694"/>
      <c r="E1499" s="694"/>
      <c r="F1499" s="696"/>
      <c r="I1499" s="705">
        <f t="shared" si="57"/>
        <v>0</v>
      </c>
    </row>
    <row r="1500">
      <c r="A1500" s="694"/>
      <c r="B1500" s="694"/>
      <c r="C1500" s="694"/>
      <c r="D1500" s="694"/>
      <c r="E1500" s="694"/>
      <c r="F1500" s="696"/>
      <c r="I1500" s="705">
        <f t="shared" si="57"/>
        <v>0</v>
      </c>
    </row>
    <row r="1501">
      <c r="A1501" s="694"/>
      <c r="B1501" s="694"/>
      <c r="C1501" s="694"/>
      <c r="D1501" s="694"/>
      <c r="E1501" s="694"/>
      <c r="F1501" s="696"/>
      <c r="I1501" s="705">
        <f t="shared" si="57"/>
        <v>0</v>
      </c>
    </row>
    <row r="1502">
      <c r="A1502" s="694"/>
      <c r="B1502" s="694"/>
      <c r="C1502" s="694"/>
      <c r="D1502" s="694"/>
      <c r="E1502" s="694"/>
      <c r="F1502" s="696"/>
      <c r="I1502" s="705">
        <f t="shared" si="57"/>
        <v>0</v>
      </c>
    </row>
    <row r="1503">
      <c r="A1503" s="694"/>
      <c r="B1503" s="694"/>
      <c r="C1503" s="694"/>
      <c r="D1503" s="694"/>
      <c r="E1503" s="694"/>
      <c r="F1503" s="696"/>
      <c r="I1503" s="705">
        <f t="shared" si="57"/>
        <v>0</v>
      </c>
    </row>
    <row r="1504">
      <c r="A1504" s="694"/>
      <c r="B1504" s="694"/>
      <c r="C1504" s="694"/>
      <c r="D1504" s="694"/>
      <c r="E1504" s="694"/>
      <c r="F1504" s="696"/>
      <c r="I1504" s="705">
        <f t="shared" si="57"/>
        <v>0</v>
      </c>
    </row>
    <row r="1505">
      <c r="A1505" s="694"/>
      <c r="B1505" s="694"/>
      <c r="C1505" s="694"/>
      <c r="D1505" s="694"/>
      <c r="E1505" s="694"/>
      <c r="F1505" s="696"/>
      <c r="I1505" s="705">
        <f t="shared" si="57"/>
        <v>0</v>
      </c>
    </row>
    <row r="1506">
      <c r="A1506" s="694"/>
      <c r="B1506" s="694"/>
      <c r="C1506" s="694"/>
      <c r="D1506" s="694"/>
      <c r="E1506" s="694"/>
      <c r="F1506" s="696"/>
      <c r="I1506" s="705">
        <f t="shared" si="57"/>
        <v>0</v>
      </c>
    </row>
    <row r="1507">
      <c r="A1507" s="694"/>
      <c r="B1507" s="694"/>
      <c r="C1507" s="694"/>
      <c r="D1507" s="694"/>
      <c r="E1507" s="694"/>
      <c r="F1507" s="696"/>
      <c r="I1507" s="705">
        <f t="shared" si="57"/>
        <v>0</v>
      </c>
    </row>
    <row r="1508">
      <c r="A1508" s="694"/>
      <c r="B1508" s="694"/>
      <c r="C1508" s="694"/>
      <c r="D1508" s="694"/>
      <c r="E1508" s="694"/>
      <c r="F1508" s="696"/>
      <c r="I1508" s="705">
        <f t="shared" si="57"/>
        <v>0</v>
      </c>
    </row>
    <row r="1509">
      <c r="A1509" s="694"/>
      <c r="B1509" s="694"/>
      <c r="C1509" s="694"/>
      <c r="D1509" s="694"/>
      <c r="E1509" s="694"/>
      <c r="F1509" s="696"/>
      <c r="I1509" s="705">
        <f t="shared" si="57"/>
        <v>0</v>
      </c>
    </row>
    <row r="1510">
      <c r="A1510" s="694"/>
      <c r="B1510" s="694"/>
      <c r="C1510" s="694"/>
      <c r="D1510" s="694"/>
      <c r="E1510" s="694"/>
      <c r="F1510" s="696"/>
      <c r="I1510" s="705">
        <f t="shared" si="57"/>
        <v>0</v>
      </c>
    </row>
    <row r="1511">
      <c r="A1511" s="694"/>
      <c r="B1511" s="694"/>
      <c r="C1511" s="694"/>
      <c r="D1511" s="694"/>
      <c r="E1511" s="694"/>
      <c r="F1511" s="696"/>
      <c r="I1511" s="705">
        <f t="shared" si="57"/>
        <v>0</v>
      </c>
    </row>
    <row r="1512">
      <c r="A1512" s="694"/>
      <c r="B1512" s="694"/>
      <c r="C1512" s="694"/>
      <c r="D1512" s="694"/>
      <c r="E1512" s="694"/>
      <c r="F1512" s="696"/>
      <c r="I1512" s="705">
        <f t="shared" si="57"/>
        <v>0</v>
      </c>
    </row>
    <row r="1513">
      <c r="A1513" s="694"/>
      <c r="B1513" s="694"/>
      <c r="C1513" s="694"/>
      <c r="D1513" s="694"/>
      <c r="E1513" s="694"/>
      <c r="F1513" s="696"/>
      <c r="I1513" s="705">
        <f t="shared" si="57"/>
        <v>0</v>
      </c>
    </row>
    <row r="1514">
      <c r="A1514" s="694"/>
      <c r="B1514" s="694"/>
      <c r="C1514" s="694"/>
      <c r="D1514" s="694"/>
      <c r="E1514" s="694"/>
      <c r="F1514" s="696"/>
      <c r="I1514" s="705">
        <f t="shared" si="57"/>
        <v>0</v>
      </c>
    </row>
    <row r="1515">
      <c r="A1515" s="694"/>
      <c r="B1515" s="694"/>
      <c r="C1515" s="694"/>
      <c r="D1515" s="694"/>
      <c r="E1515" s="694"/>
      <c r="F1515" s="696"/>
      <c r="I1515" s="705">
        <f t="shared" si="57"/>
        <v>0</v>
      </c>
    </row>
    <row r="1516">
      <c r="A1516" s="694"/>
      <c r="B1516" s="694"/>
      <c r="C1516" s="694"/>
      <c r="D1516" s="694"/>
      <c r="E1516" s="694"/>
      <c r="F1516" s="696"/>
      <c r="I1516" s="705">
        <f t="shared" si="57"/>
        <v>0</v>
      </c>
    </row>
    <row r="1517">
      <c r="A1517" s="694"/>
      <c r="B1517" s="694"/>
      <c r="C1517" s="694"/>
      <c r="D1517" s="694"/>
      <c r="E1517" s="694"/>
      <c r="F1517" s="696"/>
      <c r="I1517" s="705">
        <f t="shared" si="57"/>
        <v>0</v>
      </c>
    </row>
    <row r="1518">
      <c r="A1518" s="694"/>
      <c r="B1518" s="694"/>
      <c r="C1518" s="694"/>
      <c r="D1518" s="694"/>
      <c r="E1518" s="694"/>
      <c r="F1518" s="696"/>
      <c r="I1518" s="705">
        <f t="shared" si="57"/>
        <v>0</v>
      </c>
    </row>
    <row r="1519">
      <c r="A1519" s="694"/>
      <c r="B1519" s="694"/>
      <c r="C1519" s="694"/>
      <c r="D1519" s="694"/>
      <c r="E1519" s="694"/>
      <c r="F1519" s="696"/>
      <c r="I1519" s="705">
        <f t="shared" si="57"/>
        <v>0</v>
      </c>
    </row>
    <row r="1520">
      <c r="A1520" s="694"/>
      <c r="B1520" s="694"/>
      <c r="C1520" s="694"/>
      <c r="D1520" s="694"/>
      <c r="E1520" s="694"/>
      <c r="F1520" s="696"/>
      <c r="I1520" s="705">
        <f t="shared" si="57"/>
        <v>0</v>
      </c>
    </row>
    <row r="1521">
      <c r="A1521" s="694"/>
      <c r="B1521" s="694"/>
      <c r="C1521" s="694"/>
      <c r="D1521" s="694"/>
      <c r="E1521" s="694"/>
      <c r="F1521" s="696"/>
      <c r="I1521" s="705">
        <f t="shared" si="57"/>
        <v>0</v>
      </c>
    </row>
    <row r="1522">
      <c r="A1522" s="694"/>
      <c r="B1522" s="694"/>
      <c r="C1522" s="694"/>
      <c r="D1522" s="694"/>
      <c r="E1522" s="694"/>
      <c r="F1522" s="696"/>
      <c r="I1522" s="705">
        <f t="shared" si="57"/>
        <v>0</v>
      </c>
    </row>
    <row r="1523">
      <c r="A1523" s="694"/>
      <c r="B1523" s="694"/>
      <c r="C1523" s="694"/>
      <c r="D1523" s="694"/>
      <c r="E1523" s="694"/>
      <c r="F1523" s="696"/>
      <c r="I1523" s="705">
        <f t="shared" si="57"/>
        <v>0</v>
      </c>
    </row>
    <row r="1524">
      <c r="A1524" s="694"/>
      <c r="B1524" s="694"/>
      <c r="C1524" s="694"/>
      <c r="D1524" s="694"/>
      <c r="E1524" s="694"/>
      <c r="F1524" s="696"/>
      <c r="I1524" s="705">
        <f t="shared" si="57"/>
        <v>0</v>
      </c>
    </row>
    <row r="1525">
      <c r="A1525" s="694"/>
      <c r="B1525" s="694"/>
      <c r="C1525" s="694"/>
      <c r="D1525" s="694"/>
      <c r="E1525" s="694"/>
      <c r="F1525" s="696"/>
      <c r="I1525" s="705">
        <f t="shared" si="57"/>
        <v>0</v>
      </c>
    </row>
    <row r="1526">
      <c r="A1526" s="694"/>
      <c r="B1526" s="694"/>
      <c r="C1526" s="694"/>
      <c r="D1526" s="694"/>
      <c r="E1526" s="694"/>
      <c r="F1526" s="696"/>
      <c r="I1526" s="705">
        <f t="shared" si="57"/>
        <v>0</v>
      </c>
    </row>
    <row r="1527">
      <c r="A1527" s="694"/>
      <c r="B1527" s="694"/>
      <c r="C1527" s="694"/>
      <c r="D1527" s="694"/>
      <c r="E1527" s="694"/>
      <c r="F1527" s="696"/>
      <c r="I1527" s="705">
        <f t="shared" si="57"/>
        <v>0</v>
      </c>
    </row>
    <row r="1528">
      <c r="A1528" s="694"/>
      <c r="B1528" s="694"/>
      <c r="C1528" s="694"/>
      <c r="D1528" s="694"/>
      <c r="E1528" s="694"/>
      <c r="F1528" s="696"/>
      <c r="I1528" s="705">
        <f t="shared" si="57"/>
        <v>0</v>
      </c>
    </row>
    <row r="1529">
      <c r="A1529" s="694"/>
      <c r="B1529" s="694"/>
      <c r="C1529" s="694"/>
      <c r="D1529" s="694"/>
      <c r="E1529" s="694"/>
      <c r="F1529" s="696"/>
      <c r="I1529" s="705">
        <f t="shared" si="57"/>
        <v>0</v>
      </c>
    </row>
    <row r="1530">
      <c r="A1530" s="694"/>
      <c r="B1530" s="694"/>
      <c r="C1530" s="694"/>
      <c r="D1530" s="694"/>
      <c r="E1530" s="694"/>
      <c r="F1530" s="696"/>
      <c r="I1530" s="705">
        <f t="shared" si="57"/>
        <v>0</v>
      </c>
    </row>
    <row r="1531">
      <c r="A1531" s="694"/>
      <c r="B1531" s="694"/>
      <c r="C1531" s="694"/>
      <c r="D1531" s="694"/>
      <c r="E1531" s="694"/>
      <c r="F1531" s="696"/>
      <c r="I1531" s="705">
        <f t="shared" si="57"/>
        <v>0</v>
      </c>
    </row>
    <row r="1532">
      <c r="A1532" s="694"/>
      <c r="B1532" s="694"/>
      <c r="C1532" s="694"/>
      <c r="D1532" s="694"/>
      <c r="E1532" s="694"/>
      <c r="F1532" s="696"/>
      <c r="I1532" s="705">
        <f t="shared" si="57"/>
        <v>0</v>
      </c>
    </row>
    <row r="1533">
      <c r="A1533" s="694"/>
      <c r="B1533" s="694"/>
      <c r="C1533" s="694"/>
      <c r="D1533" s="694"/>
      <c r="E1533" s="694"/>
      <c r="F1533" s="696"/>
      <c r="I1533" s="705">
        <f t="shared" si="57"/>
        <v>0</v>
      </c>
    </row>
    <row r="1534">
      <c r="A1534" s="694"/>
      <c r="B1534" s="694"/>
      <c r="C1534" s="694"/>
      <c r="D1534" s="694"/>
      <c r="E1534" s="694"/>
      <c r="F1534" s="696"/>
      <c r="I1534" s="705">
        <f t="shared" si="57"/>
        <v>0</v>
      </c>
    </row>
    <row r="1535">
      <c r="A1535" s="694"/>
      <c r="B1535" s="694"/>
      <c r="C1535" s="694"/>
      <c r="D1535" s="694"/>
      <c r="E1535" s="694"/>
      <c r="F1535" s="696"/>
      <c r="I1535" s="705">
        <f t="shared" si="57"/>
        <v>0</v>
      </c>
    </row>
    <row r="1536">
      <c r="A1536" s="694"/>
      <c r="B1536" s="694"/>
      <c r="C1536" s="694"/>
      <c r="D1536" s="694"/>
      <c r="E1536" s="694"/>
      <c r="F1536" s="696"/>
      <c r="I1536" s="705">
        <f t="shared" si="57"/>
        <v>0</v>
      </c>
    </row>
    <row r="1537">
      <c r="A1537" s="694"/>
      <c r="B1537" s="694"/>
      <c r="C1537" s="694"/>
      <c r="D1537" s="694"/>
      <c r="E1537" s="694"/>
      <c r="F1537" s="696"/>
      <c r="I1537" s="705">
        <f t="shared" si="57"/>
        <v>0</v>
      </c>
    </row>
    <row r="1538">
      <c r="A1538" s="694"/>
      <c r="B1538" s="694"/>
      <c r="C1538" s="694"/>
      <c r="D1538" s="694"/>
      <c r="E1538" s="694"/>
      <c r="F1538" s="696"/>
      <c r="I1538" s="705">
        <f t="shared" si="57"/>
        <v>0</v>
      </c>
    </row>
    <row r="1539">
      <c r="A1539" s="694"/>
      <c r="B1539" s="694"/>
      <c r="C1539" s="694"/>
      <c r="D1539" s="694"/>
      <c r="E1539" s="694"/>
      <c r="F1539" s="696"/>
      <c r="I1539" s="705">
        <f t="shared" si="57"/>
        <v>0</v>
      </c>
    </row>
    <row r="1540">
      <c r="A1540" s="694"/>
      <c r="B1540" s="694"/>
      <c r="C1540" s="694"/>
      <c r="D1540" s="694"/>
      <c r="E1540" s="694"/>
      <c r="F1540" s="696"/>
      <c r="I1540" s="705">
        <f t="shared" si="57"/>
        <v>0</v>
      </c>
    </row>
    <row r="1541">
      <c r="A1541" s="694"/>
      <c r="B1541" s="694"/>
      <c r="C1541" s="694"/>
      <c r="D1541" s="694"/>
      <c r="E1541" s="694"/>
      <c r="F1541" s="696"/>
      <c r="I1541" s="705">
        <f t="shared" si="57"/>
        <v>0</v>
      </c>
    </row>
    <row r="1542">
      <c r="A1542" s="694"/>
      <c r="B1542" s="694"/>
      <c r="C1542" s="694"/>
      <c r="D1542" s="694"/>
      <c r="E1542" s="694"/>
      <c r="F1542" s="696"/>
      <c r="I1542" s="705">
        <f t="shared" si="57"/>
        <v>0</v>
      </c>
    </row>
    <row r="1543">
      <c r="A1543" s="694"/>
      <c r="B1543" s="694"/>
      <c r="C1543" s="694"/>
      <c r="D1543" s="694"/>
      <c r="E1543" s="694"/>
      <c r="F1543" s="696"/>
      <c r="I1543" s="705">
        <f t="shared" si="57"/>
        <v>0</v>
      </c>
    </row>
    <row r="1544">
      <c r="A1544" s="694"/>
      <c r="B1544" s="694"/>
      <c r="C1544" s="694"/>
      <c r="D1544" s="694"/>
      <c r="E1544" s="694"/>
      <c r="F1544" s="696"/>
      <c r="I1544" s="705">
        <f t="shared" si="57"/>
        <v>0</v>
      </c>
    </row>
    <row r="1545">
      <c r="A1545" s="694"/>
      <c r="B1545" s="694"/>
      <c r="C1545" s="694"/>
      <c r="D1545" s="694"/>
      <c r="E1545" s="694"/>
      <c r="F1545" s="696"/>
      <c r="I1545" s="705">
        <f t="shared" si="57"/>
        <v>0</v>
      </c>
    </row>
    <row r="1546">
      <c r="A1546" s="694"/>
      <c r="B1546" s="694"/>
      <c r="C1546" s="694"/>
      <c r="D1546" s="694"/>
      <c r="E1546" s="694"/>
      <c r="F1546" s="696"/>
      <c r="I1546" s="705">
        <f t="shared" si="57"/>
        <v>0</v>
      </c>
    </row>
    <row r="1547">
      <c r="A1547" s="694"/>
      <c r="B1547" s="694"/>
      <c r="C1547" s="694"/>
      <c r="D1547" s="694"/>
      <c r="E1547" s="694"/>
      <c r="F1547" s="696"/>
      <c r="I1547" s="705">
        <f t="shared" si="57"/>
        <v>0</v>
      </c>
    </row>
    <row r="1548">
      <c r="A1548" s="694"/>
      <c r="B1548" s="694"/>
      <c r="C1548" s="694"/>
      <c r="D1548" s="694"/>
      <c r="E1548" s="694"/>
      <c r="F1548" s="696"/>
      <c r="I1548" s="705">
        <f t="shared" si="57"/>
        <v>0</v>
      </c>
    </row>
    <row r="1549">
      <c r="A1549" s="694"/>
      <c r="B1549" s="694"/>
      <c r="C1549" s="694"/>
      <c r="D1549" s="694"/>
      <c r="E1549" s="694"/>
      <c r="F1549" s="696"/>
      <c r="I1549" s="705">
        <f t="shared" si="57"/>
        <v>0</v>
      </c>
    </row>
    <row r="1550">
      <c r="A1550" s="694"/>
      <c r="B1550" s="694"/>
      <c r="C1550" s="694"/>
      <c r="D1550" s="694"/>
      <c r="E1550" s="694"/>
      <c r="F1550" s="696"/>
      <c r="I1550" s="705">
        <f t="shared" si="57"/>
        <v>0</v>
      </c>
    </row>
    <row r="1551">
      <c r="A1551" s="694"/>
      <c r="B1551" s="694"/>
      <c r="C1551" s="694"/>
      <c r="D1551" s="694"/>
      <c r="E1551" s="694"/>
      <c r="F1551" s="696"/>
      <c r="I1551" s="705">
        <f t="shared" si="57"/>
        <v>0</v>
      </c>
    </row>
    <row r="1552">
      <c r="A1552" s="694"/>
      <c r="B1552" s="694"/>
      <c r="C1552" s="694"/>
      <c r="D1552" s="694"/>
      <c r="E1552" s="694"/>
      <c r="F1552" s="696"/>
      <c r="I1552" s="705">
        <f t="shared" si="57"/>
        <v>0</v>
      </c>
    </row>
    <row r="1553">
      <c r="A1553" s="694"/>
      <c r="B1553" s="694"/>
      <c r="C1553" s="694"/>
      <c r="D1553" s="694"/>
      <c r="E1553" s="694"/>
      <c r="F1553" s="696"/>
      <c r="I1553" s="705">
        <f t="shared" si="57"/>
        <v>0</v>
      </c>
    </row>
    <row r="1554">
      <c r="A1554" s="694"/>
      <c r="B1554" s="694"/>
      <c r="C1554" s="694"/>
      <c r="D1554" s="694"/>
      <c r="E1554" s="694"/>
      <c r="F1554" s="696"/>
      <c r="I1554" s="705">
        <f t="shared" si="57"/>
        <v>0</v>
      </c>
    </row>
    <row r="1555">
      <c r="A1555" s="694"/>
      <c r="B1555" s="694"/>
      <c r="C1555" s="694"/>
      <c r="D1555" s="694"/>
      <c r="E1555" s="694"/>
      <c r="F1555" s="696"/>
      <c r="I1555" s="705">
        <f t="shared" si="57"/>
        <v>0</v>
      </c>
    </row>
    <row r="1556">
      <c r="A1556" s="694"/>
      <c r="B1556" s="694"/>
      <c r="C1556" s="694"/>
      <c r="D1556" s="694"/>
      <c r="E1556" s="694"/>
      <c r="F1556" s="696"/>
      <c r="I1556" s="705">
        <f t="shared" si="57"/>
        <v>0</v>
      </c>
    </row>
    <row r="1557">
      <c r="A1557" s="694"/>
      <c r="B1557" s="694"/>
      <c r="C1557" s="694"/>
      <c r="D1557" s="694"/>
      <c r="E1557" s="694"/>
      <c r="F1557" s="696"/>
      <c r="I1557" s="705">
        <f t="shared" si="57"/>
        <v>0</v>
      </c>
    </row>
    <row r="1558">
      <c r="A1558" s="694"/>
      <c r="B1558" s="694"/>
      <c r="C1558" s="694"/>
      <c r="D1558" s="694"/>
      <c r="E1558" s="694"/>
      <c r="F1558" s="696"/>
      <c r="I1558" s="705">
        <f t="shared" si="57"/>
        <v>0</v>
      </c>
    </row>
    <row r="1559">
      <c r="A1559" s="694"/>
      <c r="B1559" s="694"/>
      <c r="C1559" s="694"/>
      <c r="D1559" s="694"/>
      <c r="E1559" s="694"/>
      <c r="F1559" s="696"/>
      <c r="I1559" s="705">
        <f t="shared" si="57"/>
        <v>0</v>
      </c>
    </row>
    <row r="1560">
      <c r="A1560" s="694"/>
      <c r="B1560" s="694"/>
      <c r="C1560" s="694"/>
      <c r="D1560" s="694"/>
      <c r="E1560" s="694"/>
      <c r="F1560" s="696"/>
      <c r="I1560" s="705">
        <f t="shared" si="57"/>
        <v>0</v>
      </c>
    </row>
    <row r="1561">
      <c r="A1561" s="694"/>
      <c r="B1561" s="694"/>
      <c r="C1561" s="694"/>
      <c r="D1561" s="694"/>
      <c r="E1561" s="694"/>
      <c r="F1561" s="696"/>
      <c r="I1561" s="705">
        <f t="shared" si="57"/>
        <v>0</v>
      </c>
    </row>
    <row r="1562">
      <c r="A1562" s="694"/>
      <c r="B1562" s="694"/>
      <c r="C1562" s="694"/>
      <c r="D1562" s="694"/>
      <c r="E1562" s="694"/>
      <c r="F1562" s="696"/>
      <c r="I1562" s="705">
        <f t="shared" si="57"/>
        <v>0</v>
      </c>
    </row>
    <row r="1563">
      <c r="A1563" s="694"/>
      <c r="B1563" s="694"/>
      <c r="C1563" s="694"/>
      <c r="D1563" s="694"/>
      <c r="E1563" s="694"/>
      <c r="F1563" s="696"/>
      <c r="I1563" s="705">
        <f t="shared" si="57"/>
        <v>0</v>
      </c>
    </row>
    <row r="1564">
      <c r="A1564" s="694"/>
      <c r="B1564" s="694"/>
      <c r="C1564" s="694"/>
      <c r="D1564" s="694"/>
      <c r="E1564" s="694"/>
      <c r="F1564" s="696"/>
      <c r="I1564" s="705">
        <f t="shared" si="57"/>
        <v>0</v>
      </c>
    </row>
    <row r="1565">
      <c r="A1565" s="694"/>
      <c r="B1565" s="694"/>
      <c r="C1565" s="694"/>
      <c r="D1565" s="694"/>
      <c r="E1565" s="694"/>
      <c r="F1565" s="696"/>
      <c r="I1565" s="705">
        <f t="shared" si="57"/>
        <v>0</v>
      </c>
    </row>
    <row r="1566">
      <c r="A1566" s="694"/>
      <c r="B1566" s="694"/>
      <c r="C1566" s="694"/>
      <c r="D1566" s="694"/>
      <c r="E1566" s="694"/>
      <c r="F1566" s="696"/>
      <c r="I1566" s="705">
        <f t="shared" si="57"/>
        <v>0</v>
      </c>
    </row>
    <row r="1567">
      <c r="A1567" s="694"/>
      <c r="B1567" s="694"/>
      <c r="C1567" s="694"/>
      <c r="D1567" s="694"/>
      <c r="E1567" s="694"/>
      <c r="F1567" s="696"/>
      <c r="I1567" s="705">
        <f t="shared" si="57"/>
        <v>0</v>
      </c>
    </row>
    <row r="1568">
      <c r="A1568" s="694"/>
      <c r="B1568" s="694"/>
      <c r="C1568" s="694"/>
      <c r="D1568" s="694"/>
      <c r="E1568" s="694"/>
      <c r="F1568" s="696"/>
      <c r="I1568" s="705">
        <f t="shared" si="57"/>
        <v>0</v>
      </c>
    </row>
    <row r="1569">
      <c r="A1569" s="694"/>
      <c r="B1569" s="694"/>
      <c r="C1569" s="694"/>
      <c r="D1569" s="694"/>
      <c r="E1569" s="694"/>
      <c r="F1569" s="696"/>
      <c r="I1569" s="705">
        <f t="shared" si="57"/>
        <v>0</v>
      </c>
    </row>
    <row r="1570">
      <c r="A1570" s="694"/>
      <c r="B1570" s="694"/>
      <c r="C1570" s="694"/>
      <c r="D1570" s="694"/>
      <c r="E1570" s="694"/>
      <c r="F1570" s="696"/>
      <c r="I1570" s="705">
        <f t="shared" si="57"/>
        <v>0</v>
      </c>
    </row>
    <row r="1571">
      <c r="A1571" s="694"/>
      <c r="B1571" s="694"/>
      <c r="C1571" s="694"/>
      <c r="D1571" s="694"/>
      <c r="E1571" s="694"/>
      <c r="F1571" s="696"/>
      <c r="I1571" s="705">
        <f t="shared" si="57"/>
        <v>0</v>
      </c>
    </row>
    <row r="1572">
      <c r="A1572" s="694"/>
      <c r="B1572" s="694"/>
      <c r="C1572" s="694"/>
      <c r="D1572" s="694"/>
      <c r="E1572" s="694"/>
      <c r="F1572" s="696"/>
      <c r="I1572" s="705">
        <f t="shared" si="57"/>
        <v>0</v>
      </c>
    </row>
    <row r="1573">
      <c r="A1573" s="694"/>
      <c r="B1573" s="694"/>
      <c r="C1573" s="694"/>
      <c r="D1573" s="694"/>
      <c r="E1573" s="694"/>
      <c r="F1573" s="696"/>
      <c r="I1573" s="705">
        <f t="shared" si="57"/>
        <v>0</v>
      </c>
    </row>
    <row r="1574">
      <c r="A1574" s="694"/>
      <c r="B1574" s="694"/>
      <c r="C1574" s="694"/>
      <c r="D1574" s="694"/>
      <c r="E1574" s="694"/>
      <c r="F1574" s="696"/>
      <c r="I1574" s="705">
        <f t="shared" si="57"/>
        <v>0</v>
      </c>
    </row>
    <row r="1575">
      <c r="A1575" s="694"/>
      <c r="B1575" s="694"/>
      <c r="C1575" s="694"/>
      <c r="D1575" s="694"/>
      <c r="E1575" s="694"/>
      <c r="F1575" s="696"/>
      <c r="I1575" s="705">
        <f t="shared" si="57"/>
        <v>0</v>
      </c>
    </row>
    <row r="1576">
      <c r="A1576" s="694"/>
      <c r="B1576" s="694"/>
      <c r="C1576" s="694"/>
      <c r="D1576" s="694"/>
      <c r="E1576" s="694"/>
      <c r="F1576" s="696"/>
      <c r="I1576" s="705">
        <f t="shared" si="57"/>
        <v>0</v>
      </c>
    </row>
    <row r="1577">
      <c r="A1577" s="694"/>
      <c r="B1577" s="694"/>
      <c r="C1577" s="694"/>
      <c r="D1577" s="694"/>
      <c r="E1577" s="694"/>
      <c r="F1577" s="696"/>
      <c r="I1577" s="705">
        <f t="shared" si="57"/>
        <v>0</v>
      </c>
    </row>
    <row r="1578">
      <c r="A1578" s="694"/>
      <c r="B1578" s="694"/>
      <c r="C1578" s="694"/>
      <c r="D1578" s="694"/>
      <c r="E1578" s="694"/>
      <c r="F1578" s="696"/>
      <c r="I1578" s="705">
        <f t="shared" si="57"/>
        <v>0</v>
      </c>
    </row>
    <row r="1579">
      <c r="A1579" s="694"/>
      <c r="B1579" s="694"/>
      <c r="C1579" s="694"/>
      <c r="D1579" s="694"/>
      <c r="E1579" s="694"/>
      <c r="F1579" s="696"/>
      <c r="I1579" s="705">
        <f t="shared" si="57"/>
        <v>0</v>
      </c>
    </row>
    <row r="1580">
      <c r="A1580" s="694"/>
      <c r="B1580" s="694"/>
      <c r="C1580" s="694"/>
      <c r="D1580" s="694"/>
      <c r="E1580" s="694"/>
      <c r="F1580" s="696"/>
      <c r="I1580" s="705">
        <f t="shared" si="57"/>
        <v>0</v>
      </c>
    </row>
    <row r="1581">
      <c r="A1581" s="694"/>
      <c r="B1581" s="694"/>
      <c r="C1581" s="694"/>
      <c r="D1581" s="694"/>
      <c r="E1581" s="694"/>
      <c r="F1581" s="696"/>
      <c r="I1581" s="705">
        <f t="shared" si="57"/>
        <v>0</v>
      </c>
    </row>
    <row r="1582">
      <c r="A1582" s="694"/>
      <c r="B1582" s="694"/>
      <c r="C1582" s="694"/>
      <c r="D1582" s="694"/>
      <c r="E1582" s="694"/>
      <c r="F1582" s="696"/>
      <c r="I1582" s="705">
        <f t="shared" si="57"/>
        <v>0</v>
      </c>
    </row>
    <row r="1583">
      <c r="A1583" s="694"/>
      <c r="B1583" s="694"/>
      <c r="C1583" s="694"/>
      <c r="D1583" s="694"/>
      <c r="E1583" s="694"/>
      <c r="F1583" s="696"/>
      <c r="I1583" s="705">
        <f t="shared" si="57"/>
        <v>0</v>
      </c>
    </row>
    <row r="1584">
      <c r="A1584" s="694"/>
      <c r="B1584" s="694"/>
      <c r="C1584" s="694"/>
      <c r="D1584" s="694"/>
      <c r="E1584" s="694"/>
      <c r="F1584" s="696"/>
      <c r="I1584" s="705">
        <f t="shared" si="57"/>
        <v>0</v>
      </c>
    </row>
    <row r="1585">
      <c r="A1585" s="694"/>
      <c r="B1585" s="694"/>
      <c r="C1585" s="694"/>
      <c r="D1585" s="694"/>
      <c r="E1585" s="694"/>
      <c r="F1585" s="696"/>
      <c r="I1585" s="705">
        <f t="shared" si="57"/>
        <v>0</v>
      </c>
    </row>
    <row r="1586">
      <c r="A1586" s="694"/>
      <c r="B1586" s="694"/>
      <c r="C1586" s="694"/>
      <c r="D1586" s="694"/>
      <c r="E1586" s="694"/>
      <c r="F1586" s="696"/>
      <c r="I1586" s="705">
        <f t="shared" si="57"/>
        <v>0</v>
      </c>
    </row>
    <row r="1587">
      <c r="A1587" s="694"/>
      <c r="B1587" s="694"/>
      <c r="C1587" s="694"/>
      <c r="D1587" s="694"/>
      <c r="E1587" s="694"/>
      <c r="F1587" s="696"/>
      <c r="I1587" s="705">
        <f t="shared" si="57"/>
        <v>0</v>
      </c>
    </row>
    <row r="1588">
      <c r="A1588" s="694"/>
      <c r="B1588" s="694"/>
      <c r="C1588" s="694"/>
      <c r="D1588" s="694"/>
      <c r="E1588" s="694"/>
      <c r="F1588" s="696"/>
      <c r="I1588" s="705">
        <f t="shared" si="57"/>
        <v>0</v>
      </c>
    </row>
    <row r="1589">
      <c r="A1589" s="694"/>
      <c r="B1589" s="694"/>
      <c r="C1589" s="694"/>
      <c r="D1589" s="694"/>
      <c r="E1589" s="694"/>
      <c r="F1589" s="696"/>
      <c r="I1589" s="705">
        <f t="shared" si="57"/>
        <v>0</v>
      </c>
    </row>
    <row r="1590">
      <c r="A1590" s="694"/>
      <c r="B1590" s="694"/>
      <c r="C1590" s="694"/>
      <c r="D1590" s="694"/>
      <c r="E1590" s="694"/>
      <c r="F1590" s="696"/>
      <c r="I1590" s="705">
        <f t="shared" si="57"/>
        <v>0</v>
      </c>
    </row>
    <row r="1591">
      <c r="A1591" s="694"/>
      <c r="B1591" s="694"/>
      <c r="C1591" s="694"/>
      <c r="D1591" s="694"/>
      <c r="E1591" s="694"/>
      <c r="F1591" s="696"/>
      <c r="I1591" s="705">
        <f t="shared" si="57"/>
        <v>0</v>
      </c>
    </row>
    <row r="1592">
      <c r="A1592" s="694"/>
      <c r="B1592" s="694"/>
      <c r="C1592" s="694"/>
      <c r="D1592" s="694"/>
      <c r="E1592" s="694"/>
      <c r="F1592" s="696"/>
      <c r="I1592" s="705">
        <f t="shared" si="57"/>
        <v>0</v>
      </c>
    </row>
    <row r="1593">
      <c r="A1593" s="694"/>
      <c r="B1593" s="694"/>
      <c r="C1593" s="694"/>
      <c r="D1593" s="694"/>
      <c r="E1593" s="694"/>
      <c r="F1593" s="696"/>
      <c r="I1593" s="705">
        <f t="shared" si="57"/>
        <v>0</v>
      </c>
    </row>
    <row r="1594">
      <c r="A1594" s="694"/>
      <c r="B1594" s="694"/>
      <c r="C1594" s="694"/>
      <c r="D1594" s="694"/>
      <c r="E1594" s="694"/>
      <c r="F1594" s="696"/>
      <c r="I1594" s="705">
        <f t="shared" si="57"/>
        <v>0</v>
      </c>
    </row>
    <row r="1595">
      <c r="A1595" s="694"/>
      <c r="B1595" s="694"/>
      <c r="C1595" s="694"/>
      <c r="D1595" s="694"/>
      <c r="E1595" s="694"/>
      <c r="F1595" s="696"/>
      <c r="I1595" s="705">
        <f t="shared" si="57"/>
        <v>0</v>
      </c>
    </row>
    <row r="1596">
      <c r="A1596" s="694"/>
      <c r="B1596" s="694"/>
      <c r="C1596" s="694"/>
      <c r="D1596" s="694"/>
      <c r="E1596" s="694"/>
      <c r="F1596" s="696"/>
      <c r="I1596" s="705">
        <f t="shared" si="57"/>
        <v>0</v>
      </c>
    </row>
    <row r="1597">
      <c r="A1597" s="694"/>
      <c r="B1597" s="694"/>
      <c r="C1597" s="694"/>
      <c r="D1597" s="694"/>
      <c r="E1597" s="694"/>
      <c r="F1597" s="696"/>
      <c r="I1597" s="705">
        <f t="shared" si="57"/>
        <v>0</v>
      </c>
    </row>
    <row r="1598">
      <c r="A1598" s="694"/>
      <c r="B1598" s="694"/>
      <c r="C1598" s="694"/>
      <c r="D1598" s="694"/>
      <c r="E1598" s="694"/>
      <c r="F1598" s="696"/>
      <c r="I1598" s="705">
        <f t="shared" si="57"/>
        <v>0</v>
      </c>
    </row>
    <row r="1599">
      <c r="A1599" s="694"/>
      <c r="B1599" s="694"/>
      <c r="C1599" s="694"/>
      <c r="D1599" s="694"/>
      <c r="E1599" s="694"/>
      <c r="F1599" s="696"/>
      <c r="I1599" s="705">
        <f t="shared" si="57"/>
        <v>0</v>
      </c>
    </row>
    <row r="1600">
      <c r="A1600" s="694"/>
      <c r="B1600" s="694"/>
      <c r="C1600" s="694"/>
      <c r="D1600" s="694"/>
      <c r="E1600" s="694"/>
      <c r="F1600" s="696"/>
      <c r="I1600" s="705">
        <f t="shared" si="57"/>
        <v>0</v>
      </c>
    </row>
    <row r="1601">
      <c r="A1601" s="694"/>
      <c r="B1601" s="694"/>
      <c r="C1601" s="694"/>
      <c r="D1601" s="694"/>
      <c r="E1601" s="694"/>
      <c r="F1601" s="696"/>
      <c r="I1601" s="705">
        <f t="shared" si="57"/>
        <v>0</v>
      </c>
    </row>
    <row r="1602">
      <c r="A1602" s="694"/>
      <c r="B1602" s="694"/>
      <c r="C1602" s="694"/>
      <c r="D1602" s="694"/>
      <c r="E1602" s="694"/>
      <c r="F1602" s="696"/>
      <c r="I1602" s="705">
        <f t="shared" si="57"/>
        <v>0</v>
      </c>
    </row>
    <row r="1603">
      <c r="A1603" s="694"/>
      <c r="B1603" s="694"/>
      <c r="C1603" s="694"/>
      <c r="D1603" s="694"/>
      <c r="E1603" s="694"/>
      <c r="F1603" s="696"/>
      <c r="I1603" s="705">
        <f t="shared" si="57"/>
        <v>0</v>
      </c>
    </row>
    <row r="1604">
      <c r="A1604" s="694"/>
      <c r="B1604" s="694"/>
      <c r="C1604" s="694"/>
      <c r="D1604" s="694"/>
      <c r="E1604" s="694"/>
      <c r="F1604" s="696"/>
      <c r="I1604" s="705">
        <f t="shared" si="57"/>
        <v>0</v>
      </c>
    </row>
    <row r="1605">
      <c r="A1605" s="694"/>
      <c r="B1605" s="694"/>
      <c r="C1605" s="694"/>
      <c r="D1605" s="694"/>
      <c r="E1605" s="694"/>
      <c r="F1605" s="696"/>
      <c r="I1605" s="705">
        <f t="shared" si="57"/>
        <v>0</v>
      </c>
    </row>
    <row r="1606">
      <c r="A1606" s="694"/>
      <c r="B1606" s="694"/>
      <c r="C1606" s="694"/>
      <c r="D1606" s="694"/>
      <c r="E1606" s="694"/>
      <c r="F1606" s="696"/>
      <c r="I1606" s="705">
        <f t="shared" si="57"/>
        <v>0</v>
      </c>
    </row>
    <row r="1607">
      <c r="A1607" s="694"/>
      <c r="B1607" s="694"/>
      <c r="C1607" s="694"/>
      <c r="D1607" s="694"/>
      <c r="E1607" s="694"/>
      <c r="F1607" s="696"/>
      <c r="I1607" s="705">
        <f t="shared" si="57"/>
        <v>0</v>
      </c>
    </row>
    <row r="1608">
      <c r="A1608" s="694"/>
      <c r="B1608" s="694"/>
      <c r="C1608" s="694"/>
      <c r="D1608" s="694"/>
      <c r="E1608" s="694"/>
      <c r="F1608" s="696"/>
      <c r="I1608" s="705">
        <f t="shared" si="57"/>
        <v>0</v>
      </c>
    </row>
    <row r="1609">
      <c r="A1609" s="694"/>
      <c r="B1609" s="694"/>
      <c r="C1609" s="694"/>
      <c r="D1609" s="694"/>
      <c r="E1609" s="694"/>
      <c r="F1609" s="696"/>
      <c r="I1609" s="705">
        <f t="shared" si="57"/>
        <v>0</v>
      </c>
    </row>
    <row r="1610">
      <c r="A1610" s="694"/>
      <c r="B1610" s="694"/>
      <c r="C1610" s="694"/>
      <c r="D1610" s="694"/>
      <c r="E1610" s="694"/>
      <c r="F1610" s="696"/>
      <c r="I1610" s="705">
        <f t="shared" si="57"/>
        <v>0</v>
      </c>
    </row>
    <row r="1611">
      <c r="A1611" s="694"/>
      <c r="B1611" s="694"/>
      <c r="C1611" s="694"/>
      <c r="D1611" s="694"/>
      <c r="E1611" s="694"/>
      <c r="F1611" s="696"/>
      <c r="I1611" s="705">
        <f t="shared" si="57"/>
        <v>0</v>
      </c>
    </row>
    <row r="1612">
      <c r="A1612" s="694"/>
      <c r="B1612" s="694"/>
      <c r="C1612" s="694"/>
      <c r="D1612" s="694"/>
      <c r="E1612" s="694"/>
      <c r="F1612" s="696"/>
      <c r="I1612" s="705">
        <f t="shared" si="57"/>
        <v>0</v>
      </c>
    </row>
    <row r="1613">
      <c r="A1613" s="694"/>
      <c r="B1613" s="694"/>
      <c r="C1613" s="694"/>
      <c r="D1613" s="694"/>
      <c r="E1613" s="694"/>
      <c r="F1613" s="696"/>
      <c r="I1613" s="705">
        <f t="shared" si="57"/>
        <v>0</v>
      </c>
    </row>
    <row r="1614">
      <c r="A1614" s="694"/>
      <c r="B1614" s="694"/>
      <c r="C1614" s="694"/>
      <c r="D1614" s="694"/>
      <c r="E1614" s="694"/>
      <c r="F1614" s="696"/>
      <c r="I1614" s="705">
        <f t="shared" si="57"/>
        <v>0</v>
      </c>
    </row>
    <row r="1615">
      <c r="A1615" s="694"/>
      <c r="B1615" s="694"/>
      <c r="C1615" s="694"/>
      <c r="D1615" s="694"/>
      <c r="E1615" s="694"/>
      <c r="F1615" s="696"/>
      <c r="I1615" s="705">
        <f t="shared" si="57"/>
        <v>0</v>
      </c>
    </row>
    <row r="1616">
      <c r="A1616" s="694"/>
      <c r="B1616" s="694"/>
      <c r="C1616" s="694"/>
      <c r="D1616" s="694"/>
      <c r="E1616" s="694"/>
      <c r="F1616" s="696"/>
      <c r="I1616" s="705">
        <f t="shared" si="57"/>
        <v>0</v>
      </c>
    </row>
    <row r="1617">
      <c r="A1617" s="694"/>
      <c r="B1617" s="694"/>
      <c r="C1617" s="694"/>
      <c r="D1617" s="694"/>
      <c r="E1617" s="694"/>
      <c r="F1617" s="696"/>
      <c r="I1617" s="705">
        <f t="shared" si="57"/>
        <v>0</v>
      </c>
    </row>
    <row r="1618">
      <c r="A1618" s="694"/>
      <c r="B1618" s="694"/>
      <c r="C1618" s="694"/>
      <c r="D1618" s="694"/>
      <c r="E1618" s="694"/>
      <c r="F1618" s="696"/>
      <c r="I1618" s="705">
        <f t="shared" si="57"/>
        <v>0</v>
      </c>
    </row>
    <row r="1619">
      <c r="A1619" s="694"/>
      <c r="B1619" s="694"/>
      <c r="C1619" s="694"/>
      <c r="D1619" s="694"/>
      <c r="E1619" s="694"/>
      <c r="F1619" s="696"/>
      <c r="I1619" s="705">
        <f t="shared" si="57"/>
        <v>0</v>
      </c>
    </row>
    <row r="1620">
      <c r="A1620" s="694"/>
      <c r="B1620" s="694"/>
      <c r="C1620" s="694"/>
      <c r="D1620" s="694"/>
      <c r="E1620" s="694"/>
      <c r="F1620" s="696"/>
      <c r="I1620" s="705">
        <f t="shared" si="57"/>
        <v>0</v>
      </c>
    </row>
    <row r="1621">
      <c r="A1621" s="694"/>
      <c r="B1621" s="694"/>
      <c r="C1621" s="694"/>
      <c r="D1621" s="694"/>
      <c r="E1621" s="694"/>
      <c r="F1621" s="696"/>
      <c r="I1621" s="705">
        <f t="shared" si="57"/>
        <v>0</v>
      </c>
    </row>
    <row r="1622">
      <c r="A1622" s="694"/>
      <c r="B1622" s="694"/>
      <c r="C1622" s="694"/>
      <c r="D1622" s="694"/>
      <c r="E1622" s="694"/>
      <c r="F1622" s="696"/>
      <c r="I1622" s="705">
        <f t="shared" si="57"/>
        <v>0</v>
      </c>
    </row>
    <row r="1623">
      <c r="A1623" s="694"/>
      <c r="B1623" s="694"/>
      <c r="C1623" s="694"/>
      <c r="D1623" s="694"/>
      <c r="E1623" s="694"/>
      <c r="F1623" s="696"/>
      <c r="I1623" s="705">
        <f t="shared" si="57"/>
        <v>0</v>
      </c>
    </row>
    <row r="1624">
      <c r="A1624" s="694"/>
      <c r="B1624" s="694"/>
      <c r="C1624" s="694"/>
      <c r="D1624" s="694"/>
      <c r="E1624" s="694"/>
      <c r="F1624" s="696"/>
      <c r="I1624" s="705">
        <f t="shared" si="57"/>
        <v>0</v>
      </c>
    </row>
    <row r="1625">
      <c r="A1625" s="694"/>
      <c r="B1625" s="694"/>
      <c r="C1625" s="694"/>
      <c r="D1625" s="694"/>
      <c r="E1625" s="694"/>
      <c r="F1625" s="696"/>
      <c r="I1625" s="705">
        <f t="shared" si="57"/>
        <v>0</v>
      </c>
    </row>
    <row r="1626">
      <c r="A1626" s="694"/>
      <c r="B1626" s="694"/>
      <c r="C1626" s="694"/>
      <c r="D1626" s="694"/>
      <c r="E1626" s="694"/>
      <c r="F1626" s="696"/>
      <c r="I1626" s="705">
        <f t="shared" si="57"/>
        <v>0</v>
      </c>
    </row>
    <row r="1627">
      <c r="A1627" s="694"/>
      <c r="B1627" s="694"/>
      <c r="C1627" s="694"/>
      <c r="D1627" s="694"/>
      <c r="E1627" s="694"/>
      <c r="F1627" s="696"/>
      <c r="I1627" s="705">
        <f t="shared" si="57"/>
        <v>0</v>
      </c>
    </row>
    <row r="1628">
      <c r="A1628" s="694"/>
      <c r="B1628" s="694"/>
      <c r="C1628" s="694"/>
      <c r="D1628" s="694"/>
      <c r="E1628" s="694"/>
      <c r="F1628" s="696"/>
      <c r="I1628" s="705">
        <f t="shared" si="57"/>
        <v>0</v>
      </c>
    </row>
    <row r="1629">
      <c r="A1629" s="694"/>
      <c r="B1629" s="694"/>
      <c r="C1629" s="694"/>
      <c r="D1629" s="694"/>
      <c r="E1629" s="694"/>
      <c r="F1629" s="696"/>
      <c r="I1629" s="705">
        <f t="shared" si="57"/>
        <v>0</v>
      </c>
    </row>
    <row r="1630">
      <c r="A1630" s="694"/>
      <c r="B1630" s="694"/>
      <c r="C1630" s="694"/>
      <c r="D1630" s="694"/>
      <c r="E1630" s="694"/>
      <c r="F1630" s="696"/>
      <c r="I1630" s="705">
        <f t="shared" si="57"/>
        <v>0</v>
      </c>
    </row>
    <row r="1631">
      <c r="A1631" s="694"/>
      <c r="B1631" s="694"/>
      <c r="C1631" s="694"/>
      <c r="D1631" s="694"/>
      <c r="E1631" s="694"/>
      <c r="F1631" s="696"/>
      <c r="I1631" s="705">
        <f t="shared" si="57"/>
        <v>0</v>
      </c>
    </row>
    <row r="1632">
      <c r="A1632" s="694"/>
      <c r="B1632" s="694"/>
      <c r="C1632" s="694"/>
      <c r="D1632" s="694"/>
      <c r="E1632" s="694"/>
      <c r="F1632" s="696"/>
      <c r="I1632" s="705">
        <f t="shared" si="57"/>
        <v>0</v>
      </c>
    </row>
    <row r="1633">
      <c r="A1633" s="694"/>
      <c r="B1633" s="694"/>
      <c r="C1633" s="694"/>
      <c r="D1633" s="694"/>
      <c r="E1633" s="694"/>
      <c r="F1633" s="696"/>
      <c r="I1633" s="705">
        <f t="shared" si="57"/>
        <v>0</v>
      </c>
    </row>
    <row r="1634">
      <c r="A1634" s="694"/>
      <c r="B1634" s="694"/>
      <c r="C1634" s="694"/>
      <c r="D1634" s="694"/>
      <c r="E1634" s="694"/>
      <c r="F1634" s="696"/>
      <c r="I1634" s="705">
        <f t="shared" si="57"/>
        <v>0</v>
      </c>
    </row>
    <row r="1635">
      <c r="A1635" s="694"/>
      <c r="B1635" s="694"/>
      <c r="C1635" s="694"/>
      <c r="D1635" s="694"/>
      <c r="E1635" s="694"/>
      <c r="F1635" s="696"/>
      <c r="I1635" s="705">
        <f t="shared" si="57"/>
        <v>0</v>
      </c>
    </row>
    <row r="1636">
      <c r="A1636" s="694"/>
      <c r="B1636" s="694"/>
      <c r="C1636" s="694"/>
      <c r="D1636" s="694"/>
      <c r="E1636" s="694"/>
      <c r="F1636" s="696"/>
      <c r="I1636" s="705">
        <f t="shared" si="57"/>
        <v>0</v>
      </c>
    </row>
    <row r="1637">
      <c r="A1637" s="694"/>
      <c r="B1637" s="694"/>
      <c r="C1637" s="694"/>
      <c r="D1637" s="694"/>
      <c r="E1637" s="694"/>
      <c r="F1637" s="696"/>
      <c r="I1637" s="705">
        <f t="shared" si="57"/>
        <v>0</v>
      </c>
    </row>
    <row r="1638">
      <c r="A1638" s="694"/>
      <c r="B1638" s="694"/>
      <c r="C1638" s="694"/>
      <c r="D1638" s="694"/>
      <c r="E1638" s="694"/>
      <c r="F1638" s="696"/>
      <c r="I1638" s="705">
        <f t="shared" si="57"/>
        <v>0</v>
      </c>
    </row>
    <row r="1639">
      <c r="A1639" s="694"/>
      <c r="B1639" s="694"/>
      <c r="C1639" s="694"/>
      <c r="D1639" s="694"/>
      <c r="E1639" s="694"/>
      <c r="F1639" s="696"/>
      <c r="I1639" s="705">
        <f t="shared" si="57"/>
        <v>0</v>
      </c>
    </row>
    <row r="1640">
      <c r="A1640" s="694"/>
      <c r="B1640" s="694"/>
      <c r="C1640" s="694"/>
      <c r="D1640" s="694"/>
      <c r="E1640" s="694"/>
      <c r="F1640" s="696"/>
      <c r="I1640" s="705">
        <f t="shared" si="57"/>
        <v>0</v>
      </c>
    </row>
    <row r="1641">
      <c r="A1641" s="694"/>
      <c r="B1641" s="694"/>
      <c r="C1641" s="694"/>
      <c r="D1641" s="694"/>
      <c r="E1641" s="694"/>
      <c r="F1641" s="696"/>
      <c r="I1641" s="705">
        <f t="shared" si="57"/>
        <v>0</v>
      </c>
    </row>
    <row r="1642">
      <c r="A1642" s="694"/>
      <c r="B1642" s="694"/>
      <c r="C1642" s="694"/>
      <c r="D1642" s="694"/>
      <c r="E1642" s="694"/>
      <c r="F1642" s="696"/>
      <c r="I1642" s="705">
        <f t="shared" si="57"/>
        <v>0</v>
      </c>
    </row>
    <row r="1643">
      <c r="A1643" s="694"/>
      <c r="B1643" s="694"/>
      <c r="C1643" s="694"/>
      <c r="D1643" s="694"/>
      <c r="E1643" s="694"/>
      <c r="F1643" s="696"/>
      <c r="I1643" s="705">
        <f t="shared" si="57"/>
        <v>0</v>
      </c>
    </row>
    <row r="1644">
      <c r="A1644" s="694"/>
      <c r="B1644" s="694"/>
      <c r="C1644" s="694"/>
      <c r="D1644" s="694"/>
      <c r="E1644" s="694"/>
      <c r="F1644" s="696"/>
      <c r="I1644" s="705">
        <f t="shared" si="57"/>
        <v>0</v>
      </c>
    </row>
    <row r="1645">
      <c r="A1645" s="694"/>
      <c r="B1645" s="694"/>
      <c r="C1645" s="694"/>
      <c r="D1645" s="694"/>
      <c r="E1645" s="694"/>
      <c r="F1645" s="696"/>
      <c r="I1645" s="705">
        <f t="shared" si="57"/>
        <v>0</v>
      </c>
    </row>
    <row r="1646">
      <c r="A1646" s="694"/>
      <c r="B1646" s="694"/>
      <c r="C1646" s="694"/>
      <c r="D1646" s="694"/>
      <c r="E1646" s="694"/>
      <c r="F1646" s="696"/>
      <c r="I1646" s="705">
        <f t="shared" si="57"/>
        <v>0</v>
      </c>
    </row>
    <row r="1647">
      <c r="A1647" s="694"/>
      <c r="B1647" s="694"/>
      <c r="C1647" s="694"/>
      <c r="D1647" s="694"/>
      <c r="E1647" s="694"/>
      <c r="F1647" s="696"/>
      <c r="I1647" s="705">
        <f t="shared" si="57"/>
        <v>0</v>
      </c>
    </row>
    <row r="1648">
      <c r="A1648" s="694"/>
      <c r="B1648" s="694"/>
      <c r="C1648" s="694"/>
      <c r="D1648" s="694"/>
      <c r="E1648" s="694"/>
      <c r="F1648" s="696"/>
      <c r="I1648" s="705">
        <f t="shared" si="57"/>
        <v>0</v>
      </c>
    </row>
    <row r="1649">
      <c r="A1649" s="694"/>
      <c r="B1649" s="694"/>
      <c r="C1649" s="694"/>
      <c r="D1649" s="694"/>
      <c r="E1649" s="694"/>
      <c r="F1649" s="696"/>
      <c r="I1649" s="705">
        <f t="shared" si="57"/>
        <v>0</v>
      </c>
    </row>
    <row r="1650">
      <c r="A1650" s="694"/>
      <c r="B1650" s="694"/>
      <c r="C1650" s="694"/>
      <c r="D1650" s="694"/>
      <c r="E1650" s="694"/>
      <c r="F1650" s="696"/>
      <c r="I1650" s="705">
        <f t="shared" si="57"/>
        <v>0</v>
      </c>
    </row>
    <row r="1651">
      <c r="A1651" s="694"/>
      <c r="B1651" s="694"/>
      <c r="C1651" s="694"/>
      <c r="D1651" s="694"/>
      <c r="E1651" s="694"/>
      <c r="F1651" s="696"/>
      <c r="I1651" s="705">
        <f t="shared" si="57"/>
        <v>0</v>
      </c>
    </row>
    <row r="1652">
      <c r="A1652" s="694"/>
      <c r="B1652" s="694"/>
      <c r="C1652" s="694"/>
      <c r="D1652" s="694"/>
      <c r="E1652" s="694"/>
      <c r="F1652" s="696"/>
      <c r="I1652" s="705">
        <f t="shared" si="57"/>
        <v>0</v>
      </c>
    </row>
    <row r="1653">
      <c r="A1653" s="694"/>
      <c r="B1653" s="694"/>
      <c r="C1653" s="694"/>
      <c r="D1653" s="694"/>
      <c r="E1653" s="694"/>
      <c r="F1653" s="696"/>
      <c r="I1653" s="705">
        <f t="shared" si="57"/>
        <v>0</v>
      </c>
    </row>
    <row r="1654">
      <c r="A1654" s="694"/>
      <c r="B1654" s="694"/>
      <c r="C1654" s="694"/>
      <c r="D1654" s="694"/>
      <c r="E1654" s="694"/>
      <c r="F1654" s="696"/>
      <c r="I1654" s="705">
        <f t="shared" si="57"/>
        <v>0</v>
      </c>
    </row>
    <row r="1655">
      <c r="A1655" s="694"/>
      <c r="B1655" s="694"/>
      <c r="C1655" s="694"/>
      <c r="D1655" s="694"/>
      <c r="E1655" s="694"/>
      <c r="F1655" s="696"/>
      <c r="I1655" s="705">
        <f t="shared" si="57"/>
        <v>0</v>
      </c>
    </row>
    <row r="1656">
      <c r="A1656" s="694"/>
      <c r="B1656" s="694"/>
      <c r="C1656" s="694"/>
      <c r="D1656" s="694"/>
      <c r="E1656" s="694"/>
      <c r="F1656" s="696"/>
      <c r="I1656" s="705">
        <f t="shared" si="57"/>
        <v>0</v>
      </c>
    </row>
    <row r="1657">
      <c r="A1657" s="694"/>
      <c r="B1657" s="694"/>
      <c r="C1657" s="694"/>
      <c r="D1657" s="694"/>
      <c r="E1657" s="694"/>
      <c r="F1657" s="696"/>
      <c r="I1657" s="705">
        <f t="shared" si="57"/>
        <v>0</v>
      </c>
    </row>
    <row r="1658">
      <c r="A1658" s="694"/>
      <c r="B1658" s="694"/>
      <c r="C1658" s="694"/>
      <c r="D1658" s="694"/>
      <c r="E1658" s="694"/>
      <c r="F1658" s="696"/>
      <c r="I1658" s="705">
        <f t="shared" si="57"/>
        <v>0</v>
      </c>
    </row>
    <row r="1659">
      <c r="A1659" s="694"/>
      <c r="B1659" s="694"/>
      <c r="C1659" s="694"/>
      <c r="D1659" s="694"/>
      <c r="E1659" s="694"/>
      <c r="F1659" s="696"/>
      <c r="I1659" s="705">
        <f t="shared" si="57"/>
        <v>0</v>
      </c>
    </row>
    <row r="1660">
      <c r="A1660" s="694"/>
      <c r="B1660" s="694"/>
      <c r="C1660" s="694"/>
      <c r="D1660" s="694"/>
      <c r="E1660" s="694"/>
      <c r="F1660" s="696"/>
      <c r="I1660" s="705">
        <f t="shared" si="57"/>
        <v>0</v>
      </c>
    </row>
    <row r="1661">
      <c r="A1661" s="694"/>
      <c r="B1661" s="694"/>
      <c r="C1661" s="694"/>
      <c r="D1661" s="694"/>
      <c r="E1661" s="694"/>
      <c r="F1661" s="696"/>
      <c r="I1661" s="705">
        <f t="shared" si="57"/>
        <v>0</v>
      </c>
    </row>
    <row r="1662">
      <c r="A1662" s="694"/>
      <c r="B1662" s="694"/>
      <c r="C1662" s="694"/>
      <c r="D1662" s="694"/>
      <c r="E1662" s="694"/>
      <c r="F1662" s="696"/>
      <c r="I1662" s="705">
        <f t="shared" si="57"/>
        <v>0</v>
      </c>
    </row>
    <row r="1663">
      <c r="A1663" s="694"/>
      <c r="B1663" s="694"/>
      <c r="C1663" s="694"/>
      <c r="D1663" s="694"/>
      <c r="E1663" s="694"/>
      <c r="F1663" s="696"/>
      <c r="I1663" s="705">
        <f t="shared" si="57"/>
        <v>0</v>
      </c>
    </row>
    <row r="1664">
      <c r="A1664" s="694"/>
      <c r="B1664" s="694"/>
      <c r="C1664" s="694"/>
      <c r="D1664" s="694"/>
      <c r="E1664" s="694"/>
      <c r="F1664" s="696"/>
      <c r="I1664" s="705">
        <f t="shared" si="57"/>
        <v>0</v>
      </c>
    </row>
    <row r="1665">
      <c r="A1665" s="694"/>
      <c r="B1665" s="694"/>
      <c r="C1665" s="694"/>
      <c r="D1665" s="694"/>
      <c r="E1665" s="694"/>
      <c r="F1665" s="696"/>
      <c r="I1665" s="705">
        <f t="shared" si="57"/>
        <v>0</v>
      </c>
    </row>
    <row r="1666">
      <c r="A1666" s="694"/>
      <c r="B1666" s="694"/>
      <c r="C1666" s="694"/>
      <c r="D1666" s="694"/>
      <c r="E1666" s="694"/>
      <c r="F1666" s="696"/>
      <c r="I1666" s="705">
        <f t="shared" si="57"/>
        <v>0</v>
      </c>
    </row>
    <row r="1667">
      <c r="A1667" s="694"/>
      <c r="B1667" s="694"/>
      <c r="C1667" s="694"/>
      <c r="D1667" s="694"/>
      <c r="E1667" s="694"/>
      <c r="F1667" s="696"/>
      <c r="I1667" s="705">
        <f t="shared" si="57"/>
        <v>0</v>
      </c>
    </row>
    <row r="1668">
      <c r="A1668" s="694"/>
      <c r="B1668" s="694"/>
      <c r="C1668" s="694"/>
      <c r="D1668" s="694"/>
      <c r="E1668" s="694"/>
      <c r="F1668" s="696"/>
      <c r="I1668" s="705">
        <f t="shared" si="57"/>
        <v>0</v>
      </c>
    </row>
    <row r="1669">
      <c r="A1669" s="694"/>
      <c r="B1669" s="694"/>
      <c r="C1669" s="694"/>
      <c r="D1669" s="694"/>
      <c r="E1669" s="694"/>
      <c r="F1669" s="696"/>
      <c r="I1669" s="705">
        <f t="shared" si="57"/>
        <v>0</v>
      </c>
    </row>
    <row r="1670">
      <c r="A1670" s="694"/>
      <c r="B1670" s="694"/>
      <c r="C1670" s="694"/>
      <c r="D1670" s="694"/>
      <c r="E1670" s="694"/>
      <c r="F1670" s="696"/>
      <c r="I1670" s="705">
        <f t="shared" si="57"/>
        <v>0</v>
      </c>
    </row>
    <row r="1671">
      <c r="A1671" s="694"/>
      <c r="B1671" s="694"/>
      <c r="C1671" s="694"/>
      <c r="D1671" s="694"/>
      <c r="E1671" s="694"/>
      <c r="F1671" s="696"/>
      <c r="I1671" s="705">
        <f t="shared" si="57"/>
        <v>0</v>
      </c>
    </row>
    <row r="1672">
      <c r="A1672" s="694"/>
      <c r="B1672" s="694"/>
      <c r="C1672" s="694"/>
      <c r="D1672" s="694"/>
      <c r="E1672" s="694"/>
      <c r="F1672" s="696"/>
      <c r="I1672" s="705">
        <f t="shared" si="57"/>
        <v>0</v>
      </c>
    </row>
    <row r="1673">
      <c r="A1673" s="694"/>
      <c r="B1673" s="694"/>
      <c r="C1673" s="694"/>
      <c r="D1673" s="694"/>
      <c r="E1673" s="694"/>
      <c r="F1673" s="696"/>
      <c r="I1673" s="705">
        <f t="shared" si="57"/>
        <v>0</v>
      </c>
    </row>
    <row r="1674">
      <c r="A1674" s="694"/>
      <c r="B1674" s="694"/>
      <c r="C1674" s="694"/>
      <c r="D1674" s="694"/>
      <c r="E1674" s="694"/>
      <c r="F1674" s="696"/>
      <c r="I1674" s="705">
        <f t="shared" si="57"/>
        <v>0</v>
      </c>
    </row>
    <row r="1675">
      <c r="A1675" s="694"/>
      <c r="B1675" s="694"/>
      <c r="C1675" s="694"/>
      <c r="D1675" s="694"/>
      <c r="E1675" s="694"/>
      <c r="F1675" s="696"/>
      <c r="I1675" s="705">
        <f t="shared" si="57"/>
        <v>0</v>
      </c>
    </row>
    <row r="1676">
      <c r="A1676" s="694"/>
      <c r="B1676" s="694"/>
      <c r="C1676" s="694"/>
      <c r="D1676" s="694"/>
      <c r="E1676" s="694"/>
      <c r="F1676" s="696"/>
      <c r="I1676" s="705">
        <f t="shared" si="57"/>
        <v>0</v>
      </c>
    </row>
    <row r="1677">
      <c r="A1677" s="694"/>
      <c r="B1677" s="694"/>
      <c r="C1677" s="694"/>
      <c r="D1677" s="694"/>
      <c r="E1677" s="694"/>
      <c r="F1677" s="696"/>
      <c r="I1677" s="705">
        <f t="shared" si="57"/>
        <v>0</v>
      </c>
    </row>
    <row r="1678">
      <c r="A1678" s="694"/>
      <c r="B1678" s="694"/>
      <c r="C1678" s="694"/>
      <c r="D1678" s="694"/>
      <c r="E1678" s="694"/>
      <c r="F1678" s="696"/>
      <c r="I1678" s="705">
        <f t="shared" si="57"/>
        <v>0</v>
      </c>
    </row>
    <row r="1679">
      <c r="A1679" s="694"/>
      <c r="B1679" s="694"/>
      <c r="C1679" s="694"/>
      <c r="D1679" s="694"/>
      <c r="E1679" s="694"/>
      <c r="F1679" s="696"/>
      <c r="I1679" s="705">
        <f t="shared" si="57"/>
        <v>0</v>
      </c>
    </row>
    <row r="1680">
      <c r="A1680" s="694"/>
      <c r="B1680" s="694"/>
      <c r="C1680" s="694"/>
      <c r="D1680" s="694"/>
      <c r="E1680" s="694"/>
      <c r="F1680" s="696"/>
      <c r="I1680" s="705">
        <f t="shared" si="57"/>
        <v>0</v>
      </c>
    </row>
    <row r="1681">
      <c r="A1681" s="694"/>
      <c r="B1681" s="694"/>
      <c r="C1681" s="694"/>
      <c r="D1681" s="694"/>
      <c r="E1681" s="694"/>
      <c r="F1681" s="696"/>
      <c r="I1681" s="705">
        <f t="shared" si="57"/>
        <v>0</v>
      </c>
    </row>
    <row r="1682">
      <c r="A1682" s="694"/>
      <c r="B1682" s="694"/>
      <c r="C1682" s="694"/>
      <c r="D1682" s="694"/>
      <c r="E1682" s="694"/>
      <c r="F1682" s="696"/>
      <c r="I1682" s="705">
        <f t="shared" si="57"/>
        <v>0</v>
      </c>
    </row>
    <row r="1683">
      <c r="A1683" s="694"/>
      <c r="B1683" s="694"/>
      <c r="C1683" s="694"/>
      <c r="D1683" s="694"/>
      <c r="E1683" s="694"/>
      <c r="F1683" s="696"/>
      <c r="I1683" s="705">
        <f t="shared" si="57"/>
        <v>0</v>
      </c>
    </row>
    <row r="1684">
      <c r="A1684" s="694"/>
      <c r="B1684" s="694"/>
      <c r="C1684" s="694"/>
      <c r="D1684" s="694"/>
      <c r="E1684" s="694"/>
      <c r="F1684" s="696"/>
      <c r="I1684" s="705">
        <f t="shared" si="57"/>
        <v>0</v>
      </c>
    </row>
    <row r="1685">
      <c r="A1685" s="694"/>
      <c r="B1685" s="694"/>
      <c r="C1685" s="694"/>
      <c r="D1685" s="694"/>
      <c r="E1685" s="694"/>
      <c r="F1685" s="696"/>
      <c r="I1685" s="705">
        <f t="shared" si="57"/>
        <v>0</v>
      </c>
    </row>
    <row r="1686">
      <c r="A1686" s="694"/>
      <c r="B1686" s="694"/>
      <c r="C1686" s="694"/>
      <c r="D1686" s="694"/>
      <c r="E1686" s="694"/>
      <c r="F1686" s="696"/>
      <c r="I1686" s="705">
        <f t="shared" si="57"/>
        <v>0</v>
      </c>
    </row>
    <row r="1687">
      <c r="A1687" s="694"/>
      <c r="B1687" s="694"/>
      <c r="C1687" s="694"/>
      <c r="D1687" s="694"/>
      <c r="E1687" s="694"/>
      <c r="F1687" s="696"/>
      <c r="I1687" s="705">
        <f t="shared" si="57"/>
        <v>0</v>
      </c>
    </row>
    <row r="1688">
      <c r="A1688" s="694"/>
      <c r="B1688" s="694"/>
      <c r="C1688" s="694"/>
      <c r="D1688" s="694"/>
      <c r="E1688" s="694"/>
      <c r="F1688" s="696"/>
      <c r="I1688" s="705">
        <f t="shared" si="57"/>
        <v>0</v>
      </c>
    </row>
    <row r="1689">
      <c r="A1689" s="694"/>
      <c r="B1689" s="694"/>
      <c r="C1689" s="694"/>
      <c r="D1689" s="694"/>
      <c r="E1689" s="694"/>
      <c r="F1689" s="696"/>
      <c r="I1689" s="705">
        <f t="shared" si="57"/>
        <v>0</v>
      </c>
    </row>
    <row r="1690">
      <c r="A1690" s="694"/>
      <c r="B1690" s="694"/>
      <c r="C1690" s="694"/>
      <c r="D1690" s="694"/>
      <c r="E1690" s="694"/>
      <c r="F1690" s="696"/>
      <c r="I1690" s="705">
        <f t="shared" si="57"/>
        <v>0</v>
      </c>
    </row>
    <row r="1691">
      <c r="A1691" s="694"/>
      <c r="B1691" s="694"/>
      <c r="C1691" s="694"/>
      <c r="D1691" s="694"/>
      <c r="E1691" s="694"/>
      <c r="F1691" s="696"/>
      <c r="I1691" s="705">
        <f t="shared" si="57"/>
        <v>0</v>
      </c>
    </row>
    <row r="1692">
      <c r="A1692" s="694"/>
      <c r="B1692" s="694"/>
      <c r="C1692" s="694"/>
      <c r="D1692" s="694"/>
      <c r="E1692" s="694"/>
      <c r="F1692" s="696"/>
      <c r="I1692" s="705">
        <f t="shared" si="57"/>
        <v>0</v>
      </c>
    </row>
    <row r="1693">
      <c r="A1693" s="694"/>
      <c r="B1693" s="694"/>
      <c r="C1693" s="694"/>
      <c r="D1693" s="694"/>
      <c r="E1693" s="694"/>
      <c r="F1693" s="696"/>
      <c r="I1693" s="705">
        <f t="shared" si="57"/>
        <v>0</v>
      </c>
    </row>
    <row r="1694">
      <c r="A1694" s="694"/>
      <c r="B1694" s="694"/>
      <c r="C1694" s="694"/>
      <c r="D1694" s="694"/>
      <c r="E1694" s="694"/>
      <c r="F1694" s="696"/>
      <c r="I1694" s="705">
        <f t="shared" si="57"/>
        <v>0</v>
      </c>
    </row>
    <row r="1695">
      <c r="A1695" s="694"/>
      <c r="B1695" s="694"/>
      <c r="C1695" s="694"/>
      <c r="D1695" s="694"/>
      <c r="E1695" s="694"/>
      <c r="F1695" s="696"/>
      <c r="I1695" s="705">
        <f t="shared" si="57"/>
        <v>0</v>
      </c>
    </row>
    <row r="1696">
      <c r="A1696" s="694"/>
      <c r="B1696" s="694"/>
      <c r="C1696" s="694"/>
      <c r="D1696" s="694"/>
      <c r="E1696" s="694"/>
      <c r="F1696" s="696"/>
      <c r="I1696" s="705">
        <f t="shared" si="57"/>
        <v>0</v>
      </c>
    </row>
    <row r="1697">
      <c r="A1697" s="694"/>
      <c r="B1697" s="694"/>
      <c r="C1697" s="694"/>
      <c r="D1697" s="694"/>
      <c r="E1697" s="694"/>
      <c r="F1697" s="696"/>
      <c r="I1697" s="705">
        <f t="shared" si="57"/>
        <v>0</v>
      </c>
    </row>
    <row r="1698">
      <c r="A1698" s="694"/>
      <c r="B1698" s="694"/>
      <c r="C1698" s="694"/>
      <c r="D1698" s="694"/>
      <c r="E1698" s="694"/>
      <c r="F1698" s="696"/>
      <c r="I1698" s="705">
        <f t="shared" si="57"/>
        <v>0</v>
      </c>
    </row>
    <row r="1699">
      <c r="A1699" s="694"/>
      <c r="B1699" s="694"/>
      <c r="C1699" s="694"/>
      <c r="D1699" s="694"/>
      <c r="E1699" s="694"/>
      <c r="F1699" s="696"/>
      <c r="I1699" s="705">
        <f t="shared" si="57"/>
        <v>0</v>
      </c>
    </row>
    <row r="1700">
      <c r="A1700" s="694"/>
      <c r="B1700" s="694"/>
      <c r="C1700" s="694"/>
      <c r="D1700" s="694"/>
      <c r="E1700" s="694"/>
      <c r="F1700" s="696"/>
      <c r="I1700" s="705">
        <f t="shared" si="57"/>
        <v>0</v>
      </c>
    </row>
    <row r="1701">
      <c r="A1701" s="694"/>
      <c r="B1701" s="694"/>
      <c r="C1701" s="694"/>
      <c r="D1701" s="694"/>
      <c r="E1701" s="694"/>
      <c r="F1701" s="696"/>
      <c r="I1701" s="705">
        <f t="shared" si="57"/>
        <v>0</v>
      </c>
    </row>
    <row r="1702">
      <c r="A1702" s="694"/>
      <c r="B1702" s="694"/>
      <c r="C1702" s="694"/>
      <c r="D1702" s="694"/>
      <c r="E1702" s="694"/>
      <c r="F1702" s="696"/>
      <c r="I1702" s="705">
        <f t="shared" si="57"/>
        <v>0</v>
      </c>
    </row>
    <row r="1703">
      <c r="A1703" s="694"/>
      <c r="B1703" s="694"/>
      <c r="C1703" s="694"/>
      <c r="D1703" s="694"/>
      <c r="E1703" s="694"/>
      <c r="F1703" s="696"/>
      <c r="I1703" s="705">
        <f t="shared" si="57"/>
        <v>0</v>
      </c>
    </row>
    <row r="1704">
      <c r="A1704" s="694"/>
      <c r="B1704" s="694"/>
      <c r="C1704" s="694"/>
      <c r="D1704" s="694"/>
      <c r="E1704" s="694"/>
      <c r="F1704" s="696"/>
      <c r="I1704" s="705">
        <f t="shared" si="57"/>
        <v>0</v>
      </c>
    </row>
    <row r="1705">
      <c r="A1705" s="694"/>
      <c r="B1705" s="694"/>
      <c r="C1705" s="694"/>
      <c r="D1705" s="694"/>
      <c r="E1705" s="694"/>
      <c r="F1705" s="696"/>
      <c r="I1705" s="705">
        <f t="shared" si="57"/>
        <v>0</v>
      </c>
    </row>
    <row r="1706">
      <c r="A1706" s="694"/>
      <c r="B1706" s="694"/>
      <c r="C1706" s="694"/>
      <c r="D1706" s="694"/>
      <c r="E1706" s="694"/>
      <c r="F1706" s="696"/>
      <c r="I1706" s="705">
        <f t="shared" si="57"/>
        <v>0</v>
      </c>
    </row>
    <row r="1707">
      <c r="A1707" s="694"/>
      <c r="B1707" s="694"/>
      <c r="C1707" s="694"/>
      <c r="D1707" s="694"/>
      <c r="E1707" s="694"/>
      <c r="F1707" s="696"/>
      <c r="I1707" s="705">
        <f t="shared" si="57"/>
        <v>0</v>
      </c>
    </row>
    <row r="1708">
      <c r="A1708" s="694"/>
      <c r="B1708" s="694"/>
      <c r="C1708" s="694"/>
      <c r="D1708" s="694"/>
      <c r="E1708" s="694"/>
      <c r="F1708" s="696"/>
      <c r="I1708" s="705">
        <f t="shared" si="57"/>
        <v>0</v>
      </c>
    </row>
    <row r="1709">
      <c r="A1709" s="694"/>
      <c r="B1709" s="694"/>
      <c r="C1709" s="694"/>
      <c r="D1709" s="694"/>
      <c r="E1709" s="694"/>
      <c r="F1709" s="696"/>
      <c r="I1709" s="705">
        <f t="shared" si="57"/>
        <v>0</v>
      </c>
    </row>
    <row r="1710">
      <c r="A1710" s="694"/>
      <c r="B1710" s="694"/>
      <c r="C1710" s="694"/>
      <c r="D1710" s="694"/>
      <c r="E1710" s="694"/>
      <c r="F1710" s="696"/>
      <c r="I1710" s="705">
        <f t="shared" si="57"/>
        <v>0</v>
      </c>
    </row>
    <row r="1711">
      <c r="A1711" s="694"/>
      <c r="B1711" s="694"/>
      <c r="C1711" s="694"/>
      <c r="D1711" s="694"/>
      <c r="E1711" s="694"/>
      <c r="F1711" s="696"/>
      <c r="I1711" s="705">
        <f t="shared" si="57"/>
        <v>0</v>
      </c>
    </row>
    <row r="1712">
      <c r="A1712" s="694"/>
      <c r="B1712" s="694"/>
      <c r="C1712" s="694"/>
      <c r="D1712" s="694"/>
      <c r="E1712" s="694"/>
      <c r="F1712" s="696"/>
      <c r="I1712" s="705">
        <f t="shared" si="57"/>
        <v>0</v>
      </c>
    </row>
    <row r="1713">
      <c r="A1713" s="694"/>
      <c r="B1713" s="694"/>
      <c r="C1713" s="694"/>
      <c r="D1713" s="694"/>
      <c r="E1713" s="694"/>
      <c r="F1713" s="696"/>
      <c r="I1713" s="705">
        <f t="shared" si="57"/>
        <v>0</v>
      </c>
    </row>
    <row r="1714">
      <c r="A1714" s="694"/>
      <c r="B1714" s="694"/>
      <c r="C1714" s="694"/>
      <c r="D1714" s="694"/>
      <c r="E1714" s="694"/>
      <c r="F1714" s="696"/>
      <c r="I1714" s="705">
        <f t="shared" si="57"/>
        <v>0</v>
      </c>
    </row>
    <row r="1715">
      <c r="A1715" s="694"/>
      <c r="B1715" s="694"/>
      <c r="C1715" s="694"/>
      <c r="D1715" s="694"/>
      <c r="E1715" s="694"/>
      <c r="F1715" s="696"/>
      <c r="I1715" s="705">
        <f t="shared" si="57"/>
        <v>0</v>
      </c>
    </row>
    <row r="1716">
      <c r="A1716" s="694"/>
      <c r="B1716" s="694"/>
      <c r="C1716" s="694"/>
      <c r="D1716" s="694"/>
      <c r="E1716" s="694"/>
      <c r="F1716" s="696"/>
      <c r="I1716" s="705">
        <f t="shared" si="57"/>
        <v>0</v>
      </c>
    </row>
    <row r="1717">
      <c r="A1717" s="694"/>
      <c r="B1717" s="694"/>
      <c r="C1717" s="694"/>
      <c r="D1717" s="694"/>
      <c r="E1717" s="694"/>
      <c r="F1717" s="696"/>
      <c r="I1717" s="705">
        <f t="shared" si="57"/>
        <v>0</v>
      </c>
    </row>
    <row r="1718">
      <c r="A1718" s="694"/>
      <c r="B1718" s="694"/>
      <c r="C1718" s="694"/>
      <c r="D1718" s="694"/>
      <c r="E1718" s="694"/>
      <c r="F1718" s="696"/>
      <c r="I1718" s="705">
        <f t="shared" si="57"/>
        <v>0</v>
      </c>
    </row>
    <row r="1719">
      <c r="A1719" s="694"/>
      <c r="B1719" s="694"/>
      <c r="C1719" s="694"/>
      <c r="D1719" s="694"/>
      <c r="E1719" s="694"/>
      <c r="F1719" s="696"/>
      <c r="I1719" s="705">
        <f t="shared" si="57"/>
        <v>0</v>
      </c>
    </row>
    <row r="1720">
      <c r="A1720" s="694"/>
      <c r="B1720" s="694"/>
      <c r="C1720" s="694"/>
      <c r="D1720" s="694"/>
      <c r="E1720" s="694"/>
      <c r="F1720" s="696"/>
      <c r="I1720" s="705">
        <f t="shared" si="57"/>
        <v>0</v>
      </c>
    </row>
    <row r="1721">
      <c r="A1721" s="694"/>
      <c r="B1721" s="694"/>
      <c r="C1721" s="694"/>
      <c r="D1721" s="694"/>
      <c r="E1721" s="694"/>
      <c r="F1721" s="696"/>
      <c r="I1721" s="705">
        <f t="shared" si="57"/>
        <v>0</v>
      </c>
    </row>
    <row r="1722">
      <c r="A1722" s="694"/>
      <c r="B1722" s="694"/>
      <c r="C1722" s="694"/>
      <c r="D1722" s="694"/>
      <c r="E1722" s="694"/>
      <c r="F1722" s="696"/>
      <c r="I1722" s="705">
        <f t="shared" si="57"/>
        <v>0</v>
      </c>
    </row>
    <row r="1723">
      <c r="A1723" s="694"/>
      <c r="B1723" s="694"/>
      <c r="C1723" s="694"/>
      <c r="D1723" s="694"/>
      <c r="E1723" s="694"/>
      <c r="F1723" s="696"/>
      <c r="I1723" s="705">
        <f t="shared" si="57"/>
        <v>0</v>
      </c>
    </row>
    <row r="1724">
      <c r="A1724" s="694"/>
      <c r="B1724" s="694"/>
      <c r="C1724" s="694"/>
      <c r="D1724" s="694"/>
      <c r="E1724" s="694"/>
      <c r="F1724" s="696"/>
      <c r="I1724" s="705">
        <f t="shared" si="57"/>
        <v>0</v>
      </c>
    </row>
    <row r="1725">
      <c r="A1725" s="694"/>
      <c r="B1725" s="694"/>
      <c r="C1725" s="694"/>
      <c r="D1725" s="694"/>
      <c r="E1725" s="694"/>
      <c r="F1725" s="696"/>
      <c r="I1725" s="705">
        <f t="shared" si="57"/>
        <v>0</v>
      </c>
    </row>
    <row r="1726">
      <c r="A1726" s="694"/>
      <c r="B1726" s="694"/>
      <c r="C1726" s="694"/>
      <c r="D1726" s="694"/>
      <c r="E1726" s="694"/>
      <c r="F1726" s="696"/>
      <c r="I1726" s="705">
        <f t="shared" si="57"/>
        <v>0</v>
      </c>
    </row>
    <row r="1727">
      <c r="A1727" s="694"/>
      <c r="B1727" s="694"/>
      <c r="C1727" s="694"/>
      <c r="D1727" s="694"/>
      <c r="E1727" s="694"/>
      <c r="F1727" s="696"/>
      <c r="I1727" s="705">
        <f t="shared" si="57"/>
        <v>0</v>
      </c>
    </row>
    <row r="1728">
      <c r="A1728" s="694"/>
      <c r="B1728" s="694"/>
      <c r="C1728" s="694"/>
      <c r="D1728" s="694"/>
      <c r="E1728" s="694"/>
      <c r="F1728" s="696"/>
      <c r="I1728" s="705">
        <f t="shared" si="57"/>
        <v>0</v>
      </c>
    </row>
    <row r="1729">
      <c r="A1729" s="694"/>
      <c r="B1729" s="694"/>
      <c r="C1729" s="694"/>
      <c r="D1729" s="694"/>
      <c r="E1729" s="694"/>
      <c r="F1729" s="696"/>
      <c r="I1729" s="705">
        <f t="shared" si="57"/>
        <v>0</v>
      </c>
    </row>
    <row r="1730">
      <c r="A1730" s="694"/>
      <c r="B1730" s="694"/>
      <c r="C1730" s="694"/>
      <c r="D1730" s="694"/>
      <c r="E1730" s="694"/>
      <c r="F1730" s="696"/>
      <c r="I1730" s="705">
        <f t="shared" si="57"/>
        <v>0</v>
      </c>
    </row>
    <row r="1731">
      <c r="A1731" s="694"/>
      <c r="B1731" s="694"/>
      <c r="C1731" s="694"/>
      <c r="D1731" s="694"/>
      <c r="E1731" s="694"/>
      <c r="F1731" s="696"/>
      <c r="I1731" s="705">
        <f t="shared" si="57"/>
        <v>0</v>
      </c>
    </row>
    <row r="1732">
      <c r="A1732" s="694"/>
      <c r="B1732" s="694"/>
      <c r="C1732" s="694"/>
      <c r="D1732" s="694"/>
      <c r="E1732" s="694"/>
      <c r="F1732" s="696"/>
      <c r="I1732" s="705">
        <f t="shared" si="57"/>
        <v>0</v>
      </c>
    </row>
    <row r="1733">
      <c r="A1733" s="694"/>
      <c r="B1733" s="694"/>
      <c r="C1733" s="694"/>
      <c r="D1733" s="694"/>
      <c r="E1733" s="694"/>
      <c r="F1733" s="696"/>
      <c r="I1733" s="705">
        <f t="shared" si="57"/>
        <v>0</v>
      </c>
    </row>
    <row r="1734">
      <c r="A1734" s="694"/>
      <c r="B1734" s="694"/>
      <c r="C1734" s="694"/>
      <c r="D1734" s="694"/>
      <c r="E1734" s="694"/>
      <c r="F1734" s="696"/>
      <c r="I1734" s="705">
        <f t="shared" si="57"/>
        <v>0</v>
      </c>
    </row>
    <row r="1735">
      <c r="A1735" s="694"/>
      <c r="B1735" s="694"/>
      <c r="C1735" s="694"/>
      <c r="D1735" s="694"/>
      <c r="E1735" s="694"/>
      <c r="F1735" s="696"/>
      <c r="I1735" s="705">
        <f t="shared" si="57"/>
        <v>0</v>
      </c>
    </row>
    <row r="1736">
      <c r="A1736" s="694"/>
      <c r="B1736" s="694"/>
      <c r="C1736" s="694"/>
      <c r="D1736" s="694"/>
      <c r="E1736" s="694"/>
      <c r="F1736" s="696"/>
      <c r="I1736" s="705">
        <f t="shared" si="57"/>
        <v>0</v>
      </c>
    </row>
    <row r="1737">
      <c r="A1737" s="694"/>
      <c r="B1737" s="694"/>
      <c r="C1737" s="694"/>
      <c r="D1737" s="694"/>
      <c r="E1737" s="694"/>
      <c r="F1737" s="696"/>
      <c r="I1737" s="705">
        <f t="shared" si="57"/>
        <v>0</v>
      </c>
    </row>
    <row r="1738">
      <c r="A1738" s="694"/>
      <c r="B1738" s="694"/>
      <c r="C1738" s="694"/>
      <c r="D1738" s="694"/>
      <c r="E1738" s="694"/>
      <c r="F1738" s="696"/>
      <c r="I1738" s="705">
        <f t="shared" si="57"/>
        <v>0</v>
      </c>
    </row>
    <row r="1739">
      <c r="A1739" s="694"/>
      <c r="B1739" s="694"/>
      <c r="C1739" s="694"/>
      <c r="D1739" s="694"/>
      <c r="E1739" s="694"/>
      <c r="F1739" s="696"/>
      <c r="I1739" s="705">
        <f t="shared" si="57"/>
        <v>0</v>
      </c>
    </row>
    <row r="1740">
      <c r="A1740" s="694"/>
      <c r="B1740" s="694"/>
      <c r="C1740" s="694"/>
      <c r="D1740" s="694"/>
      <c r="E1740" s="694"/>
      <c r="F1740" s="696"/>
      <c r="I1740" s="705">
        <f t="shared" si="57"/>
        <v>0</v>
      </c>
    </row>
    <row r="1741">
      <c r="A1741" s="694"/>
      <c r="B1741" s="694"/>
      <c r="C1741" s="694"/>
      <c r="D1741" s="694"/>
      <c r="E1741" s="694"/>
      <c r="F1741" s="696"/>
      <c r="I1741" s="705">
        <f t="shared" si="57"/>
        <v>0</v>
      </c>
    </row>
    <row r="1742">
      <c r="A1742" s="694"/>
      <c r="B1742" s="694"/>
      <c r="C1742" s="694"/>
      <c r="D1742" s="694"/>
      <c r="E1742" s="694"/>
      <c r="F1742" s="696"/>
      <c r="I1742" s="705">
        <f t="shared" si="57"/>
        <v>0</v>
      </c>
    </row>
    <row r="1743">
      <c r="A1743" s="694"/>
      <c r="B1743" s="694"/>
      <c r="C1743" s="694"/>
      <c r="D1743" s="694"/>
      <c r="E1743" s="694"/>
      <c r="F1743" s="696"/>
      <c r="I1743" s="705">
        <f t="shared" si="57"/>
        <v>0</v>
      </c>
    </row>
    <row r="1744">
      <c r="A1744" s="694"/>
      <c r="B1744" s="694"/>
      <c r="C1744" s="694"/>
      <c r="D1744" s="694"/>
      <c r="E1744" s="694"/>
      <c r="F1744" s="696"/>
      <c r="I1744" s="705">
        <f t="shared" si="57"/>
        <v>0</v>
      </c>
    </row>
    <row r="1745">
      <c r="A1745" s="694"/>
      <c r="B1745" s="694"/>
      <c r="C1745" s="694"/>
      <c r="D1745" s="694"/>
      <c r="E1745" s="694"/>
      <c r="F1745" s="696"/>
      <c r="I1745" s="705">
        <f t="shared" si="57"/>
        <v>0</v>
      </c>
    </row>
    <row r="1746">
      <c r="A1746" s="694"/>
      <c r="B1746" s="694"/>
      <c r="C1746" s="694"/>
      <c r="D1746" s="694"/>
      <c r="E1746" s="694"/>
      <c r="F1746" s="696"/>
      <c r="I1746" s="705">
        <f t="shared" si="57"/>
        <v>0</v>
      </c>
    </row>
    <row r="1747">
      <c r="A1747" s="694"/>
      <c r="B1747" s="694"/>
      <c r="C1747" s="694"/>
      <c r="D1747" s="694"/>
      <c r="E1747" s="694"/>
      <c r="F1747" s="696"/>
      <c r="I1747" s="705">
        <f t="shared" si="57"/>
        <v>0</v>
      </c>
    </row>
    <row r="1748">
      <c r="A1748" s="694"/>
      <c r="B1748" s="694"/>
      <c r="C1748" s="694"/>
      <c r="D1748" s="694"/>
      <c r="E1748" s="694"/>
      <c r="F1748" s="696"/>
      <c r="I1748" s="705">
        <f t="shared" si="57"/>
        <v>0</v>
      </c>
    </row>
    <row r="1749">
      <c r="A1749" s="694"/>
      <c r="B1749" s="694"/>
      <c r="C1749" s="694"/>
      <c r="D1749" s="694"/>
      <c r="E1749" s="694"/>
      <c r="F1749" s="696"/>
      <c r="I1749" s="705">
        <f t="shared" si="57"/>
        <v>0</v>
      </c>
    </row>
    <row r="1750">
      <c r="A1750" s="694"/>
      <c r="B1750" s="694"/>
      <c r="C1750" s="694"/>
      <c r="D1750" s="694"/>
      <c r="E1750" s="694"/>
      <c r="F1750" s="696"/>
      <c r="I1750" s="705">
        <f t="shared" si="57"/>
        <v>0</v>
      </c>
    </row>
    <row r="1751">
      <c r="A1751" s="694"/>
      <c r="B1751" s="694"/>
      <c r="C1751" s="694"/>
      <c r="D1751" s="694"/>
      <c r="E1751" s="694"/>
      <c r="F1751" s="696"/>
      <c r="I1751" s="705">
        <f t="shared" si="57"/>
        <v>0</v>
      </c>
    </row>
    <row r="1752">
      <c r="A1752" s="694"/>
      <c r="B1752" s="694"/>
      <c r="C1752" s="694"/>
      <c r="D1752" s="694"/>
      <c r="E1752" s="694"/>
      <c r="F1752" s="696"/>
      <c r="I1752" s="705">
        <f t="shared" si="57"/>
        <v>0</v>
      </c>
    </row>
    <row r="1753">
      <c r="A1753" s="694"/>
      <c r="B1753" s="694"/>
      <c r="C1753" s="694"/>
      <c r="D1753" s="694"/>
      <c r="E1753" s="694"/>
      <c r="F1753" s="696"/>
      <c r="I1753" s="705">
        <f t="shared" si="57"/>
        <v>0</v>
      </c>
    </row>
    <row r="1754">
      <c r="A1754" s="694"/>
      <c r="B1754" s="694"/>
      <c r="C1754" s="694"/>
      <c r="D1754" s="694"/>
      <c r="E1754" s="694"/>
      <c r="F1754" s="696"/>
      <c r="I1754" s="705">
        <f t="shared" si="57"/>
        <v>0</v>
      </c>
    </row>
    <row r="1755">
      <c r="A1755" s="694"/>
      <c r="B1755" s="694"/>
      <c r="C1755" s="694"/>
      <c r="D1755" s="694"/>
      <c r="E1755" s="694"/>
      <c r="F1755" s="696"/>
      <c r="I1755" s="705">
        <f t="shared" si="57"/>
        <v>0</v>
      </c>
    </row>
    <row r="1756">
      <c r="A1756" s="694"/>
      <c r="B1756" s="694"/>
      <c r="C1756" s="694"/>
      <c r="D1756" s="694"/>
      <c r="E1756" s="694"/>
      <c r="F1756" s="696"/>
      <c r="I1756" s="705">
        <f t="shared" si="57"/>
        <v>0</v>
      </c>
    </row>
    <row r="1757">
      <c r="A1757" s="694"/>
      <c r="B1757" s="694"/>
      <c r="C1757" s="694"/>
      <c r="D1757" s="694"/>
      <c r="E1757" s="694"/>
      <c r="F1757" s="696"/>
      <c r="I1757" s="705">
        <f t="shared" si="57"/>
        <v>0</v>
      </c>
    </row>
    <row r="1758">
      <c r="A1758" s="694"/>
      <c r="B1758" s="694"/>
      <c r="C1758" s="694"/>
      <c r="D1758" s="694"/>
      <c r="E1758" s="694"/>
      <c r="F1758" s="696"/>
      <c r="I1758" s="705">
        <f t="shared" si="57"/>
        <v>0</v>
      </c>
    </row>
    <row r="1759">
      <c r="A1759" s="694"/>
      <c r="B1759" s="694"/>
      <c r="C1759" s="694"/>
      <c r="D1759" s="694"/>
      <c r="E1759" s="694"/>
      <c r="F1759" s="696"/>
      <c r="I1759" s="705">
        <f t="shared" si="57"/>
        <v>0</v>
      </c>
    </row>
    <row r="1760">
      <c r="A1760" s="694"/>
      <c r="B1760" s="694"/>
      <c r="C1760" s="694"/>
      <c r="D1760" s="694"/>
      <c r="E1760" s="694"/>
      <c r="F1760" s="696"/>
      <c r="I1760" s="705">
        <f t="shared" si="57"/>
        <v>0</v>
      </c>
    </row>
    <row r="1761">
      <c r="A1761" s="694"/>
      <c r="B1761" s="694"/>
      <c r="C1761" s="694"/>
      <c r="D1761" s="694"/>
      <c r="E1761" s="694"/>
      <c r="F1761" s="696"/>
      <c r="I1761" s="705">
        <f t="shared" si="57"/>
        <v>0</v>
      </c>
    </row>
    <row r="1762">
      <c r="A1762" s="694"/>
      <c r="B1762" s="694"/>
      <c r="C1762" s="694"/>
      <c r="D1762" s="694"/>
      <c r="E1762" s="694"/>
      <c r="F1762" s="696"/>
      <c r="I1762" s="705">
        <f t="shared" si="57"/>
        <v>0</v>
      </c>
    </row>
    <row r="1763">
      <c r="A1763" s="694"/>
      <c r="B1763" s="694"/>
      <c r="C1763" s="694"/>
      <c r="D1763" s="694"/>
      <c r="E1763" s="694"/>
      <c r="F1763" s="696"/>
      <c r="I1763" s="705">
        <f t="shared" si="57"/>
        <v>0</v>
      </c>
    </row>
    <row r="1764">
      <c r="A1764" s="694"/>
      <c r="B1764" s="694"/>
      <c r="C1764" s="694"/>
      <c r="D1764" s="694"/>
      <c r="E1764" s="694"/>
      <c r="F1764" s="696"/>
      <c r="I1764" s="705">
        <f t="shared" si="57"/>
        <v>0</v>
      </c>
    </row>
    <row r="1765">
      <c r="A1765" s="694"/>
      <c r="B1765" s="694"/>
      <c r="C1765" s="694"/>
      <c r="D1765" s="694"/>
      <c r="E1765" s="694"/>
      <c r="F1765" s="696"/>
      <c r="I1765" s="705">
        <f t="shared" si="57"/>
        <v>0</v>
      </c>
    </row>
    <row r="1766">
      <c r="A1766" s="694"/>
      <c r="B1766" s="694"/>
      <c r="C1766" s="694"/>
      <c r="D1766" s="694"/>
      <c r="E1766" s="694"/>
      <c r="F1766" s="696"/>
      <c r="I1766" s="705">
        <f t="shared" si="57"/>
        <v>0</v>
      </c>
    </row>
    <row r="1767">
      <c r="A1767" s="694"/>
      <c r="B1767" s="694"/>
      <c r="C1767" s="694"/>
      <c r="D1767" s="694"/>
      <c r="E1767" s="694"/>
      <c r="F1767" s="696"/>
      <c r="I1767" s="705">
        <f t="shared" si="57"/>
        <v>0</v>
      </c>
    </row>
    <row r="1768">
      <c r="A1768" s="694"/>
      <c r="B1768" s="694"/>
      <c r="C1768" s="694"/>
      <c r="D1768" s="694"/>
      <c r="E1768" s="694"/>
      <c r="F1768" s="696"/>
      <c r="I1768" s="705">
        <f t="shared" si="57"/>
        <v>0</v>
      </c>
    </row>
    <row r="1769">
      <c r="A1769" s="694"/>
      <c r="B1769" s="694"/>
      <c r="C1769" s="694"/>
      <c r="D1769" s="694"/>
      <c r="E1769" s="694"/>
      <c r="F1769" s="696"/>
      <c r="I1769" s="705">
        <f t="shared" si="57"/>
        <v>0</v>
      </c>
    </row>
    <row r="1770">
      <c r="A1770" s="694"/>
      <c r="B1770" s="694"/>
      <c r="C1770" s="694"/>
      <c r="D1770" s="694"/>
      <c r="E1770" s="694"/>
      <c r="F1770" s="696"/>
      <c r="I1770" s="705">
        <f t="shared" si="57"/>
        <v>0</v>
      </c>
    </row>
    <row r="1771">
      <c r="A1771" s="694"/>
      <c r="B1771" s="694"/>
      <c r="C1771" s="694"/>
      <c r="D1771" s="694"/>
      <c r="E1771" s="694"/>
      <c r="F1771" s="696"/>
      <c r="I1771" s="705">
        <f t="shared" si="57"/>
        <v>0</v>
      </c>
    </row>
    <row r="1772">
      <c r="A1772" s="694"/>
      <c r="B1772" s="694"/>
      <c r="C1772" s="694"/>
      <c r="D1772" s="694"/>
      <c r="E1772" s="694"/>
      <c r="F1772" s="696"/>
      <c r="I1772" s="705">
        <f t="shared" si="57"/>
        <v>0</v>
      </c>
    </row>
    <row r="1773">
      <c r="A1773" s="694"/>
      <c r="B1773" s="694"/>
      <c r="C1773" s="694"/>
      <c r="D1773" s="694"/>
      <c r="E1773" s="694"/>
      <c r="F1773" s="696"/>
      <c r="I1773" s="705">
        <f t="shared" si="57"/>
        <v>0</v>
      </c>
    </row>
    <row r="1774">
      <c r="A1774" s="694"/>
      <c r="B1774" s="694"/>
      <c r="C1774" s="694"/>
      <c r="D1774" s="694"/>
      <c r="E1774" s="694"/>
      <c r="F1774" s="696"/>
      <c r="I1774" s="705">
        <f t="shared" si="57"/>
        <v>0</v>
      </c>
    </row>
    <row r="1775">
      <c r="A1775" s="694"/>
      <c r="B1775" s="694"/>
      <c r="C1775" s="694"/>
      <c r="D1775" s="694"/>
      <c r="E1775" s="694"/>
      <c r="F1775" s="696"/>
      <c r="I1775" s="705">
        <f t="shared" si="57"/>
        <v>0</v>
      </c>
    </row>
    <row r="1776">
      <c r="A1776" s="694"/>
      <c r="B1776" s="694"/>
      <c r="C1776" s="694"/>
      <c r="D1776" s="694"/>
      <c r="E1776" s="694"/>
      <c r="F1776" s="696"/>
      <c r="I1776" s="705">
        <f t="shared" si="57"/>
        <v>0</v>
      </c>
    </row>
    <row r="1777">
      <c r="A1777" s="694"/>
      <c r="B1777" s="694"/>
      <c r="C1777" s="694"/>
      <c r="D1777" s="694"/>
      <c r="E1777" s="694"/>
      <c r="F1777" s="696"/>
      <c r="I1777" s="705">
        <f t="shared" si="57"/>
        <v>0</v>
      </c>
    </row>
    <row r="1778">
      <c r="A1778" s="694"/>
      <c r="B1778" s="694"/>
      <c r="C1778" s="694"/>
      <c r="D1778" s="694"/>
      <c r="E1778" s="694"/>
      <c r="F1778" s="696"/>
      <c r="I1778" s="705">
        <f t="shared" si="57"/>
        <v>0</v>
      </c>
    </row>
    <row r="1779">
      <c r="A1779" s="694"/>
      <c r="B1779" s="694"/>
      <c r="C1779" s="694"/>
      <c r="D1779" s="694"/>
      <c r="E1779" s="694"/>
      <c r="F1779" s="696"/>
      <c r="I1779" s="705">
        <f t="shared" si="57"/>
        <v>0</v>
      </c>
    </row>
    <row r="1780">
      <c r="A1780" s="694"/>
      <c r="B1780" s="694"/>
      <c r="C1780" s="694"/>
      <c r="D1780" s="694"/>
      <c r="E1780" s="694"/>
      <c r="F1780" s="696"/>
      <c r="I1780" s="705">
        <f t="shared" si="57"/>
        <v>0</v>
      </c>
    </row>
    <row r="1781">
      <c r="A1781" s="694"/>
      <c r="B1781" s="694"/>
      <c r="C1781" s="694"/>
      <c r="D1781" s="694"/>
      <c r="E1781" s="694"/>
      <c r="F1781" s="696"/>
      <c r="I1781" s="705">
        <f t="shared" si="57"/>
        <v>0</v>
      </c>
    </row>
    <row r="1782">
      <c r="A1782" s="694"/>
      <c r="B1782" s="694"/>
      <c r="C1782" s="694"/>
      <c r="D1782" s="694"/>
      <c r="E1782" s="694"/>
      <c r="F1782" s="696"/>
      <c r="I1782" s="705">
        <f t="shared" si="57"/>
        <v>0</v>
      </c>
    </row>
    <row r="1783">
      <c r="A1783" s="694"/>
      <c r="B1783" s="694"/>
      <c r="C1783" s="694"/>
      <c r="D1783" s="694"/>
      <c r="E1783" s="694"/>
      <c r="F1783" s="696"/>
      <c r="I1783" s="705">
        <f t="shared" si="57"/>
        <v>0</v>
      </c>
    </row>
    <row r="1784">
      <c r="A1784" s="694"/>
      <c r="B1784" s="694"/>
      <c r="C1784" s="694"/>
      <c r="D1784" s="694"/>
      <c r="E1784" s="694"/>
      <c r="F1784" s="696"/>
      <c r="I1784" s="705">
        <f t="shared" si="57"/>
        <v>0</v>
      </c>
    </row>
    <row r="1785">
      <c r="A1785" s="694"/>
      <c r="B1785" s="694"/>
      <c r="C1785" s="694"/>
      <c r="D1785" s="694"/>
      <c r="E1785" s="694"/>
      <c r="F1785" s="696"/>
      <c r="I1785" s="705">
        <f t="shared" si="57"/>
        <v>0</v>
      </c>
    </row>
    <row r="1786">
      <c r="A1786" s="694"/>
      <c r="B1786" s="694"/>
      <c r="C1786" s="694"/>
      <c r="D1786" s="694"/>
      <c r="E1786" s="694"/>
      <c r="F1786" s="696"/>
      <c r="I1786" s="705">
        <f t="shared" si="57"/>
        <v>0</v>
      </c>
    </row>
    <row r="1787">
      <c r="A1787" s="694"/>
      <c r="B1787" s="694"/>
      <c r="C1787" s="694"/>
      <c r="D1787" s="694"/>
      <c r="E1787" s="694"/>
      <c r="F1787" s="696"/>
      <c r="I1787" s="705">
        <f t="shared" si="57"/>
        <v>0</v>
      </c>
    </row>
    <row r="1788">
      <c r="A1788" s="694"/>
      <c r="B1788" s="694"/>
      <c r="C1788" s="694"/>
      <c r="D1788" s="694"/>
      <c r="E1788" s="694"/>
      <c r="F1788" s="696"/>
      <c r="I1788" s="705">
        <f t="shared" si="57"/>
        <v>0</v>
      </c>
    </row>
    <row r="1789">
      <c r="A1789" s="694"/>
      <c r="B1789" s="694"/>
      <c r="C1789" s="694"/>
      <c r="D1789" s="694"/>
      <c r="E1789" s="694"/>
      <c r="F1789" s="696"/>
      <c r="I1789" s="705">
        <f t="shared" si="57"/>
        <v>0</v>
      </c>
    </row>
    <row r="1790">
      <c r="A1790" s="694"/>
      <c r="B1790" s="694"/>
      <c r="C1790" s="694"/>
      <c r="D1790" s="694"/>
      <c r="E1790" s="694"/>
      <c r="F1790" s="696"/>
      <c r="I1790" s="705">
        <f t="shared" si="57"/>
        <v>0</v>
      </c>
    </row>
    <row r="1791">
      <c r="A1791" s="694"/>
      <c r="B1791" s="694"/>
      <c r="C1791" s="694"/>
      <c r="D1791" s="694"/>
      <c r="E1791" s="694"/>
      <c r="F1791" s="696"/>
      <c r="I1791" s="705">
        <f t="shared" si="57"/>
        <v>0</v>
      </c>
    </row>
    <row r="1792">
      <c r="A1792" s="694"/>
      <c r="B1792" s="694"/>
      <c r="C1792" s="694"/>
      <c r="D1792" s="694"/>
      <c r="E1792" s="694"/>
      <c r="F1792" s="696"/>
      <c r="I1792" s="705">
        <f t="shared" si="57"/>
        <v>0</v>
      </c>
    </row>
    <row r="1793">
      <c r="A1793" s="694"/>
      <c r="B1793" s="694"/>
      <c r="C1793" s="694"/>
      <c r="D1793" s="694"/>
      <c r="E1793" s="694"/>
      <c r="F1793" s="696"/>
      <c r="I1793" s="705">
        <f t="shared" si="57"/>
        <v>0</v>
      </c>
    </row>
    <row r="1794">
      <c r="A1794" s="694"/>
      <c r="B1794" s="694"/>
      <c r="C1794" s="694"/>
      <c r="D1794" s="694"/>
      <c r="E1794" s="694"/>
      <c r="F1794" s="696"/>
      <c r="I1794" s="705">
        <f t="shared" si="57"/>
        <v>0</v>
      </c>
    </row>
    <row r="1795">
      <c r="A1795" s="694"/>
      <c r="B1795" s="694"/>
      <c r="C1795" s="694"/>
      <c r="D1795" s="694"/>
      <c r="E1795" s="694"/>
      <c r="F1795" s="696"/>
      <c r="I1795" s="705">
        <f t="shared" si="57"/>
        <v>0</v>
      </c>
    </row>
    <row r="1796">
      <c r="A1796" s="694"/>
      <c r="B1796" s="694"/>
      <c r="C1796" s="694"/>
      <c r="D1796" s="694"/>
      <c r="E1796" s="694"/>
      <c r="F1796" s="696"/>
      <c r="I1796" s="705">
        <f t="shared" si="57"/>
        <v>0</v>
      </c>
    </row>
    <row r="1797">
      <c r="A1797" s="694"/>
      <c r="B1797" s="694"/>
      <c r="C1797" s="694"/>
      <c r="D1797" s="694"/>
      <c r="E1797" s="694"/>
      <c r="F1797" s="696"/>
      <c r="I1797" s="705">
        <f t="shared" si="57"/>
        <v>0</v>
      </c>
    </row>
    <row r="1798">
      <c r="A1798" s="694"/>
      <c r="B1798" s="694"/>
      <c r="C1798" s="694"/>
      <c r="D1798" s="694"/>
      <c r="E1798" s="694"/>
      <c r="F1798" s="696"/>
      <c r="I1798" s="705">
        <f t="shared" si="57"/>
        <v>0</v>
      </c>
    </row>
    <row r="1799">
      <c r="A1799" s="694"/>
      <c r="B1799" s="694"/>
      <c r="C1799" s="694"/>
      <c r="D1799" s="694"/>
      <c r="E1799" s="694"/>
      <c r="F1799" s="696"/>
      <c r="I1799" s="705">
        <f t="shared" si="57"/>
        <v>0</v>
      </c>
    </row>
    <row r="1800">
      <c r="A1800" s="694"/>
      <c r="B1800" s="694"/>
      <c r="C1800" s="694"/>
      <c r="D1800" s="694"/>
      <c r="E1800" s="694"/>
      <c r="F1800" s="696"/>
      <c r="I1800" s="705">
        <f t="shared" si="57"/>
        <v>0</v>
      </c>
    </row>
    <row r="1801">
      <c r="A1801" s="694"/>
      <c r="B1801" s="694"/>
      <c r="C1801" s="694"/>
      <c r="D1801" s="694"/>
      <c r="E1801" s="694"/>
      <c r="F1801" s="696"/>
      <c r="I1801" s="705">
        <f t="shared" si="57"/>
        <v>0</v>
      </c>
    </row>
    <row r="1802">
      <c r="A1802" s="694"/>
      <c r="B1802" s="694"/>
      <c r="C1802" s="694"/>
      <c r="D1802" s="694"/>
      <c r="E1802" s="694"/>
      <c r="F1802" s="696"/>
      <c r="I1802" s="705">
        <f t="shared" si="57"/>
        <v>0</v>
      </c>
    </row>
    <row r="1803">
      <c r="A1803" s="694"/>
      <c r="B1803" s="694"/>
      <c r="C1803" s="694"/>
      <c r="D1803" s="694"/>
      <c r="E1803" s="694"/>
      <c r="F1803" s="696"/>
      <c r="I1803" s="705">
        <f t="shared" si="57"/>
        <v>0</v>
      </c>
    </row>
    <row r="1804">
      <c r="A1804" s="694"/>
      <c r="B1804" s="694"/>
      <c r="C1804" s="694"/>
      <c r="D1804" s="694"/>
      <c r="E1804" s="694"/>
      <c r="F1804" s="696"/>
      <c r="I1804" s="705">
        <f t="shared" si="57"/>
        <v>0</v>
      </c>
    </row>
    <row r="1805">
      <c r="A1805" s="694"/>
      <c r="B1805" s="694"/>
      <c r="C1805" s="694"/>
      <c r="D1805" s="694"/>
      <c r="E1805" s="694"/>
      <c r="F1805" s="696"/>
      <c r="I1805" s="705">
        <f t="shared" si="57"/>
        <v>0</v>
      </c>
    </row>
    <row r="1806">
      <c r="A1806" s="694"/>
      <c r="B1806" s="694"/>
      <c r="C1806" s="694"/>
      <c r="D1806" s="694"/>
      <c r="E1806" s="694"/>
      <c r="F1806" s="696"/>
      <c r="I1806" s="705">
        <f t="shared" si="57"/>
        <v>0</v>
      </c>
    </row>
    <row r="1807">
      <c r="A1807" s="694"/>
      <c r="B1807" s="694"/>
      <c r="C1807" s="694"/>
      <c r="D1807" s="694"/>
      <c r="E1807" s="694"/>
      <c r="F1807" s="696"/>
      <c r="I1807" s="705">
        <f t="shared" si="57"/>
        <v>0</v>
      </c>
    </row>
    <row r="1808">
      <c r="A1808" s="694"/>
      <c r="B1808" s="694"/>
      <c r="C1808" s="694"/>
      <c r="D1808" s="694"/>
      <c r="E1808" s="694"/>
      <c r="F1808" s="696"/>
      <c r="I1808" s="705">
        <f t="shared" si="57"/>
        <v>0</v>
      </c>
    </row>
    <row r="1809">
      <c r="A1809" s="694"/>
      <c r="B1809" s="694"/>
      <c r="C1809" s="694"/>
      <c r="D1809" s="694"/>
      <c r="E1809" s="694"/>
      <c r="F1809" s="696"/>
      <c r="I1809" s="705">
        <f t="shared" si="57"/>
        <v>0</v>
      </c>
    </row>
    <row r="1810">
      <c r="A1810" s="694"/>
      <c r="B1810" s="694"/>
      <c r="C1810" s="694"/>
      <c r="D1810" s="694"/>
      <c r="E1810" s="694"/>
      <c r="F1810" s="696"/>
      <c r="I1810" s="705">
        <f t="shared" si="57"/>
        <v>0</v>
      </c>
    </row>
    <row r="1811">
      <c r="A1811" s="694"/>
      <c r="B1811" s="694"/>
      <c r="C1811" s="694"/>
      <c r="D1811" s="694"/>
      <c r="E1811" s="694"/>
      <c r="F1811" s="696"/>
      <c r="I1811" s="705">
        <f t="shared" si="57"/>
        <v>0</v>
      </c>
    </row>
    <row r="1812">
      <c r="A1812" s="694"/>
      <c r="B1812" s="694"/>
      <c r="C1812" s="694"/>
      <c r="D1812" s="694"/>
      <c r="E1812" s="694"/>
      <c r="F1812" s="696"/>
      <c r="I1812" s="705">
        <f t="shared" si="57"/>
        <v>0</v>
      </c>
    </row>
    <row r="1813">
      <c r="A1813" s="694"/>
      <c r="B1813" s="694"/>
      <c r="C1813" s="694"/>
      <c r="D1813" s="694"/>
      <c r="E1813" s="694"/>
      <c r="F1813" s="696"/>
      <c r="I1813" s="705">
        <f t="shared" si="57"/>
        <v>0</v>
      </c>
    </row>
    <row r="1814">
      <c r="A1814" s="694"/>
      <c r="B1814" s="694"/>
      <c r="C1814" s="694"/>
      <c r="D1814" s="694"/>
      <c r="E1814" s="694"/>
      <c r="F1814" s="696"/>
      <c r="I1814" s="705">
        <f t="shared" si="57"/>
        <v>0</v>
      </c>
    </row>
    <row r="1815">
      <c r="A1815" s="694"/>
      <c r="B1815" s="694"/>
      <c r="C1815" s="694"/>
      <c r="D1815" s="694"/>
      <c r="E1815" s="694"/>
      <c r="F1815" s="696"/>
      <c r="I1815" s="705">
        <f t="shared" si="57"/>
        <v>0</v>
      </c>
    </row>
    <row r="1816">
      <c r="A1816" s="694"/>
      <c r="B1816" s="694"/>
      <c r="C1816" s="694"/>
      <c r="D1816" s="694"/>
      <c r="E1816" s="694"/>
      <c r="F1816" s="696"/>
      <c r="I1816" s="705">
        <f t="shared" si="57"/>
        <v>0</v>
      </c>
    </row>
    <row r="1817">
      <c r="A1817" s="694"/>
      <c r="B1817" s="694"/>
      <c r="C1817" s="694"/>
      <c r="D1817" s="694"/>
      <c r="E1817" s="694"/>
      <c r="F1817" s="696"/>
      <c r="I1817" s="705">
        <f t="shared" si="57"/>
        <v>0</v>
      </c>
    </row>
    <row r="1818">
      <c r="A1818" s="694"/>
      <c r="B1818" s="694"/>
      <c r="C1818" s="694"/>
      <c r="D1818" s="694"/>
      <c r="E1818" s="694"/>
      <c r="F1818" s="696"/>
      <c r="I1818" s="705">
        <f t="shared" si="57"/>
        <v>0</v>
      </c>
    </row>
    <row r="1819">
      <c r="A1819" s="694"/>
      <c r="B1819" s="694"/>
      <c r="C1819" s="694"/>
      <c r="D1819" s="694"/>
      <c r="E1819" s="694"/>
      <c r="F1819" s="696"/>
      <c r="I1819" s="705">
        <f t="shared" si="57"/>
        <v>0</v>
      </c>
    </row>
    <row r="1820">
      <c r="A1820" s="694"/>
      <c r="B1820" s="694"/>
      <c r="C1820" s="694"/>
      <c r="D1820" s="694"/>
      <c r="E1820" s="694"/>
      <c r="F1820" s="696"/>
      <c r="I1820" s="705">
        <f t="shared" si="57"/>
        <v>0</v>
      </c>
    </row>
    <row r="1821">
      <c r="A1821" s="694"/>
      <c r="B1821" s="694"/>
      <c r="C1821" s="694"/>
      <c r="D1821" s="694"/>
      <c r="E1821" s="694"/>
      <c r="F1821" s="696"/>
      <c r="I1821" s="705">
        <f t="shared" si="57"/>
        <v>0</v>
      </c>
    </row>
    <row r="1822">
      <c r="A1822" s="694"/>
      <c r="B1822" s="694"/>
      <c r="C1822" s="694"/>
      <c r="D1822" s="694"/>
      <c r="E1822" s="694"/>
      <c r="F1822" s="696"/>
      <c r="I1822" s="705">
        <f t="shared" si="57"/>
        <v>0</v>
      </c>
    </row>
    <row r="1823">
      <c r="A1823" s="694"/>
      <c r="B1823" s="694"/>
      <c r="C1823" s="694"/>
      <c r="D1823" s="694"/>
      <c r="E1823" s="694"/>
      <c r="F1823" s="696"/>
      <c r="I1823" s="705">
        <f t="shared" si="57"/>
        <v>0</v>
      </c>
    </row>
    <row r="1824">
      <c r="A1824" s="694"/>
      <c r="B1824" s="694"/>
      <c r="C1824" s="694"/>
      <c r="D1824" s="694"/>
      <c r="E1824" s="694"/>
      <c r="F1824" s="696"/>
      <c r="I1824" s="705">
        <f t="shared" si="57"/>
        <v>0</v>
      </c>
    </row>
    <row r="1825">
      <c r="A1825" s="694"/>
      <c r="B1825" s="694"/>
      <c r="C1825" s="694"/>
      <c r="D1825" s="694"/>
      <c r="E1825" s="694"/>
      <c r="F1825" s="696"/>
      <c r="I1825" s="705">
        <f t="shared" si="57"/>
        <v>0</v>
      </c>
    </row>
    <row r="1826">
      <c r="A1826" s="694"/>
      <c r="B1826" s="694"/>
      <c r="C1826" s="694"/>
      <c r="D1826" s="694"/>
      <c r="E1826" s="694"/>
      <c r="F1826" s="696"/>
      <c r="I1826" s="705">
        <f t="shared" si="57"/>
        <v>0</v>
      </c>
    </row>
    <row r="1827">
      <c r="A1827" s="694"/>
      <c r="B1827" s="694"/>
      <c r="C1827" s="694"/>
      <c r="D1827" s="694"/>
      <c r="E1827" s="694"/>
      <c r="F1827" s="696"/>
      <c r="I1827" s="705">
        <f t="shared" si="57"/>
        <v>0</v>
      </c>
    </row>
    <row r="1828">
      <c r="A1828" s="694"/>
      <c r="B1828" s="694"/>
      <c r="C1828" s="694"/>
      <c r="D1828" s="694"/>
      <c r="E1828" s="694"/>
      <c r="F1828" s="696"/>
      <c r="I1828" s="705">
        <f t="shared" si="57"/>
        <v>0</v>
      </c>
    </row>
    <row r="1829">
      <c r="A1829" s="694"/>
      <c r="B1829" s="694"/>
      <c r="C1829" s="694"/>
      <c r="D1829" s="694"/>
      <c r="E1829" s="694"/>
      <c r="F1829" s="696"/>
      <c r="I1829" s="705">
        <f t="shared" si="57"/>
        <v>0</v>
      </c>
    </row>
    <row r="1830">
      <c r="A1830" s="694"/>
      <c r="B1830" s="694"/>
      <c r="C1830" s="694"/>
      <c r="D1830" s="694"/>
      <c r="E1830" s="694"/>
      <c r="F1830" s="696"/>
      <c r="I1830" s="705">
        <f t="shared" si="57"/>
        <v>0</v>
      </c>
    </row>
    <row r="1831">
      <c r="A1831" s="694"/>
      <c r="B1831" s="694"/>
      <c r="C1831" s="694"/>
      <c r="D1831" s="694"/>
      <c r="E1831" s="694"/>
      <c r="F1831" s="696"/>
      <c r="I1831" s="705">
        <f t="shared" si="57"/>
        <v>0</v>
      </c>
    </row>
    <row r="1832">
      <c r="A1832" s="694"/>
      <c r="B1832" s="694"/>
      <c r="C1832" s="694"/>
      <c r="D1832" s="694"/>
      <c r="E1832" s="694"/>
      <c r="F1832" s="696"/>
      <c r="I1832" s="705">
        <f t="shared" si="57"/>
        <v>0</v>
      </c>
    </row>
    <row r="1833">
      <c r="A1833" s="694"/>
      <c r="B1833" s="694"/>
      <c r="C1833" s="694"/>
      <c r="D1833" s="694"/>
      <c r="E1833" s="694"/>
      <c r="F1833" s="696"/>
      <c r="I1833" s="705">
        <f t="shared" si="57"/>
        <v>0</v>
      </c>
    </row>
    <row r="1834">
      <c r="A1834" s="694"/>
      <c r="B1834" s="694"/>
      <c r="C1834" s="694"/>
      <c r="D1834" s="694"/>
      <c r="E1834" s="694"/>
      <c r="F1834" s="696"/>
      <c r="I1834" s="705">
        <f t="shared" si="57"/>
        <v>0</v>
      </c>
    </row>
    <row r="1835">
      <c r="A1835" s="694"/>
      <c r="B1835" s="694"/>
      <c r="C1835" s="694"/>
      <c r="D1835" s="694"/>
      <c r="E1835" s="694"/>
      <c r="F1835" s="696"/>
      <c r="I1835" s="705">
        <f t="shared" si="57"/>
        <v>0</v>
      </c>
    </row>
    <row r="1836">
      <c r="A1836" s="694"/>
      <c r="B1836" s="694"/>
      <c r="C1836" s="694"/>
      <c r="D1836" s="694"/>
      <c r="E1836" s="694"/>
      <c r="F1836" s="696"/>
      <c r="I1836" s="705">
        <f t="shared" si="57"/>
        <v>0</v>
      </c>
    </row>
    <row r="1837">
      <c r="A1837" s="694"/>
      <c r="B1837" s="694"/>
      <c r="C1837" s="694"/>
      <c r="D1837" s="694"/>
      <c r="E1837" s="694"/>
      <c r="F1837" s="696"/>
      <c r="I1837" s="705">
        <f t="shared" si="57"/>
        <v>0</v>
      </c>
    </row>
    <row r="1838">
      <c r="A1838" s="694"/>
      <c r="B1838" s="694"/>
      <c r="C1838" s="694"/>
      <c r="D1838" s="694"/>
      <c r="E1838" s="694"/>
      <c r="F1838" s="696"/>
      <c r="I1838" s="705">
        <f t="shared" si="57"/>
        <v>0</v>
      </c>
    </row>
    <row r="1839">
      <c r="A1839" s="694"/>
      <c r="B1839" s="694"/>
      <c r="C1839" s="694"/>
      <c r="D1839" s="694"/>
      <c r="E1839" s="694"/>
      <c r="F1839" s="696"/>
      <c r="I1839" s="705">
        <f t="shared" si="57"/>
        <v>0</v>
      </c>
    </row>
    <row r="1840">
      <c r="A1840" s="694"/>
      <c r="B1840" s="694"/>
      <c r="C1840" s="694"/>
      <c r="D1840" s="694"/>
      <c r="E1840" s="694"/>
      <c r="F1840" s="696"/>
      <c r="I1840" s="705">
        <f t="shared" si="57"/>
        <v>0</v>
      </c>
    </row>
    <row r="1841">
      <c r="A1841" s="694"/>
      <c r="B1841" s="694"/>
      <c r="C1841" s="694"/>
      <c r="D1841" s="694"/>
      <c r="E1841" s="694"/>
      <c r="F1841" s="696"/>
      <c r="I1841" s="705">
        <f t="shared" si="57"/>
        <v>0</v>
      </c>
    </row>
    <row r="1842">
      <c r="A1842" s="694"/>
      <c r="B1842" s="694"/>
      <c r="C1842" s="694"/>
      <c r="D1842" s="694"/>
      <c r="E1842" s="694"/>
      <c r="F1842" s="696"/>
      <c r="I1842" s="705">
        <f t="shared" si="57"/>
        <v>0</v>
      </c>
    </row>
    <row r="1843">
      <c r="A1843" s="694"/>
      <c r="B1843" s="694"/>
      <c r="C1843" s="694"/>
      <c r="D1843" s="694"/>
      <c r="E1843" s="694"/>
      <c r="F1843" s="696"/>
      <c r="I1843" s="705">
        <f t="shared" si="57"/>
        <v>0</v>
      </c>
    </row>
    <row r="1844">
      <c r="A1844" s="694"/>
      <c r="B1844" s="694"/>
      <c r="C1844" s="694"/>
      <c r="D1844" s="694"/>
      <c r="E1844" s="694"/>
      <c r="F1844" s="696"/>
      <c r="I1844" s="705">
        <f t="shared" si="57"/>
        <v>0</v>
      </c>
    </row>
    <row r="1845">
      <c r="A1845" s="694"/>
      <c r="B1845" s="694"/>
      <c r="C1845" s="694"/>
      <c r="D1845" s="694"/>
      <c r="E1845" s="694"/>
      <c r="F1845" s="696"/>
      <c r="I1845" s="705">
        <f t="shared" si="57"/>
        <v>0</v>
      </c>
    </row>
    <row r="1846">
      <c r="A1846" s="694"/>
      <c r="B1846" s="694"/>
      <c r="C1846" s="694"/>
      <c r="D1846" s="694"/>
      <c r="E1846" s="694"/>
      <c r="F1846" s="696"/>
      <c r="I1846" s="705">
        <f t="shared" si="57"/>
        <v>0</v>
      </c>
    </row>
    <row r="1847">
      <c r="A1847" s="694"/>
      <c r="B1847" s="694"/>
      <c r="C1847" s="694"/>
      <c r="D1847" s="694"/>
      <c r="E1847" s="694"/>
      <c r="F1847" s="696"/>
      <c r="I1847" s="705">
        <f t="shared" si="57"/>
        <v>0</v>
      </c>
    </row>
    <row r="1848">
      <c r="A1848" s="694"/>
      <c r="B1848" s="694"/>
      <c r="C1848" s="694"/>
      <c r="D1848" s="694"/>
      <c r="E1848" s="694"/>
      <c r="F1848" s="696"/>
      <c r="I1848" s="705">
        <f t="shared" si="57"/>
        <v>0</v>
      </c>
    </row>
    <row r="1849">
      <c r="A1849" s="694"/>
      <c r="B1849" s="694"/>
      <c r="C1849" s="694"/>
      <c r="D1849" s="694"/>
      <c r="E1849" s="694"/>
      <c r="F1849" s="696"/>
      <c r="I1849" s="705">
        <f t="shared" si="57"/>
        <v>0</v>
      </c>
    </row>
    <row r="1850">
      <c r="A1850" s="694"/>
      <c r="B1850" s="694"/>
      <c r="C1850" s="694"/>
      <c r="D1850" s="694"/>
      <c r="E1850" s="694"/>
      <c r="F1850" s="696"/>
      <c r="I1850" s="705">
        <f t="shared" si="57"/>
        <v>0</v>
      </c>
    </row>
    <row r="1851">
      <c r="A1851" s="694"/>
      <c r="B1851" s="694"/>
      <c r="C1851" s="694"/>
      <c r="D1851" s="694"/>
      <c r="E1851" s="694"/>
      <c r="F1851" s="696"/>
      <c r="I1851" s="705">
        <f t="shared" si="57"/>
        <v>0</v>
      </c>
    </row>
    <row r="1852">
      <c r="A1852" s="694"/>
      <c r="B1852" s="694"/>
      <c r="C1852" s="694"/>
      <c r="D1852" s="694"/>
      <c r="E1852" s="694"/>
      <c r="F1852" s="696"/>
      <c r="I1852" s="705">
        <f t="shared" si="57"/>
        <v>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9.0"/>
    <col customWidth="1" min="2" max="2" width="14.38"/>
    <col customWidth="1" min="3" max="3" width="12.88"/>
    <col customWidth="1" min="4" max="4" width="20.88"/>
    <col customWidth="1" min="5" max="5" width="24.75"/>
    <col customWidth="1" min="6" max="6" width="21.5"/>
    <col customWidth="1" min="7" max="7" width="14.63"/>
    <col customWidth="1" min="8" max="8" width="17.0"/>
    <col customWidth="1" min="9" max="10" width="14.5"/>
    <col customWidth="1" hidden="1" min="11" max="11" width="14.88"/>
    <col customWidth="1" min="12" max="12" width="14.0"/>
    <col customWidth="1" hidden="1" min="13" max="13" width="15.25"/>
    <col customWidth="1" hidden="1" min="14" max="14" width="17.88"/>
    <col customWidth="1" hidden="1" min="15" max="15" width="16.38"/>
    <col customWidth="1" hidden="1" min="16" max="16" width="15.0"/>
    <col hidden="1" min="17" max="29" width="12.63"/>
  </cols>
  <sheetData>
    <row r="1">
      <c r="A1" s="706"/>
      <c r="B1" s="707"/>
      <c r="C1" s="707"/>
      <c r="D1" s="708">
        <f>sum(D3:D1842)</f>
        <v>303903250</v>
      </c>
      <c r="E1" s="707"/>
      <c r="F1" s="709"/>
      <c r="G1" s="707"/>
      <c r="H1" s="708">
        <f>D1+J1</f>
        <v>304610250</v>
      </c>
      <c r="I1" s="707"/>
      <c r="J1" s="708">
        <f>sum(J3:J1836)</f>
        <v>732000</v>
      </c>
      <c r="K1" s="707"/>
      <c r="L1" s="710"/>
      <c r="M1" s="711"/>
      <c r="N1" s="712"/>
      <c r="O1" s="713"/>
      <c r="P1" s="714"/>
      <c r="Q1" s="713"/>
      <c r="R1" s="715"/>
      <c r="S1" s="715"/>
      <c r="T1" s="715"/>
      <c r="U1" s="715"/>
      <c r="V1" s="715"/>
      <c r="W1" s="715"/>
      <c r="X1" s="715"/>
      <c r="Y1" s="715"/>
      <c r="Z1" s="715"/>
      <c r="AA1" s="715"/>
      <c r="AB1" s="715"/>
      <c r="AC1" s="715"/>
    </row>
    <row r="2" ht="22.5" customHeight="1">
      <c r="A2" s="716" t="s">
        <v>72</v>
      </c>
      <c r="B2" s="717" t="s">
        <v>78</v>
      </c>
      <c r="C2" s="717" t="s">
        <v>2385</v>
      </c>
      <c r="D2" s="717" t="s">
        <v>2386</v>
      </c>
      <c r="E2" s="717" t="s">
        <v>74</v>
      </c>
      <c r="F2" s="717" t="s">
        <v>2387</v>
      </c>
      <c r="G2" s="717" t="s">
        <v>2388</v>
      </c>
      <c r="H2" s="717" t="s">
        <v>2389</v>
      </c>
      <c r="I2" s="717" t="s">
        <v>2390</v>
      </c>
      <c r="J2" s="718" t="s">
        <v>908</v>
      </c>
      <c r="K2" s="717" t="s">
        <v>2391</v>
      </c>
      <c r="L2" s="718" t="s">
        <v>2392</v>
      </c>
      <c r="M2" s="719" t="s">
        <v>93</v>
      </c>
      <c r="N2" s="720"/>
      <c r="O2" s="721"/>
      <c r="P2" s="720"/>
      <c r="Q2" s="721"/>
      <c r="R2" s="722"/>
      <c r="S2" s="722"/>
      <c r="T2" s="722"/>
      <c r="U2" s="722"/>
      <c r="V2" s="722"/>
      <c r="W2" s="722"/>
      <c r="X2" s="722"/>
      <c r="Y2" s="722"/>
      <c r="Z2" s="722"/>
      <c r="AA2" s="722"/>
      <c r="AB2" s="722"/>
      <c r="AC2" s="722"/>
    </row>
    <row r="3" ht="22.5" customHeight="1">
      <c r="A3" s="723" t="b">
        <v>1</v>
      </c>
      <c r="B3" s="724"/>
      <c r="C3" s="725">
        <v>45659.0</v>
      </c>
      <c r="D3" s="726">
        <v>20000.0</v>
      </c>
      <c r="E3" s="724" t="s">
        <v>803</v>
      </c>
      <c r="F3" s="727" t="s">
        <v>641</v>
      </c>
      <c r="G3" s="728" t="s">
        <v>119</v>
      </c>
      <c r="H3" s="726">
        <v>20000.0</v>
      </c>
      <c r="I3" s="726">
        <v>0.0</v>
      </c>
      <c r="J3" s="726">
        <f t="shared" ref="J3:J514" si="1">H3-D3</f>
        <v>0</v>
      </c>
      <c r="K3" s="724"/>
      <c r="L3" s="729"/>
      <c r="M3" s="730"/>
    </row>
    <row r="4" ht="22.5" customHeight="1">
      <c r="A4" s="723" t="b">
        <v>1</v>
      </c>
      <c r="B4" s="724"/>
      <c r="C4" s="725">
        <v>45659.0</v>
      </c>
      <c r="D4" s="726">
        <v>20000.0</v>
      </c>
      <c r="E4" s="724" t="s">
        <v>802</v>
      </c>
      <c r="F4" s="727" t="s">
        <v>641</v>
      </c>
      <c r="G4" s="728" t="s">
        <v>119</v>
      </c>
      <c r="H4" s="726">
        <v>20000.0</v>
      </c>
      <c r="I4" s="726">
        <v>0.0</v>
      </c>
      <c r="J4" s="726">
        <f t="shared" si="1"/>
        <v>0</v>
      </c>
      <c r="K4" s="724"/>
      <c r="L4" s="729"/>
      <c r="M4" s="730"/>
    </row>
    <row r="5" ht="22.5" customHeight="1">
      <c r="A5" s="723" t="b">
        <v>1</v>
      </c>
      <c r="B5" s="724">
        <v>644.0</v>
      </c>
      <c r="C5" s="725">
        <v>45659.0</v>
      </c>
      <c r="D5" s="726">
        <v>84000.0</v>
      </c>
      <c r="E5" s="724" t="s">
        <v>798</v>
      </c>
      <c r="F5" s="727" t="s">
        <v>686</v>
      </c>
      <c r="G5" s="728" t="s">
        <v>799</v>
      </c>
      <c r="H5" s="726">
        <v>84000.0</v>
      </c>
      <c r="I5" s="726">
        <v>0.0</v>
      </c>
      <c r="J5" s="726">
        <f t="shared" si="1"/>
        <v>0</v>
      </c>
      <c r="K5" s="724"/>
      <c r="L5" s="729"/>
      <c r="M5" s="730"/>
      <c r="P5" s="79"/>
      <c r="Q5" s="79"/>
      <c r="S5" s="79"/>
      <c r="T5" s="79"/>
      <c r="U5" s="79"/>
      <c r="V5" s="79"/>
      <c r="W5" s="79"/>
      <c r="X5" s="79"/>
    </row>
    <row r="6" ht="22.5" customHeight="1">
      <c r="A6" s="723" t="b">
        <v>1</v>
      </c>
      <c r="B6" s="724"/>
      <c r="C6" s="725">
        <v>45659.0</v>
      </c>
      <c r="D6" s="726">
        <v>15000.0</v>
      </c>
      <c r="E6" s="724" t="s">
        <v>800</v>
      </c>
      <c r="F6" s="727" t="s">
        <v>801</v>
      </c>
      <c r="G6" s="728" t="s">
        <v>119</v>
      </c>
      <c r="H6" s="726">
        <v>15000.0</v>
      </c>
      <c r="I6" s="726">
        <v>0.0</v>
      </c>
      <c r="J6" s="726">
        <f t="shared" si="1"/>
        <v>0</v>
      </c>
      <c r="K6" s="724"/>
      <c r="L6" s="729"/>
      <c r="M6" s="730"/>
      <c r="S6" s="79"/>
      <c r="T6" s="79"/>
      <c r="U6" s="79"/>
      <c r="V6" s="79"/>
      <c r="W6" s="79"/>
      <c r="X6" s="79"/>
    </row>
    <row r="7" ht="22.5" customHeight="1">
      <c r="A7" s="723" t="b">
        <v>1</v>
      </c>
      <c r="B7" s="724"/>
      <c r="C7" s="725">
        <v>45659.0</v>
      </c>
      <c r="D7" s="726">
        <v>50000.0</v>
      </c>
      <c r="E7" s="724" t="s">
        <v>631</v>
      </c>
      <c r="F7" s="727" t="s">
        <v>631</v>
      </c>
      <c r="G7" s="728" t="s">
        <v>630</v>
      </c>
      <c r="H7" s="726">
        <v>50000.0</v>
      </c>
      <c r="I7" s="726">
        <v>0.0</v>
      </c>
      <c r="J7" s="726">
        <f t="shared" si="1"/>
        <v>0</v>
      </c>
      <c r="K7" s="724"/>
      <c r="L7" s="729"/>
      <c r="M7" s="730"/>
      <c r="S7" s="79"/>
      <c r="T7" s="79"/>
      <c r="U7" s="79"/>
      <c r="V7" s="79"/>
      <c r="W7" s="79"/>
      <c r="X7" s="79"/>
    </row>
    <row r="8" ht="22.5" customHeight="1">
      <c r="A8" s="723" t="b">
        <v>1</v>
      </c>
      <c r="B8" s="724"/>
      <c r="C8" s="725">
        <v>45659.0</v>
      </c>
      <c r="D8" s="726">
        <v>82000.0</v>
      </c>
      <c r="E8" s="731" t="s">
        <v>618</v>
      </c>
      <c r="F8" s="727" t="s">
        <v>618</v>
      </c>
      <c r="G8" s="728" t="s">
        <v>617</v>
      </c>
      <c r="H8" s="726">
        <v>82000.0</v>
      </c>
      <c r="I8" s="726">
        <v>0.0</v>
      </c>
      <c r="J8" s="726">
        <f t="shared" si="1"/>
        <v>0</v>
      </c>
      <c r="K8" s="724"/>
      <c r="L8" s="729"/>
      <c r="M8" s="730"/>
      <c r="S8" s="79"/>
      <c r="T8" s="79"/>
      <c r="U8" s="79"/>
      <c r="V8" s="79"/>
      <c r="W8" s="79"/>
      <c r="X8" s="79"/>
    </row>
    <row r="9" ht="22.5" customHeight="1">
      <c r="A9" s="723" t="b">
        <v>1</v>
      </c>
      <c r="B9" s="724"/>
      <c r="C9" s="725">
        <v>45661.0</v>
      </c>
      <c r="D9" s="726">
        <v>50000.0</v>
      </c>
      <c r="E9" s="724" t="s">
        <v>805</v>
      </c>
      <c r="F9" s="727" t="s">
        <v>620</v>
      </c>
      <c r="G9" s="728" t="s">
        <v>119</v>
      </c>
      <c r="H9" s="726">
        <v>50000.0</v>
      </c>
      <c r="I9" s="726">
        <v>0.0</v>
      </c>
      <c r="J9" s="726">
        <f t="shared" si="1"/>
        <v>0</v>
      </c>
      <c r="K9" s="724"/>
      <c r="L9" s="729"/>
      <c r="M9" s="730"/>
      <c r="S9" s="79"/>
      <c r="T9" s="79"/>
      <c r="U9" s="79"/>
      <c r="V9" s="79"/>
      <c r="W9" s="79"/>
      <c r="X9" s="79"/>
    </row>
    <row r="10" ht="22.5" customHeight="1">
      <c r="A10" s="732" t="b">
        <v>1</v>
      </c>
      <c r="B10" s="731"/>
      <c r="C10" s="733">
        <v>45661.0</v>
      </c>
      <c r="D10" s="734">
        <v>260000.0</v>
      </c>
      <c r="E10" s="724" t="s">
        <v>631</v>
      </c>
      <c r="F10" s="735" t="s">
        <v>631</v>
      </c>
      <c r="G10" s="736" t="s">
        <v>33</v>
      </c>
      <c r="H10" s="734">
        <v>260000.0</v>
      </c>
      <c r="I10" s="734">
        <v>0.0</v>
      </c>
      <c r="J10" s="726">
        <f t="shared" si="1"/>
        <v>0</v>
      </c>
      <c r="K10" s="724"/>
      <c r="L10" s="737"/>
      <c r="M10" s="738"/>
      <c r="S10" s="79"/>
      <c r="T10" s="79"/>
      <c r="U10" s="79"/>
      <c r="V10" s="79"/>
      <c r="W10" s="79"/>
      <c r="X10" s="79"/>
    </row>
    <row r="11" ht="22.5" customHeight="1">
      <c r="A11" s="732" t="b">
        <v>1</v>
      </c>
      <c r="B11" s="731"/>
      <c r="C11" s="733">
        <v>45661.0</v>
      </c>
      <c r="D11" s="734">
        <v>150000.0</v>
      </c>
      <c r="E11" s="731" t="s">
        <v>618</v>
      </c>
      <c r="F11" s="735" t="s">
        <v>618</v>
      </c>
      <c r="G11" s="736" t="s">
        <v>64</v>
      </c>
      <c r="H11" s="734">
        <v>150000.0</v>
      </c>
      <c r="I11" s="734">
        <v>0.0</v>
      </c>
      <c r="J11" s="726">
        <f t="shared" si="1"/>
        <v>0</v>
      </c>
      <c r="K11" s="724"/>
      <c r="L11" s="731" t="s">
        <v>142</v>
      </c>
      <c r="M11" s="739"/>
      <c r="S11" s="79"/>
      <c r="T11" s="79"/>
      <c r="U11" s="79"/>
      <c r="V11" s="79"/>
      <c r="W11" s="79"/>
      <c r="X11" s="79"/>
    </row>
    <row r="12" ht="22.5" customHeight="1">
      <c r="A12" s="723" t="b">
        <v>1</v>
      </c>
      <c r="B12" s="724">
        <v>12224.0</v>
      </c>
      <c r="C12" s="725">
        <v>45661.0</v>
      </c>
      <c r="D12" s="726">
        <v>26000.0</v>
      </c>
      <c r="E12" s="724" t="s">
        <v>806</v>
      </c>
      <c r="F12" s="727" t="s">
        <v>807</v>
      </c>
      <c r="G12" s="728" t="s">
        <v>119</v>
      </c>
      <c r="H12" s="726">
        <v>26000.0</v>
      </c>
      <c r="I12" s="726">
        <v>0.0</v>
      </c>
      <c r="J12" s="726">
        <f t="shared" si="1"/>
        <v>0</v>
      </c>
      <c r="K12" s="724"/>
      <c r="L12" s="729"/>
      <c r="M12" s="730"/>
      <c r="S12" s="79"/>
      <c r="T12" s="79"/>
      <c r="U12" s="79"/>
      <c r="V12" s="79"/>
      <c r="W12" s="79"/>
      <c r="X12" s="79"/>
    </row>
    <row r="13" ht="22.5" customHeight="1">
      <c r="A13" s="723" t="b">
        <v>1</v>
      </c>
      <c r="B13" s="724"/>
      <c r="C13" s="725">
        <v>45662.0</v>
      </c>
      <c r="D13" s="726">
        <v>30000.0</v>
      </c>
      <c r="E13" s="724" t="s">
        <v>808</v>
      </c>
      <c r="F13" s="727" t="s">
        <v>641</v>
      </c>
      <c r="G13" s="728" t="s">
        <v>119</v>
      </c>
      <c r="H13" s="726">
        <v>30000.0</v>
      </c>
      <c r="I13" s="726">
        <v>0.0</v>
      </c>
      <c r="J13" s="726">
        <f t="shared" si="1"/>
        <v>0</v>
      </c>
      <c r="K13" s="724"/>
      <c r="L13" s="729"/>
      <c r="M13" s="730"/>
      <c r="S13" s="79"/>
      <c r="T13" s="79"/>
      <c r="U13" s="79"/>
      <c r="V13" s="79"/>
      <c r="W13" s="79"/>
      <c r="X13" s="79"/>
    </row>
    <row r="14" ht="22.5" customHeight="1">
      <c r="A14" s="723" t="b">
        <v>1</v>
      </c>
      <c r="B14" s="724"/>
      <c r="C14" s="725">
        <v>45662.0</v>
      </c>
      <c r="D14" s="726">
        <v>435000.0</v>
      </c>
      <c r="E14" s="724" t="s">
        <v>631</v>
      </c>
      <c r="F14" s="727" t="s">
        <v>631</v>
      </c>
      <c r="G14" s="728" t="s">
        <v>41</v>
      </c>
      <c r="H14" s="726">
        <v>435000.0</v>
      </c>
      <c r="I14" s="726">
        <v>0.0</v>
      </c>
      <c r="J14" s="726">
        <f t="shared" si="1"/>
        <v>0</v>
      </c>
      <c r="K14" s="724"/>
      <c r="L14" s="729"/>
      <c r="M14" s="730"/>
      <c r="T14" s="79"/>
      <c r="U14" s="79"/>
      <c r="V14" s="79"/>
      <c r="W14" s="79"/>
      <c r="X14" s="79"/>
    </row>
    <row r="15" ht="22.5" customHeight="1">
      <c r="A15" s="723" t="b">
        <v>1</v>
      </c>
      <c r="B15" s="724"/>
      <c r="C15" s="725">
        <v>45662.0</v>
      </c>
      <c r="D15" s="726">
        <v>477500.0</v>
      </c>
      <c r="E15" s="724" t="s">
        <v>631</v>
      </c>
      <c r="F15" s="727" t="s">
        <v>631</v>
      </c>
      <c r="G15" s="728" t="s">
        <v>37</v>
      </c>
      <c r="H15" s="726">
        <v>477500.0</v>
      </c>
      <c r="I15" s="726">
        <v>0.0</v>
      </c>
      <c r="J15" s="726">
        <f t="shared" si="1"/>
        <v>0</v>
      </c>
      <c r="K15" s="724"/>
      <c r="L15" s="729"/>
      <c r="M15" s="730"/>
      <c r="T15" s="79"/>
      <c r="U15" s="79"/>
      <c r="V15" s="79"/>
      <c r="W15" s="79"/>
      <c r="X15" s="79"/>
    </row>
    <row r="16" ht="22.5" customHeight="1">
      <c r="A16" s="723" t="b">
        <v>1</v>
      </c>
      <c r="B16" s="724"/>
      <c r="C16" s="725">
        <v>45662.0</v>
      </c>
      <c r="D16" s="726">
        <v>411000.0</v>
      </c>
      <c r="E16" s="724" t="s">
        <v>631</v>
      </c>
      <c r="F16" s="727" t="s">
        <v>631</v>
      </c>
      <c r="G16" s="736" t="s">
        <v>60</v>
      </c>
      <c r="H16" s="726">
        <v>411000.0</v>
      </c>
      <c r="I16" s="726">
        <v>0.0</v>
      </c>
      <c r="J16" s="726">
        <f t="shared" si="1"/>
        <v>0</v>
      </c>
      <c r="K16" s="724"/>
      <c r="L16" s="729"/>
      <c r="M16" s="730"/>
      <c r="T16" s="79"/>
      <c r="U16" s="79"/>
      <c r="V16" s="79"/>
      <c r="W16" s="79"/>
      <c r="X16" s="79"/>
    </row>
    <row r="17" ht="22.5" customHeight="1">
      <c r="A17" s="723" t="b">
        <v>0</v>
      </c>
      <c r="B17" s="724"/>
      <c r="C17" s="725">
        <v>45663.0</v>
      </c>
      <c r="D17" s="726">
        <v>40000.0</v>
      </c>
      <c r="E17" s="731" t="s">
        <v>814</v>
      </c>
      <c r="F17" s="727" t="s">
        <v>620</v>
      </c>
      <c r="G17" s="728" t="s">
        <v>119</v>
      </c>
      <c r="H17" s="734">
        <v>40000.0</v>
      </c>
      <c r="I17" s="726">
        <v>0.0</v>
      </c>
      <c r="J17" s="726">
        <f t="shared" si="1"/>
        <v>0</v>
      </c>
      <c r="K17" s="724"/>
      <c r="L17" s="729"/>
      <c r="M17" s="730"/>
      <c r="T17" s="79"/>
      <c r="U17" s="79"/>
      <c r="V17" s="79"/>
      <c r="W17" s="79"/>
      <c r="X17" s="79"/>
    </row>
    <row r="18" ht="22.5" customHeight="1">
      <c r="A18" s="723" t="b">
        <v>1</v>
      </c>
      <c r="B18" s="724"/>
      <c r="C18" s="725">
        <v>45663.0</v>
      </c>
      <c r="D18" s="726">
        <v>11000.0</v>
      </c>
      <c r="E18" s="724" t="s">
        <v>815</v>
      </c>
      <c r="F18" s="727" t="s">
        <v>628</v>
      </c>
      <c r="G18" s="728" t="s">
        <v>119</v>
      </c>
      <c r="H18" s="726">
        <v>11000.0</v>
      </c>
      <c r="I18" s="726">
        <v>0.0</v>
      </c>
      <c r="J18" s="726">
        <f t="shared" si="1"/>
        <v>0</v>
      </c>
      <c r="K18" s="724"/>
      <c r="L18" s="729"/>
      <c r="M18" s="730"/>
      <c r="T18" s="79"/>
      <c r="U18" s="79"/>
      <c r="V18" s="79"/>
      <c r="W18" s="79"/>
      <c r="X18" s="79"/>
    </row>
    <row r="19" ht="22.5" customHeight="1">
      <c r="A19" s="732" t="b">
        <v>1</v>
      </c>
      <c r="B19" s="731" t="s">
        <v>810</v>
      </c>
      <c r="C19" s="733">
        <v>45663.0</v>
      </c>
      <c r="D19" s="734">
        <v>765000.0</v>
      </c>
      <c r="E19" s="731" t="s">
        <v>809</v>
      </c>
      <c r="F19" s="735" t="s">
        <v>633</v>
      </c>
      <c r="G19" s="736" t="s">
        <v>119</v>
      </c>
      <c r="H19" s="734">
        <v>765000.0</v>
      </c>
      <c r="I19" s="734">
        <v>0.0</v>
      </c>
      <c r="J19" s="726">
        <f t="shared" si="1"/>
        <v>0</v>
      </c>
      <c r="K19" s="724"/>
      <c r="L19" s="737"/>
      <c r="M19" s="738"/>
      <c r="T19" s="79"/>
      <c r="U19" s="79"/>
      <c r="V19" s="79"/>
      <c r="W19" s="79"/>
      <c r="X19" s="79"/>
    </row>
    <row r="20" ht="22.5" customHeight="1">
      <c r="A20" s="723" t="b">
        <v>1</v>
      </c>
      <c r="B20" s="724"/>
      <c r="C20" s="725">
        <v>45663.0</v>
      </c>
      <c r="D20" s="726">
        <v>200000.0</v>
      </c>
      <c r="E20" s="724" t="s">
        <v>631</v>
      </c>
      <c r="F20" s="740" t="s">
        <v>618</v>
      </c>
      <c r="G20" s="728" t="s">
        <v>31</v>
      </c>
      <c r="H20" s="726">
        <v>200000.0</v>
      </c>
      <c r="I20" s="726">
        <v>0.0</v>
      </c>
      <c r="J20" s="726">
        <f t="shared" si="1"/>
        <v>0</v>
      </c>
      <c r="K20" s="724"/>
      <c r="L20" s="729"/>
      <c r="M20" s="730"/>
      <c r="T20" s="79"/>
      <c r="U20" s="79"/>
      <c r="V20" s="79"/>
      <c r="W20" s="79"/>
      <c r="X20" s="79"/>
    </row>
    <row r="21" ht="22.5" customHeight="1">
      <c r="A21" s="723" t="b">
        <v>1</v>
      </c>
      <c r="B21" s="724"/>
      <c r="C21" s="725">
        <v>45663.0</v>
      </c>
      <c r="D21" s="726">
        <v>40000.0</v>
      </c>
      <c r="E21" s="724" t="s">
        <v>813</v>
      </c>
      <c r="F21" s="727" t="s">
        <v>651</v>
      </c>
      <c r="G21" s="728" t="s">
        <v>119</v>
      </c>
      <c r="H21" s="726">
        <v>40000.0</v>
      </c>
      <c r="I21" s="726">
        <v>0.0</v>
      </c>
      <c r="J21" s="726">
        <f t="shared" si="1"/>
        <v>0</v>
      </c>
      <c r="K21" s="724"/>
      <c r="L21" s="729"/>
      <c r="M21" s="730"/>
      <c r="S21" s="79"/>
      <c r="T21" s="79"/>
      <c r="U21" s="79"/>
      <c r="V21" s="79"/>
      <c r="W21" s="79"/>
      <c r="X21" s="79"/>
    </row>
    <row r="22" ht="22.5" customHeight="1">
      <c r="A22" s="723" t="b">
        <v>1</v>
      </c>
      <c r="B22" s="724"/>
      <c r="C22" s="725">
        <v>45663.0</v>
      </c>
      <c r="D22" s="726">
        <v>45000.0</v>
      </c>
      <c r="E22" s="724" t="s">
        <v>811</v>
      </c>
      <c r="F22" s="727" t="s">
        <v>812</v>
      </c>
      <c r="G22" s="728" t="s">
        <v>119</v>
      </c>
      <c r="H22" s="726">
        <v>45000.0</v>
      </c>
      <c r="I22" s="726">
        <v>0.0</v>
      </c>
      <c r="J22" s="726">
        <f t="shared" si="1"/>
        <v>0</v>
      </c>
      <c r="K22" s="724"/>
      <c r="L22" s="729"/>
      <c r="M22" s="730"/>
      <c r="S22" s="79"/>
      <c r="T22" s="79"/>
      <c r="U22" s="79"/>
      <c r="V22" s="79"/>
      <c r="W22" s="79"/>
      <c r="X22" s="79"/>
    </row>
    <row r="23" ht="22.5" customHeight="1">
      <c r="A23" s="723" t="b">
        <v>1</v>
      </c>
      <c r="B23" s="724"/>
      <c r="C23" s="725">
        <v>45664.0</v>
      </c>
      <c r="D23" s="726">
        <v>40000.0</v>
      </c>
      <c r="E23" s="724" t="s">
        <v>816</v>
      </c>
      <c r="F23" s="727" t="s">
        <v>641</v>
      </c>
      <c r="G23" s="728" t="s">
        <v>119</v>
      </c>
      <c r="H23" s="726">
        <v>40000.0</v>
      </c>
      <c r="I23" s="726">
        <v>0.0</v>
      </c>
      <c r="J23" s="726">
        <f t="shared" si="1"/>
        <v>0</v>
      </c>
      <c r="K23" s="724"/>
      <c r="L23" s="729"/>
      <c r="M23" s="730"/>
      <c r="S23" s="79"/>
      <c r="T23" s="79"/>
      <c r="U23" s="79"/>
      <c r="V23" s="79"/>
      <c r="W23" s="79"/>
      <c r="X23" s="79"/>
    </row>
    <row r="24" ht="22.5" customHeight="1">
      <c r="A24" s="723" t="b">
        <v>1</v>
      </c>
      <c r="B24" s="724">
        <v>3562.0</v>
      </c>
      <c r="C24" s="725">
        <v>45664.0</v>
      </c>
      <c r="D24" s="726">
        <v>192000.0</v>
      </c>
      <c r="E24" s="724" t="s">
        <v>632</v>
      </c>
      <c r="F24" s="727" t="s">
        <v>620</v>
      </c>
      <c r="G24" s="728" t="s">
        <v>119</v>
      </c>
      <c r="H24" s="726">
        <v>192000.0</v>
      </c>
      <c r="I24" s="726">
        <v>0.0</v>
      </c>
      <c r="J24" s="726">
        <f t="shared" si="1"/>
        <v>0</v>
      </c>
      <c r="K24" s="724"/>
      <c r="L24" s="729"/>
      <c r="M24" s="730"/>
      <c r="S24" s="79"/>
      <c r="T24" s="79"/>
      <c r="U24" s="79"/>
      <c r="V24" s="79"/>
      <c r="W24" s="79"/>
      <c r="X24" s="79"/>
    </row>
    <row r="25" ht="22.5" customHeight="1">
      <c r="A25" s="732" t="b">
        <v>1</v>
      </c>
      <c r="B25" s="731"/>
      <c r="C25" s="733">
        <v>45664.0</v>
      </c>
      <c r="D25" s="734">
        <v>857000.0</v>
      </c>
      <c r="E25" s="724" t="s">
        <v>631</v>
      </c>
      <c r="F25" s="735" t="s">
        <v>631</v>
      </c>
      <c r="G25" s="736" t="s">
        <v>58</v>
      </c>
      <c r="H25" s="734">
        <v>857000.0</v>
      </c>
      <c r="I25" s="734">
        <v>0.0</v>
      </c>
      <c r="J25" s="726">
        <f t="shared" si="1"/>
        <v>0</v>
      </c>
      <c r="K25" s="724"/>
      <c r="L25" s="737"/>
      <c r="M25" s="738"/>
      <c r="S25" s="79"/>
      <c r="T25" s="79"/>
      <c r="U25" s="79"/>
      <c r="V25" s="79"/>
      <c r="W25" s="79"/>
      <c r="X25" s="79"/>
    </row>
    <row r="26" ht="22.5" customHeight="1">
      <c r="A26" s="723" t="b">
        <v>1</v>
      </c>
      <c r="B26" s="724"/>
      <c r="C26" s="725">
        <v>45664.0</v>
      </c>
      <c r="D26" s="726">
        <v>25000.0</v>
      </c>
      <c r="E26" s="724" t="s">
        <v>631</v>
      </c>
      <c r="F26" s="727" t="s">
        <v>631</v>
      </c>
      <c r="G26" s="728" t="s">
        <v>630</v>
      </c>
      <c r="H26" s="726">
        <v>25000.0</v>
      </c>
      <c r="I26" s="726">
        <v>0.0</v>
      </c>
      <c r="J26" s="726">
        <f t="shared" si="1"/>
        <v>0</v>
      </c>
      <c r="K26" s="724"/>
      <c r="L26" s="729"/>
      <c r="M26" s="730"/>
      <c r="S26" s="79"/>
      <c r="T26" s="79"/>
      <c r="U26" s="79"/>
      <c r="V26" s="79"/>
      <c r="W26" s="79"/>
      <c r="X26" s="79"/>
    </row>
    <row r="27" ht="22.5" customHeight="1">
      <c r="A27" s="723" t="b">
        <v>1</v>
      </c>
      <c r="B27" s="724"/>
      <c r="C27" s="725">
        <v>45665.0</v>
      </c>
      <c r="D27" s="726">
        <v>200000.0</v>
      </c>
      <c r="E27" s="724" t="s">
        <v>631</v>
      </c>
      <c r="F27" s="727" t="s">
        <v>631</v>
      </c>
      <c r="G27" s="728" t="s">
        <v>52</v>
      </c>
      <c r="H27" s="726">
        <v>200000.0</v>
      </c>
      <c r="I27" s="726">
        <v>0.0</v>
      </c>
      <c r="J27" s="726">
        <f t="shared" si="1"/>
        <v>0</v>
      </c>
      <c r="K27" s="724"/>
      <c r="L27" s="729"/>
      <c r="M27" s="730"/>
      <c r="S27" s="79"/>
      <c r="T27" s="79"/>
      <c r="U27" s="79"/>
      <c r="V27" s="79"/>
      <c r="W27" s="79"/>
      <c r="X27" s="79"/>
    </row>
    <row r="28" ht="22.5" customHeight="1">
      <c r="A28" s="723" t="b">
        <v>1</v>
      </c>
      <c r="B28" s="724">
        <v>244.0</v>
      </c>
      <c r="C28" s="725">
        <v>45666.0</v>
      </c>
      <c r="D28" s="726">
        <v>43000.0</v>
      </c>
      <c r="E28" s="724" t="s">
        <v>670</v>
      </c>
      <c r="F28" s="727" t="s">
        <v>641</v>
      </c>
      <c r="G28" s="728" t="s">
        <v>823</v>
      </c>
      <c r="H28" s="726">
        <v>43000.0</v>
      </c>
      <c r="I28" s="726">
        <v>0.0</v>
      </c>
      <c r="J28" s="726">
        <f t="shared" si="1"/>
        <v>0</v>
      </c>
      <c r="K28" s="724"/>
      <c r="L28" s="729"/>
      <c r="M28" s="730"/>
      <c r="S28" s="79"/>
      <c r="T28" s="79"/>
      <c r="U28" s="79"/>
      <c r="V28" s="79"/>
      <c r="W28" s="79"/>
      <c r="X28" s="79"/>
    </row>
    <row r="29" ht="22.5" customHeight="1">
      <c r="A29" s="723" t="b">
        <v>1</v>
      </c>
      <c r="B29" s="724">
        <v>1474.0</v>
      </c>
      <c r="C29" s="725">
        <v>45666.0</v>
      </c>
      <c r="D29" s="726">
        <v>43750.0</v>
      </c>
      <c r="E29" s="724" t="s">
        <v>821</v>
      </c>
      <c r="F29" s="727" t="s">
        <v>641</v>
      </c>
      <c r="G29" s="728" t="s">
        <v>119</v>
      </c>
      <c r="H29" s="726">
        <v>43750.0</v>
      </c>
      <c r="I29" s="726">
        <v>0.0</v>
      </c>
      <c r="J29" s="726">
        <f t="shared" si="1"/>
        <v>0</v>
      </c>
      <c r="K29" s="724"/>
      <c r="L29" s="729"/>
      <c r="M29" s="730"/>
      <c r="S29" s="79"/>
      <c r="T29" s="79"/>
      <c r="U29" s="79"/>
      <c r="V29" s="79"/>
      <c r="W29" s="79"/>
      <c r="X29" s="79"/>
    </row>
    <row r="30" ht="22.5" customHeight="1">
      <c r="A30" s="723" t="b">
        <v>1</v>
      </c>
      <c r="B30" s="724"/>
      <c r="C30" s="725">
        <v>45666.0</v>
      </c>
      <c r="D30" s="726">
        <v>10000.0</v>
      </c>
      <c r="E30" s="724" t="s">
        <v>803</v>
      </c>
      <c r="F30" s="727" t="s">
        <v>641</v>
      </c>
      <c r="G30" s="728" t="s">
        <v>119</v>
      </c>
      <c r="H30" s="726">
        <v>10000.0</v>
      </c>
      <c r="I30" s="726">
        <v>0.0</v>
      </c>
      <c r="J30" s="726">
        <f t="shared" si="1"/>
        <v>0</v>
      </c>
      <c r="K30" s="724"/>
      <c r="L30" s="729"/>
      <c r="M30" s="730"/>
      <c r="S30" s="79"/>
      <c r="T30" s="79"/>
      <c r="U30" s="79"/>
      <c r="V30" s="79"/>
      <c r="W30" s="79"/>
      <c r="X30" s="79"/>
    </row>
    <row r="31" ht="22.5" customHeight="1">
      <c r="A31" s="723" t="b">
        <v>1</v>
      </c>
      <c r="B31" s="724"/>
      <c r="C31" s="725">
        <v>45666.0</v>
      </c>
      <c r="D31" s="726">
        <v>5000.0</v>
      </c>
      <c r="E31" s="724" t="s">
        <v>828</v>
      </c>
      <c r="F31" s="727" t="s">
        <v>641</v>
      </c>
      <c r="G31" s="728" t="s">
        <v>119</v>
      </c>
      <c r="H31" s="726">
        <v>5000.0</v>
      </c>
      <c r="I31" s="726">
        <v>0.0</v>
      </c>
      <c r="J31" s="726">
        <f t="shared" si="1"/>
        <v>0</v>
      </c>
      <c r="K31" s="724"/>
      <c r="L31" s="729"/>
      <c r="M31" s="730"/>
      <c r="S31" s="79"/>
      <c r="T31" s="79"/>
      <c r="U31" s="79"/>
      <c r="V31" s="79"/>
      <c r="W31" s="79"/>
      <c r="X31" s="79"/>
    </row>
    <row r="32" ht="22.5" customHeight="1">
      <c r="A32" s="723" t="b">
        <v>1</v>
      </c>
      <c r="B32" s="724">
        <v>31089.0</v>
      </c>
      <c r="C32" s="725">
        <v>45666.0</v>
      </c>
      <c r="D32" s="726">
        <v>180000.0</v>
      </c>
      <c r="E32" s="724" t="s">
        <v>817</v>
      </c>
      <c r="F32" s="727" t="s">
        <v>620</v>
      </c>
      <c r="G32" s="728" t="s">
        <v>119</v>
      </c>
      <c r="H32" s="726">
        <v>180000.0</v>
      </c>
      <c r="I32" s="726">
        <v>0.0</v>
      </c>
      <c r="J32" s="726">
        <f t="shared" si="1"/>
        <v>0</v>
      </c>
      <c r="K32" s="724"/>
      <c r="L32" s="729"/>
      <c r="M32" s="741"/>
      <c r="S32" s="79"/>
      <c r="T32" s="79"/>
      <c r="U32" s="79"/>
      <c r="V32" s="79"/>
      <c r="W32" s="79"/>
      <c r="X32" s="79"/>
    </row>
    <row r="33" ht="22.5" customHeight="1">
      <c r="A33" s="732" t="b">
        <v>1</v>
      </c>
      <c r="B33" s="731">
        <v>30053.0</v>
      </c>
      <c r="C33" s="733">
        <v>45666.0</v>
      </c>
      <c r="D33" s="734">
        <v>55000.0</v>
      </c>
      <c r="E33" s="731" t="s">
        <v>820</v>
      </c>
      <c r="F33" s="735" t="s">
        <v>620</v>
      </c>
      <c r="G33" s="736" t="s">
        <v>119</v>
      </c>
      <c r="H33" s="734">
        <v>55000.0</v>
      </c>
      <c r="I33" s="734">
        <v>0.0</v>
      </c>
      <c r="J33" s="726">
        <f t="shared" si="1"/>
        <v>0</v>
      </c>
      <c r="K33" s="724"/>
      <c r="L33" s="737"/>
      <c r="M33" s="738"/>
      <c r="S33" s="79"/>
      <c r="T33" s="79"/>
      <c r="U33" s="79"/>
      <c r="V33" s="79"/>
      <c r="W33" s="79"/>
      <c r="X33" s="79"/>
    </row>
    <row r="34" ht="22.5" customHeight="1">
      <c r="A34" s="723" t="b">
        <v>1</v>
      </c>
      <c r="B34" s="724"/>
      <c r="C34" s="725">
        <v>45666.0</v>
      </c>
      <c r="D34" s="726">
        <v>10000.0</v>
      </c>
      <c r="E34" s="724" t="s">
        <v>827</v>
      </c>
      <c r="F34" s="727" t="s">
        <v>686</v>
      </c>
      <c r="G34" s="728" t="s">
        <v>119</v>
      </c>
      <c r="H34" s="726">
        <v>10000.0</v>
      </c>
      <c r="I34" s="726">
        <v>0.0</v>
      </c>
      <c r="J34" s="726">
        <f t="shared" si="1"/>
        <v>0</v>
      </c>
      <c r="K34" s="724"/>
      <c r="L34" s="729"/>
      <c r="M34" s="730"/>
      <c r="S34" s="79"/>
      <c r="T34" s="79"/>
      <c r="U34" s="79"/>
      <c r="V34" s="79"/>
      <c r="W34" s="79"/>
      <c r="X34" s="79"/>
    </row>
    <row r="35" ht="22.5" customHeight="1">
      <c r="A35" s="723" t="b">
        <v>1</v>
      </c>
      <c r="B35" s="724"/>
      <c r="C35" s="725">
        <v>45666.0</v>
      </c>
      <c r="D35" s="726">
        <v>20000.0</v>
      </c>
      <c r="E35" s="724" t="s">
        <v>824</v>
      </c>
      <c r="F35" s="727" t="s">
        <v>628</v>
      </c>
      <c r="G35" s="728" t="s">
        <v>824</v>
      </c>
      <c r="H35" s="726">
        <v>20000.0</v>
      </c>
      <c r="I35" s="726">
        <v>0.0</v>
      </c>
      <c r="J35" s="726">
        <f t="shared" si="1"/>
        <v>0</v>
      </c>
      <c r="K35" s="724"/>
      <c r="L35" s="729"/>
      <c r="M35" s="730"/>
      <c r="S35" s="79"/>
      <c r="T35" s="79"/>
      <c r="U35" s="79"/>
      <c r="V35" s="79"/>
      <c r="W35" s="79"/>
      <c r="X35" s="79"/>
    </row>
    <row r="36" ht="22.5" customHeight="1">
      <c r="A36" s="723" t="b">
        <v>1</v>
      </c>
      <c r="B36" s="724"/>
      <c r="C36" s="725">
        <v>45666.0</v>
      </c>
      <c r="D36" s="726">
        <v>10000.0</v>
      </c>
      <c r="E36" s="724" t="s">
        <v>825</v>
      </c>
      <c r="F36" s="727" t="s">
        <v>826</v>
      </c>
      <c r="G36" s="728" t="s">
        <v>119</v>
      </c>
      <c r="H36" s="726">
        <v>10000.0</v>
      </c>
      <c r="I36" s="726">
        <v>0.0</v>
      </c>
      <c r="J36" s="726">
        <f t="shared" si="1"/>
        <v>0</v>
      </c>
      <c r="K36" s="724"/>
      <c r="L36" s="729"/>
      <c r="M36" s="730"/>
      <c r="S36" s="79"/>
      <c r="T36" s="79"/>
      <c r="U36" s="79"/>
      <c r="V36" s="79"/>
      <c r="W36" s="79"/>
      <c r="X36" s="79"/>
    </row>
    <row r="37" ht="22.5" customHeight="1">
      <c r="A37" s="723" t="b">
        <v>1</v>
      </c>
      <c r="B37" s="724"/>
      <c r="C37" s="725">
        <v>45666.0</v>
      </c>
      <c r="D37" s="726">
        <v>100000.0</v>
      </c>
      <c r="E37" s="731" t="s">
        <v>618</v>
      </c>
      <c r="F37" s="727" t="s">
        <v>618</v>
      </c>
      <c r="G37" s="728" t="s">
        <v>64</v>
      </c>
      <c r="H37" s="726">
        <v>100000.0</v>
      </c>
      <c r="I37" s="726">
        <v>0.0</v>
      </c>
      <c r="J37" s="726">
        <f t="shared" si="1"/>
        <v>0</v>
      </c>
      <c r="K37" s="724"/>
      <c r="L37" s="729"/>
      <c r="M37" s="730"/>
      <c r="S37" s="79"/>
      <c r="T37" s="79"/>
      <c r="U37" s="79"/>
      <c r="V37" s="79"/>
      <c r="W37" s="79"/>
      <c r="X37" s="79"/>
    </row>
    <row r="38" ht="22.5" customHeight="1">
      <c r="A38" s="723" t="b">
        <v>1</v>
      </c>
      <c r="B38" s="724">
        <v>943.0</v>
      </c>
      <c r="C38" s="725">
        <v>45666.0</v>
      </c>
      <c r="D38" s="726">
        <v>77500.0</v>
      </c>
      <c r="E38" s="724" t="s">
        <v>818</v>
      </c>
      <c r="F38" s="727" t="s">
        <v>819</v>
      </c>
      <c r="G38" s="728" t="s">
        <v>119</v>
      </c>
      <c r="H38" s="726">
        <v>77500.0</v>
      </c>
      <c r="I38" s="726">
        <v>0.0</v>
      </c>
      <c r="J38" s="726">
        <f t="shared" si="1"/>
        <v>0</v>
      </c>
      <c r="K38" s="724"/>
      <c r="L38" s="729"/>
      <c r="M38" s="730"/>
      <c r="S38" s="79"/>
      <c r="T38" s="79"/>
      <c r="U38" s="79"/>
      <c r="V38" s="79"/>
      <c r="W38" s="79"/>
      <c r="X38" s="79"/>
    </row>
    <row r="39" ht="22.5" customHeight="1">
      <c r="A39" s="723" t="b">
        <v>1</v>
      </c>
      <c r="B39" s="724">
        <v>121.0</v>
      </c>
      <c r="C39" s="725">
        <v>45666.0</v>
      </c>
      <c r="D39" s="726">
        <v>8000.0</v>
      </c>
      <c r="E39" s="724" t="s">
        <v>818</v>
      </c>
      <c r="F39" s="727" t="s">
        <v>819</v>
      </c>
      <c r="G39" s="728" t="s">
        <v>119</v>
      </c>
      <c r="H39" s="726">
        <v>8000.0</v>
      </c>
      <c r="I39" s="726">
        <v>0.0</v>
      </c>
      <c r="J39" s="726">
        <f t="shared" si="1"/>
        <v>0</v>
      </c>
      <c r="K39" s="724"/>
      <c r="L39" s="729"/>
      <c r="M39" s="730"/>
      <c r="S39" s="79"/>
      <c r="T39" s="79"/>
      <c r="U39" s="79"/>
      <c r="V39" s="79"/>
      <c r="W39" s="79"/>
      <c r="X39" s="79"/>
    </row>
    <row r="40" ht="22.5" customHeight="1">
      <c r="A40" s="723" t="b">
        <v>1</v>
      </c>
      <c r="B40" s="724">
        <v>121.0</v>
      </c>
      <c r="C40" s="725">
        <v>45666.0</v>
      </c>
      <c r="D40" s="726">
        <v>25000.0</v>
      </c>
      <c r="E40" s="724" t="s">
        <v>625</v>
      </c>
      <c r="F40" s="727" t="s">
        <v>625</v>
      </c>
      <c r="G40" s="728" t="s">
        <v>68</v>
      </c>
      <c r="H40" s="734">
        <v>25000.0</v>
      </c>
      <c r="I40" s="726">
        <v>0.0</v>
      </c>
      <c r="J40" s="726">
        <f t="shared" si="1"/>
        <v>0</v>
      </c>
      <c r="K40" s="724"/>
      <c r="L40" s="729"/>
      <c r="M40" s="730"/>
      <c r="S40" s="79"/>
      <c r="T40" s="79"/>
      <c r="U40" s="79"/>
      <c r="V40" s="79"/>
      <c r="W40" s="79"/>
      <c r="X40" s="79"/>
    </row>
    <row r="41" ht="22.5" customHeight="1">
      <c r="A41" s="732" t="b">
        <v>1</v>
      </c>
      <c r="B41" s="731"/>
      <c r="C41" s="733">
        <v>45667.0</v>
      </c>
      <c r="D41" s="734">
        <v>26000.0</v>
      </c>
      <c r="E41" s="731" t="s">
        <v>829</v>
      </c>
      <c r="F41" s="735" t="s">
        <v>628</v>
      </c>
      <c r="G41" s="736" t="s">
        <v>119</v>
      </c>
      <c r="H41" s="734">
        <v>26000.0</v>
      </c>
      <c r="I41" s="726">
        <v>0.0</v>
      </c>
      <c r="J41" s="726">
        <f t="shared" si="1"/>
        <v>0</v>
      </c>
      <c r="K41" s="724"/>
      <c r="L41" s="737"/>
      <c r="M41" s="738"/>
      <c r="N41" s="119"/>
      <c r="O41" s="119"/>
      <c r="P41" s="119"/>
      <c r="Q41" s="119"/>
      <c r="R41" s="119"/>
      <c r="S41" s="324"/>
      <c r="T41" s="324"/>
      <c r="U41" s="324"/>
      <c r="V41" s="324"/>
      <c r="W41" s="324"/>
      <c r="X41" s="324"/>
      <c r="Y41" s="119"/>
    </row>
    <row r="42" ht="22.5" customHeight="1">
      <c r="A42" s="723" t="b">
        <v>1</v>
      </c>
      <c r="B42" s="724"/>
      <c r="C42" s="725">
        <v>45667.0</v>
      </c>
      <c r="D42" s="726">
        <v>15000.0</v>
      </c>
      <c r="E42" s="724" t="s">
        <v>830</v>
      </c>
      <c r="F42" s="727" t="s">
        <v>628</v>
      </c>
      <c r="G42" s="728" t="s">
        <v>119</v>
      </c>
      <c r="H42" s="726">
        <v>15000.0</v>
      </c>
      <c r="I42" s="726">
        <v>0.0</v>
      </c>
      <c r="J42" s="726">
        <f t="shared" si="1"/>
        <v>0</v>
      </c>
      <c r="K42" s="724"/>
      <c r="L42" s="729"/>
      <c r="M42" s="730"/>
      <c r="S42" s="79"/>
      <c r="T42" s="79"/>
      <c r="U42" s="79"/>
      <c r="V42" s="79"/>
      <c r="W42" s="79"/>
      <c r="X42" s="79"/>
    </row>
    <row r="43" ht="22.5" customHeight="1">
      <c r="A43" s="723" t="b">
        <v>1</v>
      </c>
      <c r="B43" s="724"/>
      <c r="C43" s="725">
        <v>45667.0</v>
      </c>
      <c r="D43" s="726">
        <v>5000.0</v>
      </c>
      <c r="E43" s="724" t="s">
        <v>824</v>
      </c>
      <c r="F43" s="727" t="s">
        <v>628</v>
      </c>
      <c r="G43" s="728" t="s">
        <v>119</v>
      </c>
      <c r="H43" s="726">
        <v>5000.0</v>
      </c>
      <c r="I43" s="726">
        <v>0.0</v>
      </c>
      <c r="J43" s="726">
        <f t="shared" si="1"/>
        <v>0</v>
      </c>
      <c r="K43" s="724"/>
      <c r="L43" s="729"/>
      <c r="M43" s="730"/>
      <c r="S43" s="79"/>
      <c r="T43" s="79"/>
      <c r="U43" s="79"/>
      <c r="V43" s="79"/>
      <c r="W43" s="79"/>
      <c r="X43" s="79"/>
    </row>
    <row r="44" ht="22.5" customHeight="1">
      <c r="A44" s="723" t="b">
        <v>1</v>
      </c>
      <c r="B44" s="724"/>
      <c r="C44" s="725">
        <v>45667.0</v>
      </c>
      <c r="D44" s="726">
        <v>10000.0</v>
      </c>
      <c r="E44" s="724" t="s">
        <v>826</v>
      </c>
      <c r="F44" s="727" t="s">
        <v>826</v>
      </c>
      <c r="G44" s="728" t="s">
        <v>119</v>
      </c>
      <c r="H44" s="726">
        <v>10000.0</v>
      </c>
      <c r="I44" s="726">
        <v>0.0</v>
      </c>
      <c r="J44" s="726">
        <f t="shared" si="1"/>
        <v>0</v>
      </c>
      <c r="K44" s="724"/>
      <c r="L44" s="729"/>
      <c r="M44" s="730"/>
      <c r="S44" s="79"/>
      <c r="T44" s="79"/>
      <c r="U44" s="79"/>
      <c r="V44" s="79"/>
      <c r="W44" s="79"/>
      <c r="X44" s="79"/>
    </row>
    <row r="45" ht="22.5" customHeight="1">
      <c r="A45" s="723" t="b">
        <v>1</v>
      </c>
      <c r="B45" s="724">
        <v>31771.0</v>
      </c>
      <c r="C45" s="725">
        <v>45668.0</v>
      </c>
      <c r="D45" s="726">
        <v>260000.0</v>
      </c>
      <c r="E45" s="724" t="s">
        <v>737</v>
      </c>
      <c r="F45" s="727" t="s">
        <v>620</v>
      </c>
      <c r="G45" s="728" t="s">
        <v>737</v>
      </c>
      <c r="H45" s="726">
        <v>260000.0</v>
      </c>
      <c r="I45" s="726">
        <v>0.0</v>
      </c>
      <c r="J45" s="726">
        <f t="shared" si="1"/>
        <v>0</v>
      </c>
      <c r="K45" s="724"/>
      <c r="L45" s="729"/>
      <c r="M45" s="730"/>
      <c r="S45" s="79"/>
      <c r="T45" s="79"/>
      <c r="U45" s="79"/>
      <c r="V45" s="79"/>
      <c r="W45" s="79"/>
      <c r="X45" s="79"/>
    </row>
    <row r="46" ht="22.5" customHeight="1">
      <c r="A46" s="723" t="b">
        <v>1</v>
      </c>
      <c r="B46" s="724">
        <v>3615.0</v>
      </c>
      <c r="C46" s="725">
        <v>45668.0</v>
      </c>
      <c r="D46" s="726">
        <v>1097000.0</v>
      </c>
      <c r="E46" s="724" t="s">
        <v>632</v>
      </c>
      <c r="F46" s="727" t="s">
        <v>620</v>
      </c>
      <c r="G46" s="728" t="s">
        <v>632</v>
      </c>
      <c r="H46" s="726">
        <v>1097000.0</v>
      </c>
      <c r="I46" s="726">
        <v>0.0</v>
      </c>
      <c r="J46" s="726">
        <f t="shared" si="1"/>
        <v>0</v>
      </c>
      <c r="K46" s="724"/>
      <c r="L46" s="729"/>
      <c r="M46" s="730"/>
      <c r="S46" s="79"/>
      <c r="T46" s="79"/>
      <c r="U46" s="79"/>
      <c r="V46" s="79"/>
      <c r="W46" s="79"/>
      <c r="X46" s="79"/>
    </row>
    <row r="47" ht="22.5" customHeight="1">
      <c r="A47" s="723" t="b">
        <v>1</v>
      </c>
      <c r="B47" s="724"/>
      <c r="C47" s="725">
        <v>45669.0</v>
      </c>
      <c r="D47" s="726">
        <v>25000.0</v>
      </c>
      <c r="E47" s="724" t="s">
        <v>831</v>
      </c>
      <c r="F47" s="727" t="s">
        <v>628</v>
      </c>
      <c r="G47" s="728" t="s">
        <v>119</v>
      </c>
      <c r="H47" s="726">
        <v>25000.0</v>
      </c>
      <c r="I47" s="726">
        <v>0.0</v>
      </c>
      <c r="J47" s="726">
        <f t="shared" si="1"/>
        <v>0</v>
      </c>
      <c r="K47" s="724"/>
      <c r="L47" s="729"/>
      <c r="M47" s="730"/>
      <c r="S47" s="256"/>
      <c r="T47" s="256"/>
      <c r="U47" s="253"/>
      <c r="V47" s="257"/>
      <c r="W47" s="64"/>
      <c r="X47" s="257"/>
    </row>
    <row r="48" ht="22.5" customHeight="1">
      <c r="A48" s="723" t="b">
        <v>1</v>
      </c>
      <c r="B48" s="724"/>
      <c r="C48" s="725">
        <v>45669.0</v>
      </c>
      <c r="D48" s="726">
        <v>160000.0</v>
      </c>
      <c r="E48" s="724" t="s">
        <v>631</v>
      </c>
      <c r="F48" s="727" t="s">
        <v>631</v>
      </c>
      <c r="G48" s="728" t="s">
        <v>630</v>
      </c>
      <c r="H48" s="726">
        <v>160000.0</v>
      </c>
      <c r="I48" s="726">
        <v>0.0</v>
      </c>
      <c r="J48" s="726">
        <f t="shared" si="1"/>
        <v>0</v>
      </c>
      <c r="K48" s="724"/>
      <c r="L48" s="729"/>
      <c r="M48" s="730"/>
      <c r="S48" s="79"/>
      <c r="T48" s="79"/>
      <c r="U48" s="79"/>
      <c r="V48" s="79"/>
      <c r="W48" s="79"/>
      <c r="X48" s="79"/>
    </row>
    <row r="49" ht="22.5" customHeight="1">
      <c r="A49" s="723" t="b">
        <v>1</v>
      </c>
      <c r="B49" s="724"/>
      <c r="C49" s="725">
        <v>45670.0</v>
      </c>
      <c r="D49" s="726">
        <v>250000.0</v>
      </c>
      <c r="E49" s="731" t="s">
        <v>832</v>
      </c>
      <c r="F49" s="727" t="s">
        <v>833</v>
      </c>
      <c r="G49" s="728" t="s">
        <v>119</v>
      </c>
      <c r="H49" s="726">
        <v>250000.0</v>
      </c>
      <c r="I49" s="726">
        <v>0.0</v>
      </c>
      <c r="J49" s="726">
        <f t="shared" si="1"/>
        <v>0</v>
      </c>
      <c r="K49" s="724"/>
      <c r="L49" s="729"/>
      <c r="M49" s="730"/>
      <c r="S49" s="79"/>
      <c r="T49" s="79"/>
      <c r="U49" s="79"/>
      <c r="V49" s="79"/>
      <c r="W49" s="79"/>
      <c r="X49" s="79"/>
    </row>
    <row r="50" ht="22.5" customHeight="1">
      <c r="A50" s="723" t="b">
        <v>1</v>
      </c>
      <c r="B50" s="724">
        <v>3662.0</v>
      </c>
      <c r="C50" s="725">
        <v>45670.0</v>
      </c>
      <c r="D50" s="726">
        <v>85000.0</v>
      </c>
      <c r="E50" s="724" t="s">
        <v>632</v>
      </c>
      <c r="F50" s="727" t="s">
        <v>620</v>
      </c>
      <c r="G50" s="728" t="s">
        <v>119</v>
      </c>
      <c r="H50" s="726">
        <v>85000.0</v>
      </c>
      <c r="I50" s="726">
        <v>0.0</v>
      </c>
      <c r="J50" s="726">
        <f t="shared" si="1"/>
        <v>0</v>
      </c>
      <c r="K50" s="724"/>
      <c r="L50" s="729"/>
      <c r="M50" s="730"/>
      <c r="S50" s="79"/>
      <c r="T50" s="79"/>
      <c r="U50" s="79"/>
      <c r="V50" s="79"/>
      <c r="W50" s="79"/>
      <c r="X50" s="79"/>
    </row>
    <row r="51" ht="22.5" customHeight="1">
      <c r="A51" s="723" t="b">
        <v>1</v>
      </c>
      <c r="B51" s="724"/>
      <c r="C51" s="725">
        <v>45670.0</v>
      </c>
      <c r="D51" s="726">
        <v>75000.0</v>
      </c>
      <c r="E51" s="724" t="s">
        <v>834</v>
      </c>
      <c r="F51" s="727" t="s">
        <v>620</v>
      </c>
      <c r="G51" s="728" t="s">
        <v>119</v>
      </c>
      <c r="H51" s="726">
        <v>75000.0</v>
      </c>
      <c r="I51" s="726">
        <v>0.0</v>
      </c>
      <c r="J51" s="726">
        <f t="shared" si="1"/>
        <v>0</v>
      </c>
      <c r="K51" s="724"/>
      <c r="L51" s="729"/>
      <c r="M51" s="730"/>
      <c r="S51" s="79"/>
      <c r="T51" s="79"/>
      <c r="U51" s="79"/>
      <c r="V51" s="79"/>
      <c r="W51" s="79"/>
      <c r="X51" s="79"/>
    </row>
    <row r="52" ht="22.5" customHeight="1">
      <c r="A52" s="723" t="b">
        <v>1</v>
      </c>
      <c r="B52" s="724">
        <v>60186.0</v>
      </c>
      <c r="C52" s="725">
        <v>45670.0</v>
      </c>
      <c r="D52" s="726">
        <v>31500.0</v>
      </c>
      <c r="E52" s="724" t="s">
        <v>660</v>
      </c>
      <c r="F52" s="727" t="s">
        <v>620</v>
      </c>
      <c r="G52" s="728" t="s">
        <v>119</v>
      </c>
      <c r="H52" s="726">
        <v>31500.0</v>
      </c>
      <c r="I52" s="726">
        <v>0.0</v>
      </c>
      <c r="J52" s="726">
        <f t="shared" si="1"/>
        <v>0</v>
      </c>
      <c r="K52" s="724"/>
      <c r="L52" s="729"/>
      <c r="M52" s="730"/>
      <c r="S52" s="79"/>
      <c r="T52" s="79"/>
      <c r="U52" s="79"/>
      <c r="V52" s="79"/>
      <c r="W52" s="79"/>
      <c r="X52" s="79"/>
    </row>
    <row r="53" ht="22.5" customHeight="1">
      <c r="A53" s="723" t="b">
        <v>1</v>
      </c>
      <c r="B53" s="724"/>
      <c r="C53" s="725">
        <v>45670.0</v>
      </c>
      <c r="D53" s="726">
        <v>40000.0</v>
      </c>
      <c r="E53" s="724" t="s">
        <v>835</v>
      </c>
      <c r="F53" s="727" t="s">
        <v>628</v>
      </c>
      <c r="G53" s="728" t="s">
        <v>119</v>
      </c>
      <c r="H53" s="726">
        <v>40000.0</v>
      </c>
      <c r="I53" s="726">
        <v>0.0</v>
      </c>
      <c r="J53" s="726">
        <f t="shared" si="1"/>
        <v>0</v>
      </c>
      <c r="K53" s="724"/>
      <c r="L53" s="729"/>
      <c r="M53" s="730"/>
      <c r="S53" s="79"/>
      <c r="T53" s="79"/>
      <c r="U53" s="79"/>
      <c r="V53" s="79"/>
      <c r="W53" s="79"/>
      <c r="X53" s="79"/>
    </row>
    <row r="54" ht="22.5" customHeight="1">
      <c r="A54" s="723" t="b">
        <v>1</v>
      </c>
      <c r="B54" s="724"/>
      <c r="C54" s="725">
        <v>45670.0</v>
      </c>
      <c r="D54" s="726">
        <v>15000.0</v>
      </c>
      <c r="E54" s="724" t="s">
        <v>631</v>
      </c>
      <c r="F54" s="727" t="s">
        <v>631</v>
      </c>
      <c r="G54" s="728" t="s">
        <v>52</v>
      </c>
      <c r="H54" s="726">
        <v>15000.0</v>
      </c>
      <c r="I54" s="726">
        <v>0.0</v>
      </c>
      <c r="J54" s="726">
        <f t="shared" si="1"/>
        <v>0</v>
      </c>
      <c r="K54" s="724"/>
      <c r="L54" s="729"/>
      <c r="M54" s="730"/>
      <c r="S54" s="79"/>
      <c r="T54" s="79"/>
      <c r="U54" s="79"/>
      <c r="V54" s="79"/>
      <c r="W54" s="79"/>
      <c r="X54" s="79"/>
    </row>
    <row r="55" ht="22.5" customHeight="1">
      <c r="A55" s="723" t="b">
        <v>1</v>
      </c>
      <c r="B55" s="724"/>
      <c r="C55" s="725">
        <v>45670.0</v>
      </c>
      <c r="D55" s="726">
        <v>15000.0</v>
      </c>
      <c r="E55" s="731" t="s">
        <v>618</v>
      </c>
      <c r="F55" s="727" t="s">
        <v>618</v>
      </c>
      <c r="G55" s="728" t="s">
        <v>617</v>
      </c>
      <c r="H55" s="726">
        <v>15000.0</v>
      </c>
      <c r="I55" s="726">
        <v>0.0</v>
      </c>
      <c r="J55" s="726">
        <f t="shared" si="1"/>
        <v>0</v>
      </c>
      <c r="K55" s="724"/>
      <c r="L55" s="729"/>
      <c r="M55" s="730"/>
      <c r="N55" s="55"/>
      <c r="O55" s="55"/>
      <c r="P55" s="55"/>
      <c r="Q55" s="55"/>
      <c r="R55" s="55"/>
      <c r="S55" s="252"/>
      <c r="T55" s="252"/>
      <c r="U55" s="255"/>
      <c r="V55" s="254"/>
      <c r="W55" s="209"/>
      <c r="X55" s="254"/>
      <c r="Y55" s="55"/>
    </row>
    <row r="56" ht="22.5" customHeight="1">
      <c r="A56" s="723" t="b">
        <v>1</v>
      </c>
      <c r="B56" s="724">
        <v>3532.0</v>
      </c>
      <c r="C56" s="725">
        <v>45671.0</v>
      </c>
      <c r="D56" s="726">
        <v>57000.0</v>
      </c>
      <c r="E56" s="724" t="s">
        <v>632</v>
      </c>
      <c r="F56" s="727" t="s">
        <v>620</v>
      </c>
      <c r="G56" s="728" t="s">
        <v>119</v>
      </c>
      <c r="H56" s="726">
        <v>57000.0</v>
      </c>
      <c r="I56" s="726">
        <v>0.0</v>
      </c>
      <c r="J56" s="726">
        <f t="shared" si="1"/>
        <v>0</v>
      </c>
      <c r="K56" s="724"/>
      <c r="L56" s="729"/>
      <c r="M56" s="730"/>
      <c r="N56" s="55"/>
      <c r="O56" s="55"/>
      <c r="P56" s="55"/>
      <c r="Q56" s="55"/>
      <c r="R56" s="55"/>
      <c r="S56" s="75"/>
      <c r="T56" s="75"/>
      <c r="U56" s="75"/>
      <c r="V56" s="75"/>
      <c r="W56" s="75"/>
      <c r="X56" s="75"/>
      <c r="Y56" s="55"/>
    </row>
    <row r="57" ht="22.5" customHeight="1">
      <c r="A57" s="723" t="b">
        <v>1</v>
      </c>
      <c r="B57" s="724">
        <v>18637.0</v>
      </c>
      <c r="C57" s="725">
        <v>45671.0</v>
      </c>
      <c r="D57" s="726">
        <v>15000.0</v>
      </c>
      <c r="E57" s="724" t="s">
        <v>839</v>
      </c>
      <c r="F57" s="727" t="s">
        <v>620</v>
      </c>
      <c r="G57" s="728" t="s">
        <v>119</v>
      </c>
      <c r="H57" s="726">
        <v>15000.0</v>
      </c>
      <c r="I57" s="726">
        <v>0.0</v>
      </c>
      <c r="J57" s="726">
        <f t="shared" si="1"/>
        <v>0</v>
      </c>
      <c r="K57" s="724"/>
      <c r="L57" s="729"/>
      <c r="M57" s="730"/>
      <c r="S57" s="79"/>
      <c r="T57" s="79"/>
      <c r="U57" s="79"/>
      <c r="V57" s="79"/>
      <c r="W57" s="79"/>
      <c r="X57" s="79"/>
    </row>
    <row r="58" ht="22.5" customHeight="1">
      <c r="A58" s="742" t="b">
        <v>1</v>
      </c>
      <c r="B58" s="731"/>
      <c r="C58" s="733">
        <v>45671.0</v>
      </c>
      <c r="D58" s="734">
        <v>30000.0</v>
      </c>
      <c r="E58" s="731" t="s">
        <v>836</v>
      </c>
      <c r="F58" s="735" t="s">
        <v>826</v>
      </c>
      <c r="G58" s="736" t="s">
        <v>119</v>
      </c>
      <c r="H58" s="734">
        <v>30000.0</v>
      </c>
      <c r="I58" s="726">
        <v>0.0</v>
      </c>
      <c r="J58" s="726">
        <f t="shared" si="1"/>
        <v>0</v>
      </c>
      <c r="K58" s="724"/>
      <c r="L58" s="737"/>
      <c r="M58" s="743"/>
      <c r="S58" s="79"/>
      <c r="T58" s="79"/>
      <c r="U58" s="79"/>
      <c r="V58" s="79"/>
      <c r="W58" s="79"/>
      <c r="X58" s="79"/>
    </row>
    <row r="59" ht="22.5" customHeight="1">
      <c r="A59" s="723" t="b">
        <v>1</v>
      </c>
      <c r="B59" s="724"/>
      <c r="C59" s="725">
        <v>45671.0</v>
      </c>
      <c r="D59" s="726">
        <v>25000.0</v>
      </c>
      <c r="E59" s="724" t="s">
        <v>2393</v>
      </c>
      <c r="F59" s="727" t="s">
        <v>838</v>
      </c>
      <c r="G59" s="728" t="s">
        <v>119</v>
      </c>
      <c r="H59" s="734">
        <v>25000.0</v>
      </c>
      <c r="I59" s="726">
        <v>0.0</v>
      </c>
      <c r="J59" s="726">
        <f t="shared" si="1"/>
        <v>0</v>
      </c>
      <c r="K59" s="724"/>
      <c r="L59" s="729"/>
      <c r="M59" s="730"/>
      <c r="S59" s="79"/>
      <c r="T59" s="79"/>
      <c r="U59" s="79"/>
      <c r="V59" s="79"/>
      <c r="W59" s="79"/>
      <c r="X59" s="79"/>
    </row>
    <row r="60" ht="22.5" customHeight="1">
      <c r="A60" s="723" t="b">
        <v>1</v>
      </c>
      <c r="B60" s="724"/>
      <c r="C60" s="725">
        <v>45672.0</v>
      </c>
      <c r="D60" s="726">
        <v>65000.0</v>
      </c>
      <c r="E60" s="724" t="s">
        <v>841</v>
      </c>
      <c r="F60" s="727" t="s">
        <v>628</v>
      </c>
      <c r="G60" s="728" t="s">
        <v>119</v>
      </c>
      <c r="H60" s="726">
        <v>65000.0</v>
      </c>
      <c r="I60" s="726">
        <v>0.0</v>
      </c>
      <c r="J60" s="726">
        <f t="shared" si="1"/>
        <v>0</v>
      </c>
      <c r="K60" s="724"/>
      <c r="L60" s="729"/>
      <c r="M60" s="730"/>
      <c r="S60" s="327"/>
      <c r="T60" s="327"/>
      <c r="U60" s="87"/>
      <c r="V60" s="230"/>
      <c r="W60" s="87"/>
      <c r="X60" s="86"/>
    </row>
    <row r="61" ht="22.5" customHeight="1">
      <c r="A61" s="723" t="b">
        <v>1</v>
      </c>
      <c r="B61" s="724">
        <v>1610.0</v>
      </c>
      <c r="C61" s="725">
        <v>45672.0</v>
      </c>
      <c r="D61" s="726">
        <v>155000.0</v>
      </c>
      <c r="E61" s="724" t="s">
        <v>840</v>
      </c>
      <c r="F61" s="727" t="s">
        <v>633</v>
      </c>
      <c r="G61" s="728" t="s">
        <v>119</v>
      </c>
      <c r="H61" s="726">
        <v>155000.0</v>
      </c>
      <c r="I61" s="726">
        <v>0.0</v>
      </c>
      <c r="J61" s="726">
        <f t="shared" si="1"/>
        <v>0</v>
      </c>
      <c r="K61" s="724"/>
      <c r="L61" s="729"/>
      <c r="M61" s="730"/>
      <c r="S61" s="79"/>
      <c r="T61" s="79"/>
      <c r="U61" s="79"/>
      <c r="V61" s="79"/>
      <c r="W61" s="79"/>
      <c r="X61" s="79"/>
    </row>
    <row r="62" ht="22.5" customHeight="1">
      <c r="A62" s="744" t="b">
        <v>1</v>
      </c>
      <c r="B62" s="731"/>
      <c r="C62" s="733">
        <v>45672.0</v>
      </c>
      <c r="D62" s="734">
        <v>35000.0</v>
      </c>
      <c r="E62" s="731" t="s">
        <v>618</v>
      </c>
      <c r="F62" s="735" t="s">
        <v>618</v>
      </c>
      <c r="G62" s="736" t="s">
        <v>617</v>
      </c>
      <c r="H62" s="734">
        <v>35000.0</v>
      </c>
      <c r="I62" s="726">
        <v>0.0</v>
      </c>
      <c r="J62" s="726">
        <f t="shared" si="1"/>
        <v>0</v>
      </c>
      <c r="K62" s="724"/>
      <c r="L62" s="737"/>
      <c r="M62" s="745"/>
      <c r="S62" s="79"/>
      <c r="T62" s="79"/>
      <c r="U62" s="79"/>
      <c r="V62" s="79"/>
      <c r="W62" s="79"/>
      <c r="X62" s="79"/>
    </row>
    <row r="63" ht="22.5" customHeight="1">
      <c r="A63" s="723" t="b">
        <v>1</v>
      </c>
      <c r="B63" s="724">
        <v>31870.0</v>
      </c>
      <c r="C63" s="725">
        <v>45672.0</v>
      </c>
      <c r="D63" s="726">
        <v>35000.0</v>
      </c>
      <c r="E63" s="724" t="s">
        <v>842</v>
      </c>
      <c r="F63" s="727" t="s">
        <v>651</v>
      </c>
      <c r="G63" s="728" t="s">
        <v>737</v>
      </c>
      <c r="H63" s="726">
        <v>35000.0</v>
      </c>
      <c r="I63" s="726">
        <v>0.0</v>
      </c>
      <c r="J63" s="726">
        <f t="shared" si="1"/>
        <v>0</v>
      </c>
      <c r="K63" s="724"/>
      <c r="L63" s="729"/>
      <c r="M63" s="730"/>
      <c r="S63" s="79"/>
      <c r="T63" s="79"/>
      <c r="U63" s="79"/>
      <c r="V63" s="79"/>
      <c r="W63" s="79"/>
      <c r="X63" s="79"/>
    </row>
    <row r="64" ht="22.5" customHeight="1">
      <c r="A64" s="723" t="b">
        <v>1</v>
      </c>
      <c r="B64" s="724"/>
      <c r="C64" s="725">
        <v>45673.0</v>
      </c>
      <c r="D64" s="726">
        <v>75000.0</v>
      </c>
      <c r="E64" s="724" t="s">
        <v>844</v>
      </c>
      <c r="F64" s="727" t="s">
        <v>620</v>
      </c>
      <c r="G64" s="728" t="s">
        <v>119</v>
      </c>
      <c r="H64" s="726">
        <v>75000.0</v>
      </c>
      <c r="I64" s="726">
        <v>0.0</v>
      </c>
      <c r="J64" s="726">
        <f t="shared" si="1"/>
        <v>0</v>
      </c>
      <c r="K64" s="724"/>
      <c r="L64" s="729"/>
      <c r="M64" s="730"/>
      <c r="S64" s="79"/>
      <c r="T64" s="79"/>
      <c r="U64" s="79"/>
      <c r="V64" s="79"/>
      <c r="W64" s="79"/>
      <c r="X64" s="79"/>
    </row>
    <row r="65" ht="22.5" customHeight="1">
      <c r="A65" s="723" t="b">
        <v>1</v>
      </c>
      <c r="B65" s="724"/>
      <c r="C65" s="725">
        <v>45673.0</v>
      </c>
      <c r="D65" s="726">
        <v>15000.0</v>
      </c>
      <c r="E65" s="724" t="s">
        <v>845</v>
      </c>
      <c r="F65" s="727" t="s">
        <v>628</v>
      </c>
      <c r="G65" s="728" t="s">
        <v>119</v>
      </c>
      <c r="H65" s="726">
        <v>15000.0</v>
      </c>
      <c r="I65" s="726">
        <v>0.0</v>
      </c>
      <c r="J65" s="726">
        <f t="shared" si="1"/>
        <v>0</v>
      </c>
      <c r="K65" s="724"/>
      <c r="L65" s="729"/>
      <c r="M65" s="730"/>
      <c r="S65" s="79"/>
      <c r="T65" s="79"/>
      <c r="U65" s="79"/>
      <c r="V65" s="79"/>
      <c r="W65" s="79"/>
      <c r="X65" s="79"/>
    </row>
    <row r="66" ht="22.5" customHeight="1">
      <c r="A66" s="723" t="b">
        <v>1</v>
      </c>
      <c r="B66" s="724"/>
      <c r="C66" s="725">
        <v>45673.0</v>
      </c>
      <c r="D66" s="726">
        <v>25000.0</v>
      </c>
      <c r="E66" s="724" t="s">
        <v>631</v>
      </c>
      <c r="F66" s="727" t="s">
        <v>631</v>
      </c>
      <c r="G66" s="728" t="s">
        <v>52</v>
      </c>
      <c r="H66" s="726">
        <v>25000.0</v>
      </c>
      <c r="I66" s="726">
        <v>0.0</v>
      </c>
      <c r="J66" s="726">
        <f t="shared" si="1"/>
        <v>0</v>
      </c>
      <c r="K66" s="724"/>
      <c r="L66" s="729"/>
      <c r="M66" s="730"/>
      <c r="S66" s="79"/>
      <c r="T66" s="79"/>
      <c r="U66" s="79"/>
      <c r="V66" s="79"/>
      <c r="W66" s="79"/>
      <c r="X66" s="79"/>
    </row>
    <row r="67" ht="22.5" customHeight="1">
      <c r="A67" s="723" t="b">
        <v>1</v>
      </c>
      <c r="B67" s="724"/>
      <c r="C67" s="725">
        <v>45673.0</v>
      </c>
      <c r="D67" s="726">
        <v>90000.0</v>
      </c>
      <c r="E67" s="724" t="s">
        <v>631</v>
      </c>
      <c r="F67" s="727" t="s">
        <v>631</v>
      </c>
      <c r="G67" s="728" t="s">
        <v>60</v>
      </c>
      <c r="H67" s="734">
        <v>90000.0</v>
      </c>
      <c r="I67" s="726">
        <v>0.0</v>
      </c>
      <c r="J67" s="726">
        <f t="shared" si="1"/>
        <v>0</v>
      </c>
      <c r="K67" s="724"/>
      <c r="L67" s="729"/>
      <c r="M67" s="730"/>
      <c r="S67" s="79"/>
      <c r="T67" s="79"/>
      <c r="U67" s="79"/>
      <c r="V67" s="79"/>
      <c r="W67" s="79"/>
      <c r="X67" s="79"/>
    </row>
    <row r="68" ht="22.5" customHeight="1">
      <c r="A68" s="723" t="b">
        <v>1</v>
      </c>
      <c r="B68" s="724"/>
      <c r="C68" s="725">
        <v>45674.0</v>
      </c>
      <c r="D68" s="726">
        <v>12000.0</v>
      </c>
      <c r="E68" s="731" t="s">
        <v>618</v>
      </c>
      <c r="F68" s="727" t="s">
        <v>618</v>
      </c>
      <c r="G68" s="728" t="s">
        <v>617</v>
      </c>
      <c r="H68" s="726">
        <v>12000.0</v>
      </c>
      <c r="I68" s="726">
        <v>0.0</v>
      </c>
      <c r="J68" s="726">
        <f t="shared" si="1"/>
        <v>0</v>
      </c>
      <c r="K68" s="724"/>
      <c r="L68" s="729"/>
      <c r="M68" s="730"/>
      <c r="S68" s="79"/>
      <c r="T68" s="79"/>
      <c r="U68" s="79"/>
      <c r="V68" s="79"/>
      <c r="W68" s="79"/>
      <c r="X68" s="79"/>
    </row>
    <row r="69" ht="22.5" customHeight="1">
      <c r="A69" s="723" t="b">
        <v>1</v>
      </c>
      <c r="B69" s="724">
        <v>31894.0</v>
      </c>
      <c r="C69" s="725">
        <v>45674.0</v>
      </c>
      <c r="D69" s="726">
        <v>255000.0</v>
      </c>
      <c r="E69" s="724" t="s">
        <v>737</v>
      </c>
      <c r="F69" s="727" t="s">
        <v>651</v>
      </c>
      <c r="G69" s="728" t="s">
        <v>119</v>
      </c>
      <c r="H69" s="726">
        <v>255000.0</v>
      </c>
      <c r="I69" s="726">
        <v>0.0</v>
      </c>
      <c r="J69" s="726">
        <f t="shared" si="1"/>
        <v>0</v>
      </c>
      <c r="K69" s="724"/>
      <c r="L69" s="729"/>
      <c r="M69" s="730"/>
      <c r="S69" s="79"/>
      <c r="T69" s="79"/>
      <c r="U69" s="79"/>
      <c r="V69" s="79"/>
      <c r="W69" s="79"/>
      <c r="X69" s="79"/>
    </row>
    <row r="70" ht="22.5" customHeight="1">
      <c r="A70" s="723" t="b">
        <v>0</v>
      </c>
      <c r="B70" s="724" t="s">
        <v>847</v>
      </c>
      <c r="C70" s="725">
        <v>45674.0</v>
      </c>
      <c r="D70" s="726">
        <v>110000.0</v>
      </c>
      <c r="E70" s="724" t="s">
        <v>625</v>
      </c>
      <c r="F70" s="727" t="s">
        <v>625</v>
      </c>
      <c r="G70" s="728" t="s">
        <v>2394</v>
      </c>
      <c r="H70" s="734">
        <v>110000.0</v>
      </c>
      <c r="I70" s="726">
        <v>0.0</v>
      </c>
      <c r="J70" s="726">
        <f t="shared" si="1"/>
        <v>0</v>
      </c>
      <c r="K70" s="724"/>
      <c r="L70" s="729"/>
      <c r="M70" s="730"/>
      <c r="S70" s="79"/>
      <c r="T70" s="79"/>
      <c r="U70" s="79"/>
      <c r="V70" s="79"/>
      <c r="W70" s="79"/>
      <c r="X70" s="79"/>
    </row>
    <row r="71" ht="22.5" customHeight="1">
      <c r="A71" s="723" t="b">
        <v>1</v>
      </c>
      <c r="B71" s="724"/>
      <c r="C71" s="725">
        <v>45675.0</v>
      </c>
      <c r="D71" s="726">
        <v>50000.0</v>
      </c>
      <c r="E71" s="724" t="s">
        <v>631</v>
      </c>
      <c r="F71" s="727" t="s">
        <v>631</v>
      </c>
      <c r="G71" s="728" t="s">
        <v>52</v>
      </c>
      <c r="H71" s="726">
        <v>50000.0</v>
      </c>
      <c r="I71" s="726">
        <v>0.0</v>
      </c>
      <c r="J71" s="726">
        <f t="shared" si="1"/>
        <v>0</v>
      </c>
      <c r="K71" s="724"/>
      <c r="L71" s="729"/>
      <c r="M71" s="730"/>
      <c r="S71" s="79"/>
      <c r="T71" s="79"/>
      <c r="U71" s="79"/>
      <c r="V71" s="79"/>
      <c r="W71" s="79"/>
      <c r="X71" s="79"/>
    </row>
    <row r="72" ht="22.5" customHeight="1">
      <c r="A72" s="723" t="b">
        <v>1</v>
      </c>
      <c r="B72" s="724"/>
      <c r="C72" s="725">
        <v>45675.0</v>
      </c>
      <c r="D72" s="726">
        <v>130000.0</v>
      </c>
      <c r="E72" s="724" t="s">
        <v>631</v>
      </c>
      <c r="F72" s="727" t="s">
        <v>631</v>
      </c>
      <c r="G72" s="728" t="s">
        <v>630</v>
      </c>
      <c r="H72" s="726">
        <v>130000.0</v>
      </c>
      <c r="I72" s="726">
        <v>0.0</v>
      </c>
      <c r="J72" s="726">
        <f t="shared" si="1"/>
        <v>0</v>
      </c>
      <c r="K72" s="724"/>
      <c r="L72" s="729"/>
      <c r="M72" s="730"/>
      <c r="S72" s="79"/>
      <c r="T72" s="79"/>
      <c r="U72" s="79"/>
      <c r="V72" s="79"/>
      <c r="W72" s="79"/>
      <c r="X72" s="79"/>
    </row>
    <row r="73" ht="22.5" customHeight="1">
      <c r="A73" s="723" t="b">
        <v>1</v>
      </c>
      <c r="B73" s="724"/>
      <c r="C73" s="725">
        <v>45675.0</v>
      </c>
      <c r="D73" s="726">
        <v>50000.0</v>
      </c>
      <c r="E73" s="724" t="s">
        <v>631</v>
      </c>
      <c r="F73" s="727" t="s">
        <v>631</v>
      </c>
      <c r="G73" s="728" t="s">
        <v>37</v>
      </c>
      <c r="H73" s="726">
        <v>50000.0</v>
      </c>
      <c r="I73" s="726">
        <v>0.0</v>
      </c>
      <c r="J73" s="726">
        <f t="shared" si="1"/>
        <v>0</v>
      </c>
      <c r="K73" s="724"/>
      <c r="L73" s="729"/>
      <c r="M73" s="730"/>
      <c r="S73" s="79"/>
      <c r="T73" s="79"/>
      <c r="U73" s="79"/>
      <c r="V73" s="79"/>
      <c r="W73" s="79"/>
      <c r="X73" s="79"/>
    </row>
    <row r="74" ht="22.5" customHeight="1">
      <c r="A74" s="723" t="b">
        <v>1</v>
      </c>
      <c r="B74" s="724"/>
      <c r="C74" s="725">
        <v>45675.0</v>
      </c>
      <c r="D74" s="726">
        <v>5000.0</v>
      </c>
      <c r="E74" s="724" t="s">
        <v>848</v>
      </c>
      <c r="F74" s="727" t="s">
        <v>625</v>
      </c>
      <c r="G74" s="728" t="s">
        <v>119</v>
      </c>
      <c r="H74" s="734">
        <v>5000.0</v>
      </c>
      <c r="I74" s="726">
        <v>0.0</v>
      </c>
      <c r="J74" s="726">
        <f t="shared" si="1"/>
        <v>0</v>
      </c>
      <c r="K74" s="724"/>
      <c r="L74" s="729"/>
      <c r="M74" s="730"/>
      <c r="S74" s="79"/>
      <c r="T74" s="79"/>
      <c r="U74" s="79"/>
      <c r="V74" s="79"/>
      <c r="W74" s="79"/>
      <c r="X74" s="79"/>
    </row>
    <row r="75" ht="22.5" customHeight="1">
      <c r="A75" s="723" t="b">
        <v>1</v>
      </c>
      <c r="B75" s="724">
        <v>118547.0</v>
      </c>
      <c r="C75" s="725">
        <v>45676.0</v>
      </c>
      <c r="D75" s="726">
        <v>50000.0</v>
      </c>
      <c r="E75" s="724" t="s">
        <v>693</v>
      </c>
      <c r="F75" s="727" t="s">
        <v>620</v>
      </c>
      <c r="G75" s="728" t="s">
        <v>119</v>
      </c>
      <c r="H75" s="726">
        <v>50000.0</v>
      </c>
      <c r="I75" s="726">
        <v>0.0</v>
      </c>
      <c r="J75" s="726">
        <f t="shared" si="1"/>
        <v>0</v>
      </c>
      <c r="K75" s="724"/>
      <c r="L75" s="729"/>
      <c r="M75" s="730"/>
      <c r="S75" s="79"/>
      <c r="T75" s="79"/>
      <c r="U75" s="79"/>
      <c r="V75" s="79"/>
      <c r="W75" s="79"/>
      <c r="X75" s="79"/>
    </row>
    <row r="76" ht="22.5" customHeight="1">
      <c r="A76" s="723" t="b">
        <v>1</v>
      </c>
      <c r="B76" s="724">
        <v>3401.0</v>
      </c>
      <c r="C76" s="725">
        <v>45676.0</v>
      </c>
      <c r="D76" s="726">
        <v>15000.0</v>
      </c>
      <c r="E76" s="724" t="s">
        <v>666</v>
      </c>
      <c r="F76" s="727" t="s">
        <v>620</v>
      </c>
      <c r="G76" s="728" t="s">
        <v>119</v>
      </c>
      <c r="H76" s="726">
        <v>15000.0</v>
      </c>
      <c r="I76" s="726">
        <v>0.0</v>
      </c>
      <c r="J76" s="726">
        <f t="shared" si="1"/>
        <v>0</v>
      </c>
      <c r="K76" s="724"/>
      <c r="L76" s="729"/>
      <c r="M76" s="730"/>
      <c r="S76" s="79"/>
      <c r="T76" s="79"/>
      <c r="U76" s="79"/>
      <c r="V76" s="79"/>
      <c r="W76" s="79"/>
      <c r="X76" s="79"/>
    </row>
    <row r="77" ht="22.5" customHeight="1">
      <c r="A77" s="723" t="b">
        <v>1</v>
      </c>
      <c r="B77" s="724"/>
      <c r="C77" s="725">
        <v>45676.0</v>
      </c>
      <c r="D77" s="726">
        <v>34000.0</v>
      </c>
      <c r="E77" s="724" t="s">
        <v>853</v>
      </c>
      <c r="F77" s="727" t="s">
        <v>622</v>
      </c>
      <c r="G77" s="728" t="s">
        <v>119</v>
      </c>
      <c r="H77" s="726">
        <v>34000.0</v>
      </c>
      <c r="I77" s="726">
        <v>0.0</v>
      </c>
      <c r="J77" s="726">
        <f t="shared" si="1"/>
        <v>0</v>
      </c>
      <c r="K77" s="724"/>
      <c r="L77" s="729"/>
      <c r="M77" s="730"/>
      <c r="S77" s="79"/>
      <c r="T77" s="79"/>
      <c r="U77" s="79"/>
      <c r="V77" s="79"/>
      <c r="W77" s="79"/>
      <c r="X77" s="79"/>
    </row>
    <row r="78" ht="22.5" customHeight="1">
      <c r="A78" s="723" t="b">
        <v>1</v>
      </c>
      <c r="B78" s="724" t="s">
        <v>850</v>
      </c>
      <c r="C78" s="725">
        <v>45676.0</v>
      </c>
      <c r="D78" s="726">
        <v>270000.0</v>
      </c>
      <c r="E78" s="724" t="s">
        <v>849</v>
      </c>
      <c r="F78" s="727" t="s">
        <v>851</v>
      </c>
      <c r="G78" s="728" t="s">
        <v>54</v>
      </c>
      <c r="H78" s="734">
        <v>270000.0</v>
      </c>
      <c r="I78" s="726">
        <v>0.0</v>
      </c>
      <c r="J78" s="726">
        <f t="shared" si="1"/>
        <v>0</v>
      </c>
      <c r="K78" s="724"/>
      <c r="L78" s="729"/>
      <c r="M78" s="730"/>
      <c r="S78" s="79"/>
      <c r="T78" s="79"/>
      <c r="U78" s="79"/>
      <c r="V78" s="79"/>
      <c r="W78" s="79"/>
      <c r="X78" s="79"/>
    </row>
    <row r="79" ht="22.5" customHeight="1">
      <c r="A79" s="723" t="b">
        <v>1</v>
      </c>
      <c r="B79" s="724">
        <v>30196.0</v>
      </c>
      <c r="C79" s="725">
        <v>45676.0</v>
      </c>
      <c r="D79" s="726">
        <v>75000.0</v>
      </c>
      <c r="E79" s="724" t="s">
        <v>852</v>
      </c>
      <c r="F79" s="727" t="s">
        <v>628</v>
      </c>
      <c r="G79" s="728" t="s">
        <v>119</v>
      </c>
      <c r="H79" s="726">
        <v>75000.0</v>
      </c>
      <c r="I79" s="726">
        <v>0.0</v>
      </c>
      <c r="J79" s="726">
        <f t="shared" si="1"/>
        <v>0</v>
      </c>
      <c r="K79" s="724"/>
      <c r="L79" s="729"/>
      <c r="M79" s="730"/>
      <c r="S79" s="79"/>
      <c r="T79" s="79"/>
      <c r="U79" s="79"/>
      <c r="V79" s="79"/>
      <c r="W79" s="79"/>
      <c r="X79" s="79"/>
    </row>
    <row r="80" ht="22.5" customHeight="1">
      <c r="A80" s="723" t="b">
        <v>1</v>
      </c>
      <c r="B80" s="724"/>
      <c r="C80" s="725">
        <v>45676.0</v>
      </c>
      <c r="D80" s="726">
        <v>55000.0</v>
      </c>
      <c r="E80" s="724" t="s">
        <v>631</v>
      </c>
      <c r="F80" s="727" t="s">
        <v>631</v>
      </c>
      <c r="G80" s="728" t="s">
        <v>52</v>
      </c>
      <c r="H80" s="726">
        <v>55000.0</v>
      </c>
      <c r="I80" s="726">
        <v>0.0</v>
      </c>
      <c r="J80" s="726">
        <f t="shared" si="1"/>
        <v>0</v>
      </c>
      <c r="K80" s="724"/>
      <c r="L80" s="729"/>
      <c r="M80" s="730"/>
      <c r="S80" s="79"/>
      <c r="T80" s="79"/>
      <c r="U80" s="79"/>
      <c r="V80" s="79"/>
      <c r="W80" s="79"/>
      <c r="X80" s="79"/>
    </row>
    <row r="81" ht="22.5" customHeight="1">
      <c r="A81" s="723" t="b">
        <v>1</v>
      </c>
      <c r="B81" s="724">
        <v>30196.0</v>
      </c>
      <c r="C81" s="725">
        <v>45676.0</v>
      </c>
      <c r="D81" s="726">
        <v>102000.0</v>
      </c>
      <c r="E81" s="724" t="s">
        <v>660</v>
      </c>
      <c r="F81" s="727" t="s">
        <v>651</v>
      </c>
      <c r="G81" s="728" t="s">
        <v>119</v>
      </c>
      <c r="H81" s="726">
        <v>102000.0</v>
      </c>
      <c r="I81" s="726">
        <v>0.0</v>
      </c>
      <c r="J81" s="726">
        <f t="shared" si="1"/>
        <v>0</v>
      </c>
      <c r="K81" s="724"/>
      <c r="L81" s="729"/>
      <c r="M81" s="730"/>
      <c r="S81" s="79"/>
      <c r="T81" s="79"/>
      <c r="U81" s="79"/>
      <c r="V81" s="79"/>
      <c r="W81" s="79"/>
      <c r="X81" s="79"/>
    </row>
    <row r="82" ht="22.5" customHeight="1">
      <c r="A82" s="723" t="b">
        <v>1</v>
      </c>
      <c r="B82" s="724" t="s">
        <v>855</v>
      </c>
      <c r="C82" s="725">
        <v>45677.0</v>
      </c>
      <c r="D82" s="726">
        <v>134000.0</v>
      </c>
      <c r="E82" s="724" t="s">
        <v>854</v>
      </c>
      <c r="F82" s="727" t="s">
        <v>622</v>
      </c>
      <c r="G82" s="728" t="s">
        <v>759</v>
      </c>
      <c r="H82" s="726">
        <v>134000.0</v>
      </c>
      <c r="I82" s="726">
        <v>0.0</v>
      </c>
      <c r="J82" s="726">
        <f t="shared" si="1"/>
        <v>0</v>
      </c>
      <c r="K82" s="724"/>
      <c r="L82" s="729"/>
      <c r="M82" s="746"/>
      <c r="N82" s="119"/>
      <c r="O82" s="119"/>
      <c r="P82" s="119"/>
      <c r="Q82" s="119"/>
      <c r="R82" s="119"/>
      <c r="S82" s="324"/>
      <c r="T82" s="324"/>
      <c r="U82" s="324"/>
      <c r="V82" s="324"/>
      <c r="W82" s="324"/>
      <c r="X82" s="324"/>
      <c r="Y82" s="119"/>
    </row>
    <row r="83" ht="22.5" customHeight="1">
      <c r="A83" s="723" t="b">
        <v>1</v>
      </c>
      <c r="B83" s="724" t="s">
        <v>860</v>
      </c>
      <c r="C83" s="725">
        <v>45677.0</v>
      </c>
      <c r="D83" s="726">
        <v>82000.0</v>
      </c>
      <c r="E83" s="724" t="s">
        <v>759</v>
      </c>
      <c r="F83" s="727" t="s">
        <v>622</v>
      </c>
      <c r="G83" s="728" t="s">
        <v>119</v>
      </c>
      <c r="H83" s="726">
        <v>82000.0</v>
      </c>
      <c r="I83" s="726">
        <v>0.0</v>
      </c>
      <c r="J83" s="726">
        <f t="shared" si="1"/>
        <v>0</v>
      </c>
      <c r="K83" s="724"/>
      <c r="L83" s="729"/>
      <c r="M83" s="730"/>
    </row>
    <row r="84" ht="22.5" customHeight="1">
      <c r="A84" s="723" t="b">
        <v>1</v>
      </c>
      <c r="B84" s="724" t="s">
        <v>857</v>
      </c>
      <c r="C84" s="725">
        <v>45677.0</v>
      </c>
      <c r="D84" s="726">
        <v>120000.0</v>
      </c>
      <c r="E84" s="724" t="s">
        <v>856</v>
      </c>
      <c r="F84" s="727" t="s">
        <v>858</v>
      </c>
      <c r="G84" s="728" t="s">
        <v>119</v>
      </c>
      <c r="H84" s="726">
        <v>120000.0</v>
      </c>
      <c r="I84" s="726">
        <v>0.0</v>
      </c>
      <c r="J84" s="726">
        <f t="shared" si="1"/>
        <v>0</v>
      </c>
      <c r="K84" s="724"/>
      <c r="L84" s="729"/>
      <c r="M84" s="730"/>
      <c r="N84" s="55"/>
      <c r="O84" s="55"/>
      <c r="P84" s="55"/>
      <c r="Q84" s="55"/>
      <c r="R84" s="55"/>
      <c r="S84" s="252"/>
      <c r="T84" s="252"/>
      <c r="U84" s="255"/>
      <c r="V84" s="254"/>
      <c r="W84" s="209"/>
      <c r="X84" s="254"/>
      <c r="Y84" s="55"/>
    </row>
    <row r="85" ht="22.5" customHeight="1">
      <c r="A85" s="723" t="b">
        <v>1</v>
      </c>
      <c r="B85" s="724"/>
      <c r="C85" s="725">
        <v>45677.0</v>
      </c>
      <c r="D85" s="726">
        <v>110000.0</v>
      </c>
      <c r="E85" s="724" t="s">
        <v>859</v>
      </c>
      <c r="F85" s="727" t="s">
        <v>858</v>
      </c>
      <c r="G85" s="728" t="s">
        <v>119</v>
      </c>
      <c r="H85" s="726">
        <v>110000.0</v>
      </c>
      <c r="I85" s="726">
        <v>0.0</v>
      </c>
      <c r="J85" s="726">
        <f t="shared" si="1"/>
        <v>0</v>
      </c>
      <c r="K85" s="724"/>
      <c r="L85" s="729"/>
      <c r="M85" s="730"/>
      <c r="S85" s="79"/>
      <c r="T85" s="79"/>
      <c r="U85" s="79"/>
      <c r="V85" s="79"/>
      <c r="W85" s="79"/>
      <c r="X85" s="79"/>
    </row>
    <row r="86" ht="22.5" customHeight="1">
      <c r="A86" s="723" t="b">
        <v>1</v>
      </c>
      <c r="B86" s="724" t="s">
        <v>863</v>
      </c>
      <c r="C86" s="725">
        <v>45677.0</v>
      </c>
      <c r="D86" s="726">
        <v>25000.0</v>
      </c>
      <c r="E86" s="724" t="s">
        <v>2395</v>
      </c>
      <c r="F86" s="727" t="s">
        <v>686</v>
      </c>
      <c r="G86" s="728" t="s">
        <v>119</v>
      </c>
      <c r="H86" s="726">
        <v>25000.0</v>
      </c>
      <c r="I86" s="726">
        <v>0.0</v>
      </c>
      <c r="J86" s="726">
        <f t="shared" si="1"/>
        <v>0</v>
      </c>
      <c r="K86" s="724"/>
      <c r="L86" s="729"/>
      <c r="M86" s="730"/>
      <c r="S86" s="79"/>
      <c r="T86" s="79"/>
      <c r="U86" s="79"/>
      <c r="V86" s="79"/>
      <c r="W86" s="79"/>
      <c r="X86" s="79"/>
    </row>
    <row r="87" ht="22.5" customHeight="1">
      <c r="A87" s="723" t="b">
        <v>1</v>
      </c>
      <c r="B87" s="724"/>
      <c r="C87" s="725">
        <v>45677.0</v>
      </c>
      <c r="D87" s="726">
        <v>75000.0</v>
      </c>
      <c r="E87" s="724" t="s">
        <v>2396</v>
      </c>
      <c r="F87" s="727" t="s">
        <v>628</v>
      </c>
      <c r="G87" s="728" t="s">
        <v>119</v>
      </c>
      <c r="H87" s="726">
        <v>75000.0</v>
      </c>
      <c r="I87" s="726">
        <v>0.0</v>
      </c>
      <c r="J87" s="726">
        <f t="shared" si="1"/>
        <v>0</v>
      </c>
      <c r="K87" s="724"/>
      <c r="L87" s="729"/>
      <c r="M87" s="730"/>
      <c r="N87" s="119"/>
      <c r="O87" s="119"/>
      <c r="P87" s="119"/>
      <c r="Q87" s="119"/>
      <c r="R87" s="119"/>
      <c r="S87" s="324"/>
      <c r="T87" s="324"/>
      <c r="U87" s="324"/>
      <c r="V87" s="324"/>
      <c r="W87" s="324"/>
      <c r="X87" s="324"/>
      <c r="Y87" s="119"/>
    </row>
    <row r="88" ht="22.5" customHeight="1">
      <c r="A88" s="723" t="b">
        <v>1</v>
      </c>
      <c r="B88" s="724">
        <v>31971.0</v>
      </c>
      <c r="C88" s="725">
        <v>45677.0</v>
      </c>
      <c r="D88" s="726">
        <v>90000.0</v>
      </c>
      <c r="E88" s="724" t="s">
        <v>737</v>
      </c>
      <c r="F88" s="727" t="s">
        <v>651</v>
      </c>
      <c r="G88" s="728" t="s">
        <v>737</v>
      </c>
      <c r="H88" s="726">
        <v>90000.0</v>
      </c>
      <c r="I88" s="726">
        <v>0.0</v>
      </c>
      <c r="J88" s="726">
        <f t="shared" si="1"/>
        <v>0</v>
      </c>
      <c r="K88" s="724"/>
      <c r="L88" s="729"/>
      <c r="M88" s="730"/>
      <c r="N88" s="55"/>
      <c r="O88" s="55"/>
      <c r="P88" s="55"/>
      <c r="Q88" s="55"/>
      <c r="R88" s="55"/>
      <c r="S88" s="75"/>
      <c r="T88" s="75"/>
      <c r="U88" s="75"/>
      <c r="V88" s="75"/>
      <c r="W88" s="75"/>
      <c r="X88" s="75"/>
      <c r="Y88" s="55"/>
    </row>
    <row r="89" ht="22.5" customHeight="1">
      <c r="A89" s="723" t="b">
        <v>1</v>
      </c>
      <c r="B89" s="731">
        <v>3812.0</v>
      </c>
      <c r="C89" s="725">
        <v>45678.0</v>
      </c>
      <c r="D89" s="726">
        <v>76000.0</v>
      </c>
      <c r="E89" s="724" t="s">
        <v>632</v>
      </c>
      <c r="F89" s="727" t="s">
        <v>620</v>
      </c>
      <c r="G89" s="728" t="s">
        <v>119</v>
      </c>
      <c r="H89" s="726">
        <v>76000.0</v>
      </c>
      <c r="I89" s="726">
        <v>0.0</v>
      </c>
      <c r="J89" s="726">
        <f t="shared" si="1"/>
        <v>0</v>
      </c>
      <c r="K89" s="724"/>
      <c r="L89" s="729"/>
      <c r="M89" s="730"/>
      <c r="S89" s="79"/>
      <c r="T89" s="79"/>
      <c r="U89" s="79"/>
      <c r="V89" s="79"/>
      <c r="W89" s="79"/>
      <c r="X89" s="79"/>
    </row>
    <row r="90" ht="22.5" customHeight="1">
      <c r="A90" s="723" t="b">
        <v>1</v>
      </c>
      <c r="B90" s="724">
        <v>30247.0</v>
      </c>
      <c r="C90" s="725">
        <v>45679.0</v>
      </c>
      <c r="D90" s="726">
        <v>16000.0</v>
      </c>
      <c r="E90" s="724" t="s">
        <v>866</v>
      </c>
      <c r="F90" s="727" t="s">
        <v>641</v>
      </c>
      <c r="G90" s="728" t="s">
        <v>660</v>
      </c>
      <c r="H90" s="726">
        <v>16000.0</v>
      </c>
      <c r="I90" s="726">
        <v>0.0</v>
      </c>
      <c r="J90" s="726">
        <f t="shared" si="1"/>
        <v>0</v>
      </c>
      <c r="K90" s="724"/>
      <c r="L90" s="729"/>
      <c r="M90" s="730"/>
      <c r="N90" s="119"/>
      <c r="O90" s="119"/>
      <c r="P90" s="119"/>
      <c r="Q90" s="119"/>
      <c r="R90" s="119"/>
      <c r="S90" s="324"/>
      <c r="T90" s="324"/>
      <c r="U90" s="324"/>
      <c r="V90" s="324"/>
      <c r="W90" s="324"/>
      <c r="X90" s="324"/>
      <c r="Y90" s="119"/>
    </row>
    <row r="91" ht="22.5" customHeight="1">
      <c r="A91" s="723" t="b">
        <v>1</v>
      </c>
      <c r="B91" s="724"/>
      <c r="C91" s="725">
        <v>45679.0</v>
      </c>
      <c r="D91" s="726">
        <v>100000.0</v>
      </c>
      <c r="E91" s="731" t="s">
        <v>618</v>
      </c>
      <c r="F91" s="727" t="s">
        <v>618</v>
      </c>
      <c r="G91" s="728" t="s">
        <v>617</v>
      </c>
      <c r="H91" s="726">
        <v>100000.0</v>
      </c>
      <c r="I91" s="726">
        <v>0.0</v>
      </c>
      <c r="J91" s="726">
        <f t="shared" si="1"/>
        <v>0</v>
      </c>
      <c r="K91" s="724"/>
      <c r="L91" s="729"/>
      <c r="M91" s="730"/>
      <c r="N91" s="119"/>
      <c r="O91" s="119"/>
      <c r="P91" s="119"/>
      <c r="Q91" s="119"/>
      <c r="R91" s="119"/>
      <c r="S91" s="324"/>
      <c r="T91" s="324"/>
      <c r="U91" s="324"/>
      <c r="V91" s="324"/>
      <c r="W91" s="324"/>
      <c r="X91" s="324"/>
      <c r="Y91" s="119"/>
    </row>
    <row r="92" ht="22.5" customHeight="1">
      <c r="A92" s="723" t="b">
        <v>1</v>
      </c>
      <c r="B92" s="724">
        <v>30249.0</v>
      </c>
      <c r="C92" s="725">
        <v>45679.0</v>
      </c>
      <c r="D92" s="726">
        <v>51000.0</v>
      </c>
      <c r="E92" s="724" t="s">
        <v>864</v>
      </c>
      <c r="F92" s="727" t="s">
        <v>865</v>
      </c>
      <c r="G92" s="728" t="s">
        <v>660</v>
      </c>
      <c r="H92" s="726">
        <v>51000.0</v>
      </c>
      <c r="I92" s="726">
        <v>0.0</v>
      </c>
      <c r="J92" s="726">
        <f t="shared" si="1"/>
        <v>0</v>
      </c>
      <c r="K92" s="724"/>
      <c r="L92" s="729"/>
      <c r="M92" s="730"/>
      <c r="S92" s="256"/>
      <c r="T92" s="256"/>
      <c r="U92" s="253"/>
      <c r="V92" s="257"/>
      <c r="W92" s="64"/>
      <c r="X92" s="257"/>
    </row>
    <row r="93" ht="22.5" customHeight="1">
      <c r="A93" s="723" t="b">
        <v>1</v>
      </c>
      <c r="B93" s="724">
        <v>3858.0</v>
      </c>
      <c r="C93" s="725">
        <v>45680.0</v>
      </c>
      <c r="D93" s="726">
        <v>97000.0</v>
      </c>
      <c r="E93" s="724" t="s">
        <v>632</v>
      </c>
      <c r="F93" s="727" t="s">
        <v>620</v>
      </c>
      <c r="G93" s="728" t="s">
        <v>119</v>
      </c>
      <c r="H93" s="726">
        <v>97000.0</v>
      </c>
      <c r="I93" s="726">
        <v>0.0</v>
      </c>
      <c r="J93" s="726">
        <f t="shared" si="1"/>
        <v>0</v>
      </c>
      <c r="K93" s="724"/>
      <c r="L93" s="729"/>
      <c r="M93" s="730"/>
      <c r="S93" s="79"/>
      <c r="T93" s="79"/>
      <c r="U93" s="79"/>
      <c r="V93" s="79"/>
      <c r="W93" s="79"/>
      <c r="X93" s="79"/>
    </row>
    <row r="94" ht="22.5" customHeight="1">
      <c r="A94" s="732" t="b">
        <v>1</v>
      </c>
      <c r="B94" s="731"/>
      <c r="C94" s="733">
        <v>45680.0</v>
      </c>
      <c r="D94" s="734">
        <v>25000.0</v>
      </c>
      <c r="E94" s="731" t="s">
        <v>805</v>
      </c>
      <c r="F94" s="735" t="s">
        <v>620</v>
      </c>
      <c r="G94" s="736" t="s">
        <v>119</v>
      </c>
      <c r="H94" s="734">
        <v>25000.0</v>
      </c>
      <c r="I94" s="726">
        <v>0.0</v>
      </c>
      <c r="J94" s="726">
        <f t="shared" si="1"/>
        <v>0</v>
      </c>
      <c r="K94" s="724"/>
      <c r="L94" s="737"/>
      <c r="M94" s="747"/>
      <c r="S94" s="79"/>
      <c r="T94" s="79"/>
      <c r="U94" s="79"/>
      <c r="V94" s="79"/>
      <c r="W94" s="79"/>
      <c r="X94" s="79"/>
    </row>
    <row r="95" ht="22.5" customHeight="1">
      <c r="A95" s="723" t="b">
        <v>1</v>
      </c>
      <c r="B95" s="724" t="s">
        <v>868</v>
      </c>
      <c r="C95" s="725">
        <v>45680.0</v>
      </c>
      <c r="D95" s="726">
        <v>297000.0</v>
      </c>
      <c r="E95" s="724" t="s">
        <v>867</v>
      </c>
      <c r="F95" s="727" t="s">
        <v>869</v>
      </c>
      <c r="G95" s="728" t="s">
        <v>119</v>
      </c>
      <c r="H95" s="734">
        <v>297000.0</v>
      </c>
      <c r="I95" s="726">
        <v>0.0</v>
      </c>
      <c r="J95" s="726">
        <f t="shared" si="1"/>
        <v>0</v>
      </c>
      <c r="K95" s="724"/>
      <c r="L95" s="729"/>
      <c r="M95" s="746"/>
      <c r="S95" s="79"/>
      <c r="T95" s="79"/>
      <c r="U95" s="79"/>
      <c r="V95" s="79"/>
      <c r="W95" s="79"/>
      <c r="X95" s="79"/>
    </row>
    <row r="96" ht="22.5" customHeight="1">
      <c r="A96" s="723" t="b">
        <v>1</v>
      </c>
      <c r="B96" s="724">
        <v>1722.0</v>
      </c>
      <c r="C96" s="725">
        <v>45680.0</v>
      </c>
      <c r="D96" s="726">
        <v>181000.0</v>
      </c>
      <c r="E96" s="724" t="s">
        <v>871</v>
      </c>
      <c r="F96" s="727" t="s">
        <v>633</v>
      </c>
      <c r="G96" s="728" t="s">
        <v>119</v>
      </c>
      <c r="H96" s="726">
        <v>181000.0</v>
      </c>
      <c r="I96" s="726">
        <v>0.0</v>
      </c>
      <c r="J96" s="726">
        <f t="shared" si="1"/>
        <v>0</v>
      </c>
      <c r="K96" s="724"/>
      <c r="L96" s="729"/>
      <c r="M96" s="730"/>
      <c r="S96" s="79"/>
      <c r="T96" s="79"/>
      <c r="U96" s="79"/>
      <c r="V96" s="79"/>
      <c r="W96" s="79"/>
      <c r="X96" s="79"/>
    </row>
    <row r="97" ht="22.5" customHeight="1">
      <c r="A97" s="732" t="b">
        <v>1</v>
      </c>
      <c r="B97" s="731"/>
      <c r="C97" s="733">
        <v>45680.0</v>
      </c>
      <c r="D97" s="734">
        <v>266000.0</v>
      </c>
      <c r="E97" s="731" t="s">
        <v>2397</v>
      </c>
      <c r="F97" s="735" t="s">
        <v>631</v>
      </c>
      <c r="G97" s="736" t="s">
        <v>2397</v>
      </c>
      <c r="H97" s="734">
        <v>266000.0</v>
      </c>
      <c r="I97" s="726">
        <v>0.0</v>
      </c>
      <c r="J97" s="726">
        <f t="shared" si="1"/>
        <v>0</v>
      </c>
      <c r="K97" s="724"/>
      <c r="L97" s="737"/>
      <c r="M97" s="747"/>
      <c r="S97" s="79"/>
      <c r="T97" s="79"/>
      <c r="U97" s="79"/>
      <c r="V97" s="79"/>
      <c r="W97" s="79"/>
      <c r="X97" s="79"/>
    </row>
    <row r="98" ht="22.5" customHeight="1">
      <c r="A98" s="723" t="b">
        <v>1</v>
      </c>
      <c r="B98" s="724">
        <v>220840.0</v>
      </c>
      <c r="C98" s="725">
        <v>45681.0</v>
      </c>
      <c r="D98" s="726">
        <v>38750.0</v>
      </c>
      <c r="E98" s="724" t="s">
        <v>2398</v>
      </c>
      <c r="F98" s="727" t="s">
        <v>641</v>
      </c>
      <c r="G98" s="728" t="s">
        <v>119</v>
      </c>
      <c r="H98" s="726">
        <v>38750.0</v>
      </c>
      <c r="I98" s="726">
        <v>0.0</v>
      </c>
      <c r="J98" s="726">
        <f t="shared" si="1"/>
        <v>0</v>
      </c>
      <c r="K98" s="724"/>
      <c r="L98" s="729"/>
      <c r="M98" s="746"/>
      <c r="S98" s="79"/>
      <c r="T98" s="79"/>
      <c r="U98" s="79"/>
      <c r="V98" s="79"/>
      <c r="W98" s="79"/>
      <c r="X98" s="79"/>
    </row>
    <row r="99" ht="22.5" customHeight="1">
      <c r="A99" s="723" t="b">
        <v>1</v>
      </c>
      <c r="B99" s="724">
        <v>3866.0</v>
      </c>
      <c r="C99" s="725">
        <v>45681.0</v>
      </c>
      <c r="D99" s="726">
        <v>140000.0</v>
      </c>
      <c r="E99" s="724" t="s">
        <v>632</v>
      </c>
      <c r="F99" s="727" t="s">
        <v>620</v>
      </c>
      <c r="G99" s="728" t="s">
        <v>119</v>
      </c>
      <c r="H99" s="726">
        <v>140000.0</v>
      </c>
      <c r="I99" s="726">
        <v>0.0</v>
      </c>
      <c r="J99" s="726">
        <f t="shared" si="1"/>
        <v>0</v>
      </c>
      <c r="K99" s="724"/>
      <c r="L99" s="729"/>
      <c r="M99" s="746"/>
      <c r="S99" s="79"/>
      <c r="T99" s="79"/>
      <c r="U99" s="79"/>
      <c r="V99" s="79"/>
      <c r="W99" s="79"/>
      <c r="X99" s="79"/>
    </row>
    <row r="100" ht="22.5" customHeight="1">
      <c r="A100" s="723" t="b">
        <v>1</v>
      </c>
      <c r="B100" s="729"/>
      <c r="C100" s="725">
        <v>45681.0</v>
      </c>
      <c r="D100" s="726">
        <v>25000.0</v>
      </c>
      <c r="E100" s="724" t="s">
        <v>2399</v>
      </c>
      <c r="F100" s="727" t="s">
        <v>620</v>
      </c>
      <c r="G100" s="728" t="s">
        <v>119</v>
      </c>
      <c r="H100" s="726">
        <v>25000.0</v>
      </c>
      <c r="I100" s="726">
        <v>0.0</v>
      </c>
      <c r="J100" s="726">
        <f t="shared" si="1"/>
        <v>0</v>
      </c>
      <c r="K100" s="724"/>
      <c r="L100" s="729"/>
      <c r="M100" s="746"/>
      <c r="S100" s="79"/>
      <c r="T100" s="79"/>
      <c r="U100" s="79"/>
      <c r="V100" s="79"/>
      <c r="W100" s="79"/>
      <c r="X100" s="79"/>
    </row>
    <row r="101" ht="22.5" customHeight="1">
      <c r="A101" s="723" t="b">
        <v>1</v>
      </c>
      <c r="B101" s="724">
        <v>60212.0</v>
      </c>
      <c r="C101" s="725">
        <v>45681.0</v>
      </c>
      <c r="D101" s="726">
        <v>124000.0</v>
      </c>
      <c r="E101" s="724" t="s">
        <v>875</v>
      </c>
      <c r="F101" s="727" t="s">
        <v>622</v>
      </c>
      <c r="G101" s="728" t="s">
        <v>119</v>
      </c>
      <c r="H101" s="726">
        <v>124000.0</v>
      </c>
      <c r="I101" s="726">
        <v>0.0</v>
      </c>
      <c r="J101" s="726">
        <f t="shared" si="1"/>
        <v>0</v>
      </c>
      <c r="K101" s="724"/>
      <c r="L101" s="729"/>
      <c r="M101" s="746"/>
      <c r="S101" s="79"/>
      <c r="T101" s="79"/>
      <c r="U101" s="79"/>
      <c r="V101" s="79"/>
      <c r="W101" s="79"/>
      <c r="X101" s="79"/>
    </row>
    <row r="102" ht="22.5" customHeight="1">
      <c r="A102" s="723" t="b">
        <v>1</v>
      </c>
      <c r="B102" s="724"/>
      <c r="C102" s="725">
        <v>45681.0</v>
      </c>
      <c r="D102" s="726">
        <v>15000.0</v>
      </c>
      <c r="E102" s="724" t="s">
        <v>884</v>
      </c>
      <c r="F102" s="727" t="s">
        <v>686</v>
      </c>
      <c r="G102" s="728" t="s">
        <v>884</v>
      </c>
      <c r="H102" s="726">
        <v>15000.0</v>
      </c>
      <c r="I102" s="726">
        <v>0.0</v>
      </c>
      <c r="J102" s="726">
        <f t="shared" si="1"/>
        <v>0</v>
      </c>
      <c r="K102" s="724"/>
      <c r="L102" s="729"/>
      <c r="M102" s="746"/>
      <c r="S102" s="79"/>
      <c r="T102" s="79"/>
      <c r="U102" s="79"/>
      <c r="V102" s="79"/>
      <c r="W102" s="79"/>
      <c r="X102" s="79"/>
    </row>
    <row r="103" ht="22.5" customHeight="1">
      <c r="A103" s="723" t="b">
        <v>1</v>
      </c>
      <c r="B103" s="724"/>
      <c r="C103" s="725">
        <v>45681.0</v>
      </c>
      <c r="D103" s="726">
        <v>25000.0</v>
      </c>
      <c r="E103" s="724" t="s">
        <v>880</v>
      </c>
      <c r="F103" s="727" t="s">
        <v>686</v>
      </c>
      <c r="G103" s="728" t="s">
        <v>119</v>
      </c>
      <c r="H103" s="726">
        <v>25000.0</v>
      </c>
      <c r="I103" s="726">
        <v>0.0</v>
      </c>
      <c r="J103" s="726">
        <f t="shared" si="1"/>
        <v>0</v>
      </c>
      <c r="K103" s="724"/>
      <c r="L103" s="729"/>
      <c r="M103" s="746"/>
      <c r="S103" s="79"/>
      <c r="T103" s="79"/>
      <c r="U103" s="79"/>
      <c r="V103" s="79"/>
      <c r="W103" s="79"/>
      <c r="X103" s="79"/>
    </row>
    <row r="104" ht="22.5" customHeight="1">
      <c r="A104" s="723" t="b">
        <v>1</v>
      </c>
      <c r="B104" s="729"/>
      <c r="C104" s="725">
        <v>45681.0</v>
      </c>
      <c r="D104" s="726">
        <v>20000.0</v>
      </c>
      <c r="E104" s="724" t="s">
        <v>2400</v>
      </c>
      <c r="F104" s="727" t="s">
        <v>628</v>
      </c>
      <c r="G104" s="728" t="s">
        <v>119</v>
      </c>
      <c r="H104" s="726">
        <v>20000.0</v>
      </c>
      <c r="I104" s="726">
        <v>0.0</v>
      </c>
      <c r="J104" s="726">
        <f t="shared" si="1"/>
        <v>0</v>
      </c>
      <c r="K104" s="724"/>
      <c r="L104" s="729"/>
      <c r="M104" s="746"/>
      <c r="S104" s="79"/>
      <c r="T104" s="79"/>
      <c r="U104" s="79"/>
      <c r="V104" s="79"/>
      <c r="W104" s="79"/>
      <c r="X104" s="79"/>
    </row>
    <row r="105" ht="22.5" customHeight="1">
      <c r="A105" s="723" t="b">
        <v>1</v>
      </c>
      <c r="B105" s="724"/>
      <c r="C105" s="725">
        <v>45681.0</v>
      </c>
      <c r="D105" s="726">
        <v>10000.0</v>
      </c>
      <c r="E105" s="724" t="s">
        <v>2401</v>
      </c>
      <c r="F105" s="727" t="s">
        <v>628</v>
      </c>
      <c r="G105" s="728" t="s">
        <v>119</v>
      </c>
      <c r="H105" s="726">
        <v>10000.0</v>
      </c>
      <c r="I105" s="726">
        <v>0.0</v>
      </c>
      <c r="J105" s="726">
        <f t="shared" si="1"/>
        <v>0</v>
      </c>
      <c r="K105" s="724"/>
      <c r="L105" s="729"/>
      <c r="M105" s="746"/>
      <c r="S105" s="79"/>
      <c r="T105" s="79"/>
      <c r="U105" s="79"/>
      <c r="V105" s="79"/>
      <c r="W105" s="79"/>
      <c r="X105" s="79"/>
    </row>
    <row r="106" ht="22.5" customHeight="1">
      <c r="A106" s="723" t="b">
        <v>1</v>
      </c>
      <c r="B106" s="724"/>
      <c r="C106" s="725">
        <v>45681.0</v>
      </c>
      <c r="D106" s="726">
        <v>50000.0</v>
      </c>
      <c r="E106" s="724" t="s">
        <v>631</v>
      </c>
      <c r="F106" s="727" t="s">
        <v>631</v>
      </c>
      <c r="G106" s="728" t="s">
        <v>52</v>
      </c>
      <c r="H106" s="726">
        <v>50000.0</v>
      </c>
      <c r="I106" s="726">
        <v>0.0</v>
      </c>
      <c r="J106" s="726">
        <f t="shared" si="1"/>
        <v>0</v>
      </c>
      <c r="K106" s="724"/>
      <c r="L106" s="729"/>
      <c r="M106" s="746"/>
      <c r="S106" s="79"/>
      <c r="T106" s="79"/>
      <c r="U106" s="79"/>
      <c r="V106" s="79"/>
      <c r="W106" s="79"/>
      <c r="X106" s="79"/>
    </row>
    <row r="107" ht="22.5" customHeight="1">
      <c r="A107" s="723" t="b">
        <v>1</v>
      </c>
      <c r="B107" s="729"/>
      <c r="C107" s="725">
        <v>45681.0</v>
      </c>
      <c r="D107" s="726">
        <v>50000.0</v>
      </c>
      <c r="E107" s="724" t="s">
        <v>631</v>
      </c>
      <c r="F107" s="727" t="s">
        <v>631</v>
      </c>
      <c r="G107" s="728" t="s">
        <v>630</v>
      </c>
      <c r="H107" s="726">
        <v>50000.0</v>
      </c>
      <c r="I107" s="726">
        <v>0.0</v>
      </c>
      <c r="J107" s="726">
        <f t="shared" si="1"/>
        <v>0</v>
      </c>
      <c r="K107" s="724"/>
      <c r="L107" s="729"/>
      <c r="M107" s="746"/>
      <c r="S107" s="79"/>
      <c r="T107" s="79"/>
      <c r="U107" s="79"/>
      <c r="V107" s="79"/>
      <c r="W107" s="79"/>
      <c r="X107" s="79"/>
    </row>
    <row r="108" ht="22.5" customHeight="1">
      <c r="A108" s="723" t="b">
        <v>1</v>
      </c>
      <c r="B108" s="729"/>
      <c r="C108" s="725">
        <v>45681.0</v>
      </c>
      <c r="D108" s="726">
        <v>935000.0</v>
      </c>
      <c r="E108" s="724" t="s">
        <v>631</v>
      </c>
      <c r="F108" s="727" t="s">
        <v>631</v>
      </c>
      <c r="G108" s="728" t="s">
        <v>54</v>
      </c>
      <c r="H108" s="726">
        <v>935000.0</v>
      </c>
      <c r="I108" s="726">
        <v>0.0</v>
      </c>
      <c r="J108" s="726">
        <f t="shared" si="1"/>
        <v>0</v>
      </c>
      <c r="K108" s="724"/>
      <c r="L108" s="729"/>
      <c r="M108" s="746"/>
      <c r="S108" s="79"/>
      <c r="T108" s="79"/>
      <c r="U108" s="79"/>
      <c r="V108" s="79"/>
      <c r="W108" s="79"/>
      <c r="X108" s="79"/>
    </row>
    <row r="109" ht="22.5" customHeight="1">
      <c r="A109" s="723" t="b">
        <v>1</v>
      </c>
      <c r="B109" s="737"/>
      <c r="C109" s="725">
        <v>45681.0</v>
      </c>
      <c r="D109" s="726">
        <v>285000.0</v>
      </c>
      <c r="E109" s="724" t="s">
        <v>2402</v>
      </c>
      <c r="F109" s="727" t="s">
        <v>631</v>
      </c>
      <c r="G109" s="728" t="s">
        <v>2403</v>
      </c>
      <c r="H109" s="734">
        <v>285000.0</v>
      </c>
      <c r="I109" s="726">
        <v>0.0</v>
      </c>
      <c r="J109" s="726">
        <f t="shared" si="1"/>
        <v>0</v>
      </c>
      <c r="K109" s="724"/>
      <c r="L109" s="729"/>
      <c r="M109" s="746"/>
      <c r="S109" s="79"/>
      <c r="T109" s="79"/>
      <c r="U109" s="79"/>
      <c r="V109" s="79"/>
      <c r="W109" s="79"/>
      <c r="X109" s="79"/>
    </row>
    <row r="110" ht="22.5" customHeight="1">
      <c r="A110" s="732" t="b">
        <v>1</v>
      </c>
      <c r="B110" s="731"/>
      <c r="C110" s="733">
        <v>45681.0</v>
      </c>
      <c r="D110" s="734">
        <v>20000.0</v>
      </c>
      <c r="E110" s="731" t="s">
        <v>2404</v>
      </c>
      <c r="F110" s="735" t="s">
        <v>631</v>
      </c>
      <c r="G110" s="736" t="s">
        <v>2405</v>
      </c>
      <c r="H110" s="734">
        <v>20000.0</v>
      </c>
      <c r="I110" s="726">
        <v>0.0</v>
      </c>
      <c r="J110" s="726">
        <f t="shared" si="1"/>
        <v>0</v>
      </c>
      <c r="K110" s="724"/>
      <c r="L110" s="737"/>
      <c r="M110" s="747"/>
      <c r="N110" s="55"/>
      <c r="O110" s="55"/>
      <c r="P110" s="55"/>
      <c r="Q110" s="55"/>
      <c r="R110" s="55"/>
      <c r="S110" s="252"/>
      <c r="T110" s="252"/>
      <c r="U110" s="255"/>
      <c r="V110" s="254"/>
      <c r="W110" s="209"/>
      <c r="X110" s="254"/>
      <c r="Y110" s="55"/>
    </row>
    <row r="111" ht="22.5" customHeight="1">
      <c r="A111" s="723" t="b">
        <v>1</v>
      </c>
      <c r="B111" s="724" t="s">
        <v>1579</v>
      </c>
      <c r="C111" s="725">
        <v>45681.0</v>
      </c>
      <c r="D111" s="726">
        <v>450000.0</v>
      </c>
      <c r="E111" s="731" t="s">
        <v>618</v>
      </c>
      <c r="F111" s="727" t="s">
        <v>618</v>
      </c>
      <c r="G111" s="728" t="s">
        <v>64</v>
      </c>
      <c r="H111" s="726">
        <v>450000.0</v>
      </c>
      <c r="I111" s="726">
        <v>0.0</v>
      </c>
      <c r="J111" s="726">
        <f t="shared" si="1"/>
        <v>0</v>
      </c>
      <c r="K111" s="724"/>
      <c r="L111" s="729"/>
      <c r="M111" s="746"/>
      <c r="S111" s="79"/>
      <c r="T111" s="79"/>
      <c r="U111" s="79"/>
      <c r="V111" s="79"/>
      <c r="W111" s="79"/>
      <c r="X111" s="79"/>
    </row>
    <row r="112" ht="22.5" customHeight="1">
      <c r="A112" s="723" t="b">
        <v>1</v>
      </c>
      <c r="B112" s="724">
        <v>187322.0</v>
      </c>
      <c r="C112" s="725">
        <v>45681.0</v>
      </c>
      <c r="D112" s="726">
        <v>35000.0</v>
      </c>
      <c r="E112" s="724" t="s">
        <v>2406</v>
      </c>
      <c r="F112" s="727" t="s">
        <v>625</v>
      </c>
      <c r="G112" s="728" t="s">
        <v>2407</v>
      </c>
      <c r="H112" s="726">
        <v>35000.0</v>
      </c>
      <c r="I112" s="726">
        <v>0.0</v>
      </c>
      <c r="J112" s="726">
        <f t="shared" si="1"/>
        <v>0</v>
      </c>
      <c r="K112" s="724"/>
      <c r="L112" s="729"/>
      <c r="M112" s="746"/>
      <c r="S112" s="79"/>
      <c r="T112" s="79"/>
      <c r="U112" s="79"/>
      <c r="V112" s="79"/>
      <c r="W112" s="79"/>
      <c r="X112" s="79"/>
    </row>
    <row r="113" ht="22.5" customHeight="1">
      <c r="A113" s="732" t="b">
        <v>0</v>
      </c>
      <c r="B113" s="731"/>
      <c r="C113" s="733">
        <v>45681.0</v>
      </c>
      <c r="D113" s="734">
        <v>50000.0</v>
      </c>
      <c r="E113" s="731" t="s">
        <v>2408</v>
      </c>
      <c r="F113" s="735" t="s">
        <v>625</v>
      </c>
      <c r="G113" s="728" t="s">
        <v>119</v>
      </c>
      <c r="H113" s="734">
        <v>50000.0</v>
      </c>
      <c r="I113" s="726">
        <v>0.0</v>
      </c>
      <c r="J113" s="726">
        <f t="shared" si="1"/>
        <v>0</v>
      </c>
      <c r="K113" s="724"/>
      <c r="L113" s="737"/>
      <c r="M113" s="748"/>
      <c r="S113" s="79"/>
      <c r="T113" s="79"/>
      <c r="U113" s="79"/>
      <c r="V113" s="79"/>
      <c r="W113" s="79"/>
      <c r="X113" s="79"/>
    </row>
    <row r="114" ht="22.5" customHeight="1">
      <c r="A114" s="723" t="b">
        <v>1</v>
      </c>
      <c r="B114" s="724">
        <v>221927.0</v>
      </c>
      <c r="C114" s="725">
        <v>45681.0</v>
      </c>
      <c r="D114" s="726">
        <v>10000.0</v>
      </c>
      <c r="E114" s="724" t="s">
        <v>885</v>
      </c>
      <c r="F114" s="727" t="s">
        <v>625</v>
      </c>
      <c r="G114" s="728" t="s">
        <v>119</v>
      </c>
      <c r="H114" s="726">
        <v>10000.0</v>
      </c>
      <c r="I114" s="726">
        <v>0.0</v>
      </c>
      <c r="J114" s="726">
        <f t="shared" si="1"/>
        <v>0</v>
      </c>
      <c r="K114" s="724"/>
      <c r="L114" s="729"/>
      <c r="M114" s="746"/>
      <c r="S114" s="79"/>
      <c r="T114" s="79"/>
      <c r="U114" s="79"/>
      <c r="V114" s="79"/>
      <c r="W114" s="79"/>
      <c r="X114" s="79"/>
    </row>
    <row r="115" ht="22.5" customHeight="1">
      <c r="A115" s="723" t="b">
        <v>1</v>
      </c>
      <c r="B115" s="724">
        <v>251.0</v>
      </c>
      <c r="C115" s="725">
        <v>45682.0</v>
      </c>
      <c r="D115" s="726">
        <v>15000.0</v>
      </c>
      <c r="E115" s="724" t="s">
        <v>889</v>
      </c>
      <c r="F115" s="727" t="s">
        <v>622</v>
      </c>
      <c r="G115" s="728" t="s">
        <v>119</v>
      </c>
      <c r="H115" s="726">
        <v>15000.0</v>
      </c>
      <c r="I115" s="726">
        <v>0.0</v>
      </c>
      <c r="J115" s="726">
        <f t="shared" si="1"/>
        <v>0</v>
      </c>
      <c r="K115" s="724"/>
      <c r="L115" s="729"/>
      <c r="M115" s="746"/>
      <c r="S115" s="79"/>
      <c r="T115" s="79"/>
      <c r="U115" s="79"/>
      <c r="V115" s="79"/>
      <c r="W115" s="79"/>
      <c r="X115" s="79"/>
    </row>
    <row r="116" ht="22.5" customHeight="1">
      <c r="A116" s="723" t="b">
        <v>1</v>
      </c>
      <c r="B116" s="724"/>
      <c r="C116" s="725">
        <v>45682.0</v>
      </c>
      <c r="D116" s="726">
        <v>120000.0</v>
      </c>
      <c r="E116" s="724" t="s">
        <v>2409</v>
      </c>
      <c r="F116" s="727" t="s">
        <v>686</v>
      </c>
      <c r="G116" s="728" t="s">
        <v>119</v>
      </c>
      <c r="H116" s="726">
        <v>120000.0</v>
      </c>
      <c r="I116" s="726">
        <v>0.0</v>
      </c>
      <c r="J116" s="726">
        <f t="shared" si="1"/>
        <v>0</v>
      </c>
      <c r="K116" s="724"/>
      <c r="L116" s="729"/>
      <c r="M116" s="746"/>
      <c r="S116" s="79"/>
      <c r="T116" s="79"/>
      <c r="U116" s="79"/>
      <c r="V116" s="79"/>
      <c r="W116" s="79"/>
      <c r="X116" s="79"/>
    </row>
    <row r="117" ht="22.5" customHeight="1">
      <c r="A117" s="723" t="b">
        <v>1</v>
      </c>
      <c r="B117" s="724">
        <v>251.0</v>
      </c>
      <c r="C117" s="725">
        <v>45682.0</v>
      </c>
      <c r="D117" s="726">
        <v>19000.0</v>
      </c>
      <c r="E117" s="724" t="s">
        <v>2410</v>
      </c>
      <c r="F117" s="727" t="s">
        <v>628</v>
      </c>
      <c r="G117" s="728" t="s">
        <v>119</v>
      </c>
      <c r="H117" s="726">
        <v>19000.0</v>
      </c>
      <c r="I117" s="726">
        <v>0.0</v>
      </c>
      <c r="J117" s="726">
        <f t="shared" si="1"/>
        <v>0</v>
      </c>
      <c r="K117" s="724"/>
      <c r="L117" s="729"/>
      <c r="M117" s="746"/>
      <c r="S117" s="79"/>
      <c r="T117" s="79"/>
      <c r="U117" s="79"/>
      <c r="V117" s="79"/>
      <c r="W117" s="79"/>
      <c r="X117" s="79"/>
    </row>
    <row r="118" ht="22.5" customHeight="1">
      <c r="A118" s="723" t="b">
        <v>1</v>
      </c>
      <c r="B118" s="724">
        <v>659.0</v>
      </c>
      <c r="C118" s="725">
        <v>45682.0</v>
      </c>
      <c r="D118" s="726">
        <v>250000.0</v>
      </c>
      <c r="E118" s="724" t="s">
        <v>840</v>
      </c>
      <c r="F118" s="727" t="s">
        <v>633</v>
      </c>
      <c r="G118" s="728" t="s">
        <v>119</v>
      </c>
      <c r="H118" s="726">
        <v>250000.0</v>
      </c>
      <c r="I118" s="726">
        <v>0.0</v>
      </c>
      <c r="J118" s="726">
        <f t="shared" si="1"/>
        <v>0</v>
      </c>
      <c r="K118" s="724"/>
      <c r="L118" s="729"/>
      <c r="M118" s="746"/>
      <c r="S118" s="79"/>
      <c r="T118" s="79"/>
      <c r="U118" s="79"/>
      <c r="V118" s="79"/>
      <c r="W118" s="79"/>
      <c r="X118" s="79"/>
    </row>
    <row r="119" ht="22.5" customHeight="1">
      <c r="A119" s="723" t="b">
        <v>1</v>
      </c>
      <c r="B119" s="724">
        <v>251.0</v>
      </c>
      <c r="C119" s="725">
        <v>45682.0</v>
      </c>
      <c r="D119" s="726">
        <v>785000.0</v>
      </c>
      <c r="E119" s="724" t="s">
        <v>631</v>
      </c>
      <c r="F119" s="727" t="s">
        <v>631</v>
      </c>
      <c r="G119" s="728" t="s">
        <v>41</v>
      </c>
      <c r="H119" s="726">
        <v>785000.0</v>
      </c>
      <c r="I119" s="726">
        <v>0.0</v>
      </c>
      <c r="J119" s="726">
        <f t="shared" si="1"/>
        <v>0</v>
      </c>
      <c r="K119" s="724"/>
      <c r="L119" s="729"/>
      <c r="M119" s="746"/>
      <c r="S119" s="79"/>
      <c r="T119" s="79"/>
      <c r="U119" s="79"/>
      <c r="V119" s="79"/>
      <c r="W119" s="79"/>
      <c r="X119" s="79"/>
    </row>
    <row r="120" ht="22.5" customHeight="1">
      <c r="A120" s="723" t="b">
        <v>1</v>
      </c>
      <c r="B120" s="724">
        <v>251.0</v>
      </c>
      <c r="C120" s="725">
        <v>45682.0</v>
      </c>
      <c r="D120" s="726">
        <v>30000.0</v>
      </c>
      <c r="E120" s="724" t="s">
        <v>631</v>
      </c>
      <c r="F120" s="727" t="s">
        <v>631</v>
      </c>
      <c r="G120" s="728" t="s">
        <v>60</v>
      </c>
      <c r="H120" s="726">
        <v>30000.0</v>
      </c>
      <c r="I120" s="726">
        <v>0.0</v>
      </c>
      <c r="J120" s="726">
        <f t="shared" si="1"/>
        <v>0</v>
      </c>
      <c r="K120" s="724"/>
      <c r="L120" s="729"/>
      <c r="M120" s="746"/>
      <c r="S120" s="79"/>
      <c r="T120" s="79"/>
      <c r="U120" s="79"/>
      <c r="V120" s="79"/>
      <c r="W120" s="79"/>
      <c r="X120" s="79"/>
    </row>
    <row r="121" ht="22.5" customHeight="1">
      <c r="A121" s="723" t="b">
        <v>1</v>
      </c>
      <c r="B121" s="729"/>
      <c r="C121" s="725">
        <v>45684.0</v>
      </c>
      <c r="D121" s="726">
        <v>25000.0</v>
      </c>
      <c r="E121" s="724" t="s">
        <v>631</v>
      </c>
      <c r="F121" s="727" t="s">
        <v>631</v>
      </c>
      <c r="G121" s="728" t="s">
        <v>52</v>
      </c>
      <c r="H121" s="726">
        <v>25000.0</v>
      </c>
      <c r="I121" s="726">
        <v>0.0</v>
      </c>
      <c r="J121" s="726">
        <f t="shared" si="1"/>
        <v>0</v>
      </c>
      <c r="K121" s="724"/>
      <c r="L121" s="729"/>
      <c r="M121" s="746"/>
      <c r="S121" s="79"/>
      <c r="T121" s="79"/>
      <c r="U121" s="79"/>
      <c r="V121" s="79"/>
      <c r="W121" s="79"/>
      <c r="X121" s="79"/>
    </row>
    <row r="122" ht="22.5" customHeight="1">
      <c r="A122" s="723" t="b">
        <v>1</v>
      </c>
      <c r="B122" s="725"/>
      <c r="C122" s="725">
        <v>45685.0</v>
      </c>
      <c r="D122" s="726">
        <v>5000.0</v>
      </c>
      <c r="E122" s="724" t="s">
        <v>892</v>
      </c>
      <c r="F122" s="727" t="s">
        <v>628</v>
      </c>
      <c r="G122" s="728" t="s">
        <v>119</v>
      </c>
      <c r="H122" s="726">
        <v>5000.0</v>
      </c>
      <c r="I122" s="726">
        <v>0.0</v>
      </c>
      <c r="J122" s="726">
        <f t="shared" si="1"/>
        <v>0</v>
      </c>
      <c r="K122" s="724"/>
      <c r="L122" s="729"/>
      <c r="M122" s="741"/>
      <c r="S122" s="79"/>
      <c r="T122" s="79"/>
      <c r="U122" s="79"/>
      <c r="V122" s="79"/>
      <c r="W122" s="79"/>
      <c r="X122" s="79"/>
    </row>
    <row r="123" ht="22.5" customHeight="1">
      <c r="A123" s="723" t="b">
        <v>1</v>
      </c>
      <c r="B123" s="724"/>
      <c r="C123" s="725">
        <v>45685.0</v>
      </c>
      <c r="D123" s="726">
        <v>200000.0</v>
      </c>
      <c r="E123" s="724" t="s">
        <v>2411</v>
      </c>
      <c r="F123" s="727" t="s">
        <v>628</v>
      </c>
      <c r="G123" s="728" t="s">
        <v>179</v>
      </c>
      <c r="H123" s="726">
        <v>200000.0</v>
      </c>
      <c r="I123" s="726">
        <v>0.0</v>
      </c>
      <c r="J123" s="726">
        <f t="shared" si="1"/>
        <v>0</v>
      </c>
      <c r="K123" s="724"/>
      <c r="L123" s="729"/>
      <c r="M123" s="741"/>
      <c r="S123" s="79"/>
      <c r="T123" s="79"/>
      <c r="U123" s="79"/>
      <c r="V123" s="79"/>
      <c r="W123" s="79"/>
      <c r="X123" s="79"/>
    </row>
    <row r="124" ht="22.5" customHeight="1">
      <c r="A124" s="723" t="b">
        <v>1</v>
      </c>
      <c r="B124" s="724">
        <v>685.0</v>
      </c>
      <c r="C124" s="725">
        <v>45685.0</v>
      </c>
      <c r="D124" s="726">
        <v>155000.0</v>
      </c>
      <c r="E124" s="724" t="s">
        <v>840</v>
      </c>
      <c r="F124" s="727" t="s">
        <v>633</v>
      </c>
      <c r="G124" s="728" t="s">
        <v>119</v>
      </c>
      <c r="H124" s="726">
        <v>155000.0</v>
      </c>
      <c r="I124" s="726">
        <v>0.0</v>
      </c>
      <c r="J124" s="726">
        <f t="shared" si="1"/>
        <v>0</v>
      </c>
      <c r="K124" s="724"/>
      <c r="L124" s="729"/>
      <c r="M124" s="741"/>
    </row>
    <row r="125" ht="22.5" customHeight="1">
      <c r="A125" s="723" t="b">
        <v>1</v>
      </c>
      <c r="B125" s="725"/>
      <c r="C125" s="725">
        <v>45685.0</v>
      </c>
      <c r="D125" s="726">
        <v>50000.0</v>
      </c>
      <c r="E125" s="724" t="s">
        <v>631</v>
      </c>
      <c r="F125" s="727" t="s">
        <v>631</v>
      </c>
      <c r="G125" s="728" t="s">
        <v>52</v>
      </c>
      <c r="H125" s="726">
        <v>50000.0</v>
      </c>
      <c r="I125" s="726">
        <v>0.0</v>
      </c>
      <c r="J125" s="726">
        <f t="shared" si="1"/>
        <v>0</v>
      </c>
      <c r="K125" s="724"/>
      <c r="L125" s="729"/>
      <c r="M125" s="741"/>
      <c r="S125" s="79"/>
      <c r="T125" s="79"/>
      <c r="U125" s="79"/>
      <c r="V125" s="79"/>
      <c r="W125" s="79"/>
      <c r="X125" s="79"/>
    </row>
    <row r="126" ht="22.5" customHeight="1">
      <c r="A126" s="723" t="b">
        <v>1</v>
      </c>
      <c r="B126" s="725"/>
      <c r="C126" s="725">
        <v>45685.0</v>
      </c>
      <c r="D126" s="726">
        <v>25000.0</v>
      </c>
      <c r="E126" s="731" t="s">
        <v>618</v>
      </c>
      <c r="F126" s="727" t="s">
        <v>618</v>
      </c>
      <c r="G126" s="728" t="s">
        <v>226</v>
      </c>
      <c r="H126" s="726">
        <v>25000.0</v>
      </c>
      <c r="I126" s="726">
        <v>0.0</v>
      </c>
      <c r="J126" s="726">
        <f t="shared" si="1"/>
        <v>0</v>
      </c>
      <c r="K126" s="724"/>
      <c r="L126" s="729"/>
      <c r="M126" s="741"/>
      <c r="S126" s="79"/>
      <c r="T126" s="79"/>
      <c r="U126" s="79"/>
      <c r="V126" s="79"/>
      <c r="W126" s="79"/>
      <c r="X126" s="79"/>
    </row>
    <row r="127" ht="22.5" customHeight="1">
      <c r="A127" s="744" t="b">
        <v>1</v>
      </c>
      <c r="B127" s="733"/>
      <c r="C127" s="733">
        <v>45686.0</v>
      </c>
      <c r="D127" s="734">
        <v>150000.0</v>
      </c>
      <c r="E127" s="731" t="s">
        <v>2412</v>
      </c>
      <c r="F127" s="735" t="s">
        <v>894</v>
      </c>
      <c r="G127" s="736" t="s">
        <v>119</v>
      </c>
      <c r="H127" s="734">
        <v>150000.0</v>
      </c>
      <c r="I127" s="726">
        <v>0.0</v>
      </c>
      <c r="J127" s="726">
        <f t="shared" si="1"/>
        <v>0</v>
      </c>
      <c r="K127" s="724"/>
      <c r="L127" s="729"/>
      <c r="M127" s="749"/>
    </row>
    <row r="128" ht="22.5" customHeight="1">
      <c r="A128" s="723" t="b">
        <v>1</v>
      </c>
      <c r="B128" s="724">
        <v>3969.0</v>
      </c>
      <c r="C128" s="725">
        <v>45686.0</v>
      </c>
      <c r="D128" s="726">
        <v>318000.0</v>
      </c>
      <c r="E128" s="724" t="s">
        <v>632</v>
      </c>
      <c r="F128" s="727" t="s">
        <v>620</v>
      </c>
      <c r="G128" s="728" t="s">
        <v>119</v>
      </c>
      <c r="H128" s="726">
        <v>318000.0</v>
      </c>
      <c r="I128" s="726">
        <v>0.0</v>
      </c>
      <c r="J128" s="726">
        <f t="shared" si="1"/>
        <v>0</v>
      </c>
      <c r="K128" s="724"/>
      <c r="L128" s="729"/>
      <c r="M128" s="741"/>
    </row>
    <row r="129" ht="22.5" customHeight="1">
      <c r="A129" s="723" t="b">
        <v>1</v>
      </c>
      <c r="B129" s="724" t="s">
        <v>896</v>
      </c>
      <c r="C129" s="725">
        <v>45686.0</v>
      </c>
      <c r="D129" s="726">
        <v>95000.0</v>
      </c>
      <c r="E129" s="724" t="s">
        <v>895</v>
      </c>
      <c r="F129" s="727" t="s">
        <v>620</v>
      </c>
      <c r="G129" s="728" t="s">
        <v>119</v>
      </c>
      <c r="H129" s="734">
        <v>95000.0</v>
      </c>
      <c r="I129" s="726">
        <v>0.0</v>
      </c>
      <c r="J129" s="726">
        <f t="shared" si="1"/>
        <v>0</v>
      </c>
      <c r="K129" s="724"/>
      <c r="L129" s="729"/>
      <c r="M129" s="741"/>
    </row>
    <row r="130" ht="22.5" customHeight="1">
      <c r="A130" s="723" t="b">
        <v>1</v>
      </c>
      <c r="B130" s="725"/>
      <c r="C130" s="725">
        <v>45686.0</v>
      </c>
      <c r="D130" s="726">
        <v>60000.0</v>
      </c>
      <c r="E130" s="724" t="s">
        <v>897</v>
      </c>
      <c r="F130" s="727" t="s">
        <v>620</v>
      </c>
      <c r="G130" s="728" t="s">
        <v>119</v>
      </c>
      <c r="H130" s="726">
        <v>60000.0</v>
      </c>
      <c r="I130" s="726">
        <v>0.0</v>
      </c>
      <c r="J130" s="726">
        <f t="shared" si="1"/>
        <v>0</v>
      </c>
      <c r="K130" s="724"/>
      <c r="L130" s="729"/>
      <c r="M130" s="741"/>
    </row>
    <row r="131" ht="22.5" customHeight="1">
      <c r="A131" s="723" t="b">
        <v>1</v>
      </c>
      <c r="B131" s="725"/>
      <c r="C131" s="725">
        <v>45686.0</v>
      </c>
      <c r="D131" s="726">
        <v>55000.0</v>
      </c>
      <c r="E131" s="724" t="s">
        <v>669</v>
      </c>
      <c r="F131" s="727" t="s">
        <v>620</v>
      </c>
      <c r="G131" s="728" t="s">
        <v>119</v>
      </c>
      <c r="H131" s="726">
        <v>55000.0</v>
      </c>
      <c r="I131" s="726">
        <v>0.0</v>
      </c>
      <c r="J131" s="726">
        <f t="shared" si="1"/>
        <v>0</v>
      </c>
      <c r="K131" s="724"/>
      <c r="L131" s="729"/>
      <c r="M131" s="741"/>
    </row>
    <row r="132" ht="22.5" customHeight="1">
      <c r="A132" s="723" t="b">
        <v>1</v>
      </c>
      <c r="B132" s="725"/>
      <c r="C132" s="725">
        <v>45686.0</v>
      </c>
      <c r="D132" s="726">
        <v>25000.0</v>
      </c>
      <c r="E132" s="724" t="s">
        <v>898</v>
      </c>
      <c r="F132" s="727" t="s">
        <v>628</v>
      </c>
      <c r="G132" s="728" t="s">
        <v>119</v>
      </c>
      <c r="H132" s="726">
        <v>25000.0</v>
      </c>
      <c r="I132" s="726">
        <v>0.0</v>
      </c>
      <c r="J132" s="726">
        <f t="shared" si="1"/>
        <v>0</v>
      </c>
      <c r="K132" s="724"/>
      <c r="L132" s="729"/>
      <c r="M132" s="741"/>
    </row>
    <row r="133" ht="22.5" customHeight="1">
      <c r="A133" s="723" t="b">
        <v>1</v>
      </c>
      <c r="B133" s="725"/>
      <c r="C133" s="725">
        <v>45686.0</v>
      </c>
      <c r="D133" s="726">
        <v>10000.0</v>
      </c>
      <c r="E133" s="724" t="s">
        <v>649</v>
      </c>
      <c r="F133" s="727" t="s">
        <v>628</v>
      </c>
      <c r="G133" s="728" t="s">
        <v>119</v>
      </c>
      <c r="H133" s="726">
        <v>10000.0</v>
      </c>
      <c r="I133" s="726">
        <v>0.0</v>
      </c>
      <c r="J133" s="726">
        <f t="shared" si="1"/>
        <v>0</v>
      </c>
      <c r="K133" s="724"/>
      <c r="L133" s="729"/>
      <c r="M133" s="741"/>
    </row>
    <row r="134" ht="22.5" customHeight="1">
      <c r="A134" s="723" t="b">
        <v>1</v>
      </c>
      <c r="B134" s="725"/>
      <c r="C134" s="725">
        <v>45686.0</v>
      </c>
      <c r="D134" s="726">
        <v>10000.0</v>
      </c>
      <c r="E134" s="724" t="s">
        <v>649</v>
      </c>
      <c r="F134" s="727" t="s">
        <v>628</v>
      </c>
      <c r="G134" s="728" t="s">
        <v>119</v>
      </c>
      <c r="H134" s="726">
        <v>10000.0</v>
      </c>
      <c r="I134" s="726">
        <v>0.0</v>
      </c>
      <c r="J134" s="726">
        <f t="shared" si="1"/>
        <v>0</v>
      </c>
      <c r="K134" s="724"/>
      <c r="L134" s="729"/>
      <c r="M134" s="741"/>
    </row>
    <row r="135" ht="22.5" customHeight="1">
      <c r="A135" s="723" t="b">
        <v>1</v>
      </c>
      <c r="B135" s="725"/>
      <c r="C135" s="725">
        <v>45686.0</v>
      </c>
      <c r="D135" s="726">
        <v>50000.0</v>
      </c>
      <c r="E135" s="724" t="s">
        <v>631</v>
      </c>
      <c r="F135" s="727" t="s">
        <v>631</v>
      </c>
      <c r="G135" s="728" t="s">
        <v>630</v>
      </c>
      <c r="H135" s="726">
        <v>50000.0</v>
      </c>
      <c r="I135" s="726">
        <v>0.0</v>
      </c>
      <c r="J135" s="726">
        <f t="shared" si="1"/>
        <v>0</v>
      </c>
      <c r="K135" s="724"/>
      <c r="L135" s="729"/>
      <c r="M135" s="741"/>
    </row>
    <row r="136" ht="22.5" customHeight="1">
      <c r="A136" s="723" t="b">
        <v>1</v>
      </c>
      <c r="B136" s="725"/>
      <c r="C136" s="725">
        <v>45686.0</v>
      </c>
      <c r="D136" s="726">
        <v>45000.0</v>
      </c>
      <c r="E136" s="731" t="s">
        <v>618</v>
      </c>
      <c r="F136" s="727" t="s">
        <v>618</v>
      </c>
      <c r="G136" s="728" t="s">
        <v>617</v>
      </c>
      <c r="H136" s="726">
        <v>45000.0</v>
      </c>
      <c r="I136" s="726">
        <v>0.0</v>
      </c>
      <c r="J136" s="726">
        <f t="shared" si="1"/>
        <v>0</v>
      </c>
      <c r="K136" s="724"/>
      <c r="L136" s="729"/>
      <c r="M136" s="741"/>
    </row>
    <row r="137" ht="22.5" customHeight="1">
      <c r="A137" s="723" t="b">
        <v>1</v>
      </c>
      <c r="B137" s="725"/>
      <c r="C137" s="725">
        <v>45687.0</v>
      </c>
      <c r="D137" s="726">
        <v>32000.0</v>
      </c>
      <c r="E137" s="724" t="s">
        <v>899</v>
      </c>
      <c r="F137" s="727" t="s">
        <v>686</v>
      </c>
      <c r="G137" s="728" t="s">
        <v>119</v>
      </c>
      <c r="H137" s="726">
        <v>32000.0</v>
      </c>
      <c r="I137" s="726">
        <v>0.0</v>
      </c>
      <c r="J137" s="726">
        <f t="shared" si="1"/>
        <v>0</v>
      </c>
      <c r="K137" s="724"/>
      <c r="L137" s="729"/>
      <c r="M137" s="741"/>
    </row>
    <row r="138" ht="22.5" customHeight="1">
      <c r="A138" s="723" t="b">
        <v>1</v>
      </c>
      <c r="B138" s="724">
        <v>6977.0</v>
      </c>
      <c r="C138" s="725">
        <v>45687.0</v>
      </c>
      <c r="D138" s="726">
        <v>15000.0</v>
      </c>
      <c r="E138" s="724" t="s">
        <v>900</v>
      </c>
      <c r="F138" s="727" t="s">
        <v>710</v>
      </c>
      <c r="G138" s="728" t="s">
        <v>119</v>
      </c>
      <c r="H138" s="726">
        <v>15000.0</v>
      </c>
      <c r="I138" s="726">
        <v>0.0</v>
      </c>
      <c r="J138" s="726">
        <f t="shared" si="1"/>
        <v>0</v>
      </c>
      <c r="K138" s="724"/>
      <c r="L138" s="729"/>
      <c r="M138" s="741"/>
      <c r="N138" s="55"/>
      <c r="O138" s="55"/>
      <c r="P138" s="55"/>
      <c r="Q138" s="55"/>
      <c r="R138" s="55"/>
      <c r="S138" s="300"/>
      <c r="T138" s="275"/>
      <c r="U138" s="276"/>
      <c r="V138" s="273"/>
      <c r="W138" s="55"/>
      <c r="X138" s="277"/>
      <c r="Y138" s="55"/>
    </row>
    <row r="139" ht="22.5" customHeight="1">
      <c r="A139" s="723" t="b">
        <v>1</v>
      </c>
      <c r="B139" s="725"/>
      <c r="C139" s="725">
        <v>45687.0</v>
      </c>
      <c r="D139" s="726">
        <v>5000.0</v>
      </c>
      <c r="E139" s="724" t="s">
        <v>901</v>
      </c>
      <c r="F139" s="727" t="s">
        <v>628</v>
      </c>
      <c r="G139" s="728" t="s">
        <v>119</v>
      </c>
      <c r="H139" s="726">
        <v>5000.0</v>
      </c>
      <c r="I139" s="726">
        <v>0.0</v>
      </c>
      <c r="J139" s="726">
        <f t="shared" si="1"/>
        <v>0</v>
      </c>
      <c r="K139" s="724"/>
      <c r="L139" s="729"/>
      <c r="M139" s="741"/>
    </row>
    <row r="140" ht="22.5" customHeight="1">
      <c r="A140" s="723" t="b">
        <v>1</v>
      </c>
      <c r="B140" s="724">
        <v>1265.0</v>
      </c>
      <c r="C140" s="725">
        <v>45687.0</v>
      </c>
      <c r="D140" s="726">
        <v>424000.0</v>
      </c>
      <c r="E140" s="724" t="s">
        <v>840</v>
      </c>
      <c r="F140" s="727" t="s">
        <v>633</v>
      </c>
      <c r="G140" s="728" t="s">
        <v>119</v>
      </c>
      <c r="H140" s="726">
        <v>424000.0</v>
      </c>
      <c r="I140" s="726">
        <v>0.0</v>
      </c>
      <c r="J140" s="726">
        <f t="shared" si="1"/>
        <v>0</v>
      </c>
      <c r="K140" s="724"/>
      <c r="L140" s="729"/>
      <c r="M140" s="741"/>
    </row>
    <row r="141" ht="22.5" customHeight="1">
      <c r="A141" s="723" t="b">
        <v>1</v>
      </c>
      <c r="B141" s="725"/>
      <c r="C141" s="725">
        <v>45687.0</v>
      </c>
      <c r="D141" s="726">
        <v>893000.0</v>
      </c>
      <c r="E141" s="724" t="s">
        <v>631</v>
      </c>
      <c r="F141" s="727" t="s">
        <v>631</v>
      </c>
      <c r="G141" s="728" t="s">
        <v>68</v>
      </c>
      <c r="H141" s="726">
        <v>893000.0</v>
      </c>
      <c r="I141" s="726">
        <v>0.0</v>
      </c>
      <c r="J141" s="726">
        <f t="shared" si="1"/>
        <v>0</v>
      </c>
      <c r="K141" s="724"/>
      <c r="L141" s="729"/>
      <c r="M141" s="741"/>
    </row>
    <row r="142" ht="22.5" customHeight="1">
      <c r="A142" s="723" t="b">
        <v>1</v>
      </c>
      <c r="B142" s="725"/>
      <c r="C142" s="725">
        <v>45687.0</v>
      </c>
      <c r="D142" s="726">
        <v>25000.0</v>
      </c>
      <c r="E142" s="724" t="s">
        <v>631</v>
      </c>
      <c r="F142" s="727" t="s">
        <v>631</v>
      </c>
      <c r="G142" s="728" t="s">
        <v>37</v>
      </c>
      <c r="H142" s="726">
        <v>25000.0</v>
      </c>
      <c r="I142" s="726">
        <v>0.0</v>
      </c>
      <c r="J142" s="726">
        <f t="shared" si="1"/>
        <v>0</v>
      </c>
      <c r="K142" s="724"/>
      <c r="L142" s="729"/>
      <c r="M142" s="741"/>
    </row>
    <row r="143" ht="22.5" customHeight="1">
      <c r="A143" s="723" t="b">
        <v>1</v>
      </c>
      <c r="B143" s="725"/>
      <c r="C143" s="725">
        <v>45687.0</v>
      </c>
      <c r="D143" s="726">
        <v>5000.0</v>
      </c>
      <c r="E143" s="731" t="s">
        <v>618</v>
      </c>
      <c r="F143" s="727" t="s">
        <v>618</v>
      </c>
      <c r="G143" s="728" t="s">
        <v>64</v>
      </c>
      <c r="H143" s="726">
        <v>5000.0</v>
      </c>
      <c r="I143" s="726">
        <v>0.0</v>
      </c>
      <c r="J143" s="726">
        <f t="shared" si="1"/>
        <v>0</v>
      </c>
      <c r="K143" s="724"/>
      <c r="L143" s="729"/>
      <c r="M143" s="741"/>
    </row>
    <row r="144" ht="22.5" customHeight="1">
      <c r="A144" s="732" t="b">
        <v>1</v>
      </c>
      <c r="B144" s="731" t="s">
        <v>903</v>
      </c>
      <c r="C144" s="733">
        <v>45688.0</v>
      </c>
      <c r="D144" s="734">
        <v>180000.0</v>
      </c>
      <c r="E144" s="731" t="s">
        <v>902</v>
      </c>
      <c r="F144" s="735" t="s">
        <v>904</v>
      </c>
      <c r="G144" s="736" t="s">
        <v>54</v>
      </c>
      <c r="H144" s="734">
        <v>180000.0</v>
      </c>
      <c r="I144" s="726">
        <v>0.0</v>
      </c>
      <c r="J144" s="726">
        <f t="shared" si="1"/>
        <v>0</v>
      </c>
      <c r="K144" s="724"/>
      <c r="L144" s="737"/>
      <c r="M144" s="738"/>
    </row>
    <row r="145" ht="22.5" customHeight="1">
      <c r="A145" s="723" t="b">
        <v>1</v>
      </c>
      <c r="B145" s="724">
        <v>107.0</v>
      </c>
      <c r="C145" s="725">
        <v>45688.0</v>
      </c>
      <c r="D145" s="726">
        <v>70000.0</v>
      </c>
      <c r="E145" s="724" t="s">
        <v>905</v>
      </c>
      <c r="F145" s="727" t="s">
        <v>625</v>
      </c>
      <c r="G145" s="728" t="s">
        <v>119</v>
      </c>
      <c r="H145" s="734">
        <v>70000.0</v>
      </c>
      <c r="I145" s="726">
        <v>0.0</v>
      </c>
      <c r="J145" s="726">
        <f t="shared" si="1"/>
        <v>0</v>
      </c>
      <c r="K145" s="724"/>
      <c r="L145" s="729"/>
      <c r="M145" s="741"/>
    </row>
    <row r="146" ht="22.5" customHeight="1">
      <c r="A146" s="723" t="b">
        <v>1</v>
      </c>
      <c r="B146" s="725"/>
      <c r="C146" s="725">
        <v>45689.0</v>
      </c>
      <c r="D146" s="726">
        <v>70000.0</v>
      </c>
      <c r="E146" s="724" t="s">
        <v>619</v>
      </c>
      <c r="F146" s="727" t="s">
        <v>620</v>
      </c>
      <c r="G146" s="728" t="s">
        <v>119</v>
      </c>
      <c r="H146" s="726">
        <v>70000.0</v>
      </c>
      <c r="I146" s="726">
        <v>0.0</v>
      </c>
      <c r="J146" s="726">
        <f t="shared" si="1"/>
        <v>0</v>
      </c>
      <c r="K146" s="724"/>
      <c r="L146" s="729"/>
      <c r="M146" s="741"/>
    </row>
    <row r="147" ht="22.5" customHeight="1">
      <c r="A147" s="723" t="b">
        <v>1</v>
      </c>
      <c r="B147" s="724">
        <v>106263.0</v>
      </c>
      <c r="C147" s="725">
        <v>45689.0</v>
      </c>
      <c r="D147" s="726">
        <v>38000.0</v>
      </c>
      <c r="E147" s="724" t="s">
        <v>621</v>
      </c>
      <c r="F147" s="727" t="s">
        <v>622</v>
      </c>
      <c r="G147" s="728" t="s">
        <v>119</v>
      </c>
      <c r="H147" s="726">
        <v>38000.0</v>
      </c>
      <c r="I147" s="726">
        <v>0.0</v>
      </c>
      <c r="J147" s="726">
        <f t="shared" si="1"/>
        <v>0</v>
      </c>
      <c r="K147" s="724"/>
      <c r="L147" s="729"/>
      <c r="M147" s="741"/>
    </row>
    <row r="148" ht="22.5" customHeight="1">
      <c r="A148" s="723" t="b">
        <v>1</v>
      </c>
      <c r="B148" s="724">
        <v>2456.0</v>
      </c>
      <c r="C148" s="725">
        <v>45689.0</v>
      </c>
      <c r="D148" s="726">
        <v>35000.0</v>
      </c>
      <c r="E148" s="724" t="s">
        <v>623</v>
      </c>
      <c r="F148" s="727" t="s">
        <v>622</v>
      </c>
      <c r="G148" s="728" t="s">
        <v>119</v>
      </c>
      <c r="H148" s="726">
        <v>35000.0</v>
      </c>
      <c r="I148" s="726">
        <v>0.0</v>
      </c>
      <c r="J148" s="726">
        <f t="shared" si="1"/>
        <v>0</v>
      </c>
      <c r="K148" s="724"/>
      <c r="L148" s="729"/>
      <c r="M148" s="741"/>
    </row>
    <row r="149" ht="22.5" customHeight="1">
      <c r="A149" s="723" t="b">
        <v>1</v>
      </c>
      <c r="B149" s="725"/>
      <c r="C149" s="725">
        <v>45689.0</v>
      </c>
      <c r="D149" s="726">
        <v>250000.0</v>
      </c>
      <c r="E149" s="731" t="s">
        <v>618</v>
      </c>
      <c r="F149" s="727" t="s">
        <v>618</v>
      </c>
      <c r="G149" s="728" t="s">
        <v>64</v>
      </c>
      <c r="H149" s="726">
        <v>250000.0</v>
      </c>
      <c r="I149" s="726">
        <v>0.0</v>
      </c>
      <c r="J149" s="726">
        <f t="shared" si="1"/>
        <v>0</v>
      </c>
      <c r="K149" s="724"/>
      <c r="L149" s="729"/>
      <c r="M149" s="741"/>
    </row>
    <row r="150" ht="22.5" customHeight="1">
      <c r="A150" s="723" t="b">
        <v>1</v>
      </c>
      <c r="B150" s="725"/>
      <c r="C150" s="725">
        <v>45689.0</v>
      </c>
      <c r="D150" s="726">
        <v>500000.0</v>
      </c>
      <c r="E150" s="731" t="s">
        <v>618</v>
      </c>
      <c r="F150" s="727" t="s">
        <v>618</v>
      </c>
      <c r="G150" s="728" t="s">
        <v>617</v>
      </c>
      <c r="H150" s="726">
        <v>500000.0</v>
      </c>
      <c r="I150" s="726">
        <v>0.0</v>
      </c>
      <c r="J150" s="726">
        <f t="shared" si="1"/>
        <v>0</v>
      </c>
      <c r="K150" s="724"/>
      <c r="L150" s="729"/>
      <c r="M150" s="741"/>
    </row>
    <row r="151" ht="22.5" customHeight="1">
      <c r="A151" s="723" t="b">
        <v>1</v>
      </c>
      <c r="B151" s="725"/>
      <c r="C151" s="725">
        <v>45689.0</v>
      </c>
      <c r="D151" s="726">
        <v>8000.0</v>
      </c>
      <c r="E151" s="724" t="s">
        <v>2413</v>
      </c>
      <c r="F151" s="727" t="s">
        <v>625</v>
      </c>
      <c r="G151" s="728" t="s">
        <v>119</v>
      </c>
      <c r="H151" s="726">
        <v>8000.0</v>
      </c>
      <c r="I151" s="726">
        <v>0.0</v>
      </c>
      <c r="J151" s="726">
        <f t="shared" si="1"/>
        <v>0</v>
      </c>
      <c r="K151" s="724"/>
      <c r="L151" s="729"/>
      <c r="M151" s="741"/>
    </row>
    <row r="152" ht="22.5" customHeight="1">
      <c r="A152" s="723" t="b">
        <v>1</v>
      </c>
      <c r="B152" s="725"/>
      <c r="C152" s="725">
        <v>45689.0</v>
      </c>
      <c r="D152" s="726">
        <v>6000.0</v>
      </c>
      <c r="E152" s="724" t="s">
        <v>649</v>
      </c>
      <c r="F152" s="727"/>
      <c r="G152" s="728" t="s">
        <v>119</v>
      </c>
      <c r="H152" s="726">
        <v>6000.0</v>
      </c>
      <c r="I152" s="726">
        <v>0.0</v>
      </c>
      <c r="J152" s="726">
        <f t="shared" si="1"/>
        <v>0</v>
      </c>
      <c r="K152" s="724"/>
      <c r="L152" s="729"/>
      <c r="M152" s="741"/>
    </row>
    <row r="153" ht="22.5" customHeight="1">
      <c r="A153" s="723" t="b">
        <v>1</v>
      </c>
      <c r="B153" s="725"/>
      <c r="C153" s="725">
        <v>45690.0</v>
      </c>
      <c r="D153" s="726">
        <v>25000.0</v>
      </c>
      <c r="E153" s="724" t="s">
        <v>313</v>
      </c>
      <c r="F153" s="727" t="s">
        <v>620</v>
      </c>
      <c r="G153" s="728" t="s">
        <v>119</v>
      </c>
      <c r="H153" s="726">
        <v>25000.0</v>
      </c>
      <c r="I153" s="726">
        <v>0.0</v>
      </c>
      <c r="J153" s="726">
        <f t="shared" si="1"/>
        <v>0</v>
      </c>
      <c r="K153" s="724"/>
      <c r="L153" s="729"/>
      <c r="M153" s="741"/>
    </row>
    <row r="154" ht="22.5" customHeight="1">
      <c r="A154" s="723" t="b">
        <v>1</v>
      </c>
      <c r="B154" s="725"/>
      <c r="C154" s="725">
        <v>45690.0</v>
      </c>
      <c r="D154" s="726">
        <v>2000.0</v>
      </c>
      <c r="E154" s="724" t="s">
        <v>2414</v>
      </c>
      <c r="F154" s="727" t="s">
        <v>622</v>
      </c>
      <c r="G154" s="728" t="s">
        <v>119</v>
      </c>
      <c r="H154" s="726">
        <v>2000.0</v>
      </c>
      <c r="I154" s="726">
        <v>0.0</v>
      </c>
      <c r="J154" s="726">
        <f t="shared" si="1"/>
        <v>0</v>
      </c>
      <c r="K154" s="724"/>
      <c r="L154" s="729"/>
      <c r="M154" s="741"/>
    </row>
    <row r="155" ht="22.5" customHeight="1">
      <c r="A155" s="723" t="b">
        <v>1</v>
      </c>
      <c r="B155" s="725"/>
      <c r="C155" s="725">
        <v>45690.0</v>
      </c>
      <c r="D155" s="726">
        <v>75000.0</v>
      </c>
      <c r="E155" s="724" t="s">
        <v>627</v>
      </c>
      <c r="F155" s="727" t="s">
        <v>628</v>
      </c>
      <c r="G155" s="728" t="s">
        <v>119</v>
      </c>
      <c r="H155" s="726">
        <v>75000.0</v>
      </c>
      <c r="I155" s="726">
        <v>0.0</v>
      </c>
      <c r="J155" s="726">
        <f t="shared" si="1"/>
        <v>0</v>
      </c>
      <c r="K155" s="724"/>
      <c r="L155" s="729"/>
      <c r="M155" s="741"/>
    </row>
    <row r="156" ht="22.5" customHeight="1">
      <c r="A156" s="723" t="b">
        <v>1</v>
      </c>
      <c r="B156" s="725"/>
      <c r="C156" s="725">
        <v>45690.0</v>
      </c>
      <c r="D156" s="726">
        <v>10000.0</v>
      </c>
      <c r="E156" s="724" t="s">
        <v>635</v>
      </c>
      <c r="F156" s="727" t="s">
        <v>628</v>
      </c>
      <c r="G156" s="728" t="s">
        <v>119</v>
      </c>
      <c r="H156" s="726">
        <v>10000.0</v>
      </c>
      <c r="I156" s="726">
        <v>0.0</v>
      </c>
      <c r="J156" s="726">
        <f t="shared" si="1"/>
        <v>0</v>
      </c>
      <c r="K156" s="724"/>
      <c r="L156" s="729"/>
      <c r="M156" s="741"/>
    </row>
    <row r="157" ht="22.5" customHeight="1">
      <c r="A157" s="723" t="b">
        <v>1</v>
      </c>
      <c r="B157" s="724">
        <v>3482.0</v>
      </c>
      <c r="C157" s="725">
        <v>45690.0</v>
      </c>
      <c r="D157" s="726">
        <v>20000.0</v>
      </c>
      <c r="E157" s="724" t="s">
        <v>632</v>
      </c>
      <c r="F157" s="727" t="s">
        <v>633</v>
      </c>
      <c r="G157" s="728" t="s">
        <v>119</v>
      </c>
      <c r="H157" s="726">
        <v>20000.0</v>
      </c>
      <c r="I157" s="726">
        <v>0.0</v>
      </c>
      <c r="J157" s="726">
        <f t="shared" si="1"/>
        <v>0</v>
      </c>
      <c r="K157" s="724"/>
      <c r="L157" s="729"/>
      <c r="M157" s="741"/>
    </row>
    <row r="158" ht="22.5" customHeight="1">
      <c r="A158" s="723" t="b">
        <v>1</v>
      </c>
      <c r="B158" s="725"/>
      <c r="C158" s="725">
        <v>45690.0</v>
      </c>
      <c r="D158" s="726">
        <v>8000.0</v>
      </c>
      <c r="E158" s="724" t="s">
        <v>631</v>
      </c>
      <c r="F158" s="727" t="s">
        <v>631</v>
      </c>
      <c r="G158" s="728" t="s">
        <v>33</v>
      </c>
      <c r="H158" s="726">
        <v>8000.0</v>
      </c>
      <c r="I158" s="726">
        <v>0.0</v>
      </c>
      <c r="J158" s="726">
        <f t="shared" si="1"/>
        <v>0</v>
      </c>
      <c r="K158" s="724"/>
      <c r="L158" s="729"/>
      <c r="M158" s="741"/>
    </row>
    <row r="159" ht="22.5" customHeight="1">
      <c r="A159" s="723" t="b">
        <v>1</v>
      </c>
      <c r="B159" s="725"/>
      <c r="C159" s="725">
        <v>45690.0</v>
      </c>
      <c r="D159" s="726">
        <v>175000.0</v>
      </c>
      <c r="E159" s="724" t="s">
        <v>631</v>
      </c>
      <c r="F159" s="727" t="s">
        <v>631</v>
      </c>
      <c r="G159" s="728" t="s">
        <v>52</v>
      </c>
      <c r="H159" s="726">
        <v>175000.0</v>
      </c>
      <c r="I159" s="726">
        <v>0.0</v>
      </c>
      <c r="J159" s="726">
        <f t="shared" si="1"/>
        <v>0</v>
      </c>
      <c r="K159" s="724"/>
      <c r="L159" s="729"/>
      <c r="M159" s="741"/>
      <c r="S159" s="238"/>
      <c r="T159" s="239"/>
      <c r="U159" s="120"/>
      <c r="V159" s="240"/>
      <c r="W159" s="241"/>
      <c r="X159" s="241"/>
    </row>
    <row r="160" ht="22.5" customHeight="1">
      <c r="A160" s="723" t="b">
        <v>1</v>
      </c>
      <c r="B160" s="725"/>
      <c r="C160" s="725">
        <v>45690.0</v>
      </c>
      <c r="D160" s="726">
        <v>5000.0</v>
      </c>
      <c r="E160" s="724" t="s">
        <v>631</v>
      </c>
      <c r="F160" s="727" t="s">
        <v>631</v>
      </c>
      <c r="G160" s="728" t="s">
        <v>52</v>
      </c>
      <c r="H160" s="726">
        <v>5000.0</v>
      </c>
      <c r="I160" s="726">
        <v>0.0</v>
      </c>
      <c r="J160" s="726">
        <f t="shared" si="1"/>
        <v>0</v>
      </c>
      <c r="K160" s="724"/>
      <c r="L160" s="729"/>
      <c r="M160" s="741"/>
    </row>
    <row r="161" ht="22.5" customHeight="1">
      <c r="A161" s="723" t="b">
        <v>1</v>
      </c>
      <c r="B161" s="725"/>
      <c r="C161" s="725">
        <v>45690.0</v>
      </c>
      <c r="D161" s="726">
        <v>25000.0</v>
      </c>
      <c r="E161" s="724" t="s">
        <v>631</v>
      </c>
      <c r="F161" s="727" t="s">
        <v>631</v>
      </c>
      <c r="G161" s="728" t="s">
        <v>630</v>
      </c>
      <c r="H161" s="726">
        <v>25000.0</v>
      </c>
      <c r="I161" s="726">
        <v>0.0</v>
      </c>
      <c r="J161" s="726">
        <f t="shared" si="1"/>
        <v>0</v>
      </c>
      <c r="K161" s="724"/>
      <c r="L161" s="729"/>
      <c r="M161" s="741"/>
    </row>
    <row r="162" ht="22.5" customHeight="1">
      <c r="A162" s="723" t="b">
        <v>1</v>
      </c>
      <c r="B162" s="725"/>
      <c r="C162" s="725">
        <v>45690.0</v>
      </c>
      <c r="D162" s="726">
        <v>38000.0</v>
      </c>
      <c r="E162" s="724" t="s">
        <v>629</v>
      </c>
      <c r="F162" s="727"/>
      <c r="G162" s="728" t="s">
        <v>119</v>
      </c>
      <c r="H162" s="726">
        <v>38000.0</v>
      </c>
      <c r="I162" s="726">
        <v>0.0</v>
      </c>
      <c r="J162" s="726">
        <f t="shared" si="1"/>
        <v>0</v>
      </c>
      <c r="K162" s="724"/>
      <c r="L162" s="729"/>
      <c r="M162" s="741"/>
    </row>
    <row r="163" ht="22.5" customHeight="1">
      <c r="A163" s="723" t="b">
        <v>1</v>
      </c>
      <c r="B163" s="724">
        <v>120.0</v>
      </c>
      <c r="C163" s="725">
        <v>45690.0</v>
      </c>
      <c r="D163" s="726">
        <v>14000.0</v>
      </c>
      <c r="E163" s="724" t="s">
        <v>634</v>
      </c>
      <c r="F163" s="727"/>
      <c r="G163" s="728" t="s">
        <v>119</v>
      </c>
      <c r="H163" s="726">
        <v>14000.0</v>
      </c>
      <c r="I163" s="726">
        <v>0.0</v>
      </c>
      <c r="J163" s="726">
        <f t="shared" si="1"/>
        <v>0</v>
      </c>
      <c r="K163" s="724"/>
      <c r="L163" s="729"/>
      <c r="M163" s="741"/>
    </row>
    <row r="164" ht="22.5" customHeight="1">
      <c r="A164" s="723" t="b">
        <v>0</v>
      </c>
      <c r="B164" s="725"/>
      <c r="C164" s="725">
        <v>45691.0</v>
      </c>
      <c r="D164" s="726">
        <v>175000.0</v>
      </c>
      <c r="E164" s="724" t="s">
        <v>2415</v>
      </c>
      <c r="F164" s="727" t="s">
        <v>641</v>
      </c>
      <c r="G164" s="728" t="s">
        <v>119</v>
      </c>
      <c r="H164" s="726">
        <v>175000.0</v>
      </c>
      <c r="I164" s="726">
        <v>0.0</v>
      </c>
      <c r="J164" s="726">
        <f t="shared" si="1"/>
        <v>0</v>
      </c>
      <c r="K164" s="724"/>
      <c r="L164" s="729"/>
      <c r="M164" s="741"/>
    </row>
    <row r="165" ht="22.5" customHeight="1">
      <c r="A165" s="723" t="b">
        <v>1</v>
      </c>
      <c r="B165" s="724">
        <v>8.0</v>
      </c>
      <c r="C165" s="725">
        <v>45691.0</v>
      </c>
      <c r="D165" s="726">
        <v>25000.0</v>
      </c>
      <c r="E165" s="724" t="s">
        <v>663</v>
      </c>
      <c r="F165" s="727" t="s">
        <v>641</v>
      </c>
      <c r="G165" s="750"/>
      <c r="H165" s="726">
        <v>25000.0</v>
      </c>
      <c r="I165" s="726">
        <v>0.0</v>
      </c>
      <c r="J165" s="726">
        <f t="shared" si="1"/>
        <v>0</v>
      </c>
      <c r="K165" s="724"/>
      <c r="L165" s="729"/>
      <c r="M165" s="741"/>
    </row>
    <row r="166" ht="22.5" customHeight="1">
      <c r="A166" s="723" t="b">
        <v>1</v>
      </c>
      <c r="B166" s="725"/>
      <c r="C166" s="725">
        <v>45691.0</v>
      </c>
      <c r="D166" s="726">
        <v>25000.0</v>
      </c>
      <c r="E166" s="724" t="s">
        <v>663</v>
      </c>
      <c r="F166" s="727" t="s">
        <v>641</v>
      </c>
      <c r="G166" s="750"/>
      <c r="H166" s="726">
        <v>25000.0</v>
      </c>
      <c r="I166" s="726">
        <v>0.0</v>
      </c>
      <c r="J166" s="726">
        <f t="shared" si="1"/>
        <v>0</v>
      </c>
      <c r="K166" s="724"/>
      <c r="L166" s="729"/>
      <c r="M166" s="741"/>
    </row>
    <row r="167" ht="22.5" customHeight="1">
      <c r="A167" s="723" t="b">
        <v>1</v>
      </c>
      <c r="B167" s="725"/>
      <c r="C167" s="725">
        <v>45691.0</v>
      </c>
      <c r="D167" s="726">
        <v>12000.0</v>
      </c>
      <c r="E167" s="724" t="s">
        <v>662</v>
      </c>
      <c r="F167" s="727" t="s">
        <v>641</v>
      </c>
      <c r="G167" s="750"/>
      <c r="H167" s="726">
        <v>12000.0</v>
      </c>
      <c r="I167" s="726">
        <v>0.0</v>
      </c>
      <c r="J167" s="726">
        <f t="shared" si="1"/>
        <v>0</v>
      </c>
      <c r="K167" s="724"/>
      <c r="L167" s="729"/>
      <c r="M167" s="741"/>
    </row>
    <row r="168" ht="22.5" customHeight="1">
      <c r="A168" s="723" t="b">
        <v>1</v>
      </c>
      <c r="B168" s="725"/>
      <c r="C168" s="725">
        <v>45691.0</v>
      </c>
      <c r="D168" s="726">
        <v>10000.0</v>
      </c>
      <c r="E168" s="724" t="s">
        <v>664</v>
      </c>
      <c r="F168" s="727" t="s">
        <v>641</v>
      </c>
      <c r="G168" s="750"/>
      <c r="H168" s="726">
        <v>10000.0</v>
      </c>
      <c r="I168" s="726">
        <v>0.0</v>
      </c>
      <c r="J168" s="726">
        <f t="shared" si="1"/>
        <v>0</v>
      </c>
      <c r="K168" s="724"/>
      <c r="L168" s="729"/>
      <c r="M168" s="741"/>
    </row>
    <row r="169" ht="22.5" customHeight="1">
      <c r="A169" s="723" t="b">
        <v>1</v>
      </c>
      <c r="B169" s="725"/>
      <c r="C169" s="725">
        <v>45691.0</v>
      </c>
      <c r="D169" s="726">
        <v>5000.0</v>
      </c>
      <c r="E169" s="724" t="s">
        <v>665</v>
      </c>
      <c r="F169" s="727" t="s">
        <v>641</v>
      </c>
      <c r="G169" s="750"/>
      <c r="H169" s="726">
        <v>5000.0</v>
      </c>
      <c r="I169" s="726">
        <v>0.0</v>
      </c>
      <c r="J169" s="726">
        <f t="shared" si="1"/>
        <v>0</v>
      </c>
      <c r="K169" s="724"/>
      <c r="L169" s="729"/>
      <c r="M169" s="741"/>
    </row>
    <row r="170" ht="22.5" customHeight="1">
      <c r="A170" s="723" t="b">
        <v>1</v>
      </c>
      <c r="B170" s="724">
        <v>216.0</v>
      </c>
      <c r="C170" s="725">
        <v>45691.0</v>
      </c>
      <c r="D170" s="726">
        <v>52000.0</v>
      </c>
      <c r="E170" s="724" t="s">
        <v>654</v>
      </c>
      <c r="F170" s="727" t="s">
        <v>620</v>
      </c>
      <c r="G170" s="728" t="s">
        <v>655</v>
      </c>
      <c r="H170" s="726">
        <v>52000.0</v>
      </c>
      <c r="I170" s="726">
        <v>0.0</v>
      </c>
      <c r="J170" s="726">
        <f t="shared" si="1"/>
        <v>0</v>
      </c>
      <c r="K170" s="724"/>
      <c r="L170" s="729"/>
      <c r="M170" s="741"/>
    </row>
    <row r="171" ht="22.5" customHeight="1">
      <c r="A171" s="723" t="b">
        <v>1</v>
      </c>
      <c r="B171" s="724">
        <v>4064.0</v>
      </c>
      <c r="C171" s="725">
        <v>45691.0</v>
      </c>
      <c r="D171" s="726">
        <v>80000.0</v>
      </c>
      <c r="E171" s="724" t="s">
        <v>632</v>
      </c>
      <c r="F171" s="727" t="s">
        <v>620</v>
      </c>
      <c r="G171" s="728" t="s">
        <v>119</v>
      </c>
      <c r="H171" s="726">
        <v>80000.0</v>
      </c>
      <c r="I171" s="726">
        <v>0.0</v>
      </c>
      <c r="J171" s="726">
        <f t="shared" si="1"/>
        <v>0</v>
      </c>
      <c r="K171" s="724"/>
      <c r="L171" s="729"/>
      <c r="M171" s="741"/>
    </row>
    <row r="172" ht="22.5" customHeight="1">
      <c r="A172" s="723" t="b">
        <v>1</v>
      </c>
      <c r="B172" s="724">
        <v>4063.0</v>
      </c>
      <c r="C172" s="725">
        <v>45691.0</v>
      </c>
      <c r="D172" s="726">
        <v>75000.0</v>
      </c>
      <c r="E172" s="724" t="s">
        <v>632</v>
      </c>
      <c r="F172" s="727" t="s">
        <v>620</v>
      </c>
      <c r="G172" s="728" t="s">
        <v>119</v>
      </c>
      <c r="H172" s="726">
        <v>75000.0</v>
      </c>
      <c r="I172" s="726">
        <v>0.0</v>
      </c>
      <c r="J172" s="726">
        <f t="shared" si="1"/>
        <v>0</v>
      </c>
      <c r="K172" s="724"/>
      <c r="L172" s="729"/>
      <c r="M172" s="741"/>
    </row>
    <row r="173" ht="22.5" customHeight="1">
      <c r="A173" s="723" t="b">
        <v>1</v>
      </c>
      <c r="B173" s="724" t="s">
        <v>645</v>
      </c>
      <c r="C173" s="725">
        <v>45691.0</v>
      </c>
      <c r="D173" s="726">
        <v>58000.0</v>
      </c>
      <c r="E173" s="724" t="s">
        <v>644</v>
      </c>
      <c r="F173" s="727" t="s">
        <v>620</v>
      </c>
      <c r="G173" s="728" t="s">
        <v>119</v>
      </c>
      <c r="H173" s="726">
        <v>58000.0</v>
      </c>
      <c r="I173" s="726">
        <v>0.0</v>
      </c>
      <c r="J173" s="726">
        <f t="shared" si="1"/>
        <v>0</v>
      </c>
      <c r="K173" s="724"/>
      <c r="L173" s="729"/>
      <c r="M173" s="741"/>
    </row>
    <row r="174" ht="22.5" customHeight="1">
      <c r="A174" s="723" t="b">
        <v>1</v>
      </c>
      <c r="B174" s="725"/>
      <c r="C174" s="725">
        <v>45691.0</v>
      </c>
      <c r="D174" s="726">
        <v>35000.0</v>
      </c>
      <c r="E174" s="724" t="s">
        <v>646</v>
      </c>
      <c r="F174" s="727" t="s">
        <v>620</v>
      </c>
      <c r="G174" s="728" t="s">
        <v>119</v>
      </c>
      <c r="H174" s="726">
        <v>35000.0</v>
      </c>
      <c r="I174" s="726">
        <v>0.0</v>
      </c>
      <c r="J174" s="726">
        <f t="shared" si="1"/>
        <v>0</v>
      </c>
      <c r="K174" s="724"/>
      <c r="L174" s="729"/>
      <c r="M174" s="741"/>
    </row>
    <row r="175" ht="22.5" customHeight="1">
      <c r="A175" s="723" t="b">
        <v>1</v>
      </c>
      <c r="B175" s="724">
        <v>3533.0</v>
      </c>
      <c r="C175" s="725">
        <v>45691.0</v>
      </c>
      <c r="D175" s="726">
        <v>19000.0</v>
      </c>
      <c r="E175" s="724" t="s">
        <v>632</v>
      </c>
      <c r="F175" s="727" t="s">
        <v>620</v>
      </c>
      <c r="G175" s="728" t="s">
        <v>119</v>
      </c>
      <c r="H175" s="726">
        <v>19000.0</v>
      </c>
      <c r="I175" s="726">
        <v>0.0</v>
      </c>
      <c r="J175" s="726">
        <f t="shared" si="1"/>
        <v>0</v>
      </c>
      <c r="K175" s="724"/>
      <c r="L175" s="729"/>
      <c r="M175" s="741"/>
    </row>
    <row r="176" ht="22.5" customHeight="1">
      <c r="A176" s="723" t="b">
        <v>1</v>
      </c>
      <c r="B176" s="724">
        <v>1253.0</v>
      </c>
      <c r="C176" s="725">
        <v>45691.0</v>
      </c>
      <c r="D176" s="726">
        <v>15000.0</v>
      </c>
      <c r="E176" s="724" t="s">
        <v>2416</v>
      </c>
      <c r="F176" s="727" t="s">
        <v>620</v>
      </c>
      <c r="G176" s="728" t="s">
        <v>660</v>
      </c>
      <c r="H176" s="726">
        <v>15000.0</v>
      </c>
      <c r="I176" s="726">
        <v>0.0</v>
      </c>
      <c r="J176" s="726">
        <f t="shared" si="1"/>
        <v>0</v>
      </c>
      <c r="K176" s="724"/>
      <c r="L176" s="729"/>
      <c r="M176" s="741"/>
    </row>
    <row r="177" ht="22.5" customHeight="1">
      <c r="A177" s="723" t="b">
        <v>1</v>
      </c>
      <c r="B177" s="724">
        <v>265.0</v>
      </c>
      <c r="C177" s="725">
        <v>45691.0</v>
      </c>
      <c r="D177" s="726">
        <v>15000.0</v>
      </c>
      <c r="E177" s="724" t="s">
        <v>657</v>
      </c>
      <c r="F177" s="727" t="s">
        <v>620</v>
      </c>
      <c r="G177" s="728" t="s">
        <v>658</v>
      </c>
      <c r="H177" s="726">
        <v>15000.0</v>
      </c>
      <c r="I177" s="726">
        <v>0.0</v>
      </c>
      <c r="J177" s="726">
        <f t="shared" si="1"/>
        <v>0</v>
      </c>
      <c r="K177" s="724"/>
      <c r="L177" s="729"/>
      <c r="M177" s="741"/>
    </row>
    <row r="178" ht="22.5" customHeight="1">
      <c r="A178" s="723" t="b">
        <v>1</v>
      </c>
      <c r="B178" s="725"/>
      <c r="C178" s="725">
        <v>45691.0</v>
      </c>
      <c r="D178" s="726">
        <v>35000.0</v>
      </c>
      <c r="E178" s="724" t="s">
        <v>656</v>
      </c>
      <c r="F178" s="727" t="s">
        <v>620</v>
      </c>
      <c r="G178" s="750"/>
      <c r="H178" s="726">
        <v>35000.0</v>
      </c>
      <c r="I178" s="726">
        <v>0.0</v>
      </c>
      <c r="J178" s="726">
        <f t="shared" si="1"/>
        <v>0</v>
      </c>
      <c r="K178" s="724"/>
      <c r="L178" s="729"/>
      <c r="M178" s="741"/>
    </row>
    <row r="179" ht="22.5" customHeight="1">
      <c r="A179" s="732" t="b">
        <v>1</v>
      </c>
      <c r="B179" s="731">
        <v>4058.0</v>
      </c>
      <c r="C179" s="733">
        <v>45691.0</v>
      </c>
      <c r="D179" s="734">
        <v>532000.0</v>
      </c>
      <c r="E179" s="731" t="s">
        <v>632</v>
      </c>
      <c r="F179" s="735" t="s">
        <v>638</v>
      </c>
      <c r="G179" s="736" t="s">
        <v>119</v>
      </c>
      <c r="H179" s="734">
        <v>532000.0</v>
      </c>
      <c r="I179" s="726">
        <v>0.0</v>
      </c>
      <c r="J179" s="726">
        <f t="shared" si="1"/>
        <v>0</v>
      </c>
      <c r="K179" s="724"/>
      <c r="L179" s="737"/>
      <c r="M179" s="751"/>
    </row>
    <row r="180" ht="22.5" customHeight="1">
      <c r="A180" s="732" t="b">
        <v>1</v>
      </c>
      <c r="B180" s="731">
        <v>4062.0</v>
      </c>
      <c r="C180" s="733">
        <v>45691.0</v>
      </c>
      <c r="D180" s="734">
        <v>373000.0</v>
      </c>
      <c r="E180" s="731" t="s">
        <v>632</v>
      </c>
      <c r="F180" s="735" t="s">
        <v>638</v>
      </c>
      <c r="G180" s="736" t="s">
        <v>119</v>
      </c>
      <c r="H180" s="734">
        <v>373000.0</v>
      </c>
      <c r="I180" s="726">
        <v>0.0</v>
      </c>
      <c r="J180" s="726">
        <f t="shared" si="1"/>
        <v>0</v>
      </c>
      <c r="K180" s="724"/>
      <c r="L180" s="737"/>
      <c r="M180" s="751"/>
    </row>
    <row r="181" ht="22.5" customHeight="1">
      <c r="A181" s="723" t="b">
        <v>1</v>
      </c>
      <c r="B181" s="725"/>
      <c r="C181" s="725">
        <v>45691.0</v>
      </c>
      <c r="D181" s="726">
        <v>30000.0</v>
      </c>
      <c r="E181" s="724" t="s">
        <v>2417</v>
      </c>
      <c r="F181" s="727" t="s">
        <v>628</v>
      </c>
      <c r="G181" s="728" t="s">
        <v>226</v>
      </c>
      <c r="H181" s="726">
        <v>30000.0</v>
      </c>
      <c r="I181" s="726">
        <v>0.0</v>
      </c>
      <c r="J181" s="726">
        <f t="shared" si="1"/>
        <v>0</v>
      </c>
      <c r="K181" s="724"/>
      <c r="L181" s="729"/>
      <c r="M181" s="741"/>
    </row>
    <row r="182" ht="22.5" customHeight="1">
      <c r="A182" s="723" t="b">
        <v>1</v>
      </c>
      <c r="B182" s="725"/>
      <c r="C182" s="725">
        <v>45691.0</v>
      </c>
      <c r="D182" s="726">
        <v>19000.0</v>
      </c>
      <c r="E182" s="724" t="s">
        <v>649</v>
      </c>
      <c r="F182" s="727" t="s">
        <v>628</v>
      </c>
      <c r="G182" s="728" t="s">
        <v>119</v>
      </c>
      <c r="H182" s="726">
        <v>19000.0</v>
      </c>
      <c r="I182" s="726">
        <v>0.0</v>
      </c>
      <c r="J182" s="726">
        <f t="shared" si="1"/>
        <v>0</v>
      </c>
      <c r="K182" s="724"/>
      <c r="L182" s="729"/>
      <c r="M182" s="741"/>
    </row>
    <row r="183" ht="22.5" customHeight="1">
      <c r="A183" s="723" t="b">
        <v>0</v>
      </c>
      <c r="B183" s="725"/>
      <c r="C183" s="725">
        <v>45691.0</v>
      </c>
      <c r="D183" s="726">
        <v>135000.0</v>
      </c>
      <c r="E183" s="724" t="s">
        <v>2418</v>
      </c>
      <c r="F183" s="727" t="s">
        <v>631</v>
      </c>
      <c r="G183" s="728" t="s">
        <v>643</v>
      </c>
      <c r="H183" s="726">
        <v>135000.0</v>
      </c>
      <c r="I183" s="726">
        <v>0.0</v>
      </c>
      <c r="J183" s="726">
        <f t="shared" si="1"/>
        <v>0</v>
      </c>
      <c r="K183" s="724"/>
      <c r="L183" s="729"/>
      <c r="M183" s="741"/>
    </row>
    <row r="184" ht="22.5" customHeight="1">
      <c r="A184" s="723" t="b">
        <v>1</v>
      </c>
      <c r="B184" s="725"/>
      <c r="C184" s="725">
        <v>45691.0</v>
      </c>
      <c r="D184" s="726">
        <v>190000.0</v>
      </c>
      <c r="E184" s="724" t="s">
        <v>631</v>
      </c>
      <c r="F184" s="727" t="s">
        <v>631</v>
      </c>
      <c r="G184" s="728" t="s">
        <v>37</v>
      </c>
      <c r="H184" s="726">
        <v>190000.0</v>
      </c>
      <c r="I184" s="726">
        <v>0.0</v>
      </c>
      <c r="J184" s="726">
        <f t="shared" si="1"/>
        <v>0</v>
      </c>
      <c r="K184" s="724"/>
      <c r="L184" s="729"/>
      <c r="M184" s="741"/>
    </row>
    <row r="185" ht="22.5" customHeight="1">
      <c r="A185" s="723" t="b">
        <v>1</v>
      </c>
      <c r="B185" s="725"/>
      <c r="C185" s="725">
        <v>45691.0</v>
      </c>
      <c r="D185" s="726">
        <v>25000.0</v>
      </c>
      <c r="E185" s="724" t="s">
        <v>631</v>
      </c>
      <c r="F185" s="727" t="s">
        <v>631</v>
      </c>
      <c r="G185" s="728" t="s">
        <v>37</v>
      </c>
      <c r="H185" s="726">
        <v>25000.0</v>
      </c>
      <c r="I185" s="726">
        <v>0.0</v>
      </c>
      <c r="J185" s="726">
        <f t="shared" si="1"/>
        <v>0</v>
      </c>
      <c r="K185" s="724"/>
      <c r="L185" s="729"/>
      <c r="M185" s="741"/>
    </row>
    <row r="186" ht="22.5" customHeight="1">
      <c r="A186" s="723" t="b">
        <v>1</v>
      </c>
      <c r="B186" s="725"/>
      <c r="C186" s="725">
        <v>45691.0</v>
      </c>
      <c r="D186" s="726">
        <v>85000.0</v>
      </c>
      <c r="E186" s="724" t="s">
        <v>631</v>
      </c>
      <c r="F186" s="727" t="s">
        <v>631</v>
      </c>
      <c r="G186" s="728" t="s">
        <v>60</v>
      </c>
      <c r="H186" s="726">
        <v>85000.0</v>
      </c>
      <c r="I186" s="726">
        <v>0.0</v>
      </c>
      <c r="J186" s="726">
        <f t="shared" si="1"/>
        <v>0</v>
      </c>
      <c r="K186" s="724"/>
      <c r="L186" s="729"/>
      <c r="M186" s="741"/>
    </row>
    <row r="187" ht="22.5" customHeight="1">
      <c r="A187" s="723" t="b">
        <v>1</v>
      </c>
      <c r="B187" s="725"/>
      <c r="C187" s="725">
        <v>45691.0</v>
      </c>
      <c r="D187" s="726">
        <v>25000.0</v>
      </c>
      <c r="E187" s="731" t="s">
        <v>618</v>
      </c>
      <c r="F187" s="727" t="s">
        <v>618</v>
      </c>
      <c r="G187" s="728" t="s">
        <v>617</v>
      </c>
      <c r="H187" s="726">
        <v>25000.0</v>
      </c>
      <c r="I187" s="726">
        <v>0.0</v>
      </c>
      <c r="J187" s="726">
        <f t="shared" si="1"/>
        <v>0</v>
      </c>
      <c r="K187" s="724"/>
      <c r="L187" s="729"/>
      <c r="M187" s="741"/>
    </row>
    <row r="188" ht="22.5" customHeight="1">
      <c r="A188" s="723" t="b">
        <v>0</v>
      </c>
      <c r="B188" s="725"/>
      <c r="C188" s="725">
        <v>45691.0</v>
      </c>
      <c r="D188" s="726">
        <v>30000.0</v>
      </c>
      <c r="E188" s="731" t="s">
        <v>618</v>
      </c>
      <c r="F188" s="727" t="s">
        <v>618</v>
      </c>
      <c r="G188" s="728" t="s">
        <v>37</v>
      </c>
      <c r="H188" s="726">
        <v>30000.0</v>
      </c>
      <c r="I188" s="726">
        <v>0.0</v>
      </c>
      <c r="J188" s="726">
        <f t="shared" si="1"/>
        <v>0</v>
      </c>
      <c r="K188" s="724"/>
      <c r="L188" s="729"/>
      <c r="M188" s="741"/>
    </row>
    <row r="189" ht="22.5" customHeight="1">
      <c r="A189" s="723" t="b">
        <v>0</v>
      </c>
      <c r="B189" s="725"/>
      <c r="C189" s="725">
        <v>45691.0</v>
      </c>
      <c r="D189" s="726">
        <v>300000.0</v>
      </c>
      <c r="E189" s="731" t="s">
        <v>618</v>
      </c>
      <c r="F189" s="727" t="s">
        <v>618</v>
      </c>
      <c r="G189" s="728" t="s">
        <v>226</v>
      </c>
      <c r="H189" s="726">
        <v>300000.0</v>
      </c>
      <c r="I189" s="726">
        <v>0.0</v>
      </c>
      <c r="J189" s="726">
        <f t="shared" si="1"/>
        <v>0</v>
      </c>
      <c r="K189" s="724"/>
      <c r="L189" s="729"/>
      <c r="M189" s="741"/>
    </row>
    <row r="190" ht="22.5" customHeight="1">
      <c r="A190" s="723" t="b">
        <v>1</v>
      </c>
      <c r="B190" s="724">
        <v>1852.0</v>
      </c>
      <c r="C190" s="725">
        <v>45691.0</v>
      </c>
      <c r="D190" s="726">
        <v>110000.0</v>
      </c>
      <c r="E190" s="724" t="s">
        <v>652</v>
      </c>
      <c r="F190" s="727" t="s">
        <v>651</v>
      </c>
      <c r="G190" s="728" t="s">
        <v>653</v>
      </c>
      <c r="H190" s="726">
        <v>110000.0</v>
      </c>
      <c r="I190" s="726">
        <v>0.0</v>
      </c>
      <c r="J190" s="726">
        <f t="shared" si="1"/>
        <v>0</v>
      </c>
      <c r="K190" s="724"/>
      <c r="L190" s="729"/>
      <c r="M190" s="741"/>
    </row>
    <row r="191" ht="22.5" customHeight="1">
      <c r="A191" s="723" t="b">
        <v>1</v>
      </c>
      <c r="B191" s="725"/>
      <c r="C191" s="725">
        <v>45691.0</v>
      </c>
      <c r="D191" s="726">
        <v>3000.0</v>
      </c>
      <c r="E191" s="724" t="s">
        <v>650</v>
      </c>
      <c r="F191" s="727" t="s">
        <v>651</v>
      </c>
      <c r="G191" s="750"/>
      <c r="H191" s="726">
        <v>3000.0</v>
      </c>
      <c r="I191" s="726">
        <v>0.0</v>
      </c>
      <c r="J191" s="726">
        <f t="shared" si="1"/>
        <v>0</v>
      </c>
      <c r="K191" s="724"/>
      <c r="L191" s="729"/>
      <c r="M191" s="741"/>
    </row>
    <row r="192" ht="22.5" customHeight="1">
      <c r="A192" s="723" t="b">
        <v>1</v>
      </c>
      <c r="B192" s="724">
        <v>272.0</v>
      </c>
      <c r="C192" s="725">
        <v>45691.0</v>
      </c>
      <c r="D192" s="726">
        <v>15000.0</v>
      </c>
      <c r="E192" s="724" t="s">
        <v>2419</v>
      </c>
      <c r="F192" s="727"/>
      <c r="G192" s="728" t="s">
        <v>658</v>
      </c>
      <c r="H192" s="726">
        <v>15000.0</v>
      </c>
      <c r="I192" s="726">
        <v>0.0</v>
      </c>
      <c r="J192" s="726">
        <f t="shared" si="1"/>
        <v>0</v>
      </c>
      <c r="K192" s="724"/>
      <c r="L192" s="729"/>
      <c r="M192" s="741"/>
    </row>
    <row r="193" ht="22.5" customHeight="1">
      <c r="A193" s="723" t="b">
        <v>1</v>
      </c>
      <c r="B193" s="724" t="s">
        <v>673</v>
      </c>
      <c r="C193" s="725">
        <v>45692.0</v>
      </c>
      <c r="D193" s="726">
        <v>14000.0</v>
      </c>
      <c r="E193" s="724" t="s">
        <v>672</v>
      </c>
      <c r="F193" s="727" t="s">
        <v>641</v>
      </c>
      <c r="G193" s="728" t="s">
        <v>672</v>
      </c>
      <c r="H193" s="726">
        <v>14000.0</v>
      </c>
      <c r="I193" s="726">
        <v>0.0</v>
      </c>
      <c r="J193" s="726">
        <f t="shared" si="1"/>
        <v>0</v>
      </c>
      <c r="K193" s="724"/>
      <c r="L193" s="729"/>
      <c r="M193" s="730"/>
    </row>
    <row r="194" ht="22.5" customHeight="1">
      <c r="A194" s="732" t="b">
        <v>1</v>
      </c>
      <c r="B194" s="731">
        <v>29964.0</v>
      </c>
      <c r="C194" s="733">
        <v>45692.0</v>
      </c>
      <c r="D194" s="734">
        <v>40000.0</v>
      </c>
      <c r="E194" s="731" t="s">
        <v>670</v>
      </c>
      <c r="F194" s="735" t="s">
        <v>641</v>
      </c>
      <c r="G194" s="728" t="s">
        <v>660</v>
      </c>
      <c r="H194" s="734">
        <v>40000.0</v>
      </c>
      <c r="I194" s="726">
        <v>0.0</v>
      </c>
      <c r="J194" s="726">
        <f t="shared" si="1"/>
        <v>0</v>
      </c>
      <c r="K194" s="724"/>
      <c r="L194" s="731"/>
      <c r="M194" s="739"/>
    </row>
    <row r="195" ht="22.5" customHeight="1">
      <c r="A195" s="723" t="b">
        <v>1</v>
      </c>
      <c r="B195" s="724">
        <v>3739.0</v>
      </c>
      <c r="C195" s="725">
        <v>45692.0</v>
      </c>
      <c r="D195" s="726">
        <v>140000.0</v>
      </c>
      <c r="E195" s="724" t="s">
        <v>666</v>
      </c>
      <c r="F195" s="727" t="s">
        <v>620</v>
      </c>
      <c r="G195" s="728" t="s">
        <v>119</v>
      </c>
      <c r="H195" s="726">
        <v>140000.0</v>
      </c>
      <c r="I195" s="726">
        <v>0.0</v>
      </c>
      <c r="J195" s="726">
        <f t="shared" si="1"/>
        <v>0</v>
      </c>
      <c r="K195" s="724"/>
      <c r="L195" s="729"/>
      <c r="M195" s="741"/>
    </row>
    <row r="196" ht="22.5" customHeight="1">
      <c r="A196" s="723" t="b">
        <v>1</v>
      </c>
      <c r="B196" s="724">
        <v>4075.0</v>
      </c>
      <c r="C196" s="725">
        <v>45692.0</v>
      </c>
      <c r="D196" s="726">
        <v>105000.0</v>
      </c>
      <c r="E196" s="724" t="s">
        <v>632</v>
      </c>
      <c r="F196" s="727" t="s">
        <v>620</v>
      </c>
      <c r="G196" s="728" t="s">
        <v>119</v>
      </c>
      <c r="H196" s="726">
        <v>105000.0</v>
      </c>
      <c r="I196" s="726">
        <v>0.0</v>
      </c>
      <c r="J196" s="726">
        <f t="shared" si="1"/>
        <v>0</v>
      </c>
      <c r="K196" s="724"/>
      <c r="L196" s="729"/>
      <c r="M196" s="741"/>
      <c r="S196" s="247"/>
      <c r="T196" s="247"/>
      <c r="U196" s="248"/>
      <c r="V196" s="249"/>
      <c r="X196" s="249"/>
    </row>
    <row r="197" ht="22.5" customHeight="1">
      <c r="A197" s="723" t="b">
        <v>1</v>
      </c>
      <c r="B197" s="725"/>
      <c r="C197" s="725">
        <v>45692.0</v>
      </c>
      <c r="D197" s="726">
        <v>55000.0</v>
      </c>
      <c r="E197" s="724" t="s">
        <v>669</v>
      </c>
      <c r="F197" s="727" t="s">
        <v>620</v>
      </c>
      <c r="G197" s="728" t="s">
        <v>119</v>
      </c>
      <c r="H197" s="726">
        <v>55000.0</v>
      </c>
      <c r="I197" s="726">
        <v>0.0</v>
      </c>
      <c r="J197" s="726">
        <f t="shared" si="1"/>
        <v>0</v>
      </c>
      <c r="K197" s="724"/>
      <c r="L197" s="729"/>
      <c r="M197" s="741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</row>
    <row r="198" ht="22.5" customHeight="1">
      <c r="A198" s="723" t="b">
        <v>1</v>
      </c>
      <c r="B198" s="725"/>
      <c r="C198" s="725">
        <v>45692.0</v>
      </c>
      <c r="D198" s="726">
        <v>35000.0</v>
      </c>
      <c r="E198" s="724" t="s">
        <v>629</v>
      </c>
      <c r="F198" s="727" t="s">
        <v>620</v>
      </c>
      <c r="G198" s="728" t="s">
        <v>119</v>
      </c>
      <c r="H198" s="726">
        <v>35000.0</v>
      </c>
      <c r="I198" s="726">
        <v>0.0</v>
      </c>
      <c r="J198" s="726">
        <f t="shared" si="1"/>
        <v>0</v>
      </c>
      <c r="K198" s="724"/>
      <c r="L198" s="729"/>
      <c r="M198" s="741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</row>
    <row r="199" ht="22.5" customHeight="1">
      <c r="A199" s="723" t="b">
        <v>1</v>
      </c>
      <c r="B199" s="725"/>
      <c r="C199" s="725">
        <v>45692.0</v>
      </c>
      <c r="D199" s="726">
        <v>150000.0</v>
      </c>
      <c r="E199" s="724" t="s">
        <v>631</v>
      </c>
      <c r="F199" s="727" t="s">
        <v>631</v>
      </c>
      <c r="G199" s="728" t="s">
        <v>630</v>
      </c>
      <c r="H199" s="726">
        <v>150000.0</v>
      </c>
      <c r="I199" s="726">
        <v>0.0</v>
      </c>
      <c r="J199" s="726">
        <f t="shared" si="1"/>
        <v>0</v>
      </c>
      <c r="K199" s="724"/>
      <c r="L199" s="729"/>
      <c r="M199" s="741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</row>
    <row r="200" ht="22.5" customHeight="1">
      <c r="A200" s="723" t="b">
        <v>0</v>
      </c>
      <c r="B200" s="725"/>
      <c r="C200" s="725">
        <v>45692.0</v>
      </c>
      <c r="D200" s="726">
        <v>500000.0</v>
      </c>
      <c r="E200" s="731" t="s">
        <v>618</v>
      </c>
      <c r="F200" s="727" t="s">
        <v>618</v>
      </c>
      <c r="G200" s="728" t="s">
        <v>64</v>
      </c>
      <c r="H200" s="726">
        <v>500000.0</v>
      </c>
      <c r="I200" s="726">
        <v>0.0</v>
      </c>
      <c r="J200" s="726">
        <f t="shared" si="1"/>
        <v>0</v>
      </c>
      <c r="K200" s="724"/>
      <c r="L200" s="729"/>
      <c r="M200" s="741"/>
    </row>
    <row r="201" ht="22.5" customHeight="1">
      <c r="A201" s="723" t="b">
        <v>1</v>
      </c>
      <c r="B201" s="724" t="s">
        <v>668</v>
      </c>
      <c r="C201" s="725">
        <v>45692.0</v>
      </c>
      <c r="D201" s="726">
        <v>55000.0</v>
      </c>
      <c r="E201" s="724" t="s">
        <v>667</v>
      </c>
      <c r="F201" s="727" t="s">
        <v>651</v>
      </c>
      <c r="G201" s="728" t="s">
        <v>119</v>
      </c>
      <c r="H201" s="726">
        <v>55000.0</v>
      </c>
      <c r="I201" s="726">
        <v>0.0</v>
      </c>
      <c r="J201" s="726">
        <f t="shared" si="1"/>
        <v>0</v>
      </c>
      <c r="K201" s="724"/>
      <c r="L201" s="729"/>
      <c r="M201" s="741"/>
    </row>
    <row r="202" ht="22.5" customHeight="1">
      <c r="A202" s="723" t="b">
        <v>1</v>
      </c>
      <c r="B202" s="725"/>
      <c r="C202" s="725">
        <v>45692.0</v>
      </c>
      <c r="D202" s="726">
        <v>20000.0</v>
      </c>
      <c r="E202" s="724" t="s">
        <v>2420</v>
      </c>
      <c r="F202" s="727" t="s">
        <v>651</v>
      </c>
      <c r="G202" s="728" t="s">
        <v>119</v>
      </c>
      <c r="H202" s="726">
        <v>20000.0</v>
      </c>
      <c r="I202" s="726">
        <v>0.0</v>
      </c>
      <c r="J202" s="726">
        <f t="shared" si="1"/>
        <v>0</v>
      </c>
      <c r="K202" s="724"/>
      <c r="L202" s="729"/>
      <c r="M202" s="741"/>
    </row>
    <row r="203" ht="22.5" customHeight="1">
      <c r="A203" s="723" t="b">
        <v>1</v>
      </c>
      <c r="B203" s="725"/>
      <c r="C203" s="725">
        <v>45693.0</v>
      </c>
      <c r="D203" s="726">
        <v>500000.0</v>
      </c>
      <c r="E203" s="724" t="s">
        <v>2421</v>
      </c>
      <c r="F203" s="727" t="s">
        <v>620</v>
      </c>
      <c r="G203" s="728" t="s">
        <v>119</v>
      </c>
      <c r="H203" s="726">
        <v>500000.0</v>
      </c>
      <c r="I203" s="726">
        <v>0.0</v>
      </c>
      <c r="J203" s="726">
        <f t="shared" si="1"/>
        <v>0</v>
      </c>
      <c r="K203" s="724"/>
      <c r="L203" s="729"/>
      <c r="M203" s="741"/>
    </row>
    <row r="204" ht="22.5" customHeight="1">
      <c r="A204" s="723" t="b">
        <v>1</v>
      </c>
      <c r="B204" s="725"/>
      <c r="C204" s="725">
        <v>45693.0</v>
      </c>
      <c r="D204" s="726">
        <v>10000.0</v>
      </c>
      <c r="E204" s="724" t="s">
        <v>676</v>
      </c>
      <c r="F204" s="727" t="s">
        <v>620</v>
      </c>
      <c r="G204" s="728" t="s">
        <v>119</v>
      </c>
      <c r="H204" s="726">
        <v>10000.0</v>
      </c>
      <c r="I204" s="726">
        <v>0.0</v>
      </c>
      <c r="J204" s="726">
        <f t="shared" si="1"/>
        <v>0</v>
      </c>
      <c r="K204" s="724"/>
      <c r="L204" s="729"/>
      <c r="M204" s="741"/>
    </row>
    <row r="205" ht="22.5" customHeight="1">
      <c r="A205" s="723" t="b">
        <v>1</v>
      </c>
      <c r="B205" s="725"/>
      <c r="C205" s="725">
        <v>45693.0</v>
      </c>
      <c r="D205" s="726">
        <v>5000.0</v>
      </c>
      <c r="E205" s="724" t="s">
        <v>677</v>
      </c>
      <c r="F205" s="727" t="s">
        <v>620</v>
      </c>
      <c r="G205" s="728" t="s">
        <v>119</v>
      </c>
      <c r="H205" s="726">
        <v>5000.0</v>
      </c>
      <c r="I205" s="726">
        <v>0.0</v>
      </c>
      <c r="J205" s="726">
        <f t="shared" si="1"/>
        <v>0</v>
      </c>
      <c r="K205" s="724"/>
      <c r="L205" s="729"/>
      <c r="M205" s="741"/>
    </row>
    <row r="206" ht="22.5" customHeight="1">
      <c r="A206" s="723" t="b">
        <v>1</v>
      </c>
      <c r="B206" s="725"/>
      <c r="C206" s="725">
        <v>45693.0</v>
      </c>
      <c r="D206" s="726">
        <v>50000.0</v>
      </c>
      <c r="E206" s="724" t="s">
        <v>2422</v>
      </c>
      <c r="F206" s="727" t="s">
        <v>622</v>
      </c>
      <c r="G206" s="728" t="s">
        <v>119</v>
      </c>
      <c r="H206" s="726">
        <v>50000.0</v>
      </c>
      <c r="I206" s="726">
        <v>0.0</v>
      </c>
      <c r="J206" s="726">
        <f t="shared" si="1"/>
        <v>0</v>
      </c>
      <c r="K206" s="724"/>
      <c r="L206" s="729"/>
      <c r="M206" s="741"/>
    </row>
    <row r="207" ht="22.5" customHeight="1">
      <c r="A207" s="723" t="b">
        <v>1</v>
      </c>
      <c r="B207" s="725"/>
      <c r="C207" s="725">
        <v>45693.0</v>
      </c>
      <c r="D207" s="726">
        <v>68000.0</v>
      </c>
      <c r="E207" s="724" t="s">
        <v>631</v>
      </c>
      <c r="F207" s="727" t="s">
        <v>631</v>
      </c>
      <c r="G207" s="728" t="s">
        <v>33</v>
      </c>
      <c r="H207" s="726">
        <v>68000.0</v>
      </c>
      <c r="I207" s="726">
        <v>0.0</v>
      </c>
      <c r="J207" s="726">
        <f t="shared" si="1"/>
        <v>0</v>
      </c>
      <c r="K207" s="724"/>
      <c r="L207" s="729"/>
      <c r="M207" s="741"/>
    </row>
    <row r="208" ht="22.5" customHeight="1">
      <c r="A208" s="723" t="b">
        <v>1</v>
      </c>
      <c r="B208" s="725"/>
      <c r="C208" s="725">
        <v>45693.0</v>
      </c>
      <c r="D208" s="726">
        <v>250000.0</v>
      </c>
      <c r="E208" s="724" t="s">
        <v>631</v>
      </c>
      <c r="F208" s="727" t="s">
        <v>631</v>
      </c>
      <c r="G208" s="728" t="s">
        <v>52</v>
      </c>
      <c r="H208" s="726">
        <v>250000.0</v>
      </c>
      <c r="I208" s="726">
        <v>0.0</v>
      </c>
      <c r="J208" s="726">
        <f t="shared" si="1"/>
        <v>0</v>
      </c>
      <c r="K208" s="724"/>
      <c r="L208" s="729"/>
      <c r="M208" s="741"/>
    </row>
    <row r="209" ht="22.5" customHeight="1">
      <c r="A209" s="723" t="b">
        <v>1</v>
      </c>
      <c r="B209" s="724"/>
      <c r="C209" s="725">
        <v>45693.0</v>
      </c>
      <c r="D209" s="726">
        <v>10000.0</v>
      </c>
      <c r="E209" s="724" t="s">
        <v>631</v>
      </c>
      <c r="F209" s="727" t="s">
        <v>631</v>
      </c>
      <c r="G209" s="728" t="s">
        <v>52</v>
      </c>
      <c r="H209" s="734">
        <v>10000.0</v>
      </c>
      <c r="I209" s="726">
        <v>0.0</v>
      </c>
      <c r="J209" s="726">
        <f t="shared" si="1"/>
        <v>0</v>
      </c>
      <c r="K209" s="724"/>
      <c r="L209" s="729"/>
      <c r="M209" s="730"/>
    </row>
    <row r="210" ht="22.5" customHeight="1">
      <c r="A210" s="723" t="b">
        <v>1</v>
      </c>
      <c r="B210" s="725"/>
      <c r="C210" s="725">
        <v>45693.0</v>
      </c>
      <c r="D210" s="726">
        <v>200000.0</v>
      </c>
      <c r="E210" s="724" t="s">
        <v>631</v>
      </c>
      <c r="F210" s="727" t="s">
        <v>631</v>
      </c>
      <c r="G210" s="728" t="s">
        <v>37</v>
      </c>
      <c r="H210" s="726">
        <v>200000.0</v>
      </c>
      <c r="I210" s="726">
        <v>0.0</v>
      </c>
      <c r="J210" s="726">
        <f t="shared" si="1"/>
        <v>0</v>
      </c>
      <c r="K210" s="724"/>
      <c r="L210" s="729"/>
      <c r="M210" s="741"/>
    </row>
    <row r="211" ht="22.5" customHeight="1">
      <c r="A211" s="723" t="b">
        <v>1</v>
      </c>
      <c r="B211" s="725"/>
      <c r="C211" s="725">
        <v>45693.0</v>
      </c>
      <c r="D211" s="726">
        <v>127500.0</v>
      </c>
      <c r="E211" s="724" t="s">
        <v>631</v>
      </c>
      <c r="F211" s="727" t="s">
        <v>631</v>
      </c>
      <c r="G211" s="728" t="s">
        <v>60</v>
      </c>
      <c r="H211" s="726">
        <v>127500.0</v>
      </c>
      <c r="I211" s="726">
        <v>0.0</v>
      </c>
      <c r="J211" s="726">
        <f t="shared" si="1"/>
        <v>0</v>
      </c>
      <c r="K211" s="724"/>
      <c r="L211" s="729"/>
      <c r="M211" s="741"/>
    </row>
    <row r="212" ht="22.5" customHeight="1">
      <c r="A212" s="723" t="b">
        <v>1</v>
      </c>
      <c r="B212" s="725"/>
      <c r="C212" s="725">
        <v>45693.0</v>
      </c>
      <c r="D212" s="726">
        <v>275000.0</v>
      </c>
      <c r="E212" s="731" t="s">
        <v>618</v>
      </c>
      <c r="F212" s="727" t="s">
        <v>618</v>
      </c>
      <c r="G212" s="728" t="s">
        <v>64</v>
      </c>
      <c r="H212" s="726">
        <v>275000.0</v>
      </c>
      <c r="I212" s="726">
        <v>0.0</v>
      </c>
      <c r="J212" s="726">
        <f t="shared" si="1"/>
        <v>0</v>
      </c>
      <c r="K212" s="724"/>
      <c r="L212" s="729"/>
      <c r="M212" s="741"/>
    </row>
    <row r="213" ht="22.5" customHeight="1">
      <c r="A213" s="723" t="b">
        <v>1</v>
      </c>
      <c r="B213" s="724"/>
      <c r="C213" s="725">
        <v>45693.0</v>
      </c>
      <c r="D213" s="726">
        <v>10000.0</v>
      </c>
      <c r="E213" s="731" t="s">
        <v>618</v>
      </c>
      <c r="F213" s="727" t="s">
        <v>618</v>
      </c>
      <c r="G213" s="728" t="s">
        <v>64</v>
      </c>
      <c r="H213" s="734">
        <v>10000.0</v>
      </c>
      <c r="I213" s="726">
        <v>0.0</v>
      </c>
      <c r="J213" s="726">
        <f t="shared" si="1"/>
        <v>0</v>
      </c>
      <c r="K213" s="724"/>
      <c r="L213" s="729"/>
      <c r="M213" s="730"/>
    </row>
    <row r="214" ht="22.5" customHeight="1">
      <c r="A214" s="723" t="b">
        <v>1</v>
      </c>
      <c r="B214" s="725"/>
      <c r="C214" s="725">
        <v>45693.0</v>
      </c>
      <c r="D214" s="726">
        <v>209000.0</v>
      </c>
      <c r="E214" s="731" t="s">
        <v>618</v>
      </c>
      <c r="F214" s="727" t="s">
        <v>618</v>
      </c>
      <c r="G214" s="728" t="s">
        <v>60</v>
      </c>
      <c r="H214" s="726">
        <v>209000.0</v>
      </c>
      <c r="I214" s="726">
        <v>0.0</v>
      </c>
      <c r="J214" s="726">
        <f t="shared" si="1"/>
        <v>0</v>
      </c>
      <c r="K214" s="724"/>
      <c r="L214" s="729"/>
      <c r="M214" s="741"/>
    </row>
    <row r="215" ht="22.5" customHeight="1">
      <c r="A215" s="723" t="b">
        <v>1</v>
      </c>
      <c r="B215" s="725"/>
      <c r="C215" s="725">
        <v>45693.0</v>
      </c>
      <c r="D215" s="726">
        <v>37000.0</v>
      </c>
      <c r="E215" s="724" t="s">
        <v>675</v>
      </c>
      <c r="F215" s="727" t="s">
        <v>651</v>
      </c>
      <c r="G215" s="728" t="s">
        <v>119</v>
      </c>
      <c r="H215" s="726">
        <v>37000.0</v>
      </c>
      <c r="I215" s="726">
        <v>0.0</v>
      </c>
      <c r="J215" s="726">
        <f t="shared" si="1"/>
        <v>0</v>
      </c>
      <c r="K215" s="724"/>
      <c r="L215" s="729"/>
      <c r="M215" s="741"/>
    </row>
    <row r="216" ht="22.5" customHeight="1">
      <c r="A216" s="723" t="b">
        <v>1</v>
      </c>
      <c r="B216" s="724">
        <v>30456.0</v>
      </c>
      <c r="C216" s="725">
        <v>45693.0</v>
      </c>
      <c r="D216" s="726">
        <v>10000.0</v>
      </c>
      <c r="E216" s="724" t="s">
        <v>660</v>
      </c>
      <c r="F216" s="727"/>
      <c r="G216" s="728" t="s">
        <v>119</v>
      </c>
      <c r="H216" s="726">
        <v>10000.0</v>
      </c>
      <c r="I216" s="726">
        <v>0.0</v>
      </c>
      <c r="J216" s="726">
        <f t="shared" si="1"/>
        <v>0</v>
      </c>
      <c r="K216" s="724"/>
      <c r="L216" s="729"/>
      <c r="M216" s="741"/>
    </row>
    <row r="217" ht="22.5" customHeight="1">
      <c r="A217" s="723" t="b">
        <v>1</v>
      </c>
      <c r="B217" s="724">
        <v>1696.0</v>
      </c>
      <c r="C217" s="725">
        <v>45694.0</v>
      </c>
      <c r="D217" s="726">
        <v>285000.0</v>
      </c>
      <c r="E217" s="724" t="s">
        <v>2423</v>
      </c>
      <c r="F217" s="727" t="s">
        <v>620</v>
      </c>
      <c r="G217" s="728" t="s">
        <v>119</v>
      </c>
      <c r="H217" s="726">
        <v>285000.0</v>
      </c>
      <c r="I217" s="726">
        <v>0.0</v>
      </c>
      <c r="J217" s="726">
        <f t="shared" si="1"/>
        <v>0</v>
      </c>
      <c r="K217" s="724"/>
      <c r="L217" s="729"/>
      <c r="M217" s="741"/>
    </row>
    <row r="218" ht="22.5" customHeight="1">
      <c r="A218" s="723" t="b">
        <v>1</v>
      </c>
      <c r="B218" s="724">
        <v>561.0</v>
      </c>
      <c r="C218" s="725">
        <v>45694.0</v>
      </c>
      <c r="D218" s="726">
        <v>155000.0</v>
      </c>
      <c r="E218" s="724" t="s">
        <v>681</v>
      </c>
      <c r="F218" s="727" t="s">
        <v>620</v>
      </c>
      <c r="G218" s="728" t="s">
        <v>119</v>
      </c>
      <c r="H218" s="726">
        <v>155000.0</v>
      </c>
      <c r="I218" s="726">
        <v>0.0</v>
      </c>
      <c r="J218" s="726">
        <f t="shared" si="1"/>
        <v>0</v>
      </c>
      <c r="K218" s="724"/>
      <c r="L218" s="729"/>
      <c r="M218" s="741"/>
    </row>
    <row r="219" ht="22.5" customHeight="1">
      <c r="A219" s="723" t="b">
        <v>1</v>
      </c>
      <c r="B219" s="724">
        <v>157.0</v>
      </c>
      <c r="C219" s="725">
        <v>45694.0</v>
      </c>
      <c r="D219" s="726">
        <v>63000.0</v>
      </c>
      <c r="E219" s="724" t="s">
        <v>683</v>
      </c>
      <c r="F219" s="727" t="s">
        <v>620</v>
      </c>
      <c r="G219" s="728" t="s">
        <v>119</v>
      </c>
      <c r="H219" s="726">
        <v>63000.0</v>
      </c>
      <c r="I219" s="726">
        <v>0.0</v>
      </c>
      <c r="J219" s="726">
        <f t="shared" si="1"/>
        <v>0</v>
      </c>
      <c r="K219" s="724"/>
      <c r="L219" s="729"/>
      <c r="M219" s="741"/>
    </row>
    <row r="220" ht="22.5" customHeight="1">
      <c r="A220" s="723" t="b">
        <v>1</v>
      </c>
      <c r="B220" s="724">
        <v>2997.0</v>
      </c>
      <c r="C220" s="725">
        <v>45694.0</v>
      </c>
      <c r="D220" s="726">
        <v>34000.0</v>
      </c>
      <c r="E220" s="724" t="s">
        <v>684</v>
      </c>
      <c r="F220" s="727" t="s">
        <v>620</v>
      </c>
      <c r="G220" s="728" t="s">
        <v>119</v>
      </c>
      <c r="H220" s="734">
        <v>34000.0</v>
      </c>
      <c r="I220" s="726">
        <v>0.0</v>
      </c>
      <c r="J220" s="726">
        <f t="shared" si="1"/>
        <v>0</v>
      </c>
      <c r="K220" s="724"/>
      <c r="L220" s="729"/>
      <c r="M220" s="741"/>
    </row>
    <row r="221" ht="22.5" customHeight="1">
      <c r="A221" s="723" t="b">
        <v>1</v>
      </c>
      <c r="B221" s="724">
        <v>1994.0</v>
      </c>
      <c r="C221" s="725">
        <v>45694.0</v>
      </c>
      <c r="D221" s="726">
        <v>30000.0</v>
      </c>
      <c r="E221" s="724" t="s">
        <v>2424</v>
      </c>
      <c r="F221" s="727" t="s">
        <v>620</v>
      </c>
      <c r="G221" s="728" t="s">
        <v>119</v>
      </c>
      <c r="H221" s="726">
        <v>30000.0</v>
      </c>
      <c r="I221" s="726">
        <v>0.0</v>
      </c>
      <c r="J221" s="726">
        <f t="shared" si="1"/>
        <v>0</v>
      </c>
      <c r="K221" s="724"/>
      <c r="L221" s="729"/>
      <c r="M221" s="741"/>
    </row>
    <row r="222" ht="22.5" customHeight="1">
      <c r="A222" s="723" t="b">
        <v>0</v>
      </c>
      <c r="B222" s="724">
        <v>8132522.0</v>
      </c>
      <c r="C222" s="725">
        <v>45694.0</v>
      </c>
      <c r="D222" s="726">
        <v>20000.0</v>
      </c>
      <c r="E222" s="724" t="s">
        <v>687</v>
      </c>
      <c r="F222" s="727" t="s">
        <v>620</v>
      </c>
      <c r="G222" s="728" t="s">
        <v>119</v>
      </c>
      <c r="H222" s="734">
        <v>20000.0</v>
      </c>
      <c r="I222" s="726">
        <v>0.0</v>
      </c>
      <c r="J222" s="726">
        <f t="shared" si="1"/>
        <v>0</v>
      </c>
      <c r="K222" s="724"/>
      <c r="L222" s="729"/>
      <c r="M222" s="741"/>
    </row>
    <row r="223" ht="22.5" customHeight="1">
      <c r="A223" s="723" t="b">
        <v>1</v>
      </c>
      <c r="B223" s="724">
        <v>2483.0</v>
      </c>
      <c r="C223" s="725">
        <v>45694.0</v>
      </c>
      <c r="D223" s="726">
        <v>15000.0</v>
      </c>
      <c r="E223" s="724" t="s">
        <v>688</v>
      </c>
      <c r="F223" s="727" t="s">
        <v>620</v>
      </c>
      <c r="G223" s="728" t="s">
        <v>119</v>
      </c>
      <c r="H223" s="726">
        <v>15000.0</v>
      </c>
      <c r="I223" s="726">
        <v>0.0</v>
      </c>
      <c r="J223" s="726">
        <f t="shared" si="1"/>
        <v>0</v>
      </c>
      <c r="K223" s="724"/>
      <c r="L223" s="729"/>
      <c r="M223" s="741"/>
    </row>
    <row r="224" ht="22.5" customHeight="1">
      <c r="A224" s="723" t="b">
        <v>1</v>
      </c>
      <c r="B224" s="725"/>
      <c r="C224" s="725">
        <v>45694.0</v>
      </c>
      <c r="D224" s="726">
        <v>13000.0</v>
      </c>
      <c r="E224" s="724" t="s">
        <v>689</v>
      </c>
      <c r="F224" s="727" t="s">
        <v>620</v>
      </c>
      <c r="G224" s="728" t="s">
        <v>119</v>
      </c>
      <c r="H224" s="726">
        <v>13000.0</v>
      </c>
      <c r="I224" s="726">
        <v>0.0</v>
      </c>
      <c r="J224" s="726">
        <f t="shared" si="1"/>
        <v>0</v>
      </c>
      <c r="K224" s="724"/>
      <c r="L224" s="729"/>
      <c r="M224" s="741"/>
      <c r="P224" s="260" t="str">
        <f>(MINUS(P223,#REF!))</f>
        <v>#REF!</v>
      </c>
      <c r="Q224" s="261" t="s">
        <v>682</v>
      </c>
      <c r="S224" s="247"/>
      <c r="T224" s="247"/>
      <c r="U224" s="248"/>
      <c r="V224" s="249"/>
      <c r="X224" s="249"/>
    </row>
    <row r="225" ht="22.5" customHeight="1">
      <c r="A225" s="723" t="b">
        <v>1</v>
      </c>
      <c r="B225" s="724">
        <v>1986.0</v>
      </c>
      <c r="C225" s="725">
        <v>45694.0</v>
      </c>
      <c r="D225" s="726">
        <v>13000.0</v>
      </c>
      <c r="E225" s="724" t="s">
        <v>690</v>
      </c>
      <c r="F225" s="727" t="s">
        <v>620</v>
      </c>
      <c r="G225" s="728" t="s">
        <v>119</v>
      </c>
      <c r="H225" s="726">
        <v>13000.0</v>
      </c>
      <c r="I225" s="726">
        <v>0.0</v>
      </c>
      <c r="J225" s="726">
        <f t="shared" si="1"/>
        <v>0</v>
      </c>
      <c r="K225" s="724"/>
      <c r="L225" s="729"/>
      <c r="M225" s="741"/>
      <c r="S225" s="262">
        <v>3.0</v>
      </c>
    </row>
    <row r="226" ht="22.5" customHeight="1">
      <c r="A226" s="723" t="b">
        <v>1</v>
      </c>
      <c r="B226" s="725"/>
      <c r="C226" s="725">
        <v>45694.0</v>
      </c>
      <c r="D226" s="726">
        <v>12000.0</v>
      </c>
      <c r="E226" s="724" t="s">
        <v>691</v>
      </c>
      <c r="F226" s="727" t="s">
        <v>620</v>
      </c>
      <c r="G226" s="728" t="s">
        <v>119</v>
      </c>
      <c r="H226" s="726">
        <v>12000.0</v>
      </c>
      <c r="I226" s="726">
        <v>0.0</v>
      </c>
      <c r="J226" s="726">
        <f t="shared" si="1"/>
        <v>0</v>
      </c>
      <c r="K226" s="724"/>
      <c r="L226" s="729"/>
      <c r="M226" s="741"/>
    </row>
    <row r="227" ht="22.5" customHeight="1">
      <c r="A227" s="723" t="b">
        <v>1</v>
      </c>
      <c r="B227" s="724">
        <v>2485.0</v>
      </c>
      <c r="C227" s="725">
        <v>45694.0</v>
      </c>
      <c r="D227" s="726">
        <v>10000.0</v>
      </c>
      <c r="E227" s="724" t="s">
        <v>692</v>
      </c>
      <c r="F227" s="727" t="s">
        <v>620</v>
      </c>
      <c r="G227" s="728" t="s">
        <v>119</v>
      </c>
      <c r="H227" s="726">
        <v>10000.0</v>
      </c>
      <c r="I227" s="726">
        <v>0.0</v>
      </c>
      <c r="J227" s="726">
        <f t="shared" si="1"/>
        <v>0</v>
      </c>
      <c r="K227" s="724"/>
      <c r="L227" s="729"/>
      <c r="M227" s="741"/>
    </row>
    <row r="228" ht="22.5" customHeight="1">
      <c r="A228" s="723" t="b">
        <v>1</v>
      </c>
      <c r="B228" s="725"/>
      <c r="C228" s="725">
        <v>45694.0</v>
      </c>
      <c r="D228" s="726">
        <v>8000.0</v>
      </c>
      <c r="E228" s="724" t="s">
        <v>693</v>
      </c>
      <c r="F228" s="727" t="s">
        <v>620</v>
      </c>
      <c r="G228" s="728" t="s">
        <v>119</v>
      </c>
      <c r="H228" s="726">
        <v>8000.0</v>
      </c>
      <c r="I228" s="726">
        <v>0.0</v>
      </c>
      <c r="J228" s="726">
        <f t="shared" si="1"/>
        <v>0</v>
      </c>
      <c r="K228" s="724"/>
      <c r="L228" s="729"/>
      <c r="M228" s="741"/>
    </row>
    <row r="229" ht="22.5" customHeight="1">
      <c r="A229" s="723" t="b">
        <v>1</v>
      </c>
      <c r="B229" s="725"/>
      <c r="C229" s="725">
        <v>45694.0</v>
      </c>
      <c r="D229" s="726">
        <v>8000.0</v>
      </c>
      <c r="E229" s="724" t="s">
        <v>694</v>
      </c>
      <c r="F229" s="727" t="s">
        <v>620</v>
      </c>
      <c r="G229" s="728" t="s">
        <v>119</v>
      </c>
      <c r="H229" s="726">
        <v>8000.0</v>
      </c>
      <c r="I229" s="726">
        <v>0.0</v>
      </c>
      <c r="J229" s="726">
        <f t="shared" si="1"/>
        <v>0</v>
      </c>
      <c r="K229" s="724"/>
      <c r="L229" s="729"/>
      <c r="M229" s="741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</row>
    <row r="230" ht="22.5" customHeight="1">
      <c r="A230" s="723" t="b">
        <v>0</v>
      </c>
      <c r="B230" s="725"/>
      <c r="C230" s="725">
        <v>45694.0</v>
      </c>
      <c r="D230" s="726">
        <v>5000.0</v>
      </c>
      <c r="E230" s="724" t="s">
        <v>696</v>
      </c>
      <c r="F230" s="727" t="s">
        <v>620</v>
      </c>
      <c r="G230" s="728" t="s">
        <v>119</v>
      </c>
      <c r="H230" s="734">
        <v>5000.0</v>
      </c>
      <c r="I230" s="726">
        <v>0.0</v>
      </c>
      <c r="J230" s="726">
        <f t="shared" si="1"/>
        <v>0</v>
      </c>
      <c r="K230" s="724"/>
      <c r="L230" s="729"/>
      <c r="M230" s="741"/>
    </row>
    <row r="231" ht="22.5" customHeight="1">
      <c r="A231" s="723" t="b">
        <v>1</v>
      </c>
      <c r="B231" s="725"/>
      <c r="C231" s="725">
        <v>45694.0</v>
      </c>
      <c r="D231" s="726">
        <v>200000.0</v>
      </c>
      <c r="E231" s="731" t="s">
        <v>679</v>
      </c>
      <c r="F231" s="727" t="s">
        <v>680</v>
      </c>
      <c r="G231" s="728" t="s">
        <v>119</v>
      </c>
      <c r="H231" s="726">
        <v>200000.0</v>
      </c>
      <c r="I231" s="726">
        <v>0.0</v>
      </c>
      <c r="J231" s="726">
        <f t="shared" si="1"/>
        <v>0</v>
      </c>
      <c r="K231" s="724"/>
      <c r="L231" s="729"/>
      <c r="M231" s="741"/>
    </row>
    <row r="232" ht="22.5" customHeight="1">
      <c r="A232" s="723" t="b">
        <v>1</v>
      </c>
      <c r="B232" s="724">
        <v>13773.0</v>
      </c>
      <c r="C232" s="725">
        <v>45694.0</v>
      </c>
      <c r="D232" s="726">
        <v>29000.0</v>
      </c>
      <c r="E232" s="724" t="s">
        <v>685</v>
      </c>
      <c r="F232" s="727" t="s">
        <v>686</v>
      </c>
      <c r="G232" s="728" t="s">
        <v>119</v>
      </c>
      <c r="H232" s="726">
        <v>29000.0</v>
      </c>
      <c r="I232" s="726">
        <v>0.0</v>
      </c>
      <c r="J232" s="726">
        <f t="shared" si="1"/>
        <v>0</v>
      </c>
      <c r="K232" s="724"/>
      <c r="L232" s="729"/>
      <c r="M232" s="741"/>
    </row>
    <row r="233" ht="22.5" customHeight="1">
      <c r="A233" s="723" t="b">
        <v>1</v>
      </c>
      <c r="B233" s="725"/>
      <c r="C233" s="725">
        <v>45694.0</v>
      </c>
      <c r="D233" s="726">
        <v>779000.0</v>
      </c>
      <c r="E233" s="724" t="s">
        <v>631</v>
      </c>
      <c r="F233" s="727" t="s">
        <v>631</v>
      </c>
      <c r="G233" s="728" t="s">
        <v>791</v>
      </c>
      <c r="H233" s="726">
        <v>779000.0</v>
      </c>
      <c r="I233" s="726">
        <v>0.0</v>
      </c>
      <c r="J233" s="726">
        <f t="shared" si="1"/>
        <v>0</v>
      </c>
      <c r="K233" s="724"/>
      <c r="L233" s="729"/>
      <c r="M233" s="741"/>
    </row>
    <row r="234" ht="22.5" customHeight="1">
      <c r="A234" s="723" t="b">
        <v>1</v>
      </c>
      <c r="B234" s="725"/>
      <c r="C234" s="725">
        <v>45694.0</v>
      </c>
      <c r="D234" s="726">
        <v>100000.0</v>
      </c>
      <c r="E234" s="731" t="s">
        <v>618</v>
      </c>
      <c r="F234" s="727" t="s">
        <v>618</v>
      </c>
      <c r="G234" s="728" t="s">
        <v>64</v>
      </c>
      <c r="H234" s="726">
        <v>100000.0</v>
      </c>
      <c r="I234" s="726">
        <v>0.0</v>
      </c>
      <c r="J234" s="726">
        <f t="shared" si="1"/>
        <v>0</v>
      </c>
      <c r="K234" s="724"/>
      <c r="L234" s="729"/>
      <c r="M234" s="741"/>
    </row>
    <row r="235" ht="22.5" customHeight="1">
      <c r="A235" s="723" t="b">
        <v>1</v>
      </c>
      <c r="B235" s="725"/>
      <c r="C235" s="725">
        <v>45694.0</v>
      </c>
      <c r="D235" s="726">
        <v>6000.0</v>
      </c>
      <c r="E235" s="731" t="s">
        <v>618</v>
      </c>
      <c r="F235" s="727" t="s">
        <v>618</v>
      </c>
      <c r="G235" s="728" t="s">
        <v>64</v>
      </c>
      <c r="H235" s="726">
        <v>6000.0</v>
      </c>
      <c r="I235" s="726">
        <v>0.0</v>
      </c>
      <c r="J235" s="726">
        <f t="shared" si="1"/>
        <v>0</v>
      </c>
      <c r="K235" s="724"/>
      <c r="L235" s="729"/>
      <c r="M235" s="741"/>
    </row>
    <row r="236" ht="22.5" customHeight="1">
      <c r="A236" s="723" t="b">
        <v>0</v>
      </c>
      <c r="B236" s="725"/>
      <c r="C236" s="725">
        <v>45694.0</v>
      </c>
      <c r="D236" s="726">
        <v>33500.0</v>
      </c>
      <c r="E236" s="724" t="s">
        <v>625</v>
      </c>
      <c r="F236" s="727" t="s">
        <v>625</v>
      </c>
      <c r="G236" s="728" t="s">
        <v>119</v>
      </c>
      <c r="H236" s="734">
        <v>33500.0</v>
      </c>
      <c r="I236" s="726">
        <v>0.0</v>
      </c>
      <c r="J236" s="726">
        <f t="shared" si="1"/>
        <v>0</v>
      </c>
      <c r="K236" s="724"/>
      <c r="L236" s="729"/>
      <c r="M236" s="741"/>
    </row>
    <row r="237" ht="22.5" customHeight="1">
      <c r="A237" s="723" t="b">
        <v>1</v>
      </c>
      <c r="B237" s="724" t="s">
        <v>698</v>
      </c>
      <c r="C237" s="725">
        <v>45695.0</v>
      </c>
      <c r="D237" s="726">
        <v>338000.0</v>
      </c>
      <c r="E237" s="724" t="s">
        <v>697</v>
      </c>
      <c r="F237" s="727" t="s">
        <v>620</v>
      </c>
      <c r="G237" s="750"/>
      <c r="H237" s="734">
        <v>338000.0</v>
      </c>
      <c r="I237" s="726">
        <v>0.0</v>
      </c>
      <c r="J237" s="726">
        <f t="shared" si="1"/>
        <v>0</v>
      </c>
      <c r="K237" s="724"/>
      <c r="L237" s="729"/>
      <c r="M237" s="741"/>
    </row>
    <row r="238" ht="22.5" customHeight="1">
      <c r="A238" s="723" t="b">
        <v>1</v>
      </c>
      <c r="B238" s="725"/>
      <c r="C238" s="725">
        <v>45695.0</v>
      </c>
      <c r="D238" s="726">
        <v>50000.0</v>
      </c>
      <c r="E238" s="724" t="s">
        <v>2424</v>
      </c>
      <c r="F238" s="727" t="s">
        <v>622</v>
      </c>
      <c r="G238" s="728" t="s">
        <v>119</v>
      </c>
      <c r="H238" s="726">
        <v>50000.0</v>
      </c>
      <c r="I238" s="726">
        <v>0.0</v>
      </c>
      <c r="J238" s="726">
        <f t="shared" si="1"/>
        <v>0</v>
      </c>
      <c r="K238" s="724"/>
      <c r="L238" s="729"/>
      <c r="M238" s="741"/>
    </row>
    <row r="239" ht="22.5" customHeight="1">
      <c r="A239" s="723" t="b">
        <v>1</v>
      </c>
      <c r="B239" s="725"/>
      <c r="C239" s="725">
        <v>45696.0</v>
      </c>
      <c r="D239" s="726">
        <v>150000.0</v>
      </c>
      <c r="E239" s="724" t="s">
        <v>699</v>
      </c>
      <c r="F239" s="727" t="s">
        <v>628</v>
      </c>
      <c r="G239" s="728" t="s">
        <v>119</v>
      </c>
      <c r="H239" s="734">
        <v>150000.0</v>
      </c>
      <c r="I239" s="726">
        <v>0.0</v>
      </c>
      <c r="J239" s="726">
        <f t="shared" si="1"/>
        <v>0</v>
      </c>
      <c r="K239" s="724"/>
      <c r="L239" s="729"/>
      <c r="M239" s="741"/>
    </row>
    <row r="240" ht="22.5" customHeight="1">
      <c r="A240" s="723" t="b">
        <v>1</v>
      </c>
      <c r="B240" s="725"/>
      <c r="C240" s="725">
        <v>45697.0</v>
      </c>
      <c r="D240" s="726">
        <v>50000.0</v>
      </c>
      <c r="E240" s="724" t="s">
        <v>708</v>
      </c>
      <c r="F240" s="727" t="s">
        <v>620</v>
      </c>
      <c r="G240" s="728" t="s">
        <v>119</v>
      </c>
      <c r="H240" s="726">
        <v>50000.0</v>
      </c>
      <c r="I240" s="726">
        <v>0.0</v>
      </c>
      <c r="J240" s="726">
        <f t="shared" si="1"/>
        <v>0</v>
      </c>
      <c r="K240" s="724"/>
      <c r="L240" s="729"/>
      <c r="M240" s="741"/>
    </row>
    <row r="241" ht="22.5" customHeight="1">
      <c r="A241" s="723" t="b">
        <v>1</v>
      </c>
      <c r="B241" s="724">
        <v>925.0</v>
      </c>
      <c r="C241" s="725">
        <v>45697.0</v>
      </c>
      <c r="D241" s="726">
        <v>50000.0</v>
      </c>
      <c r="E241" s="724" t="s">
        <v>704</v>
      </c>
      <c r="F241" s="727" t="s">
        <v>620</v>
      </c>
      <c r="G241" s="728" t="s">
        <v>119</v>
      </c>
      <c r="H241" s="726">
        <v>50000.0</v>
      </c>
      <c r="I241" s="726">
        <v>0.0</v>
      </c>
      <c r="J241" s="726">
        <f t="shared" si="1"/>
        <v>0</v>
      </c>
      <c r="K241" s="724"/>
      <c r="L241" s="729"/>
      <c r="M241" s="741"/>
    </row>
    <row r="242" ht="22.5" customHeight="1">
      <c r="A242" s="723" t="b">
        <v>1</v>
      </c>
      <c r="B242" s="724"/>
      <c r="C242" s="725">
        <v>45697.0</v>
      </c>
      <c r="D242" s="726">
        <v>170000.0</v>
      </c>
      <c r="E242" s="724" t="s">
        <v>700</v>
      </c>
      <c r="F242" s="727" t="s">
        <v>701</v>
      </c>
      <c r="G242" s="728" t="s">
        <v>119</v>
      </c>
      <c r="H242" s="726">
        <v>170000.0</v>
      </c>
      <c r="I242" s="726">
        <v>0.0</v>
      </c>
      <c r="J242" s="726">
        <f t="shared" si="1"/>
        <v>0</v>
      </c>
      <c r="K242" s="724"/>
      <c r="L242" s="729"/>
      <c r="M242" s="741"/>
    </row>
    <row r="243" ht="22.5" customHeight="1">
      <c r="A243" s="723" t="b">
        <v>1</v>
      </c>
      <c r="B243" s="724">
        <v>924.0</v>
      </c>
      <c r="C243" s="725">
        <v>45697.0</v>
      </c>
      <c r="D243" s="726">
        <v>104000.0</v>
      </c>
      <c r="E243" s="724" t="s">
        <v>702</v>
      </c>
      <c r="F243" s="727" t="s">
        <v>622</v>
      </c>
      <c r="G243" s="728" t="s">
        <v>119</v>
      </c>
      <c r="H243" s="726">
        <v>104000.0</v>
      </c>
      <c r="I243" s="726">
        <v>0.0</v>
      </c>
      <c r="J243" s="726">
        <f t="shared" si="1"/>
        <v>0</v>
      </c>
      <c r="K243" s="724"/>
      <c r="L243" s="729"/>
      <c r="M243" s="741"/>
    </row>
    <row r="244" ht="22.5" customHeight="1">
      <c r="A244" s="723" t="b">
        <v>1</v>
      </c>
      <c r="B244" s="724">
        <v>6344.0</v>
      </c>
      <c r="C244" s="725">
        <v>45697.0</v>
      </c>
      <c r="D244" s="726">
        <v>50000.0</v>
      </c>
      <c r="E244" s="724" t="s">
        <v>703</v>
      </c>
      <c r="F244" s="727" t="s">
        <v>622</v>
      </c>
      <c r="G244" s="728" t="s">
        <v>119</v>
      </c>
      <c r="H244" s="726">
        <v>50000.0</v>
      </c>
      <c r="I244" s="726">
        <v>0.0</v>
      </c>
      <c r="J244" s="726">
        <f t="shared" si="1"/>
        <v>0</v>
      </c>
      <c r="K244" s="724"/>
      <c r="L244" s="729"/>
      <c r="M244" s="741"/>
    </row>
    <row r="245" ht="22.5" customHeight="1">
      <c r="A245" s="723" t="b">
        <v>1</v>
      </c>
      <c r="B245" s="724">
        <v>7792.0</v>
      </c>
      <c r="C245" s="725">
        <v>45697.0</v>
      </c>
      <c r="D245" s="726">
        <v>15000.0</v>
      </c>
      <c r="E245" s="724" t="s">
        <v>706</v>
      </c>
      <c r="F245" s="727" t="s">
        <v>686</v>
      </c>
      <c r="G245" s="728" t="s">
        <v>707</v>
      </c>
      <c r="H245" s="726">
        <v>15000.0</v>
      </c>
      <c r="I245" s="726">
        <v>0.0</v>
      </c>
      <c r="J245" s="726">
        <f t="shared" si="1"/>
        <v>0</v>
      </c>
      <c r="K245" s="724"/>
      <c r="L245" s="729"/>
      <c r="M245" s="741"/>
    </row>
    <row r="246" ht="22.5" customHeight="1">
      <c r="A246" s="723" t="b">
        <v>1</v>
      </c>
      <c r="B246" s="725"/>
      <c r="C246" s="725">
        <v>45697.0</v>
      </c>
      <c r="D246" s="726">
        <v>5000.0</v>
      </c>
      <c r="E246" s="724" t="s">
        <v>709</v>
      </c>
      <c r="F246" s="727" t="s">
        <v>710</v>
      </c>
      <c r="G246" s="728" t="s">
        <v>119</v>
      </c>
      <c r="H246" s="726">
        <v>5000.0</v>
      </c>
      <c r="I246" s="726">
        <v>0.0</v>
      </c>
      <c r="J246" s="726">
        <f t="shared" si="1"/>
        <v>0</v>
      </c>
      <c r="K246" s="724"/>
      <c r="L246" s="729"/>
      <c r="M246" s="741"/>
    </row>
    <row r="247" ht="22.5" customHeight="1">
      <c r="A247" s="723" t="b">
        <v>1</v>
      </c>
      <c r="B247" s="724">
        <v>92.0</v>
      </c>
      <c r="C247" s="725">
        <v>45697.0</v>
      </c>
      <c r="D247" s="726">
        <v>17000.0</v>
      </c>
      <c r="E247" s="724" t="s">
        <v>705</v>
      </c>
      <c r="F247" s="727"/>
      <c r="G247" s="728" t="s">
        <v>119</v>
      </c>
      <c r="H247" s="726">
        <v>17000.0</v>
      </c>
      <c r="I247" s="726">
        <v>0.0</v>
      </c>
      <c r="J247" s="726">
        <f t="shared" si="1"/>
        <v>0</v>
      </c>
      <c r="K247" s="724"/>
      <c r="L247" s="729"/>
      <c r="M247" s="741"/>
    </row>
    <row r="248" ht="22.5" customHeight="1">
      <c r="A248" s="723" t="b">
        <v>0</v>
      </c>
      <c r="B248" s="725"/>
      <c r="C248" s="725">
        <v>45698.0</v>
      </c>
      <c r="D248" s="726">
        <f>IF(OR(ISBLANK(H248),ISBLANK(I248)),"",H248-I248)</f>
        <v>260000</v>
      </c>
      <c r="E248" s="724" t="s">
        <v>2425</v>
      </c>
      <c r="F248" s="727" t="s">
        <v>2426</v>
      </c>
      <c r="G248" s="728" t="s">
        <v>64</v>
      </c>
      <c r="H248" s="726">
        <v>260000.0</v>
      </c>
      <c r="I248" s="726">
        <v>0.0</v>
      </c>
      <c r="J248" s="726">
        <f t="shared" si="1"/>
        <v>0</v>
      </c>
      <c r="K248" s="724"/>
      <c r="L248" s="729"/>
      <c r="M248" s="741"/>
    </row>
    <row r="249" ht="22.5" customHeight="1">
      <c r="A249" s="723" t="b">
        <v>1</v>
      </c>
      <c r="B249" s="725"/>
      <c r="C249" s="725">
        <v>45698.0</v>
      </c>
      <c r="D249" s="726">
        <v>5000.0</v>
      </c>
      <c r="E249" s="724" t="s">
        <v>714</v>
      </c>
      <c r="F249" s="727" t="s">
        <v>641</v>
      </c>
      <c r="G249" s="728" t="s">
        <v>119</v>
      </c>
      <c r="H249" s="726">
        <v>5000.0</v>
      </c>
      <c r="I249" s="726">
        <v>0.0</v>
      </c>
      <c r="J249" s="726">
        <f t="shared" si="1"/>
        <v>0</v>
      </c>
      <c r="K249" s="724"/>
      <c r="L249" s="729"/>
      <c r="M249" s="741"/>
    </row>
    <row r="250" ht="22.5" customHeight="1">
      <c r="A250" s="723" t="b">
        <v>1</v>
      </c>
      <c r="B250" s="724">
        <v>6233.0</v>
      </c>
      <c r="C250" s="725">
        <v>45698.0</v>
      </c>
      <c r="D250" s="726">
        <v>250000.0</v>
      </c>
      <c r="E250" s="724" t="s">
        <v>656</v>
      </c>
      <c r="F250" s="727" t="s">
        <v>620</v>
      </c>
      <c r="G250" s="728" t="s">
        <v>119</v>
      </c>
      <c r="H250" s="726">
        <v>250000.0</v>
      </c>
      <c r="I250" s="726">
        <v>0.0</v>
      </c>
      <c r="J250" s="726">
        <f t="shared" si="1"/>
        <v>0</v>
      </c>
      <c r="K250" s="724"/>
      <c r="L250" s="729"/>
      <c r="M250" s="741"/>
    </row>
    <row r="251" ht="22.5" customHeight="1">
      <c r="A251" s="723" t="b">
        <v>1</v>
      </c>
      <c r="B251" s="725"/>
      <c r="C251" s="725">
        <v>45698.0</v>
      </c>
      <c r="D251" s="726">
        <v>35000.0</v>
      </c>
      <c r="E251" s="724" t="s">
        <v>629</v>
      </c>
      <c r="F251" s="727" t="s">
        <v>620</v>
      </c>
      <c r="G251" s="728" t="s">
        <v>119</v>
      </c>
      <c r="H251" s="726">
        <v>35000.0</v>
      </c>
      <c r="I251" s="726">
        <v>0.0</v>
      </c>
      <c r="J251" s="726">
        <f t="shared" si="1"/>
        <v>0</v>
      </c>
      <c r="K251" s="724"/>
      <c r="L251" s="729"/>
      <c r="M251" s="741"/>
      <c r="S251" s="238"/>
      <c r="T251" s="239"/>
      <c r="U251" s="120"/>
      <c r="V251" s="240"/>
      <c r="W251" s="268"/>
      <c r="X251" s="268"/>
    </row>
    <row r="252" ht="22.5" customHeight="1">
      <c r="A252" s="723" t="b">
        <v>1</v>
      </c>
      <c r="B252" s="725"/>
      <c r="C252" s="725">
        <v>45698.0</v>
      </c>
      <c r="D252" s="726">
        <v>10000.0</v>
      </c>
      <c r="E252" s="724" t="s">
        <v>711</v>
      </c>
      <c r="F252" s="727" t="s">
        <v>620</v>
      </c>
      <c r="G252" s="728" t="s">
        <v>119</v>
      </c>
      <c r="H252" s="726">
        <v>10000.0</v>
      </c>
      <c r="I252" s="726">
        <v>0.0</v>
      </c>
      <c r="J252" s="726">
        <f t="shared" si="1"/>
        <v>0</v>
      </c>
      <c r="K252" s="724"/>
      <c r="L252" s="729"/>
      <c r="M252" s="741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</row>
    <row r="253" ht="22.5" customHeight="1">
      <c r="A253" s="732" t="b">
        <v>0</v>
      </c>
      <c r="B253" s="731">
        <v>4219.0</v>
      </c>
      <c r="C253" s="733">
        <v>45698.0</v>
      </c>
      <c r="D253" s="734">
        <v>1167000.0</v>
      </c>
      <c r="E253" s="731" t="s">
        <v>632</v>
      </c>
      <c r="F253" s="735" t="s">
        <v>638</v>
      </c>
      <c r="G253" s="736" t="s">
        <v>119</v>
      </c>
      <c r="H253" s="734">
        <v>1167000.0</v>
      </c>
      <c r="I253" s="726">
        <v>0.0</v>
      </c>
      <c r="J253" s="726">
        <f t="shared" si="1"/>
        <v>0</v>
      </c>
      <c r="K253" s="724"/>
      <c r="L253" s="737"/>
      <c r="M253" s="751"/>
    </row>
    <row r="254" ht="22.5" customHeight="1">
      <c r="A254" s="723" t="b">
        <v>1</v>
      </c>
      <c r="B254" s="725"/>
      <c r="C254" s="725">
        <v>45698.0</v>
      </c>
      <c r="D254" s="726">
        <v>10000.0</v>
      </c>
      <c r="E254" s="724" t="s">
        <v>712</v>
      </c>
      <c r="F254" s="727" t="s">
        <v>628</v>
      </c>
      <c r="G254" s="728" t="s">
        <v>119</v>
      </c>
      <c r="H254" s="726">
        <v>10000.0</v>
      </c>
      <c r="I254" s="726">
        <v>0.0</v>
      </c>
      <c r="J254" s="726">
        <f t="shared" si="1"/>
        <v>0</v>
      </c>
      <c r="K254" s="724"/>
      <c r="L254" s="729"/>
      <c r="M254" s="741"/>
    </row>
    <row r="255" ht="22.5" customHeight="1">
      <c r="A255" s="723" t="b">
        <v>1</v>
      </c>
      <c r="B255" s="725"/>
      <c r="C255" s="725">
        <v>45698.0</v>
      </c>
      <c r="D255" s="726">
        <v>8000.0</v>
      </c>
      <c r="E255" s="724" t="s">
        <v>713</v>
      </c>
      <c r="F255" s="727" t="s">
        <v>625</v>
      </c>
      <c r="G255" s="728" t="s">
        <v>119</v>
      </c>
      <c r="H255" s="726">
        <v>8000.0</v>
      </c>
      <c r="I255" s="726">
        <v>0.0</v>
      </c>
      <c r="J255" s="726">
        <f t="shared" si="1"/>
        <v>0</v>
      </c>
      <c r="K255" s="724"/>
      <c r="L255" s="729"/>
      <c r="M255" s="741"/>
    </row>
    <row r="256" ht="22.5" customHeight="1">
      <c r="A256" s="723" t="b">
        <v>1</v>
      </c>
      <c r="B256" s="724">
        <v>172.0</v>
      </c>
      <c r="C256" s="725">
        <v>45699.0</v>
      </c>
      <c r="D256" s="726">
        <v>20000.0</v>
      </c>
      <c r="E256" s="724" t="s">
        <v>715</v>
      </c>
      <c r="F256" s="727" t="s">
        <v>620</v>
      </c>
      <c r="G256" s="728" t="s">
        <v>683</v>
      </c>
      <c r="H256" s="726">
        <v>20000.0</v>
      </c>
      <c r="I256" s="726">
        <v>0.0</v>
      </c>
      <c r="J256" s="726">
        <f t="shared" si="1"/>
        <v>0</v>
      </c>
      <c r="K256" s="724"/>
      <c r="L256" s="729"/>
      <c r="M256" s="741"/>
    </row>
    <row r="257" ht="22.5" customHeight="1">
      <c r="A257" s="723" t="b">
        <v>1</v>
      </c>
      <c r="B257" s="725"/>
      <c r="C257" s="725">
        <v>45699.0</v>
      </c>
      <c r="D257" s="726">
        <v>15000.0</v>
      </c>
      <c r="E257" s="724" t="s">
        <v>2424</v>
      </c>
      <c r="F257" s="727" t="s">
        <v>622</v>
      </c>
      <c r="G257" s="728" t="s">
        <v>119</v>
      </c>
      <c r="H257" s="726">
        <v>15000.0</v>
      </c>
      <c r="I257" s="726">
        <v>0.0</v>
      </c>
      <c r="J257" s="726">
        <f t="shared" si="1"/>
        <v>0</v>
      </c>
      <c r="K257" s="724"/>
      <c r="L257" s="729"/>
      <c r="M257" s="741"/>
      <c r="S257" s="238"/>
      <c r="T257" s="239"/>
      <c r="U257" s="120"/>
      <c r="V257" s="240"/>
      <c r="W257" s="241"/>
      <c r="X257" s="124"/>
    </row>
    <row r="258" ht="22.5" customHeight="1">
      <c r="A258" s="723" t="b">
        <v>1</v>
      </c>
      <c r="B258" s="725"/>
      <c r="C258" s="725">
        <v>45699.0</v>
      </c>
      <c r="D258" s="726">
        <v>50000.0</v>
      </c>
      <c r="E258" s="731" t="s">
        <v>618</v>
      </c>
      <c r="F258" s="727" t="s">
        <v>618</v>
      </c>
      <c r="G258" s="728" t="s">
        <v>64</v>
      </c>
      <c r="H258" s="726">
        <v>50000.0</v>
      </c>
      <c r="I258" s="726">
        <v>0.0</v>
      </c>
      <c r="J258" s="726">
        <f t="shared" si="1"/>
        <v>0</v>
      </c>
      <c r="K258" s="724"/>
      <c r="L258" s="729"/>
      <c r="M258" s="741"/>
      <c r="S258" s="238"/>
      <c r="T258" s="239"/>
      <c r="U258" s="120"/>
      <c r="V258" s="240"/>
      <c r="W258" s="241"/>
      <c r="X258" s="124"/>
    </row>
    <row r="259" ht="22.5" customHeight="1">
      <c r="A259" s="723" t="b">
        <v>1</v>
      </c>
      <c r="B259" s="725"/>
      <c r="C259" s="725">
        <v>45699.0</v>
      </c>
      <c r="D259" s="726">
        <v>25000.0</v>
      </c>
      <c r="E259" s="731" t="s">
        <v>618</v>
      </c>
      <c r="F259" s="727" t="s">
        <v>618</v>
      </c>
      <c r="G259" s="728" t="s">
        <v>3</v>
      </c>
      <c r="H259" s="726">
        <v>25000.0</v>
      </c>
      <c r="I259" s="726">
        <v>0.0</v>
      </c>
      <c r="J259" s="726">
        <f t="shared" si="1"/>
        <v>0</v>
      </c>
      <c r="K259" s="724"/>
      <c r="L259" s="729"/>
      <c r="M259" s="741"/>
      <c r="S259" s="238"/>
      <c r="T259" s="239"/>
      <c r="U259" s="120"/>
      <c r="V259" s="240"/>
      <c r="W259" s="241"/>
      <c r="X259" s="124"/>
    </row>
    <row r="260" ht="22.5" customHeight="1">
      <c r="A260" s="723" t="b">
        <v>1</v>
      </c>
      <c r="B260" s="725"/>
      <c r="C260" s="725">
        <v>45699.0</v>
      </c>
      <c r="D260" s="726">
        <v>1540000.0</v>
      </c>
      <c r="E260" s="731" t="s">
        <v>618</v>
      </c>
      <c r="F260" s="727" t="s">
        <v>618</v>
      </c>
      <c r="G260" s="728" t="s">
        <v>226</v>
      </c>
      <c r="H260" s="726">
        <v>1540000.0</v>
      </c>
      <c r="I260" s="726">
        <v>0.0</v>
      </c>
      <c r="J260" s="726">
        <f t="shared" si="1"/>
        <v>0</v>
      </c>
      <c r="K260" s="724"/>
      <c r="L260" s="729"/>
      <c r="M260" s="741"/>
    </row>
    <row r="261" ht="22.5" customHeight="1">
      <c r="A261" s="723" t="b">
        <v>1</v>
      </c>
      <c r="B261" s="725"/>
      <c r="C261" s="725">
        <v>45699.0</v>
      </c>
      <c r="D261" s="726">
        <v>25000.0</v>
      </c>
      <c r="E261" s="731" t="s">
        <v>618</v>
      </c>
      <c r="F261" s="727" t="s">
        <v>618</v>
      </c>
      <c r="G261" s="728" t="s">
        <v>630</v>
      </c>
      <c r="H261" s="726">
        <v>25000.0</v>
      </c>
      <c r="I261" s="726">
        <v>0.0</v>
      </c>
      <c r="J261" s="726">
        <f t="shared" si="1"/>
        <v>0</v>
      </c>
      <c r="K261" s="724"/>
      <c r="L261" s="729"/>
      <c r="M261" s="741"/>
    </row>
    <row r="262" ht="22.5" customHeight="1">
      <c r="A262" s="723" t="b">
        <v>1</v>
      </c>
      <c r="B262" s="724">
        <v>165.0</v>
      </c>
      <c r="C262" s="725">
        <v>45700.0</v>
      </c>
      <c r="D262" s="726">
        <v>150000.0</v>
      </c>
      <c r="E262" s="724" t="s">
        <v>627</v>
      </c>
      <c r="F262" s="727" t="s">
        <v>641</v>
      </c>
      <c r="G262" s="728" t="s">
        <v>119</v>
      </c>
      <c r="H262" s="734">
        <v>150000.0</v>
      </c>
      <c r="I262" s="726">
        <v>0.0</v>
      </c>
      <c r="J262" s="726">
        <f t="shared" si="1"/>
        <v>0</v>
      </c>
      <c r="K262" s="724"/>
      <c r="L262" s="729"/>
      <c r="M262" s="741"/>
      <c r="S262" s="239"/>
      <c r="T262" s="239"/>
      <c r="U262" s="120"/>
      <c r="V262" s="240"/>
      <c r="W262" s="268"/>
      <c r="X262" s="124"/>
    </row>
    <row r="263" ht="22.5" customHeight="1">
      <c r="A263" s="723" t="b">
        <v>1</v>
      </c>
      <c r="B263" s="725"/>
      <c r="C263" s="725">
        <v>45700.0</v>
      </c>
      <c r="D263" s="726">
        <v>30000.0</v>
      </c>
      <c r="E263" s="724" t="s">
        <v>721</v>
      </c>
      <c r="F263" s="727" t="s">
        <v>641</v>
      </c>
      <c r="G263" s="728" t="s">
        <v>119</v>
      </c>
      <c r="H263" s="726">
        <v>30000.0</v>
      </c>
      <c r="I263" s="726">
        <v>0.0</v>
      </c>
      <c r="J263" s="726">
        <f t="shared" si="1"/>
        <v>0</v>
      </c>
      <c r="K263" s="724"/>
      <c r="L263" s="729"/>
      <c r="M263" s="741"/>
      <c r="S263" s="239"/>
      <c r="T263" s="239"/>
      <c r="U263" s="120"/>
      <c r="V263" s="240"/>
      <c r="W263" s="268"/>
      <c r="X263" s="249"/>
    </row>
    <row r="264" ht="22.5" customHeight="1">
      <c r="A264" s="723" t="b">
        <v>1</v>
      </c>
      <c r="B264" s="724">
        <v>242.0</v>
      </c>
      <c r="C264" s="725">
        <v>45700.0</v>
      </c>
      <c r="D264" s="726">
        <v>137000.0</v>
      </c>
      <c r="E264" s="724" t="s">
        <v>2427</v>
      </c>
      <c r="F264" s="727" t="s">
        <v>720</v>
      </c>
      <c r="G264" s="728" t="s">
        <v>2428</v>
      </c>
      <c r="H264" s="726">
        <v>137000.0</v>
      </c>
      <c r="I264" s="726">
        <v>0.0</v>
      </c>
      <c r="J264" s="726">
        <f t="shared" si="1"/>
        <v>0</v>
      </c>
      <c r="K264" s="724"/>
      <c r="L264" s="729"/>
      <c r="M264" s="741"/>
      <c r="S264" s="238"/>
      <c r="T264" s="239"/>
      <c r="U264" s="120"/>
      <c r="V264" s="240"/>
      <c r="W264" s="268"/>
      <c r="X264" s="249"/>
    </row>
    <row r="265" ht="22.5" customHeight="1">
      <c r="A265" s="723" t="b">
        <v>1</v>
      </c>
      <c r="B265" s="724">
        <v>256.0</v>
      </c>
      <c r="C265" s="725">
        <v>45700.0</v>
      </c>
      <c r="D265" s="726">
        <v>276000.0</v>
      </c>
      <c r="E265" s="724" t="s">
        <v>2429</v>
      </c>
      <c r="F265" s="727" t="s">
        <v>717</v>
      </c>
      <c r="G265" s="728" t="s">
        <v>119</v>
      </c>
      <c r="H265" s="734">
        <v>276000.0</v>
      </c>
      <c r="I265" s="726">
        <v>0.0</v>
      </c>
      <c r="J265" s="726">
        <f t="shared" si="1"/>
        <v>0</v>
      </c>
      <c r="K265" s="724"/>
      <c r="L265" s="729"/>
      <c r="M265" s="741"/>
      <c r="S265" s="238"/>
      <c r="T265" s="239"/>
      <c r="U265" s="120"/>
      <c r="V265" s="240"/>
      <c r="W265" s="120"/>
      <c r="X265" s="241"/>
    </row>
    <row r="266" ht="22.5" customHeight="1">
      <c r="A266" s="723" t="b">
        <v>1</v>
      </c>
      <c r="B266" s="725"/>
      <c r="C266" s="725">
        <v>45700.0</v>
      </c>
      <c r="D266" s="726">
        <v>30000.0</v>
      </c>
      <c r="E266" s="731" t="s">
        <v>618</v>
      </c>
      <c r="F266" s="727" t="s">
        <v>618</v>
      </c>
      <c r="G266" s="728" t="s">
        <v>60</v>
      </c>
      <c r="H266" s="726">
        <v>30000.0</v>
      </c>
      <c r="I266" s="726">
        <v>0.0</v>
      </c>
      <c r="J266" s="726">
        <f t="shared" si="1"/>
        <v>0</v>
      </c>
      <c r="K266" s="724"/>
      <c r="L266" s="729"/>
      <c r="M266" s="741"/>
      <c r="S266" s="238"/>
      <c r="T266" s="239"/>
      <c r="U266" s="120"/>
      <c r="V266" s="269"/>
      <c r="W266" s="268"/>
      <c r="X266" s="249"/>
    </row>
    <row r="267" ht="22.5" customHeight="1">
      <c r="A267" s="723" t="b">
        <v>1</v>
      </c>
      <c r="B267" s="725"/>
      <c r="C267" s="725">
        <v>45701.0</v>
      </c>
      <c r="D267" s="726">
        <v>21000.0</v>
      </c>
      <c r="E267" s="724" t="s">
        <v>724</v>
      </c>
      <c r="F267" s="727" t="s">
        <v>641</v>
      </c>
      <c r="G267" s="728" t="s">
        <v>119</v>
      </c>
      <c r="H267" s="726">
        <v>21000.0</v>
      </c>
      <c r="I267" s="726">
        <v>0.0</v>
      </c>
      <c r="J267" s="726">
        <f t="shared" si="1"/>
        <v>0</v>
      </c>
      <c r="K267" s="724"/>
      <c r="L267" s="729"/>
      <c r="M267" s="741"/>
      <c r="S267" s="238"/>
      <c r="T267" s="239"/>
      <c r="U267" s="120"/>
      <c r="V267" s="240"/>
      <c r="W267" s="268"/>
      <c r="X267" s="124"/>
    </row>
    <row r="268" ht="22.5" customHeight="1">
      <c r="A268" s="723" t="b">
        <v>1</v>
      </c>
      <c r="B268" s="725"/>
      <c r="C268" s="725">
        <v>45701.0</v>
      </c>
      <c r="D268" s="726">
        <v>10000.0</v>
      </c>
      <c r="E268" s="724" t="s">
        <v>725</v>
      </c>
      <c r="F268" s="727" t="s">
        <v>641</v>
      </c>
      <c r="G268" s="728" t="s">
        <v>119</v>
      </c>
      <c r="H268" s="726">
        <v>10000.0</v>
      </c>
      <c r="I268" s="726">
        <v>0.0</v>
      </c>
      <c r="J268" s="726">
        <f t="shared" si="1"/>
        <v>0</v>
      </c>
      <c r="K268" s="724"/>
      <c r="L268" s="729"/>
      <c r="M268" s="741"/>
      <c r="S268" s="238"/>
      <c r="T268" s="239"/>
      <c r="U268" s="120"/>
      <c r="V268" s="240"/>
      <c r="W268" s="268"/>
      <c r="X268" s="268"/>
    </row>
    <row r="269" ht="22.5" customHeight="1">
      <c r="A269" s="723" t="b">
        <v>1</v>
      </c>
      <c r="B269" s="724">
        <v>1691.0</v>
      </c>
      <c r="C269" s="725">
        <v>45701.0</v>
      </c>
      <c r="D269" s="726">
        <v>390000.0</v>
      </c>
      <c r="E269" s="724" t="s">
        <v>722</v>
      </c>
      <c r="F269" s="727" t="s">
        <v>633</v>
      </c>
      <c r="G269" s="728" t="s">
        <v>723</v>
      </c>
      <c r="H269" s="726">
        <v>390000.0</v>
      </c>
      <c r="I269" s="726">
        <v>0.0</v>
      </c>
      <c r="J269" s="726">
        <f t="shared" si="1"/>
        <v>0</v>
      </c>
      <c r="K269" s="724"/>
      <c r="L269" s="729"/>
      <c r="M269" s="741"/>
      <c r="N269" s="55"/>
      <c r="O269" s="55"/>
      <c r="P269" s="55"/>
      <c r="Q269" s="55"/>
      <c r="R269" s="55"/>
      <c r="S269" s="270"/>
      <c r="T269" s="271"/>
      <c r="U269" s="272"/>
      <c r="V269" s="273"/>
      <c r="W269" s="274"/>
      <c r="X269" s="274"/>
      <c r="Y269" s="55"/>
    </row>
    <row r="270" ht="22.5" customHeight="1">
      <c r="A270" s="723" t="b">
        <v>1</v>
      </c>
      <c r="B270" s="725"/>
      <c r="C270" s="725">
        <v>45701.0</v>
      </c>
      <c r="D270" s="726">
        <v>50000.0</v>
      </c>
      <c r="E270" s="724" t="s">
        <v>631</v>
      </c>
      <c r="F270" s="727" t="s">
        <v>631</v>
      </c>
      <c r="G270" s="728" t="s">
        <v>52</v>
      </c>
      <c r="H270" s="726">
        <v>50000.0</v>
      </c>
      <c r="I270" s="726">
        <v>0.0</v>
      </c>
      <c r="J270" s="726">
        <f t="shared" si="1"/>
        <v>0</v>
      </c>
      <c r="K270" s="724"/>
      <c r="L270" s="729"/>
      <c r="M270" s="741"/>
      <c r="S270" s="239"/>
      <c r="T270" s="239"/>
      <c r="U270" s="120"/>
      <c r="V270" s="240"/>
      <c r="W270" s="249"/>
      <c r="X270" s="268"/>
    </row>
    <row r="271" ht="22.5" customHeight="1">
      <c r="A271" s="723" t="b">
        <v>1</v>
      </c>
      <c r="B271" s="725"/>
      <c r="C271" s="725">
        <v>45702.0</v>
      </c>
      <c r="D271" s="726">
        <v>563000.0</v>
      </c>
      <c r="E271" s="724" t="s">
        <v>2424</v>
      </c>
      <c r="F271" s="727" t="s">
        <v>631</v>
      </c>
      <c r="G271" s="728" t="s">
        <v>41</v>
      </c>
      <c r="H271" s="726">
        <v>563000.0</v>
      </c>
      <c r="I271" s="726">
        <v>0.0</v>
      </c>
      <c r="J271" s="726">
        <f t="shared" si="1"/>
        <v>0</v>
      </c>
      <c r="K271" s="724"/>
      <c r="L271" s="729"/>
      <c r="M271" s="741"/>
      <c r="S271" s="238"/>
      <c r="T271" s="239"/>
      <c r="U271" s="120"/>
      <c r="V271" s="240"/>
      <c r="W271" s="241"/>
      <c r="X271" s="241"/>
    </row>
    <row r="272" ht="22.5" customHeight="1">
      <c r="A272" s="723" t="b">
        <v>1</v>
      </c>
      <c r="B272" s="725"/>
      <c r="C272" s="725">
        <v>45703.0</v>
      </c>
      <c r="D272" s="726">
        <v>25000.0</v>
      </c>
      <c r="E272" s="724" t="s">
        <v>2430</v>
      </c>
      <c r="F272" s="727" t="s">
        <v>641</v>
      </c>
      <c r="G272" s="728" t="s">
        <v>119</v>
      </c>
      <c r="H272" s="726">
        <v>25000.0</v>
      </c>
      <c r="I272" s="726">
        <v>0.0</v>
      </c>
      <c r="J272" s="726">
        <f t="shared" si="1"/>
        <v>0</v>
      </c>
      <c r="K272" s="724"/>
      <c r="L272" s="729"/>
      <c r="M272" s="741"/>
      <c r="S272" s="238"/>
      <c r="T272" s="239"/>
      <c r="U272" s="120"/>
      <c r="V272" s="240"/>
      <c r="W272" s="241"/>
      <c r="X272" s="241"/>
    </row>
    <row r="273" ht="22.5" customHeight="1">
      <c r="A273" s="723" t="b">
        <v>1</v>
      </c>
      <c r="B273" s="725"/>
      <c r="C273" s="725">
        <v>45703.0</v>
      </c>
      <c r="D273" s="726">
        <v>10000.0</v>
      </c>
      <c r="E273" s="724" t="s">
        <v>313</v>
      </c>
      <c r="F273" s="727" t="s">
        <v>641</v>
      </c>
      <c r="G273" s="728" t="s">
        <v>119</v>
      </c>
      <c r="H273" s="726">
        <v>10000.0</v>
      </c>
      <c r="I273" s="726">
        <v>0.0</v>
      </c>
      <c r="J273" s="726">
        <f t="shared" si="1"/>
        <v>0</v>
      </c>
      <c r="K273" s="724"/>
      <c r="L273" s="729"/>
      <c r="M273" s="741"/>
      <c r="S273" s="238"/>
      <c r="T273" s="239"/>
      <c r="U273" s="120"/>
      <c r="V273" s="240"/>
      <c r="W273" s="268"/>
      <c r="X273" s="249"/>
    </row>
    <row r="274" ht="22.5" customHeight="1">
      <c r="A274" s="723" t="b">
        <v>1</v>
      </c>
      <c r="B274" s="725"/>
      <c r="C274" s="725">
        <v>45703.0</v>
      </c>
      <c r="D274" s="726">
        <v>10000.0</v>
      </c>
      <c r="E274" s="724" t="s">
        <v>2431</v>
      </c>
      <c r="F274" s="727" t="s">
        <v>641</v>
      </c>
      <c r="G274" s="728" t="s">
        <v>119</v>
      </c>
      <c r="H274" s="726">
        <v>10000.0</v>
      </c>
      <c r="I274" s="726">
        <v>0.0</v>
      </c>
      <c r="J274" s="726">
        <f t="shared" si="1"/>
        <v>0</v>
      </c>
      <c r="K274" s="724"/>
      <c r="L274" s="729"/>
      <c r="M274" s="741"/>
      <c r="S274" s="238"/>
      <c r="T274" s="239"/>
      <c r="U274" s="120"/>
      <c r="V274" s="240"/>
      <c r="W274" s="268"/>
      <c r="X274" s="268"/>
    </row>
    <row r="275" ht="22.5" customHeight="1">
      <c r="A275" s="732" t="b">
        <v>1</v>
      </c>
      <c r="B275" s="731">
        <v>4269.0</v>
      </c>
      <c r="C275" s="733">
        <v>45703.0</v>
      </c>
      <c r="D275" s="734">
        <v>358000.0</v>
      </c>
      <c r="E275" s="731" t="s">
        <v>632</v>
      </c>
      <c r="F275" s="735" t="s">
        <v>638</v>
      </c>
      <c r="G275" s="736" t="s">
        <v>119</v>
      </c>
      <c r="H275" s="734">
        <v>358000.0</v>
      </c>
      <c r="I275" s="726">
        <v>0.0</v>
      </c>
      <c r="J275" s="726">
        <f t="shared" si="1"/>
        <v>0</v>
      </c>
      <c r="K275" s="724"/>
      <c r="L275" s="737"/>
      <c r="M275" s="751"/>
      <c r="S275" s="238"/>
      <c r="T275" s="239"/>
      <c r="U275" s="120"/>
      <c r="V275" s="240"/>
      <c r="W275" s="241"/>
      <c r="X275" s="241"/>
    </row>
    <row r="276" ht="22.5" customHeight="1">
      <c r="A276" s="723" t="b">
        <v>1</v>
      </c>
      <c r="B276" s="724" t="s">
        <v>729</v>
      </c>
      <c r="C276" s="725">
        <v>45704.0</v>
      </c>
      <c r="D276" s="726">
        <v>12500.0</v>
      </c>
      <c r="E276" s="724" t="s">
        <v>2432</v>
      </c>
      <c r="F276" s="727" t="s">
        <v>730</v>
      </c>
      <c r="G276" s="728" t="s">
        <v>119</v>
      </c>
      <c r="H276" s="726">
        <v>12500.0</v>
      </c>
      <c r="I276" s="726">
        <v>0.0</v>
      </c>
      <c r="J276" s="726">
        <f t="shared" si="1"/>
        <v>0</v>
      </c>
      <c r="K276" s="724"/>
      <c r="L276" s="729"/>
      <c r="M276" s="741"/>
      <c r="S276" s="238"/>
      <c r="T276" s="239"/>
      <c r="U276" s="120"/>
      <c r="V276" s="240"/>
      <c r="W276" s="241"/>
      <c r="X276" s="124"/>
    </row>
    <row r="277" ht="22.5" customHeight="1">
      <c r="A277" s="723" t="b">
        <v>1</v>
      </c>
      <c r="B277" s="725"/>
      <c r="C277" s="725">
        <v>45705.0</v>
      </c>
      <c r="D277" s="726">
        <v>122000.0</v>
      </c>
      <c r="E277" s="724" t="s">
        <v>2433</v>
      </c>
      <c r="F277" s="727" t="s">
        <v>641</v>
      </c>
      <c r="G277" s="728" t="s">
        <v>119</v>
      </c>
      <c r="H277" s="734">
        <v>122000.0</v>
      </c>
      <c r="I277" s="726">
        <v>0.0</v>
      </c>
      <c r="J277" s="726">
        <f t="shared" si="1"/>
        <v>0</v>
      </c>
      <c r="K277" s="724"/>
      <c r="L277" s="729"/>
      <c r="M277" s="741"/>
      <c r="S277" s="238"/>
      <c r="T277" s="239"/>
      <c r="U277" s="120"/>
      <c r="V277" s="240"/>
      <c r="W277" s="268"/>
      <c r="X277" s="249"/>
    </row>
    <row r="278" ht="22.5" customHeight="1">
      <c r="A278" s="723" t="b">
        <v>1</v>
      </c>
      <c r="B278" s="725"/>
      <c r="C278" s="725">
        <v>45705.0</v>
      </c>
      <c r="D278" s="726">
        <v>15000.0</v>
      </c>
      <c r="E278" s="724" t="s">
        <v>2424</v>
      </c>
      <c r="F278" s="727" t="s">
        <v>641</v>
      </c>
      <c r="G278" s="728" t="s">
        <v>119</v>
      </c>
      <c r="H278" s="726">
        <v>15000.0</v>
      </c>
      <c r="I278" s="726">
        <v>0.0</v>
      </c>
      <c r="J278" s="726">
        <f t="shared" si="1"/>
        <v>0</v>
      </c>
      <c r="K278" s="724"/>
      <c r="L278" s="729"/>
      <c r="M278" s="741"/>
      <c r="S278" s="247"/>
      <c r="T278" s="247"/>
      <c r="U278" s="248"/>
      <c r="V278" s="249"/>
      <c r="X278" s="249"/>
    </row>
    <row r="279" ht="22.5" customHeight="1">
      <c r="A279" s="723" t="b">
        <v>1</v>
      </c>
      <c r="B279" s="725"/>
      <c r="C279" s="725">
        <v>45705.0</v>
      </c>
      <c r="D279" s="726">
        <v>160000.0</v>
      </c>
      <c r="E279" s="724" t="s">
        <v>248</v>
      </c>
      <c r="F279" s="727" t="s">
        <v>710</v>
      </c>
      <c r="G279" s="728" t="s">
        <v>119</v>
      </c>
      <c r="H279" s="726">
        <v>160000.0</v>
      </c>
      <c r="I279" s="726">
        <v>0.0</v>
      </c>
      <c r="J279" s="726">
        <f t="shared" si="1"/>
        <v>0</v>
      </c>
      <c r="K279" s="724"/>
      <c r="L279" s="729"/>
      <c r="M279" s="741"/>
      <c r="N279" s="55"/>
      <c r="O279" s="55"/>
      <c r="P279" s="55"/>
      <c r="Q279" s="55"/>
      <c r="R279" s="55"/>
      <c r="S279" s="275"/>
      <c r="T279" s="275"/>
      <c r="U279" s="276"/>
      <c r="V279" s="277"/>
      <c r="W279" s="112"/>
      <c r="X279" s="277"/>
      <c r="Y279" s="55"/>
    </row>
    <row r="280" ht="22.5" customHeight="1">
      <c r="A280" s="723" t="b">
        <v>1</v>
      </c>
      <c r="B280" s="725"/>
      <c r="C280" s="725">
        <v>45705.0</v>
      </c>
      <c r="D280" s="726">
        <v>65000.0</v>
      </c>
      <c r="E280" s="724" t="s">
        <v>2434</v>
      </c>
      <c r="F280" s="727" t="s">
        <v>628</v>
      </c>
      <c r="G280" s="728" t="s">
        <v>119</v>
      </c>
      <c r="H280" s="726">
        <v>65000.0</v>
      </c>
      <c r="I280" s="726">
        <v>0.0</v>
      </c>
      <c r="J280" s="726">
        <f t="shared" si="1"/>
        <v>0</v>
      </c>
      <c r="K280" s="724"/>
      <c r="L280" s="729"/>
      <c r="M280" s="741"/>
      <c r="N280" s="55"/>
      <c r="O280" s="55"/>
      <c r="P280" s="55"/>
      <c r="Q280" s="55"/>
      <c r="R280" s="55"/>
      <c r="S280" s="275"/>
      <c r="T280" s="275"/>
      <c r="U280" s="276"/>
      <c r="V280" s="277"/>
      <c r="W280" s="112"/>
      <c r="X280" s="277"/>
      <c r="Y280" s="55"/>
    </row>
    <row r="281" ht="22.5" customHeight="1">
      <c r="A281" s="723" t="b">
        <v>1</v>
      </c>
      <c r="B281" s="725"/>
      <c r="C281" s="725">
        <v>45705.0</v>
      </c>
      <c r="D281" s="726">
        <v>50000.0</v>
      </c>
      <c r="E281" s="724" t="s">
        <v>631</v>
      </c>
      <c r="F281" s="727" t="s">
        <v>631</v>
      </c>
      <c r="G281" s="728" t="s">
        <v>52</v>
      </c>
      <c r="H281" s="726">
        <v>50000.0</v>
      </c>
      <c r="I281" s="726">
        <v>0.0</v>
      </c>
      <c r="J281" s="726">
        <f t="shared" si="1"/>
        <v>0</v>
      </c>
      <c r="K281" s="724"/>
      <c r="L281" s="729"/>
      <c r="M281" s="741"/>
      <c r="S281" s="238"/>
      <c r="T281" s="239"/>
      <c r="U281" s="120"/>
      <c r="V281" s="240"/>
      <c r="W281" s="268"/>
      <c r="X281" s="248"/>
    </row>
    <row r="282" ht="22.5" customHeight="1">
      <c r="A282" s="723" t="b">
        <v>1</v>
      </c>
      <c r="B282" s="725"/>
      <c r="C282" s="725">
        <v>45705.0</v>
      </c>
      <c r="D282" s="726">
        <v>175000.0</v>
      </c>
      <c r="E282" s="731" t="s">
        <v>618</v>
      </c>
      <c r="F282" s="727" t="s">
        <v>618</v>
      </c>
      <c r="G282" s="728" t="s">
        <v>64</v>
      </c>
      <c r="H282" s="726">
        <v>175000.0</v>
      </c>
      <c r="I282" s="726">
        <v>0.0</v>
      </c>
      <c r="J282" s="726">
        <f t="shared" si="1"/>
        <v>0</v>
      </c>
      <c r="K282" s="724"/>
      <c r="L282" s="729"/>
      <c r="M282" s="741"/>
      <c r="S282" s="238"/>
      <c r="T282" s="239"/>
      <c r="U282" s="120"/>
      <c r="V282" s="240"/>
      <c r="W282" s="268"/>
      <c r="X282" s="268"/>
    </row>
    <row r="283" ht="22.5" customHeight="1">
      <c r="A283" s="723" t="b">
        <v>1</v>
      </c>
      <c r="B283" s="725"/>
      <c r="C283" s="725">
        <v>45705.0</v>
      </c>
      <c r="D283" s="726">
        <v>200000.0</v>
      </c>
      <c r="E283" s="731" t="s">
        <v>618</v>
      </c>
      <c r="F283" s="727" t="s">
        <v>618</v>
      </c>
      <c r="G283" s="728" t="s">
        <v>630</v>
      </c>
      <c r="H283" s="726">
        <v>200000.0</v>
      </c>
      <c r="I283" s="726">
        <v>0.0</v>
      </c>
      <c r="J283" s="726">
        <f t="shared" si="1"/>
        <v>0</v>
      </c>
      <c r="K283" s="724"/>
      <c r="L283" s="729"/>
      <c r="M283" s="741"/>
      <c r="S283" s="247"/>
      <c r="T283" s="247"/>
      <c r="U283" s="248"/>
      <c r="V283" s="249"/>
      <c r="W283" s="283"/>
      <c r="X283" s="249"/>
    </row>
    <row r="284" ht="22.5" customHeight="1">
      <c r="A284" s="723" t="b">
        <v>1</v>
      </c>
      <c r="B284" s="725"/>
      <c r="C284" s="725">
        <v>45705.0</v>
      </c>
      <c r="D284" s="726">
        <v>5000.0</v>
      </c>
      <c r="E284" s="724" t="s">
        <v>734</v>
      </c>
      <c r="F284" s="727" t="s">
        <v>625</v>
      </c>
      <c r="G284" s="728" t="s">
        <v>119</v>
      </c>
      <c r="H284" s="726">
        <v>5000.0</v>
      </c>
      <c r="I284" s="726">
        <v>0.0</v>
      </c>
      <c r="J284" s="726">
        <f t="shared" si="1"/>
        <v>0</v>
      </c>
      <c r="K284" s="724"/>
      <c r="L284" s="729"/>
      <c r="M284" s="741"/>
      <c r="S284" s="247"/>
      <c r="T284" s="247"/>
      <c r="U284" s="248"/>
      <c r="V284" s="249"/>
      <c r="X284" s="249"/>
    </row>
    <row r="285" ht="22.5" customHeight="1">
      <c r="A285" s="723" t="b">
        <v>1</v>
      </c>
      <c r="B285" s="725"/>
      <c r="C285" s="725">
        <v>45705.0</v>
      </c>
      <c r="D285" s="726">
        <v>5000.0</v>
      </c>
      <c r="E285" s="724" t="s">
        <v>711</v>
      </c>
      <c r="F285" s="727" t="s">
        <v>625</v>
      </c>
      <c r="G285" s="728" t="s">
        <v>119</v>
      </c>
      <c r="H285" s="726">
        <v>5000.0</v>
      </c>
      <c r="I285" s="726">
        <v>0.0</v>
      </c>
      <c r="J285" s="726">
        <f t="shared" si="1"/>
        <v>0</v>
      </c>
      <c r="K285" s="724"/>
      <c r="L285" s="729"/>
      <c r="M285" s="741"/>
      <c r="S285" s="284"/>
      <c r="T285" s="247"/>
      <c r="U285" s="248"/>
      <c r="V285" s="249"/>
      <c r="W285" s="268"/>
      <c r="X285" s="249"/>
    </row>
    <row r="286" ht="22.5" customHeight="1">
      <c r="A286" s="723" t="b">
        <v>0</v>
      </c>
      <c r="B286" s="725"/>
      <c r="C286" s="725">
        <v>45706.0</v>
      </c>
      <c r="D286" s="726">
        <v>77000.0</v>
      </c>
      <c r="E286" s="724" t="s">
        <v>737</v>
      </c>
      <c r="F286" s="727" t="s">
        <v>620</v>
      </c>
      <c r="G286" s="728" t="s">
        <v>119</v>
      </c>
      <c r="H286" s="734">
        <v>77000.0</v>
      </c>
      <c r="I286" s="726">
        <v>0.0</v>
      </c>
      <c r="J286" s="726">
        <f t="shared" si="1"/>
        <v>0</v>
      </c>
      <c r="K286" s="724"/>
      <c r="L286" s="729"/>
      <c r="M286" s="741"/>
      <c r="S286" s="238"/>
      <c r="T286" s="239"/>
      <c r="U286" s="120"/>
      <c r="V286" s="249"/>
      <c r="W286" s="241"/>
      <c r="X286" s="124"/>
    </row>
    <row r="287" ht="22.5" customHeight="1">
      <c r="A287" s="723" t="b">
        <v>1</v>
      </c>
      <c r="B287" s="731" t="s">
        <v>736</v>
      </c>
      <c r="C287" s="725">
        <v>45706.0</v>
      </c>
      <c r="D287" s="726">
        <v>252000.0</v>
      </c>
      <c r="E287" s="724" t="s">
        <v>735</v>
      </c>
      <c r="F287" s="727" t="s">
        <v>680</v>
      </c>
      <c r="G287" s="728" t="s">
        <v>119</v>
      </c>
      <c r="H287" s="726">
        <v>252000.0</v>
      </c>
      <c r="I287" s="726">
        <v>0.0</v>
      </c>
      <c r="J287" s="726">
        <f t="shared" si="1"/>
        <v>0</v>
      </c>
      <c r="K287" s="724"/>
      <c r="L287" s="729"/>
      <c r="M287" s="741"/>
      <c r="S287" s="247"/>
      <c r="T287" s="247"/>
      <c r="U287" s="248"/>
      <c r="V287" s="240"/>
      <c r="W287" s="283"/>
      <c r="X287" s="249"/>
    </row>
    <row r="288" ht="22.5" customHeight="1">
      <c r="A288" s="723" t="b">
        <v>1</v>
      </c>
      <c r="B288" s="725"/>
      <c r="C288" s="725">
        <v>45706.0</v>
      </c>
      <c r="D288" s="726">
        <v>55000.0</v>
      </c>
      <c r="E288" s="724" t="s">
        <v>738</v>
      </c>
      <c r="F288" s="727" t="s">
        <v>710</v>
      </c>
      <c r="G288" s="728" t="s">
        <v>119</v>
      </c>
      <c r="H288" s="726">
        <v>55000.0</v>
      </c>
      <c r="I288" s="726">
        <v>0.0</v>
      </c>
      <c r="J288" s="726">
        <f t="shared" si="1"/>
        <v>0</v>
      </c>
      <c r="K288" s="724"/>
      <c r="L288" s="729"/>
      <c r="M288" s="741"/>
      <c r="S288" s="247"/>
      <c r="T288" s="247"/>
      <c r="U288" s="248"/>
      <c r="V288" s="240"/>
      <c r="W288" s="283"/>
      <c r="X288" s="249"/>
    </row>
    <row r="289" ht="22.5" customHeight="1">
      <c r="A289" s="723" t="b">
        <v>1</v>
      </c>
      <c r="B289" s="725"/>
      <c r="C289" s="725">
        <v>45706.0</v>
      </c>
      <c r="D289" s="726">
        <v>25000.0</v>
      </c>
      <c r="E289" s="724" t="s">
        <v>739</v>
      </c>
      <c r="F289" s="727" t="s">
        <v>625</v>
      </c>
      <c r="G289" s="728" t="s">
        <v>119</v>
      </c>
      <c r="H289" s="726">
        <v>25000.0</v>
      </c>
      <c r="I289" s="726">
        <v>0.0</v>
      </c>
      <c r="J289" s="726">
        <f t="shared" si="1"/>
        <v>0</v>
      </c>
      <c r="K289" s="724"/>
      <c r="L289" s="729"/>
      <c r="M289" s="741"/>
      <c r="S289" s="247"/>
      <c r="T289" s="247"/>
      <c r="U289" s="248"/>
      <c r="V289" s="240"/>
      <c r="W289" s="283"/>
      <c r="X289" s="249"/>
    </row>
    <row r="290" ht="22.5" customHeight="1">
      <c r="A290" s="723" t="b">
        <v>1</v>
      </c>
      <c r="B290" s="725"/>
      <c r="C290" s="725">
        <v>45707.0</v>
      </c>
      <c r="D290" s="726">
        <v>45000.0</v>
      </c>
      <c r="E290" s="724" t="s">
        <v>2435</v>
      </c>
      <c r="F290" s="727" t="s">
        <v>641</v>
      </c>
      <c r="G290" s="728" t="s">
        <v>119</v>
      </c>
      <c r="H290" s="726">
        <v>45000.0</v>
      </c>
      <c r="I290" s="726">
        <v>0.0</v>
      </c>
      <c r="J290" s="726">
        <f t="shared" si="1"/>
        <v>0</v>
      </c>
      <c r="K290" s="724"/>
      <c r="L290" s="729"/>
      <c r="M290" s="741"/>
      <c r="S290" s="247"/>
      <c r="T290" s="247"/>
      <c r="U290" s="248"/>
      <c r="V290" s="249"/>
      <c r="W290" s="283"/>
      <c r="X290" s="249"/>
    </row>
    <row r="291" ht="22.5" customHeight="1">
      <c r="A291" s="723" t="b">
        <v>1</v>
      </c>
      <c r="B291" s="725"/>
      <c r="C291" s="725">
        <v>45707.0</v>
      </c>
      <c r="D291" s="726">
        <v>15000.0</v>
      </c>
      <c r="E291" s="724" t="s">
        <v>748</v>
      </c>
      <c r="F291" s="727" t="s">
        <v>641</v>
      </c>
      <c r="G291" s="728" t="s">
        <v>119</v>
      </c>
      <c r="H291" s="726">
        <v>15000.0</v>
      </c>
      <c r="I291" s="726">
        <v>0.0</v>
      </c>
      <c r="J291" s="726">
        <f t="shared" si="1"/>
        <v>0</v>
      </c>
      <c r="K291" s="724"/>
      <c r="L291" s="729"/>
      <c r="M291" s="741"/>
      <c r="S291" s="247"/>
      <c r="T291" s="247"/>
      <c r="U291" s="248"/>
      <c r="V291" s="249"/>
      <c r="W291" s="283"/>
      <c r="X291" s="249"/>
    </row>
    <row r="292" ht="22.5" customHeight="1">
      <c r="A292" s="723" t="b">
        <v>1</v>
      </c>
      <c r="B292" s="731">
        <v>263.0</v>
      </c>
      <c r="C292" s="725">
        <v>45707.0</v>
      </c>
      <c r="D292" s="726">
        <v>92000.0</v>
      </c>
      <c r="E292" s="724" t="s">
        <v>740</v>
      </c>
      <c r="F292" s="727" t="s">
        <v>741</v>
      </c>
      <c r="G292" s="728" t="s">
        <v>119</v>
      </c>
      <c r="H292" s="726">
        <v>92000.0</v>
      </c>
      <c r="I292" s="726">
        <v>0.0</v>
      </c>
      <c r="J292" s="726">
        <f t="shared" si="1"/>
        <v>0</v>
      </c>
      <c r="K292" s="724"/>
      <c r="L292" s="729"/>
      <c r="M292" s="741"/>
      <c r="S292" s="247"/>
      <c r="T292" s="247"/>
      <c r="U292" s="248"/>
      <c r="V292" s="249"/>
      <c r="W292" s="283"/>
      <c r="X292" s="249"/>
    </row>
    <row r="293" ht="22.5" customHeight="1">
      <c r="A293" s="723" t="b">
        <v>1</v>
      </c>
      <c r="B293" s="725"/>
      <c r="C293" s="725">
        <v>45707.0</v>
      </c>
      <c r="D293" s="726">
        <v>55000.0</v>
      </c>
      <c r="E293" s="724" t="s">
        <v>742</v>
      </c>
      <c r="F293" s="727" t="s">
        <v>620</v>
      </c>
      <c r="G293" s="728" t="s">
        <v>119</v>
      </c>
      <c r="H293" s="726">
        <v>55000.0</v>
      </c>
      <c r="I293" s="726">
        <v>0.0</v>
      </c>
      <c r="J293" s="726">
        <f t="shared" si="1"/>
        <v>0</v>
      </c>
      <c r="K293" s="724"/>
      <c r="L293" s="729"/>
      <c r="M293" s="741"/>
    </row>
    <row r="294" ht="22.5" customHeight="1">
      <c r="A294" s="723" t="b">
        <v>1</v>
      </c>
      <c r="B294" s="724">
        <v>3558.0</v>
      </c>
      <c r="C294" s="725">
        <v>45707.0</v>
      </c>
      <c r="D294" s="726">
        <v>30000.0</v>
      </c>
      <c r="E294" s="724" t="s">
        <v>666</v>
      </c>
      <c r="F294" s="727" t="s">
        <v>620</v>
      </c>
      <c r="G294" s="728" t="s">
        <v>119</v>
      </c>
      <c r="H294" s="726">
        <v>30000.0</v>
      </c>
      <c r="I294" s="726">
        <v>0.0</v>
      </c>
      <c r="J294" s="726">
        <f t="shared" si="1"/>
        <v>0</v>
      </c>
      <c r="K294" s="724"/>
      <c r="L294" s="729"/>
      <c r="M294" s="741"/>
    </row>
    <row r="295" ht="22.5" customHeight="1">
      <c r="A295" s="723" t="b">
        <v>1</v>
      </c>
      <c r="B295" s="724">
        <v>3565.0</v>
      </c>
      <c r="C295" s="725">
        <v>45707.0</v>
      </c>
      <c r="D295" s="726">
        <v>25000.0</v>
      </c>
      <c r="E295" s="724" t="s">
        <v>666</v>
      </c>
      <c r="F295" s="727" t="s">
        <v>620</v>
      </c>
      <c r="G295" s="728" t="s">
        <v>119</v>
      </c>
      <c r="H295" s="726">
        <v>25000.0</v>
      </c>
      <c r="I295" s="726">
        <v>0.0</v>
      </c>
      <c r="J295" s="726">
        <f t="shared" si="1"/>
        <v>0</v>
      </c>
      <c r="K295" s="724"/>
      <c r="L295" s="729"/>
      <c r="M295" s="741"/>
      <c r="S295" s="247"/>
      <c r="T295" s="247"/>
      <c r="U295" s="248"/>
      <c r="V295" s="240"/>
      <c r="W295" s="283"/>
      <c r="X295" s="249"/>
    </row>
    <row r="296" ht="22.5" customHeight="1">
      <c r="A296" s="723" t="b">
        <v>1</v>
      </c>
      <c r="B296" s="725"/>
      <c r="C296" s="725">
        <v>45707.0</v>
      </c>
      <c r="D296" s="726">
        <v>3250.0</v>
      </c>
      <c r="E296" s="724" t="s">
        <v>749</v>
      </c>
      <c r="F296" s="727" t="s">
        <v>620</v>
      </c>
      <c r="G296" s="728" t="s">
        <v>119</v>
      </c>
      <c r="H296" s="726">
        <v>3250.0</v>
      </c>
      <c r="I296" s="726">
        <v>0.0</v>
      </c>
      <c r="J296" s="726">
        <f t="shared" si="1"/>
        <v>0</v>
      </c>
      <c r="K296" s="724"/>
      <c r="L296" s="729"/>
      <c r="M296" s="741"/>
      <c r="S296" s="247"/>
      <c r="T296" s="247"/>
      <c r="U296" s="248"/>
      <c r="V296" s="249"/>
      <c r="W296" s="283"/>
      <c r="X296" s="249"/>
    </row>
    <row r="297" ht="22.5" customHeight="1">
      <c r="A297" s="723" t="b">
        <v>1</v>
      </c>
      <c r="B297" s="725"/>
      <c r="C297" s="725">
        <v>45707.0</v>
      </c>
      <c r="D297" s="726">
        <v>3000.0</v>
      </c>
      <c r="E297" s="724" t="s">
        <v>2436</v>
      </c>
      <c r="F297" s="727" t="s">
        <v>620</v>
      </c>
      <c r="G297" s="728" t="s">
        <v>119</v>
      </c>
      <c r="H297" s="726">
        <v>3000.0</v>
      </c>
      <c r="I297" s="726">
        <v>0.0</v>
      </c>
      <c r="J297" s="726">
        <f t="shared" si="1"/>
        <v>0</v>
      </c>
      <c r="K297" s="724"/>
      <c r="L297" s="729"/>
      <c r="M297" s="741"/>
      <c r="S297" s="247"/>
      <c r="T297" s="247"/>
      <c r="U297" s="248"/>
      <c r="V297" s="249"/>
      <c r="W297" s="283"/>
      <c r="X297" s="249"/>
    </row>
    <row r="298" ht="22.5" customHeight="1">
      <c r="A298" s="732" t="b">
        <v>1</v>
      </c>
      <c r="B298" s="731">
        <v>4407.0</v>
      </c>
      <c r="C298" s="733">
        <v>45707.0</v>
      </c>
      <c r="D298" s="734">
        <v>670000.0</v>
      </c>
      <c r="E298" s="731" t="s">
        <v>632</v>
      </c>
      <c r="F298" s="735" t="s">
        <v>638</v>
      </c>
      <c r="G298" s="736" t="s">
        <v>119</v>
      </c>
      <c r="H298" s="734">
        <v>670000.0</v>
      </c>
      <c r="I298" s="726">
        <v>0.0</v>
      </c>
      <c r="J298" s="726">
        <f t="shared" si="1"/>
        <v>0</v>
      </c>
      <c r="K298" s="724"/>
      <c r="L298" s="737"/>
      <c r="M298" s="751"/>
      <c r="S298" s="247"/>
      <c r="T298" s="247"/>
      <c r="U298" s="248"/>
      <c r="V298" s="240"/>
      <c r="W298" s="283"/>
      <c r="X298" s="249"/>
    </row>
    <row r="299" ht="22.5" customHeight="1">
      <c r="A299" s="732" t="b">
        <v>1</v>
      </c>
      <c r="B299" s="731">
        <v>4402.0</v>
      </c>
      <c r="C299" s="733">
        <v>45707.0</v>
      </c>
      <c r="D299" s="734">
        <v>377000.0</v>
      </c>
      <c r="E299" s="731" t="s">
        <v>632</v>
      </c>
      <c r="F299" s="735" t="s">
        <v>638</v>
      </c>
      <c r="G299" s="736" t="s">
        <v>119</v>
      </c>
      <c r="H299" s="734">
        <v>377000.0</v>
      </c>
      <c r="I299" s="726">
        <v>0.0</v>
      </c>
      <c r="J299" s="726">
        <f t="shared" si="1"/>
        <v>0</v>
      </c>
      <c r="K299" s="724"/>
      <c r="L299" s="737"/>
      <c r="M299" s="751"/>
      <c r="S299" s="238"/>
      <c r="T299" s="239"/>
      <c r="U299" s="120"/>
      <c r="V299" s="269"/>
      <c r="W299" s="268"/>
      <c r="X299" s="249"/>
    </row>
    <row r="300" ht="22.5" customHeight="1">
      <c r="A300" s="723" t="b">
        <v>1</v>
      </c>
      <c r="B300" s="725"/>
      <c r="C300" s="725">
        <v>45707.0</v>
      </c>
      <c r="D300" s="726">
        <v>40000.0</v>
      </c>
      <c r="E300" s="724" t="s">
        <v>2432</v>
      </c>
      <c r="F300" s="727" t="s">
        <v>622</v>
      </c>
      <c r="G300" s="728" t="s">
        <v>119</v>
      </c>
      <c r="H300" s="726">
        <v>40000.0</v>
      </c>
      <c r="I300" s="726">
        <v>0.0</v>
      </c>
      <c r="J300" s="726">
        <f t="shared" si="1"/>
        <v>0</v>
      </c>
      <c r="K300" s="724"/>
      <c r="L300" s="729"/>
      <c r="M300" s="741"/>
      <c r="S300" s="247"/>
      <c r="T300" s="247"/>
      <c r="U300" s="248"/>
      <c r="V300" s="249"/>
      <c r="W300" s="283"/>
      <c r="X300" s="249"/>
    </row>
    <row r="301" ht="22.5" customHeight="1">
      <c r="A301" s="723" t="b">
        <v>1</v>
      </c>
      <c r="B301" s="725"/>
      <c r="C301" s="725">
        <v>45707.0</v>
      </c>
      <c r="D301" s="726">
        <v>20000.0</v>
      </c>
      <c r="E301" s="724" t="s">
        <v>2437</v>
      </c>
      <c r="F301" s="727" t="s">
        <v>622</v>
      </c>
      <c r="G301" s="728" t="s">
        <v>119</v>
      </c>
      <c r="H301" s="726">
        <v>20000.0</v>
      </c>
      <c r="I301" s="726">
        <v>0.0</v>
      </c>
      <c r="J301" s="726">
        <f t="shared" si="1"/>
        <v>0</v>
      </c>
      <c r="K301" s="724"/>
      <c r="L301" s="729"/>
      <c r="M301" s="741"/>
      <c r="S301" s="247"/>
      <c r="T301" s="247"/>
      <c r="U301" s="248"/>
      <c r="V301" s="249"/>
      <c r="W301" s="283"/>
      <c r="X301" s="249"/>
    </row>
    <row r="302" ht="22.5" customHeight="1">
      <c r="A302" s="723" t="b">
        <v>1</v>
      </c>
      <c r="B302" s="725"/>
      <c r="C302" s="725">
        <v>45707.0</v>
      </c>
      <c r="D302" s="726">
        <v>15000.0</v>
      </c>
      <c r="E302" s="724" t="s">
        <v>2438</v>
      </c>
      <c r="F302" s="727" t="s">
        <v>710</v>
      </c>
      <c r="G302" s="728" t="s">
        <v>119</v>
      </c>
      <c r="H302" s="726">
        <v>15000.0</v>
      </c>
      <c r="I302" s="726">
        <v>0.0</v>
      </c>
      <c r="J302" s="726">
        <f t="shared" si="1"/>
        <v>0</v>
      </c>
      <c r="K302" s="724"/>
      <c r="L302" s="729"/>
      <c r="M302" s="741"/>
      <c r="S302" s="247"/>
      <c r="T302" s="247"/>
      <c r="U302" s="248"/>
      <c r="V302" s="240"/>
      <c r="W302" s="283"/>
      <c r="X302" s="249"/>
    </row>
    <row r="303" ht="22.5" customHeight="1">
      <c r="A303" s="723" t="b">
        <v>1</v>
      </c>
      <c r="B303" s="731">
        <v>262.0</v>
      </c>
      <c r="C303" s="725">
        <v>45707.0</v>
      </c>
      <c r="D303" s="726">
        <v>50000.0</v>
      </c>
      <c r="E303" s="724" t="s">
        <v>743</v>
      </c>
      <c r="F303" s="727" t="s">
        <v>744</v>
      </c>
      <c r="G303" s="728" t="s">
        <v>119</v>
      </c>
      <c r="H303" s="726">
        <v>50000.0</v>
      </c>
      <c r="I303" s="726">
        <v>0.0</v>
      </c>
      <c r="J303" s="726">
        <f t="shared" si="1"/>
        <v>0</v>
      </c>
      <c r="K303" s="724"/>
      <c r="L303" s="729"/>
      <c r="M303" s="741"/>
      <c r="S303" s="247"/>
      <c r="T303" s="247"/>
      <c r="U303" s="248"/>
      <c r="V303" s="249"/>
      <c r="W303" s="283"/>
      <c r="X303" s="249"/>
    </row>
    <row r="304" ht="22.5" customHeight="1">
      <c r="A304" s="723" t="b">
        <v>1</v>
      </c>
      <c r="B304" s="725"/>
      <c r="C304" s="725">
        <v>45708.0</v>
      </c>
      <c r="D304" s="726">
        <v>27000.0</v>
      </c>
      <c r="E304" s="724" t="s">
        <v>666</v>
      </c>
      <c r="F304" s="727" t="s">
        <v>620</v>
      </c>
      <c r="G304" s="728" t="s">
        <v>119</v>
      </c>
      <c r="H304" s="726">
        <v>27000.0</v>
      </c>
      <c r="I304" s="726">
        <v>0.0</v>
      </c>
      <c r="J304" s="726">
        <f t="shared" si="1"/>
        <v>0</v>
      </c>
      <c r="K304" s="724"/>
      <c r="L304" s="729"/>
      <c r="M304" s="741"/>
      <c r="S304" s="247"/>
      <c r="T304" s="247"/>
      <c r="U304" s="248"/>
      <c r="V304" s="249"/>
      <c r="W304" s="283"/>
      <c r="X304" s="249"/>
    </row>
    <row r="305" ht="22.5" customHeight="1">
      <c r="A305" s="723" t="b">
        <v>1</v>
      </c>
      <c r="B305" s="725"/>
      <c r="C305" s="725">
        <v>45708.0</v>
      </c>
      <c r="D305" s="726">
        <v>25000.0</v>
      </c>
      <c r="E305" s="724" t="s">
        <v>248</v>
      </c>
      <c r="F305" s="727" t="s">
        <v>620</v>
      </c>
      <c r="G305" s="728" t="s">
        <v>119</v>
      </c>
      <c r="H305" s="726">
        <v>25000.0</v>
      </c>
      <c r="I305" s="726">
        <v>0.0</v>
      </c>
      <c r="J305" s="726">
        <f t="shared" si="1"/>
        <v>0</v>
      </c>
      <c r="K305" s="724"/>
      <c r="L305" s="729"/>
      <c r="M305" s="741"/>
      <c r="S305" s="247"/>
      <c r="T305" s="247"/>
      <c r="U305" s="248"/>
      <c r="V305" s="249"/>
      <c r="W305" s="283"/>
      <c r="X305" s="249"/>
    </row>
    <row r="306" ht="22.5" customHeight="1">
      <c r="A306" s="723" t="b">
        <v>1</v>
      </c>
      <c r="B306" s="725"/>
      <c r="C306" s="725">
        <v>45708.0</v>
      </c>
      <c r="D306" s="726">
        <v>25000.0</v>
      </c>
      <c r="E306" s="731" t="s">
        <v>618</v>
      </c>
      <c r="F306" s="727" t="s">
        <v>618</v>
      </c>
      <c r="G306" s="728" t="s">
        <v>37</v>
      </c>
      <c r="H306" s="726">
        <v>25000.0</v>
      </c>
      <c r="I306" s="726">
        <v>0.0</v>
      </c>
      <c r="J306" s="726">
        <f t="shared" si="1"/>
        <v>0</v>
      </c>
      <c r="K306" s="724"/>
      <c r="L306" s="729"/>
      <c r="M306" s="741"/>
      <c r="S306" s="247"/>
      <c r="T306" s="247"/>
      <c r="U306" s="248"/>
      <c r="V306" s="249"/>
      <c r="W306" s="283"/>
      <c r="X306" s="249"/>
    </row>
    <row r="307" ht="22.5" customHeight="1">
      <c r="A307" s="723" t="b">
        <v>1</v>
      </c>
      <c r="B307" s="725"/>
      <c r="C307" s="725">
        <v>45709.0</v>
      </c>
      <c r="D307" s="726">
        <v>50000.0</v>
      </c>
      <c r="E307" s="731" t="s">
        <v>618</v>
      </c>
      <c r="F307" s="727" t="s">
        <v>618</v>
      </c>
      <c r="G307" s="728" t="s">
        <v>37</v>
      </c>
      <c r="H307" s="726">
        <v>50000.0</v>
      </c>
      <c r="I307" s="726">
        <v>0.0</v>
      </c>
      <c r="J307" s="726">
        <f t="shared" si="1"/>
        <v>0</v>
      </c>
      <c r="K307" s="724"/>
      <c r="L307" s="729"/>
      <c r="M307" s="741"/>
      <c r="S307" s="247"/>
      <c r="T307" s="247"/>
      <c r="U307" s="248"/>
      <c r="V307" s="249"/>
      <c r="W307" s="283"/>
      <c r="X307" s="249"/>
    </row>
    <row r="308" ht="22.5" customHeight="1">
      <c r="A308" s="723" t="b">
        <v>1</v>
      </c>
      <c r="B308" s="725"/>
      <c r="C308" s="725">
        <v>45710.0</v>
      </c>
      <c r="D308" s="726">
        <v>10000.0</v>
      </c>
      <c r="E308" s="724" t="s">
        <v>751</v>
      </c>
      <c r="F308" s="727" t="s">
        <v>641</v>
      </c>
      <c r="G308" s="728" t="s">
        <v>119</v>
      </c>
      <c r="H308" s="726">
        <v>10000.0</v>
      </c>
      <c r="I308" s="726">
        <v>0.0</v>
      </c>
      <c r="J308" s="726">
        <f t="shared" si="1"/>
        <v>0</v>
      </c>
      <c r="K308" s="724"/>
      <c r="L308" s="729"/>
      <c r="M308" s="741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</row>
    <row r="309" ht="22.5" customHeight="1">
      <c r="A309" s="723" t="b">
        <v>1</v>
      </c>
      <c r="B309" s="724">
        <v>1370.0</v>
      </c>
      <c r="C309" s="725">
        <v>45710.0</v>
      </c>
      <c r="D309" s="726">
        <v>67000.0</v>
      </c>
      <c r="E309" s="724" t="s">
        <v>660</v>
      </c>
      <c r="F309" s="727" t="s">
        <v>620</v>
      </c>
      <c r="G309" s="728" t="s">
        <v>119</v>
      </c>
      <c r="H309" s="726">
        <v>67000.0</v>
      </c>
      <c r="I309" s="726">
        <v>0.0</v>
      </c>
      <c r="J309" s="726">
        <f t="shared" si="1"/>
        <v>0</v>
      </c>
      <c r="K309" s="724"/>
      <c r="L309" s="729"/>
      <c r="M309" s="741"/>
      <c r="S309" s="247"/>
      <c r="T309" s="247"/>
      <c r="U309" s="248"/>
      <c r="V309" s="249"/>
      <c r="W309" s="283"/>
      <c r="X309" s="249"/>
    </row>
    <row r="310" ht="22.5" customHeight="1">
      <c r="A310" s="723" t="b">
        <v>1</v>
      </c>
      <c r="B310" s="725"/>
      <c r="C310" s="725">
        <v>45710.0</v>
      </c>
      <c r="D310" s="726">
        <v>4000.0</v>
      </c>
      <c r="E310" s="724" t="s">
        <v>752</v>
      </c>
      <c r="F310" s="727" t="s">
        <v>620</v>
      </c>
      <c r="G310" s="728" t="s">
        <v>119</v>
      </c>
      <c r="H310" s="726">
        <v>4000.0</v>
      </c>
      <c r="I310" s="726">
        <v>0.0</v>
      </c>
      <c r="J310" s="726">
        <f t="shared" si="1"/>
        <v>0</v>
      </c>
      <c r="K310" s="724"/>
      <c r="L310" s="729"/>
      <c r="M310" s="741"/>
    </row>
    <row r="311" ht="25.5" customHeight="1">
      <c r="A311" s="723" t="b">
        <v>1</v>
      </c>
      <c r="B311" s="725"/>
      <c r="C311" s="725">
        <v>45710.0</v>
      </c>
      <c r="D311" s="726">
        <v>25000.0</v>
      </c>
      <c r="E311" s="731" t="s">
        <v>618</v>
      </c>
      <c r="F311" s="727" t="s">
        <v>618</v>
      </c>
      <c r="G311" s="728" t="s">
        <v>226</v>
      </c>
      <c r="H311" s="726">
        <v>25000.0</v>
      </c>
      <c r="I311" s="726">
        <v>0.0</v>
      </c>
      <c r="J311" s="726">
        <f t="shared" si="1"/>
        <v>0</v>
      </c>
      <c r="K311" s="724"/>
      <c r="L311" s="729"/>
      <c r="M311" s="741"/>
      <c r="S311" s="247"/>
      <c r="T311" s="247"/>
      <c r="U311" s="248"/>
      <c r="V311" s="249"/>
      <c r="W311" s="283"/>
      <c r="X311" s="249"/>
    </row>
    <row r="312" ht="22.5" customHeight="1">
      <c r="A312" s="723" t="b">
        <v>1</v>
      </c>
      <c r="B312" s="725"/>
      <c r="C312" s="725">
        <v>45711.0</v>
      </c>
      <c r="D312" s="726">
        <v>10000.0</v>
      </c>
      <c r="E312" s="724" t="s">
        <v>757</v>
      </c>
      <c r="F312" s="727" t="s">
        <v>641</v>
      </c>
      <c r="G312" s="728" t="s">
        <v>119</v>
      </c>
      <c r="H312" s="726">
        <v>10000.0</v>
      </c>
      <c r="I312" s="726">
        <v>0.0</v>
      </c>
      <c r="J312" s="726">
        <f t="shared" si="1"/>
        <v>0</v>
      </c>
      <c r="K312" s="724"/>
      <c r="L312" s="729"/>
      <c r="M312" s="741"/>
      <c r="S312" s="247"/>
      <c r="T312" s="247"/>
      <c r="U312" s="248"/>
      <c r="V312" s="240"/>
      <c r="W312" s="283"/>
      <c r="X312" s="249"/>
    </row>
    <row r="313" ht="22.5" customHeight="1">
      <c r="A313" s="723" t="b">
        <v>0</v>
      </c>
      <c r="B313" s="724">
        <v>4473.0</v>
      </c>
      <c r="C313" s="725">
        <v>45711.0</v>
      </c>
      <c r="D313" s="726">
        <v>253000.0</v>
      </c>
      <c r="E313" s="724" t="s">
        <v>753</v>
      </c>
      <c r="F313" s="727" t="s">
        <v>620</v>
      </c>
      <c r="G313" s="728" t="s">
        <v>632</v>
      </c>
      <c r="H313" s="726">
        <v>253000.0</v>
      </c>
      <c r="I313" s="726">
        <v>0.0</v>
      </c>
      <c r="J313" s="726">
        <f t="shared" si="1"/>
        <v>0</v>
      </c>
      <c r="K313" s="724"/>
      <c r="L313" s="729"/>
      <c r="M313" s="741"/>
      <c r="S313" s="247"/>
      <c r="T313" s="247"/>
      <c r="U313" s="248"/>
      <c r="V313" s="240"/>
      <c r="W313" s="283"/>
      <c r="X313" s="249"/>
    </row>
    <row r="314" ht="22.5" customHeight="1">
      <c r="A314" s="723" t="b">
        <v>1</v>
      </c>
      <c r="B314" s="725"/>
      <c r="C314" s="725">
        <v>45711.0</v>
      </c>
      <c r="D314" s="726">
        <v>147000.0</v>
      </c>
      <c r="E314" s="724" t="s">
        <v>2439</v>
      </c>
      <c r="F314" s="727" t="s">
        <v>620</v>
      </c>
      <c r="G314" s="750"/>
      <c r="H314" s="726">
        <v>147000.0</v>
      </c>
      <c r="I314" s="726">
        <v>0.0</v>
      </c>
      <c r="J314" s="726">
        <f t="shared" si="1"/>
        <v>0</v>
      </c>
      <c r="K314" s="724"/>
      <c r="L314" s="729"/>
      <c r="M314" s="741"/>
      <c r="S314" s="239"/>
      <c r="T314" s="239"/>
      <c r="U314" s="120"/>
      <c r="V314" s="240"/>
      <c r="W314" s="241"/>
      <c r="X314" s="120"/>
    </row>
    <row r="315" ht="22.5" customHeight="1">
      <c r="A315" s="723" t="b">
        <v>1</v>
      </c>
      <c r="B315" s="731">
        <v>370.0</v>
      </c>
      <c r="C315" s="733">
        <v>45711.0</v>
      </c>
      <c r="D315" s="726">
        <v>67000.0</v>
      </c>
      <c r="E315" s="731" t="s">
        <v>756</v>
      </c>
      <c r="F315" s="727" t="s">
        <v>620</v>
      </c>
      <c r="G315" s="752"/>
      <c r="H315" s="734">
        <v>67000.0</v>
      </c>
      <c r="I315" s="726">
        <v>0.0</v>
      </c>
      <c r="J315" s="726">
        <f t="shared" si="1"/>
        <v>0</v>
      </c>
      <c r="K315" s="724"/>
      <c r="L315" s="729"/>
      <c r="M315" s="741"/>
      <c r="S315" s="247"/>
      <c r="T315" s="247"/>
      <c r="U315" s="248"/>
      <c r="V315" s="249"/>
      <c r="X315" s="249"/>
    </row>
    <row r="316" ht="22.5" customHeight="1">
      <c r="A316" s="723" t="b">
        <v>1</v>
      </c>
      <c r="B316" s="731">
        <v>264.0</v>
      </c>
      <c r="C316" s="733">
        <v>45711.0</v>
      </c>
      <c r="D316" s="726">
        <v>243000.0</v>
      </c>
      <c r="E316" s="731" t="s">
        <v>754</v>
      </c>
      <c r="F316" s="727" t="s">
        <v>680</v>
      </c>
      <c r="G316" s="736" t="s">
        <v>119</v>
      </c>
      <c r="H316" s="734">
        <v>243000.0</v>
      </c>
      <c r="I316" s="726">
        <v>0.0</v>
      </c>
      <c r="J316" s="726">
        <f t="shared" si="1"/>
        <v>0</v>
      </c>
      <c r="K316" s="724"/>
      <c r="L316" s="729"/>
      <c r="M316" s="741"/>
      <c r="S316" s="247"/>
      <c r="T316" s="247"/>
      <c r="U316" s="248"/>
      <c r="V316" s="249"/>
      <c r="W316" s="283"/>
      <c r="X316" s="249"/>
    </row>
    <row r="317" ht="22.5" customHeight="1">
      <c r="A317" s="732" t="b">
        <v>1</v>
      </c>
      <c r="B317" s="731">
        <v>4065.0</v>
      </c>
      <c r="C317" s="733">
        <v>45711.0</v>
      </c>
      <c r="D317" s="734">
        <v>96000.0</v>
      </c>
      <c r="E317" s="731" t="s">
        <v>632</v>
      </c>
      <c r="F317" s="735" t="s">
        <v>638</v>
      </c>
      <c r="G317" s="736" t="s">
        <v>119</v>
      </c>
      <c r="H317" s="734">
        <v>96000.0</v>
      </c>
      <c r="I317" s="726">
        <v>0.0</v>
      </c>
      <c r="J317" s="726">
        <f t="shared" si="1"/>
        <v>0</v>
      </c>
      <c r="K317" s="724"/>
      <c r="L317" s="737"/>
      <c r="M317" s="751"/>
      <c r="S317" s="247"/>
      <c r="T317" s="247"/>
      <c r="U317" s="248"/>
      <c r="V317" s="249"/>
      <c r="W317" s="283"/>
      <c r="X317" s="249"/>
    </row>
    <row r="318" ht="22.5" customHeight="1">
      <c r="A318" s="723" t="b">
        <v>1</v>
      </c>
      <c r="B318" s="725"/>
      <c r="C318" s="725">
        <v>45711.0</v>
      </c>
      <c r="D318" s="726">
        <v>150000.0</v>
      </c>
      <c r="E318" s="724" t="s">
        <v>627</v>
      </c>
      <c r="F318" s="727" t="s">
        <v>628</v>
      </c>
      <c r="G318" s="728" t="s">
        <v>119</v>
      </c>
      <c r="H318" s="726">
        <v>150000.0</v>
      </c>
      <c r="I318" s="726">
        <v>0.0</v>
      </c>
      <c r="J318" s="726">
        <f t="shared" si="1"/>
        <v>0</v>
      </c>
      <c r="K318" s="724"/>
      <c r="L318" s="729"/>
      <c r="M318" s="741"/>
      <c r="N318" s="105"/>
      <c r="O318" s="105"/>
      <c r="P318" s="105"/>
      <c r="Q318" s="105"/>
      <c r="R318" s="105"/>
      <c r="S318" s="264"/>
      <c r="T318" s="264"/>
      <c r="U318" s="265"/>
      <c r="V318" s="266"/>
      <c r="W318" s="105"/>
      <c r="X318" s="266"/>
      <c r="Y318" s="105"/>
    </row>
    <row r="319" ht="22.5" customHeight="1">
      <c r="A319" s="723" t="b">
        <v>1</v>
      </c>
      <c r="B319" s="725"/>
      <c r="C319" s="725">
        <v>45711.0</v>
      </c>
      <c r="D319" s="726">
        <v>25000.0</v>
      </c>
      <c r="E319" s="724" t="s">
        <v>631</v>
      </c>
      <c r="F319" s="727" t="s">
        <v>631</v>
      </c>
      <c r="G319" s="728" t="s">
        <v>52</v>
      </c>
      <c r="H319" s="726">
        <v>25000.0</v>
      </c>
      <c r="I319" s="726">
        <v>0.0</v>
      </c>
      <c r="J319" s="726">
        <f t="shared" si="1"/>
        <v>0</v>
      </c>
      <c r="K319" s="724"/>
      <c r="L319" s="729"/>
      <c r="M319" s="741"/>
      <c r="S319" s="247"/>
      <c r="T319" s="247"/>
      <c r="U319" s="248"/>
      <c r="V319" s="249"/>
      <c r="W319" s="283"/>
      <c r="X319" s="249"/>
    </row>
    <row r="320" ht="22.5" customHeight="1">
      <c r="A320" s="723" t="b">
        <v>1</v>
      </c>
      <c r="B320" s="725"/>
      <c r="C320" s="725">
        <v>45711.0</v>
      </c>
      <c r="D320" s="726">
        <v>10000.0</v>
      </c>
      <c r="E320" s="731" t="s">
        <v>618</v>
      </c>
      <c r="F320" s="727" t="s">
        <v>618</v>
      </c>
      <c r="G320" s="728" t="s">
        <v>3</v>
      </c>
      <c r="H320" s="726">
        <v>10000.0</v>
      </c>
      <c r="I320" s="726">
        <v>0.0</v>
      </c>
      <c r="J320" s="726">
        <f t="shared" si="1"/>
        <v>0</v>
      </c>
      <c r="K320" s="724"/>
      <c r="L320" s="729"/>
      <c r="M320" s="741"/>
      <c r="S320" s="247"/>
      <c r="T320" s="247"/>
      <c r="U320" s="248"/>
      <c r="V320" s="249"/>
      <c r="W320" s="283"/>
      <c r="X320" s="249"/>
    </row>
    <row r="321" ht="22.5" customHeight="1">
      <c r="A321" s="723" t="b">
        <v>1</v>
      </c>
      <c r="B321" s="731">
        <v>14321.0</v>
      </c>
      <c r="C321" s="725">
        <v>45712.0</v>
      </c>
      <c r="D321" s="726">
        <v>95000.0</v>
      </c>
      <c r="E321" s="724" t="s">
        <v>2440</v>
      </c>
      <c r="F321" s="727" t="s">
        <v>620</v>
      </c>
      <c r="G321" s="728" t="s">
        <v>119</v>
      </c>
      <c r="H321" s="726">
        <v>95000.0</v>
      </c>
      <c r="I321" s="726">
        <v>0.0</v>
      </c>
      <c r="J321" s="726">
        <f t="shared" si="1"/>
        <v>0</v>
      </c>
      <c r="K321" s="724"/>
      <c r="L321" s="729"/>
      <c r="M321" s="741"/>
    </row>
    <row r="322" ht="22.5" customHeight="1">
      <c r="A322" s="723" t="b">
        <v>1</v>
      </c>
      <c r="B322" s="724">
        <v>14392.0</v>
      </c>
      <c r="C322" s="725">
        <v>45712.0</v>
      </c>
      <c r="D322" s="726">
        <v>55000.0</v>
      </c>
      <c r="E322" s="724" t="s">
        <v>2440</v>
      </c>
      <c r="F322" s="727" t="s">
        <v>620</v>
      </c>
      <c r="G322" s="728" t="s">
        <v>119</v>
      </c>
      <c r="H322" s="726">
        <v>55000.0</v>
      </c>
      <c r="I322" s="726">
        <v>0.0</v>
      </c>
      <c r="J322" s="726">
        <f t="shared" si="1"/>
        <v>0</v>
      </c>
      <c r="K322" s="724"/>
      <c r="L322" s="729"/>
      <c r="M322" s="741"/>
      <c r="S322" s="247"/>
      <c r="T322" s="247"/>
      <c r="U322" s="248"/>
      <c r="V322" s="240"/>
      <c r="X322" s="249"/>
    </row>
    <row r="323" ht="22.5" customHeight="1">
      <c r="A323" s="723" t="b">
        <v>1</v>
      </c>
      <c r="B323" s="725"/>
      <c r="C323" s="725">
        <v>45712.0</v>
      </c>
      <c r="D323" s="726">
        <v>40000.0</v>
      </c>
      <c r="E323" s="724" t="s">
        <v>760</v>
      </c>
      <c r="F323" s="727" t="s">
        <v>620</v>
      </c>
      <c r="G323" s="728" t="s">
        <v>119</v>
      </c>
      <c r="H323" s="726">
        <v>40000.0</v>
      </c>
      <c r="I323" s="726">
        <v>0.0</v>
      </c>
      <c r="J323" s="726">
        <f t="shared" si="1"/>
        <v>0</v>
      </c>
      <c r="K323" s="724"/>
      <c r="L323" s="729"/>
      <c r="M323" s="741"/>
      <c r="S323" s="247"/>
      <c r="T323" s="247"/>
      <c r="U323" s="248"/>
      <c r="V323" s="249"/>
      <c r="W323" s="283"/>
      <c r="X323" s="249"/>
    </row>
    <row r="324" ht="22.5" customHeight="1">
      <c r="A324" s="723" t="b">
        <v>1</v>
      </c>
      <c r="B324" s="725"/>
      <c r="C324" s="725">
        <v>45712.0</v>
      </c>
      <c r="D324" s="726">
        <v>25000.0</v>
      </c>
      <c r="E324" s="724" t="s">
        <v>760</v>
      </c>
      <c r="F324" s="727" t="s">
        <v>620</v>
      </c>
      <c r="G324" s="728" t="s">
        <v>119</v>
      </c>
      <c r="H324" s="726">
        <v>25000.0</v>
      </c>
      <c r="I324" s="726">
        <v>0.0</v>
      </c>
      <c r="J324" s="726">
        <f t="shared" si="1"/>
        <v>0</v>
      </c>
      <c r="K324" s="724"/>
      <c r="L324" s="729"/>
      <c r="M324" s="741"/>
      <c r="S324" s="247"/>
      <c r="T324" s="247"/>
      <c r="U324" s="248"/>
      <c r="V324" s="249"/>
      <c r="W324" s="283"/>
      <c r="X324" s="249"/>
    </row>
    <row r="325" ht="22.5" customHeight="1">
      <c r="A325" s="723" t="b">
        <v>1</v>
      </c>
      <c r="B325" s="724">
        <v>6486.0</v>
      </c>
      <c r="C325" s="725">
        <v>45712.0</v>
      </c>
      <c r="D325" s="726">
        <v>117000.0</v>
      </c>
      <c r="E325" s="724" t="s">
        <v>759</v>
      </c>
      <c r="F325" s="727" t="s">
        <v>622</v>
      </c>
      <c r="G325" s="728" t="s">
        <v>759</v>
      </c>
      <c r="H325" s="726">
        <v>117000.0</v>
      </c>
      <c r="I325" s="726">
        <v>0.0</v>
      </c>
      <c r="J325" s="726">
        <f t="shared" si="1"/>
        <v>0</v>
      </c>
      <c r="K325" s="724"/>
      <c r="L325" s="729"/>
      <c r="M325" s="741"/>
      <c r="S325" s="247"/>
      <c r="T325" s="247"/>
      <c r="U325" s="248"/>
      <c r="V325" s="249"/>
      <c r="W325" s="283"/>
      <c r="X325" s="249"/>
    </row>
    <row r="326" ht="22.5" customHeight="1">
      <c r="A326" s="723" t="b">
        <v>1</v>
      </c>
      <c r="B326" s="731">
        <v>608.0</v>
      </c>
      <c r="C326" s="725">
        <v>45712.0</v>
      </c>
      <c r="D326" s="726">
        <v>157000.0</v>
      </c>
      <c r="E326" s="724" t="s">
        <v>758</v>
      </c>
      <c r="F326" s="727" t="s">
        <v>633</v>
      </c>
      <c r="G326" s="728" t="s">
        <v>119</v>
      </c>
      <c r="H326" s="726">
        <v>157000.0</v>
      </c>
      <c r="I326" s="726">
        <v>0.0</v>
      </c>
      <c r="J326" s="726">
        <f t="shared" si="1"/>
        <v>0</v>
      </c>
      <c r="K326" s="724"/>
      <c r="L326" s="729"/>
      <c r="M326" s="741"/>
      <c r="S326" s="247"/>
      <c r="T326" s="247"/>
      <c r="U326" s="248"/>
      <c r="V326" s="249"/>
      <c r="W326" s="283"/>
      <c r="X326" s="249"/>
    </row>
    <row r="327" ht="22.5" customHeight="1">
      <c r="A327" s="723" t="b">
        <v>1</v>
      </c>
      <c r="B327" s="725"/>
      <c r="C327" s="725">
        <v>45712.0</v>
      </c>
      <c r="D327" s="726">
        <v>510000.0</v>
      </c>
      <c r="E327" s="724" t="s">
        <v>2424</v>
      </c>
      <c r="F327" s="727" t="s">
        <v>631</v>
      </c>
      <c r="G327" s="728" t="s">
        <v>69</v>
      </c>
      <c r="H327" s="726">
        <v>510000.0</v>
      </c>
      <c r="I327" s="726">
        <v>0.0</v>
      </c>
      <c r="J327" s="726">
        <f t="shared" si="1"/>
        <v>0</v>
      </c>
      <c r="K327" s="724"/>
      <c r="L327" s="729"/>
      <c r="M327" s="741"/>
      <c r="N327" s="119"/>
      <c r="O327" s="119"/>
      <c r="P327" s="119"/>
      <c r="Q327" s="119"/>
      <c r="R327" s="119"/>
      <c r="S327" s="294"/>
      <c r="T327" s="294"/>
      <c r="U327" s="295"/>
      <c r="V327" s="296"/>
      <c r="W327" s="297"/>
      <c r="X327" s="296"/>
      <c r="Y327" s="119"/>
    </row>
    <row r="328" ht="22.5" customHeight="1">
      <c r="A328" s="723" t="b">
        <v>1</v>
      </c>
      <c r="B328" s="724" t="s">
        <v>767</v>
      </c>
      <c r="C328" s="725">
        <v>45713.0</v>
      </c>
      <c r="D328" s="726">
        <v>55000.0</v>
      </c>
      <c r="E328" s="724" t="s">
        <v>758</v>
      </c>
      <c r="F328" s="727" t="s">
        <v>641</v>
      </c>
      <c r="G328" s="728" t="s">
        <v>119</v>
      </c>
      <c r="H328" s="726">
        <v>55000.0</v>
      </c>
      <c r="I328" s="726">
        <v>0.0</v>
      </c>
      <c r="J328" s="726">
        <f t="shared" si="1"/>
        <v>0</v>
      </c>
      <c r="K328" s="724"/>
      <c r="L328" s="729"/>
      <c r="M328" s="741"/>
      <c r="S328" s="247"/>
      <c r="T328" s="247"/>
      <c r="U328" s="248"/>
      <c r="V328" s="249"/>
      <c r="W328" s="283"/>
      <c r="X328" s="249"/>
    </row>
    <row r="329" ht="22.5" customHeight="1">
      <c r="A329" s="753"/>
      <c r="B329" s="737"/>
      <c r="C329" s="725">
        <v>45713.0</v>
      </c>
      <c r="D329" s="734">
        <v>5000.0</v>
      </c>
      <c r="E329" s="731" t="s">
        <v>660</v>
      </c>
      <c r="F329" s="735" t="s">
        <v>641</v>
      </c>
      <c r="G329" s="728" t="s">
        <v>119</v>
      </c>
      <c r="H329" s="734">
        <v>5000.0</v>
      </c>
      <c r="I329" s="726">
        <v>0.0</v>
      </c>
      <c r="J329" s="726">
        <f t="shared" si="1"/>
        <v>0</v>
      </c>
      <c r="K329" s="724"/>
      <c r="L329" s="737"/>
      <c r="M329" s="754"/>
      <c r="S329" s="247"/>
      <c r="T329" s="247"/>
      <c r="U329" s="248"/>
      <c r="V329" s="249"/>
      <c r="W329" s="283"/>
      <c r="X329" s="249"/>
    </row>
    <row r="330" ht="22.5" customHeight="1">
      <c r="A330" s="723" t="b">
        <v>1</v>
      </c>
      <c r="B330" s="725"/>
      <c r="C330" s="725">
        <v>45713.0</v>
      </c>
      <c r="D330" s="726">
        <v>5000.0</v>
      </c>
      <c r="E330" s="724" t="s">
        <v>768</v>
      </c>
      <c r="F330" s="727" t="s">
        <v>641</v>
      </c>
      <c r="G330" s="728" t="s">
        <v>119</v>
      </c>
      <c r="H330" s="726">
        <v>5000.0</v>
      </c>
      <c r="I330" s="726">
        <v>0.0</v>
      </c>
      <c r="J330" s="726">
        <f t="shared" si="1"/>
        <v>0</v>
      </c>
      <c r="K330" s="724"/>
      <c r="L330" s="729"/>
      <c r="M330" s="741"/>
      <c r="N330" s="55"/>
      <c r="O330" s="55"/>
      <c r="P330" s="55"/>
      <c r="Q330" s="55"/>
      <c r="R330" s="55"/>
      <c r="S330" s="275"/>
      <c r="T330" s="275"/>
      <c r="U330" s="276"/>
      <c r="V330" s="277"/>
      <c r="W330" s="112"/>
      <c r="X330" s="277"/>
      <c r="Y330" s="55"/>
    </row>
    <row r="331" ht="22.5" customHeight="1">
      <c r="A331" s="723" t="b">
        <v>1</v>
      </c>
      <c r="B331" s="725"/>
      <c r="C331" s="725">
        <v>45713.0</v>
      </c>
      <c r="D331" s="726">
        <v>4000.0</v>
      </c>
      <c r="E331" s="724" t="s">
        <v>657</v>
      </c>
      <c r="F331" s="727" t="s">
        <v>641</v>
      </c>
      <c r="G331" s="728" t="s">
        <v>119</v>
      </c>
      <c r="H331" s="726">
        <v>4000.0</v>
      </c>
      <c r="I331" s="726">
        <v>0.0</v>
      </c>
      <c r="J331" s="726">
        <f t="shared" si="1"/>
        <v>0</v>
      </c>
      <c r="K331" s="724"/>
      <c r="L331" s="729"/>
      <c r="M331" s="741"/>
      <c r="S331" s="247"/>
      <c r="T331" s="247"/>
      <c r="U331" s="248"/>
      <c r="V331" s="249"/>
      <c r="W331" s="283"/>
      <c r="X331" s="249"/>
    </row>
    <row r="332" ht="22.5" customHeight="1">
      <c r="A332" s="723" t="b">
        <v>1</v>
      </c>
      <c r="B332" s="724" t="s">
        <v>765</v>
      </c>
      <c r="C332" s="725">
        <v>45713.0</v>
      </c>
      <c r="D332" s="726">
        <v>491000.0</v>
      </c>
      <c r="E332" s="724" t="s">
        <v>666</v>
      </c>
      <c r="F332" s="727" t="s">
        <v>620</v>
      </c>
      <c r="G332" s="728" t="s">
        <v>119</v>
      </c>
      <c r="H332" s="726">
        <v>491000.0</v>
      </c>
      <c r="I332" s="726">
        <v>0.0</v>
      </c>
      <c r="J332" s="726">
        <f t="shared" si="1"/>
        <v>0</v>
      </c>
      <c r="K332" s="724"/>
      <c r="L332" s="729"/>
      <c r="M332" s="741"/>
      <c r="S332" s="247"/>
      <c r="T332" s="247"/>
      <c r="U332" s="248"/>
      <c r="V332" s="240"/>
      <c r="W332" s="283"/>
      <c r="X332" s="249"/>
    </row>
    <row r="333" ht="22.5" customHeight="1">
      <c r="A333" s="732" t="b">
        <v>1</v>
      </c>
      <c r="B333" s="731">
        <v>4541.0</v>
      </c>
      <c r="C333" s="733">
        <v>45713.0</v>
      </c>
      <c r="D333" s="734">
        <v>701000.0</v>
      </c>
      <c r="E333" s="724" t="s">
        <v>2424</v>
      </c>
      <c r="F333" s="735" t="s">
        <v>763</v>
      </c>
      <c r="G333" s="736" t="s">
        <v>632</v>
      </c>
      <c r="H333" s="734">
        <v>701000.0</v>
      </c>
      <c r="I333" s="726">
        <v>0.0</v>
      </c>
      <c r="J333" s="726">
        <f t="shared" si="1"/>
        <v>0</v>
      </c>
      <c r="K333" s="724"/>
      <c r="L333" s="737"/>
      <c r="M333" s="751"/>
      <c r="S333" s="247"/>
      <c r="T333" s="247"/>
      <c r="U333" s="248"/>
      <c r="V333" s="249"/>
      <c r="W333" s="283"/>
      <c r="X333" s="249"/>
    </row>
    <row r="334" ht="22.5" customHeight="1">
      <c r="A334" s="723" t="b">
        <v>1</v>
      </c>
      <c r="B334" s="724">
        <v>100.0</v>
      </c>
      <c r="C334" s="725">
        <v>45713.0</v>
      </c>
      <c r="D334" s="726">
        <v>1000000.0</v>
      </c>
      <c r="E334" s="724" t="s">
        <v>681</v>
      </c>
      <c r="F334" s="727" t="s">
        <v>710</v>
      </c>
      <c r="G334" s="728" t="s">
        <v>119</v>
      </c>
      <c r="H334" s="726">
        <v>1000000.0</v>
      </c>
      <c r="I334" s="726">
        <v>0.0</v>
      </c>
      <c r="J334" s="726">
        <f t="shared" si="1"/>
        <v>0</v>
      </c>
      <c r="K334" s="724"/>
      <c r="L334" s="729"/>
      <c r="M334" s="741"/>
      <c r="S334" s="247"/>
      <c r="T334" s="247"/>
      <c r="U334" s="248"/>
      <c r="V334" s="249"/>
      <c r="W334" s="283"/>
      <c r="X334" s="249"/>
    </row>
    <row r="335" ht="22.5" customHeight="1">
      <c r="A335" s="723" t="b">
        <v>1</v>
      </c>
      <c r="B335" s="725"/>
      <c r="C335" s="725">
        <v>45713.0</v>
      </c>
      <c r="D335" s="726">
        <v>23000.0</v>
      </c>
      <c r="E335" s="731" t="s">
        <v>618</v>
      </c>
      <c r="F335" s="727" t="s">
        <v>618</v>
      </c>
      <c r="G335" s="728" t="s">
        <v>64</v>
      </c>
      <c r="H335" s="726">
        <v>23000.0</v>
      </c>
      <c r="I335" s="726">
        <v>0.0</v>
      </c>
      <c r="J335" s="726">
        <f t="shared" si="1"/>
        <v>0</v>
      </c>
      <c r="K335" s="724"/>
      <c r="L335" s="729"/>
      <c r="M335" s="741"/>
      <c r="S335" s="247"/>
      <c r="T335" s="247"/>
      <c r="U335" s="248"/>
      <c r="V335" s="249"/>
      <c r="W335" s="283"/>
      <c r="X335" s="249"/>
    </row>
    <row r="336" ht="22.5" customHeight="1">
      <c r="A336" s="723" t="b">
        <v>0</v>
      </c>
      <c r="B336" s="725"/>
      <c r="C336" s="725">
        <v>45713.0</v>
      </c>
      <c r="D336" s="726">
        <v>21000.0</v>
      </c>
      <c r="E336" s="724" t="s">
        <v>683</v>
      </c>
      <c r="F336" s="727" t="s">
        <v>651</v>
      </c>
      <c r="G336" s="728" t="s">
        <v>683</v>
      </c>
      <c r="H336" s="734">
        <v>21000.0</v>
      </c>
      <c r="I336" s="726">
        <v>0.0</v>
      </c>
      <c r="J336" s="726">
        <f t="shared" si="1"/>
        <v>0</v>
      </c>
      <c r="K336" s="724"/>
      <c r="L336" s="729"/>
      <c r="M336" s="741"/>
      <c r="S336" s="247"/>
      <c r="T336" s="247"/>
      <c r="U336" s="248"/>
      <c r="V336" s="240"/>
      <c r="W336" s="283"/>
      <c r="X336" s="249"/>
    </row>
    <row r="337" ht="22.5" customHeight="1">
      <c r="A337" s="723" t="b">
        <v>1</v>
      </c>
      <c r="B337" s="725"/>
      <c r="C337" s="725">
        <v>45714.0</v>
      </c>
      <c r="D337" s="726">
        <v>48000.0</v>
      </c>
      <c r="E337" s="724" t="s">
        <v>711</v>
      </c>
      <c r="F337" s="727" t="s">
        <v>641</v>
      </c>
      <c r="G337" s="728" t="s">
        <v>776</v>
      </c>
      <c r="H337" s="726">
        <v>48000.0</v>
      </c>
      <c r="I337" s="726">
        <v>0.0</v>
      </c>
      <c r="J337" s="726">
        <f t="shared" si="1"/>
        <v>0</v>
      </c>
      <c r="K337" s="724"/>
      <c r="L337" s="729"/>
      <c r="M337" s="741"/>
      <c r="S337" s="247"/>
      <c r="T337" s="247"/>
      <c r="U337" s="248"/>
      <c r="V337" s="249"/>
      <c r="W337" s="283"/>
      <c r="X337" s="249"/>
    </row>
    <row r="338" ht="22.5" customHeight="1">
      <c r="A338" s="723" t="b">
        <v>1</v>
      </c>
      <c r="B338" s="725"/>
      <c r="C338" s="725">
        <v>45714.0</v>
      </c>
      <c r="D338" s="726">
        <v>67000.0</v>
      </c>
      <c r="E338" s="724" t="s">
        <v>775</v>
      </c>
      <c r="F338" s="727" t="s">
        <v>641</v>
      </c>
      <c r="G338" s="728" t="s">
        <v>119</v>
      </c>
      <c r="H338" s="726">
        <v>67000.0</v>
      </c>
      <c r="I338" s="726">
        <v>0.0</v>
      </c>
      <c r="J338" s="726">
        <f t="shared" si="1"/>
        <v>0</v>
      </c>
      <c r="K338" s="724"/>
      <c r="L338" s="729"/>
      <c r="M338" s="741"/>
      <c r="S338" s="247"/>
      <c r="T338" s="247"/>
      <c r="U338" s="248"/>
      <c r="V338" s="249"/>
      <c r="W338" s="283"/>
      <c r="X338" s="249"/>
    </row>
    <row r="339" ht="22.5" customHeight="1">
      <c r="A339" s="723" t="b">
        <v>1</v>
      </c>
      <c r="B339" s="725"/>
      <c r="C339" s="725">
        <v>45714.0</v>
      </c>
      <c r="D339" s="726">
        <v>28000.0</v>
      </c>
      <c r="E339" s="724" t="s">
        <v>777</v>
      </c>
      <c r="F339" s="727" t="s">
        <v>641</v>
      </c>
      <c r="G339" s="728" t="s">
        <v>119</v>
      </c>
      <c r="H339" s="726">
        <v>28000.0</v>
      </c>
      <c r="I339" s="726">
        <v>0.0</v>
      </c>
      <c r="J339" s="726">
        <f t="shared" si="1"/>
        <v>0</v>
      </c>
      <c r="K339" s="724"/>
      <c r="L339" s="729"/>
      <c r="M339" s="741"/>
    </row>
    <row r="340" ht="22.5" customHeight="1">
      <c r="A340" s="723" t="b">
        <v>1</v>
      </c>
      <c r="B340" s="725"/>
      <c r="C340" s="725">
        <v>45714.0</v>
      </c>
      <c r="D340" s="726">
        <v>5000.0</v>
      </c>
      <c r="E340" s="724" t="s">
        <v>779</v>
      </c>
      <c r="F340" s="727" t="s">
        <v>641</v>
      </c>
      <c r="G340" s="728" t="s">
        <v>758</v>
      </c>
      <c r="H340" s="726">
        <v>5000.0</v>
      </c>
      <c r="I340" s="726">
        <v>0.0</v>
      </c>
      <c r="J340" s="726">
        <f t="shared" si="1"/>
        <v>0</v>
      </c>
      <c r="K340" s="724"/>
      <c r="L340" s="729"/>
      <c r="M340" s="741"/>
      <c r="S340" s="247"/>
      <c r="T340" s="247"/>
      <c r="U340" s="248"/>
      <c r="V340" s="249"/>
      <c r="W340" s="283"/>
      <c r="X340" s="249"/>
    </row>
    <row r="341" ht="22.5" customHeight="1">
      <c r="A341" s="723" t="b">
        <v>1</v>
      </c>
      <c r="B341" s="724">
        <v>701.0</v>
      </c>
      <c r="C341" s="725">
        <v>45714.0</v>
      </c>
      <c r="D341" s="726">
        <v>190000.0</v>
      </c>
      <c r="E341" s="724" t="s">
        <v>773</v>
      </c>
      <c r="F341" s="727" t="s">
        <v>620</v>
      </c>
      <c r="G341" s="728" t="s">
        <v>119</v>
      </c>
      <c r="H341" s="726">
        <v>190000.0</v>
      </c>
      <c r="I341" s="726">
        <v>0.0</v>
      </c>
      <c r="J341" s="726">
        <f t="shared" si="1"/>
        <v>0</v>
      </c>
      <c r="K341" s="724"/>
      <c r="L341" s="729"/>
      <c r="M341" s="741"/>
      <c r="S341" s="247"/>
      <c r="T341" s="247"/>
      <c r="U341" s="248"/>
      <c r="V341" s="240"/>
      <c r="W341" s="283"/>
      <c r="X341" s="249"/>
    </row>
    <row r="342" ht="22.5" customHeight="1">
      <c r="A342" s="723" t="b">
        <v>1</v>
      </c>
      <c r="B342" s="725"/>
      <c r="C342" s="725">
        <v>45714.0</v>
      </c>
      <c r="D342" s="726">
        <v>5000.0</v>
      </c>
      <c r="E342" s="724" t="s">
        <v>778</v>
      </c>
      <c r="F342" s="727" t="s">
        <v>620</v>
      </c>
      <c r="G342" s="728" t="s">
        <v>119</v>
      </c>
      <c r="H342" s="726">
        <v>5000.0</v>
      </c>
      <c r="I342" s="726">
        <v>0.0</v>
      </c>
      <c r="J342" s="726">
        <f t="shared" si="1"/>
        <v>0</v>
      </c>
      <c r="K342" s="724"/>
      <c r="L342" s="729"/>
      <c r="M342" s="741"/>
      <c r="S342" s="247"/>
      <c r="T342" s="247"/>
      <c r="U342" s="248"/>
      <c r="V342" s="249"/>
      <c r="X342" s="249"/>
    </row>
    <row r="343" ht="22.5" customHeight="1">
      <c r="A343" s="723" t="b">
        <v>1</v>
      </c>
      <c r="B343" s="724">
        <v>182.0</v>
      </c>
      <c r="C343" s="725">
        <v>45714.0</v>
      </c>
      <c r="D343" s="726">
        <v>300000.0</v>
      </c>
      <c r="E343" s="724" t="s">
        <v>771</v>
      </c>
      <c r="F343" s="727" t="s">
        <v>620</v>
      </c>
      <c r="G343" s="728" t="s">
        <v>772</v>
      </c>
      <c r="H343" s="726">
        <v>300000.0</v>
      </c>
      <c r="I343" s="726">
        <v>0.0</v>
      </c>
      <c r="J343" s="726">
        <f t="shared" si="1"/>
        <v>0</v>
      </c>
      <c r="K343" s="724"/>
      <c r="L343" s="729"/>
      <c r="M343" s="741"/>
      <c r="S343" s="247"/>
      <c r="T343" s="247"/>
      <c r="U343" s="248"/>
      <c r="V343" s="240"/>
      <c r="X343" s="249"/>
    </row>
    <row r="344" ht="22.5" customHeight="1">
      <c r="A344" s="723" t="b">
        <v>0</v>
      </c>
      <c r="B344" s="724">
        <v>4590.0</v>
      </c>
      <c r="C344" s="725">
        <v>45714.0</v>
      </c>
      <c r="D344" s="726">
        <v>705000.0</v>
      </c>
      <c r="E344" s="724" t="s">
        <v>770</v>
      </c>
      <c r="F344" s="727" t="s">
        <v>620</v>
      </c>
      <c r="G344" s="728" t="s">
        <v>632</v>
      </c>
      <c r="H344" s="726">
        <v>705000.0</v>
      </c>
      <c r="I344" s="726">
        <v>0.0</v>
      </c>
      <c r="J344" s="726">
        <f t="shared" si="1"/>
        <v>0</v>
      </c>
      <c r="K344" s="724"/>
      <c r="L344" s="729"/>
      <c r="M344" s="741"/>
      <c r="S344" s="247"/>
      <c r="T344" s="247"/>
      <c r="U344" s="248"/>
      <c r="V344" s="240"/>
      <c r="W344" s="283"/>
      <c r="X344" s="249"/>
    </row>
    <row r="345" ht="22.5" customHeight="1">
      <c r="A345" s="723" t="b">
        <v>0</v>
      </c>
      <c r="B345" s="724">
        <v>4576.0</v>
      </c>
      <c r="C345" s="725">
        <v>45714.0</v>
      </c>
      <c r="D345" s="726">
        <v>90000.0</v>
      </c>
      <c r="E345" s="724" t="s">
        <v>2441</v>
      </c>
      <c r="F345" s="727" t="s">
        <v>620</v>
      </c>
      <c r="G345" s="728" t="s">
        <v>632</v>
      </c>
      <c r="H345" s="726">
        <v>90000.0</v>
      </c>
      <c r="I345" s="726">
        <v>0.0</v>
      </c>
      <c r="J345" s="726">
        <f t="shared" si="1"/>
        <v>0</v>
      </c>
      <c r="K345" s="724"/>
      <c r="L345" s="729"/>
      <c r="M345" s="741"/>
      <c r="S345" s="247"/>
      <c r="T345" s="247"/>
      <c r="U345" s="248"/>
      <c r="V345" s="269"/>
      <c r="W345" s="283"/>
      <c r="X345" s="249"/>
    </row>
    <row r="346" ht="22.5" customHeight="1">
      <c r="A346" s="723" t="b">
        <v>1</v>
      </c>
      <c r="B346" s="725"/>
      <c r="C346" s="725">
        <v>45714.0</v>
      </c>
      <c r="D346" s="726">
        <v>25000.0</v>
      </c>
      <c r="E346" s="724" t="s">
        <v>631</v>
      </c>
      <c r="F346" s="727" t="s">
        <v>631</v>
      </c>
      <c r="G346" s="728" t="s">
        <v>52</v>
      </c>
      <c r="H346" s="726">
        <v>25000.0</v>
      </c>
      <c r="I346" s="726">
        <v>0.0</v>
      </c>
      <c r="J346" s="726">
        <f t="shared" si="1"/>
        <v>0</v>
      </c>
      <c r="K346" s="724"/>
      <c r="L346" s="729"/>
      <c r="M346" s="741"/>
      <c r="S346" s="247"/>
      <c r="T346" s="247"/>
      <c r="U346" s="248"/>
      <c r="V346" s="269"/>
      <c r="W346" s="283"/>
      <c r="X346" s="249"/>
    </row>
    <row r="347" ht="22.5" customHeight="1">
      <c r="A347" s="723" t="b">
        <v>1</v>
      </c>
      <c r="B347" s="725"/>
      <c r="C347" s="725">
        <v>45714.0</v>
      </c>
      <c r="D347" s="726">
        <v>10000.0</v>
      </c>
      <c r="E347" s="731" t="s">
        <v>618</v>
      </c>
      <c r="F347" s="727" t="s">
        <v>618</v>
      </c>
      <c r="G347" s="728" t="s">
        <v>64</v>
      </c>
      <c r="H347" s="726">
        <v>10000.0</v>
      </c>
      <c r="I347" s="726">
        <v>0.0</v>
      </c>
      <c r="J347" s="726">
        <f t="shared" si="1"/>
        <v>0</v>
      </c>
      <c r="K347" s="724"/>
      <c r="L347" s="729"/>
      <c r="M347" s="741"/>
      <c r="N347" s="55"/>
      <c r="O347" s="55"/>
      <c r="P347" s="55"/>
      <c r="Q347" s="55"/>
      <c r="R347" s="55"/>
      <c r="S347" s="275"/>
      <c r="T347" s="275"/>
      <c r="U347" s="276"/>
      <c r="V347" s="277"/>
      <c r="W347" s="112"/>
      <c r="X347" s="277"/>
      <c r="Y347" s="55"/>
    </row>
    <row r="348" ht="22.5" customHeight="1">
      <c r="A348" s="723" t="b">
        <v>0</v>
      </c>
      <c r="B348" s="724">
        <v>4575.0</v>
      </c>
      <c r="C348" s="725">
        <v>45714.0</v>
      </c>
      <c r="D348" s="726">
        <v>1078000.0</v>
      </c>
      <c r="E348" s="724" t="s">
        <v>769</v>
      </c>
      <c r="F348" s="727"/>
      <c r="G348" s="728" t="s">
        <v>632</v>
      </c>
      <c r="H348" s="726">
        <v>1078000.0</v>
      </c>
      <c r="I348" s="726">
        <v>0.0</v>
      </c>
      <c r="J348" s="726">
        <f t="shared" si="1"/>
        <v>0</v>
      </c>
      <c r="K348" s="724"/>
      <c r="L348" s="729"/>
      <c r="M348" s="741"/>
      <c r="S348" s="247"/>
      <c r="T348" s="247"/>
      <c r="U348" s="248"/>
      <c r="V348" s="240"/>
      <c r="W348" s="283"/>
      <c r="X348" s="249"/>
    </row>
    <row r="349" ht="22.5" customHeight="1">
      <c r="A349" s="723" t="b">
        <v>0</v>
      </c>
      <c r="B349" s="724">
        <v>4598.0</v>
      </c>
      <c r="C349" s="725">
        <v>45715.0</v>
      </c>
      <c r="D349" s="726">
        <v>345000.0</v>
      </c>
      <c r="E349" s="724" t="s">
        <v>780</v>
      </c>
      <c r="F349" s="727" t="s">
        <v>620</v>
      </c>
      <c r="G349" s="728" t="s">
        <v>632</v>
      </c>
      <c r="H349" s="726">
        <v>345000.0</v>
      </c>
      <c r="I349" s="726">
        <v>0.0</v>
      </c>
      <c r="J349" s="726">
        <f t="shared" si="1"/>
        <v>0</v>
      </c>
      <c r="K349" s="724"/>
      <c r="L349" s="729"/>
      <c r="M349" s="741"/>
      <c r="S349" s="247"/>
      <c r="T349" s="247"/>
      <c r="U349" s="248"/>
      <c r="V349" s="240"/>
      <c r="W349" s="283"/>
      <c r="X349" s="249"/>
    </row>
    <row r="350" ht="22.5" customHeight="1">
      <c r="A350" s="723" t="b">
        <v>0</v>
      </c>
      <c r="B350" s="724">
        <v>256.0</v>
      </c>
      <c r="C350" s="725">
        <v>45715.0</v>
      </c>
      <c r="D350" s="726">
        <v>48000.0</v>
      </c>
      <c r="E350" s="724" t="s">
        <v>781</v>
      </c>
      <c r="F350" s="727" t="s">
        <v>782</v>
      </c>
      <c r="G350" s="750"/>
      <c r="H350" s="726">
        <v>48000.0</v>
      </c>
      <c r="I350" s="726">
        <v>0.0</v>
      </c>
      <c r="J350" s="726">
        <f t="shared" si="1"/>
        <v>0</v>
      </c>
      <c r="K350" s="724"/>
      <c r="L350" s="729"/>
      <c r="M350" s="741"/>
      <c r="S350" s="247"/>
      <c r="T350" s="247"/>
      <c r="U350" s="248"/>
      <c r="V350" s="249"/>
      <c r="W350" s="283"/>
      <c r="X350" s="249"/>
    </row>
    <row r="351" ht="22.5" customHeight="1">
      <c r="A351" s="723" t="b">
        <v>0</v>
      </c>
      <c r="B351" s="724"/>
      <c r="C351" s="725">
        <v>45715.0</v>
      </c>
      <c r="D351" s="726">
        <v>25000.0</v>
      </c>
      <c r="E351" s="724" t="s">
        <v>649</v>
      </c>
      <c r="F351" s="727" t="s">
        <v>628</v>
      </c>
      <c r="G351" s="728" t="s">
        <v>119</v>
      </c>
      <c r="H351" s="726">
        <v>25000.0</v>
      </c>
      <c r="I351" s="726">
        <v>0.0</v>
      </c>
      <c r="J351" s="726">
        <f t="shared" si="1"/>
        <v>0</v>
      </c>
      <c r="K351" s="724"/>
      <c r="L351" s="729"/>
      <c r="M351" s="741"/>
    </row>
    <row r="352" ht="22.5" customHeight="1">
      <c r="A352" s="723" t="b">
        <v>1</v>
      </c>
      <c r="B352" s="725"/>
      <c r="C352" s="725">
        <v>45715.0</v>
      </c>
      <c r="D352" s="726">
        <v>48000.0</v>
      </c>
      <c r="E352" s="731" t="s">
        <v>618</v>
      </c>
      <c r="F352" s="727" t="s">
        <v>618</v>
      </c>
      <c r="G352" s="728" t="s">
        <v>64</v>
      </c>
      <c r="H352" s="726">
        <v>48000.0</v>
      </c>
      <c r="I352" s="726">
        <v>0.0</v>
      </c>
      <c r="J352" s="726">
        <f t="shared" si="1"/>
        <v>0</v>
      </c>
      <c r="K352" s="724"/>
      <c r="L352" s="729"/>
      <c r="M352" s="741"/>
      <c r="T352" s="247"/>
      <c r="U352" s="248"/>
      <c r="V352" s="249"/>
      <c r="X352" s="249"/>
    </row>
    <row r="353" ht="22.5" customHeight="1">
      <c r="A353" s="723" t="b">
        <v>1</v>
      </c>
      <c r="B353" s="725"/>
      <c r="C353" s="725">
        <v>45715.0</v>
      </c>
      <c r="D353" s="726">
        <v>25000.0</v>
      </c>
      <c r="E353" s="731" t="s">
        <v>618</v>
      </c>
      <c r="F353" s="727" t="s">
        <v>618</v>
      </c>
      <c r="G353" s="728" t="s">
        <v>64</v>
      </c>
      <c r="H353" s="726">
        <v>25000.0</v>
      </c>
      <c r="I353" s="726">
        <v>0.0</v>
      </c>
      <c r="J353" s="726">
        <f t="shared" si="1"/>
        <v>0</v>
      </c>
      <c r="K353" s="724"/>
      <c r="L353" s="729"/>
      <c r="M353" s="741"/>
    </row>
    <row r="354" ht="22.5" customHeight="1">
      <c r="A354" s="723" t="b">
        <v>1</v>
      </c>
      <c r="B354" s="725"/>
      <c r="C354" s="725">
        <v>45715.0</v>
      </c>
      <c r="D354" s="726">
        <v>5000.0</v>
      </c>
      <c r="E354" s="731" t="s">
        <v>618</v>
      </c>
      <c r="F354" s="727" t="s">
        <v>618</v>
      </c>
      <c r="G354" s="728" t="s">
        <v>784</v>
      </c>
      <c r="H354" s="726">
        <v>5000.0</v>
      </c>
      <c r="I354" s="726">
        <v>0.0</v>
      </c>
      <c r="J354" s="726">
        <f t="shared" si="1"/>
        <v>0</v>
      </c>
      <c r="K354" s="724"/>
      <c r="L354" s="729"/>
      <c r="M354" s="741"/>
      <c r="N354" s="55"/>
      <c r="O354" s="55"/>
      <c r="P354" s="55"/>
      <c r="Q354" s="55"/>
      <c r="R354" s="55"/>
      <c r="S354" s="275"/>
      <c r="T354" s="275"/>
      <c r="U354" s="276"/>
      <c r="V354" s="277"/>
      <c r="W354" s="55"/>
      <c r="X354" s="277"/>
      <c r="Y354" s="55"/>
    </row>
    <row r="355" ht="22.5" customHeight="1">
      <c r="A355" s="723" t="b">
        <v>1</v>
      </c>
      <c r="B355" s="725"/>
      <c r="C355" s="725">
        <v>45715.0</v>
      </c>
      <c r="D355" s="726">
        <v>25000.0</v>
      </c>
      <c r="E355" s="724" t="s">
        <v>2442</v>
      </c>
      <c r="F355" s="727" t="s">
        <v>651</v>
      </c>
      <c r="G355" s="728" t="s">
        <v>119</v>
      </c>
      <c r="H355" s="726">
        <v>25000.0</v>
      </c>
      <c r="I355" s="726">
        <v>0.0</v>
      </c>
      <c r="J355" s="726">
        <f t="shared" si="1"/>
        <v>0</v>
      </c>
      <c r="K355" s="724"/>
      <c r="L355" s="729"/>
      <c r="M355" s="741"/>
      <c r="S355" s="247"/>
      <c r="T355" s="247"/>
      <c r="U355" s="248"/>
      <c r="V355" s="240"/>
      <c r="X355" s="249"/>
    </row>
    <row r="356" ht="22.5" customHeight="1">
      <c r="A356" s="723" t="b">
        <v>1</v>
      </c>
      <c r="B356" s="725"/>
      <c r="C356" s="725">
        <v>45715.0</v>
      </c>
      <c r="D356" s="726">
        <v>5000.0</v>
      </c>
      <c r="E356" s="724" t="s">
        <v>649</v>
      </c>
      <c r="F356" s="727"/>
      <c r="G356" s="728" t="s">
        <v>119</v>
      </c>
      <c r="H356" s="726">
        <v>5000.0</v>
      </c>
      <c r="I356" s="726">
        <v>0.0</v>
      </c>
      <c r="J356" s="726">
        <f t="shared" si="1"/>
        <v>0</v>
      </c>
      <c r="K356" s="724"/>
      <c r="L356" s="729"/>
      <c r="M356" s="741"/>
      <c r="S356" s="247"/>
      <c r="T356" s="247"/>
      <c r="U356" s="248"/>
      <c r="V356" s="240"/>
      <c r="X356" s="249"/>
    </row>
    <row r="357" ht="22.5" customHeight="1">
      <c r="A357" s="723" t="b">
        <v>0</v>
      </c>
      <c r="B357" s="724">
        <v>273.0</v>
      </c>
      <c r="C357" s="725">
        <v>45716.0</v>
      </c>
      <c r="D357" s="726">
        <v>35000.0</v>
      </c>
      <c r="E357" s="724" t="s">
        <v>785</v>
      </c>
      <c r="F357" s="727" t="s">
        <v>641</v>
      </c>
      <c r="G357" s="728" t="s">
        <v>119</v>
      </c>
      <c r="H357" s="726">
        <v>35000.0</v>
      </c>
      <c r="I357" s="726">
        <v>0.0</v>
      </c>
      <c r="J357" s="726">
        <f t="shared" si="1"/>
        <v>0</v>
      </c>
      <c r="K357" s="724"/>
      <c r="L357" s="729"/>
      <c r="M357" s="741"/>
      <c r="S357" s="247"/>
      <c r="T357" s="247"/>
      <c r="U357" s="248"/>
      <c r="V357" s="249"/>
      <c r="W357" s="283"/>
      <c r="X357" s="249"/>
    </row>
    <row r="358" ht="22.5" customHeight="1">
      <c r="A358" s="723" t="b">
        <v>0</v>
      </c>
      <c r="B358" s="725"/>
      <c r="C358" s="725">
        <v>45716.0</v>
      </c>
      <c r="D358" s="726">
        <v>30000.0</v>
      </c>
      <c r="E358" s="724" t="s">
        <v>2432</v>
      </c>
      <c r="F358" s="727" t="s">
        <v>622</v>
      </c>
      <c r="G358" s="728" t="s">
        <v>119</v>
      </c>
      <c r="H358" s="726">
        <v>30000.0</v>
      </c>
      <c r="I358" s="726">
        <v>0.0</v>
      </c>
      <c r="J358" s="726">
        <f t="shared" si="1"/>
        <v>0</v>
      </c>
      <c r="K358" s="724"/>
      <c r="L358" s="729"/>
      <c r="M358" s="741"/>
      <c r="N358" s="55"/>
      <c r="O358" s="55"/>
      <c r="P358" s="55"/>
      <c r="Q358" s="55"/>
      <c r="R358" s="55"/>
      <c r="S358" s="300"/>
      <c r="T358" s="275"/>
      <c r="U358" s="276"/>
      <c r="V358" s="273"/>
      <c r="W358" s="55"/>
      <c r="X358" s="277"/>
      <c r="Y358" s="55"/>
    </row>
    <row r="359" ht="22.5" customHeight="1">
      <c r="A359" s="723" t="b">
        <v>0</v>
      </c>
      <c r="B359" s="725"/>
      <c r="C359" s="725">
        <v>45716.0</v>
      </c>
      <c r="D359" s="726">
        <v>10000.0</v>
      </c>
      <c r="E359" s="724" t="s">
        <v>631</v>
      </c>
      <c r="F359" s="727" t="s">
        <v>631</v>
      </c>
      <c r="G359" s="728" t="s">
        <v>52</v>
      </c>
      <c r="H359" s="726">
        <v>10000.0</v>
      </c>
      <c r="I359" s="726">
        <v>0.0</v>
      </c>
      <c r="J359" s="726">
        <f t="shared" si="1"/>
        <v>0</v>
      </c>
      <c r="K359" s="724"/>
      <c r="L359" s="729"/>
      <c r="M359" s="741"/>
      <c r="S359" s="301"/>
      <c r="T359" s="247"/>
      <c r="U359" s="248"/>
      <c r="V359" s="240"/>
      <c r="X359" s="249"/>
    </row>
    <row r="360" ht="22.5" customHeight="1">
      <c r="A360" s="723" t="b">
        <v>1</v>
      </c>
      <c r="B360" s="725"/>
      <c r="C360" s="725">
        <v>45716.0</v>
      </c>
      <c r="D360" s="726">
        <v>1122000.0</v>
      </c>
      <c r="E360" s="724" t="s">
        <v>631</v>
      </c>
      <c r="F360" s="727" t="s">
        <v>631</v>
      </c>
      <c r="G360" s="728" t="s">
        <v>54</v>
      </c>
      <c r="H360" s="726">
        <v>1122000.0</v>
      </c>
      <c r="I360" s="726">
        <v>0.0</v>
      </c>
      <c r="J360" s="726">
        <f t="shared" si="1"/>
        <v>0</v>
      </c>
      <c r="K360" s="724"/>
      <c r="L360" s="729"/>
      <c r="M360" s="741"/>
      <c r="S360" s="247"/>
      <c r="T360" s="247"/>
      <c r="U360" s="248"/>
      <c r="V360" s="249"/>
      <c r="X360" s="249"/>
    </row>
    <row r="361" ht="22.5" customHeight="1">
      <c r="A361" s="723" t="b">
        <v>0</v>
      </c>
      <c r="B361" s="725"/>
      <c r="C361" s="725">
        <v>45716.0</v>
      </c>
      <c r="D361" s="726">
        <v>600000.0</v>
      </c>
      <c r="E361" s="724" t="s">
        <v>2443</v>
      </c>
      <c r="F361" s="727" t="s">
        <v>631</v>
      </c>
      <c r="G361" s="728" t="s">
        <v>68</v>
      </c>
      <c r="H361" s="726">
        <v>600000.0</v>
      </c>
      <c r="I361" s="726">
        <v>0.0</v>
      </c>
      <c r="J361" s="726">
        <f t="shared" si="1"/>
        <v>0</v>
      </c>
      <c r="K361" s="724"/>
      <c r="L361" s="729"/>
      <c r="M361" s="741"/>
      <c r="S361" s="247"/>
      <c r="T361" s="247"/>
      <c r="U361" s="248"/>
      <c r="V361" s="249"/>
      <c r="X361" s="249"/>
    </row>
    <row r="362" ht="22.5" customHeight="1">
      <c r="A362" s="723" t="b">
        <v>0</v>
      </c>
      <c r="B362" s="725"/>
      <c r="C362" s="725">
        <v>45716.0</v>
      </c>
      <c r="D362" s="726">
        <v>50000.0</v>
      </c>
      <c r="E362" s="731" t="s">
        <v>618</v>
      </c>
      <c r="F362" s="727" t="s">
        <v>618</v>
      </c>
      <c r="G362" s="728" t="s">
        <v>64</v>
      </c>
      <c r="H362" s="726">
        <v>50000.0</v>
      </c>
      <c r="I362" s="726">
        <v>0.0</v>
      </c>
      <c r="J362" s="726">
        <f t="shared" si="1"/>
        <v>0</v>
      </c>
      <c r="K362" s="724"/>
      <c r="L362" s="729"/>
      <c r="M362" s="741"/>
      <c r="S362" s="247"/>
      <c r="T362" s="247"/>
      <c r="U362" s="248"/>
      <c r="V362" s="249"/>
      <c r="X362" s="249"/>
    </row>
    <row r="363" ht="22.5" customHeight="1">
      <c r="A363" s="723" t="b">
        <v>0</v>
      </c>
      <c r="B363" s="724">
        <v>276.0</v>
      </c>
      <c r="C363" s="725">
        <v>45717.0</v>
      </c>
      <c r="D363" s="726">
        <v>10000.0</v>
      </c>
      <c r="E363" s="724" t="s">
        <v>2444</v>
      </c>
      <c r="F363" s="727" t="s">
        <v>641</v>
      </c>
      <c r="G363" s="728" t="s">
        <v>119</v>
      </c>
      <c r="H363" s="726">
        <v>10000.0</v>
      </c>
      <c r="I363" s="726">
        <v>0.0</v>
      </c>
      <c r="J363" s="726">
        <f t="shared" si="1"/>
        <v>0</v>
      </c>
      <c r="K363" s="724"/>
      <c r="L363" s="729"/>
      <c r="M363" s="741"/>
      <c r="S363" s="247"/>
      <c r="T363" s="247"/>
      <c r="U363" s="248"/>
      <c r="V363" s="249"/>
      <c r="X363" s="249"/>
    </row>
    <row r="364" ht="22.5" customHeight="1">
      <c r="A364" s="723" t="b">
        <v>0</v>
      </c>
      <c r="B364" s="724">
        <v>4646.0</v>
      </c>
      <c r="C364" s="725">
        <v>45717.0</v>
      </c>
      <c r="D364" s="726">
        <v>510000.0</v>
      </c>
      <c r="E364" s="724" t="s">
        <v>2445</v>
      </c>
      <c r="F364" s="727" t="s">
        <v>620</v>
      </c>
      <c r="G364" s="728" t="s">
        <v>632</v>
      </c>
      <c r="H364" s="726">
        <v>510000.0</v>
      </c>
      <c r="I364" s="726">
        <v>0.0</v>
      </c>
      <c r="J364" s="726">
        <f t="shared" si="1"/>
        <v>0</v>
      </c>
      <c r="K364" s="724"/>
      <c r="L364" s="729"/>
      <c r="M364" s="741"/>
      <c r="S364" s="301"/>
      <c r="T364" s="247"/>
      <c r="U364" s="248"/>
      <c r="V364" s="249"/>
      <c r="X364" s="249"/>
    </row>
    <row r="365" ht="22.5" customHeight="1">
      <c r="A365" s="723" t="b">
        <v>0</v>
      </c>
      <c r="B365" s="725"/>
      <c r="C365" s="725">
        <v>45717.0</v>
      </c>
      <c r="D365" s="726">
        <v>100000.0</v>
      </c>
      <c r="E365" s="724" t="s">
        <v>631</v>
      </c>
      <c r="F365" s="727" t="s">
        <v>631</v>
      </c>
      <c r="G365" s="728" t="s">
        <v>52</v>
      </c>
      <c r="H365" s="726">
        <v>100000.0</v>
      </c>
      <c r="I365" s="726">
        <v>0.0</v>
      </c>
      <c r="J365" s="726">
        <f t="shared" si="1"/>
        <v>0</v>
      </c>
      <c r="K365" s="724"/>
      <c r="L365" s="729"/>
      <c r="M365" s="741"/>
      <c r="N365" s="55"/>
      <c r="O365" s="55"/>
      <c r="P365" s="55"/>
      <c r="Q365" s="55"/>
      <c r="R365" s="55"/>
      <c r="S365" s="300"/>
      <c r="T365" s="275"/>
      <c r="U365" s="276"/>
      <c r="V365" s="277"/>
      <c r="W365" s="55"/>
      <c r="X365" s="277"/>
      <c r="Y365" s="55"/>
    </row>
    <row r="366" ht="22.5" customHeight="1">
      <c r="A366" s="723" t="b">
        <v>0</v>
      </c>
      <c r="B366" s="725"/>
      <c r="C366" s="725">
        <v>45717.0</v>
      </c>
      <c r="D366" s="726">
        <v>350000.0</v>
      </c>
      <c r="E366" s="724" t="s">
        <v>2446</v>
      </c>
      <c r="F366" s="727" t="s">
        <v>631</v>
      </c>
      <c r="G366" s="728" t="s">
        <v>643</v>
      </c>
      <c r="H366" s="726">
        <v>350000.0</v>
      </c>
      <c r="I366" s="726">
        <v>0.0</v>
      </c>
      <c r="J366" s="726">
        <f t="shared" si="1"/>
        <v>0</v>
      </c>
      <c r="K366" s="724"/>
      <c r="L366" s="729"/>
      <c r="M366" s="741"/>
      <c r="S366" s="247"/>
      <c r="T366" s="247"/>
      <c r="U366" s="248"/>
      <c r="V366" s="249"/>
      <c r="X366" s="249"/>
    </row>
    <row r="367" ht="22.5" customHeight="1">
      <c r="A367" s="723" t="b">
        <v>1</v>
      </c>
      <c r="B367" s="725"/>
      <c r="C367" s="725">
        <v>45717.0</v>
      </c>
      <c r="D367" s="726">
        <f>IF(OR(ISBLANK(H367),ISBLANK(I367)),"",H367-I367)</f>
        <v>540000</v>
      </c>
      <c r="E367" s="724" t="s">
        <v>631</v>
      </c>
      <c r="F367" s="727" t="s">
        <v>631</v>
      </c>
      <c r="G367" s="728" t="s">
        <v>41</v>
      </c>
      <c r="H367" s="726">
        <v>540000.0</v>
      </c>
      <c r="I367" s="726">
        <v>0.0</v>
      </c>
      <c r="J367" s="726">
        <f t="shared" si="1"/>
        <v>0</v>
      </c>
      <c r="K367" s="724" t="s">
        <v>2447</v>
      </c>
      <c r="L367" s="729"/>
      <c r="M367" s="741"/>
    </row>
    <row r="368" ht="22.5" customHeight="1">
      <c r="A368" s="723" t="b">
        <v>0</v>
      </c>
      <c r="B368" s="725"/>
      <c r="C368" s="725">
        <v>45717.0</v>
      </c>
      <c r="D368" s="726">
        <v>392000.0</v>
      </c>
      <c r="E368" s="724" t="s">
        <v>2446</v>
      </c>
      <c r="F368" s="727" t="s">
        <v>631</v>
      </c>
      <c r="G368" s="728" t="s">
        <v>70</v>
      </c>
      <c r="H368" s="726">
        <v>392000.0</v>
      </c>
      <c r="I368" s="726">
        <v>0.0</v>
      </c>
      <c r="J368" s="726">
        <f t="shared" si="1"/>
        <v>0</v>
      </c>
      <c r="K368" s="724"/>
      <c r="L368" s="729"/>
      <c r="M368" s="741"/>
    </row>
    <row r="369" ht="22.5" customHeight="1">
      <c r="A369" s="723" t="b">
        <v>0</v>
      </c>
      <c r="B369" s="725"/>
      <c r="C369" s="725">
        <v>45717.0</v>
      </c>
      <c r="D369" s="726">
        <v>2280750.0</v>
      </c>
      <c r="E369" s="731" t="s">
        <v>618</v>
      </c>
      <c r="F369" s="727" t="s">
        <v>618</v>
      </c>
      <c r="G369" s="728" t="s">
        <v>1408</v>
      </c>
      <c r="H369" s="726">
        <v>2280750.0</v>
      </c>
      <c r="I369" s="726">
        <v>0.0</v>
      </c>
      <c r="J369" s="726">
        <f t="shared" si="1"/>
        <v>0</v>
      </c>
      <c r="K369" s="724"/>
      <c r="L369" s="729"/>
      <c r="M369" s="741"/>
    </row>
    <row r="370" ht="22.5" customHeight="1">
      <c r="A370" s="723" t="b">
        <v>0</v>
      </c>
      <c r="B370" s="725"/>
      <c r="C370" s="725">
        <v>45717.0</v>
      </c>
      <c r="D370" s="726">
        <v>25000.0</v>
      </c>
      <c r="E370" s="731" t="s">
        <v>618</v>
      </c>
      <c r="F370" s="727" t="s">
        <v>618</v>
      </c>
      <c r="G370" s="728" t="s">
        <v>64</v>
      </c>
      <c r="H370" s="726">
        <v>25000.0</v>
      </c>
      <c r="I370" s="726">
        <v>0.0</v>
      </c>
      <c r="J370" s="726">
        <f t="shared" si="1"/>
        <v>0</v>
      </c>
      <c r="K370" s="724"/>
      <c r="L370" s="729"/>
      <c r="M370" s="741"/>
      <c r="N370" s="55"/>
      <c r="O370" s="55"/>
      <c r="P370" s="55"/>
      <c r="Q370" s="55"/>
      <c r="R370" s="55"/>
      <c r="S370" s="275"/>
      <c r="T370" s="275"/>
      <c r="U370" s="755"/>
      <c r="V370" s="277"/>
      <c r="W370" s="55"/>
      <c r="X370" s="277"/>
      <c r="Y370" s="55"/>
    </row>
    <row r="371" ht="22.5" customHeight="1">
      <c r="A371" s="723" t="b">
        <v>0</v>
      </c>
      <c r="B371" s="724">
        <v>276.0</v>
      </c>
      <c r="C371" s="725">
        <v>45717.0</v>
      </c>
      <c r="D371" s="726">
        <v>25000.0</v>
      </c>
      <c r="E371" s="731" t="s">
        <v>618</v>
      </c>
      <c r="F371" s="727" t="s">
        <v>618</v>
      </c>
      <c r="G371" s="728" t="s">
        <v>3</v>
      </c>
      <c r="H371" s="726">
        <v>25000.0</v>
      </c>
      <c r="I371" s="726">
        <v>0.0</v>
      </c>
      <c r="J371" s="726">
        <f t="shared" si="1"/>
        <v>0</v>
      </c>
      <c r="K371" s="724"/>
      <c r="L371" s="729"/>
      <c r="M371" s="741"/>
      <c r="N371" s="55"/>
      <c r="O371" s="55"/>
      <c r="P371" s="55"/>
      <c r="Q371" s="55"/>
      <c r="R371" s="55"/>
      <c r="S371" s="755"/>
      <c r="T371" s="275"/>
      <c r="U371" s="276"/>
      <c r="V371" s="277"/>
      <c r="W371" s="55"/>
      <c r="X371" s="277"/>
      <c r="Y371" s="55"/>
    </row>
    <row r="372" ht="22.5" customHeight="1">
      <c r="A372" s="723" t="b">
        <v>0</v>
      </c>
      <c r="B372" s="724">
        <v>276.0</v>
      </c>
      <c r="C372" s="725">
        <v>45717.0</v>
      </c>
      <c r="D372" s="726">
        <v>200000.0</v>
      </c>
      <c r="E372" s="731" t="s">
        <v>618</v>
      </c>
      <c r="F372" s="727" t="s">
        <v>618</v>
      </c>
      <c r="G372" s="728" t="s">
        <v>630</v>
      </c>
      <c r="H372" s="726">
        <v>200000.0</v>
      </c>
      <c r="I372" s="726">
        <v>0.0</v>
      </c>
      <c r="J372" s="726">
        <f t="shared" si="1"/>
        <v>0</v>
      </c>
      <c r="K372" s="724"/>
      <c r="L372" s="729"/>
      <c r="M372" s="741"/>
    </row>
    <row r="373" ht="22.5" customHeight="1">
      <c r="A373" s="723" t="b">
        <v>0</v>
      </c>
      <c r="B373" s="724">
        <v>276.0</v>
      </c>
      <c r="C373" s="725">
        <v>45717.0</v>
      </c>
      <c r="D373" s="726">
        <v>5000.0</v>
      </c>
      <c r="E373" s="724" t="s">
        <v>2448</v>
      </c>
      <c r="F373" s="727" t="s">
        <v>819</v>
      </c>
      <c r="G373" s="728" t="s">
        <v>119</v>
      </c>
      <c r="H373" s="726">
        <v>5000.0</v>
      </c>
      <c r="I373" s="726">
        <v>0.0</v>
      </c>
      <c r="J373" s="726">
        <f t="shared" si="1"/>
        <v>0</v>
      </c>
      <c r="K373" s="724"/>
      <c r="L373" s="729"/>
      <c r="M373" s="741"/>
    </row>
    <row r="374" ht="22.5" customHeight="1">
      <c r="A374" s="723" t="b">
        <v>0</v>
      </c>
      <c r="B374" s="724">
        <v>4745.0</v>
      </c>
      <c r="C374" s="725">
        <v>45719.0</v>
      </c>
      <c r="D374" s="726">
        <v>266000.0</v>
      </c>
      <c r="E374" s="724" t="s">
        <v>2449</v>
      </c>
      <c r="F374" s="727" t="s">
        <v>2450</v>
      </c>
      <c r="G374" s="728" t="s">
        <v>632</v>
      </c>
      <c r="H374" s="726">
        <v>266000.0</v>
      </c>
      <c r="I374" s="726">
        <v>0.0</v>
      </c>
      <c r="J374" s="726">
        <f t="shared" si="1"/>
        <v>0</v>
      </c>
      <c r="K374" s="724"/>
      <c r="L374" s="724"/>
      <c r="M374" s="756"/>
    </row>
    <row r="375" ht="22.5" customHeight="1">
      <c r="A375" s="723" t="b">
        <v>0</v>
      </c>
      <c r="B375" s="724">
        <v>274.0</v>
      </c>
      <c r="C375" s="725">
        <v>45720.0</v>
      </c>
      <c r="D375" s="726">
        <f>IF(OR(ISBLANK(H375),ISBLANK(I375)),"",H375-I375)</f>
        <v>35000</v>
      </c>
      <c r="E375" s="724" t="s">
        <v>2451</v>
      </c>
      <c r="F375" s="727" t="s">
        <v>620</v>
      </c>
      <c r="G375" s="728" t="s">
        <v>31</v>
      </c>
      <c r="H375" s="726">
        <v>35000.0</v>
      </c>
      <c r="I375" s="726">
        <v>0.0</v>
      </c>
      <c r="J375" s="726">
        <f t="shared" si="1"/>
        <v>0</v>
      </c>
      <c r="K375" s="724" t="s">
        <v>1609</v>
      </c>
      <c r="L375" s="729"/>
      <c r="M375" s="741"/>
    </row>
    <row r="376" ht="22.5" customHeight="1">
      <c r="A376" s="723" t="b">
        <v>0</v>
      </c>
      <c r="B376" s="724">
        <v>4660.0</v>
      </c>
      <c r="C376" s="725">
        <v>45720.0</v>
      </c>
      <c r="D376" s="726">
        <v>366000.0</v>
      </c>
      <c r="E376" s="724" t="s">
        <v>2452</v>
      </c>
      <c r="F376" s="727" t="s">
        <v>638</v>
      </c>
      <c r="G376" s="728" t="s">
        <v>632</v>
      </c>
      <c r="H376" s="726">
        <v>366000.0</v>
      </c>
      <c r="I376" s="726">
        <v>0.0</v>
      </c>
      <c r="J376" s="726">
        <f t="shared" si="1"/>
        <v>0</v>
      </c>
      <c r="K376" s="724"/>
      <c r="L376" s="729"/>
      <c r="M376" s="741"/>
    </row>
    <row r="377" ht="22.5" customHeight="1">
      <c r="A377" s="723" t="b">
        <v>1</v>
      </c>
      <c r="B377" s="731">
        <v>274.0</v>
      </c>
      <c r="C377" s="725">
        <v>45721.0</v>
      </c>
      <c r="D377" s="726">
        <v>75000.0</v>
      </c>
      <c r="E377" s="724" t="s">
        <v>2453</v>
      </c>
      <c r="F377" s="727" t="s">
        <v>641</v>
      </c>
      <c r="G377" s="728" t="s">
        <v>119</v>
      </c>
      <c r="H377" s="726">
        <v>75000.0</v>
      </c>
      <c r="I377" s="726">
        <v>0.0</v>
      </c>
      <c r="J377" s="726">
        <f t="shared" si="1"/>
        <v>0</v>
      </c>
      <c r="K377" s="731" t="s">
        <v>31</v>
      </c>
      <c r="L377" s="729"/>
      <c r="M377" s="741"/>
    </row>
    <row r="378" ht="22.5" customHeight="1">
      <c r="A378" s="723" t="b">
        <v>1</v>
      </c>
      <c r="B378" s="731">
        <v>274.0</v>
      </c>
      <c r="C378" s="725">
        <v>45721.0</v>
      </c>
      <c r="D378" s="726">
        <v>40000.0</v>
      </c>
      <c r="E378" s="724" t="s">
        <v>2454</v>
      </c>
      <c r="F378" s="727" t="s">
        <v>641</v>
      </c>
      <c r="G378" s="728" t="s">
        <v>119</v>
      </c>
      <c r="H378" s="726">
        <v>40000.0</v>
      </c>
      <c r="I378" s="726">
        <v>0.0</v>
      </c>
      <c r="J378" s="726">
        <f t="shared" si="1"/>
        <v>0</v>
      </c>
      <c r="K378" s="731" t="s">
        <v>31</v>
      </c>
      <c r="L378" s="729"/>
      <c r="M378" s="741"/>
    </row>
    <row r="379" ht="22.5" customHeight="1">
      <c r="A379" s="723" t="b">
        <v>1</v>
      </c>
      <c r="B379" s="731">
        <v>274.0</v>
      </c>
      <c r="C379" s="725">
        <v>45721.0</v>
      </c>
      <c r="D379" s="726">
        <v>25000.0</v>
      </c>
      <c r="E379" s="724" t="s">
        <v>2455</v>
      </c>
      <c r="F379" s="727" t="s">
        <v>641</v>
      </c>
      <c r="G379" s="728" t="s">
        <v>119</v>
      </c>
      <c r="H379" s="726">
        <v>25000.0</v>
      </c>
      <c r="I379" s="726">
        <v>0.0</v>
      </c>
      <c r="J379" s="726">
        <f t="shared" si="1"/>
        <v>0</v>
      </c>
      <c r="K379" s="731" t="s">
        <v>31</v>
      </c>
      <c r="L379" s="729"/>
      <c r="M379" s="741"/>
    </row>
    <row r="380" ht="22.5" customHeight="1">
      <c r="A380" s="723" t="b">
        <v>1</v>
      </c>
      <c r="B380" s="731">
        <v>274.0</v>
      </c>
      <c r="C380" s="725">
        <v>45721.0</v>
      </c>
      <c r="D380" s="726">
        <v>20000.0</v>
      </c>
      <c r="E380" s="724" t="s">
        <v>2456</v>
      </c>
      <c r="F380" s="727" t="s">
        <v>641</v>
      </c>
      <c r="G380" s="728" t="s">
        <v>119</v>
      </c>
      <c r="H380" s="726">
        <v>20000.0</v>
      </c>
      <c r="I380" s="726">
        <v>0.0</v>
      </c>
      <c r="J380" s="726">
        <f t="shared" si="1"/>
        <v>0</v>
      </c>
      <c r="K380" s="731" t="s">
        <v>31</v>
      </c>
      <c r="L380" s="729"/>
      <c r="M380" s="741"/>
    </row>
    <row r="381" ht="22.5" customHeight="1">
      <c r="A381" s="723" t="b">
        <v>1</v>
      </c>
      <c r="B381" s="733"/>
      <c r="C381" s="725">
        <v>45721.0</v>
      </c>
      <c r="D381" s="726">
        <v>10000.0</v>
      </c>
      <c r="E381" s="724" t="s">
        <v>2457</v>
      </c>
      <c r="F381" s="727" t="s">
        <v>641</v>
      </c>
      <c r="G381" s="728" t="s">
        <v>632</v>
      </c>
      <c r="H381" s="726">
        <v>10000.0</v>
      </c>
      <c r="I381" s="726">
        <v>0.0</v>
      </c>
      <c r="J381" s="726">
        <f t="shared" si="1"/>
        <v>0</v>
      </c>
      <c r="K381" s="724"/>
      <c r="L381" s="729"/>
      <c r="M381" s="741"/>
    </row>
    <row r="382" ht="22.5" customHeight="1">
      <c r="A382" s="723" t="b">
        <v>1</v>
      </c>
      <c r="B382" s="731">
        <v>274.0</v>
      </c>
      <c r="C382" s="725">
        <v>45721.0</v>
      </c>
      <c r="D382" s="726">
        <v>50000.0</v>
      </c>
      <c r="E382" s="724" t="s">
        <v>2458</v>
      </c>
      <c r="F382" s="727" t="s">
        <v>620</v>
      </c>
      <c r="G382" s="728" t="s">
        <v>119</v>
      </c>
      <c r="H382" s="726">
        <v>50000.0</v>
      </c>
      <c r="I382" s="726">
        <v>0.0</v>
      </c>
      <c r="J382" s="726">
        <f t="shared" si="1"/>
        <v>0</v>
      </c>
      <c r="K382" s="731" t="s">
        <v>31</v>
      </c>
      <c r="L382" s="729"/>
      <c r="M382" s="741"/>
    </row>
    <row r="383" ht="22.5" customHeight="1">
      <c r="A383" s="723" t="b">
        <v>1</v>
      </c>
      <c r="B383" s="731">
        <v>274.0</v>
      </c>
      <c r="C383" s="725">
        <v>45721.0</v>
      </c>
      <c r="D383" s="726">
        <v>10000.0</v>
      </c>
      <c r="E383" s="724" t="s">
        <v>2459</v>
      </c>
      <c r="F383" s="727" t="s">
        <v>620</v>
      </c>
      <c r="G383" s="728" t="s">
        <v>119</v>
      </c>
      <c r="H383" s="726">
        <v>10000.0</v>
      </c>
      <c r="I383" s="726">
        <v>0.0</v>
      </c>
      <c r="J383" s="726">
        <f t="shared" si="1"/>
        <v>0</v>
      </c>
      <c r="K383" s="731" t="s">
        <v>31</v>
      </c>
      <c r="L383" s="729"/>
      <c r="M383" s="741"/>
    </row>
    <row r="384" ht="22.5" customHeight="1">
      <c r="A384" s="723" t="b">
        <v>0</v>
      </c>
      <c r="B384" s="724">
        <v>4691.0</v>
      </c>
      <c r="C384" s="725">
        <v>45721.0</v>
      </c>
      <c r="D384" s="726">
        <f>IF(OR(ISBLANK(H384),ISBLANK(I384)),"",H384-I384)</f>
        <v>584000</v>
      </c>
      <c r="E384" s="724" t="s">
        <v>2460</v>
      </c>
      <c r="F384" s="727" t="s">
        <v>638</v>
      </c>
      <c r="G384" s="728" t="s">
        <v>632</v>
      </c>
      <c r="H384" s="726">
        <v>584000.0</v>
      </c>
      <c r="I384" s="726">
        <v>0.0</v>
      </c>
      <c r="J384" s="726">
        <f t="shared" si="1"/>
        <v>0</v>
      </c>
      <c r="K384" s="724"/>
      <c r="L384" s="729"/>
      <c r="M384" s="741"/>
    </row>
    <row r="385" ht="22.5" customHeight="1">
      <c r="A385" s="723" t="b">
        <v>1</v>
      </c>
      <c r="B385" s="733"/>
      <c r="C385" s="725">
        <v>45721.0</v>
      </c>
      <c r="D385" s="726">
        <v>325000.0</v>
      </c>
      <c r="E385" s="724" t="s">
        <v>631</v>
      </c>
      <c r="F385" s="727" t="s">
        <v>631</v>
      </c>
      <c r="G385" s="728" t="s">
        <v>52</v>
      </c>
      <c r="H385" s="726">
        <v>325000.0</v>
      </c>
      <c r="I385" s="726">
        <v>0.0</v>
      </c>
      <c r="J385" s="726">
        <f t="shared" si="1"/>
        <v>0</v>
      </c>
      <c r="K385" s="724"/>
      <c r="L385" s="724" t="s">
        <v>2461</v>
      </c>
      <c r="M385" s="756"/>
    </row>
    <row r="386" ht="22.5" customHeight="1">
      <c r="A386" s="723" t="b">
        <v>0</v>
      </c>
      <c r="B386" s="724"/>
      <c r="C386" s="725">
        <v>45721.0</v>
      </c>
      <c r="D386" s="726">
        <v>500000.0</v>
      </c>
      <c r="E386" s="731" t="s">
        <v>618</v>
      </c>
      <c r="F386" s="727" t="s">
        <v>618</v>
      </c>
      <c r="G386" s="728" t="s">
        <v>64</v>
      </c>
      <c r="H386" s="726">
        <v>500000.0</v>
      </c>
      <c r="I386" s="726">
        <v>0.0</v>
      </c>
      <c r="J386" s="726">
        <f t="shared" si="1"/>
        <v>0</v>
      </c>
      <c r="K386" s="724"/>
      <c r="L386" s="729"/>
      <c r="M386" s="741"/>
    </row>
    <row r="387" ht="22.5" customHeight="1">
      <c r="A387" s="723" t="b">
        <v>1</v>
      </c>
      <c r="B387" s="724">
        <v>274.0</v>
      </c>
      <c r="C387" s="725">
        <v>45721.0</v>
      </c>
      <c r="D387" s="726">
        <v>145000.0</v>
      </c>
      <c r="E387" s="724" t="s">
        <v>2462</v>
      </c>
      <c r="F387" s="727" t="s">
        <v>651</v>
      </c>
      <c r="G387" s="728" t="s">
        <v>119</v>
      </c>
      <c r="H387" s="726">
        <v>145000.0</v>
      </c>
      <c r="I387" s="726">
        <v>0.0</v>
      </c>
      <c r="J387" s="726">
        <f t="shared" si="1"/>
        <v>0</v>
      </c>
      <c r="K387" s="724" t="s">
        <v>31</v>
      </c>
      <c r="L387" s="729"/>
      <c r="M387" s="741"/>
    </row>
    <row r="388" ht="22.5" customHeight="1">
      <c r="A388" s="723" t="b">
        <v>1</v>
      </c>
      <c r="B388" s="724">
        <v>1359.0</v>
      </c>
      <c r="C388" s="725">
        <v>45722.0</v>
      </c>
      <c r="D388" s="726">
        <v>60000.0</v>
      </c>
      <c r="E388" s="724" t="s">
        <v>2463</v>
      </c>
      <c r="F388" s="727" t="s">
        <v>641</v>
      </c>
      <c r="G388" s="728" t="s">
        <v>821</v>
      </c>
      <c r="H388" s="726">
        <v>60000.0</v>
      </c>
      <c r="I388" s="726">
        <v>0.0</v>
      </c>
      <c r="J388" s="726">
        <f t="shared" si="1"/>
        <v>0</v>
      </c>
      <c r="K388" s="724" t="s">
        <v>1408</v>
      </c>
      <c r="L388" s="729"/>
      <c r="M388" s="741"/>
    </row>
    <row r="389" ht="22.5" customHeight="1">
      <c r="A389" s="723" t="b">
        <v>1</v>
      </c>
      <c r="B389" s="724">
        <v>275.0</v>
      </c>
      <c r="C389" s="725">
        <v>45722.0</v>
      </c>
      <c r="D389" s="726">
        <v>45000.0</v>
      </c>
      <c r="E389" s="724" t="s">
        <v>2464</v>
      </c>
      <c r="F389" s="727" t="s">
        <v>641</v>
      </c>
      <c r="G389" s="728" t="s">
        <v>119</v>
      </c>
      <c r="H389" s="726">
        <v>45000.0</v>
      </c>
      <c r="I389" s="726">
        <v>0.0</v>
      </c>
      <c r="J389" s="726">
        <f t="shared" si="1"/>
        <v>0</v>
      </c>
      <c r="K389" s="724" t="s">
        <v>285</v>
      </c>
      <c r="L389" s="729"/>
      <c r="M389" s="741"/>
    </row>
    <row r="390" ht="22.5" customHeight="1">
      <c r="A390" s="723" t="b">
        <v>1</v>
      </c>
      <c r="B390" s="724">
        <v>276.0</v>
      </c>
      <c r="C390" s="725">
        <v>45722.0</v>
      </c>
      <c r="D390" s="726">
        <v>30000.0</v>
      </c>
      <c r="E390" s="724" t="s">
        <v>2465</v>
      </c>
      <c r="F390" s="727" t="s">
        <v>641</v>
      </c>
      <c r="G390" s="728" t="s">
        <v>119</v>
      </c>
      <c r="H390" s="726">
        <v>30000.0</v>
      </c>
      <c r="I390" s="726">
        <v>0.0</v>
      </c>
      <c r="J390" s="726">
        <f t="shared" si="1"/>
        <v>0</v>
      </c>
      <c r="K390" s="724" t="s">
        <v>285</v>
      </c>
      <c r="L390" s="729"/>
      <c r="M390" s="741"/>
    </row>
    <row r="391" ht="22.5" customHeight="1">
      <c r="A391" s="723" t="b">
        <v>1</v>
      </c>
      <c r="B391" s="724">
        <v>276.0</v>
      </c>
      <c r="C391" s="725">
        <v>45722.0</v>
      </c>
      <c r="D391" s="726">
        <v>25000.0</v>
      </c>
      <c r="E391" s="724" t="s">
        <v>2466</v>
      </c>
      <c r="F391" s="727" t="s">
        <v>641</v>
      </c>
      <c r="G391" s="728" t="s">
        <v>119</v>
      </c>
      <c r="H391" s="726">
        <v>25000.0</v>
      </c>
      <c r="I391" s="726">
        <v>0.0</v>
      </c>
      <c r="J391" s="726">
        <f t="shared" si="1"/>
        <v>0</v>
      </c>
      <c r="K391" s="724" t="s">
        <v>285</v>
      </c>
      <c r="L391" s="729"/>
      <c r="M391" s="741"/>
    </row>
    <row r="392" ht="22.5" customHeight="1">
      <c r="A392" s="723" t="b">
        <v>1</v>
      </c>
      <c r="B392" s="725"/>
      <c r="C392" s="725">
        <v>45722.0</v>
      </c>
      <c r="D392" s="726">
        <v>11000.0</v>
      </c>
      <c r="E392" s="724" t="s">
        <v>2467</v>
      </c>
      <c r="F392" s="727" t="s">
        <v>641</v>
      </c>
      <c r="G392" s="728" t="s">
        <v>119</v>
      </c>
      <c r="H392" s="726">
        <v>11000.0</v>
      </c>
      <c r="I392" s="726">
        <v>0.0</v>
      </c>
      <c r="J392" s="726">
        <f t="shared" si="1"/>
        <v>0</v>
      </c>
      <c r="K392" s="724" t="s">
        <v>1408</v>
      </c>
      <c r="L392" s="729"/>
      <c r="M392" s="741"/>
    </row>
    <row r="393" ht="22.5" customHeight="1">
      <c r="A393" s="723" t="b">
        <v>1</v>
      </c>
      <c r="B393" s="725"/>
      <c r="C393" s="725">
        <v>45722.0</v>
      </c>
      <c r="D393" s="726">
        <v>10000.0</v>
      </c>
      <c r="E393" s="724" t="s">
        <v>2468</v>
      </c>
      <c r="F393" s="727" t="s">
        <v>641</v>
      </c>
      <c r="G393" s="728" t="s">
        <v>119</v>
      </c>
      <c r="H393" s="726">
        <v>10000.0</v>
      </c>
      <c r="I393" s="726">
        <v>0.0</v>
      </c>
      <c r="J393" s="726">
        <f t="shared" si="1"/>
        <v>0</v>
      </c>
      <c r="K393" s="724" t="s">
        <v>1408</v>
      </c>
      <c r="L393" s="729"/>
      <c r="M393" s="741"/>
    </row>
    <row r="394" ht="22.5" customHeight="1">
      <c r="A394" s="723" t="b">
        <v>1</v>
      </c>
      <c r="B394" s="724">
        <v>276.0</v>
      </c>
      <c r="C394" s="725">
        <v>45722.0</v>
      </c>
      <c r="D394" s="726">
        <v>5000.0</v>
      </c>
      <c r="E394" s="724" t="s">
        <v>2469</v>
      </c>
      <c r="F394" s="727" t="s">
        <v>641</v>
      </c>
      <c r="G394" s="728" t="s">
        <v>119</v>
      </c>
      <c r="H394" s="726">
        <v>5000.0</v>
      </c>
      <c r="I394" s="726">
        <v>0.0</v>
      </c>
      <c r="J394" s="726">
        <f t="shared" si="1"/>
        <v>0</v>
      </c>
      <c r="K394" s="724" t="s">
        <v>285</v>
      </c>
      <c r="L394" s="729"/>
      <c r="M394" s="741"/>
    </row>
    <row r="395" ht="22.5" customHeight="1">
      <c r="A395" s="723" t="b">
        <v>1</v>
      </c>
      <c r="B395" s="724">
        <v>276.0</v>
      </c>
      <c r="C395" s="725">
        <v>45722.0</v>
      </c>
      <c r="D395" s="726">
        <v>5000.0</v>
      </c>
      <c r="E395" s="724" t="s">
        <v>2470</v>
      </c>
      <c r="F395" s="727" t="s">
        <v>641</v>
      </c>
      <c r="G395" s="728" t="s">
        <v>119</v>
      </c>
      <c r="H395" s="726">
        <v>5000.0</v>
      </c>
      <c r="I395" s="726">
        <v>0.0</v>
      </c>
      <c r="J395" s="726">
        <f t="shared" si="1"/>
        <v>0</v>
      </c>
      <c r="K395" s="724" t="s">
        <v>285</v>
      </c>
      <c r="L395" s="729"/>
      <c r="M395" s="741"/>
    </row>
    <row r="396" ht="22.5" customHeight="1">
      <c r="A396" s="723" t="b">
        <v>0</v>
      </c>
      <c r="B396" s="725"/>
      <c r="C396" s="725">
        <v>45722.0</v>
      </c>
      <c r="D396" s="726">
        <v>10000.0</v>
      </c>
      <c r="E396" s="724" t="s">
        <v>2471</v>
      </c>
      <c r="F396" s="727" t="s">
        <v>26</v>
      </c>
      <c r="G396" s="728" t="s">
        <v>41</v>
      </c>
      <c r="H396" s="726">
        <v>10000.0</v>
      </c>
      <c r="I396" s="726">
        <v>0.0</v>
      </c>
      <c r="J396" s="726">
        <f t="shared" si="1"/>
        <v>0</v>
      </c>
      <c r="K396" s="724" t="s">
        <v>1408</v>
      </c>
      <c r="L396" s="729"/>
      <c r="M396" s="741"/>
    </row>
    <row r="397" ht="22.5" customHeight="1">
      <c r="A397" s="723" t="b">
        <v>1</v>
      </c>
      <c r="B397" s="724">
        <v>24.0</v>
      </c>
      <c r="C397" s="725">
        <v>45722.0</v>
      </c>
      <c r="D397" s="726">
        <v>20000.0</v>
      </c>
      <c r="E397" s="724" t="s">
        <v>2472</v>
      </c>
      <c r="F397" s="727" t="s">
        <v>620</v>
      </c>
      <c r="G397" s="728" t="s">
        <v>2473</v>
      </c>
      <c r="H397" s="726">
        <v>20000.0</v>
      </c>
      <c r="I397" s="726">
        <v>0.0</v>
      </c>
      <c r="J397" s="726">
        <f t="shared" si="1"/>
        <v>0</v>
      </c>
      <c r="K397" s="724" t="s">
        <v>2474</v>
      </c>
      <c r="L397" s="729"/>
      <c r="M397" s="741"/>
    </row>
    <row r="398" ht="22.5" customHeight="1">
      <c r="A398" s="723" t="b">
        <v>1</v>
      </c>
      <c r="B398" s="724">
        <v>140.0</v>
      </c>
      <c r="C398" s="725">
        <v>45722.0</v>
      </c>
      <c r="D398" s="726">
        <v>20000.0</v>
      </c>
      <c r="E398" s="724" t="s">
        <v>2475</v>
      </c>
      <c r="F398" s="727" t="s">
        <v>620</v>
      </c>
      <c r="G398" s="728" t="s">
        <v>2473</v>
      </c>
      <c r="H398" s="726">
        <v>20000.0</v>
      </c>
      <c r="I398" s="726">
        <v>0.0</v>
      </c>
      <c r="J398" s="726">
        <f t="shared" si="1"/>
        <v>0</v>
      </c>
      <c r="K398" s="724" t="s">
        <v>2474</v>
      </c>
      <c r="L398" s="729"/>
      <c r="M398" s="741"/>
    </row>
    <row r="399" ht="22.5" customHeight="1">
      <c r="A399" s="723" t="b">
        <v>1</v>
      </c>
      <c r="B399" s="724">
        <v>365.0</v>
      </c>
      <c r="C399" s="725">
        <v>45722.0</v>
      </c>
      <c r="D399" s="726">
        <v>10000.0</v>
      </c>
      <c r="E399" s="724" t="s">
        <v>2476</v>
      </c>
      <c r="F399" s="727" t="s">
        <v>620</v>
      </c>
      <c r="G399" s="728" t="s">
        <v>2473</v>
      </c>
      <c r="H399" s="726">
        <v>10000.0</v>
      </c>
      <c r="I399" s="726">
        <v>0.0</v>
      </c>
      <c r="J399" s="726">
        <f t="shared" si="1"/>
        <v>0</v>
      </c>
      <c r="K399" s="724" t="s">
        <v>2474</v>
      </c>
      <c r="L399" s="729"/>
      <c r="M399" s="741"/>
    </row>
    <row r="400" ht="22.5" customHeight="1">
      <c r="A400" s="723" t="b">
        <v>1</v>
      </c>
      <c r="B400" s="724">
        <v>45046.0</v>
      </c>
      <c r="C400" s="725">
        <v>45722.0</v>
      </c>
      <c r="D400" s="726">
        <v>6000.0</v>
      </c>
      <c r="E400" s="724" t="s">
        <v>2477</v>
      </c>
      <c r="F400" s="727" t="s">
        <v>620</v>
      </c>
      <c r="G400" s="728" t="s">
        <v>2473</v>
      </c>
      <c r="H400" s="726">
        <v>6000.0</v>
      </c>
      <c r="I400" s="726">
        <v>0.0</v>
      </c>
      <c r="J400" s="726">
        <f t="shared" si="1"/>
        <v>0</v>
      </c>
      <c r="K400" s="724" t="s">
        <v>2474</v>
      </c>
      <c r="L400" s="729"/>
      <c r="M400" s="741"/>
    </row>
    <row r="401" ht="22.5" customHeight="1">
      <c r="A401" s="723" t="b">
        <v>1</v>
      </c>
      <c r="B401" s="724">
        <v>275.0</v>
      </c>
      <c r="C401" s="725">
        <v>45722.0</v>
      </c>
      <c r="D401" s="726">
        <v>45000.0</v>
      </c>
      <c r="E401" s="724" t="s">
        <v>2435</v>
      </c>
      <c r="F401" s="727" t="s">
        <v>620</v>
      </c>
      <c r="G401" s="728" t="s">
        <v>119</v>
      </c>
      <c r="H401" s="726">
        <v>45000.0</v>
      </c>
      <c r="I401" s="726">
        <v>0.0</v>
      </c>
      <c r="J401" s="726">
        <f t="shared" si="1"/>
        <v>0</v>
      </c>
      <c r="K401" s="724" t="s">
        <v>285</v>
      </c>
      <c r="L401" s="729"/>
      <c r="M401" s="741"/>
    </row>
    <row r="402" ht="22.5" customHeight="1">
      <c r="A402" s="723" t="b">
        <v>1</v>
      </c>
      <c r="B402" s="724">
        <v>275.0</v>
      </c>
      <c r="C402" s="725">
        <v>45722.0</v>
      </c>
      <c r="D402" s="726">
        <v>10000.0</v>
      </c>
      <c r="E402" s="724" t="s">
        <v>2478</v>
      </c>
      <c r="F402" s="727" t="s">
        <v>620</v>
      </c>
      <c r="G402" s="728" t="s">
        <v>119</v>
      </c>
      <c r="H402" s="726">
        <v>10000.0</v>
      </c>
      <c r="I402" s="726">
        <v>0.0</v>
      </c>
      <c r="J402" s="726">
        <f t="shared" si="1"/>
        <v>0</v>
      </c>
      <c r="K402" s="724" t="s">
        <v>285</v>
      </c>
      <c r="L402" s="729"/>
      <c r="M402" s="741"/>
    </row>
    <row r="403" ht="22.5" customHeight="1">
      <c r="A403" s="723" t="b">
        <v>1</v>
      </c>
      <c r="B403" s="724">
        <v>3075.0</v>
      </c>
      <c r="C403" s="725">
        <v>45722.0</v>
      </c>
      <c r="D403" s="726">
        <v>290000.0</v>
      </c>
      <c r="E403" s="724" t="s">
        <v>2479</v>
      </c>
      <c r="F403" s="727" t="s">
        <v>620</v>
      </c>
      <c r="G403" s="728" t="s">
        <v>2480</v>
      </c>
      <c r="H403" s="726">
        <v>290000.0</v>
      </c>
      <c r="I403" s="726">
        <v>0.0</v>
      </c>
      <c r="J403" s="726">
        <f t="shared" si="1"/>
        <v>0</v>
      </c>
      <c r="K403" s="724" t="s">
        <v>285</v>
      </c>
      <c r="L403" s="724" t="s">
        <v>2481</v>
      </c>
      <c r="M403" s="756"/>
    </row>
    <row r="404" ht="22.5" customHeight="1">
      <c r="A404" s="723" t="b">
        <v>1</v>
      </c>
      <c r="B404" s="724">
        <v>4752.0</v>
      </c>
      <c r="C404" s="725">
        <v>45722.0</v>
      </c>
      <c r="D404" s="726">
        <f>IF(OR(ISBLANK(H404),ISBLANK(I404)),"",H404-I404)</f>
        <v>460000</v>
      </c>
      <c r="E404" s="724" t="s">
        <v>2482</v>
      </c>
      <c r="F404" s="727" t="s">
        <v>620</v>
      </c>
      <c r="G404" s="728" t="s">
        <v>632</v>
      </c>
      <c r="H404" s="726">
        <v>460000.0</v>
      </c>
      <c r="I404" s="726">
        <v>0.0</v>
      </c>
      <c r="J404" s="726">
        <f t="shared" si="1"/>
        <v>0</v>
      </c>
      <c r="K404" s="724" t="s">
        <v>285</v>
      </c>
      <c r="L404" s="729"/>
      <c r="M404" s="741"/>
    </row>
    <row r="405" ht="22.5" customHeight="1">
      <c r="A405" s="723" t="b">
        <v>0</v>
      </c>
      <c r="B405" s="724" t="s">
        <v>925</v>
      </c>
      <c r="C405" s="725">
        <v>45722.0</v>
      </c>
      <c r="D405" s="726">
        <v>10000.0</v>
      </c>
      <c r="E405" s="724" t="s">
        <v>2483</v>
      </c>
      <c r="F405" s="727" t="s">
        <v>628</v>
      </c>
      <c r="G405" s="750"/>
      <c r="H405" s="726">
        <v>10000.0</v>
      </c>
      <c r="I405" s="726">
        <v>0.0</v>
      </c>
      <c r="J405" s="726">
        <f t="shared" si="1"/>
        <v>0</v>
      </c>
      <c r="K405" s="724" t="s">
        <v>2474</v>
      </c>
      <c r="L405" s="729"/>
      <c r="M405" s="741"/>
    </row>
    <row r="406" ht="22.5" customHeight="1">
      <c r="A406" s="723" t="b">
        <v>1</v>
      </c>
      <c r="B406" s="725"/>
      <c r="C406" s="725">
        <v>45722.0</v>
      </c>
      <c r="D406" s="726">
        <v>25000.0</v>
      </c>
      <c r="E406" s="724" t="s">
        <v>631</v>
      </c>
      <c r="F406" s="727" t="s">
        <v>631</v>
      </c>
      <c r="G406" s="728" t="s">
        <v>33</v>
      </c>
      <c r="H406" s="726">
        <v>25000.0</v>
      </c>
      <c r="I406" s="726">
        <v>0.0</v>
      </c>
      <c r="J406" s="726">
        <f t="shared" si="1"/>
        <v>0</v>
      </c>
      <c r="K406" s="724" t="s">
        <v>1609</v>
      </c>
      <c r="L406" s="729"/>
      <c r="M406" s="741"/>
    </row>
    <row r="407" ht="22.5" customHeight="1">
      <c r="A407" s="723" t="b">
        <v>1</v>
      </c>
      <c r="B407" s="725"/>
      <c r="C407" s="725">
        <v>45722.0</v>
      </c>
      <c r="D407" s="726">
        <v>570000.0</v>
      </c>
      <c r="E407" s="724" t="s">
        <v>631</v>
      </c>
      <c r="F407" s="727" t="s">
        <v>631</v>
      </c>
      <c r="G407" s="728" t="s">
        <v>791</v>
      </c>
      <c r="H407" s="726">
        <v>570000.0</v>
      </c>
      <c r="I407" s="726">
        <v>0.0</v>
      </c>
      <c r="J407" s="726">
        <f t="shared" si="1"/>
        <v>0</v>
      </c>
      <c r="K407" s="724" t="s">
        <v>1609</v>
      </c>
      <c r="L407" s="729"/>
      <c r="M407" s="741"/>
    </row>
    <row r="408" ht="22.5" customHeight="1">
      <c r="A408" s="723" t="b">
        <v>1</v>
      </c>
      <c r="B408" s="725"/>
      <c r="C408" s="725">
        <v>45722.0</v>
      </c>
      <c r="D408" s="726">
        <v>475000.0</v>
      </c>
      <c r="E408" s="724" t="s">
        <v>2484</v>
      </c>
      <c r="F408" s="727" t="s">
        <v>631</v>
      </c>
      <c r="G408" s="728" t="s">
        <v>37</v>
      </c>
      <c r="H408" s="726">
        <v>475000.0</v>
      </c>
      <c r="I408" s="726">
        <v>0.0</v>
      </c>
      <c r="J408" s="726">
        <f t="shared" si="1"/>
        <v>0</v>
      </c>
      <c r="K408" s="724" t="s">
        <v>1609</v>
      </c>
      <c r="L408" s="729"/>
      <c r="M408" s="741"/>
    </row>
    <row r="409" ht="22.5" customHeight="1">
      <c r="A409" s="723" t="b">
        <v>1</v>
      </c>
      <c r="B409" s="725"/>
      <c r="C409" s="725">
        <v>45722.0</v>
      </c>
      <c r="D409" s="726">
        <v>220000.0</v>
      </c>
      <c r="E409" s="724" t="s">
        <v>2484</v>
      </c>
      <c r="F409" s="727" t="s">
        <v>631</v>
      </c>
      <c r="G409" s="728" t="s">
        <v>60</v>
      </c>
      <c r="H409" s="726">
        <v>220000.0</v>
      </c>
      <c r="I409" s="726">
        <v>0.0</v>
      </c>
      <c r="J409" s="726">
        <f t="shared" si="1"/>
        <v>0</v>
      </c>
      <c r="K409" s="724" t="s">
        <v>1609</v>
      </c>
      <c r="L409" s="729"/>
      <c r="M409" s="741"/>
    </row>
    <row r="410" ht="22.5" customHeight="1">
      <c r="A410" s="723" t="b">
        <v>1</v>
      </c>
      <c r="B410" s="724">
        <v>275.0</v>
      </c>
      <c r="C410" s="725">
        <v>45722.0</v>
      </c>
      <c r="D410" s="726">
        <v>150000.0</v>
      </c>
      <c r="E410" s="724" t="s">
        <v>2485</v>
      </c>
      <c r="F410" s="727"/>
      <c r="G410" s="728" t="s">
        <v>119</v>
      </c>
      <c r="H410" s="726">
        <v>150000.0</v>
      </c>
      <c r="I410" s="726">
        <v>0.0</v>
      </c>
      <c r="J410" s="726">
        <f t="shared" si="1"/>
        <v>0</v>
      </c>
      <c r="K410" s="724" t="s">
        <v>285</v>
      </c>
      <c r="L410" s="729"/>
      <c r="M410" s="741"/>
    </row>
    <row r="411" ht="22.5" customHeight="1">
      <c r="A411" s="723" t="b">
        <v>1</v>
      </c>
      <c r="B411" s="725"/>
      <c r="C411" s="725">
        <v>45722.0</v>
      </c>
      <c r="D411" s="726">
        <v>10000.0</v>
      </c>
      <c r="E411" s="724" t="s">
        <v>2486</v>
      </c>
      <c r="F411" s="727"/>
      <c r="G411" s="728" t="s">
        <v>119</v>
      </c>
      <c r="H411" s="726">
        <v>10000.0</v>
      </c>
      <c r="I411" s="726">
        <v>0.0</v>
      </c>
      <c r="J411" s="726">
        <f t="shared" si="1"/>
        <v>0</v>
      </c>
      <c r="K411" s="724" t="s">
        <v>285</v>
      </c>
      <c r="L411" s="729"/>
      <c r="M411" s="741"/>
    </row>
    <row r="412" ht="22.5" customHeight="1">
      <c r="A412" s="723" t="b">
        <v>1</v>
      </c>
      <c r="B412" s="725"/>
      <c r="C412" s="725">
        <v>45723.0</v>
      </c>
      <c r="D412" s="726">
        <v>65000.0</v>
      </c>
      <c r="E412" s="724" t="s">
        <v>2406</v>
      </c>
      <c r="F412" s="727" t="s">
        <v>641</v>
      </c>
      <c r="G412" s="728" t="s">
        <v>3</v>
      </c>
      <c r="H412" s="726">
        <v>65000.0</v>
      </c>
      <c r="I412" s="726">
        <v>0.0</v>
      </c>
      <c r="J412" s="726">
        <f t="shared" si="1"/>
        <v>0</v>
      </c>
      <c r="K412" s="724" t="s">
        <v>3</v>
      </c>
      <c r="L412" s="729"/>
      <c r="M412" s="741"/>
    </row>
    <row r="413" ht="22.5" customHeight="1">
      <c r="A413" s="723" t="b">
        <v>1</v>
      </c>
      <c r="B413" s="725"/>
      <c r="C413" s="725">
        <v>45723.0</v>
      </c>
      <c r="D413" s="726">
        <v>5000.0</v>
      </c>
      <c r="E413" s="724" t="s">
        <v>2457</v>
      </c>
      <c r="F413" s="727" t="s">
        <v>641</v>
      </c>
      <c r="G413" s="728" t="s">
        <v>119</v>
      </c>
      <c r="H413" s="726">
        <v>5000.0</v>
      </c>
      <c r="I413" s="726">
        <v>0.0</v>
      </c>
      <c r="J413" s="726">
        <f t="shared" si="1"/>
        <v>0</v>
      </c>
      <c r="K413" s="724" t="s">
        <v>1408</v>
      </c>
      <c r="L413" s="729"/>
      <c r="M413" s="741"/>
    </row>
    <row r="414" ht="22.5" customHeight="1">
      <c r="A414" s="723" t="b">
        <v>1</v>
      </c>
      <c r="B414" s="725"/>
      <c r="C414" s="725">
        <v>45723.0</v>
      </c>
      <c r="D414" s="726">
        <v>290000.0</v>
      </c>
      <c r="E414" s="724" t="s">
        <v>2480</v>
      </c>
      <c r="F414" s="727" t="s">
        <v>2450</v>
      </c>
      <c r="G414" s="728" t="s">
        <v>1609</v>
      </c>
      <c r="H414" s="726">
        <v>290000.0</v>
      </c>
      <c r="I414" s="726">
        <v>0.0</v>
      </c>
      <c r="J414" s="726">
        <f t="shared" si="1"/>
        <v>0</v>
      </c>
      <c r="K414" s="724" t="s">
        <v>1609</v>
      </c>
      <c r="L414" s="729"/>
      <c r="M414" s="741"/>
    </row>
    <row r="415" ht="22.5" customHeight="1">
      <c r="A415" s="723" t="b">
        <v>1</v>
      </c>
      <c r="B415" s="725"/>
      <c r="C415" s="725">
        <v>45723.0</v>
      </c>
      <c r="D415" s="726">
        <v>30000.0</v>
      </c>
      <c r="E415" s="724" t="s">
        <v>618</v>
      </c>
      <c r="F415" s="727" t="s">
        <v>618</v>
      </c>
      <c r="G415" s="728" t="s">
        <v>37</v>
      </c>
      <c r="H415" s="726">
        <v>30000.0</v>
      </c>
      <c r="I415" s="726">
        <v>0.0</v>
      </c>
      <c r="J415" s="726">
        <f t="shared" si="1"/>
        <v>0</v>
      </c>
      <c r="K415" s="724" t="s">
        <v>3</v>
      </c>
      <c r="L415" s="729"/>
      <c r="M415" s="741"/>
    </row>
    <row r="416" ht="22.5" customHeight="1">
      <c r="A416" s="723" t="b">
        <v>1</v>
      </c>
      <c r="B416" s="725"/>
      <c r="C416" s="725">
        <v>45724.0</v>
      </c>
      <c r="D416" s="726">
        <v>5000.0</v>
      </c>
      <c r="E416" s="724" t="s">
        <v>2487</v>
      </c>
      <c r="F416" s="727" t="s">
        <v>641</v>
      </c>
      <c r="G416" s="728" t="s">
        <v>31</v>
      </c>
      <c r="H416" s="726">
        <v>5000.0</v>
      </c>
      <c r="I416" s="726">
        <v>0.0</v>
      </c>
      <c r="J416" s="726">
        <f t="shared" si="1"/>
        <v>0</v>
      </c>
      <c r="K416" s="724" t="s">
        <v>1609</v>
      </c>
      <c r="L416" s="729"/>
      <c r="M416" s="741"/>
    </row>
    <row r="417" ht="22.5" customHeight="1">
      <c r="A417" s="723" t="b">
        <v>1</v>
      </c>
      <c r="B417" s="724">
        <v>535.0</v>
      </c>
      <c r="C417" s="725">
        <v>45724.0</v>
      </c>
      <c r="D417" s="726">
        <v>85000.0</v>
      </c>
      <c r="E417" s="724" t="s">
        <v>2488</v>
      </c>
      <c r="F417" s="727" t="s">
        <v>620</v>
      </c>
      <c r="G417" s="728" t="s">
        <v>31</v>
      </c>
      <c r="H417" s="726">
        <v>85000.0</v>
      </c>
      <c r="I417" s="726">
        <v>0.0</v>
      </c>
      <c r="J417" s="726">
        <f t="shared" si="1"/>
        <v>0</v>
      </c>
      <c r="K417" s="724" t="s">
        <v>1609</v>
      </c>
      <c r="L417" s="729"/>
      <c r="M417" s="741"/>
    </row>
    <row r="418" ht="22.5" customHeight="1">
      <c r="A418" s="723" t="b">
        <v>1</v>
      </c>
      <c r="B418" s="724">
        <v>754.0</v>
      </c>
      <c r="C418" s="725">
        <v>45724.0</v>
      </c>
      <c r="D418" s="726">
        <v>84000.0</v>
      </c>
      <c r="E418" s="724" t="s">
        <v>2489</v>
      </c>
      <c r="F418" s="727" t="s">
        <v>620</v>
      </c>
      <c r="G418" s="728" t="s">
        <v>31</v>
      </c>
      <c r="H418" s="726">
        <v>84000.0</v>
      </c>
      <c r="I418" s="726">
        <v>0.0</v>
      </c>
      <c r="J418" s="726">
        <f t="shared" si="1"/>
        <v>0</v>
      </c>
      <c r="K418" s="724" t="s">
        <v>1609</v>
      </c>
      <c r="L418" s="729"/>
      <c r="M418" s="741"/>
    </row>
    <row r="419" ht="22.5" customHeight="1">
      <c r="A419" s="723" t="b">
        <v>1</v>
      </c>
      <c r="B419" s="725"/>
      <c r="C419" s="725">
        <v>45724.0</v>
      </c>
      <c r="D419" s="726">
        <v>15000.0</v>
      </c>
      <c r="E419" s="724" t="s">
        <v>2490</v>
      </c>
      <c r="F419" s="727" t="s">
        <v>628</v>
      </c>
      <c r="G419" s="728" t="s">
        <v>31</v>
      </c>
      <c r="H419" s="726">
        <v>15000.0</v>
      </c>
      <c r="I419" s="726">
        <v>0.0</v>
      </c>
      <c r="J419" s="726">
        <f t="shared" si="1"/>
        <v>0</v>
      </c>
      <c r="K419" s="724" t="s">
        <v>1609</v>
      </c>
      <c r="L419" s="729"/>
      <c r="M419" s="741"/>
    </row>
    <row r="420" ht="22.5" customHeight="1">
      <c r="A420" s="723" t="b">
        <v>1</v>
      </c>
      <c r="B420" s="725"/>
      <c r="C420" s="725">
        <v>45724.0</v>
      </c>
      <c r="D420" s="726">
        <v>10000.0</v>
      </c>
      <c r="E420" s="724" t="s">
        <v>2487</v>
      </c>
      <c r="F420" s="727" t="s">
        <v>628</v>
      </c>
      <c r="G420" s="728" t="s">
        <v>31</v>
      </c>
      <c r="H420" s="726">
        <v>10000.0</v>
      </c>
      <c r="I420" s="726">
        <v>0.0</v>
      </c>
      <c r="J420" s="726">
        <f t="shared" si="1"/>
        <v>0</v>
      </c>
      <c r="K420" s="724" t="s">
        <v>285</v>
      </c>
      <c r="L420" s="729"/>
      <c r="M420" s="741"/>
    </row>
    <row r="421" ht="22.5" customHeight="1">
      <c r="A421" s="723" t="b">
        <v>1</v>
      </c>
      <c r="B421" s="725"/>
      <c r="C421" s="725">
        <v>45724.0</v>
      </c>
      <c r="D421" s="726">
        <v>5000.0</v>
      </c>
      <c r="E421" s="724" t="s">
        <v>2470</v>
      </c>
      <c r="F421" s="727" t="s">
        <v>628</v>
      </c>
      <c r="G421" s="728" t="s">
        <v>31</v>
      </c>
      <c r="H421" s="726">
        <v>5000.0</v>
      </c>
      <c r="I421" s="726">
        <v>0.0</v>
      </c>
      <c r="J421" s="726">
        <f t="shared" si="1"/>
        <v>0</v>
      </c>
      <c r="K421" s="724" t="s">
        <v>1609</v>
      </c>
      <c r="L421" s="729"/>
      <c r="M421" s="741"/>
    </row>
    <row r="422" ht="22.5" customHeight="1">
      <c r="A422" s="723" t="b">
        <v>1</v>
      </c>
      <c r="B422" s="725"/>
      <c r="C422" s="725">
        <v>45724.0</v>
      </c>
      <c r="D422" s="726">
        <v>100000.0</v>
      </c>
      <c r="E422" s="724" t="s">
        <v>618</v>
      </c>
      <c r="F422" s="727" t="s">
        <v>618</v>
      </c>
      <c r="G422" s="728" t="s">
        <v>2491</v>
      </c>
      <c r="H422" s="726">
        <v>100000.0</v>
      </c>
      <c r="I422" s="726">
        <v>0.0</v>
      </c>
      <c r="J422" s="726">
        <f t="shared" si="1"/>
        <v>0</v>
      </c>
      <c r="K422" s="724" t="s">
        <v>1609</v>
      </c>
      <c r="L422" s="729"/>
      <c r="M422" s="741"/>
    </row>
    <row r="423" ht="22.5" customHeight="1">
      <c r="A423" s="723" t="b">
        <v>1</v>
      </c>
      <c r="B423" s="725"/>
      <c r="C423" s="725">
        <v>45724.0</v>
      </c>
      <c r="D423" s="726">
        <v>330000.0</v>
      </c>
      <c r="E423" s="724" t="s">
        <v>618</v>
      </c>
      <c r="F423" s="727" t="s">
        <v>618</v>
      </c>
      <c r="G423" s="728" t="s">
        <v>64</v>
      </c>
      <c r="H423" s="726">
        <v>330000.0</v>
      </c>
      <c r="I423" s="726">
        <v>0.0</v>
      </c>
      <c r="J423" s="726">
        <f t="shared" si="1"/>
        <v>0</v>
      </c>
      <c r="K423" s="724" t="s">
        <v>1609</v>
      </c>
      <c r="L423" s="729"/>
      <c r="M423" s="741"/>
    </row>
    <row r="424" ht="22.5" customHeight="1">
      <c r="A424" s="723" t="b">
        <v>1</v>
      </c>
      <c r="B424" s="724">
        <v>5017.0</v>
      </c>
      <c r="C424" s="725">
        <v>45725.0</v>
      </c>
      <c r="D424" s="726">
        <v>60000.0</v>
      </c>
      <c r="E424" s="724" t="s">
        <v>2463</v>
      </c>
      <c r="F424" s="727" t="s">
        <v>641</v>
      </c>
      <c r="G424" s="728" t="s">
        <v>31</v>
      </c>
      <c r="H424" s="726">
        <v>60000.0</v>
      </c>
      <c r="I424" s="726">
        <v>0.0</v>
      </c>
      <c r="J424" s="726">
        <f t="shared" si="1"/>
        <v>0</v>
      </c>
      <c r="K424" s="724" t="s">
        <v>1609</v>
      </c>
      <c r="L424" s="729"/>
      <c r="M424" s="741"/>
    </row>
    <row r="425" ht="22.5" customHeight="1">
      <c r="A425" s="723" t="b">
        <v>1</v>
      </c>
      <c r="B425" s="725"/>
      <c r="C425" s="725">
        <v>45725.0</v>
      </c>
      <c r="D425" s="726">
        <v>10000.0</v>
      </c>
      <c r="E425" s="724" t="s">
        <v>2492</v>
      </c>
      <c r="F425" s="727" t="s">
        <v>641</v>
      </c>
      <c r="G425" s="728" t="s">
        <v>68</v>
      </c>
      <c r="H425" s="726">
        <v>10000.0</v>
      </c>
      <c r="I425" s="726">
        <v>0.0</v>
      </c>
      <c r="J425" s="726">
        <f t="shared" si="1"/>
        <v>0</v>
      </c>
      <c r="K425" s="724" t="s">
        <v>2474</v>
      </c>
      <c r="L425" s="729"/>
      <c r="M425" s="741"/>
    </row>
    <row r="426" ht="22.5" customHeight="1">
      <c r="A426" s="723" t="b">
        <v>1</v>
      </c>
      <c r="B426" s="724">
        <v>279.0</v>
      </c>
      <c r="C426" s="725">
        <v>45725.0</v>
      </c>
      <c r="D426" s="726">
        <v>50000.0</v>
      </c>
      <c r="E426" s="724" t="s">
        <v>2493</v>
      </c>
      <c r="F426" s="727" t="s">
        <v>628</v>
      </c>
      <c r="G426" s="728" t="s">
        <v>31</v>
      </c>
      <c r="H426" s="726">
        <v>50000.0</v>
      </c>
      <c r="I426" s="726">
        <v>0.0</v>
      </c>
      <c r="J426" s="726">
        <f t="shared" si="1"/>
        <v>0</v>
      </c>
      <c r="K426" s="724" t="s">
        <v>1609</v>
      </c>
      <c r="L426" s="729"/>
      <c r="M426" s="741"/>
    </row>
    <row r="427" ht="22.5" customHeight="1">
      <c r="A427" s="723" t="b">
        <v>1</v>
      </c>
      <c r="B427" s="724">
        <v>1526.0</v>
      </c>
      <c r="C427" s="725">
        <v>45725.0</v>
      </c>
      <c r="D427" s="726">
        <v>100000.0</v>
      </c>
      <c r="E427" s="724" t="s">
        <v>618</v>
      </c>
      <c r="F427" s="727" t="s">
        <v>618</v>
      </c>
      <c r="G427" s="728" t="s">
        <v>3</v>
      </c>
      <c r="H427" s="726">
        <v>100000.0</v>
      </c>
      <c r="I427" s="726">
        <v>0.0</v>
      </c>
      <c r="J427" s="726">
        <f t="shared" si="1"/>
        <v>0</v>
      </c>
      <c r="K427" s="724" t="s">
        <v>31</v>
      </c>
      <c r="L427" s="724" t="s">
        <v>2494</v>
      </c>
      <c r="M427" s="756"/>
    </row>
    <row r="428" ht="22.5" customHeight="1">
      <c r="A428" s="723" t="b">
        <v>1</v>
      </c>
      <c r="B428" s="724">
        <v>1.0</v>
      </c>
      <c r="C428" s="725">
        <v>45725.0</v>
      </c>
      <c r="D428" s="726">
        <v>5000000.0</v>
      </c>
      <c r="E428" s="724" t="s">
        <v>618</v>
      </c>
      <c r="F428" s="727" t="s">
        <v>618</v>
      </c>
      <c r="G428" s="728" t="s">
        <v>31</v>
      </c>
      <c r="H428" s="726">
        <v>5000000.0</v>
      </c>
      <c r="I428" s="726">
        <v>0.0</v>
      </c>
      <c r="J428" s="726">
        <f t="shared" si="1"/>
        <v>0</v>
      </c>
      <c r="K428" s="724" t="s">
        <v>285</v>
      </c>
      <c r="L428" s="729"/>
      <c r="M428" s="741"/>
    </row>
    <row r="429" ht="22.5" customHeight="1">
      <c r="A429" s="723" t="b">
        <v>1</v>
      </c>
      <c r="B429" s="725"/>
      <c r="C429" s="725">
        <v>45725.0</v>
      </c>
      <c r="D429" s="726">
        <v>20000.0</v>
      </c>
      <c r="E429" s="724" t="s">
        <v>2495</v>
      </c>
      <c r="F429" s="727" t="s">
        <v>651</v>
      </c>
      <c r="G429" s="728" t="s">
        <v>68</v>
      </c>
      <c r="H429" s="726">
        <v>20000.0</v>
      </c>
      <c r="I429" s="726">
        <v>0.0</v>
      </c>
      <c r="J429" s="726">
        <f t="shared" si="1"/>
        <v>0</v>
      </c>
      <c r="K429" s="724" t="s">
        <v>2474</v>
      </c>
      <c r="L429" s="729"/>
      <c r="M429" s="741"/>
    </row>
    <row r="430" ht="22.5" customHeight="1">
      <c r="A430" s="723" t="b">
        <v>1</v>
      </c>
      <c r="B430" s="733"/>
      <c r="C430" s="725">
        <v>45726.0</v>
      </c>
      <c r="D430" s="726">
        <v>11000.0</v>
      </c>
      <c r="E430" s="724" t="s">
        <v>2496</v>
      </c>
      <c r="F430" s="727" t="s">
        <v>641</v>
      </c>
      <c r="G430" s="728" t="s">
        <v>68</v>
      </c>
      <c r="H430" s="726">
        <v>11000.0</v>
      </c>
      <c r="I430" s="726">
        <v>0.0</v>
      </c>
      <c r="J430" s="726">
        <f t="shared" si="1"/>
        <v>0</v>
      </c>
      <c r="K430" s="724" t="s">
        <v>1609</v>
      </c>
      <c r="L430" s="729"/>
      <c r="M430" s="741"/>
    </row>
    <row r="431" ht="22.5" customHeight="1">
      <c r="A431" s="723" t="b">
        <v>1</v>
      </c>
      <c r="B431" s="724">
        <v>141.0</v>
      </c>
      <c r="C431" s="725">
        <v>45726.0</v>
      </c>
      <c r="D431" s="726">
        <v>44000.0</v>
      </c>
      <c r="E431" s="724" t="s">
        <v>2497</v>
      </c>
      <c r="F431" s="727" t="s">
        <v>620</v>
      </c>
      <c r="G431" s="728" t="s">
        <v>68</v>
      </c>
      <c r="H431" s="726">
        <v>44000.0</v>
      </c>
      <c r="I431" s="726">
        <v>0.0</v>
      </c>
      <c r="J431" s="726">
        <f t="shared" si="1"/>
        <v>0</v>
      </c>
      <c r="K431" s="724" t="s">
        <v>1609</v>
      </c>
      <c r="L431" s="729"/>
      <c r="M431" s="741"/>
    </row>
    <row r="432" ht="22.5" customHeight="1">
      <c r="A432" s="723" t="b">
        <v>1</v>
      </c>
      <c r="B432" s="724" t="s">
        <v>2498</v>
      </c>
      <c r="C432" s="725">
        <v>45726.0</v>
      </c>
      <c r="D432" s="726">
        <v>8000.0</v>
      </c>
      <c r="E432" s="724" t="s">
        <v>2499</v>
      </c>
      <c r="F432" s="727" t="s">
        <v>620</v>
      </c>
      <c r="G432" s="728" t="s">
        <v>68</v>
      </c>
      <c r="H432" s="726">
        <v>8000.0</v>
      </c>
      <c r="I432" s="726">
        <v>0.0</v>
      </c>
      <c r="J432" s="726">
        <f t="shared" si="1"/>
        <v>0</v>
      </c>
      <c r="K432" s="724" t="s">
        <v>1609</v>
      </c>
      <c r="L432" s="729"/>
      <c r="M432" s="741"/>
    </row>
    <row r="433" ht="22.5" customHeight="1">
      <c r="A433" s="723" t="b">
        <v>1</v>
      </c>
      <c r="B433" s="725"/>
      <c r="C433" s="725">
        <v>45726.0</v>
      </c>
      <c r="D433" s="726">
        <v>5000.0</v>
      </c>
      <c r="E433" s="724" t="s">
        <v>2500</v>
      </c>
      <c r="F433" s="727" t="s">
        <v>620</v>
      </c>
      <c r="G433" s="728" t="s">
        <v>68</v>
      </c>
      <c r="H433" s="726">
        <v>5000.0</v>
      </c>
      <c r="I433" s="726">
        <v>0.0</v>
      </c>
      <c r="J433" s="726">
        <f t="shared" si="1"/>
        <v>0</v>
      </c>
      <c r="K433" s="724" t="s">
        <v>1609</v>
      </c>
      <c r="L433" s="729"/>
      <c r="M433" s="741"/>
    </row>
    <row r="434" ht="22.5" customHeight="1">
      <c r="A434" s="723" t="b">
        <v>1</v>
      </c>
      <c r="B434" s="724">
        <v>1958.0</v>
      </c>
      <c r="C434" s="725">
        <v>45726.0</v>
      </c>
      <c r="D434" s="726">
        <v>45000.0</v>
      </c>
      <c r="E434" s="724" t="s">
        <v>2501</v>
      </c>
      <c r="F434" s="727" t="s">
        <v>686</v>
      </c>
      <c r="G434" s="728" t="s">
        <v>1609</v>
      </c>
      <c r="H434" s="726">
        <v>45000.0</v>
      </c>
      <c r="I434" s="726">
        <v>0.0</v>
      </c>
      <c r="J434" s="726">
        <f t="shared" si="1"/>
        <v>0</v>
      </c>
      <c r="K434" s="724" t="s">
        <v>1609</v>
      </c>
      <c r="L434" s="729"/>
      <c r="M434" s="741"/>
    </row>
    <row r="435" ht="22.5" customHeight="1">
      <c r="A435" s="723" t="b">
        <v>1</v>
      </c>
      <c r="B435" s="725"/>
      <c r="C435" s="725">
        <v>45726.0</v>
      </c>
      <c r="D435" s="726">
        <v>25000.0</v>
      </c>
      <c r="E435" s="724" t="s">
        <v>631</v>
      </c>
      <c r="F435" s="727" t="s">
        <v>631</v>
      </c>
      <c r="G435" s="728" t="s">
        <v>52</v>
      </c>
      <c r="H435" s="726">
        <v>25000.0</v>
      </c>
      <c r="I435" s="726">
        <v>0.0</v>
      </c>
      <c r="J435" s="726">
        <f t="shared" si="1"/>
        <v>0</v>
      </c>
      <c r="K435" s="724" t="s">
        <v>1609</v>
      </c>
      <c r="L435" s="729"/>
      <c r="M435" s="741"/>
    </row>
    <row r="436" ht="22.5" customHeight="1">
      <c r="A436" s="723" t="b">
        <v>1</v>
      </c>
      <c r="B436" s="731">
        <v>101.0</v>
      </c>
      <c r="C436" s="725">
        <v>45726.0</v>
      </c>
      <c r="D436" s="726">
        <v>12000.0</v>
      </c>
      <c r="E436" s="724" t="s">
        <v>2502</v>
      </c>
      <c r="F436" s="727" t="s">
        <v>651</v>
      </c>
      <c r="G436" s="728" t="s">
        <v>68</v>
      </c>
      <c r="H436" s="734">
        <v>12000.0</v>
      </c>
      <c r="I436" s="726">
        <v>0.0</v>
      </c>
      <c r="J436" s="726">
        <f t="shared" si="1"/>
        <v>0</v>
      </c>
      <c r="K436" s="724" t="s">
        <v>1609</v>
      </c>
      <c r="L436" s="729"/>
      <c r="M436" s="741"/>
    </row>
    <row r="437" ht="22.5" customHeight="1">
      <c r="A437" s="723" t="b">
        <v>1</v>
      </c>
      <c r="B437" s="731">
        <v>137873.0</v>
      </c>
      <c r="C437" s="725">
        <v>45726.0</v>
      </c>
      <c r="D437" s="726">
        <v>56000.0</v>
      </c>
      <c r="E437" s="724" t="s">
        <v>2503</v>
      </c>
      <c r="F437" s="727" t="s">
        <v>812</v>
      </c>
      <c r="G437" s="728" t="s">
        <v>68</v>
      </c>
      <c r="H437" s="726">
        <v>56000.0</v>
      </c>
      <c r="I437" s="726">
        <v>0.0</v>
      </c>
      <c r="J437" s="726">
        <f t="shared" si="1"/>
        <v>0</v>
      </c>
      <c r="K437" s="724" t="s">
        <v>1609</v>
      </c>
      <c r="L437" s="729"/>
      <c r="M437" s="741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</row>
    <row r="438" ht="22.5" customHeight="1">
      <c r="A438" s="723" t="b">
        <v>1</v>
      </c>
      <c r="B438" s="731">
        <v>112.0</v>
      </c>
      <c r="C438" s="725">
        <v>45727.0</v>
      </c>
      <c r="D438" s="726">
        <v>3000.0</v>
      </c>
      <c r="E438" s="724" t="s">
        <v>2504</v>
      </c>
      <c r="F438" s="727" t="s">
        <v>641</v>
      </c>
      <c r="G438" s="728" t="s">
        <v>31</v>
      </c>
      <c r="H438" s="726">
        <v>3000.0</v>
      </c>
      <c r="I438" s="726">
        <v>0.0</v>
      </c>
      <c r="J438" s="726">
        <f t="shared" si="1"/>
        <v>0</v>
      </c>
      <c r="K438" s="724" t="s">
        <v>1609</v>
      </c>
      <c r="L438" s="729"/>
      <c r="M438" s="741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</row>
    <row r="439" ht="22.5" customHeight="1">
      <c r="A439" s="723" t="b">
        <v>1</v>
      </c>
      <c r="B439" s="724">
        <v>354.0</v>
      </c>
      <c r="C439" s="725">
        <v>45727.0</v>
      </c>
      <c r="D439" s="726">
        <v>68000.0</v>
      </c>
      <c r="E439" s="724" t="s">
        <v>2505</v>
      </c>
      <c r="F439" s="727" t="s">
        <v>641</v>
      </c>
      <c r="G439" s="728" t="s">
        <v>2506</v>
      </c>
      <c r="H439" s="726">
        <v>68000.0</v>
      </c>
      <c r="I439" s="726">
        <v>0.0</v>
      </c>
      <c r="J439" s="726">
        <f t="shared" si="1"/>
        <v>0</v>
      </c>
      <c r="K439" s="724" t="s">
        <v>2474</v>
      </c>
      <c r="L439" s="729"/>
      <c r="M439" s="741"/>
    </row>
    <row r="440" ht="22.5" customHeight="1">
      <c r="A440" s="723" t="b">
        <v>1</v>
      </c>
      <c r="B440" s="725"/>
      <c r="C440" s="725">
        <v>45727.0</v>
      </c>
      <c r="D440" s="726">
        <v>7500.0</v>
      </c>
      <c r="E440" s="724" t="s">
        <v>2507</v>
      </c>
      <c r="F440" s="727" t="s">
        <v>641</v>
      </c>
      <c r="G440" s="728" t="s">
        <v>2508</v>
      </c>
      <c r="H440" s="726">
        <v>7500.0</v>
      </c>
      <c r="I440" s="726">
        <v>0.0</v>
      </c>
      <c r="J440" s="726">
        <f t="shared" si="1"/>
        <v>0</v>
      </c>
      <c r="K440" s="724" t="s">
        <v>1609</v>
      </c>
      <c r="L440" s="729"/>
      <c r="M440" s="741"/>
    </row>
    <row r="441" ht="22.5" customHeight="1">
      <c r="A441" s="723" t="b">
        <v>1</v>
      </c>
      <c r="B441" s="725"/>
      <c r="C441" s="725">
        <v>45727.0</v>
      </c>
      <c r="D441" s="726">
        <v>10000.0</v>
      </c>
      <c r="E441" s="724" t="s">
        <v>2509</v>
      </c>
      <c r="F441" s="727" t="s">
        <v>641</v>
      </c>
      <c r="G441" s="728" t="s">
        <v>2480</v>
      </c>
      <c r="H441" s="726">
        <v>10000.0</v>
      </c>
      <c r="I441" s="726">
        <v>0.0</v>
      </c>
      <c r="J441" s="726">
        <f t="shared" si="1"/>
        <v>0</v>
      </c>
      <c r="K441" s="724" t="s">
        <v>1609</v>
      </c>
      <c r="L441" s="729"/>
      <c r="M441" s="741"/>
    </row>
    <row r="442" ht="22.5" customHeight="1">
      <c r="A442" s="723" t="b">
        <v>1</v>
      </c>
      <c r="B442" s="724">
        <v>112.0</v>
      </c>
      <c r="C442" s="725">
        <v>45727.0</v>
      </c>
      <c r="D442" s="726">
        <v>40000.0</v>
      </c>
      <c r="E442" s="724" t="s">
        <v>2510</v>
      </c>
      <c r="F442" s="727" t="s">
        <v>620</v>
      </c>
      <c r="G442" s="728" t="s">
        <v>31</v>
      </c>
      <c r="H442" s="726">
        <v>40000.0</v>
      </c>
      <c r="I442" s="726">
        <v>0.0</v>
      </c>
      <c r="J442" s="726">
        <f t="shared" si="1"/>
        <v>0</v>
      </c>
      <c r="K442" s="731" t="s">
        <v>31</v>
      </c>
      <c r="L442" s="729"/>
      <c r="M442" s="741"/>
    </row>
    <row r="443" ht="22.5" customHeight="1">
      <c r="A443" s="732" t="b">
        <v>1</v>
      </c>
      <c r="B443" s="731">
        <v>112.0</v>
      </c>
      <c r="C443" s="725">
        <v>45727.0</v>
      </c>
      <c r="D443" s="734">
        <v>15000.0</v>
      </c>
      <c r="E443" s="731" t="s">
        <v>2511</v>
      </c>
      <c r="F443" s="735" t="s">
        <v>620</v>
      </c>
      <c r="G443" s="728" t="s">
        <v>31</v>
      </c>
      <c r="H443" s="726">
        <v>15000.0</v>
      </c>
      <c r="I443" s="726">
        <v>0.0</v>
      </c>
      <c r="J443" s="726">
        <f t="shared" si="1"/>
        <v>0</v>
      </c>
      <c r="K443" s="731" t="s">
        <v>31</v>
      </c>
      <c r="L443" s="737"/>
      <c r="M443" s="751"/>
    </row>
    <row r="444" ht="22.5" customHeight="1">
      <c r="A444" s="732" t="b">
        <v>1</v>
      </c>
      <c r="B444" s="731">
        <v>112.0</v>
      </c>
      <c r="C444" s="725">
        <v>45727.0</v>
      </c>
      <c r="D444" s="734">
        <v>2000.0</v>
      </c>
      <c r="E444" s="731" t="s">
        <v>2512</v>
      </c>
      <c r="F444" s="735" t="s">
        <v>620</v>
      </c>
      <c r="G444" s="728" t="s">
        <v>31</v>
      </c>
      <c r="H444" s="734">
        <v>2000.0</v>
      </c>
      <c r="I444" s="726">
        <v>0.0</v>
      </c>
      <c r="J444" s="726">
        <f t="shared" si="1"/>
        <v>0</v>
      </c>
      <c r="K444" s="731" t="s">
        <v>31</v>
      </c>
      <c r="L444" s="737"/>
      <c r="M444" s="751"/>
    </row>
    <row r="445" ht="22.5" customHeight="1">
      <c r="A445" s="723" t="b">
        <v>1</v>
      </c>
      <c r="B445" s="724">
        <v>153356.0</v>
      </c>
      <c r="C445" s="725">
        <v>45727.0</v>
      </c>
      <c r="D445" s="726">
        <v>20000.0</v>
      </c>
      <c r="E445" s="724" t="s">
        <v>2513</v>
      </c>
      <c r="F445" s="727" t="s">
        <v>620</v>
      </c>
      <c r="G445" s="728" t="s">
        <v>68</v>
      </c>
      <c r="H445" s="726">
        <v>20000.0</v>
      </c>
      <c r="I445" s="726">
        <v>0.0</v>
      </c>
      <c r="J445" s="726">
        <f t="shared" si="1"/>
        <v>0</v>
      </c>
      <c r="K445" s="724" t="s">
        <v>2474</v>
      </c>
      <c r="L445" s="729"/>
      <c r="M445" s="741"/>
    </row>
    <row r="446" ht="22.5" customHeight="1">
      <c r="A446" s="723" t="b">
        <v>1</v>
      </c>
      <c r="B446" s="724">
        <v>100.0</v>
      </c>
      <c r="C446" s="725">
        <v>45727.0</v>
      </c>
      <c r="D446" s="726">
        <f>IF(OR(ISBLANK(H446),ISBLANK(I446)),"",H446-I446)</f>
        <v>254000</v>
      </c>
      <c r="E446" s="724" t="s">
        <v>2514</v>
      </c>
      <c r="F446" s="727" t="s">
        <v>628</v>
      </c>
      <c r="G446" s="728" t="s">
        <v>681</v>
      </c>
      <c r="H446" s="726">
        <v>254000.0</v>
      </c>
      <c r="I446" s="726">
        <v>0.0</v>
      </c>
      <c r="J446" s="726">
        <f t="shared" si="1"/>
        <v>0</v>
      </c>
      <c r="K446" s="724" t="s">
        <v>1609</v>
      </c>
      <c r="L446" s="729"/>
      <c r="M446" s="741"/>
    </row>
    <row r="447" ht="22.5" customHeight="1">
      <c r="A447" s="723" t="b">
        <v>1</v>
      </c>
      <c r="B447" s="724">
        <v>3205.0</v>
      </c>
      <c r="C447" s="725">
        <v>45727.0</v>
      </c>
      <c r="D447" s="726">
        <v>66000.0</v>
      </c>
      <c r="E447" s="724" t="s">
        <v>2479</v>
      </c>
      <c r="F447" s="727" t="s">
        <v>633</v>
      </c>
      <c r="G447" s="728" t="s">
        <v>2508</v>
      </c>
      <c r="H447" s="726">
        <v>66000.0</v>
      </c>
      <c r="I447" s="726">
        <v>0.0</v>
      </c>
      <c r="J447" s="726">
        <f t="shared" si="1"/>
        <v>0</v>
      </c>
      <c r="K447" s="724" t="s">
        <v>1609</v>
      </c>
      <c r="L447" s="729"/>
      <c r="M447" s="741"/>
    </row>
    <row r="448" ht="22.5" customHeight="1">
      <c r="A448" s="723" t="b">
        <v>1</v>
      </c>
      <c r="B448" s="724">
        <v>3148.0</v>
      </c>
      <c r="C448" s="725">
        <v>45727.0</v>
      </c>
      <c r="D448" s="726">
        <v>290000.0</v>
      </c>
      <c r="E448" s="724" t="s">
        <v>2479</v>
      </c>
      <c r="F448" s="727" t="s">
        <v>633</v>
      </c>
      <c r="G448" s="728" t="s">
        <v>2480</v>
      </c>
      <c r="H448" s="726">
        <v>290000.0</v>
      </c>
      <c r="I448" s="726">
        <v>0.0</v>
      </c>
      <c r="J448" s="726">
        <f t="shared" si="1"/>
        <v>0</v>
      </c>
      <c r="K448" s="724" t="s">
        <v>1609</v>
      </c>
      <c r="L448" s="729"/>
      <c r="M448" s="741"/>
    </row>
    <row r="449" ht="22.5" customHeight="1">
      <c r="A449" s="723" t="b">
        <v>1</v>
      </c>
      <c r="B449" s="725"/>
      <c r="C449" s="725">
        <v>45727.0</v>
      </c>
      <c r="D449" s="726">
        <v>25000.0</v>
      </c>
      <c r="E449" s="724" t="s">
        <v>631</v>
      </c>
      <c r="F449" s="727" t="s">
        <v>631</v>
      </c>
      <c r="G449" s="728" t="s">
        <v>52</v>
      </c>
      <c r="H449" s="726">
        <v>25000.0</v>
      </c>
      <c r="I449" s="726">
        <v>0.0</v>
      </c>
      <c r="J449" s="726">
        <f t="shared" si="1"/>
        <v>0</v>
      </c>
      <c r="K449" s="724" t="s">
        <v>1609</v>
      </c>
      <c r="L449" s="729"/>
      <c r="M449" s="741"/>
    </row>
    <row r="450" ht="22.5" customHeight="1">
      <c r="A450" s="723" t="b">
        <v>1</v>
      </c>
      <c r="B450" s="731">
        <v>112.0</v>
      </c>
      <c r="C450" s="725">
        <v>45727.0</v>
      </c>
      <c r="D450" s="726">
        <v>10000.0</v>
      </c>
      <c r="E450" s="724" t="s">
        <v>618</v>
      </c>
      <c r="F450" s="727" t="s">
        <v>618</v>
      </c>
      <c r="G450" s="728" t="s">
        <v>3</v>
      </c>
      <c r="H450" s="726">
        <v>10000.0</v>
      </c>
      <c r="I450" s="726">
        <v>0.0</v>
      </c>
      <c r="J450" s="726">
        <f t="shared" si="1"/>
        <v>0</v>
      </c>
      <c r="K450" s="731" t="s">
        <v>31</v>
      </c>
      <c r="L450" s="729"/>
      <c r="M450" s="741"/>
    </row>
    <row r="451" ht="22.5" customHeight="1">
      <c r="A451" s="723" t="b">
        <v>1</v>
      </c>
      <c r="B451" s="731">
        <v>112.0</v>
      </c>
      <c r="C451" s="725">
        <v>45727.0</v>
      </c>
      <c r="D451" s="726">
        <v>10000.0</v>
      </c>
      <c r="E451" s="724" t="s">
        <v>618</v>
      </c>
      <c r="F451" s="727" t="s">
        <v>618</v>
      </c>
      <c r="G451" s="728" t="s">
        <v>37</v>
      </c>
      <c r="H451" s="726">
        <v>10000.0</v>
      </c>
      <c r="I451" s="726">
        <v>0.0</v>
      </c>
      <c r="J451" s="726">
        <f t="shared" si="1"/>
        <v>0</v>
      </c>
      <c r="K451" s="731" t="s">
        <v>31</v>
      </c>
      <c r="L451" s="729"/>
      <c r="M451" s="741"/>
    </row>
    <row r="452" ht="22.5" customHeight="1">
      <c r="A452" s="723" t="b">
        <v>1</v>
      </c>
      <c r="B452" s="731">
        <v>112.0</v>
      </c>
      <c r="C452" s="725">
        <v>45727.0</v>
      </c>
      <c r="D452" s="726">
        <v>10000.0</v>
      </c>
      <c r="E452" s="724" t="s">
        <v>618</v>
      </c>
      <c r="F452" s="727" t="s">
        <v>618</v>
      </c>
      <c r="G452" s="728" t="s">
        <v>70</v>
      </c>
      <c r="H452" s="726">
        <v>10000.0</v>
      </c>
      <c r="I452" s="726">
        <v>0.0</v>
      </c>
      <c r="J452" s="726">
        <f t="shared" si="1"/>
        <v>0</v>
      </c>
      <c r="K452" s="731" t="s">
        <v>31</v>
      </c>
      <c r="L452" s="729"/>
      <c r="M452" s="741"/>
    </row>
    <row r="453" ht="22.5" customHeight="1">
      <c r="A453" s="723" t="b">
        <v>1</v>
      </c>
      <c r="B453" s="731">
        <v>112.0</v>
      </c>
      <c r="C453" s="725">
        <v>45727.0</v>
      </c>
      <c r="D453" s="726">
        <v>10000.0</v>
      </c>
      <c r="E453" s="724" t="s">
        <v>618</v>
      </c>
      <c r="F453" s="727" t="s">
        <v>618</v>
      </c>
      <c r="G453" s="728" t="s">
        <v>69</v>
      </c>
      <c r="H453" s="726">
        <v>10000.0</v>
      </c>
      <c r="I453" s="726">
        <v>0.0</v>
      </c>
      <c r="J453" s="726">
        <f t="shared" si="1"/>
        <v>0</v>
      </c>
      <c r="K453" s="731" t="s">
        <v>31</v>
      </c>
      <c r="L453" s="729"/>
      <c r="M453" s="741"/>
    </row>
    <row r="454" ht="22.5" customHeight="1">
      <c r="A454" s="723" t="b">
        <v>1</v>
      </c>
      <c r="B454" s="731">
        <v>112.0</v>
      </c>
      <c r="C454" s="725">
        <v>45727.0</v>
      </c>
      <c r="D454" s="726">
        <v>22000.0</v>
      </c>
      <c r="E454" s="724" t="s">
        <v>2515</v>
      </c>
      <c r="F454" s="727" t="s">
        <v>651</v>
      </c>
      <c r="G454" s="728" t="s">
        <v>31</v>
      </c>
      <c r="H454" s="726">
        <v>22000.0</v>
      </c>
      <c r="I454" s="726">
        <v>0.0</v>
      </c>
      <c r="J454" s="726">
        <f t="shared" si="1"/>
        <v>0</v>
      </c>
      <c r="K454" s="731" t="s">
        <v>31</v>
      </c>
      <c r="L454" s="729"/>
      <c r="M454" s="741"/>
    </row>
    <row r="455" ht="22.5" customHeight="1">
      <c r="A455" s="723" t="b">
        <v>1</v>
      </c>
      <c r="B455" s="724">
        <v>111.0</v>
      </c>
      <c r="C455" s="725">
        <v>45728.0</v>
      </c>
      <c r="D455" s="726">
        <v>69000.0</v>
      </c>
      <c r="E455" s="724" t="s">
        <v>2516</v>
      </c>
      <c r="F455" s="727" t="s">
        <v>641</v>
      </c>
      <c r="G455" s="728" t="s">
        <v>31</v>
      </c>
      <c r="H455" s="726">
        <v>69000.0</v>
      </c>
      <c r="I455" s="726">
        <v>0.0</v>
      </c>
      <c r="J455" s="726">
        <f t="shared" si="1"/>
        <v>0</v>
      </c>
      <c r="K455" s="724" t="s">
        <v>1609</v>
      </c>
      <c r="L455" s="729"/>
      <c r="M455" s="741"/>
    </row>
    <row r="456" ht="22.5" customHeight="1">
      <c r="A456" s="723" t="b">
        <v>1</v>
      </c>
      <c r="B456" s="724">
        <v>111.0</v>
      </c>
      <c r="C456" s="725">
        <v>45728.0</v>
      </c>
      <c r="D456" s="726">
        <f>IF(OR(ISBLANK(H456),ISBLANK(I456)),"",H456-I456)</f>
        <v>12000</v>
      </c>
      <c r="E456" s="724" t="s">
        <v>2517</v>
      </c>
      <c r="F456" s="727" t="s">
        <v>641</v>
      </c>
      <c r="G456" s="728" t="s">
        <v>31</v>
      </c>
      <c r="H456" s="726">
        <v>12000.0</v>
      </c>
      <c r="I456" s="726">
        <v>0.0</v>
      </c>
      <c r="J456" s="726">
        <f t="shared" si="1"/>
        <v>0</v>
      </c>
      <c r="K456" s="724" t="s">
        <v>1609</v>
      </c>
      <c r="L456" s="729"/>
      <c r="M456" s="741"/>
    </row>
    <row r="457" ht="22.5" customHeight="1">
      <c r="A457" s="723" t="b">
        <v>1</v>
      </c>
      <c r="B457" s="724">
        <v>111.0</v>
      </c>
      <c r="C457" s="725">
        <v>45728.0</v>
      </c>
      <c r="D457" s="726">
        <v>100000.0</v>
      </c>
      <c r="E457" s="724" t="s">
        <v>2518</v>
      </c>
      <c r="F457" s="727" t="s">
        <v>620</v>
      </c>
      <c r="G457" s="728" t="s">
        <v>31</v>
      </c>
      <c r="H457" s="726">
        <v>100000.0</v>
      </c>
      <c r="I457" s="726">
        <v>0.0</v>
      </c>
      <c r="J457" s="726">
        <f t="shared" si="1"/>
        <v>0</v>
      </c>
      <c r="K457" s="724" t="s">
        <v>1609</v>
      </c>
      <c r="L457" s="729"/>
      <c r="M457" s="741"/>
    </row>
    <row r="458" ht="22.5" customHeight="1">
      <c r="A458" s="723" t="b">
        <v>1</v>
      </c>
      <c r="B458" s="724">
        <v>111.0</v>
      </c>
      <c r="C458" s="725">
        <v>45728.0</v>
      </c>
      <c r="D458" s="726">
        <v>75000.0</v>
      </c>
      <c r="E458" s="724" t="s">
        <v>2519</v>
      </c>
      <c r="F458" s="727" t="s">
        <v>622</v>
      </c>
      <c r="G458" s="728" t="s">
        <v>31</v>
      </c>
      <c r="H458" s="726">
        <v>75000.0</v>
      </c>
      <c r="I458" s="726">
        <v>0.0</v>
      </c>
      <c r="J458" s="726">
        <f t="shared" si="1"/>
        <v>0</v>
      </c>
      <c r="K458" s="724" t="s">
        <v>1609</v>
      </c>
      <c r="L458" s="729"/>
      <c r="M458" s="741"/>
    </row>
    <row r="459" ht="22.5" customHeight="1">
      <c r="A459" s="723" t="b">
        <v>1</v>
      </c>
      <c r="B459" s="724">
        <v>3219.0</v>
      </c>
      <c r="C459" s="725">
        <v>45728.0</v>
      </c>
      <c r="D459" s="726">
        <v>290000.0</v>
      </c>
      <c r="E459" s="724" t="s">
        <v>2520</v>
      </c>
      <c r="F459" s="727" t="s">
        <v>633</v>
      </c>
      <c r="G459" s="728" t="s">
        <v>1609</v>
      </c>
      <c r="H459" s="726">
        <v>290000.0</v>
      </c>
      <c r="I459" s="726">
        <v>0.0</v>
      </c>
      <c r="J459" s="726">
        <f t="shared" si="1"/>
        <v>0</v>
      </c>
      <c r="K459" s="724" t="s">
        <v>1609</v>
      </c>
      <c r="L459" s="729"/>
      <c r="M459" s="741"/>
    </row>
    <row r="460" ht="22.5" customHeight="1">
      <c r="A460" s="723" t="b">
        <v>1</v>
      </c>
      <c r="B460" s="725"/>
      <c r="C460" s="725">
        <v>45728.0</v>
      </c>
      <c r="D460" s="726">
        <f t="shared" ref="D460:D463" si="2">IF(OR(ISBLANK(H460),ISBLANK(I460)),"",H460-I460)</f>
        <v>12000</v>
      </c>
      <c r="E460" s="724" t="s">
        <v>2521</v>
      </c>
      <c r="F460" s="727" t="s">
        <v>826</v>
      </c>
      <c r="G460" s="728" t="s">
        <v>2522</v>
      </c>
      <c r="H460" s="726">
        <v>12000.0</v>
      </c>
      <c r="I460" s="726">
        <v>0.0</v>
      </c>
      <c r="J460" s="726">
        <f t="shared" si="1"/>
        <v>0</v>
      </c>
      <c r="K460" s="724" t="s">
        <v>1609</v>
      </c>
      <c r="L460" s="729"/>
      <c r="M460" s="741"/>
    </row>
    <row r="461" ht="22.5" customHeight="1">
      <c r="A461" s="723" t="b">
        <v>0</v>
      </c>
      <c r="B461" s="724">
        <v>4906.0</v>
      </c>
      <c r="C461" s="725">
        <v>45729.0</v>
      </c>
      <c r="D461" s="726">
        <f t="shared" si="2"/>
        <v>549000</v>
      </c>
      <c r="E461" s="724" t="s">
        <v>2523</v>
      </c>
      <c r="F461" s="727" t="s">
        <v>620</v>
      </c>
      <c r="G461" s="728" t="s">
        <v>2524</v>
      </c>
      <c r="H461" s="726">
        <v>549000.0</v>
      </c>
      <c r="I461" s="726">
        <v>0.0</v>
      </c>
      <c r="J461" s="726">
        <f t="shared" si="1"/>
        <v>0</v>
      </c>
      <c r="K461" s="724" t="s">
        <v>1609</v>
      </c>
      <c r="L461" s="729"/>
      <c r="M461" s="741"/>
    </row>
    <row r="462" ht="22.5" customHeight="1">
      <c r="A462" s="723" t="b">
        <v>1</v>
      </c>
      <c r="B462" s="725"/>
      <c r="C462" s="725">
        <v>45729.0</v>
      </c>
      <c r="D462" s="726">
        <f t="shared" si="2"/>
        <v>65000</v>
      </c>
      <c r="E462" s="724" t="s">
        <v>2525</v>
      </c>
      <c r="F462" s="727" t="s">
        <v>620</v>
      </c>
      <c r="G462" s="728" t="s">
        <v>1609</v>
      </c>
      <c r="H462" s="726">
        <v>65000.0</v>
      </c>
      <c r="I462" s="726">
        <v>0.0</v>
      </c>
      <c r="J462" s="726">
        <f t="shared" si="1"/>
        <v>0</v>
      </c>
      <c r="K462" s="724" t="s">
        <v>1609</v>
      </c>
      <c r="L462" s="729"/>
      <c r="M462" s="741"/>
    </row>
    <row r="463" ht="22.5" customHeight="1">
      <c r="A463" s="723" t="b">
        <v>1</v>
      </c>
      <c r="B463" s="724" t="s">
        <v>2526</v>
      </c>
      <c r="C463" s="725">
        <v>45729.0</v>
      </c>
      <c r="D463" s="726">
        <f t="shared" si="2"/>
        <v>50000</v>
      </c>
      <c r="E463" s="724" t="s">
        <v>2451</v>
      </c>
      <c r="F463" s="727" t="s">
        <v>620</v>
      </c>
      <c r="G463" s="728" t="s">
        <v>1609</v>
      </c>
      <c r="H463" s="726">
        <v>50000.0</v>
      </c>
      <c r="I463" s="726">
        <v>0.0</v>
      </c>
      <c r="J463" s="726">
        <f t="shared" si="1"/>
        <v>0</v>
      </c>
      <c r="K463" s="724" t="s">
        <v>1609</v>
      </c>
      <c r="L463" s="729"/>
      <c r="M463" s="741"/>
    </row>
    <row r="464" ht="22.5" customHeight="1">
      <c r="A464" s="723" t="b">
        <v>1</v>
      </c>
      <c r="B464" s="725"/>
      <c r="C464" s="725">
        <v>45729.0</v>
      </c>
      <c r="D464" s="726">
        <v>40000.0</v>
      </c>
      <c r="E464" s="724" t="s">
        <v>2527</v>
      </c>
      <c r="F464" s="727" t="s">
        <v>620</v>
      </c>
      <c r="G464" s="728" t="s">
        <v>1609</v>
      </c>
      <c r="H464" s="726">
        <v>40000.0</v>
      </c>
      <c r="I464" s="726">
        <v>0.0</v>
      </c>
      <c r="J464" s="726">
        <f t="shared" si="1"/>
        <v>0</v>
      </c>
      <c r="K464" s="724" t="s">
        <v>1609</v>
      </c>
      <c r="L464" s="729"/>
      <c r="M464" s="741"/>
    </row>
    <row r="465" ht="22.5" customHeight="1">
      <c r="A465" s="723" t="b">
        <v>1</v>
      </c>
      <c r="B465" s="725"/>
      <c r="C465" s="725">
        <v>45729.0</v>
      </c>
      <c r="D465" s="726">
        <f t="shared" ref="D465:D490" si="3">IF(OR(ISBLANK(H465),ISBLANK(I465)),"",H465-I465)</f>
        <v>10000</v>
      </c>
      <c r="E465" s="724" t="s">
        <v>2528</v>
      </c>
      <c r="F465" s="727" t="s">
        <v>620</v>
      </c>
      <c r="G465" s="728" t="s">
        <v>37</v>
      </c>
      <c r="H465" s="726">
        <v>10000.0</v>
      </c>
      <c r="I465" s="726">
        <v>0.0</v>
      </c>
      <c r="J465" s="726">
        <f t="shared" si="1"/>
        <v>0</v>
      </c>
      <c r="K465" s="724" t="s">
        <v>1609</v>
      </c>
      <c r="L465" s="729"/>
      <c r="M465" s="741"/>
    </row>
    <row r="466" ht="22.5" customHeight="1">
      <c r="A466" s="723" t="b">
        <v>1</v>
      </c>
      <c r="B466" s="725"/>
      <c r="C466" s="725">
        <v>45729.0</v>
      </c>
      <c r="D466" s="726">
        <f t="shared" si="3"/>
        <v>30000</v>
      </c>
      <c r="E466" s="724" t="s">
        <v>2529</v>
      </c>
      <c r="F466" s="727" t="s">
        <v>622</v>
      </c>
      <c r="G466" s="728" t="s">
        <v>1609</v>
      </c>
      <c r="H466" s="726">
        <v>30000.0</v>
      </c>
      <c r="I466" s="726">
        <v>0.0</v>
      </c>
      <c r="J466" s="726">
        <f t="shared" si="1"/>
        <v>0</v>
      </c>
      <c r="K466" s="724" t="s">
        <v>1609</v>
      </c>
      <c r="L466" s="729"/>
      <c r="M466" s="741"/>
    </row>
    <row r="467" ht="22.5" customHeight="1">
      <c r="A467" s="723" t="b">
        <v>1</v>
      </c>
      <c r="B467" s="725"/>
      <c r="C467" s="725">
        <v>45729.0</v>
      </c>
      <c r="D467" s="726">
        <f t="shared" si="3"/>
        <v>20000</v>
      </c>
      <c r="E467" s="724" t="s">
        <v>631</v>
      </c>
      <c r="F467" s="727" t="s">
        <v>631</v>
      </c>
      <c r="G467" s="728" t="s">
        <v>52</v>
      </c>
      <c r="H467" s="726">
        <v>20000.0</v>
      </c>
      <c r="I467" s="726">
        <v>0.0</v>
      </c>
      <c r="J467" s="726">
        <f t="shared" si="1"/>
        <v>0</v>
      </c>
      <c r="K467" s="724" t="s">
        <v>1609</v>
      </c>
      <c r="L467" s="729"/>
      <c r="M467" s="741"/>
    </row>
    <row r="468" ht="22.5" customHeight="1">
      <c r="A468" s="723" t="b">
        <v>1</v>
      </c>
      <c r="B468" s="725"/>
      <c r="C468" s="725">
        <v>45729.0</v>
      </c>
      <c r="D468" s="726">
        <f t="shared" si="3"/>
        <v>16000</v>
      </c>
      <c r="E468" s="724" t="s">
        <v>618</v>
      </c>
      <c r="F468" s="727" t="s">
        <v>618</v>
      </c>
      <c r="G468" s="728" t="s">
        <v>64</v>
      </c>
      <c r="H468" s="726">
        <v>16000.0</v>
      </c>
      <c r="I468" s="726">
        <v>0.0</v>
      </c>
      <c r="J468" s="726">
        <f t="shared" si="1"/>
        <v>0</v>
      </c>
      <c r="K468" s="724" t="s">
        <v>1609</v>
      </c>
      <c r="L468" s="729"/>
      <c r="M468" s="741"/>
    </row>
    <row r="469" ht="22.5" customHeight="1">
      <c r="A469" s="723" t="b">
        <v>1</v>
      </c>
      <c r="B469" s="724">
        <v>114.0</v>
      </c>
      <c r="C469" s="725">
        <v>45729.0</v>
      </c>
      <c r="D469" s="726">
        <f t="shared" si="3"/>
        <v>60000</v>
      </c>
      <c r="E469" s="724" t="s">
        <v>618</v>
      </c>
      <c r="F469" s="727" t="s">
        <v>618</v>
      </c>
      <c r="G469" s="728" t="s">
        <v>3</v>
      </c>
      <c r="H469" s="726">
        <v>60000.0</v>
      </c>
      <c r="I469" s="726">
        <v>0.0</v>
      </c>
      <c r="J469" s="726">
        <f t="shared" si="1"/>
        <v>0</v>
      </c>
      <c r="K469" s="724" t="s">
        <v>31</v>
      </c>
      <c r="L469" s="729"/>
      <c r="M469" s="741"/>
    </row>
    <row r="470" ht="22.5" customHeight="1">
      <c r="A470" s="723" t="b">
        <v>1</v>
      </c>
      <c r="B470" s="725"/>
      <c r="C470" s="725">
        <v>45729.0</v>
      </c>
      <c r="D470" s="726">
        <f t="shared" si="3"/>
        <v>23000</v>
      </c>
      <c r="E470" s="724" t="s">
        <v>2530</v>
      </c>
      <c r="F470" s="727" t="s">
        <v>618</v>
      </c>
      <c r="G470" s="728" t="s">
        <v>3</v>
      </c>
      <c r="H470" s="726">
        <v>23000.0</v>
      </c>
      <c r="I470" s="726">
        <v>0.0</v>
      </c>
      <c r="J470" s="726">
        <f t="shared" si="1"/>
        <v>0</v>
      </c>
      <c r="K470" s="724"/>
      <c r="L470" s="724" t="s">
        <v>2531</v>
      </c>
      <c r="M470" s="756"/>
    </row>
    <row r="471" ht="22.5" customHeight="1">
      <c r="A471" s="723" t="b">
        <v>1</v>
      </c>
      <c r="B471" s="725"/>
      <c r="C471" s="725">
        <v>45729.0</v>
      </c>
      <c r="D471" s="726">
        <f t="shared" si="3"/>
        <v>15000</v>
      </c>
      <c r="E471" s="724" t="s">
        <v>618</v>
      </c>
      <c r="F471" s="727" t="s">
        <v>618</v>
      </c>
      <c r="G471" s="728" t="s">
        <v>3</v>
      </c>
      <c r="H471" s="726">
        <v>15000.0</v>
      </c>
      <c r="I471" s="726">
        <v>0.0</v>
      </c>
      <c r="J471" s="726">
        <f t="shared" si="1"/>
        <v>0</v>
      </c>
      <c r="K471" s="724" t="s">
        <v>1609</v>
      </c>
      <c r="L471" s="729"/>
      <c r="M471" s="741"/>
    </row>
    <row r="472" ht="22.5" customHeight="1">
      <c r="A472" s="723" t="b">
        <v>1</v>
      </c>
      <c r="B472" s="725"/>
      <c r="C472" s="725">
        <v>45729.0</v>
      </c>
      <c r="D472" s="726">
        <f t="shared" si="3"/>
        <v>60000</v>
      </c>
      <c r="E472" s="724" t="s">
        <v>618</v>
      </c>
      <c r="F472" s="727" t="s">
        <v>618</v>
      </c>
      <c r="G472" s="728" t="s">
        <v>37</v>
      </c>
      <c r="H472" s="726">
        <v>60000.0</v>
      </c>
      <c r="I472" s="726">
        <v>0.0</v>
      </c>
      <c r="J472" s="726">
        <f t="shared" si="1"/>
        <v>0</v>
      </c>
      <c r="K472" s="724" t="s">
        <v>1609</v>
      </c>
      <c r="L472" s="729"/>
      <c r="M472" s="741"/>
    </row>
    <row r="473" ht="22.5" customHeight="1">
      <c r="A473" s="723" t="b">
        <v>1</v>
      </c>
      <c r="B473" s="725"/>
      <c r="C473" s="725">
        <v>45729.0</v>
      </c>
      <c r="D473" s="726">
        <f t="shared" si="3"/>
        <v>5000</v>
      </c>
      <c r="E473" s="724" t="s">
        <v>618</v>
      </c>
      <c r="F473" s="727" t="s">
        <v>618</v>
      </c>
      <c r="G473" s="728" t="s">
        <v>70</v>
      </c>
      <c r="H473" s="726">
        <v>5000.0</v>
      </c>
      <c r="I473" s="726">
        <v>0.0</v>
      </c>
      <c r="J473" s="726">
        <f t="shared" si="1"/>
        <v>0</v>
      </c>
      <c r="K473" s="724" t="s">
        <v>1609</v>
      </c>
      <c r="L473" s="729"/>
      <c r="M473" s="741"/>
    </row>
    <row r="474" ht="22.5" customHeight="1">
      <c r="A474" s="723" t="b">
        <v>1</v>
      </c>
      <c r="B474" s="725"/>
      <c r="C474" s="725">
        <v>45729.0</v>
      </c>
      <c r="D474" s="726">
        <f t="shared" si="3"/>
        <v>95000</v>
      </c>
      <c r="E474" s="724" t="s">
        <v>618</v>
      </c>
      <c r="F474" s="727" t="s">
        <v>618</v>
      </c>
      <c r="G474" s="728" t="s">
        <v>60</v>
      </c>
      <c r="H474" s="726">
        <v>95000.0</v>
      </c>
      <c r="I474" s="726">
        <v>0.0</v>
      </c>
      <c r="J474" s="726">
        <f t="shared" si="1"/>
        <v>0</v>
      </c>
      <c r="K474" s="724" t="s">
        <v>1609</v>
      </c>
      <c r="L474" s="729"/>
      <c r="M474" s="741"/>
    </row>
    <row r="475" ht="22.5" customHeight="1">
      <c r="A475" s="723" t="b">
        <v>1</v>
      </c>
      <c r="B475" s="725"/>
      <c r="C475" s="725">
        <v>45729.0</v>
      </c>
      <c r="D475" s="726">
        <f t="shared" si="3"/>
        <v>5000</v>
      </c>
      <c r="E475" s="724" t="s">
        <v>618</v>
      </c>
      <c r="F475" s="727" t="s">
        <v>618</v>
      </c>
      <c r="G475" s="728" t="s">
        <v>69</v>
      </c>
      <c r="H475" s="726">
        <v>5000.0</v>
      </c>
      <c r="I475" s="726">
        <v>0.0</v>
      </c>
      <c r="J475" s="726">
        <f t="shared" si="1"/>
        <v>0</v>
      </c>
      <c r="K475" s="724" t="s">
        <v>1609</v>
      </c>
      <c r="L475" s="729"/>
      <c r="M475" s="741"/>
    </row>
    <row r="476" ht="22.5" customHeight="1">
      <c r="A476" s="723" t="b">
        <v>1</v>
      </c>
      <c r="B476" s="725"/>
      <c r="C476" s="725">
        <v>45729.0</v>
      </c>
      <c r="D476" s="726">
        <f t="shared" si="3"/>
        <v>66250</v>
      </c>
      <c r="E476" s="724" t="s">
        <v>618</v>
      </c>
      <c r="F476" s="727" t="s">
        <v>618</v>
      </c>
      <c r="G476" s="728" t="s">
        <v>31</v>
      </c>
      <c r="H476" s="726">
        <v>66250.0</v>
      </c>
      <c r="I476" s="726">
        <v>0.0</v>
      </c>
      <c r="J476" s="726">
        <f t="shared" si="1"/>
        <v>0</v>
      </c>
      <c r="K476" s="724" t="s">
        <v>1609</v>
      </c>
      <c r="L476" s="729"/>
      <c r="M476" s="741"/>
    </row>
    <row r="477" ht="22.5" customHeight="1">
      <c r="A477" s="723" t="b">
        <v>1</v>
      </c>
      <c r="B477" s="724">
        <v>569.0</v>
      </c>
      <c r="C477" s="725">
        <v>45730.0</v>
      </c>
      <c r="D477" s="726">
        <f t="shared" si="3"/>
        <v>65000</v>
      </c>
      <c r="E477" s="724" t="s">
        <v>2532</v>
      </c>
      <c r="F477" s="727" t="s">
        <v>620</v>
      </c>
      <c r="G477" s="728" t="s">
        <v>666</v>
      </c>
      <c r="H477" s="726">
        <v>65000.0</v>
      </c>
      <c r="I477" s="726">
        <v>0.0</v>
      </c>
      <c r="J477" s="726">
        <f t="shared" si="1"/>
        <v>0</v>
      </c>
      <c r="K477" s="724" t="s">
        <v>1609</v>
      </c>
      <c r="L477" s="729"/>
      <c r="M477" s="741"/>
    </row>
    <row r="478" ht="22.5" customHeight="1">
      <c r="A478" s="723" t="b">
        <v>1</v>
      </c>
      <c r="B478" s="724">
        <v>255352.0</v>
      </c>
      <c r="C478" s="725">
        <v>45730.0</v>
      </c>
      <c r="D478" s="726">
        <f t="shared" si="3"/>
        <v>405000</v>
      </c>
      <c r="E478" s="724" t="s">
        <v>225</v>
      </c>
      <c r="F478" s="727" t="s">
        <v>628</v>
      </c>
      <c r="G478" s="728" t="s">
        <v>2533</v>
      </c>
      <c r="H478" s="726">
        <v>405000.0</v>
      </c>
      <c r="I478" s="726">
        <v>0.0</v>
      </c>
      <c r="J478" s="726">
        <f t="shared" si="1"/>
        <v>0</v>
      </c>
      <c r="K478" s="724" t="s">
        <v>1609</v>
      </c>
      <c r="L478" s="724" t="s">
        <v>2534</v>
      </c>
      <c r="M478" s="756"/>
    </row>
    <row r="479" ht="22.5" customHeight="1">
      <c r="A479" s="723" t="b">
        <v>1</v>
      </c>
      <c r="B479" s="725"/>
      <c r="C479" s="725">
        <v>45730.0</v>
      </c>
      <c r="D479" s="726">
        <f t="shared" si="3"/>
        <v>50000</v>
      </c>
      <c r="E479" s="724" t="s">
        <v>631</v>
      </c>
      <c r="F479" s="727" t="s">
        <v>631</v>
      </c>
      <c r="G479" s="728" t="s">
        <v>52</v>
      </c>
      <c r="H479" s="726">
        <v>50000.0</v>
      </c>
      <c r="I479" s="726">
        <v>0.0</v>
      </c>
      <c r="J479" s="726">
        <f t="shared" si="1"/>
        <v>0</v>
      </c>
      <c r="K479" s="724" t="s">
        <v>1609</v>
      </c>
      <c r="L479" s="729"/>
      <c r="M479" s="741"/>
    </row>
    <row r="480" ht="22.5" customHeight="1">
      <c r="A480" s="723" t="b">
        <v>1</v>
      </c>
      <c r="B480" s="725"/>
      <c r="C480" s="725">
        <v>45730.0</v>
      </c>
      <c r="D480" s="726">
        <f t="shared" si="3"/>
        <v>20000</v>
      </c>
      <c r="E480" s="724" t="s">
        <v>618</v>
      </c>
      <c r="F480" s="727" t="s">
        <v>618</v>
      </c>
      <c r="G480" s="728" t="s">
        <v>3</v>
      </c>
      <c r="H480" s="726">
        <v>20000.0</v>
      </c>
      <c r="I480" s="726">
        <v>0.0</v>
      </c>
      <c r="J480" s="726">
        <f t="shared" si="1"/>
        <v>0</v>
      </c>
      <c r="K480" s="724" t="s">
        <v>1408</v>
      </c>
      <c r="L480" s="724" t="s">
        <v>2534</v>
      </c>
      <c r="M480" s="756"/>
    </row>
    <row r="481" ht="22.5" customHeight="1">
      <c r="A481" s="723" t="b">
        <v>1</v>
      </c>
      <c r="B481" s="725"/>
      <c r="C481" s="725">
        <v>45731.0</v>
      </c>
      <c r="D481" s="726">
        <f t="shared" si="3"/>
        <v>15000</v>
      </c>
      <c r="E481" s="724" t="s">
        <v>2535</v>
      </c>
      <c r="F481" s="727" t="s">
        <v>622</v>
      </c>
      <c r="G481" s="728" t="s">
        <v>791</v>
      </c>
      <c r="H481" s="726">
        <v>15000.0</v>
      </c>
      <c r="I481" s="726">
        <v>0.0</v>
      </c>
      <c r="J481" s="726">
        <f t="shared" si="1"/>
        <v>0</v>
      </c>
      <c r="K481" s="724" t="s">
        <v>1609</v>
      </c>
      <c r="L481" s="729"/>
      <c r="M481" s="741"/>
    </row>
    <row r="482" ht="22.5" customHeight="1">
      <c r="A482" s="723" t="b">
        <v>1</v>
      </c>
      <c r="B482" s="725"/>
      <c r="C482" s="725">
        <v>45731.0</v>
      </c>
      <c r="D482" s="726">
        <f t="shared" si="3"/>
        <v>30000</v>
      </c>
      <c r="E482" s="724" t="s">
        <v>2536</v>
      </c>
      <c r="F482" s="727" t="s">
        <v>628</v>
      </c>
      <c r="G482" s="728" t="s">
        <v>31</v>
      </c>
      <c r="H482" s="726">
        <v>30000.0</v>
      </c>
      <c r="I482" s="726">
        <v>0.0</v>
      </c>
      <c r="J482" s="726">
        <f t="shared" si="1"/>
        <v>0</v>
      </c>
      <c r="K482" s="724" t="s">
        <v>1609</v>
      </c>
      <c r="L482" s="729"/>
      <c r="M482" s="741"/>
    </row>
    <row r="483" ht="22.5" customHeight="1">
      <c r="A483" s="723" t="b">
        <v>1</v>
      </c>
      <c r="B483" s="724">
        <v>117.0</v>
      </c>
      <c r="C483" s="725">
        <v>45731.0</v>
      </c>
      <c r="D483" s="726">
        <f t="shared" si="3"/>
        <v>20000</v>
      </c>
      <c r="E483" s="724" t="s">
        <v>2537</v>
      </c>
      <c r="F483" s="727" t="s">
        <v>628</v>
      </c>
      <c r="G483" s="728" t="s">
        <v>31</v>
      </c>
      <c r="H483" s="726">
        <v>20000.0</v>
      </c>
      <c r="I483" s="726">
        <v>0.0</v>
      </c>
      <c r="J483" s="726">
        <f t="shared" si="1"/>
        <v>0</v>
      </c>
      <c r="K483" s="724" t="s">
        <v>1609</v>
      </c>
      <c r="L483" s="729"/>
      <c r="M483" s="741"/>
    </row>
    <row r="484" ht="22.5" customHeight="1">
      <c r="A484" s="723" t="b">
        <v>1</v>
      </c>
      <c r="B484" s="724">
        <v>3246.0</v>
      </c>
      <c r="C484" s="725">
        <v>45731.0</v>
      </c>
      <c r="D484" s="726">
        <f t="shared" si="3"/>
        <v>152000</v>
      </c>
      <c r="E484" s="724" t="s">
        <v>2538</v>
      </c>
      <c r="F484" s="727" t="s">
        <v>633</v>
      </c>
      <c r="G484" s="728" t="s">
        <v>2480</v>
      </c>
      <c r="H484" s="726">
        <v>152000.0</v>
      </c>
      <c r="I484" s="726">
        <v>0.0</v>
      </c>
      <c r="J484" s="726">
        <f t="shared" si="1"/>
        <v>0</v>
      </c>
      <c r="K484" s="724" t="s">
        <v>1609</v>
      </c>
      <c r="L484" s="724" t="s">
        <v>2539</v>
      </c>
      <c r="M484" s="756"/>
    </row>
    <row r="485" ht="22.5" customHeight="1">
      <c r="A485" s="723" t="b">
        <v>1</v>
      </c>
      <c r="B485" s="725"/>
      <c r="C485" s="725">
        <v>45731.0</v>
      </c>
      <c r="D485" s="726">
        <f t="shared" si="3"/>
        <v>338500</v>
      </c>
      <c r="E485" s="724" t="s">
        <v>631</v>
      </c>
      <c r="F485" s="727" t="s">
        <v>631</v>
      </c>
      <c r="G485" s="728" t="s">
        <v>2540</v>
      </c>
      <c r="H485" s="726">
        <v>338500.0</v>
      </c>
      <c r="I485" s="726">
        <v>0.0</v>
      </c>
      <c r="J485" s="726">
        <f t="shared" si="1"/>
        <v>0</v>
      </c>
      <c r="K485" s="724" t="s">
        <v>31</v>
      </c>
      <c r="L485" s="729"/>
      <c r="M485" s="741"/>
    </row>
    <row r="486" ht="22.5" customHeight="1">
      <c r="A486" s="723" t="b">
        <v>1</v>
      </c>
      <c r="B486" s="725"/>
      <c r="C486" s="725">
        <v>45731.0</v>
      </c>
      <c r="D486" s="726">
        <f t="shared" si="3"/>
        <v>20000</v>
      </c>
      <c r="E486" s="724" t="s">
        <v>2467</v>
      </c>
      <c r="F486" s="727" t="s">
        <v>826</v>
      </c>
      <c r="G486" s="728" t="s">
        <v>64</v>
      </c>
      <c r="H486" s="726">
        <v>20000.0</v>
      </c>
      <c r="I486" s="726">
        <v>0.0</v>
      </c>
      <c r="J486" s="726">
        <f t="shared" si="1"/>
        <v>0</v>
      </c>
      <c r="K486" s="724" t="s">
        <v>1609</v>
      </c>
      <c r="L486" s="729"/>
      <c r="M486" s="741"/>
    </row>
    <row r="487" ht="22.5" customHeight="1">
      <c r="A487" s="723" t="b">
        <v>1</v>
      </c>
      <c r="B487" s="724">
        <v>117.0</v>
      </c>
      <c r="C487" s="725">
        <v>45731.0</v>
      </c>
      <c r="D487" s="726">
        <f t="shared" si="3"/>
        <v>70000</v>
      </c>
      <c r="E487" s="724" t="s">
        <v>618</v>
      </c>
      <c r="F487" s="727" t="s">
        <v>618</v>
      </c>
      <c r="G487" s="728" t="s">
        <v>3</v>
      </c>
      <c r="H487" s="726">
        <v>70000.0</v>
      </c>
      <c r="I487" s="726">
        <v>0.0</v>
      </c>
      <c r="J487" s="726">
        <f t="shared" si="1"/>
        <v>0</v>
      </c>
      <c r="K487" s="724" t="s">
        <v>31</v>
      </c>
      <c r="L487" s="729"/>
      <c r="M487" s="741"/>
    </row>
    <row r="488" ht="22.5" customHeight="1">
      <c r="A488" s="723" t="b">
        <v>1</v>
      </c>
      <c r="B488" s="724">
        <v>117.0</v>
      </c>
      <c r="C488" s="725">
        <v>45731.0</v>
      </c>
      <c r="D488" s="726">
        <f t="shared" si="3"/>
        <v>10000</v>
      </c>
      <c r="E488" s="724" t="s">
        <v>618</v>
      </c>
      <c r="F488" s="727" t="s">
        <v>618</v>
      </c>
      <c r="G488" s="728" t="s">
        <v>37</v>
      </c>
      <c r="H488" s="726">
        <v>10000.0</v>
      </c>
      <c r="I488" s="726">
        <v>0.0</v>
      </c>
      <c r="J488" s="726">
        <f t="shared" si="1"/>
        <v>0</v>
      </c>
      <c r="K488" s="724" t="s">
        <v>31</v>
      </c>
      <c r="L488" s="729"/>
      <c r="M488" s="741"/>
    </row>
    <row r="489" ht="22.5" customHeight="1">
      <c r="A489" s="723" t="b">
        <v>1</v>
      </c>
      <c r="B489" s="724">
        <v>117.0</v>
      </c>
      <c r="C489" s="725">
        <v>45731.0</v>
      </c>
      <c r="D489" s="726">
        <f t="shared" si="3"/>
        <v>40000</v>
      </c>
      <c r="E489" s="724" t="s">
        <v>618</v>
      </c>
      <c r="F489" s="727" t="s">
        <v>618</v>
      </c>
      <c r="G489" s="728" t="s">
        <v>630</v>
      </c>
      <c r="H489" s="726">
        <v>40000.0</v>
      </c>
      <c r="I489" s="726">
        <v>0.0</v>
      </c>
      <c r="J489" s="726">
        <f t="shared" si="1"/>
        <v>0</v>
      </c>
      <c r="K489" s="724" t="s">
        <v>31</v>
      </c>
      <c r="L489" s="729"/>
      <c r="M489" s="741"/>
    </row>
    <row r="490" ht="22.5" customHeight="1">
      <c r="A490" s="723" t="b">
        <v>1</v>
      </c>
      <c r="B490" s="725"/>
      <c r="C490" s="725">
        <v>45732.0</v>
      </c>
      <c r="D490" s="726">
        <f t="shared" si="3"/>
        <v>100000</v>
      </c>
      <c r="E490" s="724" t="s">
        <v>2541</v>
      </c>
      <c r="F490" s="727" t="s">
        <v>641</v>
      </c>
      <c r="G490" s="728" t="s">
        <v>2542</v>
      </c>
      <c r="H490" s="726">
        <v>100000.0</v>
      </c>
      <c r="I490" s="726">
        <v>0.0</v>
      </c>
      <c r="J490" s="726">
        <f t="shared" si="1"/>
        <v>0</v>
      </c>
      <c r="K490" s="724" t="s">
        <v>1609</v>
      </c>
      <c r="L490" s="729"/>
      <c r="M490" s="741"/>
    </row>
    <row r="491" ht="22.5" customHeight="1">
      <c r="A491" s="723" t="b">
        <v>1</v>
      </c>
      <c r="B491" s="725"/>
      <c r="C491" s="725">
        <v>45732.0</v>
      </c>
      <c r="D491" s="726">
        <v>75000.0</v>
      </c>
      <c r="E491" s="724" t="s">
        <v>2543</v>
      </c>
      <c r="F491" s="727" t="s">
        <v>641</v>
      </c>
      <c r="G491" s="728" t="s">
        <v>2544</v>
      </c>
      <c r="H491" s="726">
        <v>75000.0</v>
      </c>
      <c r="I491" s="726">
        <v>0.0</v>
      </c>
      <c r="J491" s="726">
        <f t="shared" si="1"/>
        <v>0</v>
      </c>
      <c r="K491" s="724" t="s">
        <v>1609</v>
      </c>
      <c r="L491" s="729"/>
      <c r="M491" s="741"/>
    </row>
    <row r="492" ht="22.5" customHeight="1">
      <c r="A492" s="723" t="b">
        <v>0</v>
      </c>
      <c r="B492" s="725"/>
      <c r="C492" s="725">
        <v>45732.0</v>
      </c>
      <c r="D492" s="726">
        <f t="shared" ref="D492:D502" si="4">IF(OR(ISBLANK(H492),ISBLANK(I492)),"",H492-I492)</f>
        <v>6000</v>
      </c>
      <c r="E492" s="724" t="s">
        <v>2545</v>
      </c>
      <c r="F492" s="727" t="s">
        <v>620</v>
      </c>
      <c r="G492" s="728" t="s">
        <v>2546</v>
      </c>
      <c r="H492" s="726">
        <v>6000.0</v>
      </c>
      <c r="I492" s="726">
        <v>0.0</v>
      </c>
      <c r="J492" s="726">
        <f t="shared" si="1"/>
        <v>0</v>
      </c>
      <c r="K492" s="724" t="s">
        <v>1609</v>
      </c>
      <c r="L492" s="729"/>
      <c r="M492" s="741"/>
    </row>
    <row r="493" ht="22.5" customHeight="1">
      <c r="A493" s="723" t="b">
        <v>1</v>
      </c>
      <c r="B493" s="724">
        <v>47681.0</v>
      </c>
      <c r="C493" s="725">
        <v>45732.0</v>
      </c>
      <c r="D493" s="726">
        <f t="shared" si="4"/>
        <v>7000</v>
      </c>
      <c r="E493" s="724" t="s">
        <v>2547</v>
      </c>
      <c r="F493" s="727" t="s">
        <v>620</v>
      </c>
      <c r="G493" s="728" t="s">
        <v>2548</v>
      </c>
      <c r="H493" s="726">
        <v>7000.0</v>
      </c>
      <c r="I493" s="726">
        <v>0.0</v>
      </c>
      <c r="J493" s="726">
        <f t="shared" si="1"/>
        <v>0</v>
      </c>
      <c r="K493" s="724" t="s">
        <v>1609</v>
      </c>
      <c r="L493" s="729"/>
      <c r="M493" s="741"/>
    </row>
    <row r="494" ht="22.5" customHeight="1">
      <c r="A494" s="723" t="b">
        <v>1</v>
      </c>
      <c r="B494" s="724">
        <v>621.0</v>
      </c>
      <c r="C494" s="725">
        <v>45732.0</v>
      </c>
      <c r="D494" s="726">
        <f t="shared" si="4"/>
        <v>400000</v>
      </c>
      <c r="E494" s="724" t="s">
        <v>2549</v>
      </c>
      <c r="F494" s="727" t="s">
        <v>620</v>
      </c>
      <c r="G494" s="728" t="s">
        <v>666</v>
      </c>
      <c r="H494" s="726">
        <v>400000.0</v>
      </c>
      <c r="I494" s="726">
        <v>0.0</v>
      </c>
      <c r="J494" s="726">
        <f t="shared" si="1"/>
        <v>0</v>
      </c>
      <c r="K494" s="724" t="s">
        <v>1609</v>
      </c>
      <c r="L494" s="724" t="s">
        <v>2539</v>
      </c>
      <c r="M494" s="756"/>
    </row>
    <row r="495" ht="22.5" customHeight="1">
      <c r="A495" s="723" t="b">
        <v>1</v>
      </c>
      <c r="B495" s="724">
        <v>5054.0</v>
      </c>
      <c r="C495" s="725">
        <v>45732.0</v>
      </c>
      <c r="D495" s="726">
        <f t="shared" si="4"/>
        <v>112000</v>
      </c>
      <c r="E495" s="724" t="s">
        <v>2550</v>
      </c>
      <c r="F495" s="727" t="s">
        <v>620</v>
      </c>
      <c r="G495" s="728" t="s">
        <v>2551</v>
      </c>
      <c r="H495" s="726">
        <v>112000.0</v>
      </c>
      <c r="I495" s="726">
        <v>0.0</v>
      </c>
      <c r="J495" s="726">
        <f t="shared" si="1"/>
        <v>0</v>
      </c>
      <c r="K495" s="724" t="s">
        <v>1609</v>
      </c>
      <c r="L495" s="729"/>
      <c r="M495" s="741"/>
    </row>
    <row r="496" ht="22.5" customHeight="1">
      <c r="A496" s="723" t="b">
        <v>0</v>
      </c>
      <c r="B496" s="724">
        <v>78.0</v>
      </c>
      <c r="C496" s="725">
        <v>45732.0</v>
      </c>
      <c r="D496" s="726">
        <f t="shared" si="4"/>
        <v>150000</v>
      </c>
      <c r="E496" s="724" t="s">
        <v>2552</v>
      </c>
      <c r="F496" s="727" t="s">
        <v>686</v>
      </c>
      <c r="G496" s="728" t="s">
        <v>31</v>
      </c>
      <c r="H496" s="726">
        <v>150000.0</v>
      </c>
      <c r="I496" s="726">
        <v>0.0</v>
      </c>
      <c r="J496" s="726">
        <f t="shared" si="1"/>
        <v>0</v>
      </c>
      <c r="K496" s="724" t="s">
        <v>1609</v>
      </c>
      <c r="L496" s="729"/>
      <c r="M496" s="741"/>
    </row>
    <row r="497" ht="22.5" customHeight="1">
      <c r="A497" s="723" t="b">
        <v>0</v>
      </c>
      <c r="B497" s="725"/>
      <c r="C497" s="725">
        <v>45732.0</v>
      </c>
      <c r="D497" s="726">
        <f t="shared" si="4"/>
        <v>250000</v>
      </c>
      <c r="E497" s="724" t="s">
        <v>618</v>
      </c>
      <c r="F497" s="727" t="s">
        <v>618</v>
      </c>
      <c r="G497" s="728" t="s">
        <v>69</v>
      </c>
      <c r="H497" s="726">
        <v>250000.0</v>
      </c>
      <c r="I497" s="726">
        <v>0.0</v>
      </c>
      <c r="J497" s="726">
        <f t="shared" si="1"/>
        <v>0</v>
      </c>
      <c r="K497" s="724" t="s">
        <v>31</v>
      </c>
      <c r="L497" s="729"/>
      <c r="M497" s="741"/>
    </row>
    <row r="498" ht="22.5" customHeight="1">
      <c r="A498" s="723" t="b">
        <v>1</v>
      </c>
      <c r="B498" s="725"/>
      <c r="C498" s="725">
        <v>45732.0</v>
      </c>
      <c r="D498" s="726">
        <f t="shared" si="4"/>
        <v>10000</v>
      </c>
      <c r="E498" s="724" t="s">
        <v>2553</v>
      </c>
      <c r="F498" s="727" t="s">
        <v>2554</v>
      </c>
      <c r="G498" s="728" t="s">
        <v>2555</v>
      </c>
      <c r="H498" s="726">
        <v>10000.0</v>
      </c>
      <c r="I498" s="726">
        <v>0.0</v>
      </c>
      <c r="J498" s="726">
        <f t="shared" si="1"/>
        <v>0</v>
      </c>
      <c r="K498" s="724" t="s">
        <v>1609</v>
      </c>
      <c r="L498" s="729"/>
      <c r="M498" s="741"/>
    </row>
    <row r="499" ht="22.5" customHeight="1">
      <c r="A499" s="723" t="b">
        <v>1</v>
      </c>
      <c r="B499" s="725"/>
      <c r="C499" s="725">
        <v>45732.0</v>
      </c>
      <c r="D499" s="726">
        <f t="shared" si="4"/>
        <v>12000</v>
      </c>
      <c r="E499" s="724" t="s">
        <v>2556</v>
      </c>
      <c r="F499" s="727" t="s">
        <v>2554</v>
      </c>
      <c r="G499" s="728" t="s">
        <v>1609</v>
      </c>
      <c r="H499" s="726">
        <v>12000.0</v>
      </c>
      <c r="I499" s="726">
        <v>0.0</v>
      </c>
      <c r="J499" s="726">
        <f t="shared" si="1"/>
        <v>0</v>
      </c>
      <c r="K499" s="724" t="s">
        <v>1609</v>
      </c>
      <c r="L499" s="729"/>
      <c r="M499" s="741"/>
    </row>
    <row r="500" ht="22.5" customHeight="1">
      <c r="A500" s="723" t="b">
        <v>0</v>
      </c>
      <c r="B500" s="725"/>
      <c r="C500" s="725">
        <v>45732.0</v>
      </c>
      <c r="D500" s="726">
        <f t="shared" si="4"/>
        <v>78000</v>
      </c>
      <c r="E500" s="724" t="s">
        <v>2557</v>
      </c>
      <c r="F500" s="727" t="s">
        <v>819</v>
      </c>
      <c r="G500" s="728" t="s">
        <v>2473</v>
      </c>
      <c r="H500" s="726">
        <v>78000.0</v>
      </c>
      <c r="I500" s="726">
        <v>0.0</v>
      </c>
      <c r="J500" s="726">
        <f t="shared" si="1"/>
        <v>0</v>
      </c>
      <c r="K500" s="724" t="s">
        <v>1609</v>
      </c>
      <c r="L500" s="729"/>
      <c r="M500" s="741"/>
    </row>
    <row r="501" ht="22.5" customHeight="1">
      <c r="A501" s="723" t="b">
        <v>1</v>
      </c>
      <c r="B501" s="725"/>
      <c r="C501" s="725">
        <v>45733.0</v>
      </c>
      <c r="D501" s="726">
        <f t="shared" si="4"/>
        <v>100000</v>
      </c>
      <c r="E501" s="724" t="s">
        <v>2558</v>
      </c>
      <c r="F501" s="727" t="s">
        <v>2426</v>
      </c>
      <c r="G501" s="728" t="s">
        <v>1408</v>
      </c>
      <c r="H501" s="726">
        <v>100000.0</v>
      </c>
      <c r="I501" s="726">
        <v>0.0</v>
      </c>
      <c r="J501" s="726">
        <f t="shared" si="1"/>
        <v>0</v>
      </c>
      <c r="K501" s="724" t="s">
        <v>1609</v>
      </c>
      <c r="L501" s="729"/>
      <c r="M501" s="741"/>
    </row>
    <row r="502" ht="22.5" customHeight="1">
      <c r="A502" s="723" t="b">
        <v>1</v>
      </c>
      <c r="B502" s="725"/>
      <c r="C502" s="725">
        <v>45733.0</v>
      </c>
      <c r="D502" s="726">
        <f t="shared" si="4"/>
        <v>85000</v>
      </c>
      <c r="E502" s="724" t="s">
        <v>2539</v>
      </c>
      <c r="F502" s="727" t="s">
        <v>2426</v>
      </c>
      <c r="G502" s="728" t="s">
        <v>1408</v>
      </c>
      <c r="H502" s="726">
        <v>85000.0</v>
      </c>
      <c r="I502" s="726">
        <v>0.0</v>
      </c>
      <c r="J502" s="726">
        <f t="shared" si="1"/>
        <v>0</v>
      </c>
      <c r="K502" s="724" t="s">
        <v>1609</v>
      </c>
      <c r="L502" s="724"/>
      <c r="M502" s="756"/>
    </row>
    <row r="503" ht="22.5" customHeight="1">
      <c r="A503" s="723" t="b">
        <v>0</v>
      </c>
      <c r="B503" s="724">
        <v>4974.0</v>
      </c>
      <c r="C503" s="725">
        <v>45733.0</v>
      </c>
      <c r="D503" s="726">
        <v>175000.0</v>
      </c>
      <c r="E503" s="724" t="s">
        <v>2559</v>
      </c>
      <c r="F503" s="727" t="s">
        <v>620</v>
      </c>
      <c r="G503" s="728" t="s">
        <v>2524</v>
      </c>
      <c r="H503" s="726">
        <v>175000.0</v>
      </c>
      <c r="I503" s="726">
        <v>0.0</v>
      </c>
      <c r="J503" s="726">
        <f t="shared" si="1"/>
        <v>0</v>
      </c>
      <c r="K503" s="724" t="s">
        <v>1609</v>
      </c>
      <c r="L503" s="729"/>
      <c r="M503" s="741"/>
    </row>
    <row r="504" ht="22.5" customHeight="1">
      <c r="A504" s="723" t="b">
        <v>1</v>
      </c>
      <c r="B504" s="725"/>
      <c r="C504" s="725">
        <v>45733.0</v>
      </c>
      <c r="D504" s="726">
        <f t="shared" ref="D504:D514" si="5">IF(OR(ISBLANK(H504),ISBLANK(I504)),"",H504-I504)</f>
        <v>92000</v>
      </c>
      <c r="E504" s="724" t="s">
        <v>2560</v>
      </c>
      <c r="F504" s="727" t="s">
        <v>686</v>
      </c>
      <c r="G504" s="728" t="s">
        <v>2561</v>
      </c>
      <c r="H504" s="726">
        <v>92000.0</v>
      </c>
      <c r="I504" s="726">
        <v>0.0</v>
      </c>
      <c r="J504" s="726">
        <f t="shared" si="1"/>
        <v>0</v>
      </c>
      <c r="K504" s="724" t="s">
        <v>226</v>
      </c>
      <c r="L504" s="729"/>
      <c r="M504" s="741"/>
    </row>
    <row r="505" ht="22.5" customHeight="1">
      <c r="A505" s="723" t="b">
        <v>0</v>
      </c>
      <c r="B505" s="725"/>
      <c r="C505" s="725">
        <v>45733.0</v>
      </c>
      <c r="D505" s="726">
        <f t="shared" si="5"/>
        <v>4500000</v>
      </c>
      <c r="E505" s="724" t="s">
        <v>2562</v>
      </c>
      <c r="F505" s="727" t="s">
        <v>2563</v>
      </c>
      <c r="G505" s="728" t="s">
        <v>2564</v>
      </c>
      <c r="H505" s="726">
        <v>4500000.0</v>
      </c>
      <c r="I505" s="726">
        <v>0.0</v>
      </c>
      <c r="J505" s="726">
        <f t="shared" si="1"/>
        <v>0</v>
      </c>
      <c r="K505" s="724" t="s">
        <v>226</v>
      </c>
      <c r="L505" s="729"/>
      <c r="M505" s="741"/>
    </row>
    <row r="506" ht="92.25" customHeight="1">
      <c r="A506" s="723" t="b">
        <v>1</v>
      </c>
      <c r="B506" s="724" t="s">
        <v>2565</v>
      </c>
      <c r="C506" s="725">
        <v>45733.0</v>
      </c>
      <c r="D506" s="726">
        <f t="shared" si="5"/>
        <v>70000</v>
      </c>
      <c r="E506" s="724" t="s">
        <v>2566</v>
      </c>
      <c r="F506" s="727" t="s">
        <v>628</v>
      </c>
      <c r="G506" s="728" t="s">
        <v>41</v>
      </c>
      <c r="H506" s="734">
        <v>70000.0</v>
      </c>
      <c r="I506" s="726">
        <v>0.0</v>
      </c>
      <c r="J506" s="726">
        <f t="shared" si="1"/>
        <v>0</v>
      </c>
      <c r="K506" s="724" t="s">
        <v>1609</v>
      </c>
      <c r="L506" s="724" t="s">
        <v>2567</v>
      </c>
      <c r="M506" s="756"/>
    </row>
    <row r="507" ht="22.5" customHeight="1">
      <c r="A507" s="723" t="b">
        <v>1</v>
      </c>
      <c r="B507" s="725"/>
      <c r="C507" s="725">
        <v>45733.0</v>
      </c>
      <c r="D507" s="726">
        <f t="shared" si="5"/>
        <v>115000</v>
      </c>
      <c r="E507" s="724" t="s">
        <v>2539</v>
      </c>
      <c r="F507" s="727" t="s">
        <v>628</v>
      </c>
      <c r="G507" s="728" t="s">
        <v>2568</v>
      </c>
      <c r="H507" s="726">
        <v>115000.0</v>
      </c>
      <c r="I507" s="726">
        <v>0.0</v>
      </c>
      <c r="J507" s="726">
        <f t="shared" si="1"/>
        <v>0</v>
      </c>
      <c r="K507" s="724" t="s">
        <v>1609</v>
      </c>
      <c r="L507" s="729"/>
      <c r="M507" s="741"/>
    </row>
    <row r="508" ht="22.5" customHeight="1">
      <c r="A508" s="723" t="b">
        <v>0</v>
      </c>
      <c r="B508" s="725"/>
      <c r="C508" s="725">
        <v>45733.0</v>
      </c>
      <c r="D508" s="726">
        <f t="shared" si="5"/>
        <v>10000</v>
      </c>
      <c r="E508" s="724" t="s">
        <v>2569</v>
      </c>
      <c r="F508" s="727" t="s">
        <v>628</v>
      </c>
      <c r="G508" s="728" t="s">
        <v>382</v>
      </c>
      <c r="H508" s="726">
        <v>10000.0</v>
      </c>
      <c r="I508" s="726">
        <v>0.0</v>
      </c>
      <c r="J508" s="726">
        <f t="shared" si="1"/>
        <v>0</v>
      </c>
      <c r="K508" s="724"/>
      <c r="L508" s="729"/>
      <c r="M508" s="741"/>
    </row>
    <row r="509" ht="22.5" customHeight="1">
      <c r="A509" s="723" t="b">
        <v>1</v>
      </c>
      <c r="B509" s="725"/>
      <c r="C509" s="725">
        <v>45733.0</v>
      </c>
      <c r="D509" s="726">
        <f t="shared" si="5"/>
        <v>15000</v>
      </c>
      <c r="E509" s="724" t="s">
        <v>2570</v>
      </c>
      <c r="F509" s="727" t="s">
        <v>628</v>
      </c>
      <c r="G509" s="728" t="s">
        <v>2571</v>
      </c>
      <c r="H509" s="726">
        <v>15000.0</v>
      </c>
      <c r="I509" s="726">
        <v>0.0</v>
      </c>
      <c r="J509" s="726">
        <f t="shared" si="1"/>
        <v>0</v>
      </c>
      <c r="K509" s="724" t="s">
        <v>1609</v>
      </c>
      <c r="L509" s="729"/>
      <c r="M509" s="741"/>
    </row>
    <row r="510" ht="22.5" customHeight="1">
      <c r="A510" s="723" t="b">
        <v>1</v>
      </c>
      <c r="B510" s="725"/>
      <c r="C510" s="725">
        <v>45733.0</v>
      </c>
      <c r="D510" s="726">
        <f t="shared" si="5"/>
        <v>175000</v>
      </c>
      <c r="E510" s="724" t="s">
        <v>2572</v>
      </c>
      <c r="F510" s="727" t="s">
        <v>2573</v>
      </c>
      <c r="G510" s="728" t="s">
        <v>2574</v>
      </c>
      <c r="H510" s="726">
        <v>175000.0</v>
      </c>
      <c r="I510" s="726">
        <v>0.0</v>
      </c>
      <c r="J510" s="726">
        <f t="shared" si="1"/>
        <v>0</v>
      </c>
      <c r="K510" s="724" t="s">
        <v>226</v>
      </c>
      <c r="L510" s="729"/>
      <c r="M510" s="741"/>
    </row>
    <row r="511" ht="22.5" customHeight="1">
      <c r="A511" s="723" t="b">
        <v>1</v>
      </c>
      <c r="B511" s="725"/>
      <c r="C511" s="725">
        <v>45733.0</v>
      </c>
      <c r="D511" s="726">
        <f t="shared" si="5"/>
        <v>75000</v>
      </c>
      <c r="E511" s="724" t="s">
        <v>2575</v>
      </c>
      <c r="F511" s="727" t="s">
        <v>2573</v>
      </c>
      <c r="G511" s="728" t="s">
        <v>2574</v>
      </c>
      <c r="H511" s="726">
        <v>75000.0</v>
      </c>
      <c r="I511" s="726">
        <v>0.0</v>
      </c>
      <c r="J511" s="726">
        <f t="shared" si="1"/>
        <v>0</v>
      </c>
      <c r="K511" s="724" t="s">
        <v>226</v>
      </c>
      <c r="L511" s="729"/>
      <c r="M511" s="741"/>
    </row>
    <row r="512" ht="22.5" customHeight="1">
      <c r="A512" s="723" t="b">
        <v>1</v>
      </c>
      <c r="B512" s="725"/>
      <c r="C512" s="725">
        <v>45733.0</v>
      </c>
      <c r="D512" s="726">
        <f t="shared" si="5"/>
        <v>25000</v>
      </c>
      <c r="E512" s="724" t="s">
        <v>631</v>
      </c>
      <c r="F512" s="727" t="s">
        <v>631</v>
      </c>
      <c r="G512" s="728" t="s">
        <v>52</v>
      </c>
      <c r="H512" s="726">
        <v>25000.0</v>
      </c>
      <c r="I512" s="726">
        <v>0.0</v>
      </c>
      <c r="J512" s="726">
        <f t="shared" si="1"/>
        <v>0</v>
      </c>
      <c r="K512" s="724" t="s">
        <v>1609</v>
      </c>
      <c r="L512" s="729"/>
      <c r="M512" s="741"/>
    </row>
    <row r="513" ht="22.5" customHeight="1">
      <c r="A513" s="723" t="b">
        <v>1</v>
      </c>
      <c r="B513" s="725"/>
      <c r="C513" s="725">
        <v>45733.0</v>
      </c>
      <c r="D513" s="726">
        <f t="shared" si="5"/>
        <v>25000</v>
      </c>
      <c r="E513" s="724" t="s">
        <v>618</v>
      </c>
      <c r="F513" s="727" t="s">
        <v>618</v>
      </c>
      <c r="G513" s="728" t="s">
        <v>64</v>
      </c>
      <c r="H513" s="726">
        <v>25000.0</v>
      </c>
      <c r="I513" s="726">
        <v>0.0</v>
      </c>
      <c r="J513" s="726">
        <f t="shared" si="1"/>
        <v>0</v>
      </c>
      <c r="K513" s="724" t="s">
        <v>1609</v>
      </c>
      <c r="L513" s="729"/>
      <c r="M513" s="741"/>
    </row>
    <row r="514" ht="22.5" customHeight="1">
      <c r="A514" s="723" t="b">
        <v>0</v>
      </c>
      <c r="B514" s="725"/>
      <c r="C514" s="725">
        <v>45733.0</v>
      </c>
      <c r="D514" s="726">
        <f t="shared" si="5"/>
        <v>1275000</v>
      </c>
      <c r="E514" s="724" t="s">
        <v>2576</v>
      </c>
      <c r="F514" s="727" t="s">
        <v>2577</v>
      </c>
      <c r="G514" s="728" t="s">
        <v>2564</v>
      </c>
      <c r="H514" s="726">
        <v>1275000.0</v>
      </c>
      <c r="I514" s="726">
        <v>0.0</v>
      </c>
      <c r="J514" s="726">
        <f t="shared" si="1"/>
        <v>0</v>
      </c>
      <c r="K514" s="724" t="s">
        <v>226</v>
      </c>
      <c r="L514" s="729"/>
      <c r="M514" s="741"/>
    </row>
    <row r="515" ht="22.5" customHeight="1">
      <c r="A515" s="723" t="b">
        <v>0</v>
      </c>
      <c r="B515" s="725"/>
      <c r="C515" s="725">
        <v>45733.0</v>
      </c>
      <c r="D515" s="726">
        <v>5000000.0</v>
      </c>
      <c r="E515" s="724" t="s">
        <v>2578</v>
      </c>
      <c r="F515" s="727" t="s">
        <v>2577</v>
      </c>
      <c r="G515" s="728" t="s">
        <v>2579</v>
      </c>
      <c r="H515" s="726">
        <v>5000000.0</v>
      </c>
      <c r="I515" s="726">
        <v>0.0</v>
      </c>
      <c r="J515" s="724">
        <v>0.0</v>
      </c>
      <c r="K515" s="724" t="s">
        <v>226</v>
      </c>
      <c r="L515" s="729"/>
      <c r="M515" s="741"/>
    </row>
    <row r="516" ht="22.5" customHeight="1">
      <c r="A516" s="723" t="b">
        <v>1</v>
      </c>
      <c r="B516" s="725"/>
      <c r="C516" s="725">
        <v>45733.0</v>
      </c>
      <c r="D516" s="726">
        <v>50000.0</v>
      </c>
      <c r="E516" s="724" t="s">
        <v>2539</v>
      </c>
      <c r="F516" s="727" t="s">
        <v>625</v>
      </c>
      <c r="G516" s="728" t="s">
        <v>2580</v>
      </c>
      <c r="H516" s="726">
        <v>50000.0</v>
      </c>
      <c r="I516" s="726">
        <v>0.0</v>
      </c>
      <c r="J516" s="726">
        <f t="shared" ref="J516:J1141" si="6">H516-D516</f>
        <v>0</v>
      </c>
      <c r="K516" s="724" t="s">
        <v>1609</v>
      </c>
      <c r="L516" s="729"/>
      <c r="M516" s="741"/>
    </row>
    <row r="517" ht="22.5" customHeight="1">
      <c r="A517" s="723" t="b">
        <v>1</v>
      </c>
      <c r="B517" s="725"/>
      <c r="C517" s="725">
        <v>45733.0</v>
      </c>
      <c r="D517" s="726">
        <f t="shared" ref="D517:D527" si="7">IF(OR(ISBLANK(H517),ISBLANK(I517)),"",H517-I517)</f>
        <v>20000</v>
      </c>
      <c r="E517" s="724" t="s">
        <v>2539</v>
      </c>
      <c r="F517" s="727" t="s">
        <v>625</v>
      </c>
      <c r="G517" s="728" t="s">
        <v>2581</v>
      </c>
      <c r="H517" s="726">
        <v>20000.0</v>
      </c>
      <c r="I517" s="726">
        <v>0.0</v>
      </c>
      <c r="J517" s="726">
        <f t="shared" si="6"/>
        <v>0</v>
      </c>
      <c r="K517" s="724" t="s">
        <v>1609</v>
      </c>
      <c r="L517" s="729"/>
      <c r="M517" s="741"/>
    </row>
    <row r="518" ht="22.5" customHeight="1">
      <c r="A518" s="723" t="b">
        <v>1</v>
      </c>
      <c r="B518" s="724">
        <v>29778.0</v>
      </c>
      <c r="C518" s="725">
        <v>45734.0</v>
      </c>
      <c r="D518" s="726">
        <f t="shared" si="7"/>
        <v>3500</v>
      </c>
      <c r="E518" s="724" t="s">
        <v>2582</v>
      </c>
      <c r="F518" s="727" t="s">
        <v>620</v>
      </c>
      <c r="G518" s="728" t="s">
        <v>2583</v>
      </c>
      <c r="H518" s="726">
        <v>3500.0</v>
      </c>
      <c r="I518" s="726">
        <v>0.0</v>
      </c>
      <c r="J518" s="726">
        <f t="shared" si="6"/>
        <v>0</v>
      </c>
      <c r="K518" s="724" t="s">
        <v>1609</v>
      </c>
      <c r="L518" s="729"/>
      <c r="M518" s="741"/>
    </row>
    <row r="519" ht="22.5" customHeight="1">
      <c r="A519" s="723" t="b">
        <v>1</v>
      </c>
      <c r="B519" s="724" t="s">
        <v>2584</v>
      </c>
      <c r="C519" s="725">
        <v>45734.0</v>
      </c>
      <c r="D519" s="726">
        <f t="shared" si="7"/>
        <v>105000</v>
      </c>
      <c r="E519" s="724" t="s">
        <v>2585</v>
      </c>
      <c r="F519" s="727" t="s">
        <v>651</v>
      </c>
      <c r="G519" s="728" t="s">
        <v>2586</v>
      </c>
      <c r="H519" s="734">
        <v>105000.0</v>
      </c>
      <c r="I519" s="726">
        <v>0.0</v>
      </c>
      <c r="J519" s="726">
        <f t="shared" si="6"/>
        <v>0</v>
      </c>
      <c r="K519" s="724" t="s">
        <v>1609</v>
      </c>
      <c r="L519" s="729"/>
      <c r="M519" s="741"/>
    </row>
    <row r="520" ht="22.5" customHeight="1">
      <c r="A520" s="723" t="b">
        <v>0</v>
      </c>
      <c r="B520" s="725"/>
      <c r="C520" s="725">
        <v>45734.0</v>
      </c>
      <c r="D520" s="726">
        <f t="shared" si="7"/>
        <v>10000</v>
      </c>
      <c r="E520" s="724" t="s">
        <v>2587</v>
      </c>
      <c r="F520" s="727" t="s">
        <v>625</v>
      </c>
      <c r="G520" s="728" t="s">
        <v>41</v>
      </c>
      <c r="H520" s="726">
        <v>10000.0</v>
      </c>
      <c r="I520" s="726">
        <v>0.0</v>
      </c>
      <c r="J520" s="726">
        <f t="shared" si="6"/>
        <v>0</v>
      </c>
      <c r="K520" s="724" t="s">
        <v>1609</v>
      </c>
      <c r="L520" s="729"/>
      <c r="M520" s="741"/>
    </row>
    <row r="521" ht="22.5" customHeight="1">
      <c r="A521" s="723" t="b">
        <v>1</v>
      </c>
      <c r="B521" s="725"/>
      <c r="C521" s="725">
        <v>45735.0</v>
      </c>
      <c r="D521" s="726">
        <f t="shared" si="7"/>
        <v>150000</v>
      </c>
      <c r="E521" s="724" t="s">
        <v>2588</v>
      </c>
      <c r="F521" s="727" t="s">
        <v>620</v>
      </c>
      <c r="G521" s="728" t="s">
        <v>3</v>
      </c>
      <c r="H521" s="726">
        <v>150000.0</v>
      </c>
      <c r="I521" s="726">
        <v>0.0</v>
      </c>
      <c r="J521" s="726">
        <f t="shared" si="6"/>
        <v>0</v>
      </c>
      <c r="K521" s="724" t="s">
        <v>1609</v>
      </c>
      <c r="L521" s="729"/>
      <c r="M521" s="741"/>
    </row>
    <row r="522" ht="22.5" customHeight="1">
      <c r="A522" s="723" t="b">
        <v>1</v>
      </c>
      <c r="B522" s="724">
        <v>5020.0</v>
      </c>
      <c r="C522" s="725">
        <v>45735.0</v>
      </c>
      <c r="D522" s="726">
        <f t="shared" si="7"/>
        <v>648000</v>
      </c>
      <c r="E522" s="724" t="s">
        <v>2589</v>
      </c>
      <c r="F522" s="727" t="s">
        <v>620</v>
      </c>
      <c r="G522" s="728" t="s">
        <v>632</v>
      </c>
      <c r="H522" s="726">
        <v>648000.0</v>
      </c>
      <c r="I522" s="726">
        <v>0.0</v>
      </c>
      <c r="J522" s="726">
        <f t="shared" si="6"/>
        <v>0</v>
      </c>
      <c r="K522" s="724" t="s">
        <v>2590</v>
      </c>
      <c r="L522" s="729"/>
      <c r="M522" s="741"/>
    </row>
    <row r="523" ht="22.5" customHeight="1">
      <c r="A523" s="723" t="b">
        <v>1</v>
      </c>
      <c r="B523" s="724" t="s">
        <v>2591</v>
      </c>
      <c r="C523" s="725">
        <v>45735.0</v>
      </c>
      <c r="D523" s="726">
        <f t="shared" si="7"/>
        <v>23000</v>
      </c>
      <c r="E523" s="724" t="s">
        <v>2592</v>
      </c>
      <c r="F523" s="727" t="s">
        <v>622</v>
      </c>
      <c r="G523" s="728" t="s">
        <v>759</v>
      </c>
      <c r="H523" s="726">
        <v>23000.0</v>
      </c>
      <c r="I523" s="726">
        <v>0.0</v>
      </c>
      <c r="J523" s="726">
        <f t="shared" si="6"/>
        <v>0</v>
      </c>
      <c r="K523" s="724" t="s">
        <v>1609</v>
      </c>
      <c r="L523" s="729"/>
      <c r="M523" s="741"/>
    </row>
    <row r="524" ht="22.5" customHeight="1">
      <c r="A524" s="723" t="b">
        <v>1</v>
      </c>
      <c r="B524" s="725"/>
      <c r="C524" s="725">
        <v>45735.0</v>
      </c>
      <c r="D524" s="726">
        <f t="shared" si="7"/>
        <v>35000</v>
      </c>
      <c r="E524" s="724" t="s">
        <v>2593</v>
      </c>
      <c r="F524" s="727" t="s">
        <v>628</v>
      </c>
      <c r="G524" s="728" t="s">
        <v>68</v>
      </c>
      <c r="H524" s="726">
        <v>35000.0</v>
      </c>
      <c r="I524" s="726">
        <v>0.0</v>
      </c>
      <c r="J524" s="726">
        <f t="shared" si="6"/>
        <v>0</v>
      </c>
      <c r="K524" s="724" t="s">
        <v>1609</v>
      </c>
      <c r="L524" s="729"/>
      <c r="M524" s="741"/>
    </row>
    <row r="525" ht="22.5" customHeight="1">
      <c r="A525" s="723" t="b">
        <v>0</v>
      </c>
      <c r="B525" s="725"/>
      <c r="C525" s="725">
        <v>45735.0</v>
      </c>
      <c r="D525" s="726">
        <f t="shared" si="7"/>
        <v>10000</v>
      </c>
      <c r="E525" s="724" t="s">
        <v>2594</v>
      </c>
      <c r="F525" s="727" t="s">
        <v>628</v>
      </c>
      <c r="G525" s="728" t="s">
        <v>382</v>
      </c>
      <c r="H525" s="726">
        <v>10000.0</v>
      </c>
      <c r="I525" s="726">
        <v>0.0</v>
      </c>
      <c r="J525" s="726">
        <f t="shared" si="6"/>
        <v>0</v>
      </c>
      <c r="K525" s="724"/>
      <c r="L525" s="729"/>
      <c r="M525" s="741"/>
    </row>
    <row r="526" ht="22.5" customHeight="1">
      <c r="A526" s="723" t="b">
        <v>1</v>
      </c>
      <c r="B526" s="725"/>
      <c r="C526" s="725">
        <v>45736.0</v>
      </c>
      <c r="D526" s="726">
        <f t="shared" si="7"/>
        <v>300000</v>
      </c>
      <c r="E526" s="724" t="s">
        <v>2539</v>
      </c>
      <c r="F526" s="727" t="s">
        <v>2426</v>
      </c>
      <c r="G526" s="728" t="s">
        <v>64</v>
      </c>
      <c r="H526" s="726">
        <v>300000.0</v>
      </c>
      <c r="I526" s="726">
        <v>0.0</v>
      </c>
      <c r="J526" s="726">
        <f t="shared" si="6"/>
        <v>0</v>
      </c>
      <c r="K526" s="724" t="s">
        <v>1609</v>
      </c>
      <c r="L526" s="729"/>
      <c r="M526" s="741"/>
    </row>
    <row r="527" ht="22.5" customHeight="1">
      <c r="A527" s="723" t="b">
        <v>1</v>
      </c>
      <c r="B527" s="725"/>
      <c r="C527" s="725">
        <v>45736.0</v>
      </c>
      <c r="D527" s="726">
        <f t="shared" si="7"/>
        <v>55000</v>
      </c>
      <c r="E527" s="724" t="s">
        <v>618</v>
      </c>
      <c r="F527" s="727" t="s">
        <v>618</v>
      </c>
      <c r="G527" s="728" t="s">
        <v>64</v>
      </c>
      <c r="H527" s="726">
        <v>55000.0</v>
      </c>
      <c r="I527" s="726">
        <v>0.0</v>
      </c>
      <c r="J527" s="726">
        <f t="shared" si="6"/>
        <v>0</v>
      </c>
      <c r="K527" s="724" t="s">
        <v>1609</v>
      </c>
      <c r="L527" s="729"/>
      <c r="M527" s="741"/>
    </row>
    <row r="528" ht="22.5" customHeight="1">
      <c r="A528" s="723" t="b">
        <v>1</v>
      </c>
      <c r="B528" s="725"/>
      <c r="C528" s="725">
        <v>45736.0</v>
      </c>
      <c r="D528" s="726">
        <v>50000.0</v>
      </c>
      <c r="E528" s="724" t="s">
        <v>618</v>
      </c>
      <c r="F528" s="727" t="s">
        <v>618</v>
      </c>
      <c r="G528" s="728" t="s">
        <v>3</v>
      </c>
      <c r="H528" s="726">
        <v>50000.0</v>
      </c>
      <c r="I528" s="726">
        <v>0.0</v>
      </c>
      <c r="J528" s="726">
        <f t="shared" si="6"/>
        <v>0</v>
      </c>
      <c r="K528" s="724" t="s">
        <v>1609</v>
      </c>
      <c r="L528" s="724"/>
      <c r="M528" s="756"/>
    </row>
    <row r="529" ht="22.5" customHeight="1">
      <c r="A529" s="723" t="b">
        <v>1</v>
      </c>
      <c r="B529" s="725"/>
      <c r="C529" s="725">
        <v>45736.0</v>
      </c>
      <c r="D529" s="726">
        <f t="shared" ref="D529:D547" si="8">IF(OR(ISBLANK(H529),ISBLANK(I529)),"",H529-I529)</f>
        <v>25000</v>
      </c>
      <c r="E529" s="724" t="s">
        <v>618</v>
      </c>
      <c r="F529" s="727" t="s">
        <v>618</v>
      </c>
      <c r="G529" s="728" t="s">
        <v>37</v>
      </c>
      <c r="H529" s="726">
        <v>25000.0</v>
      </c>
      <c r="I529" s="726">
        <v>0.0</v>
      </c>
      <c r="J529" s="726">
        <f t="shared" si="6"/>
        <v>0</v>
      </c>
      <c r="K529" s="724" t="s">
        <v>1609</v>
      </c>
      <c r="L529" s="729"/>
      <c r="M529" s="741"/>
    </row>
    <row r="530" ht="22.5" customHeight="1">
      <c r="A530" s="723" t="b">
        <v>1</v>
      </c>
      <c r="B530" s="725"/>
      <c r="C530" s="725">
        <v>45736.0</v>
      </c>
      <c r="D530" s="726">
        <f t="shared" si="8"/>
        <v>8000</v>
      </c>
      <c r="E530" s="724" t="s">
        <v>2595</v>
      </c>
      <c r="F530" s="727" t="s">
        <v>625</v>
      </c>
      <c r="G530" s="728" t="s">
        <v>54</v>
      </c>
      <c r="H530" s="726">
        <v>8000.0</v>
      </c>
      <c r="I530" s="726">
        <v>0.0</v>
      </c>
      <c r="J530" s="726">
        <f t="shared" si="6"/>
        <v>0</v>
      </c>
      <c r="K530" s="724" t="s">
        <v>1609</v>
      </c>
      <c r="L530" s="729"/>
      <c r="M530" s="741"/>
    </row>
    <row r="531" ht="22.5" customHeight="1">
      <c r="A531" s="723" t="b">
        <v>0</v>
      </c>
      <c r="B531" s="724">
        <v>5059.0</v>
      </c>
      <c r="C531" s="725">
        <v>45737.0</v>
      </c>
      <c r="D531" s="726">
        <f t="shared" si="8"/>
        <v>389000</v>
      </c>
      <c r="E531" s="724" t="s">
        <v>2596</v>
      </c>
      <c r="F531" s="727" t="s">
        <v>620</v>
      </c>
      <c r="G531" s="728" t="s">
        <v>2524</v>
      </c>
      <c r="H531" s="726">
        <v>389000.0</v>
      </c>
      <c r="I531" s="726">
        <v>0.0</v>
      </c>
      <c r="J531" s="726">
        <f t="shared" si="6"/>
        <v>0</v>
      </c>
      <c r="K531" s="724" t="s">
        <v>1609</v>
      </c>
      <c r="L531" s="729"/>
      <c r="M531" s="741"/>
    </row>
    <row r="532" ht="22.5" customHeight="1">
      <c r="A532" s="723" t="b">
        <v>1</v>
      </c>
      <c r="B532" s="724"/>
      <c r="C532" s="725">
        <v>45737.0</v>
      </c>
      <c r="D532" s="726">
        <f t="shared" si="8"/>
        <v>25000</v>
      </c>
      <c r="E532" s="724" t="s">
        <v>2597</v>
      </c>
      <c r="F532" s="727" t="s">
        <v>686</v>
      </c>
      <c r="G532" s="728" t="s">
        <v>1609</v>
      </c>
      <c r="H532" s="726">
        <v>25000.0</v>
      </c>
      <c r="I532" s="726">
        <v>0.0</v>
      </c>
      <c r="J532" s="726">
        <f t="shared" si="6"/>
        <v>0</v>
      </c>
      <c r="K532" s="724" t="s">
        <v>1609</v>
      </c>
      <c r="L532" s="729"/>
      <c r="M532" s="741"/>
    </row>
    <row r="533" ht="22.5" customHeight="1">
      <c r="A533" s="723" t="b">
        <v>1</v>
      </c>
      <c r="B533" s="725"/>
      <c r="C533" s="725">
        <v>45737.0</v>
      </c>
      <c r="D533" s="726">
        <f t="shared" si="8"/>
        <v>50000</v>
      </c>
      <c r="E533" s="724" t="s">
        <v>631</v>
      </c>
      <c r="F533" s="727" t="s">
        <v>631</v>
      </c>
      <c r="G533" s="728" t="s">
        <v>52</v>
      </c>
      <c r="H533" s="726">
        <v>50000.0</v>
      </c>
      <c r="I533" s="726">
        <v>0.0</v>
      </c>
      <c r="J533" s="726">
        <f t="shared" si="6"/>
        <v>0</v>
      </c>
      <c r="K533" s="724" t="s">
        <v>1609</v>
      </c>
      <c r="L533" s="729"/>
      <c r="M533" s="741"/>
    </row>
    <row r="534" ht="22.5" customHeight="1">
      <c r="A534" s="723" t="b">
        <v>1</v>
      </c>
      <c r="B534" s="725"/>
      <c r="C534" s="725">
        <v>45737.0</v>
      </c>
      <c r="D534" s="726">
        <f t="shared" si="8"/>
        <v>15000</v>
      </c>
      <c r="E534" s="724" t="s">
        <v>2598</v>
      </c>
      <c r="F534" s="727" t="s">
        <v>625</v>
      </c>
      <c r="G534" s="728" t="s">
        <v>1609</v>
      </c>
      <c r="H534" s="726">
        <v>15000.0</v>
      </c>
      <c r="I534" s="726">
        <v>0.0</v>
      </c>
      <c r="J534" s="726">
        <f t="shared" si="6"/>
        <v>0</v>
      </c>
      <c r="K534" s="724" t="s">
        <v>1609</v>
      </c>
      <c r="L534" s="729"/>
      <c r="M534" s="741"/>
    </row>
    <row r="535" ht="22.5" customHeight="1">
      <c r="A535" s="723" t="b">
        <v>1</v>
      </c>
      <c r="B535" s="725"/>
      <c r="C535" s="725">
        <v>45737.0</v>
      </c>
      <c r="D535" s="726">
        <f t="shared" si="8"/>
        <v>4000</v>
      </c>
      <c r="E535" s="724" t="s">
        <v>2448</v>
      </c>
      <c r="F535" s="727" t="s">
        <v>625</v>
      </c>
      <c r="G535" s="728" t="s">
        <v>1609</v>
      </c>
      <c r="H535" s="726">
        <v>4000.0</v>
      </c>
      <c r="I535" s="726">
        <v>0.0</v>
      </c>
      <c r="J535" s="726">
        <f t="shared" si="6"/>
        <v>0</v>
      </c>
      <c r="K535" s="724" t="s">
        <v>1609</v>
      </c>
      <c r="L535" s="729"/>
      <c r="M535" s="741"/>
    </row>
    <row r="536" ht="22.5" customHeight="1">
      <c r="A536" s="723" t="b">
        <v>1</v>
      </c>
      <c r="B536" s="724">
        <v>2159336.0</v>
      </c>
      <c r="C536" s="725">
        <v>45738.0</v>
      </c>
      <c r="D536" s="726">
        <f t="shared" si="8"/>
        <v>25000</v>
      </c>
      <c r="E536" s="724" t="s">
        <v>2599</v>
      </c>
      <c r="F536" s="727" t="s">
        <v>710</v>
      </c>
      <c r="G536" s="728" t="s">
        <v>2600</v>
      </c>
      <c r="H536" s="726">
        <v>25000.0</v>
      </c>
      <c r="I536" s="726">
        <v>0.0</v>
      </c>
      <c r="J536" s="726">
        <f t="shared" si="6"/>
        <v>0</v>
      </c>
      <c r="K536" s="724" t="s">
        <v>1609</v>
      </c>
      <c r="L536" s="729"/>
      <c r="M536" s="741"/>
    </row>
    <row r="537" ht="22.5" customHeight="1">
      <c r="A537" s="723" t="b">
        <v>0</v>
      </c>
      <c r="B537" s="725"/>
      <c r="C537" s="725">
        <v>45738.0</v>
      </c>
      <c r="D537" s="726">
        <f t="shared" si="8"/>
        <v>15000</v>
      </c>
      <c r="E537" s="724" t="s">
        <v>2601</v>
      </c>
      <c r="F537" s="727" t="s">
        <v>628</v>
      </c>
      <c r="G537" s="728" t="s">
        <v>382</v>
      </c>
      <c r="H537" s="726">
        <v>15000.0</v>
      </c>
      <c r="I537" s="726">
        <v>0.0</v>
      </c>
      <c r="J537" s="726">
        <f t="shared" si="6"/>
        <v>0</v>
      </c>
      <c r="K537" s="724"/>
      <c r="L537" s="729"/>
      <c r="M537" s="741"/>
    </row>
    <row r="538" ht="22.5" customHeight="1">
      <c r="A538" s="723" t="b">
        <v>1</v>
      </c>
      <c r="B538" s="725"/>
      <c r="C538" s="725">
        <v>45738.0</v>
      </c>
      <c r="D538" s="726">
        <f t="shared" si="8"/>
        <v>200000</v>
      </c>
      <c r="E538" s="724" t="s">
        <v>2602</v>
      </c>
      <c r="F538" s="727" t="s">
        <v>628</v>
      </c>
      <c r="G538" s="728" t="s">
        <v>226</v>
      </c>
      <c r="H538" s="726">
        <v>200000.0</v>
      </c>
      <c r="I538" s="726">
        <v>0.0</v>
      </c>
      <c r="J538" s="726">
        <f t="shared" si="6"/>
        <v>0</v>
      </c>
      <c r="K538" s="724" t="s">
        <v>1609</v>
      </c>
      <c r="L538" s="729"/>
      <c r="M538" s="741"/>
    </row>
    <row r="539" ht="22.5" customHeight="1">
      <c r="A539" s="723" t="b">
        <v>1</v>
      </c>
      <c r="B539" s="725"/>
      <c r="C539" s="725">
        <v>45738.0</v>
      </c>
      <c r="D539" s="726">
        <f t="shared" si="8"/>
        <v>100000</v>
      </c>
      <c r="E539" s="724" t="s">
        <v>618</v>
      </c>
      <c r="F539" s="727" t="s">
        <v>618</v>
      </c>
      <c r="G539" s="728" t="s">
        <v>3</v>
      </c>
      <c r="H539" s="726">
        <v>100000.0</v>
      </c>
      <c r="I539" s="726">
        <v>0.0</v>
      </c>
      <c r="J539" s="726">
        <f t="shared" si="6"/>
        <v>0</v>
      </c>
      <c r="K539" s="724" t="s">
        <v>1609</v>
      </c>
      <c r="L539" s="724"/>
      <c r="M539" s="756"/>
    </row>
    <row r="540" ht="22.5" customHeight="1">
      <c r="A540" s="723" t="b">
        <v>1</v>
      </c>
      <c r="B540" s="725"/>
      <c r="C540" s="725">
        <v>45738.0</v>
      </c>
      <c r="D540" s="726">
        <f t="shared" si="8"/>
        <v>25000</v>
      </c>
      <c r="E540" s="724" t="s">
        <v>618</v>
      </c>
      <c r="F540" s="727" t="s">
        <v>618</v>
      </c>
      <c r="G540" s="728" t="s">
        <v>60</v>
      </c>
      <c r="H540" s="726">
        <v>25000.0</v>
      </c>
      <c r="I540" s="726">
        <v>0.0</v>
      </c>
      <c r="J540" s="726">
        <f t="shared" si="6"/>
        <v>0</v>
      </c>
      <c r="K540" s="724" t="s">
        <v>1609</v>
      </c>
      <c r="L540" s="729"/>
      <c r="M540" s="741"/>
    </row>
    <row r="541" ht="22.5" customHeight="1">
      <c r="A541" s="723" t="b">
        <v>1</v>
      </c>
      <c r="B541" s="725"/>
      <c r="C541" s="725">
        <v>45738.0</v>
      </c>
      <c r="D541" s="726">
        <f t="shared" si="8"/>
        <v>15000</v>
      </c>
      <c r="E541" s="724" t="s">
        <v>2603</v>
      </c>
      <c r="F541" s="727" t="s">
        <v>2554</v>
      </c>
      <c r="G541" s="728" t="s">
        <v>382</v>
      </c>
      <c r="H541" s="726">
        <v>15000.0</v>
      </c>
      <c r="I541" s="726">
        <v>0.0</v>
      </c>
      <c r="J541" s="726">
        <f t="shared" si="6"/>
        <v>0</v>
      </c>
      <c r="K541" s="724" t="s">
        <v>1609</v>
      </c>
      <c r="L541" s="729"/>
      <c r="M541" s="741"/>
    </row>
    <row r="542" ht="22.5" customHeight="1">
      <c r="A542" s="723" t="b">
        <v>1</v>
      </c>
      <c r="B542" s="725"/>
      <c r="C542" s="725">
        <v>45738.0</v>
      </c>
      <c r="D542" s="726">
        <f t="shared" si="8"/>
        <v>10000</v>
      </c>
      <c r="E542" s="724" t="s">
        <v>2604</v>
      </c>
      <c r="F542" s="727" t="s">
        <v>625</v>
      </c>
      <c r="G542" s="728" t="s">
        <v>68</v>
      </c>
      <c r="H542" s="726">
        <v>10000.0</v>
      </c>
      <c r="I542" s="726">
        <v>0.0</v>
      </c>
      <c r="J542" s="726">
        <f t="shared" si="6"/>
        <v>0</v>
      </c>
      <c r="K542" s="724" t="s">
        <v>1609</v>
      </c>
      <c r="L542" s="729"/>
      <c r="M542" s="741"/>
    </row>
    <row r="543" ht="22.5" customHeight="1">
      <c r="A543" s="723" t="b">
        <v>1</v>
      </c>
      <c r="B543" s="731">
        <v>125.0</v>
      </c>
      <c r="C543" s="725">
        <v>45739.0</v>
      </c>
      <c r="D543" s="726">
        <f t="shared" si="8"/>
        <v>105000</v>
      </c>
      <c r="E543" s="724" t="s">
        <v>2605</v>
      </c>
      <c r="F543" s="727" t="s">
        <v>620</v>
      </c>
      <c r="G543" s="728" t="s">
        <v>2606</v>
      </c>
      <c r="H543" s="726">
        <v>105000.0</v>
      </c>
      <c r="I543" s="726">
        <v>0.0</v>
      </c>
      <c r="J543" s="726">
        <f t="shared" si="6"/>
        <v>0</v>
      </c>
      <c r="K543" s="724" t="s">
        <v>1609</v>
      </c>
      <c r="L543" s="729"/>
      <c r="M543" s="741"/>
    </row>
    <row r="544" ht="22.5" customHeight="1">
      <c r="A544" s="723" t="b">
        <v>1</v>
      </c>
      <c r="B544" s="724" t="s">
        <v>2607</v>
      </c>
      <c r="C544" s="725">
        <v>45739.0</v>
      </c>
      <c r="D544" s="726">
        <f t="shared" si="8"/>
        <v>75000</v>
      </c>
      <c r="E544" s="724" t="s">
        <v>2608</v>
      </c>
      <c r="F544" s="727" t="s">
        <v>620</v>
      </c>
      <c r="G544" s="728" t="s">
        <v>895</v>
      </c>
      <c r="H544" s="726">
        <v>75000.0</v>
      </c>
      <c r="I544" s="726">
        <v>0.0</v>
      </c>
      <c r="J544" s="726">
        <f t="shared" si="6"/>
        <v>0</v>
      </c>
      <c r="K544" s="724" t="s">
        <v>1609</v>
      </c>
      <c r="L544" s="729"/>
      <c r="M544" s="741"/>
    </row>
    <row r="545" ht="22.5" customHeight="1">
      <c r="A545" s="723" t="b">
        <v>1</v>
      </c>
      <c r="B545" s="725"/>
      <c r="C545" s="725">
        <v>45739.0</v>
      </c>
      <c r="D545" s="726">
        <f t="shared" si="8"/>
        <v>20000</v>
      </c>
      <c r="E545" s="724" t="s">
        <v>2609</v>
      </c>
      <c r="F545" s="727" t="s">
        <v>622</v>
      </c>
      <c r="G545" s="728" t="s">
        <v>791</v>
      </c>
      <c r="H545" s="726">
        <v>20000.0</v>
      </c>
      <c r="I545" s="726">
        <v>0.0</v>
      </c>
      <c r="J545" s="726">
        <f t="shared" si="6"/>
        <v>0</v>
      </c>
      <c r="K545" s="724" t="s">
        <v>1609</v>
      </c>
      <c r="L545" s="729"/>
      <c r="M545" s="741"/>
    </row>
    <row r="546" ht="22.5" customHeight="1">
      <c r="A546" s="723" t="b">
        <v>1</v>
      </c>
      <c r="B546" s="724">
        <v>78.0</v>
      </c>
      <c r="C546" s="725">
        <v>45739.0</v>
      </c>
      <c r="D546" s="726">
        <f t="shared" si="8"/>
        <v>85000</v>
      </c>
      <c r="E546" s="724" t="s">
        <v>2610</v>
      </c>
      <c r="F546" s="727" t="s">
        <v>819</v>
      </c>
      <c r="G546" s="728" t="s">
        <v>2611</v>
      </c>
      <c r="H546" s="726">
        <v>85000.0</v>
      </c>
      <c r="I546" s="726">
        <v>0.0</v>
      </c>
      <c r="J546" s="726">
        <f t="shared" si="6"/>
        <v>0</v>
      </c>
      <c r="K546" s="724" t="s">
        <v>1609</v>
      </c>
      <c r="L546" s="729"/>
      <c r="M546" s="741"/>
    </row>
    <row r="547" ht="22.5" customHeight="1">
      <c r="A547" s="723" t="b">
        <v>1</v>
      </c>
      <c r="B547" s="725"/>
      <c r="C547" s="725">
        <v>45740.0</v>
      </c>
      <c r="D547" s="726">
        <f t="shared" si="8"/>
        <v>681000</v>
      </c>
      <c r="E547" s="724" t="s">
        <v>2612</v>
      </c>
      <c r="F547" s="727" t="s">
        <v>2426</v>
      </c>
      <c r="G547" s="728" t="s">
        <v>64</v>
      </c>
      <c r="H547" s="726">
        <v>681000.0</v>
      </c>
      <c r="I547" s="726">
        <v>0.0</v>
      </c>
      <c r="J547" s="726">
        <f t="shared" si="6"/>
        <v>0</v>
      </c>
      <c r="K547" s="724" t="s">
        <v>1609</v>
      </c>
      <c r="L547" s="729"/>
      <c r="M547" s="741"/>
    </row>
    <row r="548" ht="22.5" customHeight="1">
      <c r="A548" s="723" t="b">
        <v>1</v>
      </c>
      <c r="B548" s="725"/>
      <c r="C548" s="725">
        <v>45740.0</v>
      </c>
      <c r="D548" s="726">
        <v>500000.0</v>
      </c>
      <c r="E548" s="724" t="s">
        <v>2613</v>
      </c>
      <c r="F548" s="727" t="s">
        <v>2426</v>
      </c>
      <c r="G548" s="728" t="s">
        <v>64</v>
      </c>
      <c r="H548" s="726">
        <v>500000.0</v>
      </c>
      <c r="I548" s="726">
        <v>0.0</v>
      </c>
      <c r="J548" s="726">
        <f t="shared" si="6"/>
        <v>0</v>
      </c>
      <c r="K548" s="724" t="s">
        <v>1609</v>
      </c>
      <c r="L548" s="729"/>
      <c r="M548" s="741"/>
    </row>
    <row r="549" ht="22.5" customHeight="1">
      <c r="A549" s="723" t="b">
        <v>1</v>
      </c>
      <c r="B549" s="725"/>
      <c r="C549" s="725">
        <v>45740.0</v>
      </c>
      <c r="D549" s="726">
        <f>IF(OR(ISBLANK(H549),ISBLANK(I549)),"",H549-I549)</f>
        <v>40000</v>
      </c>
      <c r="E549" s="724" t="s">
        <v>2614</v>
      </c>
      <c r="F549" s="727" t="s">
        <v>641</v>
      </c>
      <c r="G549" s="728" t="s">
        <v>791</v>
      </c>
      <c r="H549" s="726">
        <v>40000.0</v>
      </c>
      <c r="I549" s="726">
        <v>0.0</v>
      </c>
      <c r="J549" s="726">
        <f t="shared" si="6"/>
        <v>0</v>
      </c>
      <c r="K549" s="724" t="s">
        <v>1609</v>
      </c>
      <c r="L549" s="729"/>
      <c r="M549" s="741"/>
    </row>
    <row r="550" ht="22.5" customHeight="1">
      <c r="A550" s="723" t="b">
        <v>1</v>
      </c>
      <c r="B550" s="724" t="s">
        <v>2615</v>
      </c>
      <c r="C550" s="725">
        <v>45740.0</v>
      </c>
      <c r="D550" s="726">
        <v>28000.0</v>
      </c>
      <c r="E550" s="724" t="s">
        <v>2616</v>
      </c>
      <c r="F550" s="727" t="s">
        <v>620</v>
      </c>
      <c r="G550" s="728" t="s">
        <v>3</v>
      </c>
      <c r="H550" s="726">
        <v>28000.0</v>
      </c>
      <c r="I550" s="726">
        <v>0.0</v>
      </c>
      <c r="J550" s="726">
        <f t="shared" si="6"/>
        <v>0</v>
      </c>
      <c r="K550" s="724" t="s">
        <v>1609</v>
      </c>
      <c r="L550" s="729"/>
      <c r="M550" s="741"/>
    </row>
    <row r="551" ht="22.5" customHeight="1">
      <c r="A551" s="723" t="b">
        <v>1</v>
      </c>
      <c r="B551" s="725"/>
      <c r="C551" s="725">
        <v>45740.0</v>
      </c>
      <c r="D551" s="726">
        <v>5383000.0</v>
      </c>
      <c r="E551" s="724" t="s">
        <v>2617</v>
      </c>
      <c r="F551" s="727" t="s">
        <v>628</v>
      </c>
      <c r="G551" s="728" t="s">
        <v>225</v>
      </c>
      <c r="H551" s="726">
        <v>5383000.0</v>
      </c>
      <c r="I551" s="726">
        <v>0.0</v>
      </c>
      <c r="J551" s="726">
        <f t="shared" si="6"/>
        <v>0</v>
      </c>
      <c r="K551" s="724" t="s">
        <v>226</v>
      </c>
      <c r="L551" s="729"/>
      <c r="M551" s="741"/>
    </row>
    <row r="552" ht="22.5" customHeight="1">
      <c r="A552" s="723" t="b">
        <v>0</v>
      </c>
      <c r="B552" s="724">
        <v>425.0</v>
      </c>
      <c r="C552" s="725">
        <v>45740.0</v>
      </c>
      <c r="D552" s="726">
        <f t="shared" ref="D552:D557" si="9">IF(OR(ISBLANK(H552),ISBLANK(I552)),"",H552-I552)</f>
        <v>28000</v>
      </c>
      <c r="E552" s="724" t="s">
        <v>2618</v>
      </c>
      <c r="F552" s="727" t="s">
        <v>651</v>
      </c>
      <c r="G552" s="728" t="s">
        <v>2619</v>
      </c>
      <c r="H552" s="726">
        <v>28000.0</v>
      </c>
      <c r="I552" s="726">
        <v>0.0</v>
      </c>
      <c r="J552" s="726">
        <f t="shared" si="6"/>
        <v>0</v>
      </c>
      <c r="K552" s="724" t="s">
        <v>1609</v>
      </c>
      <c r="L552" s="729"/>
      <c r="M552" s="741"/>
    </row>
    <row r="553" ht="22.5" customHeight="1">
      <c r="A553" s="723" t="b">
        <v>1</v>
      </c>
      <c r="B553" s="725"/>
      <c r="C553" s="725">
        <v>45740.0</v>
      </c>
      <c r="D553" s="726">
        <f t="shared" si="9"/>
        <v>10000</v>
      </c>
      <c r="E553" s="724" t="s">
        <v>2620</v>
      </c>
      <c r="F553" s="727" t="s">
        <v>625</v>
      </c>
      <c r="G553" s="728" t="s">
        <v>54</v>
      </c>
      <c r="H553" s="726">
        <v>10000.0</v>
      </c>
      <c r="I553" s="726">
        <v>0.0</v>
      </c>
      <c r="J553" s="726">
        <f t="shared" si="6"/>
        <v>0</v>
      </c>
      <c r="K553" s="724" t="s">
        <v>1609</v>
      </c>
      <c r="L553" s="729"/>
      <c r="M553" s="741"/>
    </row>
    <row r="554" ht="22.5" customHeight="1">
      <c r="A554" s="723" t="b">
        <v>1</v>
      </c>
      <c r="B554" s="724">
        <v>491.0</v>
      </c>
      <c r="C554" s="725">
        <v>45741.0</v>
      </c>
      <c r="D554" s="726">
        <f t="shared" si="9"/>
        <v>30000</v>
      </c>
      <c r="E554" s="724" t="s">
        <v>2621</v>
      </c>
      <c r="F554" s="727" t="s">
        <v>620</v>
      </c>
      <c r="G554" s="728" t="s">
        <v>2622</v>
      </c>
      <c r="H554" s="726">
        <v>30000.0</v>
      </c>
      <c r="I554" s="726">
        <v>0.0</v>
      </c>
      <c r="J554" s="726">
        <f t="shared" si="6"/>
        <v>0</v>
      </c>
      <c r="K554" s="724" t="s">
        <v>1609</v>
      </c>
      <c r="L554" s="729"/>
      <c r="M554" s="741"/>
    </row>
    <row r="555" ht="22.5" customHeight="1">
      <c r="A555" s="723" t="b">
        <v>1</v>
      </c>
      <c r="B555" s="724">
        <v>8132646.0</v>
      </c>
      <c r="C555" s="725">
        <v>45741.0</v>
      </c>
      <c r="D555" s="726">
        <f t="shared" si="9"/>
        <v>40000</v>
      </c>
      <c r="E555" s="724" t="s">
        <v>2623</v>
      </c>
      <c r="F555" s="727" t="s">
        <v>620</v>
      </c>
      <c r="G555" s="728" t="s">
        <v>2624</v>
      </c>
      <c r="H555" s="726">
        <v>40000.0</v>
      </c>
      <c r="I555" s="726">
        <v>0.0</v>
      </c>
      <c r="J555" s="726">
        <f t="shared" si="6"/>
        <v>0</v>
      </c>
      <c r="K555" s="724" t="s">
        <v>1609</v>
      </c>
      <c r="L555" s="729"/>
      <c r="M555" s="741"/>
    </row>
    <row r="556" ht="22.5" customHeight="1">
      <c r="A556" s="723" t="b">
        <v>1</v>
      </c>
      <c r="B556" s="725"/>
      <c r="C556" s="725">
        <v>45741.0</v>
      </c>
      <c r="D556" s="726">
        <f t="shared" si="9"/>
        <v>75000</v>
      </c>
      <c r="E556" s="724" t="s">
        <v>2625</v>
      </c>
      <c r="F556" s="727" t="s">
        <v>628</v>
      </c>
      <c r="G556" s="728" t="s">
        <v>54</v>
      </c>
      <c r="H556" s="726">
        <v>75000.0</v>
      </c>
      <c r="I556" s="726">
        <v>0.0</v>
      </c>
      <c r="J556" s="726">
        <f t="shared" si="6"/>
        <v>0</v>
      </c>
      <c r="K556" s="724" t="s">
        <v>54</v>
      </c>
      <c r="L556" s="729"/>
      <c r="M556" s="741"/>
    </row>
    <row r="557" ht="22.5" customHeight="1">
      <c r="A557" s="723" t="b">
        <v>1</v>
      </c>
      <c r="B557" s="725"/>
      <c r="C557" s="725">
        <v>45741.0</v>
      </c>
      <c r="D557" s="726">
        <f t="shared" si="9"/>
        <v>25000</v>
      </c>
      <c r="E557" s="724" t="s">
        <v>618</v>
      </c>
      <c r="F557" s="727" t="s">
        <v>618</v>
      </c>
      <c r="G557" s="728" t="s">
        <v>60</v>
      </c>
      <c r="H557" s="726">
        <v>25000.0</v>
      </c>
      <c r="I557" s="726">
        <v>0.0</v>
      </c>
      <c r="J557" s="726">
        <f t="shared" si="6"/>
        <v>0</v>
      </c>
      <c r="K557" s="724" t="s">
        <v>1609</v>
      </c>
      <c r="L557" s="729"/>
      <c r="M557" s="741"/>
    </row>
    <row r="558" ht="22.5" customHeight="1">
      <c r="A558" s="723" t="b">
        <v>1</v>
      </c>
      <c r="B558" s="724">
        <v>7.1100508E7</v>
      </c>
      <c r="C558" s="725">
        <v>45742.0</v>
      </c>
      <c r="D558" s="726">
        <v>40000.0</v>
      </c>
      <c r="E558" s="724" t="s">
        <v>2626</v>
      </c>
      <c r="F558" s="727" t="s">
        <v>686</v>
      </c>
      <c r="G558" s="728" t="s">
        <v>2491</v>
      </c>
      <c r="H558" s="726">
        <v>40000.0</v>
      </c>
      <c r="I558" s="726">
        <v>0.0</v>
      </c>
      <c r="J558" s="726">
        <f t="shared" si="6"/>
        <v>0</v>
      </c>
      <c r="K558" s="724" t="s">
        <v>1609</v>
      </c>
      <c r="L558" s="729"/>
      <c r="M558" s="741"/>
    </row>
    <row r="559" ht="22.5" customHeight="1">
      <c r="A559" s="723" t="b">
        <v>1</v>
      </c>
      <c r="B559" s="725"/>
      <c r="C559" s="725">
        <v>45742.0</v>
      </c>
      <c r="D559" s="726">
        <v>105000.0</v>
      </c>
      <c r="E559" s="724" t="s">
        <v>2627</v>
      </c>
      <c r="F559" s="727" t="s">
        <v>628</v>
      </c>
      <c r="G559" s="728" t="s">
        <v>119</v>
      </c>
      <c r="H559" s="734">
        <v>105000.0</v>
      </c>
      <c r="I559" s="726">
        <v>0.0</v>
      </c>
      <c r="J559" s="726">
        <f t="shared" si="6"/>
        <v>0</v>
      </c>
      <c r="K559" s="724" t="s">
        <v>1609</v>
      </c>
      <c r="L559" s="729"/>
      <c r="M559" s="741"/>
    </row>
    <row r="560" ht="22.5" customHeight="1">
      <c r="A560" s="723" t="b">
        <v>1</v>
      </c>
      <c r="B560" s="725"/>
      <c r="C560" s="725">
        <v>45742.0</v>
      </c>
      <c r="D560" s="726">
        <v>10000.0</v>
      </c>
      <c r="E560" s="724" t="s">
        <v>631</v>
      </c>
      <c r="F560" s="727" t="s">
        <v>631</v>
      </c>
      <c r="G560" s="728" t="s">
        <v>52</v>
      </c>
      <c r="H560" s="726">
        <v>10000.0</v>
      </c>
      <c r="I560" s="726">
        <v>0.0</v>
      </c>
      <c r="J560" s="726">
        <f t="shared" si="6"/>
        <v>0</v>
      </c>
      <c r="K560" s="724" t="s">
        <v>1609</v>
      </c>
      <c r="L560" s="729"/>
      <c r="M560" s="741"/>
    </row>
    <row r="561" ht="22.5" customHeight="1">
      <c r="A561" s="723" t="b">
        <v>1</v>
      </c>
      <c r="B561" s="725"/>
      <c r="C561" s="725">
        <v>45742.0</v>
      </c>
      <c r="D561" s="726">
        <f>IF(OR(ISBLANK(H561),ISBLANK(I561)),"",H561-I561)</f>
        <v>10000</v>
      </c>
      <c r="E561" s="724" t="s">
        <v>631</v>
      </c>
      <c r="F561" s="727" t="s">
        <v>631</v>
      </c>
      <c r="G561" s="728" t="s">
        <v>52</v>
      </c>
      <c r="H561" s="726">
        <v>10000.0</v>
      </c>
      <c r="I561" s="726">
        <v>0.0</v>
      </c>
      <c r="J561" s="726">
        <f t="shared" si="6"/>
        <v>0</v>
      </c>
      <c r="K561" s="724" t="s">
        <v>2447</v>
      </c>
      <c r="L561" s="729"/>
      <c r="M561" s="741"/>
    </row>
    <row r="562" ht="22.5" customHeight="1">
      <c r="A562" s="723" t="b">
        <v>1</v>
      </c>
      <c r="B562" s="725"/>
      <c r="C562" s="725">
        <v>45742.0</v>
      </c>
      <c r="D562" s="726">
        <v>390000.0</v>
      </c>
      <c r="E562" s="724" t="s">
        <v>618</v>
      </c>
      <c r="F562" s="727" t="s">
        <v>618</v>
      </c>
      <c r="G562" s="728" t="s">
        <v>3</v>
      </c>
      <c r="H562" s="734">
        <v>390000.0</v>
      </c>
      <c r="I562" s="726">
        <v>0.0</v>
      </c>
      <c r="J562" s="726">
        <f t="shared" si="6"/>
        <v>0</v>
      </c>
      <c r="K562" s="724" t="s">
        <v>1609</v>
      </c>
      <c r="L562" s="729"/>
      <c r="M562" s="741"/>
    </row>
    <row r="563" ht="22.5" customHeight="1">
      <c r="A563" s="723" t="b">
        <v>1</v>
      </c>
      <c r="B563" s="725"/>
      <c r="C563" s="725">
        <v>45742.0</v>
      </c>
      <c r="D563" s="726">
        <f t="shared" ref="D563:D564" si="10">IF(OR(ISBLANK(H563),ISBLANK(I563)),"",H563-I563)</f>
        <v>25000</v>
      </c>
      <c r="E563" s="724" t="s">
        <v>618</v>
      </c>
      <c r="F563" s="727" t="s">
        <v>618</v>
      </c>
      <c r="G563" s="728" t="s">
        <v>37</v>
      </c>
      <c r="H563" s="726">
        <v>25000.0</v>
      </c>
      <c r="I563" s="726">
        <v>0.0</v>
      </c>
      <c r="J563" s="726">
        <f t="shared" si="6"/>
        <v>0</v>
      </c>
      <c r="K563" s="724" t="s">
        <v>2447</v>
      </c>
      <c r="L563" s="729"/>
      <c r="M563" s="741"/>
    </row>
    <row r="564" ht="22.5" customHeight="1">
      <c r="A564" s="723" t="b">
        <v>1</v>
      </c>
      <c r="B564" s="725"/>
      <c r="C564" s="725">
        <v>45743.0</v>
      </c>
      <c r="D564" s="726">
        <f t="shared" si="10"/>
        <v>6000</v>
      </c>
      <c r="E564" s="724" t="s">
        <v>2628</v>
      </c>
      <c r="F564" s="727" t="s">
        <v>641</v>
      </c>
      <c r="G564" s="728" t="s">
        <v>1609</v>
      </c>
      <c r="H564" s="726">
        <v>6000.0</v>
      </c>
      <c r="I564" s="726">
        <v>0.0</v>
      </c>
      <c r="J564" s="726">
        <f t="shared" si="6"/>
        <v>0</v>
      </c>
      <c r="K564" s="724" t="s">
        <v>1609</v>
      </c>
      <c r="L564" s="729"/>
      <c r="M564" s="741"/>
    </row>
    <row r="565" ht="22.5" customHeight="1">
      <c r="A565" s="723" t="b">
        <v>1</v>
      </c>
      <c r="B565" s="724">
        <v>5153.0</v>
      </c>
      <c r="C565" s="725">
        <v>45743.0</v>
      </c>
      <c r="D565" s="726">
        <v>290000.0</v>
      </c>
      <c r="E565" s="724" t="s">
        <v>2629</v>
      </c>
      <c r="F565" s="727" t="s">
        <v>620</v>
      </c>
      <c r="G565" s="728" t="s">
        <v>632</v>
      </c>
      <c r="H565" s="726">
        <v>290000.0</v>
      </c>
      <c r="I565" s="726">
        <v>0.0</v>
      </c>
      <c r="J565" s="726">
        <f t="shared" si="6"/>
        <v>0</v>
      </c>
      <c r="K565" s="724" t="s">
        <v>1609</v>
      </c>
      <c r="L565" s="729"/>
      <c r="M565" s="741"/>
    </row>
    <row r="566" ht="22.5" customHeight="1">
      <c r="A566" s="723" t="b">
        <v>1</v>
      </c>
      <c r="B566" s="724" t="s">
        <v>2630</v>
      </c>
      <c r="C566" s="725">
        <v>45743.0</v>
      </c>
      <c r="D566" s="726">
        <f t="shared" ref="D566:D604" si="11">IF(OR(ISBLANK(H566),ISBLANK(I566)),"",H566-I566)</f>
        <v>40000</v>
      </c>
      <c r="E566" s="724" t="s">
        <v>2631</v>
      </c>
      <c r="F566" s="727" t="s">
        <v>620</v>
      </c>
      <c r="G566" s="728" t="s">
        <v>2632</v>
      </c>
      <c r="H566" s="726">
        <v>40000.0</v>
      </c>
      <c r="I566" s="726">
        <v>0.0</v>
      </c>
      <c r="J566" s="726">
        <f t="shared" si="6"/>
        <v>0</v>
      </c>
      <c r="K566" s="724" t="s">
        <v>1609</v>
      </c>
      <c r="L566" s="729"/>
      <c r="M566" s="741"/>
    </row>
    <row r="567" ht="22.5" customHeight="1">
      <c r="A567" s="723" t="b">
        <v>1</v>
      </c>
      <c r="B567" s="725"/>
      <c r="C567" s="725">
        <v>45743.0</v>
      </c>
      <c r="D567" s="726">
        <f t="shared" si="11"/>
        <v>350000</v>
      </c>
      <c r="E567" s="724" t="s">
        <v>631</v>
      </c>
      <c r="F567" s="727" t="s">
        <v>631</v>
      </c>
      <c r="G567" s="728" t="s">
        <v>52</v>
      </c>
      <c r="H567" s="726">
        <v>350000.0</v>
      </c>
      <c r="I567" s="726">
        <v>0.0</v>
      </c>
      <c r="J567" s="726">
        <f t="shared" si="6"/>
        <v>0</v>
      </c>
      <c r="K567" s="724" t="s">
        <v>1609</v>
      </c>
      <c r="L567" s="729"/>
      <c r="M567" s="741"/>
    </row>
    <row r="568" ht="22.5" customHeight="1">
      <c r="A568" s="723" t="b">
        <v>1</v>
      </c>
      <c r="B568" s="725"/>
      <c r="C568" s="725">
        <v>45743.0</v>
      </c>
      <c r="D568" s="726">
        <f t="shared" si="11"/>
        <v>25000</v>
      </c>
      <c r="E568" s="724" t="s">
        <v>618</v>
      </c>
      <c r="F568" s="727" t="s">
        <v>618</v>
      </c>
      <c r="G568" s="728" t="s">
        <v>3</v>
      </c>
      <c r="H568" s="726">
        <v>25000.0</v>
      </c>
      <c r="I568" s="726">
        <v>0.0</v>
      </c>
      <c r="J568" s="726">
        <f t="shared" si="6"/>
        <v>0</v>
      </c>
      <c r="K568" s="724" t="s">
        <v>1609</v>
      </c>
      <c r="L568" s="729"/>
      <c r="M568" s="741"/>
    </row>
    <row r="569" ht="22.5" customHeight="1">
      <c r="A569" s="723" t="b">
        <v>1</v>
      </c>
      <c r="B569" s="725"/>
      <c r="C569" s="725">
        <v>45743.0</v>
      </c>
      <c r="D569" s="726">
        <f t="shared" si="11"/>
        <v>8000</v>
      </c>
      <c r="E569" s="724" t="s">
        <v>2633</v>
      </c>
      <c r="F569" s="727" t="s">
        <v>819</v>
      </c>
      <c r="G569" s="728" t="s">
        <v>1609</v>
      </c>
      <c r="H569" s="726">
        <v>8000.0</v>
      </c>
      <c r="I569" s="726">
        <v>0.0</v>
      </c>
      <c r="J569" s="726">
        <f t="shared" si="6"/>
        <v>0</v>
      </c>
      <c r="K569" s="724" t="s">
        <v>1609</v>
      </c>
      <c r="L569" s="729"/>
      <c r="M569" s="741"/>
    </row>
    <row r="570" ht="22.5" customHeight="1">
      <c r="A570" s="723" t="b">
        <v>1</v>
      </c>
      <c r="B570" s="725"/>
      <c r="C570" s="725">
        <v>45745.0</v>
      </c>
      <c r="D570" s="726">
        <f t="shared" si="11"/>
        <v>15000</v>
      </c>
      <c r="E570" s="724" t="s">
        <v>2634</v>
      </c>
      <c r="F570" s="727" t="s">
        <v>618</v>
      </c>
      <c r="G570" s="728" t="s">
        <v>69</v>
      </c>
      <c r="H570" s="726">
        <v>15000.0</v>
      </c>
      <c r="I570" s="726">
        <v>0.0</v>
      </c>
      <c r="J570" s="726">
        <f t="shared" si="6"/>
        <v>0</v>
      </c>
      <c r="K570" s="724" t="s">
        <v>1609</v>
      </c>
      <c r="L570" s="729"/>
      <c r="M570" s="741"/>
    </row>
    <row r="571" ht="22.5" customHeight="1">
      <c r="A571" s="723" t="b">
        <v>0</v>
      </c>
      <c r="B571" s="724">
        <v>3323.0</v>
      </c>
      <c r="C571" s="725">
        <v>45746.0</v>
      </c>
      <c r="D571" s="726">
        <f t="shared" si="11"/>
        <v>130000</v>
      </c>
      <c r="E571" s="724" t="s">
        <v>2635</v>
      </c>
      <c r="F571" s="727" t="s">
        <v>620</v>
      </c>
      <c r="G571" s="728" t="s">
        <v>2508</v>
      </c>
      <c r="H571" s="726">
        <v>130000.0</v>
      </c>
      <c r="I571" s="726">
        <v>0.0</v>
      </c>
      <c r="J571" s="726">
        <f t="shared" si="6"/>
        <v>0</v>
      </c>
      <c r="K571" s="724" t="s">
        <v>2447</v>
      </c>
      <c r="L571" s="729"/>
      <c r="M571" s="741"/>
    </row>
    <row r="572" ht="22.5" customHeight="1">
      <c r="A572" s="723" t="b">
        <v>1</v>
      </c>
      <c r="B572" s="724">
        <v>2099.0</v>
      </c>
      <c r="C572" s="725">
        <v>45746.0</v>
      </c>
      <c r="D572" s="726">
        <f t="shared" si="11"/>
        <v>365000</v>
      </c>
      <c r="E572" s="724" t="s">
        <v>2636</v>
      </c>
      <c r="F572" s="727" t="s">
        <v>686</v>
      </c>
      <c r="G572" s="728" t="s">
        <v>31</v>
      </c>
      <c r="H572" s="726">
        <v>365000.0</v>
      </c>
      <c r="I572" s="726">
        <v>0.0</v>
      </c>
      <c r="J572" s="726">
        <f t="shared" si="6"/>
        <v>0</v>
      </c>
      <c r="K572" s="724" t="s">
        <v>2447</v>
      </c>
      <c r="L572" s="729"/>
      <c r="M572" s="741"/>
    </row>
    <row r="573" ht="22.5" customHeight="1">
      <c r="A573" s="723" t="b">
        <v>1</v>
      </c>
      <c r="B573" s="724">
        <v>406.0</v>
      </c>
      <c r="C573" s="725">
        <v>45746.0</v>
      </c>
      <c r="D573" s="726">
        <f t="shared" si="11"/>
        <v>12000</v>
      </c>
      <c r="E573" s="724" t="s">
        <v>2637</v>
      </c>
      <c r="F573" s="727" t="s">
        <v>686</v>
      </c>
      <c r="G573" s="728" t="s">
        <v>60</v>
      </c>
      <c r="H573" s="726">
        <v>12000.0</v>
      </c>
      <c r="I573" s="726">
        <v>0.0</v>
      </c>
      <c r="J573" s="726">
        <f t="shared" si="6"/>
        <v>0</v>
      </c>
      <c r="K573" s="724" t="s">
        <v>2447</v>
      </c>
      <c r="L573" s="729"/>
      <c r="M573" s="741"/>
    </row>
    <row r="574" ht="22.5" customHeight="1">
      <c r="A574" s="723" t="b">
        <v>0</v>
      </c>
      <c r="B574" s="724">
        <v>541.0</v>
      </c>
      <c r="C574" s="725">
        <v>45746.0</v>
      </c>
      <c r="D574" s="726">
        <f t="shared" si="11"/>
        <v>50000</v>
      </c>
      <c r="E574" s="724" t="s">
        <v>2638</v>
      </c>
      <c r="F574" s="727" t="s">
        <v>628</v>
      </c>
      <c r="G574" s="728" t="s">
        <v>2639</v>
      </c>
      <c r="H574" s="726">
        <v>50000.0</v>
      </c>
      <c r="I574" s="726">
        <v>0.0</v>
      </c>
      <c r="J574" s="726">
        <f t="shared" si="6"/>
        <v>0</v>
      </c>
      <c r="K574" s="724" t="s">
        <v>1609</v>
      </c>
      <c r="L574" s="729"/>
      <c r="M574" s="741"/>
    </row>
    <row r="575" ht="22.5" customHeight="1">
      <c r="A575" s="723" t="b">
        <v>1</v>
      </c>
      <c r="B575" s="725"/>
      <c r="C575" s="725">
        <v>45746.0</v>
      </c>
      <c r="D575" s="726">
        <f t="shared" si="11"/>
        <v>994000</v>
      </c>
      <c r="E575" s="724" t="s">
        <v>2640</v>
      </c>
      <c r="F575" s="727" t="s">
        <v>631</v>
      </c>
      <c r="G575" s="728" t="s">
        <v>68</v>
      </c>
      <c r="H575" s="726">
        <v>994000.0</v>
      </c>
      <c r="I575" s="726">
        <v>0.0</v>
      </c>
      <c r="J575" s="726">
        <f t="shared" si="6"/>
        <v>0</v>
      </c>
      <c r="K575" s="724" t="s">
        <v>1609</v>
      </c>
      <c r="L575" s="729"/>
      <c r="M575" s="741"/>
    </row>
    <row r="576" ht="22.5" customHeight="1">
      <c r="A576" s="723" t="b">
        <v>1</v>
      </c>
      <c r="B576" s="725"/>
      <c r="C576" s="725">
        <v>45746.0</v>
      </c>
      <c r="D576" s="726">
        <f t="shared" si="11"/>
        <v>130000</v>
      </c>
      <c r="E576" s="724" t="s">
        <v>631</v>
      </c>
      <c r="F576" s="727" t="s">
        <v>631</v>
      </c>
      <c r="G576" s="728" t="s">
        <v>1511</v>
      </c>
      <c r="H576" s="726">
        <v>130000.0</v>
      </c>
      <c r="I576" s="726">
        <v>0.0</v>
      </c>
      <c r="J576" s="726">
        <f t="shared" si="6"/>
        <v>0</v>
      </c>
      <c r="K576" s="724" t="s">
        <v>1609</v>
      </c>
      <c r="L576" s="729"/>
      <c r="M576" s="741"/>
    </row>
    <row r="577" ht="22.5" customHeight="1">
      <c r="A577" s="723" t="b">
        <v>1</v>
      </c>
      <c r="B577" s="725"/>
      <c r="C577" s="725">
        <v>45746.0</v>
      </c>
      <c r="D577" s="726">
        <f t="shared" si="11"/>
        <v>160000</v>
      </c>
      <c r="E577" s="724" t="s">
        <v>631</v>
      </c>
      <c r="F577" s="727" t="s">
        <v>631</v>
      </c>
      <c r="G577" s="728" t="s">
        <v>2641</v>
      </c>
      <c r="H577" s="726">
        <v>160000.0</v>
      </c>
      <c r="I577" s="726">
        <v>0.0</v>
      </c>
      <c r="J577" s="726">
        <f t="shared" si="6"/>
        <v>0</v>
      </c>
      <c r="K577" s="724" t="s">
        <v>1609</v>
      </c>
      <c r="L577" s="729"/>
      <c r="M577" s="741"/>
    </row>
    <row r="578" ht="22.5" customHeight="1">
      <c r="A578" s="723" t="b">
        <v>1</v>
      </c>
      <c r="B578" s="725"/>
      <c r="C578" s="725">
        <v>45746.0</v>
      </c>
      <c r="D578" s="726">
        <f t="shared" si="11"/>
        <v>477000</v>
      </c>
      <c r="E578" s="724" t="s">
        <v>631</v>
      </c>
      <c r="F578" s="727" t="s">
        <v>631</v>
      </c>
      <c r="G578" s="728" t="s">
        <v>791</v>
      </c>
      <c r="H578" s="726">
        <v>477000.0</v>
      </c>
      <c r="I578" s="726">
        <v>0.0</v>
      </c>
      <c r="J578" s="726">
        <f t="shared" si="6"/>
        <v>0</v>
      </c>
      <c r="K578" s="724" t="s">
        <v>1609</v>
      </c>
      <c r="L578" s="729"/>
      <c r="M578" s="741"/>
    </row>
    <row r="579" ht="22.5" customHeight="1">
      <c r="A579" s="723" t="b">
        <v>1</v>
      </c>
      <c r="B579" s="725"/>
      <c r="C579" s="725">
        <v>45747.0</v>
      </c>
      <c r="D579" s="726">
        <f t="shared" si="11"/>
        <v>658000</v>
      </c>
      <c r="E579" s="724" t="s">
        <v>631</v>
      </c>
      <c r="F579" s="727" t="s">
        <v>631</v>
      </c>
      <c r="G579" s="728" t="s">
        <v>54</v>
      </c>
      <c r="H579" s="726">
        <v>658000.0</v>
      </c>
      <c r="I579" s="726">
        <v>0.0</v>
      </c>
      <c r="J579" s="726">
        <f t="shared" si="6"/>
        <v>0</v>
      </c>
      <c r="K579" s="724" t="s">
        <v>2447</v>
      </c>
      <c r="L579" s="729"/>
      <c r="M579" s="741"/>
    </row>
    <row r="580" ht="22.5" customHeight="1">
      <c r="A580" s="723" t="b">
        <v>1</v>
      </c>
      <c r="B580" s="725"/>
      <c r="C580" s="725">
        <v>45747.0</v>
      </c>
      <c r="D580" s="726">
        <f t="shared" si="11"/>
        <v>233000</v>
      </c>
      <c r="E580" s="724" t="s">
        <v>631</v>
      </c>
      <c r="F580" s="727" t="s">
        <v>631</v>
      </c>
      <c r="G580" s="728" t="s">
        <v>60</v>
      </c>
      <c r="H580" s="726">
        <v>233000.0</v>
      </c>
      <c r="I580" s="726">
        <v>0.0</v>
      </c>
      <c r="J580" s="726">
        <f t="shared" si="6"/>
        <v>0</v>
      </c>
      <c r="K580" s="724" t="s">
        <v>1609</v>
      </c>
      <c r="L580" s="729"/>
      <c r="M580" s="741"/>
    </row>
    <row r="581" ht="22.5" customHeight="1">
      <c r="A581" s="723" t="b">
        <v>1</v>
      </c>
      <c r="B581" s="725"/>
      <c r="C581" s="725">
        <v>45747.0</v>
      </c>
      <c r="D581" s="726">
        <f t="shared" si="11"/>
        <v>10000</v>
      </c>
      <c r="E581" s="724" t="s">
        <v>618</v>
      </c>
      <c r="F581" s="727" t="s">
        <v>618</v>
      </c>
      <c r="G581" s="728" t="s">
        <v>37</v>
      </c>
      <c r="H581" s="726">
        <v>10000.0</v>
      </c>
      <c r="I581" s="726">
        <v>0.0</v>
      </c>
      <c r="J581" s="726">
        <f t="shared" si="6"/>
        <v>0</v>
      </c>
      <c r="K581" s="724" t="s">
        <v>1609</v>
      </c>
      <c r="L581" s="729"/>
      <c r="M581" s="741"/>
    </row>
    <row r="582" ht="22.5" customHeight="1">
      <c r="A582" s="723" t="b">
        <v>1</v>
      </c>
      <c r="B582" s="725"/>
      <c r="C582" s="725">
        <v>45748.0</v>
      </c>
      <c r="D582" s="726">
        <f t="shared" si="11"/>
        <v>7000</v>
      </c>
      <c r="E582" s="724" t="s">
        <v>2642</v>
      </c>
      <c r="F582" s="727" t="s">
        <v>628</v>
      </c>
      <c r="G582" s="728" t="s">
        <v>2491</v>
      </c>
      <c r="H582" s="726">
        <v>7000.0</v>
      </c>
      <c r="I582" s="726">
        <v>0.0</v>
      </c>
      <c r="J582" s="726">
        <f t="shared" si="6"/>
        <v>0</v>
      </c>
      <c r="K582" s="724" t="s">
        <v>2447</v>
      </c>
      <c r="L582" s="729"/>
      <c r="M582" s="741"/>
    </row>
    <row r="583" ht="22.5" customHeight="1">
      <c r="A583" s="723" t="b">
        <v>1</v>
      </c>
      <c r="B583" s="725"/>
      <c r="C583" s="725">
        <v>45748.0</v>
      </c>
      <c r="D583" s="726">
        <f t="shared" si="11"/>
        <v>350000</v>
      </c>
      <c r="E583" s="724" t="s">
        <v>631</v>
      </c>
      <c r="F583" s="727" t="s">
        <v>631</v>
      </c>
      <c r="G583" s="728" t="s">
        <v>2643</v>
      </c>
      <c r="H583" s="726">
        <v>350000.0</v>
      </c>
      <c r="I583" s="726">
        <v>0.0</v>
      </c>
      <c r="J583" s="726">
        <f t="shared" si="6"/>
        <v>0</v>
      </c>
      <c r="K583" s="724" t="s">
        <v>2447</v>
      </c>
      <c r="L583" s="729"/>
      <c r="M583" s="741"/>
    </row>
    <row r="584" ht="22.5" customHeight="1">
      <c r="A584" s="723" t="b">
        <v>0</v>
      </c>
      <c r="B584" s="725"/>
      <c r="C584" s="725">
        <v>45748.0</v>
      </c>
      <c r="D584" s="726">
        <f t="shared" si="11"/>
        <v>430000</v>
      </c>
      <c r="E584" s="724" t="s">
        <v>631</v>
      </c>
      <c r="F584" s="727" t="s">
        <v>631</v>
      </c>
      <c r="G584" s="728" t="s">
        <v>41</v>
      </c>
      <c r="H584" s="726">
        <v>430000.0</v>
      </c>
      <c r="I584" s="726">
        <v>0.0</v>
      </c>
      <c r="J584" s="726">
        <f t="shared" si="6"/>
        <v>0</v>
      </c>
      <c r="K584" s="724"/>
      <c r="L584" s="729"/>
      <c r="M584" s="741"/>
    </row>
    <row r="585" ht="22.5" customHeight="1">
      <c r="A585" s="723" t="b">
        <v>1</v>
      </c>
      <c r="B585" s="724">
        <v>184.0</v>
      </c>
      <c r="C585" s="725">
        <v>45749.0</v>
      </c>
      <c r="D585" s="726">
        <f t="shared" si="11"/>
        <v>160000</v>
      </c>
      <c r="E585" s="724" t="s">
        <v>2644</v>
      </c>
      <c r="F585" s="727" t="s">
        <v>641</v>
      </c>
      <c r="G585" s="728" t="s">
        <v>2645</v>
      </c>
      <c r="H585" s="726">
        <v>160000.0</v>
      </c>
      <c r="I585" s="726">
        <v>0.0</v>
      </c>
      <c r="J585" s="726">
        <f t="shared" si="6"/>
        <v>0</v>
      </c>
      <c r="K585" s="724" t="s">
        <v>2447</v>
      </c>
      <c r="L585" s="729"/>
      <c r="M585" s="741"/>
    </row>
    <row r="586" ht="22.5" customHeight="1">
      <c r="A586" s="723" t="b">
        <v>1</v>
      </c>
      <c r="B586" s="725"/>
      <c r="C586" s="725">
        <v>45749.0</v>
      </c>
      <c r="D586" s="726">
        <f t="shared" si="11"/>
        <v>15000</v>
      </c>
      <c r="E586" s="724" t="s">
        <v>631</v>
      </c>
      <c r="F586" s="727" t="s">
        <v>631</v>
      </c>
      <c r="G586" s="728" t="s">
        <v>52</v>
      </c>
      <c r="H586" s="726">
        <v>15000.0</v>
      </c>
      <c r="I586" s="726">
        <v>0.0</v>
      </c>
      <c r="J586" s="726">
        <f t="shared" si="6"/>
        <v>0</v>
      </c>
      <c r="K586" s="724" t="s">
        <v>2447</v>
      </c>
      <c r="L586" s="729"/>
      <c r="M586" s="741"/>
    </row>
    <row r="587" ht="22.5" customHeight="1">
      <c r="A587" s="723" t="b">
        <v>1</v>
      </c>
      <c r="B587" s="725"/>
      <c r="C587" s="725">
        <v>45749.0</v>
      </c>
      <c r="D587" s="726">
        <f t="shared" si="11"/>
        <v>58000</v>
      </c>
      <c r="E587" s="724" t="s">
        <v>2646</v>
      </c>
      <c r="F587" s="727" t="s">
        <v>631</v>
      </c>
      <c r="G587" s="728" t="s">
        <v>60</v>
      </c>
      <c r="H587" s="726">
        <v>58000.0</v>
      </c>
      <c r="I587" s="726">
        <v>0.0</v>
      </c>
      <c r="J587" s="726">
        <f t="shared" si="6"/>
        <v>0</v>
      </c>
      <c r="K587" s="724" t="s">
        <v>2447</v>
      </c>
      <c r="L587" s="729"/>
      <c r="M587" s="741"/>
    </row>
    <row r="588" ht="22.5" customHeight="1">
      <c r="A588" s="723" t="b">
        <v>0</v>
      </c>
      <c r="B588" s="725"/>
      <c r="C588" s="725">
        <v>45749.0</v>
      </c>
      <c r="D588" s="726">
        <f t="shared" si="11"/>
        <v>69000</v>
      </c>
      <c r="E588" s="724" t="s">
        <v>618</v>
      </c>
      <c r="F588" s="727" t="s">
        <v>618</v>
      </c>
      <c r="G588" s="728" t="s">
        <v>64</v>
      </c>
      <c r="H588" s="726">
        <v>69000.0</v>
      </c>
      <c r="I588" s="726">
        <v>0.0</v>
      </c>
      <c r="J588" s="726">
        <f t="shared" si="6"/>
        <v>0</v>
      </c>
      <c r="K588" s="724" t="s">
        <v>2447</v>
      </c>
      <c r="L588" s="729"/>
      <c r="M588" s="741"/>
    </row>
    <row r="589" ht="22.5" customHeight="1">
      <c r="A589" s="723" t="b">
        <v>0</v>
      </c>
      <c r="B589" s="724">
        <v>3.061414E7</v>
      </c>
      <c r="C589" s="725">
        <v>45750.0</v>
      </c>
      <c r="D589" s="726">
        <f t="shared" si="11"/>
        <v>210000</v>
      </c>
      <c r="E589" s="724" t="s">
        <v>2647</v>
      </c>
      <c r="F589" s="727" t="s">
        <v>620</v>
      </c>
      <c r="G589" s="728" t="s">
        <v>1335</v>
      </c>
      <c r="H589" s="726">
        <v>210000.0</v>
      </c>
      <c r="I589" s="726">
        <v>0.0</v>
      </c>
      <c r="J589" s="726">
        <f t="shared" si="6"/>
        <v>0</v>
      </c>
      <c r="K589" s="724" t="s">
        <v>2447</v>
      </c>
      <c r="L589" s="729"/>
      <c r="M589" s="741"/>
    </row>
    <row r="590" ht="22.5" customHeight="1">
      <c r="A590" s="723" t="b">
        <v>0</v>
      </c>
      <c r="B590" s="724">
        <v>510.0</v>
      </c>
      <c r="C590" s="725">
        <v>45750.0</v>
      </c>
      <c r="D590" s="726">
        <f t="shared" si="11"/>
        <v>204000</v>
      </c>
      <c r="E590" s="724" t="s">
        <v>2648</v>
      </c>
      <c r="F590" s="727" t="s">
        <v>620</v>
      </c>
      <c r="G590" s="728" t="s">
        <v>2639</v>
      </c>
      <c r="H590" s="726">
        <v>204000.0</v>
      </c>
      <c r="I590" s="726">
        <v>0.0</v>
      </c>
      <c r="J590" s="726">
        <f t="shared" si="6"/>
        <v>0</v>
      </c>
      <c r="K590" s="724" t="s">
        <v>31</v>
      </c>
      <c r="L590" s="729"/>
      <c r="M590" s="741"/>
    </row>
    <row r="591" ht="22.5" customHeight="1">
      <c r="A591" s="723" t="b">
        <v>0</v>
      </c>
      <c r="B591" s="725"/>
      <c r="C591" s="725">
        <v>45750.0</v>
      </c>
      <c r="D591" s="726">
        <f t="shared" si="11"/>
        <v>77000</v>
      </c>
      <c r="E591" s="724" t="s">
        <v>2649</v>
      </c>
      <c r="F591" s="727" t="s">
        <v>628</v>
      </c>
      <c r="G591" s="728" t="s">
        <v>119</v>
      </c>
      <c r="H591" s="726">
        <v>77000.0</v>
      </c>
      <c r="I591" s="726">
        <v>0.0</v>
      </c>
      <c r="J591" s="726">
        <f t="shared" si="6"/>
        <v>0</v>
      </c>
      <c r="K591" s="724" t="s">
        <v>2447</v>
      </c>
      <c r="L591" s="729"/>
      <c r="M591" s="741"/>
    </row>
    <row r="592" ht="22.5" customHeight="1">
      <c r="A592" s="723" t="b">
        <v>0</v>
      </c>
      <c r="B592" s="725"/>
      <c r="C592" s="725">
        <v>45750.0</v>
      </c>
      <c r="D592" s="726">
        <f t="shared" si="11"/>
        <v>110000</v>
      </c>
      <c r="E592" s="724" t="s">
        <v>2650</v>
      </c>
      <c r="F592" s="727" t="s">
        <v>631</v>
      </c>
      <c r="G592" s="728" t="s">
        <v>69</v>
      </c>
      <c r="H592" s="726">
        <v>110000.0</v>
      </c>
      <c r="I592" s="726">
        <v>0.0</v>
      </c>
      <c r="J592" s="726">
        <f t="shared" si="6"/>
        <v>0</v>
      </c>
      <c r="K592" s="724" t="s">
        <v>2447</v>
      </c>
      <c r="L592" s="729"/>
      <c r="M592" s="741"/>
    </row>
    <row r="593" ht="22.5" customHeight="1">
      <c r="A593" s="723" t="b">
        <v>0</v>
      </c>
      <c r="B593" s="725"/>
      <c r="C593" s="725">
        <v>45750.0</v>
      </c>
      <c r="D593" s="726">
        <f t="shared" si="11"/>
        <v>10000</v>
      </c>
      <c r="E593" s="724" t="s">
        <v>618</v>
      </c>
      <c r="F593" s="727" t="s">
        <v>618</v>
      </c>
      <c r="G593" s="728" t="s">
        <v>37</v>
      </c>
      <c r="H593" s="726">
        <v>10000.0</v>
      </c>
      <c r="I593" s="726">
        <v>0.0</v>
      </c>
      <c r="J593" s="726">
        <f t="shared" si="6"/>
        <v>0</v>
      </c>
      <c r="K593" s="724"/>
      <c r="L593" s="729"/>
      <c r="M593" s="741"/>
    </row>
    <row r="594" ht="22.5" customHeight="1">
      <c r="A594" s="723" t="b">
        <v>1</v>
      </c>
      <c r="B594" s="727"/>
      <c r="C594" s="725">
        <v>45750.0</v>
      </c>
      <c r="D594" s="726">
        <f t="shared" si="11"/>
        <v>25000</v>
      </c>
      <c r="E594" s="724" t="s">
        <v>618</v>
      </c>
      <c r="F594" s="735" t="s">
        <v>618</v>
      </c>
      <c r="G594" s="728" t="s">
        <v>2641</v>
      </c>
      <c r="H594" s="726">
        <v>25000.0</v>
      </c>
      <c r="I594" s="726">
        <v>0.0</v>
      </c>
      <c r="J594" s="726">
        <f t="shared" si="6"/>
        <v>0</v>
      </c>
      <c r="K594" s="724" t="s">
        <v>2447</v>
      </c>
      <c r="L594" s="729"/>
      <c r="M594" s="741"/>
    </row>
    <row r="595" ht="22.5" customHeight="1">
      <c r="A595" s="723" t="b">
        <v>0</v>
      </c>
      <c r="B595" s="725"/>
      <c r="C595" s="725">
        <v>45750.0</v>
      </c>
      <c r="D595" s="726">
        <f t="shared" si="11"/>
        <v>5000</v>
      </c>
      <c r="E595" s="724" t="s">
        <v>2651</v>
      </c>
      <c r="F595" s="727" t="s">
        <v>625</v>
      </c>
      <c r="G595" s="728" t="s">
        <v>68</v>
      </c>
      <c r="H595" s="726">
        <v>5000.0</v>
      </c>
      <c r="I595" s="726">
        <v>0.0</v>
      </c>
      <c r="J595" s="726">
        <f t="shared" si="6"/>
        <v>0</v>
      </c>
      <c r="K595" s="724" t="s">
        <v>2447</v>
      </c>
      <c r="L595" s="729"/>
      <c r="M595" s="741"/>
    </row>
    <row r="596" ht="22.5" customHeight="1">
      <c r="A596" s="723" t="b">
        <v>0</v>
      </c>
      <c r="B596" s="725"/>
      <c r="C596" s="725">
        <v>45750.0</v>
      </c>
      <c r="D596" s="726">
        <f t="shared" si="11"/>
        <v>25000</v>
      </c>
      <c r="E596" s="724" t="s">
        <v>2652</v>
      </c>
      <c r="F596" s="727" t="s">
        <v>625</v>
      </c>
      <c r="G596" s="728" t="s">
        <v>226</v>
      </c>
      <c r="H596" s="726">
        <v>25000.0</v>
      </c>
      <c r="I596" s="726">
        <v>0.0</v>
      </c>
      <c r="J596" s="726">
        <f t="shared" si="6"/>
        <v>0</v>
      </c>
      <c r="K596" s="724" t="s">
        <v>2447</v>
      </c>
      <c r="L596" s="729"/>
      <c r="M596" s="741"/>
    </row>
    <row r="597" ht="22.5" customHeight="1">
      <c r="A597" s="723" t="b">
        <v>1</v>
      </c>
      <c r="B597" s="725"/>
      <c r="C597" s="725">
        <v>45751.0</v>
      </c>
      <c r="D597" s="726">
        <f t="shared" si="11"/>
        <v>925000</v>
      </c>
      <c r="E597" s="724" t="s">
        <v>2653</v>
      </c>
      <c r="F597" s="727" t="s">
        <v>2426</v>
      </c>
      <c r="G597" s="728" t="s">
        <v>64</v>
      </c>
      <c r="H597" s="726">
        <v>925000.0</v>
      </c>
      <c r="I597" s="726">
        <v>0.0</v>
      </c>
      <c r="J597" s="726">
        <f t="shared" si="6"/>
        <v>0</v>
      </c>
      <c r="K597" s="724" t="s">
        <v>1609</v>
      </c>
      <c r="L597" s="729"/>
      <c r="M597" s="741"/>
    </row>
    <row r="598" ht="22.5" customHeight="1">
      <c r="A598" s="723" t="b">
        <v>0</v>
      </c>
      <c r="B598" s="725"/>
      <c r="C598" s="725">
        <v>45751.0</v>
      </c>
      <c r="D598" s="726">
        <f t="shared" si="11"/>
        <v>15000</v>
      </c>
      <c r="E598" s="724" t="s">
        <v>2654</v>
      </c>
      <c r="F598" s="727" t="s">
        <v>641</v>
      </c>
      <c r="G598" s="728" t="s">
        <v>119</v>
      </c>
      <c r="H598" s="726">
        <v>15000.0</v>
      </c>
      <c r="I598" s="726">
        <v>0.0</v>
      </c>
      <c r="J598" s="726">
        <f t="shared" si="6"/>
        <v>0</v>
      </c>
      <c r="K598" s="724" t="s">
        <v>37</v>
      </c>
      <c r="L598" s="729"/>
      <c r="M598" s="741"/>
    </row>
    <row r="599" ht="22.5" customHeight="1">
      <c r="A599" s="723" t="b">
        <v>0</v>
      </c>
      <c r="B599" s="725"/>
      <c r="C599" s="725">
        <v>45751.0</v>
      </c>
      <c r="D599" s="726">
        <f t="shared" si="11"/>
        <v>10000</v>
      </c>
      <c r="E599" s="724" t="s">
        <v>2655</v>
      </c>
      <c r="F599" s="727" t="s">
        <v>628</v>
      </c>
      <c r="G599" s="728" t="s">
        <v>54</v>
      </c>
      <c r="H599" s="726">
        <v>10000.0</v>
      </c>
      <c r="I599" s="726">
        <v>0.0</v>
      </c>
      <c r="J599" s="726">
        <f t="shared" si="6"/>
        <v>0</v>
      </c>
      <c r="K599" s="724" t="s">
        <v>1609</v>
      </c>
      <c r="L599" s="729"/>
      <c r="M599" s="741"/>
    </row>
    <row r="600" ht="22.5" customHeight="1">
      <c r="A600" s="723" t="b">
        <v>0</v>
      </c>
      <c r="B600" s="725"/>
      <c r="C600" s="725">
        <v>45751.0</v>
      </c>
      <c r="D600" s="726">
        <f t="shared" si="11"/>
        <v>1489000</v>
      </c>
      <c r="E600" s="724" t="s">
        <v>631</v>
      </c>
      <c r="F600" s="727" t="s">
        <v>631</v>
      </c>
      <c r="G600" s="728" t="s">
        <v>52</v>
      </c>
      <c r="H600" s="726">
        <v>1489000.0</v>
      </c>
      <c r="I600" s="726">
        <v>0.0</v>
      </c>
      <c r="J600" s="726">
        <f t="shared" si="6"/>
        <v>0</v>
      </c>
      <c r="K600" s="724" t="s">
        <v>1609</v>
      </c>
      <c r="L600" s="729"/>
      <c r="M600" s="741"/>
    </row>
    <row r="601" ht="22.5" customHeight="1">
      <c r="A601" s="723" t="b">
        <v>1</v>
      </c>
      <c r="B601" s="725"/>
      <c r="C601" s="725">
        <v>45751.0</v>
      </c>
      <c r="D601" s="726">
        <f t="shared" si="11"/>
        <v>100000</v>
      </c>
      <c r="E601" s="724" t="s">
        <v>618</v>
      </c>
      <c r="F601" s="727" t="s">
        <v>618</v>
      </c>
      <c r="G601" s="728" t="s">
        <v>3</v>
      </c>
      <c r="H601" s="726">
        <v>100000.0</v>
      </c>
      <c r="I601" s="726">
        <v>0.0</v>
      </c>
      <c r="J601" s="726">
        <f t="shared" si="6"/>
        <v>0</v>
      </c>
      <c r="K601" s="724" t="s">
        <v>1609</v>
      </c>
      <c r="L601" s="729"/>
      <c r="M601" s="741"/>
    </row>
    <row r="602" ht="22.5" customHeight="1">
      <c r="A602" s="723" t="b">
        <v>1</v>
      </c>
      <c r="B602" s="725"/>
      <c r="C602" s="725">
        <v>45751.0</v>
      </c>
      <c r="D602" s="726">
        <f t="shared" si="11"/>
        <v>7500</v>
      </c>
      <c r="E602" s="724" t="s">
        <v>618</v>
      </c>
      <c r="F602" s="727" t="s">
        <v>618</v>
      </c>
      <c r="G602" s="728" t="s">
        <v>3</v>
      </c>
      <c r="H602" s="726">
        <v>7500.0</v>
      </c>
      <c r="I602" s="726">
        <v>0.0</v>
      </c>
      <c r="J602" s="726">
        <f t="shared" si="6"/>
        <v>0</v>
      </c>
      <c r="K602" s="724" t="s">
        <v>1609</v>
      </c>
      <c r="L602" s="729"/>
      <c r="M602" s="741"/>
    </row>
    <row r="603" ht="22.5" customHeight="1">
      <c r="A603" s="723" t="b">
        <v>0</v>
      </c>
      <c r="B603" s="725"/>
      <c r="C603" s="725">
        <v>45751.0</v>
      </c>
      <c r="D603" s="726">
        <f t="shared" si="11"/>
        <v>3000</v>
      </c>
      <c r="E603" s="724" t="s">
        <v>2656</v>
      </c>
      <c r="F603" s="727" t="s">
        <v>625</v>
      </c>
      <c r="G603" s="728" t="s">
        <v>119</v>
      </c>
      <c r="H603" s="726">
        <v>3000.0</v>
      </c>
      <c r="I603" s="726">
        <v>0.0</v>
      </c>
      <c r="J603" s="726">
        <f t="shared" si="6"/>
        <v>0</v>
      </c>
      <c r="K603" s="724" t="s">
        <v>1609</v>
      </c>
      <c r="L603" s="729"/>
      <c r="M603" s="741"/>
    </row>
    <row r="604" ht="22.5" customHeight="1">
      <c r="A604" s="723" t="b">
        <v>0</v>
      </c>
      <c r="B604" s="725"/>
      <c r="C604" s="725">
        <v>45752.0</v>
      </c>
      <c r="D604" s="726">
        <f t="shared" si="11"/>
        <v>605000</v>
      </c>
      <c r="E604" s="724" t="s">
        <v>2657</v>
      </c>
      <c r="F604" s="727" t="s">
        <v>2426</v>
      </c>
      <c r="G604" s="728" t="s">
        <v>64</v>
      </c>
      <c r="H604" s="726">
        <v>605000.0</v>
      </c>
      <c r="I604" s="726">
        <v>0.0</v>
      </c>
      <c r="J604" s="726">
        <f t="shared" si="6"/>
        <v>0</v>
      </c>
      <c r="K604" s="724" t="s">
        <v>1609</v>
      </c>
      <c r="L604" s="729"/>
      <c r="M604" s="741"/>
    </row>
    <row r="605" ht="22.5" customHeight="1">
      <c r="A605" s="723" t="b">
        <v>1</v>
      </c>
      <c r="B605" s="724">
        <v>5278.0</v>
      </c>
      <c r="C605" s="725">
        <v>45752.0</v>
      </c>
      <c r="D605" s="726">
        <v>32000.0</v>
      </c>
      <c r="E605" s="724" t="s">
        <v>2524</v>
      </c>
      <c r="F605" s="727" t="s">
        <v>620</v>
      </c>
      <c r="G605" s="728" t="s">
        <v>2524</v>
      </c>
      <c r="H605" s="726">
        <v>32000.0</v>
      </c>
      <c r="I605" s="726">
        <v>0.0</v>
      </c>
      <c r="J605" s="726">
        <f t="shared" si="6"/>
        <v>0</v>
      </c>
      <c r="K605" s="724" t="s">
        <v>1609</v>
      </c>
      <c r="L605" s="729"/>
      <c r="M605" s="741"/>
    </row>
    <row r="606" ht="22.5" customHeight="1">
      <c r="A606" s="723" t="b">
        <v>0</v>
      </c>
      <c r="B606" s="725"/>
      <c r="C606" s="725">
        <v>45752.0</v>
      </c>
      <c r="D606" s="726">
        <f t="shared" ref="D606:D609" si="12">IF(OR(ISBLANK(H606),ISBLANK(I606)),"",H606-I606)</f>
        <v>2289000</v>
      </c>
      <c r="E606" s="724" t="s">
        <v>2658</v>
      </c>
      <c r="F606" s="727" t="s">
        <v>686</v>
      </c>
      <c r="G606" s="728" t="s">
        <v>31</v>
      </c>
      <c r="H606" s="726">
        <v>2289000.0</v>
      </c>
      <c r="I606" s="726">
        <v>0.0</v>
      </c>
      <c r="J606" s="726">
        <f t="shared" si="6"/>
        <v>0</v>
      </c>
      <c r="K606" s="724" t="s">
        <v>1609</v>
      </c>
      <c r="L606" s="729"/>
      <c r="M606" s="741"/>
    </row>
    <row r="607" ht="22.5" customHeight="1">
      <c r="A607" s="723" t="b">
        <v>1</v>
      </c>
      <c r="B607" s="725"/>
      <c r="C607" s="725">
        <v>45752.0</v>
      </c>
      <c r="D607" s="726">
        <f t="shared" si="12"/>
        <v>5000</v>
      </c>
      <c r="E607" s="724" t="s">
        <v>2457</v>
      </c>
      <c r="F607" s="727" t="s">
        <v>628</v>
      </c>
      <c r="G607" s="728" t="s">
        <v>2524</v>
      </c>
      <c r="H607" s="726">
        <v>5000.0</v>
      </c>
      <c r="I607" s="726">
        <v>0.0</v>
      </c>
      <c r="J607" s="726">
        <f t="shared" si="6"/>
        <v>0</v>
      </c>
      <c r="K607" s="724" t="s">
        <v>1609</v>
      </c>
      <c r="L607" s="729"/>
      <c r="M607" s="741"/>
    </row>
    <row r="608" ht="22.5" customHeight="1">
      <c r="A608" s="723" t="b">
        <v>0</v>
      </c>
      <c r="B608" s="725"/>
      <c r="C608" s="725">
        <v>45752.0</v>
      </c>
      <c r="D608" s="726">
        <f t="shared" si="12"/>
        <v>10000</v>
      </c>
      <c r="E608" s="724" t="s">
        <v>2604</v>
      </c>
      <c r="F608" s="727" t="s">
        <v>628</v>
      </c>
      <c r="G608" s="728" t="s">
        <v>1511</v>
      </c>
      <c r="H608" s="726">
        <v>10000.0</v>
      </c>
      <c r="I608" s="726">
        <v>0.0</v>
      </c>
      <c r="J608" s="726">
        <f t="shared" si="6"/>
        <v>0</v>
      </c>
      <c r="K608" s="724" t="s">
        <v>1609</v>
      </c>
      <c r="L608" s="729"/>
      <c r="M608" s="741"/>
    </row>
    <row r="609" ht="22.5" customHeight="1">
      <c r="A609" s="723" t="b">
        <v>0</v>
      </c>
      <c r="B609" s="724">
        <v>2932.0</v>
      </c>
      <c r="C609" s="725">
        <v>45752.0</v>
      </c>
      <c r="D609" s="726">
        <f t="shared" si="12"/>
        <v>25000</v>
      </c>
      <c r="E609" s="724" t="s">
        <v>2659</v>
      </c>
      <c r="F609" s="727" t="s">
        <v>633</v>
      </c>
      <c r="G609" s="728" t="s">
        <v>2480</v>
      </c>
      <c r="H609" s="726">
        <v>25000.0</v>
      </c>
      <c r="I609" s="726">
        <v>0.0</v>
      </c>
      <c r="J609" s="726">
        <f t="shared" si="6"/>
        <v>0</v>
      </c>
      <c r="K609" s="724" t="s">
        <v>1609</v>
      </c>
      <c r="L609" s="729"/>
      <c r="M609" s="741"/>
    </row>
    <row r="610" ht="22.5" customHeight="1">
      <c r="A610" s="723" t="b">
        <v>0</v>
      </c>
      <c r="B610" s="724"/>
      <c r="C610" s="725">
        <v>45752.0</v>
      </c>
      <c r="D610" s="726">
        <v>823000.0</v>
      </c>
      <c r="E610" s="724" t="s">
        <v>631</v>
      </c>
      <c r="F610" s="727" t="s">
        <v>631</v>
      </c>
      <c r="G610" s="728" t="s">
        <v>1609</v>
      </c>
      <c r="H610" s="726">
        <v>823000.0</v>
      </c>
      <c r="I610" s="726">
        <v>0.0</v>
      </c>
      <c r="J610" s="726">
        <f t="shared" si="6"/>
        <v>0</v>
      </c>
      <c r="K610" s="724" t="s">
        <v>1609</v>
      </c>
      <c r="L610" s="729"/>
      <c r="M610" s="741"/>
    </row>
    <row r="611" ht="22.5" customHeight="1">
      <c r="A611" s="723" t="b">
        <v>0</v>
      </c>
      <c r="B611" s="725"/>
      <c r="C611" s="725">
        <v>45752.0</v>
      </c>
      <c r="D611" s="726">
        <f t="shared" ref="D611:D615" si="13">IF(OR(ISBLANK(H611),ISBLANK(I611)),"",H611-I611)</f>
        <v>185000</v>
      </c>
      <c r="E611" s="724" t="s">
        <v>631</v>
      </c>
      <c r="F611" s="727" t="s">
        <v>631</v>
      </c>
      <c r="G611" s="728" t="s">
        <v>70</v>
      </c>
      <c r="H611" s="726">
        <v>185000.0</v>
      </c>
      <c r="I611" s="726">
        <v>0.0</v>
      </c>
      <c r="J611" s="726">
        <f t="shared" si="6"/>
        <v>0</v>
      </c>
      <c r="K611" s="724" t="s">
        <v>1609</v>
      </c>
      <c r="L611" s="729"/>
      <c r="M611" s="741"/>
    </row>
    <row r="612" ht="22.5" customHeight="1">
      <c r="A612" s="723" t="b">
        <v>1</v>
      </c>
      <c r="B612" s="725"/>
      <c r="C612" s="725">
        <v>45752.0</v>
      </c>
      <c r="D612" s="726">
        <f t="shared" si="13"/>
        <v>25000</v>
      </c>
      <c r="E612" s="724" t="s">
        <v>618</v>
      </c>
      <c r="F612" s="727" t="s">
        <v>618</v>
      </c>
      <c r="G612" s="728" t="s">
        <v>60</v>
      </c>
      <c r="H612" s="726">
        <v>25000.0</v>
      </c>
      <c r="I612" s="726">
        <v>0.0</v>
      </c>
      <c r="J612" s="726">
        <f t="shared" si="6"/>
        <v>0</v>
      </c>
      <c r="K612" s="724" t="s">
        <v>1609</v>
      </c>
      <c r="L612" s="729"/>
      <c r="M612" s="741"/>
    </row>
    <row r="613" ht="22.5" customHeight="1">
      <c r="A613" s="723" t="b">
        <v>0</v>
      </c>
      <c r="B613" s="725"/>
      <c r="C613" s="725">
        <v>45753.0</v>
      </c>
      <c r="D613" s="726">
        <f t="shared" si="13"/>
        <v>5000</v>
      </c>
      <c r="E613" s="724" t="s">
        <v>2660</v>
      </c>
      <c r="F613" s="727" t="s">
        <v>641</v>
      </c>
      <c r="G613" s="728" t="s">
        <v>41</v>
      </c>
      <c r="H613" s="726">
        <v>5000.0</v>
      </c>
      <c r="I613" s="726">
        <v>0.0</v>
      </c>
      <c r="J613" s="726">
        <f t="shared" si="6"/>
        <v>0</v>
      </c>
      <c r="K613" s="724" t="s">
        <v>1609</v>
      </c>
      <c r="L613" s="729"/>
      <c r="M613" s="741"/>
    </row>
    <row r="614" ht="22.5" customHeight="1">
      <c r="A614" s="723" t="b">
        <v>0</v>
      </c>
      <c r="B614" s="724">
        <v>1009.0</v>
      </c>
      <c r="C614" s="725">
        <v>45753.0</v>
      </c>
      <c r="D614" s="726">
        <f t="shared" si="13"/>
        <v>25000</v>
      </c>
      <c r="E614" s="724" t="s">
        <v>2661</v>
      </c>
      <c r="F614" s="727" t="s">
        <v>641</v>
      </c>
      <c r="G614" s="728" t="s">
        <v>2662</v>
      </c>
      <c r="H614" s="726">
        <v>25000.0</v>
      </c>
      <c r="I614" s="726">
        <v>0.0</v>
      </c>
      <c r="J614" s="726">
        <f t="shared" si="6"/>
        <v>0</v>
      </c>
      <c r="K614" s="724" t="s">
        <v>1609</v>
      </c>
      <c r="L614" s="729"/>
      <c r="M614" s="741"/>
    </row>
    <row r="615" ht="22.5" customHeight="1">
      <c r="A615" s="723" t="b">
        <v>0</v>
      </c>
      <c r="B615" s="724" t="s">
        <v>2663</v>
      </c>
      <c r="C615" s="725">
        <v>45753.0</v>
      </c>
      <c r="D615" s="726">
        <f t="shared" si="13"/>
        <v>150000</v>
      </c>
      <c r="E615" s="724" t="s">
        <v>2664</v>
      </c>
      <c r="F615" s="727" t="s">
        <v>641</v>
      </c>
      <c r="G615" s="728" t="s">
        <v>2665</v>
      </c>
      <c r="H615" s="726">
        <v>150000.0</v>
      </c>
      <c r="I615" s="726">
        <v>0.0</v>
      </c>
      <c r="J615" s="726">
        <f t="shared" si="6"/>
        <v>0</v>
      </c>
      <c r="K615" s="724" t="s">
        <v>1609</v>
      </c>
      <c r="L615" s="729"/>
      <c r="M615" s="741"/>
    </row>
    <row r="616" ht="22.5" customHeight="1">
      <c r="A616" s="723" t="b">
        <v>1</v>
      </c>
      <c r="B616" s="724">
        <v>5306.0</v>
      </c>
      <c r="C616" s="725">
        <v>45753.0</v>
      </c>
      <c r="D616" s="726">
        <v>781000.0</v>
      </c>
      <c r="E616" s="724" t="s">
        <v>2524</v>
      </c>
      <c r="F616" s="727" t="s">
        <v>620</v>
      </c>
      <c r="G616" s="728" t="s">
        <v>2524</v>
      </c>
      <c r="H616" s="726">
        <v>781000.0</v>
      </c>
      <c r="I616" s="726">
        <v>0.0</v>
      </c>
      <c r="J616" s="726">
        <f t="shared" si="6"/>
        <v>0</v>
      </c>
      <c r="K616" s="724" t="s">
        <v>1609</v>
      </c>
      <c r="L616" s="729"/>
      <c r="M616" s="741"/>
    </row>
    <row r="617" ht="22.5" customHeight="1">
      <c r="A617" s="723" t="b">
        <v>0</v>
      </c>
      <c r="B617" s="724">
        <v>3384.0</v>
      </c>
      <c r="C617" s="725">
        <v>45753.0</v>
      </c>
      <c r="D617" s="726">
        <f t="shared" ref="D617:D622" si="14">IF(OR(ISBLANK(H617),ISBLANK(I617)),"",H617-I617)</f>
        <v>24000</v>
      </c>
      <c r="E617" s="724" t="s">
        <v>2666</v>
      </c>
      <c r="F617" s="727" t="s">
        <v>620</v>
      </c>
      <c r="G617" s="728" t="s">
        <v>2665</v>
      </c>
      <c r="H617" s="726">
        <v>24000.0</v>
      </c>
      <c r="I617" s="726">
        <v>0.0</v>
      </c>
      <c r="J617" s="726">
        <f t="shared" si="6"/>
        <v>0</v>
      </c>
      <c r="K617" s="724" t="s">
        <v>1609</v>
      </c>
      <c r="L617" s="729"/>
      <c r="M617" s="741"/>
    </row>
    <row r="618" ht="22.5" customHeight="1">
      <c r="A618" s="723" t="b">
        <v>0</v>
      </c>
      <c r="B618" s="725"/>
      <c r="C618" s="725">
        <v>45753.0</v>
      </c>
      <c r="D618" s="726">
        <f t="shared" si="14"/>
        <v>10000</v>
      </c>
      <c r="E618" s="724" t="s">
        <v>2667</v>
      </c>
      <c r="F618" s="727" t="s">
        <v>628</v>
      </c>
      <c r="G618" s="728" t="s">
        <v>41</v>
      </c>
      <c r="H618" s="726">
        <v>10000.0</v>
      </c>
      <c r="I618" s="726">
        <v>0.0</v>
      </c>
      <c r="J618" s="726">
        <f t="shared" si="6"/>
        <v>0</v>
      </c>
      <c r="K618" s="724" t="s">
        <v>1609</v>
      </c>
      <c r="L618" s="729"/>
      <c r="M618" s="741"/>
    </row>
    <row r="619" ht="22.5" customHeight="1">
      <c r="A619" s="723" t="b">
        <v>0</v>
      </c>
      <c r="B619" s="725"/>
      <c r="C619" s="725">
        <v>45753.0</v>
      </c>
      <c r="D619" s="726">
        <f t="shared" si="14"/>
        <v>3000</v>
      </c>
      <c r="E619" s="724" t="s">
        <v>2668</v>
      </c>
      <c r="F619" s="727" t="s">
        <v>628</v>
      </c>
      <c r="G619" s="728" t="s">
        <v>41</v>
      </c>
      <c r="H619" s="726">
        <v>3000.0</v>
      </c>
      <c r="I619" s="726">
        <v>0.0</v>
      </c>
      <c r="J619" s="726">
        <f t="shared" si="6"/>
        <v>0</v>
      </c>
      <c r="K619" s="724" t="s">
        <v>1609</v>
      </c>
      <c r="L619" s="729"/>
      <c r="M619" s="741"/>
    </row>
    <row r="620" ht="22.5" customHeight="1">
      <c r="A620" s="723" t="b">
        <v>0</v>
      </c>
      <c r="B620" s="725"/>
      <c r="C620" s="725">
        <v>45753.0</v>
      </c>
      <c r="D620" s="726">
        <f t="shared" si="14"/>
        <v>45000</v>
      </c>
      <c r="E620" s="724" t="s">
        <v>2669</v>
      </c>
      <c r="F620" s="727" t="s">
        <v>631</v>
      </c>
      <c r="G620" s="728" t="s">
        <v>70</v>
      </c>
      <c r="H620" s="726">
        <v>45000.0</v>
      </c>
      <c r="I620" s="726">
        <v>0.0</v>
      </c>
      <c r="J620" s="726">
        <f t="shared" si="6"/>
        <v>0</v>
      </c>
      <c r="K620" s="724" t="s">
        <v>1609</v>
      </c>
      <c r="L620" s="729"/>
      <c r="M620" s="741"/>
    </row>
    <row r="621" ht="22.5" customHeight="1">
      <c r="A621" s="723" t="b">
        <v>1</v>
      </c>
      <c r="B621" s="725"/>
      <c r="C621" s="725">
        <v>45753.0</v>
      </c>
      <c r="D621" s="726">
        <f t="shared" si="14"/>
        <v>375000</v>
      </c>
      <c r="E621" s="724" t="s">
        <v>2670</v>
      </c>
      <c r="F621" s="727" t="s">
        <v>618</v>
      </c>
      <c r="G621" s="728" t="s">
        <v>119</v>
      </c>
      <c r="H621" s="726">
        <v>375000.0</v>
      </c>
      <c r="I621" s="726">
        <v>0.0</v>
      </c>
      <c r="J621" s="726">
        <f t="shared" si="6"/>
        <v>0</v>
      </c>
      <c r="K621" s="724" t="s">
        <v>1609</v>
      </c>
      <c r="L621" s="729"/>
      <c r="M621" s="741"/>
    </row>
    <row r="622" ht="22.5" customHeight="1">
      <c r="A622" s="723" t="b">
        <v>1</v>
      </c>
      <c r="B622" s="725"/>
      <c r="C622" s="725">
        <v>45753.0</v>
      </c>
      <c r="D622" s="726">
        <f t="shared" si="14"/>
        <v>25000</v>
      </c>
      <c r="E622" s="724" t="s">
        <v>618</v>
      </c>
      <c r="F622" s="727" t="s">
        <v>618</v>
      </c>
      <c r="G622" s="728" t="s">
        <v>37</v>
      </c>
      <c r="H622" s="726">
        <v>25000.0</v>
      </c>
      <c r="I622" s="726">
        <v>0.0</v>
      </c>
      <c r="J622" s="726">
        <f t="shared" si="6"/>
        <v>0</v>
      </c>
      <c r="K622" s="724" t="s">
        <v>1609</v>
      </c>
      <c r="L622" s="729"/>
      <c r="M622" s="741"/>
    </row>
    <row r="623" ht="22.5" customHeight="1">
      <c r="A623" s="723" t="b">
        <v>1</v>
      </c>
      <c r="B623" s="724">
        <v>5320.0</v>
      </c>
      <c r="C623" s="725">
        <v>45754.0</v>
      </c>
      <c r="D623" s="726">
        <v>165000.0</v>
      </c>
      <c r="E623" s="724" t="s">
        <v>632</v>
      </c>
      <c r="F623" s="727" t="s">
        <v>620</v>
      </c>
      <c r="G623" s="728" t="s">
        <v>2524</v>
      </c>
      <c r="H623" s="726">
        <v>165000.0</v>
      </c>
      <c r="I623" s="726">
        <v>0.0</v>
      </c>
      <c r="J623" s="726">
        <f t="shared" si="6"/>
        <v>0</v>
      </c>
      <c r="K623" s="724" t="s">
        <v>1609</v>
      </c>
      <c r="L623" s="729"/>
      <c r="M623" s="741"/>
    </row>
    <row r="624" ht="22.5" customHeight="1">
      <c r="A624" s="723" t="b">
        <v>0</v>
      </c>
      <c r="B624" s="724">
        <v>872.0</v>
      </c>
      <c r="C624" s="725">
        <v>45754.0</v>
      </c>
      <c r="D624" s="726">
        <f t="shared" ref="D624:D632" si="15">IF(OR(ISBLANK(H624),ISBLANK(I624)),"",H624-I624)</f>
        <v>49500</v>
      </c>
      <c r="E624" s="724" t="s">
        <v>2671</v>
      </c>
      <c r="F624" s="727" t="s">
        <v>620</v>
      </c>
      <c r="G624" s="728" t="s">
        <v>41</v>
      </c>
      <c r="H624" s="726">
        <v>49500.0</v>
      </c>
      <c r="I624" s="726">
        <v>0.0</v>
      </c>
      <c r="J624" s="726">
        <f t="shared" si="6"/>
        <v>0</v>
      </c>
      <c r="K624" s="724" t="s">
        <v>1609</v>
      </c>
      <c r="L624" s="729"/>
      <c r="M624" s="741"/>
    </row>
    <row r="625" ht="22.5" customHeight="1">
      <c r="A625" s="723" t="b">
        <v>0</v>
      </c>
      <c r="B625" s="725"/>
      <c r="C625" s="725">
        <v>45754.0</v>
      </c>
      <c r="D625" s="726">
        <f t="shared" si="15"/>
        <v>1500</v>
      </c>
      <c r="E625" s="724" t="s">
        <v>2672</v>
      </c>
      <c r="F625" s="727" t="s">
        <v>620</v>
      </c>
      <c r="G625" s="728" t="s">
        <v>41</v>
      </c>
      <c r="H625" s="726">
        <v>1500.0</v>
      </c>
      <c r="I625" s="726">
        <v>0.0</v>
      </c>
      <c r="J625" s="726">
        <f t="shared" si="6"/>
        <v>0</v>
      </c>
      <c r="K625" s="724" t="s">
        <v>1609</v>
      </c>
      <c r="L625" s="729"/>
      <c r="M625" s="741"/>
    </row>
    <row r="626" ht="22.5" customHeight="1">
      <c r="A626" s="723" t="b">
        <v>0</v>
      </c>
      <c r="B626" s="725">
        <v>268455.0</v>
      </c>
      <c r="C626" s="725">
        <v>45754.0</v>
      </c>
      <c r="D626" s="726">
        <f t="shared" si="15"/>
        <v>255000</v>
      </c>
      <c r="E626" s="724" t="s">
        <v>2673</v>
      </c>
      <c r="F626" s="727" t="s">
        <v>620</v>
      </c>
      <c r="G626" s="728" t="s">
        <v>119</v>
      </c>
      <c r="H626" s="726">
        <v>255000.0</v>
      </c>
      <c r="I626" s="726">
        <v>0.0</v>
      </c>
      <c r="J626" s="726">
        <f t="shared" si="6"/>
        <v>0</v>
      </c>
      <c r="K626" s="724" t="s">
        <v>1609</v>
      </c>
      <c r="L626" s="729"/>
      <c r="M626" s="741"/>
    </row>
    <row r="627" ht="22.5" customHeight="1">
      <c r="A627" s="723" t="b">
        <v>0</v>
      </c>
      <c r="B627" s="724" t="s">
        <v>2674</v>
      </c>
      <c r="C627" s="725">
        <v>45754.0</v>
      </c>
      <c r="D627" s="726">
        <f t="shared" si="15"/>
        <v>180000</v>
      </c>
      <c r="E627" s="724" t="s">
        <v>2675</v>
      </c>
      <c r="F627" s="727" t="s">
        <v>620</v>
      </c>
      <c r="G627" s="728" t="s">
        <v>2676</v>
      </c>
      <c r="H627" s="726">
        <v>180000.0</v>
      </c>
      <c r="I627" s="726">
        <v>0.0</v>
      </c>
      <c r="J627" s="726">
        <f t="shared" si="6"/>
        <v>0</v>
      </c>
      <c r="K627" s="724" t="s">
        <v>1609</v>
      </c>
      <c r="L627" s="729"/>
      <c r="M627" s="741"/>
    </row>
    <row r="628" ht="22.5" customHeight="1">
      <c r="A628" s="723" t="b">
        <v>0</v>
      </c>
      <c r="B628" s="724">
        <v>192252.0</v>
      </c>
      <c r="C628" s="725">
        <v>45754.0</v>
      </c>
      <c r="D628" s="726">
        <f t="shared" si="15"/>
        <v>31000</v>
      </c>
      <c r="E628" s="724" t="s">
        <v>2677</v>
      </c>
      <c r="F628" s="727" t="s">
        <v>686</v>
      </c>
      <c r="G628" s="728" t="s">
        <v>2491</v>
      </c>
      <c r="H628" s="726">
        <v>31000.0</v>
      </c>
      <c r="I628" s="726">
        <v>0.0</v>
      </c>
      <c r="J628" s="726">
        <f t="shared" si="6"/>
        <v>0</v>
      </c>
      <c r="K628" s="724" t="s">
        <v>1609</v>
      </c>
      <c r="L628" s="729"/>
      <c r="M628" s="741"/>
    </row>
    <row r="629" ht="22.5" customHeight="1">
      <c r="A629" s="723" t="b">
        <v>0</v>
      </c>
      <c r="B629" s="725"/>
      <c r="C629" s="725">
        <v>45754.0</v>
      </c>
      <c r="D629" s="726">
        <f t="shared" si="15"/>
        <v>24000</v>
      </c>
      <c r="E629" s="724" t="s">
        <v>2678</v>
      </c>
      <c r="F629" s="727" t="s">
        <v>628</v>
      </c>
      <c r="G629" s="728" t="s">
        <v>41</v>
      </c>
      <c r="H629" s="726">
        <v>24000.0</v>
      </c>
      <c r="I629" s="726">
        <v>0.0</v>
      </c>
      <c r="J629" s="726">
        <f t="shared" si="6"/>
        <v>0</v>
      </c>
      <c r="K629" s="724" t="s">
        <v>1609</v>
      </c>
      <c r="L629" s="729"/>
      <c r="M629" s="741"/>
    </row>
    <row r="630" ht="22.5" customHeight="1">
      <c r="A630" s="723" t="b">
        <v>0</v>
      </c>
      <c r="B630" s="725"/>
      <c r="C630" s="725">
        <v>45754.0</v>
      </c>
      <c r="D630" s="726">
        <f t="shared" si="15"/>
        <v>10000</v>
      </c>
      <c r="E630" s="724" t="s">
        <v>2679</v>
      </c>
      <c r="F630" s="727" t="s">
        <v>628</v>
      </c>
      <c r="G630" s="728" t="s">
        <v>54</v>
      </c>
      <c r="H630" s="726">
        <v>10000.0</v>
      </c>
      <c r="I630" s="726">
        <v>0.0</v>
      </c>
      <c r="J630" s="726">
        <f t="shared" si="6"/>
        <v>0</v>
      </c>
      <c r="K630" s="724" t="s">
        <v>1609</v>
      </c>
      <c r="L630" s="729"/>
      <c r="M630" s="741"/>
    </row>
    <row r="631" ht="22.5" customHeight="1">
      <c r="A631" s="723" t="b">
        <v>0</v>
      </c>
      <c r="B631" s="724">
        <v>194.0</v>
      </c>
      <c r="C631" s="725">
        <v>45754.0</v>
      </c>
      <c r="D631" s="726">
        <f t="shared" si="15"/>
        <v>74000</v>
      </c>
      <c r="E631" s="724" t="s">
        <v>2680</v>
      </c>
      <c r="F631" s="727" t="s">
        <v>819</v>
      </c>
      <c r="G631" s="728" t="s">
        <v>2681</v>
      </c>
      <c r="H631" s="726">
        <v>74000.0</v>
      </c>
      <c r="I631" s="726">
        <v>0.0</v>
      </c>
      <c r="J631" s="726">
        <f t="shared" si="6"/>
        <v>0</v>
      </c>
      <c r="K631" s="724" t="s">
        <v>1609</v>
      </c>
      <c r="L631" s="729"/>
      <c r="M631" s="741"/>
    </row>
    <row r="632" ht="22.5" customHeight="1">
      <c r="A632" s="723" t="b">
        <v>0</v>
      </c>
      <c r="B632" s="724" t="s">
        <v>2682</v>
      </c>
      <c r="C632" s="725">
        <v>45755.0</v>
      </c>
      <c r="D632" s="726">
        <f t="shared" si="15"/>
        <v>62000</v>
      </c>
      <c r="E632" s="724" t="s">
        <v>895</v>
      </c>
      <c r="F632" s="727" t="s">
        <v>620</v>
      </c>
      <c r="G632" s="728" t="s">
        <v>54</v>
      </c>
      <c r="H632" s="726">
        <v>62000.0</v>
      </c>
      <c r="I632" s="726">
        <v>0.0</v>
      </c>
      <c r="J632" s="726">
        <f t="shared" si="6"/>
        <v>0</v>
      </c>
      <c r="K632" s="724" t="s">
        <v>1609</v>
      </c>
      <c r="L632" s="729"/>
      <c r="M632" s="741"/>
    </row>
    <row r="633" ht="22.5" customHeight="1">
      <c r="A633" s="723" t="b">
        <v>1</v>
      </c>
      <c r="B633" s="724">
        <v>5362.0</v>
      </c>
      <c r="C633" s="725">
        <v>45755.0</v>
      </c>
      <c r="D633" s="726">
        <v>128000.0</v>
      </c>
      <c r="E633" s="724" t="s">
        <v>2524</v>
      </c>
      <c r="F633" s="727" t="s">
        <v>620</v>
      </c>
      <c r="G633" s="728" t="s">
        <v>632</v>
      </c>
      <c r="H633" s="726">
        <v>128000.0</v>
      </c>
      <c r="I633" s="726">
        <v>0.0</v>
      </c>
      <c r="J633" s="726">
        <f t="shared" si="6"/>
        <v>0</v>
      </c>
      <c r="K633" s="724" t="s">
        <v>1609</v>
      </c>
      <c r="L633" s="729"/>
      <c r="M633" s="741"/>
    </row>
    <row r="634" ht="22.5" customHeight="1">
      <c r="A634" s="723" t="b">
        <v>0</v>
      </c>
      <c r="B634" s="724">
        <v>15394.0</v>
      </c>
      <c r="C634" s="725">
        <v>45755.0</v>
      </c>
      <c r="D634" s="726">
        <f t="shared" ref="D634:D640" si="16">IF(OR(ISBLANK(H634),ISBLANK(I634)),"",H634-I634)</f>
        <v>728000</v>
      </c>
      <c r="E634" s="724" t="s">
        <v>2683</v>
      </c>
      <c r="F634" s="727" t="s">
        <v>686</v>
      </c>
      <c r="G634" s="728" t="s">
        <v>2684</v>
      </c>
      <c r="H634" s="726">
        <v>728000.0</v>
      </c>
      <c r="I634" s="726">
        <v>0.0</v>
      </c>
      <c r="J634" s="726">
        <f t="shared" si="6"/>
        <v>0</v>
      </c>
      <c r="K634" s="724" t="s">
        <v>226</v>
      </c>
      <c r="L634" s="729"/>
      <c r="M634" s="741"/>
    </row>
    <row r="635" ht="22.5" customHeight="1">
      <c r="A635" s="723" t="b">
        <v>0</v>
      </c>
      <c r="B635" s="725"/>
      <c r="C635" s="725">
        <v>45755.0</v>
      </c>
      <c r="D635" s="726">
        <f t="shared" si="16"/>
        <v>10000</v>
      </c>
      <c r="E635" s="724" t="s">
        <v>2685</v>
      </c>
      <c r="F635" s="727" t="s">
        <v>628</v>
      </c>
      <c r="G635" s="750"/>
      <c r="H635" s="726">
        <v>10000.0</v>
      </c>
      <c r="I635" s="726">
        <v>0.0</v>
      </c>
      <c r="J635" s="726">
        <f t="shared" si="6"/>
        <v>0</v>
      </c>
      <c r="K635" s="724" t="s">
        <v>1609</v>
      </c>
      <c r="L635" s="729"/>
      <c r="M635" s="741"/>
    </row>
    <row r="636" ht="22.5" customHeight="1">
      <c r="A636" s="723" t="b">
        <v>0</v>
      </c>
      <c r="B636" s="725"/>
      <c r="C636" s="725">
        <v>45755.0</v>
      </c>
      <c r="D636" s="726">
        <f t="shared" si="16"/>
        <v>150000</v>
      </c>
      <c r="E636" s="724" t="s">
        <v>631</v>
      </c>
      <c r="F636" s="727" t="s">
        <v>631</v>
      </c>
      <c r="G636" s="728" t="s">
        <v>58</v>
      </c>
      <c r="H636" s="726">
        <v>150000.0</v>
      </c>
      <c r="I636" s="726">
        <v>0.0</v>
      </c>
      <c r="J636" s="726">
        <f t="shared" si="6"/>
        <v>0</v>
      </c>
      <c r="K636" s="724" t="s">
        <v>1609</v>
      </c>
      <c r="L636" s="729"/>
      <c r="M636" s="741"/>
    </row>
    <row r="637" ht="22.5" customHeight="1">
      <c r="A637" s="723" t="b">
        <v>1</v>
      </c>
      <c r="B637" s="725"/>
      <c r="C637" s="725">
        <v>45755.0</v>
      </c>
      <c r="D637" s="726">
        <f t="shared" si="16"/>
        <v>25000</v>
      </c>
      <c r="E637" s="724" t="s">
        <v>618</v>
      </c>
      <c r="F637" s="727" t="s">
        <v>618</v>
      </c>
      <c r="G637" s="728" t="s">
        <v>60</v>
      </c>
      <c r="H637" s="726">
        <v>25000.0</v>
      </c>
      <c r="I637" s="726">
        <v>0.0</v>
      </c>
      <c r="J637" s="726">
        <f t="shared" si="6"/>
        <v>0</v>
      </c>
      <c r="K637" s="724" t="s">
        <v>1609</v>
      </c>
      <c r="L637" s="729"/>
      <c r="M637" s="741"/>
    </row>
    <row r="638" ht="22.5" customHeight="1">
      <c r="A638" s="723" t="b">
        <v>0</v>
      </c>
      <c r="B638" s="725"/>
      <c r="C638" s="725">
        <v>45755.0</v>
      </c>
      <c r="D638" s="726">
        <f t="shared" si="16"/>
        <v>200000</v>
      </c>
      <c r="E638" s="724" t="s">
        <v>2686</v>
      </c>
      <c r="F638" s="727" t="s">
        <v>618</v>
      </c>
      <c r="G638" s="728" t="s">
        <v>2580</v>
      </c>
      <c r="H638" s="726">
        <v>200000.0</v>
      </c>
      <c r="I638" s="726">
        <v>0.0</v>
      </c>
      <c r="J638" s="726">
        <f t="shared" si="6"/>
        <v>0</v>
      </c>
      <c r="K638" s="724" t="s">
        <v>1609</v>
      </c>
      <c r="L638" s="729"/>
      <c r="M638" s="741"/>
    </row>
    <row r="639" ht="22.5" customHeight="1">
      <c r="A639" s="723" t="b">
        <v>0</v>
      </c>
      <c r="B639" s="725"/>
      <c r="C639" s="725">
        <v>45756.0</v>
      </c>
      <c r="D639" s="726">
        <f t="shared" si="16"/>
        <v>15000</v>
      </c>
      <c r="E639" s="724" t="s">
        <v>2687</v>
      </c>
      <c r="F639" s="727" t="s">
        <v>641</v>
      </c>
      <c r="G639" s="728" t="s">
        <v>2681</v>
      </c>
      <c r="H639" s="726">
        <v>15000.0</v>
      </c>
      <c r="I639" s="726">
        <v>0.0</v>
      </c>
      <c r="J639" s="726">
        <f t="shared" si="6"/>
        <v>0</v>
      </c>
      <c r="K639" s="724" t="s">
        <v>1609</v>
      </c>
      <c r="L639" s="729"/>
      <c r="M639" s="741"/>
    </row>
    <row r="640" ht="22.5" customHeight="1">
      <c r="A640" s="723" t="b">
        <v>0</v>
      </c>
      <c r="B640" s="724">
        <v>3947.0</v>
      </c>
      <c r="C640" s="725">
        <v>45756.0</v>
      </c>
      <c r="D640" s="726">
        <f t="shared" si="16"/>
        <v>50000</v>
      </c>
      <c r="E640" s="724" t="s">
        <v>2688</v>
      </c>
      <c r="F640" s="727" t="s">
        <v>620</v>
      </c>
      <c r="G640" s="728" t="s">
        <v>666</v>
      </c>
      <c r="H640" s="726">
        <v>50000.0</v>
      </c>
      <c r="I640" s="726">
        <v>0.0</v>
      </c>
      <c r="J640" s="726">
        <f t="shared" si="6"/>
        <v>0</v>
      </c>
      <c r="K640" s="724" t="s">
        <v>1609</v>
      </c>
      <c r="L640" s="729"/>
      <c r="M640" s="741"/>
    </row>
    <row r="641" ht="22.5" customHeight="1">
      <c r="A641" s="723" t="b">
        <v>1</v>
      </c>
      <c r="B641" s="724">
        <v>5392.0</v>
      </c>
      <c r="C641" s="725">
        <v>45756.0</v>
      </c>
      <c r="D641" s="726">
        <v>500000.0</v>
      </c>
      <c r="E641" s="724" t="s">
        <v>2629</v>
      </c>
      <c r="F641" s="727" t="s">
        <v>620</v>
      </c>
      <c r="G641" s="728" t="s">
        <v>632</v>
      </c>
      <c r="H641" s="726">
        <v>500000.0</v>
      </c>
      <c r="I641" s="726">
        <v>0.0</v>
      </c>
      <c r="J641" s="726">
        <f t="shared" si="6"/>
        <v>0</v>
      </c>
      <c r="K641" s="724" t="s">
        <v>1609</v>
      </c>
      <c r="L641" s="729"/>
      <c r="M641" s="741"/>
    </row>
    <row r="642" ht="22.5" customHeight="1">
      <c r="A642" s="723" t="b">
        <v>0</v>
      </c>
      <c r="B642" s="725"/>
      <c r="C642" s="725">
        <v>45756.0</v>
      </c>
      <c r="D642" s="726">
        <f t="shared" ref="D642:D645" si="17">IF(OR(ISBLANK(H642),ISBLANK(I642)),"",H642-I642)</f>
        <v>225000</v>
      </c>
      <c r="E642" s="724" t="s">
        <v>2689</v>
      </c>
      <c r="F642" s="727" t="s">
        <v>710</v>
      </c>
      <c r="G642" s="728" t="s">
        <v>2690</v>
      </c>
      <c r="H642" s="726">
        <v>225000.0</v>
      </c>
      <c r="I642" s="726">
        <v>0.0</v>
      </c>
      <c r="J642" s="726">
        <f t="shared" si="6"/>
        <v>0</v>
      </c>
      <c r="K642" s="724" t="s">
        <v>1609</v>
      </c>
      <c r="L642" s="729"/>
      <c r="M642" s="741"/>
    </row>
    <row r="643" ht="22.5" customHeight="1">
      <c r="A643" s="723" t="b">
        <v>0</v>
      </c>
      <c r="B643" s="725"/>
      <c r="C643" s="725">
        <v>45757.0</v>
      </c>
      <c r="D643" s="726">
        <f t="shared" si="17"/>
        <v>300000</v>
      </c>
      <c r="E643" s="724" t="s">
        <v>2691</v>
      </c>
      <c r="F643" s="727" t="s">
        <v>2426</v>
      </c>
      <c r="G643" s="728" t="s">
        <v>64</v>
      </c>
      <c r="H643" s="726">
        <v>300000.0</v>
      </c>
      <c r="I643" s="726">
        <v>0.0</v>
      </c>
      <c r="J643" s="726">
        <f t="shared" si="6"/>
        <v>0</v>
      </c>
      <c r="K643" s="724" t="s">
        <v>1609</v>
      </c>
      <c r="L643" s="729"/>
      <c r="M643" s="741"/>
    </row>
    <row r="644" ht="22.5" customHeight="1">
      <c r="A644" s="723" t="b">
        <v>0</v>
      </c>
      <c r="B644" s="725"/>
      <c r="C644" s="725">
        <v>45757.0</v>
      </c>
      <c r="D644" s="726">
        <f t="shared" si="17"/>
        <v>14000</v>
      </c>
      <c r="E644" s="724" t="s">
        <v>575</v>
      </c>
      <c r="F644" s="727" t="s">
        <v>641</v>
      </c>
      <c r="G644" s="728" t="s">
        <v>2692</v>
      </c>
      <c r="H644" s="726">
        <v>14000.0</v>
      </c>
      <c r="I644" s="726">
        <v>0.0</v>
      </c>
      <c r="J644" s="726">
        <f t="shared" si="6"/>
        <v>0</v>
      </c>
      <c r="K644" s="724" t="s">
        <v>1609</v>
      </c>
      <c r="L644" s="729"/>
      <c r="M644" s="741"/>
    </row>
    <row r="645" ht="22.5" customHeight="1">
      <c r="A645" s="723" t="b">
        <v>0</v>
      </c>
      <c r="B645" s="725"/>
      <c r="C645" s="725">
        <v>45757.0</v>
      </c>
      <c r="D645" s="726">
        <f t="shared" si="17"/>
        <v>3000</v>
      </c>
      <c r="E645" s="724" t="s">
        <v>2693</v>
      </c>
      <c r="F645" s="727" t="s">
        <v>26</v>
      </c>
      <c r="G645" s="728" t="s">
        <v>119</v>
      </c>
      <c r="H645" s="726">
        <v>3000.0</v>
      </c>
      <c r="I645" s="726">
        <v>0.0</v>
      </c>
      <c r="J645" s="726">
        <f t="shared" si="6"/>
        <v>0</v>
      </c>
      <c r="K645" s="724" t="s">
        <v>1609</v>
      </c>
      <c r="L645" s="729"/>
      <c r="M645" s="741"/>
    </row>
    <row r="646" ht="22.5" customHeight="1">
      <c r="A646" s="723" t="b">
        <v>1</v>
      </c>
      <c r="B646" s="724">
        <v>5418.0</v>
      </c>
      <c r="C646" s="725">
        <v>45757.0</v>
      </c>
      <c r="D646" s="726">
        <v>95000.0</v>
      </c>
      <c r="E646" s="724" t="s">
        <v>2694</v>
      </c>
      <c r="F646" s="727" t="s">
        <v>620</v>
      </c>
      <c r="G646" s="728" t="s">
        <v>632</v>
      </c>
      <c r="H646" s="726">
        <v>95000.0</v>
      </c>
      <c r="I646" s="726">
        <v>0.0</v>
      </c>
      <c r="J646" s="726">
        <f t="shared" si="6"/>
        <v>0</v>
      </c>
      <c r="K646" s="724" t="s">
        <v>1609</v>
      </c>
      <c r="L646" s="729"/>
      <c r="M646" s="741"/>
    </row>
    <row r="647" ht="22.5" customHeight="1">
      <c r="A647" s="723" t="b">
        <v>0</v>
      </c>
      <c r="B647" s="725"/>
      <c r="C647" s="725">
        <v>45757.0</v>
      </c>
      <c r="D647" s="726">
        <f t="shared" ref="D647:D659" si="18">IF(OR(ISBLANK(H647),ISBLANK(I647)),"",H647-I647)</f>
        <v>11000</v>
      </c>
      <c r="E647" s="724" t="s">
        <v>2457</v>
      </c>
      <c r="F647" s="727" t="s">
        <v>686</v>
      </c>
      <c r="G647" s="728" t="s">
        <v>54</v>
      </c>
      <c r="H647" s="726">
        <v>11000.0</v>
      </c>
      <c r="I647" s="726">
        <v>0.0</v>
      </c>
      <c r="J647" s="726">
        <f t="shared" si="6"/>
        <v>0</v>
      </c>
      <c r="K647" s="724" t="s">
        <v>1609</v>
      </c>
      <c r="L647" s="729"/>
      <c r="M647" s="741"/>
    </row>
    <row r="648" ht="22.5" customHeight="1">
      <c r="A648" s="723" t="b">
        <v>0</v>
      </c>
      <c r="B648" s="725"/>
      <c r="C648" s="725">
        <v>45757.0</v>
      </c>
      <c r="D648" s="726">
        <f t="shared" si="18"/>
        <v>4250</v>
      </c>
      <c r="E648" s="724" t="s">
        <v>2695</v>
      </c>
      <c r="F648" s="727" t="s">
        <v>686</v>
      </c>
      <c r="G648" s="728" t="s">
        <v>119</v>
      </c>
      <c r="H648" s="726">
        <v>4250.0</v>
      </c>
      <c r="I648" s="726">
        <v>0.0</v>
      </c>
      <c r="J648" s="726">
        <f t="shared" si="6"/>
        <v>0</v>
      </c>
      <c r="K648" s="724" t="s">
        <v>1609</v>
      </c>
      <c r="L648" s="729"/>
      <c r="M648" s="741"/>
    </row>
    <row r="649" ht="22.5" customHeight="1">
      <c r="A649" s="723" t="b">
        <v>0</v>
      </c>
      <c r="B649" s="725"/>
      <c r="C649" s="725">
        <v>45757.0</v>
      </c>
      <c r="D649" s="726">
        <f t="shared" si="18"/>
        <v>125000</v>
      </c>
      <c r="E649" s="724" t="s">
        <v>2696</v>
      </c>
      <c r="F649" s="727" t="s">
        <v>628</v>
      </c>
      <c r="G649" s="728" t="s">
        <v>2697</v>
      </c>
      <c r="H649" s="726">
        <v>125000.0</v>
      </c>
      <c r="I649" s="726">
        <v>0.0</v>
      </c>
      <c r="J649" s="726">
        <f t="shared" si="6"/>
        <v>0</v>
      </c>
      <c r="K649" s="724" t="s">
        <v>1609</v>
      </c>
      <c r="L649" s="729"/>
      <c r="M649" s="741"/>
    </row>
    <row r="650" ht="22.5" customHeight="1">
      <c r="A650" s="723" t="b">
        <v>0</v>
      </c>
      <c r="B650" s="725"/>
      <c r="C650" s="725">
        <v>45757.0</v>
      </c>
      <c r="D650" s="726">
        <f t="shared" si="18"/>
        <v>30000</v>
      </c>
      <c r="E650" s="724" t="s">
        <v>631</v>
      </c>
      <c r="F650" s="727" t="s">
        <v>631</v>
      </c>
      <c r="G650" s="728" t="s">
        <v>33</v>
      </c>
      <c r="H650" s="726">
        <v>30000.0</v>
      </c>
      <c r="I650" s="726">
        <v>0.0</v>
      </c>
      <c r="J650" s="726">
        <f t="shared" si="6"/>
        <v>0</v>
      </c>
      <c r="K650" s="724" t="s">
        <v>1609</v>
      </c>
      <c r="L650" s="729"/>
      <c r="M650" s="741"/>
    </row>
    <row r="651" ht="22.5" customHeight="1">
      <c r="A651" s="723" t="b">
        <v>0</v>
      </c>
      <c r="B651" s="725"/>
      <c r="C651" s="725">
        <v>45757.0</v>
      </c>
      <c r="D651" s="726">
        <f t="shared" si="18"/>
        <v>406000</v>
      </c>
      <c r="E651" s="724" t="s">
        <v>618</v>
      </c>
      <c r="F651" s="727" t="s">
        <v>618</v>
      </c>
      <c r="G651" s="728" t="s">
        <v>64</v>
      </c>
      <c r="H651" s="726">
        <v>406000.0</v>
      </c>
      <c r="I651" s="726">
        <v>0.0</v>
      </c>
      <c r="J651" s="726">
        <f t="shared" si="6"/>
        <v>0</v>
      </c>
      <c r="K651" s="724" t="s">
        <v>1609</v>
      </c>
      <c r="L651" s="729"/>
      <c r="M651" s="741"/>
    </row>
    <row r="652" ht="22.5" customHeight="1">
      <c r="A652" s="723" t="b">
        <v>1</v>
      </c>
      <c r="B652" s="725"/>
      <c r="C652" s="725">
        <v>45757.0</v>
      </c>
      <c r="D652" s="726">
        <f t="shared" si="18"/>
        <v>50000</v>
      </c>
      <c r="E652" s="724" t="s">
        <v>618</v>
      </c>
      <c r="F652" s="727" t="s">
        <v>618</v>
      </c>
      <c r="G652" s="728" t="s">
        <v>2698</v>
      </c>
      <c r="H652" s="726">
        <v>50000.0</v>
      </c>
      <c r="I652" s="726">
        <v>0.0</v>
      </c>
      <c r="J652" s="726">
        <f t="shared" si="6"/>
        <v>0</v>
      </c>
      <c r="K652" s="724" t="s">
        <v>1609</v>
      </c>
      <c r="L652" s="729"/>
      <c r="M652" s="741"/>
    </row>
    <row r="653" ht="22.5" customHeight="1">
      <c r="A653" s="723" t="b">
        <v>0</v>
      </c>
      <c r="B653" s="725"/>
      <c r="C653" s="725">
        <v>45757.0</v>
      </c>
      <c r="D653" s="726">
        <f t="shared" si="18"/>
        <v>15000</v>
      </c>
      <c r="E653" s="724" t="s">
        <v>618</v>
      </c>
      <c r="F653" s="727" t="s">
        <v>618</v>
      </c>
      <c r="G653" s="728" t="s">
        <v>31</v>
      </c>
      <c r="H653" s="726">
        <v>15000.0</v>
      </c>
      <c r="I653" s="726">
        <v>0.0</v>
      </c>
      <c r="J653" s="726">
        <f t="shared" si="6"/>
        <v>0</v>
      </c>
      <c r="K653" s="724" t="s">
        <v>1609</v>
      </c>
      <c r="L653" s="729"/>
      <c r="M653" s="741"/>
    </row>
    <row r="654" ht="22.5" customHeight="1">
      <c r="A654" s="723" t="b">
        <v>0</v>
      </c>
      <c r="B654" s="725"/>
      <c r="C654" s="725">
        <v>45757.0</v>
      </c>
      <c r="D654" s="726">
        <f t="shared" si="18"/>
        <v>10000</v>
      </c>
      <c r="E654" s="724" t="s">
        <v>2699</v>
      </c>
      <c r="F654" s="727" t="s">
        <v>651</v>
      </c>
      <c r="G654" s="728" t="s">
        <v>2700</v>
      </c>
      <c r="H654" s="726">
        <v>10000.0</v>
      </c>
      <c r="I654" s="726">
        <v>0.0</v>
      </c>
      <c r="J654" s="726">
        <f t="shared" si="6"/>
        <v>0</v>
      </c>
      <c r="K654" s="724" t="s">
        <v>1609</v>
      </c>
      <c r="L654" s="729"/>
      <c r="M654" s="741"/>
    </row>
    <row r="655" ht="22.5" customHeight="1">
      <c r="A655" s="723" t="b">
        <v>0</v>
      </c>
      <c r="B655" s="724">
        <v>10481.0</v>
      </c>
      <c r="C655" s="725">
        <v>45757.0</v>
      </c>
      <c r="D655" s="726">
        <f t="shared" si="18"/>
        <v>43000</v>
      </c>
      <c r="E655" s="724" t="s">
        <v>2701</v>
      </c>
      <c r="F655" s="727"/>
      <c r="G655" s="728" t="s">
        <v>1609</v>
      </c>
      <c r="H655" s="726">
        <v>43000.0</v>
      </c>
      <c r="I655" s="726">
        <v>0.0</v>
      </c>
      <c r="J655" s="726">
        <f t="shared" si="6"/>
        <v>0</v>
      </c>
      <c r="K655" s="724"/>
      <c r="L655" s="729"/>
      <c r="M655" s="741"/>
    </row>
    <row r="656" ht="22.5" customHeight="1">
      <c r="A656" s="723" t="b">
        <v>0</v>
      </c>
      <c r="B656" s="724">
        <v>8132648.0</v>
      </c>
      <c r="C656" s="725">
        <v>45758.0</v>
      </c>
      <c r="D656" s="726">
        <f t="shared" si="18"/>
        <v>40000</v>
      </c>
      <c r="E656" s="724" t="s">
        <v>2702</v>
      </c>
      <c r="F656" s="727" t="s">
        <v>620</v>
      </c>
      <c r="G656" s="728" t="s">
        <v>2703</v>
      </c>
      <c r="H656" s="726">
        <v>40000.0</v>
      </c>
      <c r="I656" s="726">
        <v>0.0</v>
      </c>
      <c r="J656" s="726">
        <f t="shared" si="6"/>
        <v>0</v>
      </c>
      <c r="K656" s="724" t="s">
        <v>1609</v>
      </c>
      <c r="L656" s="729"/>
      <c r="M656" s="741"/>
    </row>
    <row r="657" ht="22.5" customHeight="1">
      <c r="A657" s="723" t="b">
        <v>1</v>
      </c>
      <c r="B657" s="725"/>
      <c r="C657" s="725">
        <v>45758.0</v>
      </c>
      <c r="D657" s="726">
        <f t="shared" si="18"/>
        <v>25000</v>
      </c>
      <c r="E657" s="724" t="s">
        <v>618</v>
      </c>
      <c r="F657" s="727" t="s">
        <v>618</v>
      </c>
      <c r="G657" s="728" t="s">
        <v>1511</v>
      </c>
      <c r="H657" s="726">
        <v>25000.0</v>
      </c>
      <c r="I657" s="726">
        <v>0.0</v>
      </c>
      <c r="J657" s="726">
        <f t="shared" si="6"/>
        <v>0</v>
      </c>
      <c r="K657" s="724" t="s">
        <v>1609</v>
      </c>
      <c r="L657" s="729"/>
      <c r="M657" s="741"/>
    </row>
    <row r="658" ht="22.5" customHeight="1">
      <c r="A658" s="723" t="b">
        <v>0</v>
      </c>
      <c r="B658" s="725"/>
      <c r="C658" s="725">
        <v>45758.0</v>
      </c>
      <c r="D658" s="726">
        <f t="shared" si="18"/>
        <v>7000</v>
      </c>
      <c r="E658" s="724" t="s">
        <v>2704</v>
      </c>
      <c r="F658" s="727" t="s">
        <v>651</v>
      </c>
      <c r="G658" s="728" t="s">
        <v>54</v>
      </c>
      <c r="H658" s="726">
        <v>7000.0</v>
      </c>
      <c r="I658" s="726">
        <v>0.0</v>
      </c>
      <c r="J658" s="726">
        <f t="shared" si="6"/>
        <v>0</v>
      </c>
      <c r="K658" s="724" t="s">
        <v>1609</v>
      </c>
      <c r="L658" s="729"/>
      <c r="M658" s="741"/>
    </row>
    <row r="659" ht="22.5" customHeight="1">
      <c r="A659" s="723" t="b">
        <v>0</v>
      </c>
      <c r="B659" s="724">
        <v>310.0</v>
      </c>
      <c r="C659" s="725">
        <v>45758.0</v>
      </c>
      <c r="D659" s="726">
        <f t="shared" si="18"/>
        <v>10000</v>
      </c>
      <c r="E659" s="724" t="s">
        <v>2705</v>
      </c>
      <c r="F659" s="727" t="s">
        <v>819</v>
      </c>
      <c r="G659" s="728" t="s">
        <v>2706</v>
      </c>
      <c r="H659" s="726">
        <v>10000.0</v>
      </c>
      <c r="I659" s="726">
        <v>0.0</v>
      </c>
      <c r="J659" s="726">
        <f t="shared" si="6"/>
        <v>0</v>
      </c>
      <c r="K659" s="724" t="s">
        <v>1609</v>
      </c>
      <c r="L659" s="729"/>
      <c r="M659" s="741"/>
    </row>
    <row r="660" ht="22.5" customHeight="1">
      <c r="A660" s="723" t="b">
        <v>1</v>
      </c>
      <c r="B660" s="724">
        <v>5433.0</v>
      </c>
      <c r="C660" s="725">
        <v>45759.0</v>
      </c>
      <c r="D660" s="726">
        <v>1240000.0</v>
      </c>
      <c r="E660" s="724" t="s">
        <v>2524</v>
      </c>
      <c r="F660" s="727" t="s">
        <v>620</v>
      </c>
      <c r="G660" s="728" t="s">
        <v>632</v>
      </c>
      <c r="H660" s="726">
        <v>1240000.0</v>
      </c>
      <c r="I660" s="726">
        <v>0.0</v>
      </c>
      <c r="J660" s="726">
        <f t="shared" si="6"/>
        <v>0</v>
      </c>
      <c r="K660" s="724" t="s">
        <v>1609</v>
      </c>
      <c r="L660" s="729"/>
      <c r="M660" s="741"/>
    </row>
    <row r="661" ht="22.5" customHeight="1">
      <c r="A661" s="723" t="b">
        <v>0</v>
      </c>
      <c r="B661" s="725"/>
      <c r="C661" s="725">
        <v>45759.0</v>
      </c>
      <c r="D661" s="726">
        <f t="shared" ref="D661:D665" si="19">IF(OR(ISBLANK(H661),ISBLANK(I661)),"",H661-I661)</f>
        <v>150000</v>
      </c>
      <c r="E661" s="724" t="s">
        <v>2707</v>
      </c>
      <c r="F661" s="727" t="s">
        <v>628</v>
      </c>
      <c r="G661" s="728" t="s">
        <v>54</v>
      </c>
      <c r="H661" s="726">
        <v>150000.0</v>
      </c>
      <c r="I661" s="726">
        <v>0.0</v>
      </c>
      <c r="J661" s="726">
        <f t="shared" si="6"/>
        <v>0</v>
      </c>
      <c r="K661" s="724" t="s">
        <v>1609</v>
      </c>
      <c r="L661" s="729"/>
      <c r="M661" s="741"/>
    </row>
    <row r="662" ht="22.5" customHeight="1">
      <c r="A662" s="723" t="b">
        <v>1</v>
      </c>
      <c r="B662" s="725"/>
      <c r="C662" s="725">
        <v>45759.0</v>
      </c>
      <c r="D662" s="726">
        <f t="shared" si="19"/>
        <v>8000</v>
      </c>
      <c r="E662" s="724" t="s">
        <v>2708</v>
      </c>
      <c r="F662" s="727" t="s">
        <v>628</v>
      </c>
      <c r="G662" s="728" t="s">
        <v>632</v>
      </c>
      <c r="H662" s="726">
        <v>8000.0</v>
      </c>
      <c r="I662" s="726">
        <v>0.0</v>
      </c>
      <c r="J662" s="726">
        <f t="shared" si="6"/>
        <v>0</v>
      </c>
      <c r="K662" s="724" t="s">
        <v>1609</v>
      </c>
      <c r="L662" s="729"/>
      <c r="M662" s="741"/>
    </row>
    <row r="663" ht="22.5" customHeight="1">
      <c r="A663" s="723" t="b">
        <v>0</v>
      </c>
      <c r="B663" s="725"/>
      <c r="C663" s="725">
        <v>45759.0</v>
      </c>
      <c r="D663" s="726">
        <f t="shared" si="19"/>
        <v>9000</v>
      </c>
      <c r="E663" s="724" t="s">
        <v>631</v>
      </c>
      <c r="F663" s="727" t="s">
        <v>631</v>
      </c>
      <c r="G663" s="728" t="s">
        <v>52</v>
      </c>
      <c r="H663" s="726">
        <v>9000.0</v>
      </c>
      <c r="I663" s="726">
        <v>0.0</v>
      </c>
      <c r="J663" s="726">
        <f t="shared" si="6"/>
        <v>0</v>
      </c>
      <c r="K663" s="724"/>
      <c r="L663" s="729"/>
      <c r="M663" s="741"/>
    </row>
    <row r="664" ht="22.5" customHeight="1">
      <c r="A664" s="723" t="b">
        <v>1</v>
      </c>
      <c r="B664" s="725"/>
      <c r="C664" s="725">
        <v>45759.0</v>
      </c>
      <c r="D664" s="726">
        <f t="shared" si="19"/>
        <v>3000</v>
      </c>
      <c r="E664" s="724" t="s">
        <v>618</v>
      </c>
      <c r="F664" s="727" t="s">
        <v>618</v>
      </c>
      <c r="G664" s="728" t="s">
        <v>3</v>
      </c>
      <c r="H664" s="726">
        <v>3000.0</v>
      </c>
      <c r="I664" s="726">
        <v>0.0</v>
      </c>
      <c r="J664" s="726">
        <f t="shared" si="6"/>
        <v>0</v>
      </c>
      <c r="K664" s="724" t="s">
        <v>1609</v>
      </c>
      <c r="L664" s="729"/>
      <c r="M664" s="741"/>
    </row>
    <row r="665" ht="22.5" customHeight="1">
      <c r="A665" s="723" t="b">
        <v>1</v>
      </c>
      <c r="B665" s="725"/>
      <c r="C665" s="725">
        <v>45759.0</v>
      </c>
      <c r="D665" s="726">
        <f t="shared" si="19"/>
        <v>25000</v>
      </c>
      <c r="E665" s="724" t="s">
        <v>618</v>
      </c>
      <c r="F665" s="727" t="s">
        <v>618</v>
      </c>
      <c r="G665" s="728" t="s">
        <v>1511</v>
      </c>
      <c r="H665" s="726">
        <v>25000.0</v>
      </c>
      <c r="I665" s="726">
        <v>0.0</v>
      </c>
      <c r="J665" s="726">
        <f t="shared" si="6"/>
        <v>0</v>
      </c>
      <c r="K665" s="724" t="s">
        <v>1609</v>
      </c>
      <c r="L665" s="729"/>
      <c r="M665" s="741"/>
    </row>
    <row r="666" ht="22.5" customHeight="1">
      <c r="A666" s="723" t="b">
        <v>1</v>
      </c>
      <c r="B666" s="724">
        <v>5462.0</v>
      </c>
      <c r="C666" s="725">
        <v>45760.0</v>
      </c>
      <c r="D666" s="726">
        <v>215000.0</v>
      </c>
      <c r="E666" s="724" t="s">
        <v>2709</v>
      </c>
      <c r="F666" s="727" t="s">
        <v>620</v>
      </c>
      <c r="G666" s="728" t="s">
        <v>632</v>
      </c>
      <c r="H666" s="726">
        <v>215000.0</v>
      </c>
      <c r="I666" s="726">
        <v>0.0</v>
      </c>
      <c r="J666" s="726">
        <f t="shared" si="6"/>
        <v>0</v>
      </c>
      <c r="K666" s="724" t="s">
        <v>1609</v>
      </c>
      <c r="L666" s="729"/>
      <c r="M666" s="741"/>
    </row>
    <row r="667" ht="22.5" customHeight="1">
      <c r="A667" s="723" t="b">
        <v>0</v>
      </c>
      <c r="B667" s="725"/>
      <c r="C667" s="725">
        <v>45760.0</v>
      </c>
      <c r="D667" s="726">
        <f t="shared" ref="D667:D679" si="20">IF(OR(ISBLANK(H667),ISBLANK(I667)),"",H667-I667)</f>
        <v>3000</v>
      </c>
      <c r="E667" s="724" t="s">
        <v>2710</v>
      </c>
      <c r="F667" s="727" t="s">
        <v>628</v>
      </c>
      <c r="G667" s="728" t="s">
        <v>1984</v>
      </c>
      <c r="H667" s="726">
        <v>3000.0</v>
      </c>
      <c r="I667" s="726">
        <v>0.0</v>
      </c>
      <c r="J667" s="726">
        <f t="shared" si="6"/>
        <v>0</v>
      </c>
      <c r="K667" s="724" t="s">
        <v>1609</v>
      </c>
      <c r="L667" s="729"/>
      <c r="M667" s="741"/>
    </row>
    <row r="668" ht="22.5" customHeight="1">
      <c r="A668" s="723" t="b">
        <v>1</v>
      </c>
      <c r="B668" s="725"/>
      <c r="C668" s="725">
        <v>45760.0</v>
      </c>
      <c r="D668" s="726">
        <f t="shared" si="20"/>
        <v>100000</v>
      </c>
      <c r="E668" s="724" t="s">
        <v>618</v>
      </c>
      <c r="F668" s="727" t="s">
        <v>618</v>
      </c>
      <c r="G668" s="728" t="s">
        <v>37</v>
      </c>
      <c r="H668" s="726">
        <v>100000.0</v>
      </c>
      <c r="I668" s="726">
        <v>0.0</v>
      </c>
      <c r="J668" s="726">
        <f t="shared" si="6"/>
        <v>0</v>
      </c>
      <c r="K668" s="724" t="s">
        <v>1609</v>
      </c>
      <c r="L668" s="729"/>
      <c r="M668" s="741"/>
    </row>
    <row r="669" ht="22.5" customHeight="1">
      <c r="A669" s="723" t="b">
        <v>0</v>
      </c>
      <c r="B669" s="725"/>
      <c r="C669" s="725">
        <v>45760.0</v>
      </c>
      <c r="D669" s="726">
        <f t="shared" si="20"/>
        <v>15000</v>
      </c>
      <c r="E669" s="724" t="s">
        <v>618</v>
      </c>
      <c r="F669" s="727" t="s">
        <v>618</v>
      </c>
      <c r="G669" s="728" t="s">
        <v>31</v>
      </c>
      <c r="H669" s="726">
        <v>15000.0</v>
      </c>
      <c r="I669" s="726">
        <v>0.0</v>
      </c>
      <c r="J669" s="726">
        <f t="shared" si="6"/>
        <v>0</v>
      </c>
      <c r="K669" s="724" t="s">
        <v>1609</v>
      </c>
      <c r="L669" s="729"/>
      <c r="M669" s="741"/>
    </row>
    <row r="670" ht="22.5" customHeight="1">
      <c r="A670" s="723" t="b">
        <v>0</v>
      </c>
      <c r="B670" s="724" t="s">
        <v>2711</v>
      </c>
      <c r="C670" s="725">
        <v>45761.0</v>
      </c>
      <c r="D670" s="726">
        <f t="shared" si="20"/>
        <v>5650000</v>
      </c>
      <c r="E670" s="724" t="s">
        <v>2712</v>
      </c>
      <c r="F670" s="727" t="s">
        <v>686</v>
      </c>
      <c r="G670" s="728" t="s">
        <v>2713</v>
      </c>
      <c r="H670" s="726">
        <v>5650000.0</v>
      </c>
      <c r="I670" s="726">
        <v>0.0</v>
      </c>
      <c r="J670" s="726">
        <f t="shared" si="6"/>
        <v>0</v>
      </c>
      <c r="K670" s="724" t="s">
        <v>1609</v>
      </c>
      <c r="L670" s="729"/>
      <c r="M670" s="741"/>
    </row>
    <row r="671" ht="22.5" customHeight="1">
      <c r="A671" s="723" t="b">
        <v>0</v>
      </c>
      <c r="B671" s="724" t="s">
        <v>2714</v>
      </c>
      <c r="C671" s="725">
        <v>45761.0</v>
      </c>
      <c r="D671" s="726">
        <f t="shared" si="20"/>
        <v>300000</v>
      </c>
      <c r="E671" s="724" t="s">
        <v>2715</v>
      </c>
      <c r="F671" s="727" t="s">
        <v>628</v>
      </c>
      <c r="G671" s="728" t="s">
        <v>2713</v>
      </c>
      <c r="H671" s="726">
        <v>300000.0</v>
      </c>
      <c r="I671" s="726">
        <v>0.0</v>
      </c>
      <c r="J671" s="726">
        <f t="shared" si="6"/>
        <v>0</v>
      </c>
      <c r="K671" s="724" t="s">
        <v>1609</v>
      </c>
      <c r="L671" s="729"/>
      <c r="M671" s="741"/>
    </row>
    <row r="672" ht="22.5" customHeight="1">
      <c r="A672" s="723" t="b">
        <v>1</v>
      </c>
      <c r="B672" s="725"/>
      <c r="C672" s="725">
        <v>45761.0</v>
      </c>
      <c r="D672" s="726">
        <f t="shared" si="20"/>
        <v>50000</v>
      </c>
      <c r="E672" s="724" t="s">
        <v>618</v>
      </c>
      <c r="F672" s="727" t="s">
        <v>618</v>
      </c>
      <c r="G672" s="728" t="s">
        <v>64</v>
      </c>
      <c r="H672" s="726">
        <v>50000.0</v>
      </c>
      <c r="I672" s="726">
        <v>0.0</v>
      </c>
      <c r="J672" s="726">
        <f t="shared" si="6"/>
        <v>0</v>
      </c>
      <c r="K672" s="724" t="s">
        <v>1609</v>
      </c>
      <c r="L672" s="729"/>
      <c r="M672" s="741"/>
    </row>
    <row r="673" ht="22.5" customHeight="1">
      <c r="A673" s="723" t="b">
        <v>1</v>
      </c>
      <c r="B673" s="725"/>
      <c r="C673" s="725">
        <v>45761.0</v>
      </c>
      <c r="D673" s="726">
        <f t="shared" si="20"/>
        <v>97000</v>
      </c>
      <c r="E673" s="724" t="s">
        <v>618</v>
      </c>
      <c r="F673" s="727" t="s">
        <v>618</v>
      </c>
      <c r="G673" s="728" t="s">
        <v>226</v>
      </c>
      <c r="H673" s="726">
        <v>97000.0</v>
      </c>
      <c r="I673" s="726">
        <v>0.0</v>
      </c>
      <c r="J673" s="726">
        <f t="shared" si="6"/>
        <v>0</v>
      </c>
      <c r="K673" s="724" t="s">
        <v>1609</v>
      </c>
      <c r="L673" s="729"/>
      <c r="M673" s="741"/>
    </row>
    <row r="674" ht="22.5" customHeight="1">
      <c r="A674" s="723" t="b">
        <v>0</v>
      </c>
      <c r="B674" s="724">
        <v>29359.0</v>
      </c>
      <c r="C674" s="725">
        <v>45761.0</v>
      </c>
      <c r="D674" s="726">
        <f t="shared" si="20"/>
        <v>228000</v>
      </c>
      <c r="E674" s="724" t="s">
        <v>2716</v>
      </c>
      <c r="F674" s="727" t="s">
        <v>2717</v>
      </c>
      <c r="G674" s="728" t="s">
        <v>226</v>
      </c>
      <c r="H674" s="726">
        <v>228000.0</v>
      </c>
      <c r="I674" s="726">
        <v>0.0</v>
      </c>
      <c r="J674" s="726">
        <f t="shared" si="6"/>
        <v>0</v>
      </c>
      <c r="K674" s="724" t="s">
        <v>226</v>
      </c>
      <c r="L674" s="729"/>
      <c r="M674" s="741"/>
    </row>
    <row r="675" ht="22.5" customHeight="1">
      <c r="A675" s="723" t="b">
        <v>0</v>
      </c>
      <c r="B675" s="724">
        <v>2775.0</v>
      </c>
      <c r="C675" s="725">
        <v>45762.0</v>
      </c>
      <c r="D675" s="726">
        <f t="shared" si="20"/>
        <v>200000</v>
      </c>
      <c r="E675" s="724" t="s">
        <v>2480</v>
      </c>
      <c r="F675" s="727" t="s">
        <v>620</v>
      </c>
      <c r="G675" s="728" t="s">
        <v>758</v>
      </c>
      <c r="H675" s="726">
        <v>200000.0</v>
      </c>
      <c r="I675" s="726">
        <v>0.0</v>
      </c>
      <c r="J675" s="726">
        <f t="shared" si="6"/>
        <v>0</v>
      </c>
      <c r="K675" s="724" t="s">
        <v>1609</v>
      </c>
      <c r="L675" s="729"/>
      <c r="M675" s="741"/>
    </row>
    <row r="676" ht="22.5" customHeight="1">
      <c r="A676" s="723" t="b">
        <v>0</v>
      </c>
      <c r="B676" s="725"/>
      <c r="C676" s="725">
        <v>45762.0</v>
      </c>
      <c r="D676" s="726">
        <f t="shared" si="20"/>
        <v>2000</v>
      </c>
      <c r="E676" s="724" t="s">
        <v>2432</v>
      </c>
      <c r="F676" s="727" t="s">
        <v>622</v>
      </c>
      <c r="G676" s="728" t="s">
        <v>54</v>
      </c>
      <c r="H676" s="726">
        <v>2000.0</v>
      </c>
      <c r="I676" s="726">
        <v>0.0</v>
      </c>
      <c r="J676" s="726">
        <f t="shared" si="6"/>
        <v>0</v>
      </c>
      <c r="K676" s="724" t="s">
        <v>1609</v>
      </c>
      <c r="L676" s="729"/>
      <c r="M676" s="741"/>
    </row>
    <row r="677" ht="22.5" customHeight="1">
      <c r="A677" s="723" t="b">
        <v>0</v>
      </c>
      <c r="B677" s="725"/>
      <c r="C677" s="725">
        <v>45762.0</v>
      </c>
      <c r="D677" s="726">
        <f t="shared" si="20"/>
        <v>2000</v>
      </c>
      <c r="E677" s="724" t="s">
        <v>2432</v>
      </c>
      <c r="F677" s="727" t="s">
        <v>622</v>
      </c>
      <c r="G677" s="728" t="s">
        <v>54</v>
      </c>
      <c r="H677" s="726">
        <v>2000.0</v>
      </c>
      <c r="I677" s="726">
        <v>0.0</v>
      </c>
      <c r="J677" s="726">
        <f t="shared" si="6"/>
        <v>0</v>
      </c>
      <c r="K677" s="724" t="s">
        <v>1609</v>
      </c>
      <c r="L677" s="729"/>
      <c r="M677" s="741"/>
    </row>
    <row r="678" ht="22.5" customHeight="1">
      <c r="A678" s="723" t="b">
        <v>0</v>
      </c>
      <c r="B678" s="725"/>
      <c r="C678" s="725">
        <v>45762.0</v>
      </c>
      <c r="D678" s="726">
        <f t="shared" si="20"/>
        <v>10000</v>
      </c>
      <c r="E678" s="724" t="s">
        <v>2718</v>
      </c>
      <c r="F678" s="727" t="s">
        <v>717</v>
      </c>
      <c r="G678" s="728" t="s">
        <v>54</v>
      </c>
      <c r="H678" s="726">
        <v>10000.0</v>
      </c>
      <c r="I678" s="726">
        <v>0.0</v>
      </c>
      <c r="J678" s="726">
        <f t="shared" si="6"/>
        <v>0</v>
      </c>
      <c r="K678" s="724" t="s">
        <v>1609</v>
      </c>
      <c r="L678" s="729"/>
      <c r="M678" s="741"/>
    </row>
    <row r="679" ht="22.5" customHeight="1">
      <c r="A679" s="723" t="b">
        <v>0</v>
      </c>
      <c r="B679" s="724" t="s">
        <v>2719</v>
      </c>
      <c r="C679" s="725">
        <v>45762.0</v>
      </c>
      <c r="D679" s="726">
        <f t="shared" si="20"/>
        <v>20000</v>
      </c>
      <c r="E679" s="724" t="s">
        <v>2720</v>
      </c>
      <c r="F679" s="727" t="s">
        <v>686</v>
      </c>
      <c r="G679" s="728" t="s">
        <v>41</v>
      </c>
      <c r="H679" s="726">
        <v>20000.0</v>
      </c>
      <c r="I679" s="726">
        <v>0.0</v>
      </c>
      <c r="J679" s="726">
        <f t="shared" si="6"/>
        <v>0</v>
      </c>
      <c r="K679" s="724" t="s">
        <v>1609</v>
      </c>
      <c r="L679" s="729"/>
      <c r="M679" s="741"/>
    </row>
    <row r="680" ht="22.5" customHeight="1">
      <c r="A680" s="723" t="b">
        <v>0</v>
      </c>
      <c r="B680" s="725"/>
      <c r="C680" s="725">
        <v>45762.0</v>
      </c>
      <c r="D680" s="726">
        <v>20000.0</v>
      </c>
      <c r="E680" s="724" t="s">
        <v>2721</v>
      </c>
      <c r="F680" s="727" t="s">
        <v>628</v>
      </c>
      <c r="G680" s="728" t="s">
        <v>41</v>
      </c>
      <c r="H680" s="726">
        <v>20000.0</v>
      </c>
      <c r="I680" s="726">
        <v>0.0</v>
      </c>
      <c r="J680" s="726">
        <f t="shared" si="6"/>
        <v>0</v>
      </c>
      <c r="K680" s="724" t="s">
        <v>1609</v>
      </c>
      <c r="L680" s="729"/>
      <c r="M680" s="741"/>
    </row>
    <row r="681" ht="22.5" customHeight="1">
      <c r="A681" s="723" t="b">
        <v>0</v>
      </c>
      <c r="B681" s="725"/>
      <c r="C681" s="725">
        <v>45762.0</v>
      </c>
      <c r="D681" s="726">
        <f t="shared" ref="D681:D703" si="21">IF(OR(ISBLANK(H681),ISBLANK(I681)),"",H681-I681)</f>
        <v>5000</v>
      </c>
      <c r="E681" s="724" t="s">
        <v>2722</v>
      </c>
      <c r="F681" s="727" t="s">
        <v>628</v>
      </c>
      <c r="G681" s="728" t="s">
        <v>382</v>
      </c>
      <c r="H681" s="726">
        <v>5000.0</v>
      </c>
      <c r="I681" s="726">
        <v>0.0</v>
      </c>
      <c r="J681" s="726">
        <f t="shared" si="6"/>
        <v>0</v>
      </c>
      <c r="K681" s="724" t="s">
        <v>1609</v>
      </c>
      <c r="L681" s="729"/>
      <c r="M681" s="741"/>
    </row>
    <row r="682" ht="22.5" customHeight="1">
      <c r="A682" s="723" t="b">
        <v>0</v>
      </c>
      <c r="B682" s="724">
        <v>2775.0</v>
      </c>
      <c r="C682" s="725">
        <v>45762.0</v>
      </c>
      <c r="D682" s="726">
        <f t="shared" si="21"/>
        <v>10000</v>
      </c>
      <c r="E682" s="724" t="s">
        <v>2723</v>
      </c>
      <c r="F682" s="727" t="s">
        <v>628</v>
      </c>
      <c r="G682" s="728" t="s">
        <v>758</v>
      </c>
      <c r="H682" s="726">
        <v>10000.0</v>
      </c>
      <c r="I682" s="726">
        <v>0.0</v>
      </c>
      <c r="J682" s="726">
        <f t="shared" si="6"/>
        <v>0</v>
      </c>
      <c r="K682" s="724" t="s">
        <v>1609</v>
      </c>
      <c r="L682" s="729"/>
      <c r="M682" s="741"/>
    </row>
    <row r="683" ht="22.5" customHeight="1">
      <c r="A683" s="723" t="b">
        <v>1</v>
      </c>
      <c r="B683" s="725"/>
      <c r="C683" s="725">
        <v>45762.0</v>
      </c>
      <c r="D683" s="726">
        <f t="shared" si="21"/>
        <v>30000</v>
      </c>
      <c r="E683" s="724" t="s">
        <v>618</v>
      </c>
      <c r="F683" s="727" t="s">
        <v>618</v>
      </c>
      <c r="G683" s="728" t="s">
        <v>64</v>
      </c>
      <c r="H683" s="726">
        <v>30000.0</v>
      </c>
      <c r="I683" s="726">
        <v>0.0</v>
      </c>
      <c r="J683" s="726">
        <f t="shared" si="6"/>
        <v>0</v>
      </c>
      <c r="K683" s="724" t="s">
        <v>1609</v>
      </c>
      <c r="L683" s="729"/>
      <c r="M683" s="741"/>
    </row>
    <row r="684" ht="22.5" customHeight="1">
      <c r="A684" s="723" t="b">
        <v>0</v>
      </c>
      <c r="B684" s="724" t="s">
        <v>2724</v>
      </c>
      <c r="C684" s="725">
        <v>45762.0</v>
      </c>
      <c r="D684" s="726">
        <f t="shared" si="21"/>
        <v>20000</v>
      </c>
      <c r="E684" s="724" t="s">
        <v>2725</v>
      </c>
      <c r="F684" s="727" t="s">
        <v>651</v>
      </c>
      <c r="G684" s="728" t="s">
        <v>37</v>
      </c>
      <c r="H684" s="726">
        <v>20000.0</v>
      </c>
      <c r="I684" s="726">
        <v>0.0</v>
      </c>
      <c r="J684" s="726">
        <f t="shared" si="6"/>
        <v>0</v>
      </c>
      <c r="K684" s="724" t="s">
        <v>1609</v>
      </c>
      <c r="L684" s="729"/>
      <c r="M684" s="741"/>
    </row>
    <row r="685" ht="22.5" customHeight="1">
      <c r="A685" s="723" t="b">
        <v>0</v>
      </c>
      <c r="B685" s="725"/>
      <c r="C685" s="725">
        <v>45763.0</v>
      </c>
      <c r="D685" s="726">
        <f t="shared" si="21"/>
        <v>40000</v>
      </c>
      <c r="E685" s="724" t="s">
        <v>2726</v>
      </c>
      <c r="F685" s="727" t="s">
        <v>2426</v>
      </c>
      <c r="G685" s="728" t="s">
        <v>64</v>
      </c>
      <c r="H685" s="726">
        <v>40000.0</v>
      </c>
      <c r="I685" s="726">
        <v>0.0</v>
      </c>
      <c r="J685" s="726">
        <f t="shared" si="6"/>
        <v>0</v>
      </c>
      <c r="K685" s="724" t="s">
        <v>1609</v>
      </c>
      <c r="L685" s="729"/>
      <c r="M685" s="741"/>
    </row>
    <row r="686" ht="22.5" customHeight="1">
      <c r="A686" s="723" t="b">
        <v>0</v>
      </c>
      <c r="B686" s="725"/>
      <c r="C686" s="725">
        <v>45763.0</v>
      </c>
      <c r="D686" s="726">
        <f t="shared" si="21"/>
        <v>370000</v>
      </c>
      <c r="E686" s="724" t="s">
        <v>2727</v>
      </c>
      <c r="F686" s="727" t="s">
        <v>620</v>
      </c>
      <c r="G686" s="728" t="s">
        <v>31</v>
      </c>
      <c r="H686" s="726">
        <v>370000.0</v>
      </c>
      <c r="I686" s="726">
        <v>0.0</v>
      </c>
      <c r="J686" s="726">
        <f t="shared" si="6"/>
        <v>0</v>
      </c>
      <c r="K686" s="724" t="s">
        <v>1609</v>
      </c>
      <c r="L686" s="729"/>
      <c r="M686" s="741"/>
    </row>
    <row r="687" ht="22.5" customHeight="1">
      <c r="A687" s="723" t="b">
        <v>0</v>
      </c>
      <c r="B687" s="725"/>
      <c r="C687" s="725">
        <v>45763.0</v>
      </c>
      <c r="D687" s="726">
        <f t="shared" si="21"/>
        <v>60000</v>
      </c>
      <c r="E687" s="724" t="s">
        <v>2728</v>
      </c>
      <c r="F687" s="727" t="s">
        <v>620</v>
      </c>
      <c r="G687" s="728" t="s">
        <v>2729</v>
      </c>
      <c r="H687" s="726">
        <v>60000.0</v>
      </c>
      <c r="I687" s="726">
        <v>0.0</v>
      </c>
      <c r="J687" s="726">
        <f t="shared" si="6"/>
        <v>0</v>
      </c>
      <c r="K687" s="724" t="s">
        <v>1609</v>
      </c>
      <c r="L687" s="729"/>
      <c r="M687" s="741"/>
    </row>
    <row r="688" ht="22.5" customHeight="1">
      <c r="A688" s="723" t="b">
        <v>0</v>
      </c>
      <c r="B688" s="724">
        <v>33619.0</v>
      </c>
      <c r="C688" s="725">
        <v>45763.0</v>
      </c>
      <c r="D688" s="726">
        <f t="shared" si="21"/>
        <v>93000</v>
      </c>
      <c r="E688" s="724" t="s">
        <v>2406</v>
      </c>
      <c r="F688" s="727" t="s">
        <v>622</v>
      </c>
      <c r="G688" s="728" t="s">
        <v>225</v>
      </c>
      <c r="H688" s="726">
        <v>93000.0</v>
      </c>
      <c r="I688" s="726">
        <v>0.0</v>
      </c>
      <c r="J688" s="726">
        <f t="shared" si="6"/>
        <v>0</v>
      </c>
      <c r="K688" s="724" t="s">
        <v>1609</v>
      </c>
      <c r="L688" s="729"/>
      <c r="M688" s="741"/>
    </row>
    <row r="689" ht="22.5" customHeight="1">
      <c r="A689" s="723" t="b">
        <v>0</v>
      </c>
      <c r="B689" s="725"/>
      <c r="C689" s="725">
        <v>45763.0</v>
      </c>
      <c r="D689" s="726">
        <f t="shared" si="21"/>
        <v>450000</v>
      </c>
      <c r="E689" s="724" t="s">
        <v>2730</v>
      </c>
      <c r="F689" s="727" t="s">
        <v>686</v>
      </c>
      <c r="G689" s="728" t="s">
        <v>31</v>
      </c>
      <c r="H689" s="726">
        <v>450000.0</v>
      </c>
      <c r="I689" s="726">
        <v>0.0</v>
      </c>
      <c r="J689" s="726">
        <f t="shared" si="6"/>
        <v>0</v>
      </c>
      <c r="K689" s="724" t="s">
        <v>1609</v>
      </c>
      <c r="L689" s="729"/>
      <c r="M689" s="741"/>
    </row>
    <row r="690" ht="22.5" customHeight="1">
      <c r="A690" s="723" t="b">
        <v>0</v>
      </c>
      <c r="B690" s="725"/>
      <c r="C690" s="725">
        <v>45763.0</v>
      </c>
      <c r="D690" s="726">
        <f t="shared" si="21"/>
        <v>50000</v>
      </c>
      <c r="E690" s="724" t="s">
        <v>2731</v>
      </c>
      <c r="F690" s="727" t="s">
        <v>686</v>
      </c>
      <c r="G690" s="728" t="s">
        <v>31</v>
      </c>
      <c r="H690" s="726">
        <v>50000.0</v>
      </c>
      <c r="I690" s="726">
        <v>0.0</v>
      </c>
      <c r="J690" s="726">
        <f t="shared" si="6"/>
        <v>0</v>
      </c>
      <c r="K690" s="724" t="s">
        <v>1609</v>
      </c>
      <c r="L690" s="729"/>
      <c r="M690" s="741"/>
    </row>
    <row r="691" ht="22.5" customHeight="1">
      <c r="A691" s="723" t="b">
        <v>0</v>
      </c>
      <c r="B691" s="725"/>
      <c r="C691" s="725">
        <v>45763.0</v>
      </c>
      <c r="D691" s="726">
        <f t="shared" si="21"/>
        <v>90000</v>
      </c>
      <c r="E691" s="724" t="s">
        <v>2732</v>
      </c>
      <c r="F691" s="727" t="s">
        <v>710</v>
      </c>
      <c r="G691" s="728" t="s">
        <v>54</v>
      </c>
      <c r="H691" s="726">
        <v>90000.0</v>
      </c>
      <c r="I691" s="726">
        <v>0.0</v>
      </c>
      <c r="J691" s="726">
        <f t="shared" si="6"/>
        <v>0</v>
      </c>
      <c r="K691" s="724" t="s">
        <v>1609</v>
      </c>
      <c r="L691" s="729"/>
      <c r="M691" s="741"/>
    </row>
    <row r="692" ht="22.5" customHeight="1">
      <c r="A692" s="723" t="b">
        <v>0</v>
      </c>
      <c r="B692" s="725"/>
      <c r="C692" s="725">
        <v>45763.0</v>
      </c>
      <c r="D692" s="726">
        <f t="shared" si="21"/>
        <v>27000</v>
      </c>
      <c r="E692" s="724" t="s">
        <v>2733</v>
      </c>
      <c r="F692" s="727" t="s">
        <v>628</v>
      </c>
      <c r="G692" s="728" t="s">
        <v>31</v>
      </c>
      <c r="H692" s="726">
        <v>27000.0</v>
      </c>
      <c r="I692" s="726">
        <v>0.0</v>
      </c>
      <c r="J692" s="726">
        <f t="shared" si="6"/>
        <v>0</v>
      </c>
      <c r="K692" s="724" t="s">
        <v>1609</v>
      </c>
      <c r="L692" s="729"/>
      <c r="M692" s="741"/>
    </row>
    <row r="693" ht="22.5" customHeight="1">
      <c r="A693" s="723" t="b">
        <v>0</v>
      </c>
      <c r="B693" s="725"/>
      <c r="C693" s="725">
        <v>45763.0</v>
      </c>
      <c r="D693" s="726">
        <f t="shared" si="21"/>
        <v>7000</v>
      </c>
      <c r="E693" s="724" t="s">
        <v>2734</v>
      </c>
      <c r="F693" s="727" t="s">
        <v>628</v>
      </c>
      <c r="G693" s="728" t="s">
        <v>54</v>
      </c>
      <c r="H693" s="726">
        <v>7000.0</v>
      </c>
      <c r="I693" s="726">
        <v>0.0</v>
      </c>
      <c r="J693" s="726">
        <f t="shared" si="6"/>
        <v>0</v>
      </c>
      <c r="K693" s="724" t="s">
        <v>1609</v>
      </c>
      <c r="L693" s="729"/>
      <c r="M693" s="741"/>
    </row>
    <row r="694" ht="22.5" customHeight="1">
      <c r="A694" s="723" t="b">
        <v>0</v>
      </c>
      <c r="B694" s="725"/>
      <c r="C694" s="725">
        <v>45763.0</v>
      </c>
      <c r="D694" s="726">
        <f t="shared" si="21"/>
        <v>60000</v>
      </c>
      <c r="E694" s="724" t="s">
        <v>2735</v>
      </c>
      <c r="F694" s="727" t="s">
        <v>628</v>
      </c>
      <c r="G694" s="728" t="s">
        <v>1609</v>
      </c>
      <c r="H694" s="726">
        <v>60000.0</v>
      </c>
      <c r="I694" s="726">
        <v>0.0</v>
      </c>
      <c r="J694" s="726">
        <f t="shared" si="6"/>
        <v>0</v>
      </c>
      <c r="K694" s="724" t="s">
        <v>1609</v>
      </c>
      <c r="L694" s="729"/>
      <c r="M694" s="741"/>
    </row>
    <row r="695" ht="22.5" customHeight="1">
      <c r="A695" s="723" t="b">
        <v>0</v>
      </c>
      <c r="B695" s="725"/>
      <c r="C695" s="725">
        <v>45763.0</v>
      </c>
      <c r="D695" s="726">
        <f t="shared" si="21"/>
        <v>7000</v>
      </c>
      <c r="E695" s="724" t="s">
        <v>2668</v>
      </c>
      <c r="F695" s="727" t="s">
        <v>628</v>
      </c>
      <c r="G695" s="728" t="s">
        <v>2736</v>
      </c>
      <c r="H695" s="726">
        <v>7000.0</v>
      </c>
      <c r="I695" s="726">
        <v>0.0</v>
      </c>
      <c r="J695" s="726">
        <f t="shared" si="6"/>
        <v>0</v>
      </c>
      <c r="K695" s="724" t="s">
        <v>1609</v>
      </c>
      <c r="L695" s="729"/>
      <c r="M695" s="741"/>
    </row>
    <row r="696" ht="22.5" customHeight="1">
      <c r="A696" s="723" t="b">
        <v>1</v>
      </c>
      <c r="B696" s="725"/>
      <c r="C696" s="725">
        <v>45763.0</v>
      </c>
      <c r="D696" s="726">
        <f t="shared" si="21"/>
        <v>25000</v>
      </c>
      <c r="E696" s="724" t="s">
        <v>631</v>
      </c>
      <c r="F696" s="727" t="s">
        <v>631</v>
      </c>
      <c r="G696" s="728" t="s">
        <v>52</v>
      </c>
      <c r="H696" s="726">
        <v>25000.0</v>
      </c>
      <c r="I696" s="726">
        <v>0.0</v>
      </c>
      <c r="J696" s="726">
        <f t="shared" si="6"/>
        <v>0</v>
      </c>
      <c r="K696" s="724" t="s">
        <v>1609</v>
      </c>
      <c r="L696" s="729"/>
      <c r="M696" s="741"/>
    </row>
    <row r="697" ht="22.5" customHeight="1">
      <c r="A697" s="723" t="b">
        <v>1</v>
      </c>
      <c r="B697" s="725"/>
      <c r="C697" s="725">
        <v>45763.0</v>
      </c>
      <c r="D697" s="726">
        <f t="shared" si="21"/>
        <v>100000</v>
      </c>
      <c r="E697" s="724" t="s">
        <v>618</v>
      </c>
      <c r="F697" s="727" t="s">
        <v>618</v>
      </c>
      <c r="G697" s="728" t="s">
        <v>2698</v>
      </c>
      <c r="H697" s="726">
        <v>100000.0</v>
      </c>
      <c r="I697" s="726">
        <v>0.0</v>
      </c>
      <c r="J697" s="726">
        <f t="shared" si="6"/>
        <v>0</v>
      </c>
      <c r="K697" s="724" t="s">
        <v>1609</v>
      </c>
      <c r="L697" s="729"/>
      <c r="M697" s="741"/>
    </row>
    <row r="698" ht="22.5" customHeight="1">
      <c r="A698" s="723" t="b">
        <v>1</v>
      </c>
      <c r="B698" s="725"/>
      <c r="C698" s="725">
        <v>45763.0</v>
      </c>
      <c r="D698" s="726">
        <f t="shared" si="21"/>
        <v>10000</v>
      </c>
      <c r="E698" s="724" t="s">
        <v>618</v>
      </c>
      <c r="F698" s="727" t="s">
        <v>618</v>
      </c>
      <c r="G698" s="728" t="s">
        <v>1511</v>
      </c>
      <c r="H698" s="726">
        <v>10000.0</v>
      </c>
      <c r="I698" s="726">
        <v>0.0</v>
      </c>
      <c r="J698" s="726">
        <f t="shared" si="6"/>
        <v>0</v>
      </c>
      <c r="K698" s="724" t="s">
        <v>1609</v>
      </c>
      <c r="L698" s="729"/>
      <c r="M698" s="741"/>
    </row>
    <row r="699" ht="22.5" customHeight="1">
      <c r="A699" s="723" t="b">
        <v>0</v>
      </c>
      <c r="B699" s="725"/>
      <c r="C699" s="725">
        <v>45763.0</v>
      </c>
      <c r="D699" s="726">
        <f t="shared" si="21"/>
        <v>40000</v>
      </c>
      <c r="E699" s="724" t="s">
        <v>2737</v>
      </c>
      <c r="F699" s="727" t="s">
        <v>651</v>
      </c>
      <c r="G699" s="728" t="s">
        <v>31</v>
      </c>
      <c r="H699" s="726">
        <v>40000.0</v>
      </c>
      <c r="I699" s="726">
        <v>0.0</v>
      </c>
      <c r="J699" s="726">
        <f t="shared" si="6"/>
        <v>0</v>
      </c>
      <c r="K699" s="724" t="s">
        <v>1609</v>
      </c>
      <c r="L699" s="729"/>
      <c r="M699" s="741"/>
    </row>
    <row r="700" ht="22.5" customHeight="1">
      <c r="A700" s="723" t="b">
        <v>0</v>
      </c>
      <c r="B700" s="725"/>
      <c r="C700" s="725">
        <v>45763.0</v>
      </c>
      <c r="D700" s="726">
        <f t="shared" si="21"/>
        <v>25000</v>
      </c>
      <c r="E700" s="724" t="s">
        <v>2738</v>
      </c>
      <c r="F700" s="727" t="s">
        <v>651</v>
      </c>
      <c r="G700" s="728" t="s">
        <v>54</v>
      </c>
      <c r="H700" s="726">
        <v>25000.0</v>
      </c>
      <c r="I700" s="726">
        <v>0.0</v>
      </c>
      <c r="J700" s="726">
        <f t="shared" si="6"/>
        <v>0</v>
      </c>
      <c r="K700" s="724" t="s">
        <v>1609</v>
      </c>
      <c r="L700" s="729"/>
      <c r="M700" s="741"/>
    </row>
    <row r="701" ht="22.5" customHeight="1">
      <c r="A701" s="723" t="b">
        <v>0</v>
      </c>
      <c r="B701" s="725"/>
      <c r="C701" s="725">
        <v>45763.0</v>
      </c>
      <c r="D701" s="726">
        <f t="shared" si="21"/>
        <v>25000</v>
      </c>
      <c r="E701" s="724" t="s">
        <v>2739</v>
      </c>
      <c r="F701" s="727" t="s">
        <v>2554</v>
      </c>
      <c r="G701" s="728" t="s">
        <v>31</v>
      </c>
      <c r="H701" s="726">
        <v>25000.0</v>
      </c>
      <c r="I701" s="726">
        <v>0.0</v>
      </c>
      <c r="J701" s="726">
        <f t="shared" si="6"/>
        <v>0</v>
      </c>
      <c r="K701" s="724" t="s">
        <v>1609</v>
      </c>
      <c r="L701" s="729"/>
      <c r="M701" s="741"/>
    </row>
    <row r="702" ht="22.5" customHeight="1">
      <c r="A702" s="723" t="b">
        <v>0</v>
      </c>
      <c r="B702" s="725"/>
      <c r="C702" s="725">
        <v>45763.0</v>
      </c>
      <c r="D702" s="726">
        <f t="shared" si="21"/>
        <v>177000</v>
      </c>
      <c r="E702" s="724" t="s">
        <v>2740</v>
      </c>
      <c r="F702" s="727" t="s">
        <v>819</v>
      </c>
      <c r="G702" s="728" t="s">
        <v>31</v>
      </c>
      <c r="H702" s="726">
        <v>177000.0</v>
      </c>
      <c r="I702" s="726">
        <v>0.0</v>
      </c>
      <c r="J702" s="726">
        <f t="shared" si="6"/>
        <v>0</v>
      </c>
      <c r="K702" s="724" t="s">
        <v>1609</v>
      </c>
      <c r="L702" s="729"/>
      <c r="M702" s="741"/>
    </row>
    <row r="703" ht="22.5" customHeight="1">
      <c r="A703" s="723" t="b">
        <v>0</v>
      </c>
      <c r="B703" s="725"/>
      <c r="C703" s="725">
        <v>45763.0</v>
      </c>
      <c r="D703" s="726">
        <f t="shared" si="21"/>
        <v>6000</v>
      </c>
      <c r="E703" s="724" t="s">
        <v>2741</v>
      </c>
      <c r="F703" s="727" t="s">
        <v>625</v>
      </c>
      <c r="G703" s="728" t="s">
        <v>1511</v>
      </c>
      <c r="H703" s="726">
        <v>6000.0</v>
      </c>
      <c r="I703" s="726">
        <v>0.0</v>
      </c>
      <c r="J703" s="726">
        <f t="shared" si="6"/>
        <v>0</v>
      </c>
      <c r="K703" s="724" t="s">
        <v>1609</v>
      </c>
      <c r="L703" s="729"/>
      <c r="M703" s="741"/>
    </row>
    <row r="704" ht="22.5" customHeight="1">
      <c r="A704" s="723" t="b">
        <v>1</v>
      </c>
      <c r="B704" s="724">
        <v>5548.0</v>
      </c>
      <c r="C704" s="725">
        <v>45764.0</v>
      </c>
      <c r="D704" s="726">
        <v>250000.0</v>
      </c>
      <c r="E704" s="724" t="s">
        <v>2742</v>
      </c>
      <c r="F704" s="727" t="s">
        <v>620</v>
      </c>
      <c r="G704" s="728" t="s">
        <v>632</v>
      </c>
      <c r="H704" s="726">
        <v>250000.0</v>
      </c>
      <c r="I704" s="726">
        <v>0.0</v>
      </c>
      <c r="J704" s="726">
        <f t="shared" si="6"/>
        <v>0</v>
      </c>
      <c r="K704" s="724" t="s">
        <v>1609</v>
      </c>
      <c r="L704" s="729"/>
      <c r="M704" s="741"/>
    </row>
    <row r="705" ht="22.5" customHeight="1">
      <c r="A705" s="723" t="b">
        <v>0</v>
      </c>
      <c r="B705" s="725"/>
      <c r="C705" s="725">
        <v>45764.0</v>
      </c>
      <c r="D705" s="726">
        <f t="shared" ref="D705:D708" si="22">IF(OR(ISBLANK(H705),ISBLANK(I705)),"",H705-I705)</f>
        <v>45000</v>
      </c>
      <c r="E705" s="724" t="s">
        <v>2743</v>
      </c>
      <c r="F705" s="727" t="s">
        <v>628</v>
      </c>
      <c r="G705" s="728" t="s">
        <v>179</v>
      </c>
      <c r="H705" s="726">
        <v>45000.0</v>
      </c>
      <c r="I705" s="726">
        <v>0.0</v>
      </c>
      <c r="J705" s="726">
        <f t="shared" si="6"/>
        <v>0</v>
      </c>
      <c r="K705" s="724" t="s">
        <v>1609</v>
      </c>
      <c r="L705" s="729"/>
      <c r="M705" s="741"/>
    </row>
    <row r="706" ht="22.5" customHeight="1">
      <c r="A706" s="723" t="b">
        <v>0</v>
      </c>
      <c r="B706" s="725"/>
      <c r="C706" s="725">
        <v>45765.0</v>
      </c>
      <c r="D706" s="726">
        <f t="shared" si="22"/>
        <v>100000</v>
      </c>
      <c r="E706" s="724" t="s">
        <v>631</v>
      </c>
      <c r="F706" s="727" t="s">
        <v>631</v>
      </c>
      <c r="G706" s="728" t="s">
        <v>2744</v>
      </c>
      <c r="H706" s="726">
        <v>100000.0</v>
      </c>
      <c r="I706" s="726">
        <v>0.0</v>
      </c>
      <c r="J706" s="726">
        <f t="shared" si="6"/>
        <v>0</v>
      </c>
      <c r="K706" s="724" t="s">
        <v>1609</v>
      </c>
      <c r="L706" s="729"/>
      <c r="M706" s="741"/>
    </row>
    <row r="707" ht="22.5" customHeight="1">
      <c r="A707" s="723" t="b">
        <v>0</v>
      </c>
      <c r="B707" s="725"/>
      <c r="C707" s="725">
        <v>45766.0</v>
      </c>
      <c r="D707" s="726">
        <f t="shared" si="22"/>
        <v>40000</v>
      </c>
      <c r="E707" s="724" t="s">
        <v>2745</v>
      </c>
      <c r="F707" s="727" t="s">
        <v>641</v>
      </c>
      <c r="G707" s="728" t="s">
        <v>41</v>
      </c>
      <c r="H707" s="726">
        <v>40000.0</v>
      </c>
      <c r="I707" s="726">
        <v>0.0</v>
      </c>
      <c r="J707" s="726">
        <f t="shared" si="6"/>
        <v>0</v>
      </c>
      <c r="K707" s="724"/>
      <c r="L707" s="729"/>
      <c r="M707" s="741"/>
    </row>
    <row r="708" ht="22.5" customHeight="1">
      <c r="A708" s="723" t="b">
        <v>0</v>
      </c>
      <c r="B708" s="724">
        <v>2024.0</v>
      </c>
      <c r="C708" s="725">
        <v>45766.0</v>
      </c>
      <c r="D708" s="726">
        <f t="shared" si="22"/>
        <v>55000</v>
      </c>
      <c r="E708" s="724" t="s">
        <v>773</v>
      </c>
      <c r="F708" s="727" t="s">
        <v>620</v>
      </c>
      <c r="G708" s="728" t="s">
        <v>666</v>
      </c>
      <c r="H708" s="726">
        <v>55000.0</v>
      </c>
      <c r="I708" s="726">
        <v>0.0</v>
      </c>
      <c r="J708" s="726">
        <f t="shared" si="6"/>
        <v>0</v>
      </c>
      <c r="K708" s="724" t="s">
        <v>1609</v>
      </c>
      <c r="L708" s="729"/>
      <c r="M708" s="741"/>
    </row>
    <row r="709" ht="22.5" customHeight="1">
      <c r="A709" s="723" t="b">
        <v>1</v>
      </c>
      <c r="B709" s="724">
        <v>5577.0</v>
      </c>
      <c r="C709" s="725">
        <v>45766.0</v>
      </c>
      <c r="D709" s="726">
        <v>441000.0</v>
      </c>
      <c r="E709" s="724" t="s">
        <v>2629</v>
      </c>
      <c r="F709" s="727" t="s">
        <v>620</v>
      </c>
      <c r="G709" s="728" t="s">
        <v>632</v>
      </c>
      <c r="H709" s="726">
        <v>441000.0</v>
      </c>
      <c r="I709" s="726">
        <v>0.0</v>
      </c>
      <c r="J709" s="726">
        <f t="shared" si="6"/>
        <v>0</v>
      </c>
      <c r="K709" s="724" t="s">
        <v>1609</v>
      </c>
      <c r="L709" s="729"/>
      <c r="M709" s="741"/>
    </row>
    <row r="710" ht="22.5" customHeight="1">
      <c r="A710" s="723" t="b">
        <v>0</v>
      </c>
      <c r="B710" s="725"/>
      <c r="C710" s="725">
        <v>45766.0</v>
      </c>
      <c r="D710" s="726">
        <f t="shared" ref="D710:D726" si="23">IF(OR(ISBLANK(H710),ISBLANK(I710)),"",H710-I710)</f>
        <v>150000</v>
      </c>
      <c r="E710" s="724" t="s">
        <v>2625</v>
      </c>
      <c r="F710" s="727" t="s">
        <v>717</v>
      </c>
      <c r="G710" s="728" t="s">
        <v>54</v>
      </c>
      <c r="H710" s="726">
        <v>150000.0</v>
      </c>
      <c r="I710" s="726">
        <v>0.0</v>
      </c>
      <c r="J710" s="726">
        <f t="shared" si="6"/>
        <v>0</v>
      </c>
      <c r="K710" s="724" t="s">
        <v>1609</v>
      </c>
      <c r="L710" s="729"/>
      <c r="M710" s="741"/>
    </row>
    <row r="711" ht="22.5" customHeight="1">
      <c r="A711" s="723" t="b">
        <v>0</v>
      </c>
      <c r="B711" s="725"/>
      <c r="C711" s="725">
        <v>45766.0</v>
      </c>
      <c r="D711" s="726">
        <f t="shared" si="23"/>
        <v>10000</v>
      </c>
      <c r="E711" s="724" t="s">
        <v>2746</v>
      </c>
      <c r="F711" s="727" t="s">
        <v>628</v>
      </c>
      <c r="G711" s="728" t="s">
        <v>54</v>
      </c>
      <c r="H711" s="726">
        <v>10000.0</v>
      </c>
      <c r="I711" s="726">
        <v>0.0</v>
      </c>
      <c r="J711" s="726">
        <f t="shared" si="6"/>
        <v>0</v>
      </c>
      <c r="K711" s="724" t="s">
        <v>1609</v>
      </c>
      <c r="L711" s="729"/>
      <c r="M711" s="741"/>
    </row>
    <row r="712" ht="22.5" customHeight="1">
      <c r="A712" s="723" t="b">
        <v>1</v>
      </c>
      <c r="B712" s="725"/>
      <c r="C712" s="725">
        <v>45766.0</v>
      </c>
      <c r="D712" s="726">
        <f t="shared" si="23"/>
        <v>70000</v>
      </c>
      <c r="E712" s="724" t="s">
        <v>631</v>
      </c>
      <c r="F712" s="727" t="s">
        <v>631</v>
      </c>
      <c r="G712" s="728" t="s">
        <v>52</v>
      </c>
      <c r="H712" s="726">
        <v>70000.0</v>
      </c>
      <c r="I712" s="726">
        <v>0.0</v>
      </c>
      <c r="J712" s="726">
        <f t="shared" si="6"/>
        <v>0</v>
      </c>
      <c r="K712" s="724" t="s">
        <v>1609</v>
      </c>
      <c r="L712" s="729"/>
      <c r="M712" s="741"/>
    </row>
    <row r="713" ht="22.5" customHeight="1">
      <c r="A713" s="723" t="b">
        <v>0</v>
      </c>
      <c r="B713" s="725"/>
      <c r="C713" s="725">
        <v>45766.0</v>
      </c>
      <c r="D713" s="726">
        <f t="shared" si="23"/>
        <v>200000</v>
      </c>
      <c r="E713" s="724" t="s">
        <v>618</v>
      </c>
      <c r="F713" s="727" t="s">
        <v>618</v>
      </c>
      <c r="G713" s="728" t="s">
        <v>3</v>
      </c>
      <c r="H713" s="726">
        <v>200000.0</v>
      </c>
      <c r="I713" s="726">
        <v>0.0</v>
      </c>
      <c r="J713" s="726">
        <f t="shared" si="6"/>
        <v>0</v>
      </c>
      <c r="K713" s="724" t="s">
        <v>1609</v>
      </c>
      <c r="L713" s="729"/>
      <c r="M713" s="741"/>
    </row>
    <row r="714" ht="22.5" customHeight="1">
      <c r="A714" s="723" t="b">
        <v>0</v>
      </c>
      <c r="B714" s="725"/>
      <c r="C714" s="725">
        <v>45766.0</v>
      </c>
      <c r="D714" s="726">
        <f t="shared" si="23"/>
        <v>100000</v>
      </c>
      <c r="E714" s="724" t="s">
        <v>618</v>
      </c>
      <c r="F714" s="727" t="s">
        <v>618</v>
      </c>
      <c r="G714" s="728" t="s">
        <v>3</v>
      </c>
      <c r="H714" s="726">
        <v>100000.0</v>
      </c>
      <c r="I714" s="726">
        <v>0.0</v>
      </c>
      <c r="J714" s="726">
        <f t="shared" si="6"/>
        <v>0</v>
      </c>
      <c r="K714" s="724" t="s">
        <v>1609</v>
      </c>
      <c r="L714" s="729"/>
      <c r="M714" s="741"/>
    </row>
    <row r="715" ht="22.5" customHeight="1">
      <c r="A715" s="723" t="b">
        <v>0</v>
      </c>
      <c r="B715" s="725"/>
      <c r="C715" s="725">
        <v>45766.0</v>
      </c>
      <c r="D715" s="726">
        <f t="shared" si="23"/>
        <v>5000</v>
      </c>
      <c r="E715" s="724" t="s">
        <v>618</v>
      </c>
      <c r="F715" s="727" t="s">
        <v>618</v>
      </c>
      <c r="G715" s="728" t="s">
        <v>3</v>
      </c>
      <c r="H715" s="726">
        <v>5000.0</v>
      </c>
      <c r="I715" s="726">
        <v>0.0</v>
      </c>
      <c r="J715" s="726">
        <f t="shared" si="6"/>
        <v>0</v>
      </c>
      <c r="K715" s="724" t="s">
        <v>1609</v>
      </c>
      <c r="L715" s="729"/>
      <c r="M715" s="741"/>
    </row>
    <row r="716" ht="22.5" customHeight="1">
      <c r="A716" s="723" t="b">
        <v>0</v>
      </c>
      <c r="B716" s="725"/>
      <c r="C716" s="725">
        <v>45766.0</v>
      </c>
      <c r="D716" s="726">
        <f t="shared" si="23"/>
        <v>5000</v>
      </c>
      <c r="E716" s="724" t="s">
        <v>2747</v>
      </c>
      <c r="F716" s="727" t="s">
        <v>2554</v>
      </c>
      <c r="G716" s="728" t="s">
        <v>1609</v>
      </c>
      <c r="H716" s="726">
        <v>5000.0</v>
      </c>
      <c r="I716" s="726">
        <v>0.0</v>
      </c>
      <c r="J716" s="726">
        <f t="shared" si="6"/>
        <v>0</v>
      </c>
      <c r="K716" s="724"/>
      <c r="L716" s="729"/>
      <c r="M716" s="741"/>
    </row>
    <row r="717" ht="22.5" customHeight="1">
      <c r="A717" s="723" t="b">
        <v>0</v>
      </c>
      <c r="B717" s="725"/>
      <c r="C717" s="725">
        <v>45767.0</v>
      </c>
      <c r="D717" s="726">
        <f t="shared" si="23"/>
        <v>1309000</v>
      </c>
      <c r="E717" s="724" t="s">
        <v>2748</v>
      </c>
      <c r="F717" s="727" t="s">
        <v>2426</v>
      </c>
      <c r="G717" s="728" t="s">
        <v>64</v>
      </c>
      <c r="H717" s="726">
        <v>1309000.0</v>
      </c>
      <c r="I717" s="726">
        <v>0.0</v>
      </c>
      <c r="J717" s="726">
        <f t="shared" si="6"/>
        <v>0</v>
      </c>
      <c r="K717" s="724" t="s">
        <v>1609</v>
      </c>
      <c r="L717" s="729"/>
      <c r="M717" s="741"/>
    </row>
    <row r="718" ht="22.5" customHeight="1">
      <c r="A718" s="723" t="b">
        <v>0</v>
      </c>
      <c r="B718" s="725"/>
      <c r="C718" s="725">
        <v>45767.0</v>
      </c>
      <c r="D718" s="726">
        <f t="shared" si="23"/>
        <v>150000</v>
      </c>
      <c r="E718" s="724" t="s">
        <v>2749</v>
      </c>
      <c r="F718" s="727" t="s">
        <v>2426</v>
      </c>
      <c r="G718" s="728" t="s">
        <v>64</v>
      </c>
      <c r="H718" s="726">
        <v>150000.0</v>
      </c>
      <c r="I718" s="726">
        <v>0.0</v>
      </c>
      <c r="J718" s="726">
        <f t="shared" si="6"/>
        <v>0</v>
      </c>
      <c r="K718" s="724" t="s">
        <v>1609</v>
      </c>
      <c r="L718" s="729"/>
      <c r="M718" s="741"/>
    </row>
    <row r="719" ht="22.5" customHeight="1">
      <c r="A719" s="723" t="b">
        <v>0</v>
      </c>
      <c r="B719" s="724" t="s">
        <v>2750</v>
      </c>
      <c r="C719" s="725">
        <v>45767.0</v>
      </c>
      <c r="D719" s="726">
        <f t="shared" si="23"/>
        <v>295000</v>
      </c>
      <c r="E719" s="724" t="s">
        <v>2751</v>
      </c>
      <c r="F719" s="727" t="s">
        <v>622</v>
      </c>
      <c r="G719" s="728" t="s">
        <v>2752</v>
      </c>
      <c r="H719" s="726">
        <v>295000.0</v>
      </c>
      <c r="I719" s="726">
        <v>0.0</v>
      </c>
      <c r="J719" s="726">
        <f t="shared" si="6"/>
        <v>0</v>
      </c>
      <c r="K719" s="724" t="s">
        <v>1408</v>
      </c>
      <c r="L719" s="729"/>
      <c r="M719" s="741"/>
    </row>
    <row r="720" ht="22.5" customHeight="1">
      <c r="A720" s="723" t="b">
        <v>0</v>
      </c>
      <c r="B720" s="725"/>
      <c r="C720" s="725">
        <v>45767.0</v>
      </c>
      <c r="D720" s="726">
        <f t="shared" si="23"/>
        <v>15000</v>
      </c>
      <c r="E720" s="724" t="s">
        <v>2753</v>
      </c>
      <c r="F720" s="727" t="s">
        <v>628</v>
      </c>
      <c r="G720" s="728" t="s">
        <v>31</v>
      </c>
      <c r="H720" s="726">
        <v>15000.0</v>
      </c>
      <c r="I720" s="726">
        <v>0.0</v>
      </c>
      <c r="J720" s="726">
        <f t="shared" si="6"/>
        <v>0</v>
      </c>
      <c r="K720" s="724" t="s">
        <v>31</v>
      </c>
      <c r="L720" s="729"/>
      <c r="M720" s="741"/>
    </row>
    <row r="721" ht="22.5" customHeight="1">
      <c r="A721" s="723" t="b">
        <v>1</v>
      </c>
      <c r="B721" s="724">
        <v>5613.0</v>
      </c>
      <c r="C721" s="725">
        <v>45767.0</v>
      </c>
      <c r="D721" s="726">
        <f t="shared" si="23"/>
        <v>65000</v>
      </c>
      <c r="E721" s="724" t="s">
        <v>2754</v>
      </c>
      <c r="F721" s="727" t="s">
        <v>633</v>
      </c>
      <c r="G721" s="728" t="s">
        <v>2524</v>
      </c>
      <c r="H721" s="726">
        <v>65000.0</v>
      </c>
      <c r="I721" s="726">
        <v>0.0</v>
      </c>
      <c r="J721" s="726">
        <f t="shared" si="6"/>
        <v>0</v>
      </c>
      <c r="K721" s="724" t="s">
        <v>1609</v>
      </c>
      <c r="L721" s="729"/>
      <c r="M721" s="741"/>
    </row>
    <row r="722" ht="22.5" customHeight="1">
      <c r="A722" s="723" t="b">
        <v>0</v>
      </c>
      <c r="B722" s="724">
        <v>2735.0</v>
      </c>
      <c r="C722" s="725">
        <v>45767.0</v>
      </c>
      <c r="D722" s="726">
        <f t="shared" si="23"/>
        <v>65000</v>
      </c>
      <c r="E722" s="724" t="s">
        <v>2755</v>
      </c>
      <c r="F722" s="727" t="s">
        <v>633</v>
      </c>
      <c r="G722" s="728" t="s">
        <v>2756</v>
      </c>
      <c r="H722" s="726">
        <v>65000.0</v>
      </c>
      <c r="I722" s="726">
        <v>0.0</v>
      </c>
      <c r="J722" s="726">
        <f t="shared" si="6"/>
        <v>0</v>
      </c>
      <c r="K722" s="724" t="s">
        <v>1609</v>
      </c>
      <c r="L722" s="729"/>
      <c r="M722" s="741"/>
    </row>
    <row r="723" ht="22.5" customHeight="1">
      <c r="A723" s="723" t="b">
        <v>0</v>
      </c>
      <c r="B723" s="725"/>
      <c r="C723" s="757">
        <v>45767.0</v>
      </c>
      <c r="D723" s="726">
        <f t="shared" si="23"/>
        <v>10000</v>
      </c>
      <c r="E723" s="724" t="s">
        <v>618</v>
      </c>
      <c r="F723" s="727" t="s">
        <v>618</v>
      </c>
      <c r="G723" s="728" t="s">
        <v>64</v>
      </c>
      <c r="H723" s="726">
        <v>10000.0</v>
      </c>
      <c r="I723" s="726">
        <v>0.0</v>
      </c>
      <c r="J723" s="726">
        <f t="shared" si="6"/>
        <v>0</v>
      </c>
      <c r="K723" s="724" t="s">
        <v>1609</v>
      </c>
      <c r="L723" s="729"/>
      <c r="M723" s="741"/>
    </row>
    <row r="724" ht="22.5" customHeight="1">
      <c r="A724" s="723" t="b">
        <v>0</v>
      </c>
      <c r="B724" s="725"/>
      <c r="C724" s="725">
        <v>45767.0</v>
      </c>
      <c r="D724" s="726">
        <f t="shared" si="23"/>
        <v>25000</v>
      </c>
      <c r="E724" s="724" t="s">
        <v>618</v>
      </c>
      <c r="F724" s="727" t="s">
        <v>618</v>
      </c>
      <c r="G724" s="728" t="s">
        <v>37</v>
      </c>
      <c r="H724" s="726">
        <v>25000.0</v>
      </c>
      <c r="I724" s="726">
        <v>0.0</v>
      </c>
      <c r="J724" s="726">
        <f t="shared" si="6"/>
        <v>0</v>
      </c>
      <c r="K724" s="724" t="s">
        <v>1609</v>
      </c>
      <c r="L724" s="729"/>
      <c r="M724" s="741"/>
    </row>
    <row r="725" ht="22.5" customHeight="1">
      <c r="A725" s="723" t="b">
        <v>0</v>
      </c>
      <c r="B725" s="725">
        <v>388255.0</v>
      </c>
      <c r="C725" s="725">
        <v>45767.0</v>
      </c>
      <c r="D725" s="726">
        <f t="shared" si="23"/>
        <v>20000</v>
      </c>
      <c r="E725" s="724" t="s">
        <v>2757</v>
      </c>
      <c r="F725" s="727" t="s">
        <v>651</v>
      </c>
      <c r="G725" s="728" t="s">
        <v>2758</v>
      </c>
      <c r="H725" s="726">
        <v>20000.0</v>
      </c>
      <c r="I725" s="726">
        <v>0.0</v>
      </c>
      <c r="J725" s="726">
        <f t="shared" si="6"/>
        <v>0</v>
      </c>
      <c r="K725" s="724" t="s">
        <v>1408</v>
      </c>
      <c r="L725" s="729"/>
      <c r="M725" s="741"/>
    </row>
    <row r="726" ht="22.5" customHeight="1">
      <c r="A726" s="723" t="b">
        <v>0</v>
      </c>
      <c r="B726" s="724">
        <v>1901.0</v>
      </c>
      <c r="C726" s="725">
        <v>45767.0</v>
      </c>
      <c r="D726" s="726">
        <f t="shared" si="23"/>
        <v>9000</v>
      </c>
      <c r="E726" s="724" t="s">
        <v>2759</v>
      </c>
      <c r="F726" s="727" t="s">
        <v>819</v>
      </c>
      <c r="G726" s="728" t="s">
        <v>2760</v>
      </c>
      <c r="H726" s="726">
        <v>9000.0</v>
      </c>
      <c r="I726" s="726">
        <v>0.0</v>
      </c>
      <c r="J726" s="726">
        <f t="shared" si="6"/>
        <v>0</v>
      </c>
      <c r="K726" s="724" t="s">
        <v>1609</v>
      </c>
      <c r="L726" s="729"/>
      <c r="M726" s="741"/>
    </row>
    <row r="727" ht="22.5" customHeight="1">
      <c r="A727" s="723" t="b">
        <v>0</v>
      </c>
      <c r="B727" s="725"/>
      <c r="C727" s="725">
        <v>45768.0</v>
      </c>
      <c r="D727" s="726">
        <v>126000.0</v>
      </c>
      <c r="E727" s="724" t="s">
        <v>2761</v>
      </c>
      <c r="F727" s="727" t="s">
        <v>620</v>
      </c>
      <c r="G727" s="728" t="s">
        <v>31</v>
      </c>
      <c r="H727" s="726">
        <v>126000.0</v>
      </c>
      <c r="I727" s="726">
        <v>0.0</v>
      </c>
      <c r="J727" s="726">
        <f t="shared" si="6"/>
        <v>0</v>
      </c>
      <c r="K727" s="724"/>
      <c r="L727" s="729"/>
      <c r="M727" s="741"/>
    </row>
    <row r="728" ht="22.5" customHeight="1">
      <c r="A728" s="723" t="b">
        <v>0</v>
      </c>
      <c r="B728" s="724">
        <v>2110.0</v>
      </c>
      <c r="C728" s="725">
        <v>45768.0</v>
      </c>
      <c r="D728" s="726">
        <f t="shared" ref="D728:D735" si="24">IF(OR(ISBLANK(H728),ISBLANK(I728)),"",H728-I728)</f>
        <v>70000</v>
      </c>
      <c r="E728" s="724" t="s">
        <v>2762</v>
      </c>
      <c r="F728" s="727" t="s">
        <v>620</v>
      </c>
      <c r="G728" s="728" t="s">
        <v>2763</v>
      </c>
      <c r="H728" s="726">
        <v>70000.0</v>
      </c>
      <c r="I728" s="726">
        <v>0.0</v>
      </c>
      <c r="J728" s="726">
        <f t="shared" si="6"/>
        <v>0</v>
      </c>
      <c r="K728" s="724"/>
      <c r="L728" s="729"/>
      <c r="M728" s="741"/>
    </row>
    <row r="729" ht="22.5" customHeight="1">
      <c r="A729" s="723" t="b">
        <v>0</v>
      </c>
      <c r="B729" s="724" t="s">
        <v>2764</v>
      </c>
      <c r="C729" s="725">
        <v>45768.0</v>
      </c>
      <c r="D729" s="726">
        <f t="shared" si="24"/>
        <v>60000</v>
      </c>
      <c r="E729" s="724" t="s">
        <v>2765</v>
      </c>
      <c r="F729" s="727" t="s">
        <v>620</v>
      </c>
      <c r="G729" s="728" t="s">
        <v>2676</v>
      </c>
      <c r="H729" s="726">
        <v>60000.0</v>
      </c>
      <c r="I729" s="726">
        <v>0.0</v>
      </c>
      <c r="J729" s="726">
        <f t="shared" si="6"/>
        <v>0</v>
      </c>
      <c r="K729" s="724"/>
      <c r="L729" s="729"/>
      <c r="M729" s="741"/>
    </row>
    <row r="730" ht="22.5" customHeight="1">
      <c r="A730" s="723" t="b">
        <v>1</v>
      </c>
      <c r="B730" s="725"/>
      <c r="C730" s="725">
        <v>45768.0</v>
      </c>
      <c r="D730" s="726">
        <f t="shared" si="24"/>
        <v>14000</v>
      </c>
      <c r="E730" s="724" t="s">
        <v>2432</v>
      </c>
      <c r="F730" s="727" t="s">
        <v>622</v>
      </c>
      <c r="G730" s="728" t="s">
        <v>60</v>
      </c>
      <c r="H730" s="726">
        <v>14000.0</v>
      </c>
      <c r="I730" s="726">
        <v>0.0</v>
      </c>
      <c r="J730" s="726">
        <f t="shared" si="6"/>
        <v>0</v>
      </c>
      <c r="K730" s="724"/>
      <c r="L730" s="729"/>
      <c r="M730" s="741"/>
    </row>
    <row r="731" ht="22.5" customHeight="1">
      <c r="A731" s="723" t="b">
        <v>0</v>
      </c>
      <c r="B731" s="725"/>
      <c r="C731" s="725">
        <v>45768.0</v>
      </c>
      <c r="D731" s="726">
        <f t="shared" si="24"/>
        <v>10000</v>
      </c>
      <c r="E731" s="724" t="s">
        <v>2766</v>
      </c>
      <c r="F731" s="727" t="s">
        <v>628</v>
      </c>
      <c r="G731" s="728" t="s">
        <v>791</v>
      </c>
      <c r="H731" s="726">
        <v>10000.0</v>
      </c>
      <c r="I731" s="726">
        <v>0.0</v>
      </c>
      <c r="J731" s="726">
        <f t="shared" si="6"/>
        <v>0</v>
      </c>
      <c r="K731" s="724"/>
      <c r="L731" s="729"/>
      <c r="M731" s="741"/>
    </row>
    <row r="732" ht="22.5" customHeight="1">
      <c r="A732" s="723" t="b">
        <v>1</v>
      </c>
      <c r="B732" s="725"/>
      <c r="C732" s="725">
        <v>45768.0</v>
      </c>
      <c r="D732" s="726">
        <f t="shared" si="24"/>
        <v>15000</v>
      </c>
      <c r="E732" s="724" t="s">
        <v>631</v>
      </c>
      <c r="F732" s="727" t="s">
        <v>631</v>
      </c>
      <c r="G732" s="728" t="s">
        <v>52</v>
      </c>
      <c r="H732" s="726">
        <v>15000.0</v>
      </c>
      <c r="I732" s="726">
        <v>0.0</v>
      </c>
      <c r="J732" s="726">
        <f t="shared" si="6"/>
        <v>0</v>
      </c>
      <c r="K732" s="724" t="s">
        <v>1609</v>
      </c>
      <c r="L732" s="729"/>
      <c r="M732" s="741"/>
    </row>
    <row r="733" ht="22.5" customHeight="1">
      <c r="A733" s="723" t="b">
        <v>1</v>
      </c>
      <c r="B733" s="725"/>
      <c r="C733" s="725">
        <v>45768.0</v>
      </c>
      <c r="D733" s="726">
        <f t="shared" si="24"/>
        <v>10000</v>
      </c>
      <c r="E733" s="724" t="s">
        <v>618</v>
      </c>
      <c r="F733" s="727" t="s">
        <v>618</v>
      </c>
      <c r="G733" s="728" t="s">
        <v>60</v>
      </c>
      <c r="H733" s="726">
        <v>10000.0</v>
      </c>
      <c r="I733" s="726">
        <v>0.0</v>
      </c>
      <c r="J733" s="726">
        <f t="shared" si="6"/>
        <v>0</v>
      </c>
      <c r="K733" s="724"/>
      <c r="L733" s="729"/>
      <c r="M733" s="741"/>
    </row>
    <row r="734" ht="22.5" customHeight="1">
      <c r="A734" s="723" t="b">
        <v>0</v>
      </c>
      <c r="B734" s="725"/>
      <c r="C734" s="725">
        <v>45769.0</v>
      </c>
      <c r="D734" s="726">
        <f t="shared" si="24"/>
        <v>50000</v>
      </c>
      <c r="E734" s="724" t="s">
        <v>2749</v>
      </c>
      <c r="F734" s="727" t="s">
        <v>2426</v>
      </c>
      <c r="G734" s="728" t="s">
        <v>64</v>
      </c>
      <c r="H734" s="726">
        <v>50000.0</v>
      </c>
      <c r="I734" s="726">
        <v>0.0</v>
      </c>
      <c r="J734" s="726">
        <f t="shared" si="6"/>
        <v>0</v>
      </c>
      <c r="K734" s="724" t="s">
        <v>2447</v>
      </c>
      <c r="L734" s="729"/>
      <c r="M734" s="741"/>
    </row>
    <row r="735" ht="22.5" customHeight="1">
      <c r="A735" s="723" t="b">
        <v>0</v>
      </c>
      <c r="B735" s="725"/>
      <c r="C735" s="725">
        <v>45769.0</v>
      </c>
      <c r="D735" s="726">
        <f t="shared" si="24"/>
        <v>45000</v>
      </c>
      <c r="E735" s="724" t="s">
        <v>2767</v>
      </c>
      <c r="F735" s="727" t="s">
        <v>641</v>
      </c>
      <c r="G735" s="728" t="s">
        <v>791</v>
      </c>
      <c r="H735" s="726">
        <v>45000.0</v>
      </c>
      <c r="I735" s="726">
        <v>0.0</v>
      </c>
      <c r="J735" s="726">
        <f t="shared" si="6"/>
        <v>0</v>
      </c>
      <c r="K735" s="724" t="s">
        <v>31</v>
      </c>
      <c r="L735" s="729"/>
      <c r="M735" s="741"/>
    </row>
    <row r="736" ht="22.5" customHeight="1">
      <c r="A736" s="723" t="b">
        <v>1</v>
      </c>
      <c r="B736" s="724">
        <v>5662.0</v>
      </c>
      <c r="C736" s="725">
        <v>45769.0</v>
      </c>
      <c r="D736" s="726">
        <v>1445000.0</v>
      </c>
      <c r="E736" s="724" t="s">
        <v>632</v>
      </c>
      <c r="F736" s="727" t="s">
        <v>620</v>
      </c>
      <c r="G736" s="728" t="s">
        <v>632</v>
      </c>
      <c r="H736" s="726">
        <v>1445000.0</v>
      </c>
      <c r="I736" s="726">
        <v>0.0</v>
      </c>
      <c r="J736" s="726">
        <f t="shared" si="6"/>
        <v>0</v>
      </c>
      <c r="K736" s="724" t="s">
        <v>2447</v>
      </c>
      <c r="L736" s="729"/>
      <c r="M736" s="741"/>
    </row>
    <row r="737" ht="22.5" customHeight="1">
      <c r="A737" s="723" t="b">
        <v>0</v>
      </c>
      <c r="B737" s="724" t="s">
        <v>2768</v>
      </c>
      <c r="C737" s="725">
        <v>45769.0</v>
      </c>
      <c r="D737" s="726">
        <f t="shared" ref="D737:D752" si="25">IF(OR(ISBLANK(H737),ISBLANK(I737)),"",H737-I737)</f>
        <v>1675000</v>
      </c>
      <c r="E737" s="724" t="s">
        <v>2769</v>
      </c>
      <c r="F737" s="727" t="s">
        <v>686</v>
      </c>
      <c r="G737" s="728" t="s">
        <v>3</v>
      </c>
      <c r="H737" s="726">
        <v>1675000.0</v>
      </c>
      <c r="I737" s="726">
        <v>0.0</v>
      </c>
      <c r="J737" s="726">
        <f t="shared" si="6"/>
        <v>0</v>
      </c>
      <c r="K737" s="724" t="s">
        <v>3</v>
      </c>
      <c r="L737" s="729"/>
      <c r="M737" s="741"/>
    </row>
    <row r="738" ht="22.5" customHeight="1">
      <c r="A738" s="723" t="b">
        <v>0</v>
      </c>
      <c r="B738" s="725"/>
      <c r="C738" s="725">
        <v>45769.0</v>
      </c>
      <c r="D738" s="726">
        <f t="shared" si="25"/>
        <v>5000</v>
      </c>
      <c r="E738" s="724" t="s">
        <v>2770</v>
      </c>
      <c r="F738" s="727" t="s">
        <v>686</v>
      </c>
      <c r="G738" s="728" t="s">
        <v>31</v>
      </c>
      <c r="H738" s="726">
        <v>5000.0</v>
      </c>
      <c r="I738" s="726">
        <v>0.0</v>
      </c>
      <c r="J738" s="726">
        <f t="shared" si="6"/>
        <v>0</v>
      </c>
      <c r="K738" s="724" t="s">
        <v>31</v>
      </c>
      <c r="L738" s="729"/>
      <c r="M738" s="741"/>
    </row>
    <row r="739" ht="22.5" customHeight="1">
      <c r="A739" s="723" t="b">
        <v>0</v>
      </c>
      <c r="B739" s="724">
        <v>2660.0</v>
      </c>
      <c r="C739" s="725">
        <v>45769.0</v>
      </c>
      <c r="D739" s="726">
        <f t="shared" si="25"/>
        <v>10000</v>
      </c>
      <c r="E739" s="724" t="s">
        <v>2507</v>
      </c>
      <c r="F739" s="727" t="s">
        <v>628</v>
      </c>
      <c r="G739" s="728" t="s">
        <v>758</v>
      </c>
      <c r="H739" s="726">
        <v>10000.0</v>
      </c>
      <c r="I739" s="726">
        <v>0.0</v>
      </c>
      <c r="J739" s="726">
        <f t="shared" si="6"/>
        <v>0</v>
      </c>
      <c r="K739" s="724" t="s">
        <v>31</v>
      </c>
      <c r="L739" s="729"/>
      <c r="M739" s="741"/>
    </row>
    <row r="740" ht="22.5" customHeight="1">
      <c r="A740" s="723" t="b">
        <v>1</v>
      </c>
      <c r="B740" s="725"/>
      <c r="C740" s="725">
        <v>45769.0</v>
      </c>
      <c r="D740" s="726">
        <f t="shared" si="25"/>
        <v>10000</v>
      </c>
      <c r="E740" s="724" t="s">
        <v>2771</v>
      </c>
      <c r="F740" s="727" t="s">
        <v>628</v>
      </c>
      <c r="G740" s="728" t="s">
        <v>632</v>
      </c>
      <c r="H740" s="726">
        <v>10000.0</v>
      </c>
      <c r="I740" s="726">
        <v>0.0</v>
      </c>
      <c r="J740" s="726">
        <f t="shared" si="6"/>
        <v>0</v>
      </c>
      <c r="K740" s="724" t="s">
        <v>2447</v>
      </c>
      <c r="L740" s="729"/>
      <c r="M740" s="741"/>
    </row>
    <row r="741" ht="22.5" customHeight="1">
      <c r="A741" s="723" t="b">
        <v>0</v>
      </c>
      <c r="B741" s="724">
        <v>2660.0</v>
      </c>
      <c r="C741" s="725">
        <v>45769.0</v>
      </c>
      <c r="D741" s="726">
        <f t="shared" si="25"/>
        <v>220000</v>
      </c>
      <c r="E741" s="724" t="s">
        <v>602</v>
      </c>
      <c r="F741" s="727" t="s">
        <v>633</v>
      </c>
      <c r="G741" s="728" t="s">
        <v>2480</v>
      </c>
      <c r="H741" s="726">
        <v>220000.0</v>
      </c>
      <c r="I741" s="726">
        <v>0.0</v>
      </c>
      <c r="J741" s="726">
        <f t="shared" si="6"/>
        <v>0</v>
      </c>
      <c r="K741" s="724" t="s">
        <v>31</v>
      </c>
      <c r="L741" s="729"/>
      <c r="M741" s="741"/>
    </row>
    <row r="742" ht="22.5" customHeight="1">
      <c r="A742" s="723" t="b">
        <v>1</v>
      </c>
      <c r="B742" s="725"/>
      <c r="C742" s="725">
        <v>45769.0</v>
      </c>
      <c r="D742" s="726">
        <f t="shared" si="25"/>
        <v>186000</v>
      </c>
      <c r="E742" s="724" t="s">
        <v>618</v>
      </c>
      <c r="F742" s="727" t="s">
        <v>618</v>
      </c>
      <c r="G742" s="728" t="s">
        <v>2772</v>
      </c>
      <c r="H742" s="726">
        <v>186000.0</v>
      </c>
      <c r="I742" s="726">
        <v>0.0</v>
      </c>
      <c r="J742" s="726">
        <f t="shared" si="6"/>
        <v>0</v>
      </c>
      <c r="K742" s="724" t="s">
        <v>2447</v>
      </c>
      <c r="L742" s="729"/>
      <c r="M742" s="741"/>
    </row>
    <row r="743" ht="22.5" customHeight="1">
      <c r="A743" s="723" t="b">
        <v>1</v>
      </c>
      <c r="B743" s="725"/>
      <c r="C743" s="725">
        <v>45769.0</v>
      </c>
      <c r="D743" s="726">
        <f t="shared" si="25"/>
        <v>5000</v>
      </c>
      <c r="E743" s="724" t="s">
        <v>618</v>
      </c>
      <c r="F743" s="727" t="s">
        <v>618</v>
      </c>
      <c r="G743" s="728" t="s">
        <v>60</v>
      </c>
      <c r="H743" s="726">
        <v>5000.0</v>
      </c>
      <c r="I743" s="726">
        <v>0.0</v>
      </c>
      <c r="J743" s="726">
        <f t="shared" si="6"/>
        <v>0</v>
      </c>
      <c r="K743" s="724"/>
      <c r="L743" s="729"/>
      <c r="M743" s="741"/>
    </row>
    <row r="744" ht="22.5" customHeight="1">
      <c r="A744" s="723" t="b">
        <v>0</v>
      </c>
      <c r="B744" s="725"/>
      <c r="C744" s="725">
        <v>45769.0</v>
      </c>
      <c r="D744" s="726">
        <f t="shared" si="25"/>
        <v>13000</v>
      </c>
      <c r="E744" s="724" t="s">
        <v>2773</v>
      </c>
      <c r="F744" s="727" t="s">
        <v>651</v>
      </c>
      <c r="G744" s="728" t="s">
        <v>60</v>
      </c>
      <c r="H744" s="726">
        <v>13000.0</v>
      </c>
      <c r="I744" s="726">
        <v>0.0</v>
      </c>
      <c r="J744" s="726">
        <f t="shared" si="6"/>
        <v>0</v>
      </c>
      <c r="K744" s="724"/>
      <c r="L744" s="729"/>
      <c r="M744" s="741"/>
    </row>
    <row r="745" ht="22.5" customHeight="1">
      <c r="A745" s="723" t="b">
        <v>0</v>
      </c>
      <c r="B745" s="725"/>
      <c r="C745" s="725">
        <v>45769.0</v>
      </c>
      <c r="D745" s="726">
        <f t="shared" si="25"/>
        <v>5000</v>
      </c>
      <c r="E745" s="724" t="s">
        <v>2747</v>
      </c>
      <c r="F745" s="727" t="s">
        <v>2554</v>
      </c>
      <c r="G745" s="728" t="s">
        <v>1609</v>
      </c>
      <c r="H745" s="726">
        <v>5000.0</v>
      </c>
      <c r="I745" s="726">
        <v>0.0</v>
      </c>
      <c r="J745" s="726">
        <f t="shared" si="6"/>
        <v>0</v>
      </c>
      <c r="K745" s="724"/>
      <c r="L745" s="729"/>
      <c r="M745" s="741"/>
    </row>
    <row r="746" ht="22.5" customHeight="1">
      <c r="A746" s="723" t="b">
        <v>0</v>
      </c>
      <c r="B746" s="725"/>
      <c r="C746" s="725">
        <v>45769.0</v>
      </c>
      <c r="D746" s="726">
        <f t="shared" si="25"/>
        <v>1000</v>
      </c>
      <c r="E746" s="724" t="s">
        <v>2774</v>
      </c>
      <c r="F746" s="727" t="s">
        <v>819</v>
      </c>
      <c r="G746" s="728" t="s">
        <v>2681</v>
      </c>
      <c r="H746" s="726">
        <v>1000.0</v>
      </c>
      <c r="I746" s="726">
        <v>0.0</v>
      </c>
      <c r="J746" s="726">
        <f t="shared" si="6"/>
        <v>0</v>
      </c>
      <c r="K746" s="724" t="s">
        <v>361</v>
      </c>
      <c r="L746" s="729"/>
      <c r="M746" s="741"/>
    </row>
    <row r="747" ht="22.5" customHeight="1">
      <c r="A747" s="723" t="b">
        <v>0</v>
      </c>
      <c r="B747" s="724" t="s">
        <v>2775</v>
      </c>
      <c r="C747" s="725">
        <v>45770.0</v>
      </c>
      <c r="D747" s="726">
        <f t="shared" si="25"/>
        <v>120000</v>
      </c>
      <c r="E747" s="724" t="s">
        <v>2776</v>
      </c>
      <c r="F747" s="727" t="s">
        <v>620</v>
      </c>
      <c r="G747" s="728" t="s">
        <v>54</v>
      </c>
      <c r="H747" s="726">
        <v>120000.0</v>
      </c>
      <c r="I747" s="726">
        <v>0.0</v>
      </c>
      <c r="J747" s="726">
        <f t="shared" si="6"/>
        <v>0</v>
      </c>
      <c r="K747" s="724"/>
      <c r="L747" s="729"/>
      <c r="M747" s="741"/>
    </row>
    <row r="748" ht="22.5" customHeight="1">
      <c r="A748" s="723" t="b">
        <v>0</v>
      </c>
      <c r="B748" s="724">
        <v>2361.0</v>
      </c>
      <c r="C748" s="725">
        <v>45770.0</v>
      </c>
      <c r="D748" s="726">
        <f t="shared" si="25"/>
        <v>155000</v>
      </c>
      <c r="E748" s="724" t="s">
        <v>2777</v>
      </c>
      <c r="F748" s="727" t="s">
        <v>620</v>
      </c>
      <c r="G748" s="728" t="s">
        <v>37</v>
      </c>
      <c r="H748" s="726">
        <v>155000.0</v>
      </c>
      <c r="I748" s="726">
        <v>0.0</v>
      </c>
      <c r="J748" s="726">
        <f t="shared" si="6"/>
        <v>0</v>
      </c>
      <c r="K748" s="724"/>
      <c r="L748" s="729"/>
      <c r="M748" s="741"/>
    </row>
    <row r="749" ht="22.5" customHeight="1">
      <c r="A749" s="723" t="b">
        <v>0</v>
      </c>
      <c r="B749" s="725"/>
      <c r="C749" s="725">
        <v>45770.0</v>
      </c>
      <c r="D749" s="726">
        <f t="shared" si="25"/>
        <v>25000</v>
      </c>
      <c r="E749" s="724" t="s">
        <v>2778</v>
      </c>
      <c r="F749" s="727" t="s">
        <v>628</v>
      </c>
      <c r="G749" s="728" t="s">
        <v>3</v>
      </c>
      <c r="H749" s="726">
        <v>25000.0</v>
      </c>
      <c r="I749" s="726">
        <v>0.0</v>
      </c>
      <c r="J749" s="726">
        <f t="shared" si="6"/>
        <v>0</v>
      </c>
      <c r="K749" s="724"/>
      <c r="L749" s="729"/>
      <c r="M749" s="741"/>
    </row>
    <row r="750" ht="22.5" customHeight="1">
      <c r="A750" s="723" t="b">
        <v>1</v>
      </c>
      <c r="B750" s="725"/>
      <c r="C750" s="725">
        <v>45770.0</v>
      </c>
      <c r="D750" s="726">
        <f t="shared" si="25"/>
        <v>25000</v>
      </c>
      <c r="E750" s="724" t="s">
        <v>631</v>
      </c>
      <c r="F750" s="727" t="s">
        <v>631</v>
      </c>
      <c r="G750" s="728" t="s">
        <v>52</v>
      </c>
      <c r="H750" s="726">
        <v>25000.0</v>
      </c>
      <c r="I750" s="726">
        <v>0.0</v>
      </c>
      <c r="J750" s="726">
        <f t="shared" si="6"/>
        <v>0</v>
      </c>
      <c r="K750" s="724"/>
      <c r="L750" s="729"/>
      <c r="M750" s="741"/>
    </row>
    <row r="751" ht="22.5" customHeight="1">
      <c r="A751" s="723" t="b">
        <v>1</v>
      </c>
      <c r="B751" s="725"/>
      <c r="C751" s="725">
        <v>45771.0</v>
      </c>
      <c r="D751" s="726">
        <f t="shared" si="25"/>
        <v>0</v>
      </c>
      <c r="E751" s="724" t="s">
        <v>2779</v>
      </c>
      <c r="F751" s="727" t="s">
        <v>2426</v>
      </c>
      <c r="G751" s="728" t="s">
        <v>64</v>
      </c>
      <c r="H751" s="726">
        <v>0.0</v>
      </c>
      <c r="I751" s="726">
        <v>0.0</v>
      </c>
      <c r="J751" s="726">
        <f t="shared" si="6"/>
        <v>0</v>
      </c>
      <c r="K751" s="724"/>
      <c r="L751" s="729"/>
      <c r="M751" s="741"/>
    </row>
    <row r="752" ht="22.5" customHeight="1">
      <c r="A752" s="723" t="b">
        <v>0</v>
      </c>
      <c r="B752" s="724">
        <v>836.0</v>
      </c>
      <c r="C752" s="725">
        <v>45771.0</v>
      </c>
      <c r="D752" s="726">
        <f t="shared" si="25"/>
        <v>388000</v>
      </c>
      <c r="E752" s="724" t="s">
        <v>2780</v>
      </c>
      <c r="F752" s="727" t="s">
        <v>620</v>
      </c>
      <c r="G752" s="728" t="s">
        <v>2639</v>
      </c>
      <c r="H752" s="726">
        <v>388000.0</v>
      </c>
      <c r="I752" s="726">
        <v>0.0</v>
      </c>
      <c r="J752" s="726">
        <f t="shared" si="6"/>
        <v>0</v>
      </c>
      <c r="K752" s="724"/>
      <c r="L752" s="729"/>
      <c r="M752" s="741"/>
    </row>
    <row r="753" ht="22.5" customHeight="1">
      <c r="A753" s="723" t="b">
        <v>1</v>
      </c>
      <c r="B753" s="724">
        <v>5730.0</v>
      </c>
      <c r="C753" s="725">
        <v>45771.0</v>
      </c>
      <c r="D753" s="726">
        <v>175000.0</v>
      </c>
      <c r="E753" s="724" t="s">
        <v>632</v>
      </c>
      <c r="F753" s="727" t="s">
        <v>620</v>
      </c>
      <c r="G753" s="728" t="s">
        <v>632</v>
      </c>
      <c r="H753" s="726">
        <v>175000.0</v>
      </c>
      <c r="I753" s="726">
        <v>0.0</v>
      </c>
      <c r="J753" s="726">
        <f t="shared" si="6"/>
        <v>0</v>
      </c>
      <c r="K753" s="724"/>
      <c r="L753" s="729"/>
      <c r="M753" s="741"/>
    </row>
    <row r="754" ht="22.5" customHeight="1">
      <c r="A754" s="723" t="b">
        <v>0</v>
      </c>
      <c r="B754" s="724" t="s">
        <v>2781</v>
      </c>
      <c r="C754" s="725">
        <v>45771.0</v>
      </c>
      <c r="D754" s="726">
        <f t="shared" ref="D754:D762" si="26">IF(OR(ISBLANK(H754),ISBLANK(I754)),"",H754-I754)</f>
        <v>11000</v>
      </c>
      <c r="E754" s="724" t="s">
        <v>2782</v>
      </c>
      <c r="F754" s="727" t="s">
        <v>622</v>
      </c>
      <c r="G754" s="728" t="s">
        <v>1511</v>
      </c>
      <c r="H754" s="726">
        <v>11000.0</v>
      </c>
      <c r="I754" s="726">
        <v>0.0</v>
      </c>
      <c r="J754" s="726">
        <f t="shared" si="6"/>
        <v>0</v>
      </c>
      <c r="K754" s="724"/>
      <c r="L754" s="729"/>
      <c r="M754" s="741"/>
    </row>
    <row r="755" ht="22.5" customHeight="1">
      <c r="A755" s="723" t="b">
        <v>0</v>
      </c>
      <c r="B755" s="725"/>
      <c r="C755" s="725">
        <v>45771.0</v>
      </c>
      <c r="D755" s="726">
        <f t="shared" si="26"/>
        <v>7000</v>
      </c>
      <c r="E755" s="724" t="s">
        <v>2432</v>
      </c>
      <c r="F755" s="727" t="s">
        <v>622</v>
      </c>
      <c r="G755" s="728" t="s">
        <v>1511</v>
      </c>
      <c r="H755" s="726">
        <v>7000.0</v>
      </c>
      <c r="I755" s="726">
        <v>0.0</v>
      </c>
      <c r="J755" s="726">
        <f t="shared" si="6"/>
        <v>0</v>
      </c>
      <c r="K755" s="724"/>
      <c r="L755" s="729"/>
      <c r="M755" s="741"/>
    </row>
    <row r="756" ht="22.5" customHeight="1">
      <c r="A756" s="723" t="b">
        <v>0</v>
      </c>
      <c r="B756" s="725"/>
      <c r="C756" s="725">
        <v>45771.0</v>
      </c>
      <c r="D756" s="726">
        <f t="shared" si="26"/>
        <v>300000</v>
      </c>
      <c r="E756" s="724" t="s">
        <v>2625</v>
      </c>
      <c r="F756" s="727" t="s">
        <v>717</v>
      </c>
      <c r="G756" s="728" t="s">
        <v>54</v>
      </c>
      <c r="H756" s="726">
        <v>300000.0</v>
      </c>
      <c r="I756" s="726">
        <v>0.0</v>
      </c>
      <c r="J756" s="726">
        <f t="shared" si="6"/>
        <v>0</v>
      </c>
      <c r="K756" s="724"/>
      <c r="L756" s="729"/>
      <c r="M756" s="741"/>
    </row>
    <row r="757" ht="22.5" customHeight="1">
      <c r="A757" s="723" t="b">
        <v>0</v>
      </c>
      <c r="B757" s="725"/>
      <c r="C757" s="725">
        <v>45771.0</v>
      </c>
      <c r="D757" s="726">
        <f t="shared" si="26"/>
        <v>10000</v>
      </c>
      <c r="E757" s="724" t="s">
        <v>2783</v>
      </c>
      <c r="F757" s="727" t="s">
        <v>628</v>
      </c>
      <c r="G757" s="728" t="s">
        <v>31</v>
      </c>
      <c r="H757" s="726">
        <v>10000.0</v>
      </c>
      <c r="I757" s="726">
        <v>0.0</v>
      </c>
      <c r="J757" s="726">
        <f t="shared" si="6"/>
        <v>0</v>
      </c>
      <c r="K757" s="724"/>
      <c r="L757" s="729"/>
      <c r="M757" s="741"/>
    </row>
    <row r="758" ht="22.5" customHeight="1">
      <c r="A758" s="723" t="b">
        <v>0</v>
      </c>
      <c r="B758" s="725"/>
      <c r="C758" s="725">
        <v>45771.0</v>
      </c>
      <c r="D758" s="726">
        <f t="shared" si="26"/>
        <v>10000</v>
      </c>
      <c r="E758" s="724" t="s">
        <v>2784</v>
      </c>
      <c r="F758" s="727" t="s">
        <v>628</v>
      </c>
      <c r="G758" s="728" t="s">
        <v>31</v>
      </c>
      <c r="H758" s="726">
        <v>10000.0</v>
      </c>
      <c r="I758" s="726">
        <v>0.0</v>
      </c>
      <c r="J758" s="726">
        <f t="shared" si="6"/>
        <v>0</v>
      </c>
      <c r="K758" s="724"/>
      <c r="L758" s="729"/>
      <c r="M758" s="741"/>
    </row>
    <row r="759" ht="22.5" customHeight="1">
      <c r="A759" s="723" t="b">
        <v>1</v>
      </c>
      <c r="B759" s="725"/>
      <c r="C759" s="725">
        <v>45771.0</v>
      </c>
      <c r="D759" s="726">
        <f t="shared" si="26"/>
        <v>5000</v>
      </c>
      <c r="E759" s="724" t="s">
        <v>2668</v>
      </c>
      <c r="F759" s="727" t="s">
        <v>628</v>
      </c>
      <c r="G759" s="728" t="s">
        <v>791</v>
      </c>
      <c r="H759" s="726">
        <v>5000.0</v>
      </c>
      <c r="I759" s="726">
        <v>0.0</v>
      </c>
      <c r="J759" s="726">
        <f t="shared" si="6"/>
        <v>0</v>
      </c>
      <c r="K759" s="724"/>
      <c r="L759" s="729"/>
      <c r="M759" s="741"/>
    </row>
    <row r="760" ht="22.5" customHeight="1">
      <c r="A760" s="723" t="b">
        <v>0</v>
      </c>
      <c r="B760" s="724">
        <v>2690.0</v>
      </c>
      <c r="C760" s="725">
        <v>45771.0</v>
      </c>
      <c r="D760" s="726">
        <f t="shared" si="26"/>
        <v>300000</v>
      </c>
      <c r="E760" s="724" t="s">
        <v>2785</v>
      </c>
      <c r="F760" s="727" t="s">
        <v>633</v>
      </c>
      <c r="G760" s="728" t="s">
        <v>758</v>
      </c>
      <c r="H760" s="726">
        <v>300000.0</v>
      </c>
      <c r="I760" s="726">
        <v>0.0</v>
      </c>
      <c r="J760" s="726">
        <f t="shared" si="6"/>
        <v>0</v>
      </c>
      <c r="K760" s="724"/>
      <c r="L760" s="729"/>
      <c r="M760" s="741"/>
    </row>
    <row r="761" ht="22.5" customHeight="1">
      <c r="A761" s="723" t="b">
        <v>0</v>
      </c>
      <c r="B761" s="724">
        <v>2691.0</v>
      </c>
      <c r="C761" s="725">
        <v>45771.0</v>
      </c>
      <c r="D761" s="726">
        <f t="shared" si="26"/>
        <v>55000</v>
      </c>
      <c r="E761" s="724" t="s">
        <v>2785</v>
      </c>
      <c r="F761" s="727" t="s">
        <v>633</v>
      </c>
      <c r="G761" s="728" t="s">
        <v>758</v>
      </c>
      <c r="H761" s="726">
        <v>55000.0</v>
      </c>
      <c r="I761" s="726">
        <v>0.0</v>
      </c>
      <c r="J761" s="726">
        <f t="shared" si="6"/>
        <v>0</v>
      </c>
      <c r="K761" s="724"/>
      <c r="L761" s="729"/>
      <c r="M761" s="741"/>
    </row>
    <row r="762" ht="22.5" customHeight="1">
      <c r="A762" s="723" t="b">
        <v>0</v>
      </c>
      <c r="B762" s="725"/>
      <c r="C762" s="725">
        <v>45771.0</v>
      </c>
      <c r="D762" s="726">
        <f t="shared" si="26"/>
        <v>6000</v>
      </c>
      <c r="E762" s="724" t="s">
        <v>2786</v>
      </c>
      <c r="F762" s="727" t="s">
        <v>651</v>
      </c>
      <c r="G762" s="728" t="s">
        <v>60</v>
      </c>
      <c r="H762" s="726">
        <v>6000.0</v>
      </c>
      <c r="I762" s="726">
        <v>0.0</v>
      </c>
      <c r="J762" s="726">
        <f t="shared" si="6"/>
        <v>0</v>
      </c>
      <c r="K762" s="724"/>
      <c r="L762" s="729"/>
      <c r="M762" s="741"/>
    </row>
    <row r="763" ht="22.5" customHeight="1">
      <c r="A763" s="723" t="b">
        <v>1</v>
      </c>
      <c r="B763" s="724" t="s">
        <v>2787</v>
      </c>
      <c r="C763" s="725">
        <v>45771.0</v>
      </c>
      <c r="D763" s="726">
        <v>390000.0</v>
      </c>
      <c r="E763" s="724" t="s">
        <v>2788</v>
      </c>
      <c r="F763" s="727" t="s">
        <v>651</v>
      </c>
      <c r="G763" s="728" t="s">
        <v>2789</v>
      </c>
      <c r="H763" s="726">
        <v>390000.0</v>
      </c>
      <c r="I763" s="726">
        <v>0.0</v>
      </c>
      <c r="J763" s="726">
        <f t="shared" si="6"/>
        <v>0</v>
      </c>
      <c r="K763" s="724"/>
      <c r="L763" s="729"/>
      <c r="M763" s="741"/>
    </row>
    <row r="764" ht="22.5" customHeight="1">
      <c r="A764" s="723" t="b">
        <v>0</v>
      </c>
      <c r="B764" s="725"/>
      <c r="C764" s="725">
        <v>45772.0</v>
      </c>
      <c r="D764" s="726">
        <f t="shared" ref="D764:D765" si="27">IF(OR(ISBLANK(H764),ISBLANK(I764)),"",H764-I764)</f>
        <v>35000</v>
      </c>
      <c r="E764" s="724" t="s">
        <v>2790</v>
      </c>
      <c r="F764" s="727" t="s">
        <v>717</v>
      </c>
      <c r="G764" s="728" t="s">
        <v>2568</v>
      </c>
      <c r="H764" s="726">
        <v>35000.0</v>
      </c>
      <c r="I764" s="726">
        <v>0.0</v>
      </c>
      <c r="J764" s="726">
        <f t="shared" si="6"/>
        <v>0</v>
      </c>
      <c r="K764" s="724"/>
      <c r="L764" s="729"/>
      <c r="M764" s="741"/>
    </row>
    <row r="765" ht="22.5" customHeight="1">
      <c r="A765" s="723" t="b">
        <v>0</v>
      </c>
      <c r="B765" s="725"/>
      <c r="C765" s="725">
        <v>45772.0</v>
      </c>
      <c r="D765" s="726">
        <f t="shared" si="27"/>
        <v>5000</v>
      </c>
      <c r="E765" s="724" t="s">
        <v>2791</v>
      </c>
      <c r="F765" s="727" t="s">
        <v>717</v>
      </c>
      <c r="G765" s="728" t="s">
        <v>2792</v>
      </c>
      <c r="H765" s="726">
        <v>5000.0</v>
      </c>
      <c r="I765" s="726">
        <v>0.0</v>
      </c>
      <c r="J765" s="726">
        <f t="shared" si="6"/>
        <v>0</v>
      </c>
      <c r="K765" s="724"/>
      <c r="L765" s="729"/>
      <c r="M765" s="741"/>
    </row>
    <row r="766" ht="22.5" customHeight="1">
      <c r="A766" s="723" t="b">
        <v>0</v>
      </c>
      <c r="B766" s="725"/>
      <c r="C766" s="725">
        <v>45772.0</v>
      </c>
      <c r="D766" s="726">
        <v>5000.0</v>
      </c>
      <c r="E766" s="724" t="s">
        <v>2793</v>
      </c>
      <c r="F766" s="727" t="s">
        <v>628</v>
      </c>
      <c r="G766" s="728" t="s">
        <v>54</v>
      </c>
      <c r="H766" s="726">
        <v>5000.0</v>
      </c>
      <c r="I766" s="726">
        <v>0.0</v>
      </c>
      <c r="J766" s="726">
        <f t="shared" si="6"/>
        <v>0</v>
      </c>
      <c r="K766" s="724"/>
      <c r="L766" s="729"/>
      <c r="M766" s="741"/>
    </row>
    <row r="767" ht="22.5" customHeight="1">
      <c r="A767" s="723" t="b">
        <v>0</v>
      </c>
      <c r="B767" s="725"/>
      <c r="C767" s="725">
        <v>45772.0</v>
      </c>
      <c r="D767" s="726">
        <f t="shared" ref="D767:D779" si="28">IF(OR(ISBLANK(H767),ISBLANK(I767)),"",H767-I767)</f>
        <v>15000</v>
      </c>
      <c r="E767" s="724" t="s">
        <v>2794</v>
      </c>
      <c r="F767" s="727" t="s">
        <v>628</v>
      </c>
      <c r="G767" s="728" t="s">
        <v>1609</v>
      </c>
      <c r="H767" s="726">
        <v>15000.0</v>
      </c>
      <c r="I767" s="726">
        <v>0.0</v>
      </c>
      <c r="J767" s="726">
        <f t="shared" si="6"/>
        <v>0</v>
      </c>
      <c r="K767" s="724"/>
      <c r="L767" s="729"/>
      <c r="M767" s="741"/>
    </row>
    <row r="768" ht="22.5" customHeight="1">
      <c r="A768" s="723" t="b">
        <v>1</v>
      </c>
      <c r="B768" s="725"/>
      <c r="C768" s="725">
        <v>45772.0</v>
      </c>
      <c r="D768" s="726">
        <f t="shared" si="28"/>
        <v>10000</v>
      </c>
      <c r="E768" s="724" t="s">
        <v>631</v>
      </c>
      <c r="F768" s="727" t="s">
        <v>631</v>
      </c>
      <c r="G768" s="728" t="s">
        <v>52</v>
      </c>
      <c r="H768" s="726">
        <v>10000.0</v>
      </c>
      <c r="I768" s="726">
        <v>0.0</v>
      </c>
      <c r="J768" s="726">
        <f t="shared" si="6"/>
        <v>0</v>
      </c>
      <c r="K768" s="724"/>
      <c r="L768" s="729"/>
      <c r="M768" s="741"/>
    </row>
    <row r="769" ht="22.5" customHeight="1">
      <c r="A769" s="723" t="b">
        <v>0</v>
      </c>
      <c r="B769" s="725"/>
      <c r="C769" s="725">
        <v>45772.0</v>
      </c>
      <c r="D769" s="726">
        <f t="shared" si="28"/>
        <v>80000</v>
      </c>
      <c r="E769" s="724" t="s">
        <v>2795</v>
      </c>
      <c r="F769" s="727" t="s">
        <v>651</v>
      </c>
      <c r="G769" s="728" t="s">
        <v>2796</v>
      </c>
      <c r="H769" s="726">
        <v>80000.0</v>
      </c>
      <c r="I769" s="726">
        <v>0.0</v>
      </c>
      <c r="J769" s="726">
        <f t="shared" si="6"/>
        <v>0</v>
      </c>
      <c r="K769" s="724"/>
      <c r="L769" s="729"/>
      <c r="M769" s="741"/>
    </row>
    <row r="770" ht="22.5" customHeight="1">
      <c r="A770" s="723" t="b">
        <v>0</v>
      </c>
      <c r="B770" s="724">
        <v>20010.0</v>
      </c>
      <c r="C770" s="725">
        <v>45773.0</v>
      </c>
      <c r="D770" s="726">
        <f t="shared" si="28"/>
        <v>720000</v>
      </c>
      <c r="E770" s="724" t="s">
        <v>2797</v>
      </c>
      <c r="F770" s="727" t="s">
        <v>686</v>
      </c>
      <c r="G770" s="728" t="s">
        <v>2798</v>
      </c>
      <c r="H770" s="726">
        <v>720000.0</v>
      </c>
      <c r="I770" s="726">
        <v>0.0</v>
      </c>
      <c r="J770" s="726">
        <f t="shared" si="6"/>
        <v>0</v>
      </c>
      <c r="K770" s="724"/>
      <c r="L770" s="729"/>
      <c r="M770" s="741"/>
    </row>
    <row r="771" ht="22.5" customHeight="1">
      <c r="A771" s="723" t="b">
        <v>0</v>
      </c>
      <c r="B771" s="725"/>
      <c r="C771" s="725">
        <v>45773.0</v>
      </c>
      <c r="D771" s="726">
        <f t="shared" si="28"/>
        <v>230000</v>
      </c>
      <c r="E771" s="724" t="s">
        <v>2799</v>
      </c>
      <c r="F771" s="727" t="s">
        <v>628</v>
      </c>
      <c r="G771" s="728" t="s">
        <v>31</v>
      </c>
      <c r="H771" s="726">
        <v>230000.0</v>
      </c>
      <c r="I771" s="726">
        <v>0.0</v>
      </c>
      <c r="J771" s="726">
        <f t="shared" si="6"/>
        <v>0</v>
      </c>
      <c r="K771" s="724"/>
      <c r="L771" s="729"/>
      <c r="M771" s="741"/>
    </row>
    <row r="772" ht="22.5" customHeight="1">
      <c r="A772" s="723" t="b">
        <v>0</v>
      </c>
      <c r="B772" s="725"/>
      <c r="C772" s="725">
        <v>45773.0</v>
      </c>
      <c r="D772" s="726">
        <f t="shared" si="28"/>
        <v>25000</v>
      </c>
      <c r="E772" s="724" t="s">
        <v>2800</v>
      </c>
      <c r="F772" s="727" t="s">
        <v>628</v>
      </c>
      <c r="G772" s="728" t="s">
        <v>31</v>
      </c>
      <c r="H772" s="726">
        <v>25000.0</v>
      </c>
      <c r="I772" s="726">
        <v>0.0</v>
      </c>
      <c r="J772" s="726">
        <f t="shared" si="6"/>
        <v>0</v>
      </c>
      <c r="K772" s="724"/>
      <c r="L772" s="729"/>
      <c r="M772" s="741"/>
    </row>
    <row r="773" ht="22.5" customHeight="1">
      <c r="A773" s="723" t="b">
        <v>0</v>
      </c>
      <c r="B773" s="725"/>
      <c r="C773" s="725">
        <v>45773.0</v>
      </c>
      <c r="D773" s="726">
        <f t="shared" si="28"/>
        <v>10000</v>
      </c>
      <c r="E773" s="724" t="s">
        <v>2801</v>
      </c>
      <c r="F773" s="727" t="s">
        <v>628</v>
      </c>
      <c r="G773" s="728" t="s">
        <v>41</v>
      </c>
      <c r="H773" s="726">
        <v>10000.0</v>
      </c>
      <c r="I773" s="726">
        <v>0.0</v>
      </c>
      <c r="J773" s="726">
        <f t="shared" si="6"/>
        <v>0</v>
      </c>
      <c r="K773" s="724"/>
      <c r="L773" s="729"/>
      <c r="M773" s="741"/>
    </row>
    <row r="774" ht="22.5" customHeight="1">
      <c r="A774" s="723" t="b">
        <v>0</v>
      </c>
      <c r="B774" s="725"/>
      <c r="C774" s="725">
        <v>45773.0</v>
      </c>
      <c r="D774" s="726">
        <f t="shared" si="28"/>
        <v>25000</v>
      </c>
      <c r="E774" s="724" t="s">
        <v>2802</v>
      </c>
      <c r="F774" s="727" t="s">
        <v>628</v>
      </c>
      <c r="G774" s="728" t="s">
        <v>54</v>
      </c>
      <c r="H774" s="726">
        <v>25000.0</v>
      </c>
      <c r="I774" s="726">
        <v>0.0</v>
      </c>
      <c r="J774" s="726">
        <f t="shared" si="6"/>
        <v>0</v>
      </c>
      <c r="K774" s="724"/>
      <c r="L774" s="729"/>
      <c r="M774" s="741"/>
    </row>
    <row r="775" ht="22.5" customHeight="1">
      <c r="A775" s="723" t="b">
        <v>0</v>
      </c>
      <c r="B775" s="725"/>
      <c r="C775" s="725">
        <v>45773.0</v>
      </c>
      <c r="D775" s="726">
        <f t="shared" si="28"/>
        <v>160000</v>
      </c>
      <c r="E775" s="724" t="s">
        <v>2803</v>
      </c>
      <c r="F775" s="727" t="s">
        <v>628</v>
      </c>
      <c r="G775" s="728" t="s">
        <v>382</v>
      </c>
      <c r="H775" s="726">
        <v>160000.0</v>
      </c>
      <c r="I775" s="726">
        <v>0.0</v>
      </c>
      <c r="J775" s="726">
        <f t="shared" si="6"/>
        <v>0</v>
      </c>
      <c r="K775" s="724"/>
      <c r="L775" s="729"/>
      <c r="M775" s="741"/>
    </row>
    <row r="776" ht="22.5" customHeight="1">
      <c r="A776" s="723" t="b">
        <v>0</v>
      </c>
      <c r="B776" s="725"/>
      <c r="C776" s="725">
        <v>45773.0</v>
      </c>
      <c r="D776" s="726">
        <f t="shared" si="28"/>
        <v>50000</v>
      </c>
      <c r="E776" s="724" t="s">
        <v>631</v>
      </c>
      <c r="F776" s="727" t="s">
        <v>631</v>
      </c>
      <c r="G776" s="728" t="s">
        <v>52</v>
      </c>
      <c r="H776" s="726">
        <v>50000.0</v>
      </c>
      <c r="I776" s="726">
        <v>0.0</v>
      </c>
      <c r="J776" s="726">
        <f t="shared" si="6"/>
        <v>0</v>
      </c>
      <c r="K776" s="724"/>
      <c r="L776" s="729"/>
      <c r="M776" s="741"/>
    </row>
    <row r="777" ht="22.5" customHeight="1">
      <c r="A777" s="723" t="b">
        <v>0</v>
      </c>
      <c r="B777" s="725"/>
      <c r="C777" s="725">
        <v>45773.0</v>
      </c>
      <c r="D777" s="726">
        <f t="shared" si="28"/>
        <v>25000</v>
      </c>
      <c r="E777" s="724" t="s">
        <v>618</v>
      </c>
      <c r="F777" s="727" t="s">
        <v>618</v>
      </c>
      <c r="G777" s="728" t="s">
        <v>60</v>
      </c>
      <c r="H777" s="726">
        <v>25000.0</v>
      </c>
      <c r="I777" s="726">
        <v>0.0</v>
      </c>
      <c r="J777" s="726">
        <f t="shared" si="6"/>
        <v>0</v>
      </c>
      <c r="K777" s="724"/>
      <c r="L777" s="729"/>
      <c r="M777" s="741"/>
    </row>
    <row r="778" ht="22.5" customHeight="1">
      <c r="A778" s="723" t="b">
        <v>0</v>
      </c>
      <c r="B778" s="725"/>
      <c r="C778" s="725">
        <v>45774.0</v>
      </c>
      <c r="D778" s="726">
        <f t="shared" si="28"/>
        <v>0</v>
      </c>
      <c r="E778" s="724" t="s">
        <v>2779</v>
      </c>
      <c r="F778" s="727" t="s">
        <v>2426</v>
      </c>
      <c r="G778" s="728" t="s">
        <v>64</v>
      </c>
      <c r="H778" s="726">
        <v>0.0</v>
      </c>
      <c r="I778" s="726">
        <v>0.0</v>
      </c>
      <c r="J778" s="726">
        <f t="shared" si="6"/>
        <v>0</v>
      </c>
      <c r="K778" s="724"/>
      <c r="L778" s="729"/>
      <c r="M778" s="741"/>
    </row>
    <row r="779" ht="22.5" customHeight="1">
      <c r="A779" s="723" t="b">
        <v>0</v>
      </c>
      <c r="B779" s="725"/>
      <c r="C779" s="725">
        <v>45774.0</v>
      </c>
      <c r="D779" s="726">
        <f t="shared" si="28"/>
        <v>25000</v>
      </c>
      <c r="E779" s="724" t="s">
        <v>2804</v>
      </c>
      <c r="F779" s="727" t="s">
        <v>641</v>
      </c>
      <c r="G779" s="728" t="s">
        <v>3</v>
      </c>
      <c r="H779" s="726">
        <v>25000.0</v>
      </c>
      <c r="I779" s="726">
        <v>0.0</v>
      </c>
      <c r="J779" s="726">
        <f t="shared" si="6"/>
        <v>0</v>
      </c>
      <c r="K779" s="724"/>
      <c r="L779" s="729"/>
      <c r="M779" s="741"/>
    </row>
    <row r="780" ht="22.5" customHeight="1">
      <c r="A780" s="723" t="b">
        <v>0</v>
      </c>
      <c r="B780" s="724">
        <v>5778.0</v>
      </c>
      <c r="C780" s="725">
        <v>45774.0</v>
      </c>
      <c r="D780" s="726">
        <v>123000.0</v>
      </c>
      <c r="E780" s="724" t="s">
        <v>632</v>
      </c>
      <c r="F780" s="727" t="s">
        <v>620</v>
      </c>
      <c r="G780" s="728" t="s">
        <v>632</v>
      </c>
      <c r="H780" s="726">
        <v>123000.0</v>
      </c>
      <c r="I780" s="726">
        <v>0.0</v>
      </c>
      <c r="J780" s="726">
        <f t="shared" si="6"/>
        <v>0</v>
      </c>
      <c r="K780" s="724"/>
      <c r="L780" s="729"/>
      <c r="M780" s="741"/>
    </row>
    <row r="781" ht="22.5" customHeight="1">
      <c r="A781" s="723" t="b">
        <v>0</v>
      </c>
      <c r="B781" s="725"/>
      <c r="C781" s="725">
        <v>45774.0</v>
      </c>
      <c r="D781" s="726">
        <f>IF(OR(ISBLANK(H781),ISBLANK(I781)),"",H781-I781)</f>
        <v>15000</v>
      </c>
      <c r="E781" s="724" t="s">
        <v>2432</v>
      </c>
      <c r="F781" s="727" t="s">
        <v>622</v>
      </c>
      <c r="G781" s="728" t="s">
        <v>2805</v>
      </c>
      <c r="H781" s="726">
        <v>15000.0</v>
      </c>
      <c r="I781" s="726">
        <v>0.0</v>
      </c>
      <c r="J781" s="726">
        <f t="shared" si="6"/>
        <v>0</v>
      </c>
      <c r="K781" s="724"/>
      <c r="L781" s="729"/>
      <c r="M781" s="741"/>
    </row>
    <row r="782" ht="22.5" customHeight="1">
      <c r="A782" s="723" t="b">
        <v>0</v>
      </c>
      <c r="B782" s="725"/>
      <c r="C782" s="725">
        <v>45774.0</v>
      </c>
      <c r="D782" s="726">
        <v>15000.0</v>
      </c>
      <c r="E782" s="724" t="s">
        <v>2806</v>
      </c>
      <c r="F782" s="727" t="s">
        <v>717</v>
      </c>
      <c r="G782" s="728" t="s">
        <v>2568</v>
      </c>
      <c r="H782" s="726">
        <v>15000.0</v>
      </c>
      <c r="I782" s="726">
        <v>0.0</v>
      </c>
      <c r="J782" s="726">
        <f t="shared" si="6"/>
        <v>0</v>
      </c>
      <c r="K782" s="724"/>
      <c r="L782" s="729"/>
      <c r="M782" s="741"/>
    </row>
    <row r="783" ht="22.5" customHeight="1">
      <c r="A783" s="723" t="b">
        <v>0</v>
      </c>
      <c r="B783" s="725"/>
      <c r="C783" s="725">
        <v>45774.0</v>
      </c>
      <c r="D783" s="726">
        <f t="shared" ref="D783:D784" si="29">IF(OR(ISBLANK(H783),ISBLANK(I783)),"",H783-I783)</f>
        <v>20000</v>
      </c>
      <c r="E783" s="724" t="s">
        <v>2807</v>
      </c>
      <c r="F783" s="727" t="s">
        <v>717</v>
      </c>
      <c r="G783" s="728" t="s">
        <v>2668</v>
      </c>
      <c r="H783" s="726">
        <v>20000.0</v>
      </c>
      <c r="I783" s="726">
        <v>0.0</v>
      </c>
      <c r="J783" s="726">
        <f t="shared" si="6"/>
        <v>0</v>
      </c>
      <c r="K783" s="724"/>
      <c r="L783" s="729"/>
      <c r="M783" s="741"/>
    </row>
    <row r="784" ht="22.5" customHeight="1">
      <c r="A784" s="723" t="b">
        <v>0</v>
      </c>
      <c r="B784" s="725"/>
      <c r="C784" s="725">
        <v>45774.0</v>
      </c>
      <c r="D784" s="726">
        <f t="shared" si="29"/>
        <v>5000</v>
      </c>
      <c r="E784" s="724" t="s">
        <v>2808</v>
      </c>
      <c r="F784" s="727" t="s">
        <v>628</v>
      </c>
      <c r="G784" s="728" t="s">
        <v>2798</v>
      </c>
      <c r="H784" s="726">
        <v>5000.0</v>
      </c>
      <c r="I784" s="726">
        <v>0.0</v>
      </c>
      <c r="J784" s="726">
        <f t="shared" si="6"/>
        <v>0</v>
      </c>
      <c r="K784" s="724"/>
      <c r="L784" s="729"/>
      <c r="M784" s="741"/>
    </row>
    <row r="785" ht="22.5" customHeight="1">
      <c r="A785" s="723" t="b">
        <v>0</v>
      </c>
      <c r="B785" s="724">
        <v>2311.0</v>
      </c>
      <c r="C785" s="725">
        <v>45774.0</v>
      </c>
      <c r="D785" s="726">
        <v>178000.0</v>
      </c>
      <c r="E785" s="724" t="s">
        <v>2480</v>
      </c>
      <c r="F785" s="727" t="s">
        <v>633</v>
      </c>
      <c r="G785" s="728" t="s">
        <v>758</v>
      </c>
      <c r="H785" s="726">
        <v>178000.0</v>
      </c>
      <c r="I785" s="726">
        <v>0.0</v>
      </c>
      <c r="J785" s="726">
        <f t="shared" si="6"/>
        <v>0</v>
      </c>
      <c r="K785" s="724"/>
      <c r="L785" s="729"/>
      <c r="M785" s="741"/>
    </row>
    <row r="786" ht="22.5" customHeight="1">
      <c r="A786" s="723" t="b">
        <v>0</v>
      </c>
      <c r="B786" s="724" t="s">
        <v>2809</v>
      </c>
      <c r="C786" s="725">
        <v>45775.0</v>
      </c>
      <c r="D786" s="726">
        <v>20000.0</v>
      </c>
      <c r="E786" s="724" t="s">
        <v>2810</v>
      </c>
      <c r="F786" s="727" t="s">
        <v>641</v>
      </c>
      <c r="G786" s="728" t="s">
        <v>2811</v>
      </c>
      <c r="H786" s="726">
        <v>20000.0</v>
      </c>
      <c r="I786" s="726">
        <v>0.0</v>
      </c>
      <c r="J786" s="726">
        <f t="shared" si="6"/>
        <v>0</v>
      </c>
      <c r="K786" s="724"/>
      <c r="L786" s="729"/>
      <c r="M786" s="741"/>
    </row>
    <row r="787" ht="22.5" customHeight="1">
      <c r="A787" s="723" t="b">
        <v>0</v>
      </c>
      <c r="B787" s="725"/>
      <c r="C787" s="725">
        <v>45775.0</v>
      </c>
      <c r="D787" s="726">
        <f t="shared" ref="D787:D810" si="30">IF(OR(ISBLANK(H787),ISBLANK(I787)),"",H787-I787)</f>
        <v>25000</v>
      </c>
      <c r="E787" s="724" t="s">
        <v>2812</v>
      </c>
      <c r="F787" s="727" t="s">
        <v>641</v>
      </c>
      <c r="G787" s="728" t="s">
        <v>41</v>
      </c>
      <c r="H787" s="726">
        <v>25000.0</v>
      </c>
      <c r="I787" s="726">
        <v>0.0</v>
      </c>
      <c r="J787" s="726">
        <f t="shared" si="6"/>
        <v>0</v>
      </c>
      <c r="K787" s="724"/>
      <c r="L787" s="729"/>
      <c r="M787" s="741"/>
    </row>
    <row r="788" ht="22.5" customHeight="1">
      <c r="A788" s="723" t="b">
        <v>0</v>
      </c>
      <c r="B788" s="725"/>
      <c r="C788" s="725">
        <v>45775.0</v>
      </c>
      <c r="D788" s="726">
        <f t="shared" si="30"/>
        <v>45000</v>
      </c>
      <c r="E788" s="724" t="s">
        <v>2813</v>
      </c>
      <c r="F788" s="727" t="s">
        <v>641</v>
      </c>
      <c r="G788" s="728" t="s">
        <v>1609</v>
      </c>
      <c r="H788" s="726">
        <v>45000.0</v>
      </c>
      <c r="I788" s="726">
        <v>0.0</v>
      </c>
      <c r="J788" s="726">
        <f t="shared" si="6"/>
        <v>0</v>
      </c>
      <c r="K788" s="724"/>
      <c r="L788" s="729"/>
      <c r="M788" s="741"/>
    </row>
    <row r="789" ht="22.5" customHeight="1">
      <c r="A789" s="723" t="b">
        <v>0</v>
      </c>
      <c r="B789" s="725"/>
      <c r="C789" s="725">
        <v>45775.0</v>
      </c>
      <c r="D789" s="726">
        <f t="shared" si="30"/>
        <v>9000</v>
      </c>
      <c r="E789" s="724" t="s">
        <v>2814</v>
      </c>
      <c r="F789" s="727" t="s">
        <v>641</v>
      </c>
      <c r="G789" s="728" t="s">
        <v>2815</v>
      </c>
      <c r="H789" s="726">
        <v>9000.0</v>
      </c>
      <c r="I789" s="726">
        <v>0.0</v>
      </c>
      <c r="J789" s="726">
        <f t="shared" si="6"/>
        <v>0</v>
      </c>
      <c r="K789" s="724"/>
      <c r="L789" s="729"/>
      <c r="M789" s="741"/>
    </row>
    <row r="790" ht="22.5" customHeight="1">
      <c r="A790" s="723" t="b">
        <v>0</v>
      </c>
      <c r="B790" s="725">
        <v>474817.0</v>
      </c>
      <c r="C790" s="725">
        <v>45775.0</v>
      </c>
      <c r="D790" s="726">
        <f t="shared" si="30"/>
        <v>13000</v>
      </c>
      <c r="E790" s="724" t="s">
        <v>2816</v>
      </c>
      <c r="F790" s="727" t="s">
        <v>620</v>
      </c>
      <c r="G790" s="728" t="s">
        <v>2440</v>
      </c>
      <c r="H790" s="726">
        <v>13000.0</v>
      </c>
      <c r="I790" s="726">
        <v>0.0</v>
      </c>
      <c r="J790" s="726">
        <f t="shared" si="6"/>
        <v>0</v>
      </c>
      <c r="K790" s="724"/>
      <c r="L790" s="729"/>
      <c r="M790" s="741"/>
    </row>
    <row r="791" ht="22.5" customHeight="1">
      <c r="A791" s="723" t="b">
        <v>0</v>
      </c>
      <c r="B791" s="725"/>
      <c r="C791" s="725">
        <v>45775.0</v>
      </c>
      <c r="D791" s="726">
        <f t="shared" si="30"/>
        <v>10000</v>
      </c>
      <c r="E791" s="724" t="s">
        <v>2817</v>
      </c>
      <c r="F791" s="727" t="s">
        <v>717</v>
      </c>
      <c r="G791" s="728" t="s">
        <v>2818</v>
      </c>
      <c r="H791" s="726">
        <v>10000.0</v>
      </c>
      <c r="I791" s="726">
        <v>0.0</v>
      </c>
      <c r="J791" s="726">
        <f t="shared" si="6"/>
        <v>0</v>
      </c>
      <c r="K791" s="724"/>
      <c r="L791" s="729"/>
      <c r="M791" s="741"/>
    </row>
    <row r="792" ht="22.5" customHeight="1">
      <c r="A792" s="723" t="b">
        <v>0</v>
      </c>
      <c r="B792" s="725"/>
      <c r="C792" s="725">
        <v>45775.0</v>
      </c>
      <c r="D792" s="726">
        <f t="shared" si="30"/>
        <v>25000</v>
      </c>
      <c r="E792" s="724" t="s">
        <v>2819</v>
      </c>
      <c r="F792" s="727" t="s">
        <v>628</v>
      </c>
      <c r="G792" s="728" t="s">
        <v>33</v>
      </c>
      <c r="H792" s="726">
        <v>25000.0</v>
      </c>
      <c r="I792" s="726">
        <v>0.0</v>
      </c>
      <c r="J792" s="726">
        <f t="shared" si="6"/>
        <v>0</v>
      </c>
      <c r="K792" s="724"/>
      <c r="L792" s="729"/>
      <c r="M792" s="741"/>
    </row>
    <row r="793" ht="22.5" customHeight="1">
      <c r="A793" s="723" t="b">
        <v>0</v>
      </c>
      <c r="B793" s="725"/>
      <c r="C793" s="725">
        <v>45775.0</v>
      </c>
      <c r="D793" s="726">
        <f t="shared" si="30"/>
        <v>7000</v>
      </c>
      <c r="E793" s="724" t="s">
        <v>2820</v>
      </c>
      <c r="F793" s="727" t="s">
        <v>628</v>
      </c>
      <c r="G793" s="728" t="s">
        <v>33</v>
      </c>
      <c r="H793" s="726">
        <v>7000.0</v>
      </c>
      <c r="I793" s="726">
        <v>0.0</v>
      </c>
      <c r="J793" s="726">
        <f t="shared" si="6"/>
        <v>0</v>
      </c>
      <c r="K793" s="724"/>
      <c r="L793" s="729"/>
      <c r="M793" s="741"/>
    </row>
    <row r="794" ht="22.5" customHeight="1">
      <c r="A794" s="723" t="b">
        <v>0</v>
      </c>
      <c r="B794" s="724">
        <v>793.0</v>
      </c>
      <c r="C794" s="725">
        <v>45775.0</v>
      </c>
      <c r="D794" s="726">
        <f t="shared" si="30"/>
        <v>345000</v>
      </c>
      <c r="E794" s="724" t="s">
        <v>2821</v>
      </c>
      <c r="F794" s="727" t="s">
        <v>628</v>
      </c>
      <c r="G794" s="728" t="s">
        <v>31</v>
      </c>
      <c r="H794" s="726">
        <v>345000.0</v>
      </c>
      <c r="I794" s="726">
        <v>0.0</v>
      </c>
      <c r="J794" s="726">
        <f t="shared" si="6"/>
        <v>0</v>
      </c>
      <c r="K794" s="724"/>
      <c r="L794" s="729"/>
      <c r="M794" s="741"/>
    </row>
    <row r="795" ht="22.5" customHeight="1">
      <c r="A795" s="723" t="b">
        <v>0</v>
      </c>
      <c r="B795" s="725"/>
      <c r="C795" s="725">
        <v>45775.0</v>
      </c>
      <c r="D795" s="726">
        <f t="shared" si="30"/>
        <v>35000</v>
      </c>
      <c r="E795" s="724" t="s">
        <v>2822</v>
      </c>
      <c r="F795" s="727" t="s">
        <v>628</v>
      </c>
      <c r="G795" s="728" t="s">
        <v>1609</v>
      </c>
      <c r="H795" s="726">
        <v>35000.0</v>
      </c>
      <c r="I795" s="726">
        <v>0.0</v>
      </c>
      <c r="J795" s="726">
        <f t="shared" si="6"/>
        <v>0</v>
      </c>
      <c r="K795" s="724"/>
      <c r="L795" s="729"/>
      <c r="M795" s="741"/>
    </row>
    <row r="796" ht="22.5" customHeight="1">
      <c r="A796" s="723" t="b">
        <v>0</v>
      </c>
      <c r="B796" s="725"/>
      <c r="C796" s="725">
        <v>45775.0</v>
      </c>
      <c r="D796" s="726">
        <f t="shared" si="30"/>
        <v>25000</v>
      </c>
      <c r="E796" s="724" t="s">
        <v>2823</v>
      </c>
      <c r="F796" s="727" t="s">
        <v>628</v>
      </c>
      <c r="G796" s="728" t="s">
        <v>1609</v>
      </c>
      <c r="H796" s="726">
        <v>25000.0</v>
      </c>
      <c r="I796" s="726">
        <v>0.0</v>
      </c>
      <c r="J796" s="726">
        <f t="shared" si="6"/>
        <v>0</v>
      </c>
      <c r="K796" s="724"/>
      <c r="L796" s="729"/>
      <c r="M796" s="741"/>
    </row>
    <row r="797" ht="22.5" customHeight="1">
      <c r="A797" s="723" t="b">
        <v>0</v>
      </c>
      <c r="B797" s="725"/>
      <c r="C797" s="725">
        <v>45775.0</v>
      </c>
      <c r="D797" s="726">
        <f t="shared" si="30"/>
        <v>25000</v>
      </c>
      <c r="E797" s="724" t="s">
        <v>618</v>
      </c>
      <c r="F797" s="727" t="s">
        <v>631</v>
      </c>
      <c r="G797" s="728" t="s">
        <v>33</v>
      </c>
      <c r="H797" s="726">
        <v>25000.0</v>
      </c>
      <c r="I797" s="726">
        <v>0.0</v>
      </c>
      <c r="J797" s="726">
        <f t="shared" si="6"/>
        <v>0</v>
      </c>
      <c r="K797" s="724"/>
      <c r="L797" s="729"/>
      <c r="M797" s="741"/>
    </row>
    <row r="798" ht="22.5" customHeight="1">
      <c r="A798" s="723" t="b">
        <v>0</v>
      </c>
      <c r="B798" s="725"/>
      <c r="C798" s="725">
        <v>45775.0</v>
      </c>
      <c r="D798" s="726">
        <f t="shared" si="30"/>
        <v>5000</v>
      </c>
      <c r="E798" s="724" t="s">
        <v>2824</v>
      </c>
      <c r="F798" s="727" t="s">
        <v>631</v>
      </c>
      <c r="G798" s="728" t="s">
        <v>33</v>
      </c>
      <c r="H798" s="726">
        <v>5000.0</v>
      </c>
      <c r="I798" s="726">
        <v>0.0</v>
      </c>
      <c r="J798" s="726">
        <f t="shared" si="6"/>
        <v>0</v>
      </c>
      <c r="K798" s="724"/>
      <c r="L798" s="729"/>
      <c r="M798" s="741"/>
    </row>
    <row r="799" ht="22.5" customHeight="1">
      <c r="A799" s="723" t="b">
        <v>0</v>
      </c>
      <c r="B799" s="725"/>
      <c r="C799" s="725">
        <v>45775.0</v>
      </c>
      <c r="D799" s="726">
        <f t="shared" si="30"/>
        <v>25000</v>
      </c>
      <c r="E799" s="724" t="s">
        <v>631</v>
      </c>
      <c r="F799" s="727" t="s">
        <v>631</v>
      </c>
      <c r="G799" s="728" t="s">
        <v>52</v>
      </c>
      <c r="H799" s="726">
        <v>25000.0</v>
      </c>
      <c r="I799" s="726">
        <v>0.0</v>
      </c>
      <c r="J799" s="726">
        <f t="shared" si="6"/>
        <v>0</v>
      </c>
      <c r="K799" s="724"/>
      <c r="L799" s="729"/>
      <c r="M799" s="741"/>
    </row>
    <row r="800" ht="22.5" customHeight="1">
      <c r="A800" s="723" t="b">
        <v>0</v>
      </c>
      <c r="B800" s="725"/>
      <c r="C800" s="725">
        <v>45775.0</v>
      </c>
      <c r="D800" s="726">
        <f t="shared" si="30"/>
        <v>5000</v>
      </c>
      <c r="E800" s="724" t="s">
        <v>631</v>
      </c>
      <c r="F800" s="727" t="s">
        <v>631</v>
      </c>
      <c r="G800" s="728" t="s">
        <v>52</v>
      </c>
      <c r="H800" s="726">
        <v>5000.0</v>
      </c>
      <c r="I800" s="726">
        <v>0.0</v>
      </c>
      <c r="J800" s="726">
        <f t="shared" si="6"/>
        <v>0</v>
      </c>
      <c r="K800" s="724"/>
      <c r="L800" s="729"/>
      <c r="M800" s="741"/>
    </row>
    <row r="801" ht="22.5" customHeight="1">
      <c r="A801" s="723" t="b">
        <v>0</v>
      </c>
      <c r="B801" s="725"/>
      <c r="C801" s="725">
        <v>45775.0</v>
      </c>
      <c r="D801" s="726">
        <f t="shared" si="30"/>
        <v>25000</v>
      </c>
      <c r="E801" s="724" t="s">
        <v>618</v>
      </c>
      <c r="F801" s="727" t="s">
        <v>618</v>
      </c>
      <c r="G801" s="728" t="s">
        <v>3</v>
      </c>
      <c r="H801" s="726">
        <v>25000.0</v>
      </c>
      <c r="I801" s="726">
        <v>0.0</v>
      </c>
      <c r="J801" s="726">
        <f t="shared" si="6"/>
        <v>0</v>
      </c>
      <c r="K801" s="724"/>
      <c r="L801" s="729"/>
      <c r="M801" s="741"/>
    </row>
    <row r="802" ht="22.5" customHeight="1">
      <c r="A802" s="723" t="b">
        <v>0</v>
      </c>
      <c r="B802" s="725"/>
      <c r="C802" s="725">
        <v>45775.0</v>
      </c>
      <c r="D802" s="726">
        <f t="shared" si="30"/>
        <v>15000</v>
      </c>
      <c r="E802" s="724" t="s">
        <v>618</v>
      </c>
      <c r="F802" s="727" t="s">
        <v>618</v>
      </c>
      <c r="G802" s="728" t="s">
        <v>60</v>
      </c>
      <c r="H802" s="726">
        <v>15000.0</v>
      </c>
      <c r="I802" s="726">
        <v>0.0</v>
      </c>
      <c r="J802" s="726">
        <f t="shared" si="6"/>
        <v>0</v>
      </c>
      <c r="K802" s="724"/>
      <c r="L802" s="729"/>
      <c r="M802" s="741"/>
    </row>
    <row r="803" ht="22.5" customHeight="1">
      <c r="A803" s="723" t="b">
        <v>0</v>
      </c>
      <c r="B803" s="725"/>
      <c r="C803" s="725">
        <v>45775.0</v>
      </c>
      <c r="D803" s="726">
        <f t="shared" si="30"/>
        <v>10000</v>
      </c>
      <c r="E803" s="724" t="s">
        <v>618</v>
      </c>
      <c r="F803" s="727" t="s">
        <v>618</v>
      </c>
      <c r="G803" s="728" t="s">
        <v>60</v>
      </c>
      <c r="H803" s="726">
        <v>10000.0</v>
      </c>
      <c r="I803" s="726">
        <v>0.0</v>
      </c>
      <c r="J803" s="726">
        <f t="shared" si="6"/>
        <v>0</v>
      </c>
      <c r="K803" s="724"/>
      <c r="L803" s="729"/>
      <c r="M803" s="741"/>
    </row>
    <row r="804" ht="22.5" customHeight="1">
      <c r="A804" s="723" t="b">
        <v>0</v>
      </c>
      <c r="B804" s="725"/>
      <c r="C804" s="725">
        <v>45776.0</v>
      </c>
      <c r="D804" s="726">
        <f t="shared" si="30"/>
        <v>15000</v>
      </c>
      <c r="E804" s="724" t="s">
        <v>2825</v>
      </c>
      <c r="F804" s="727" t="s">
        <v>2426</v>
      </c>
      <c r="G804" s="728" t="s">
        <v>41</v>
      </c>
      <c r="H804" s="726">
        <v>15000.0</v>
      </c>
      <c r="I804" s="726">
        <v>0.0</v>
      </c>
      <c r="J804" s="726">
        <f t="shared" si="6"/>
        <v>0</v>
      </c>
      <c r="K804" s="724"/>
      <c r="L804" s="729"/>
      <c r="M804" s="741"/>
    </row>
    <row r="805" ht="22.5" customHeight="1">
      <c r="A805" s="723" t="b">
        <v>0</v>
      </c>
      <c r="B805" s="725"/>
      <c r="C805" s="725">
        <v>45776.0</v>
      </c>
      <c r="D805" s="726">
        <f t="shared" si="30"/>
        <v>540000</v>
      </c>
      <c r="E805" s="724" t="s">
        <v>2779</v>
      </c>
      <c r="F805" s="727" t="s">
        <v>2426</v>
      </c>
      <c r="G805" s="728" t="s">
        <v>64</v>
      </c>
      <c r="H805" s="726">
        <v>540000.0</v>
      </c>
      <c r="I805" s="726">
        <v>0.0</v>
      </c>
      <c r="J805" s="726">
        <f t="shared" si="6"/>
        <v>0</v>
      </c>
      <c r="K805" s="724"/>
      <c r="L805" s="729"/>
      <c r="M805" s="741"/>
    </row>
    <row r="806" ht="22.5" customHeight="1">
      <c r="A806" s="723" t="b">
        <v>0</v>
      </c>
      <c r="B806" s="725"/>
      <c r="C806" s="725">
        <v>45777.0</v>
      </c>
      <c r="D806" s="726">
        <f t="shared" si="30"/>
        <v>10000</v>
      </c>
      <c r="E806" s="724" t="s">
        <v>2826</v>
      </c>
      <c r="F806" s="727" t="s">
        <v>2426</v>
      </c>
      <c r="G806" s="728" t="s">
        <v>37</v>
      </c>
      <c r="H806" s="726">
        <v>10000.0</v>
      </c>
      <c r="I806" s="726">
        <v>0.0</v>
      </c>
      <c r="J806" s="726">
        <f t="shared" si="6"/>
        <v>0</v>
      </c>
      <c r="K806" s="724"/>
      <c r="L806" s="729"/>
      <c r="M806" s="741"/>
    </row>
    <row r="807" ht="22.5" customHeight="1">
      <c r="A807" s="723" t="b">
        <v>0</v>
      </c>
      <c r="B807" s="725"/>
      <c r="C807" s="725">
        <v>45777.0</v>
      </c>
      <c r="D807" s="726">
        <f t="shared" si="30"/>
        <v>22000</v>
      </c>
      <c r="E807" s="724" t="s">
        <v>2827</v>
      </c>
      <c r="F807" s="727" t="s">
        <v>641</v>
      </c>
      <c r="G807" s="728" t="s">
        <v>31</v>
      </c>
      <c r="H807" s="726">
        <v>22000.0</v>
      </c>
      <c r="I807" s="726">
        <v>0.0</v>
      </c>
      <c r="J807" s="726">
        <f t="shared" si="6"/>
        <v>0</v>
      </c>
      <c r="K807" s="724"/>
      <c r="L807" s="729"/>
      <c r="M807" s="741"/>
    </row>
    <row r="808" ht="22.5" customHeight="1">
      <c r="A808" s="723" t="b">
        <v>0</v>
      </c>
      <c r="B808" s="724" t="s">
        <v>2828</v>
      </c>
      <c r="C808" s="725">
        <v>45777.0</v>
      </c>
      <c r="D808" s="726">
        <f t="shared" si="30"/>
        <v>80000</v>
      </c>
      <c r="E808" s="724" t="s">
        <v>2829</v>
      </c>
      <c r="F808" s="727" t="s">
        <v>641</v>
      </c>
      <c r="G808" s="728" t="s">
        <v>41</v>
      </c>
      <c r="H808" s="726">
        <v>80000.0</v>
      </c>
      <c r="I808" s="726">
        <v>0.0</v>
      </c>
      <c r="J808" s="726">
        <f t="shared" si="6"/>
        <v>0</v>
      </c>
      <c r="K808" s="724"/>
      <c r="L808" s="729"/>
      <c r="M808" s="741"/>
    </row>
    <row r="809" ht="22.5" customHeight="1">
      <c r="A809" s="723" t="b">
        <v>0</v>
      </c>
      <c r="B809" s="725"/>
      <c r="C809" s="725">
        <v>45777.0</v>
      </c>
      <c r="D809" s="726">
        <f t="shared" si="30"/>
        <v>6000</v>
      </c>
      <c r="E809" s="724" t="s">
        <v>2830</v>
      </c>
      <c r="F809" s="727" t="s">
        <v>641</v>
      </c>
      <c r="G809" s="728" t="s">
        <v>41</v>
      </c>
      <c r="H809" s="726">
        <v>6000.0</v>
      </c>
      <c r="I809" s="726">
        <v>0.0</v>
      </c>
      <c r="J809" s="726">
        <f t="shared" si="6"/>
        <v>0</v>
      </c>
      <c r="K809" s="724"/>
      <c r="L809" s="729"/>
      <c r="M809" s="741"/>
    </row>
    <row r="810" ht="22.5" customHeight="1">
      <c r="A810" s="723" t="b">
        <v>0</v>
      </c>
      <c r="B810" s="725"/>
      <c r="C810" s="725">
        <v>45777.0</v>
      </c>
      <c r="D810" s="726">
        <f t="shared" si="30"/>
        <v>5000</v>
      </c>
      <c r="E810" s="724" t="s">
        <v>2831</v>
      </c>
      <c r="F810" s="727" t="s">
        <v>620</v>
      </c>
      <c r="G810" s="728" t="s">
        <v>2832</v>
      </c>
      <c r="H810" s="726">
        <v>5000.0</v>
      </c>
      <c r="I810" s="726">
        <v>0.0</v>
      </c>
      <c r="J810" s="726">
        <f t="shared" si="6"/>
        <v>0</v>
      </c>
      <c r="K810" s="724"/>
      <c r="L810" s="729"/>
      <c r="M810" s="741"/>
    </row>
    <row r="811" ht="22.5" customHeight="1">
      <c r="A811" s="723" t="b">
        <v>0</v>
      </c>
      <c r="B811" s="724">
        <v>5844.0</v>
      </c>
      <c r="C811" s="725">
        <v>45777.0</v>
      </c>
      <c r="D811" s="726">
        <v>289000.0</v>
      </c>
      <c r="E811" s="724" t="s">
        <v>632</v>
      </c>
      <c r="F811" s="727" t="s">
        <v>620</v>
      </c>
      <c r="G811" s="728" t="s">
        <v>632</v>
      </c>
      <c r="H811" s="726">
        <v>289000.0</v>
      </c>
      <c r="I811" s="726">
        <v>0.0</v>
      </c>
      <c r="J811" s="726">
        <f t="shared" si="6"/>
        <v>0</v>
      </c>
      <c r="K811" s="724"/>
      <c r="L811" s="729"/>
      <c r="M811" s="741"/>
    </row>
    <row r="812" ht="22.5" customHeight="1">
      <c r="A812" s="723" t="b">
        <v>0</v>
      </c>
      <c r="B812" s="725"/>
      <c r="C812" s="725">
        <v>45777.0</v>
      </c>
      <c r="D812" s="726">
        <f t="shared" ref="D812:D829" si="31">IF(OR(ISBLANK(H812),ISBLANK(I812)),"",H812-I812)</f>
        <v>10000</v>
      </c>
      <c r="E812" s="724" t="s">
        <v>2457</v>
      </c>
      <c r="F812" s="727" t="s">
        <v>717</v>
      </c>
      <c r="G812" s="728" t="s">
        <v>68</v>
      </c>
      <c r="H812" s="726">
        <v>10000.0</v>
      </c>
      <c r="I812" s="726">
        <v>0.0</v>
      </c>
      <c r="J812" s="726">
        <f t="shared" si="6"/>
        <v>0</v>
      </c>
      <c r="K812" s="724"/>
      <c r="L812" s="729"/>
      <c r="M812" s="741"/>
    </row>
    <row r="813" ht="22.5" customHeight="1">
      <c r="A813" s="723" t="b">
        <v>0</v>
      </c>
      <c r="B813" s="725"/>
      <c r="C813" s="725">
        <v>45777.0</v>
      </c>
      <c r="D813" s="726">
        <f t="shared" si="31"/>
        <v>130000</v>
      </c>
      <c r="E813" s="724" t="s">
        <v>2833</v>
      </c>
      <c r="F813" s="727" t="s">
        <v>686</v>
      </c>
      <c r="G813" s="728" t="s">
        <v>226</v>
      </c>
      <c r="H813" s="726">
        <v>130000.0</v>
      </c>
      <c r="I813" s="726">
        <v>0.0</v>
      </c>
      <c r="J813" s="726">
        <f t="shared" si="6"/>
        <v>0</v>
      </c>
      <c r="K813" s="724"/>
      <c r="L813" s="729"/>
      <c r="M813" s="741"/>
    </row>
    <row r="814" ht="22.5" customHeight="1">
      <c r="A814" s="723" t="b">
        <v>0</v>
      </c>
      <c r="B814" s="725"/>
      <c r="C814" s="725">
        <v>45777.0</v>
      </c>
      <c r="D814" s="726">
        <f t="shared" si="31"/>
        <v>5000</v>
      </c>
      <c r="E814" s="724" t="s">
        <v>2834</v>
      </c>
      <c r="F814" s="727" t="s">
        <v>628</v>
      </c>
      <c r="G814" s="728" t="s">
        <v>2835</v>
      </c>
      <c r="H814" s="726">
        <v>5000.0</v>
      </c>
      <c r="I814" s="726">
        <v>0.0</v>
      </c>
      <c r="J814" s="726">
        <f t="shared" si="6"/>
        <v>0</v>
      </c>
      <c r="K814" s="724"/>
      <c r="L814" s="729"/>
      <c r="M814" s="741"/>
    </row>
    <row r="815" ht="22.5" customHeight="1">
      <c r="A815" s="723" t="b">
        <v>0</v>
      </c>
      <c r="B815" s="725"/>
      <c r="C815" s="725">
        <v>45777.0</v>
      </c>
      <c r="D815" s="726">
        <f t="shared" si="31"/>
        <v>16000</v>
      </c>
      <c r="E815" s="724" t="s">
        <v>2836</v>
      </c>
      <c r="F815" s="727" t="s">
        <v>628</v>
      </c>
      <c r="G815" s="728" t="s">
        <v>2837</v>
      </c>
      <c r="H815" s="726">
        <v>16000.0</v>
      </c>
      <c r="I815" s="726">
        <v>0.0</v>
      </c>
      <c r="J815" s="726">
        <f t="shared" si="6"/>
        <v>0</v>
      </c>
      <c r="K815" s="724"/>
      <c r="L815" s="729"/>
      <c r="M815" s="741"/>
    </row>
    <row r="816" ht="22.5" customHeight="1">
      <c r="A816" s="723" t="b">
        <v>0</v>
      </c>
      <c r="B816" s="725"/>
      <c r="C816" s="725">
        <v>45777.0</v>
      </c>
      <c r="D816" s="726">
        <f t="shared" si="31"/>
        <v>5000</v>
      </c>
      <c r="E816" s="724" t="s">
        <v>2771</v>
      </c>
      <c r="F816" s="727" t="s">
        <v>628</v>
      </c>
      <c r="G816" s="728" t="s">
        <v>632</v>
      </c>
      <c r="H816" s="726">
        <v>5000.0</v>
      </c>
      <c r="I816" s="726">
        <v>0.0</v>
      </c>
      <c r="J816" s="726">
        <f t="shared" si="6"/>
        <v>0</v>
      </c>
      <c r="K816" s="724"/>
      <c r="L816" s="729"/>
      <c r="M816" s="741"/>
    </row>
    <row r="817" ht="22.5" customHeight="1">
      <c r="A817" s="723" t="b">
        <v>1</v>
      </c>
      <c r="B817" s="725"/>
      <c r="C817" s="725">
        <v>45777.0</v>
      </c>
      <c r="D817" s="726">
        <f t="shared" si="31"/>
        <v>646000</v>
      </c>
      <c r="E817" s="724" t="s">
        <v>618</v>
      </c>
      <c r="F817" s="727" t="s">
        <v>631</v>
      </c>
      <c r="G817" s="728" t="s">
        <v>68</v>
      </c>
      <c r="H817" s="726">
        <v>646000.0</v>
      </c>
      <c r="I817" s="726">
        <v>0.0</v>
      </c>
      <c r="J817" s="726">
        <f t="shared" si="6"/>
        <v>0</v>
      </c>
      <c r="K817" s="724" t="s">
        <v>2447</v>
      </c>
      <c r="L817" s="729"/>
      <c r="M817" s="741"/>
    </row>
    <row r="818" ht="22.5" customHeight="1">
      <c r="A818" s="723" t="b">
        <v>0</v>
      </c>
      <c r="B818" s="725"/>
      <c r="C818" s="725">
        <v>45777.0</v>
      </c>
      <c r="D818" s="726">
        <f t="shared" si="31"/>
        <v>300000</v>
      </c>
      <c r="E818" s="724" t="s">
        <v>631</v>
      </c>
      <c r="F818" s="727" t="s">
        <v>631</v>
      </c>
      <c r="G818" s="728" t="s">
        <v>52</v>
      </c>
      <c r="H818" s="726">
        <v>300000.0</v>
      </c>
      <c r="I818" s="726">
        <v>0.0</v>
      </c>
      <c r="J818" s="726">
        <f t="shared" si="6"/>
        <v>0</v>
      </c>
      <c r="K818" s="724"/>
      <c r="L818" s="729"/>
      <c r="M818" s="741"/>
    </row>
    <row r="819" ht="22.5" customHeight="1">
      <c r="A819" s="723" t="b">
        <v>0</v>
      </c>
      <c r="B819" s="725"/>
      <c r="C819" s="725">
        <v>45777.0</v>
      </c>
      <c r="D819" s="726">
        <f t="shared" si="31"/>
        <v>200000</v>
      </c>
      <c r="E819" s="724" t="s">
        <v>2838</v>
      </c>
      <c r="F819" s="727" t="s">
        <v>631</v>
      </c>
      <c r="G819" s="728" t="s">
        <v>2698</v>
      </c>
      <c r="H819" s="726">
        <v>200000.0</v>
      </c>
      <c r="I819" s="726">
        <v>0.0</v>
      </c>
      <c r="J819" s="726">
        <f t="shared" si="6"/>
        <v>0</v>
      </c>
      <c r="K819" s="724"/>
      <c r="L819" s="729"/>
      <c r="M819" s="741"/>
    </row>
    <row r="820" ht="22.5" customHeight="1">
      <c r="A820" s="723" t="b">
        <v>0</v>
      </c>
      <c r="B820" s="725"/>
      <c r="C820" s="725">
        <v>45777.0</v>
      </c>
      <c r="D820" s="726">
        <f t="shared" si="31"/>
        <v>758000</v>
      </c>
      <c r="E820" s="724" t="s">
        <v>631</v>
      </c>
      <c r="F820" s="727" t="s">
        <v>631</v>
      </c>
      <c r="G820" s="728" t="s">
        <v>54</v>
      </c>
      <c r="H820" s="726">
        <v>758000.0</v>
      </c>
      <c r="I820" s="726">
        <v>0.0</v>
      </c>
      <c r="J820" s="726">
        <f t="shared" si="6"/>
        <v>0</v>
      </c>
      <c r="K820" s="724"/>
      <c r="L820" s="729"/>
      <c r="M820" s="741"/>
    </row>
    <row r="821" ht="22.5" customHeight="1">
      <c r="A821" s="723" t="b">
        <v>0</v>
      </c>
      <c r="B821" s="725"/>
      <c r="C821" s="725">
        <v>45777.0</v>
      </c>
      <c r="D821" s="726">
        <f t="shared" si="31"/>
        <v>412000</v>
      </c>
      <c r="E821" s="724" t="s">
        <v>2839</v>
      </c>
      <c r="F821" s="727" t="s">
        <v>631</v>
      </c>
      <c r="G821" s="728" t="s">
        <v>2840</v>
      </c>
      <c r="H821" s="726">
        <v>412000.0</v>
      </c>
      <c r="I821" s="726">
        <v>0.0</v>
      </c>
      <c r="J821" s="726">
        <f t="shared" si="6"/>
        <v>0</v>
      </c>
      <c r="K821" s="724"/>
      <c r="L821" s="729"/>
      <c r="M821" s="741"/>
    </row>
    <row r="822" ht="22.5" customHeight="1">
      <c r="A822" s="723" t="b">
        <v>0</v>
      </c>
      <c r="B822" s="725"/>
      <c r="C822" s="725">
        <v>45777.0</v>
      </c>
      <c r="D822" s="726">
        <f t="shared" si="31"/>
        <v>25000</v>
      </c>
      <c r="E822" s="724" t="s">
        <v>618</v>
      </c>
      <c r="F822" s="727" t="s">
        <v>618</v>
      </c>
      <c r="G822" s="728" t="s">
        <v>60</v>
      </c>
      <c r="H822" s="726">
        <v>25000.0</v>
      </c>
      <c r="I822" s="726">
        <v>0.0</v>
      </c>
      <c r="J822" s="726">
        <f t="shared" si="6"/>
        <v>0</v>
      </c>
      <c r="K822" s="724"/>
      <c r="L822" s="729"/>
      <c r="M822" s="741"/>
    </row>
    <row r="823" ht="22.5" customHeight="1">
      <c r="A823" s="723" t="b">
        <v>0</v>
      </c>
      <c r="B823" s="725"/>
      <c r="C823" s="725">
        <v>45778.0</v>
      </c>
      <c r="D823" s="726">
        <f t="shared" si="31"/>
        <v>20000</v>
      </c>
      <c r="E823" s="724" t="s">
        <v>2841</v>
      </c>
      <c r="F823" s="727" t="s">
        <v>2426</v>
      </c>
      <c r="G823" s="728" t="s">
        <v>31</v>
      </c>
      <c r="H823" s="726">
        <v>20000.0</v>
      </c>
      <c r="I823" s="726">
        <v>0.0</v>
      </c>
      <c r="J823" s="726">
        <f t="shared" si="6"/>
        <v>0</v>
      </c>
      <c r="K823" s="724"/>
      <c r="L823" s="729"/>
      <c r="M823" s="741"/>
    </row>
    <row r="824" ht="22.5" customHeight="1">
      <c r="A824" s="723" t="b">
        <v>0</v>
      </c>
      <c r="B824" s="725"/>
      <c r="C824" s="725">
        <v>45778.0</v>
      </c>
      <c r="D824" s="726">
        <f t="shared" si="31"/>
        <v>5000</v>
      </c>
      <c r="E824" s="724" t="s">
        <v>2842</v>
      </c>
      <c r="F824" s="727" t="s">
        <v>641</v>
      </c>
      <c r="G824" s="728" t="s">
        <v>2815</v>
      </c>
      <c r="H824" s="726">
        <v>5000.0</v>
      </c>
      <c r="I824" s="726">
        <v>0.0</v>
      </c>
      <c r="J824" s="726">
        <f t="shared" si="6"/>
        <v>0</v>
      </c>
      <c r="K824" s="724"/>
      <c r="L824" s="729"/>
      <c r="M824" s="741"/>
    </row>
    <row r="825" ht="22.5" customHeight="1">
      <c r="A825" s="723" t="b">
        <v>0</v>
      </c>
      <c r="B825" s="725"/>
      <c r="C825" s="725">
        <v>45778.0</v>
      </c>
      <c r="D825" s="726">
        <f t="shared" si="31"/>
        <v>50000</v>
      </c>
      <c r="E825" s="724" t="s">
        <v>2843</v>
      </c>
      <c r="F825" s="727" t="s">
        <v>26</v>
      </c>
      <c r="G825" s="728" t="s">
        <v>54</v>
      </c>
      <c r="H825" s="726">
        <v>50000.0</v>
      </c>
      <c r="I825" s="726">
        <v>0.0</v>
      </c>
      <c r="J825" s="726">
        <f t="shared" si="6"/>
        <v>0</v>
      </c>
      <c r="K825" s="724"/>
      <c r="L825" s="729"/>
      <c r="M825" s="741"/>
    </row>
    <row r="826" ht="22.5" customHeight="1">
      <c r="A826" s="723" t="b">
        <v>0</v>
      </c>
      <c r="B826" s="724" t="s">
        <v>2844</v>
      </c>
      <c r="C826" s="725">
        <v>45778.0</v>
      </c>
      <c r="D826" s="726">
        <f t="shared" si="31"/>
        <v>180000</v>
      </c>
      <c r="E826" s="724" t="s">
        <v>2845</v>
      </c>
      <c r="F826" s="727" t="s">
        <v>622</v>
      </c>
      <c r="G826" s="728" t="s">
        <v>37</v>
      </c>
      <c r="H826" s="726">
        <v>180000.0</v>
      </c>
      <c r="I826" s="726">
        <v>0.0</v>
      </c>
      <c r="J826" s="726">
        <f t="shared" si="6"/>
        <v>0</v>
      </c>
      <c r="K826" s="724"/>
      <c r="L826" s="729"/>
      <c r="M826" s="741"/>
    </row>
    <row r="827" ht="22.5" customHeight="1">
      <c r="A827" s="723" t="b">
        <v>0</v>
      </c>
      <c r="B827" s="725"/>
      <c r="C827" s="725">
        <v>45778.0</v>
      </c>
      <c r="D827" s="726">
        <f t="shared" si="31"/>
        <v>35000</v>
      </c>
      <c r="E827" s="724" t="s">
        <v>2846</v>
      </c>
      <c r="F827" s="727" t="s">
        <v>628</v>
      </c>
      <c r="G827" s="728" t="s">
        <v>1077</v>
      </c>
      <c r="H827" s="726">
        <v>35000.0</v>
      </c>
      <c r="I827" s="726">
        <v>0.0</v>
      </c>
      <c r="J827" s="726">
        <f t="shared" si="6"/>
        <v>0</v>
      </c>
      <c r="K827" s="724"/>
      <c r="L827" s="729"/>
      <c r="M827" s="741"/>
    </row>
    <row r="828" ht="22.5" customHeight="1">
      <c r="A828" s="723" t="b">
        <v>0</v>
      </c>
      <c r="B828" s="725"/>
      <c r="C828" s="725">
        <v>45778.0</v>
      </c>
      <c r="D828" s="726">
        <f t="shared" si="31"/>
        <v>5000</v>
      </c>
      <c r="E828" s="724" t="s">
        <v>2490</v>
      </c>
      <c r="F828" s="727" t="s">
        <v>628</v>
      </c>
      <c r="G828" s="728" t="s">
        <v>382</v>
      </c>
      <c r="H828" s="726">
        <v>5000.0</v>
      </c>
      <c r="I828" s="726">
        <v>0.0</v>
      </c>
      <c r="J828" s="726">
        <f t="shared" si="6"/>
        <v>0</v>
      </c>
      <c r="K828" s="724"/>
      <c r="L828" s="729"/>
      <c r="M828" s="741"/>
    </row>
    <row r="829" ht="22.5" customHeight="1">
      <c r="A829" s="723" t="b">
        <v>0</v>
      </c>
      <c r="B829" s="725"/>
      <c r="C829" s="725">
        <v>45778.0</v>
      </c>
      <c r="D829" s="726">
        <f t="shared" si="31"/>
        <v>25000</v>
      </c>
      <c r="E829" s="724" t="s">
        <v>631</v>
      </c>
      <c r="F829" s="727" t="s">
        <v>631</v>
      </c>
      <c r="G829" s="728" t="s">
        <v>2772</v>
      </c>
      <c r="H829" s="726">
        <v>25000.0</v>
      </c>
      <c r="I829" s="726">
        <v>0.0</v>
      </c>
      <c r="J829" s="726">
        <f t="shared" si="6"/>
        <v>0</v>
      </c>
      <c r="K829" s="724"/>
      <c r="L829" s="729"/>
      <c r="M829" s="741"/>
    </row>
    <row r="830" ht="22.5" customHeight="1">
      <c r="A830" s="723" t="b">
        <v>0</v>
      </c>
      <c r="B830" s="725"/>
      <c r="C830" s="725">
        <v>45778.0</v>
      </c>
      <c r="D830" s="726">
        <v>275000.0</v>
      </c>
      <c r="E830" s="724" t="s">
        <v>631</v>
      </c>
      <c r="F830" s="727" t="s">
        <v>631</v>
      </c>
      <c r="G830" s="728" t="s">
        <v>2847</v>
      </c>
      <c r="H830" s="726">
        <v>275000.0</v>
      </c>
      <c r="I830" s="726">
        <v>0.0</v>
      </c>
      <c r="J830" s="726">
        <f t="shared" si="6"/>
        <v>0</v>
      </c>
      <c r="K830" s="724"/>
      <c r="L830" s="729"/>
      <c r="M830" s="741"/>
    </row>
    <row r="831" ht="22.5" customHeight="1">
      <c r="A831" s="723" t="b">
        <v>0</v>
      </c>
      <c r="B831" s="725"/>
      <c r="C831" s="725">
        <v>45778.0</v>
      </c>
      <c r="D831" s="726">
        <v>105000.0</v>
      </c>
      <c r="E831" s="724" t="s">
        <v>631</v>
      </c>
      <c r="F831" s="727" t="s">
        <v>631</v>
      </c>
      <c r="G831" s="728" t="s">
        <v>2848</v>
      </c>
      <c r="H831" s="726">
        <v>105000.0</v>
      </c>
      <c r="I831" s="726">
        <v>0.0</v>
      </c>
      <c r="J831" s="726">
        <f t="shared" si="6"/>
        <v>0</v>
      </c>
      <c r="K831" s="724"/>
      <c r="L831" s="729"/>
      <c r="M831" s="741"/>
    </row>
    <row r="832" ht="22.5" customHeight="1">
      <c r="A832" s="723" t="b">
        <v>0</v>
      </c>
      <c r="B832" s="725"/>
      <c r="C832" s="725">
        <v>45778.0</v>
      </c>
      <c r="D832" s="726">
        <f>IF(OR(ISBLANK(H832),ISBLANK(I832)),"",H832-I832)</f>
        <v>241000</v>
      </c>
      <c r="E832" s="724" t="s">
        <v>631</v>
      </c>
      <c r="F832" s="727" t="s">
        <v>631</v>
      </c>
      <c r="G832" s="728" t="s">
        <v>1511</v>
      </c>
      <c r="H832" s="726">
        <v>241000.0</v>
      </c>
      <c r="I832" s="726">
        <v>0.0</v>
      </c>
      <c r="J832" s="726">
        <f t="shared" si="6"/>
        <v>0</v>
      </c>
      <c r="K832" s="724"/>
      <c r="L832" s="729"/>
      <c r="M832" s="741"/>
    </row>
    <row r="833" ht="22.5" customHeight="1">
      <c r="A833" s="723" t="b">
        <v>0</v>
      </c>
      <c r="B833" s="725"/>
      <c r="C833" s="725">
        <v>45778.0</v>
      </c>
      <c r="D833" s="726">
        <v>256000.0</v>
      </c>
      <c r="E833" s="724" t="s">
        <v>631</v>
      </c>
      <c r="F833" s="727" t="s">
        <v>631</v>
      </c>
      <c r="G833" s="728" t="s">
        <v>52</v>
      </c>
      <c r="H833" s="726">
        <v>256000.0</v>
      </c>
      <c r="I833" s="726">
        <v>0.0</v>
      </c>
      <c r="J833" s="726">
        <f t="shared" si="6"/>
        <v>0</v>
      </c>
      <c r="K833" s="724"/>
      <c r="L833" s="729"/>
      <c r="M833" s="741"/>
    </row>
    <row r="834" ht="22.5" customHeight="1">
      <c r="A834" s="723" t="b">
        <v>0</v>
      </c>
      <c r="B834" s="725"/>
      <c r="C834" s="725">
        <v>45778.0</v>
      </c>
      <c r="D834" s="726">
        <f>IF(OR(ISBLANK(H834),ISBLANK(I834)),"",H834-I834)</f>
        <v>75000</v>
      </c>
      <c r="E834" s="724" t="s">
        <v>2849</v>
      </c>
      <c r="F834" s="727" t="s">
        <v>631</v>
      </c>
      <c r="G834" s="728" t="s">
        <v>50</v>
      </c>
      <c r="H834" s="726">
        <v>75000.0</v>
      </c>
      <c r="I834" s="726">
        <v>0.0</v>
      </c>
      <c r="J834" s="726">
        <f t="shared" si="6"/>
        <v>0</v>
      </c>
      <c r="K834" s="724"/>
      <c r="L834" s="729"/>
      <c r="M834" s="741"/>
    </row>
    <row r="835" ht="22.5" customHeight="1">
      <c r="A835" s="723" t="b">
        <v>0</v>
      </c>
      <c r="B835" s="725"/>
      <c r="C835" s="725">
        <v>45778.0</v>
      </c>
      <c r="D835" s="726">
        <v>472000.0</v>
      </c>
      <c r="E835" s="724" t="s">
        <v>631</v>
      </c>
      <c r="F835" s="727" t="s">
        <v>631</v>
      </c>
      <c r="G835" s="728" t="s">
        <v>41</v>
      </c>
      <c r="H835" s="726">
        <v>472000.0</v>
      </c>
      <c r="I835" s="726">
        <v>0.0</v>
      </c>
      <c r="J835" s="726">
        <f t="shared" si="6"/>
        <v>0</v>
      </c>
      <c r="K835" s="724"/>
      <c r="L835" s="729"/>
      <c r="M835" s="741"/>
    </row>
    <row r="836" ht="22.5" customHeight="1">
      <c r="A836" s="723" t="b">
        <v>0</v>
      </c>
      <c r="B836" s="725"/>
      <c r="C836" s="725">
        <v>45778.0</v>
      </c>
      <c r="D836" s="726">
        <f t="shared" ref="D836:D837" si="32">IF(OR(ISBLANK(H836),ISBLANK(I836)),"",H836-I836)</f>
        <v>802000</v>
      </c>
      <c r="E836" s="724" t="s">
        <v>631</v>
      </c>
      <c r="F836" s="727" t="s">
        <v>631</v>
      </c>
      <c r="G836" s="728" t="s">
        <v>791</v>
      </c>
      <c r="H836" s="726">
        <v>802000.0</v>
      </c>
      <c r="I836" s="726">
        <v>0.0</v>
      </c>
      <c r="J836" s="726">
        <f t="shared" si="6"/>
        <v>0</v>
      </c>
      <c r="K836" s="724"/>
      <c r="L836" s="729"/>
      <c r="M836" s="741"/>
    </row>
    <row r="837" ht="22.5" customHeight="1">
      <c r="A837" s="723" t="b">
        <v>0</v>
      </c>
      <c r="B837" s="725"/>
      <c r="C837" s="725">
        <v>45778.0</v>
      </c>
      <c r="D837" s="726">
        <f t="shared" si="32"/>
        <v>421000</v>
      </c>
      <c r="E837" s="724" t="s">
        <v>631</v>
      </c>
      <c r="F837" s="727" t="s">
        <v>631</v>
      </c>
      <c r="G837" s="728" t="s">
        <v>37</v>
      </c>
      <c r="H837" s="726">
        <v>421000.0</v>
      </c>
      <c r="I837" s="726">
        <v>0.0</v>
      </c>
      <c r="J837" s="726">
        <f t="shared" si="6"/>
        <v>0</v>
      </c>
      <c r="K837" s="724"/>
      <c r="L837" s="729"/>
      <c r="M837" s="741"/>
    </row>
    <row r="838" ht="22.5" customHeight="1">
      <c r="A838" s="723" t="b">
        <v>0</v>
      </c>
      <c r="B838" s="725"/>
      <c r="C838" s="725">
        <v>45778.0</v>
      </c>
      <c r="D838" s="726">
        <v>845000.0</v>
      </c>
      <c r="E838" s="724" t="s">
        <v>631</v>
      </c>
      <c r="F838" s="727" t="s">
        <v>631</v>
      </c>
      <c r="G838" s="728" t="s">
        <v>1609</v>
      </c>
      <c r="H838" s="726">
        <v>845000.0</v>
      </c>
      <c r="I838" s="726">
        <v>0.0</v>
      </c>
      <c r="J838" s="726">
        <f t="shared" si="6"/>
        <v>0</v>
      </c>
      <c r="K838" s="724"/>
      <c r="L838" s="729"/>
      <c r="M838" s="741"/>
    </row>
    <row r="839" ht="22.5" customHeight="1">
      <c r="A839" s="723" t="b">
        <v>0</v>
      </c>
      <c r="B839" s="725"/>
      <c r="C839" s="725">
        <v>45778.0</v>
      </c>
      <c r="D839" s="726">
        <v>317000.0</v>
      </c>
      <c r="E839" s="724" t="s">
        <v>631</v>
      </c>
      <c r="F839" s="727" t="s">
        <v>631</v>
      </c>
      <c r="G839" s="728" t="s">
        <v>60</v>
      </c>
      <c r="H839" s="726">
        <v>317000.0</v>
      </c>
      <c r="I839" s="726">
        <v>0.0</v>
      </c>
      <c r="J839" s="726">
        <f t="shared" si="6"/>
        <v>0</v>
      </c>
      <c r="K839" s="724"/>
      <c r="L839" s="729"/>
      <c r="M839" s="741"/>
    </row>
    <row r="840" ht="22.5" customHeight="1">
      <c r="A840" s="723" t="b">
        <v>0</v>
      </c>
      <c r="B840" s="725"/>
      <c r="C840" s="725">
        <v>45779.0</v>
      </c>
      <c r="D840" s="726">
        <f t="shared" ref="D840:D842" si="33">IF(OR(ISBLANK(H840),ISBLANK(I840)),"",H840-I840)</f>
        <v>195000</v>
      </c>
      <c r="E840" s="724" t="s">
        <v>2850</v>
      </c>
      <c r="F840" s="727" t="s">
        <v>618</v>
      </c>
      <c r="G840" s="728" t="s">
        <v>64</v>
      </c>
      <c r="H840" s="726">
        <v>195000.0</v>
      </c>
      <c r="I840" s="726">
        <v>0.0</v>
      </c>
      <c r="J840" s="726">
        <f t="shared" si="6"/>
        <v>0</v>
      </c>
      <c r="K840" s="724"/>
      <c r="L840" s="729"/>
      <c r="M840" s="741"/>
    </row>
    <row r="841" ht="22.5" customHeight="1">
      <c r="A841" s="723" t="b">
        <v>0</v>
      </c>
      <c r="B841" s="725"/>
      <c r="C841" s="725">
        <v>45780.0</v>
      </c>
      <c r="D841" s="726">
        <f t="shared" si="33"/>
        <v>25000</v>
      </c>
      <c r="E841" s="724" t="s">
        <v>2851</v>
      </c>
      <c r="F841" s="727" t="s">
        <v>641</v>
      </c>
      <c r="G841" s="728" t="s">
        <v>31</v>
      </c>
      <c r="H841" s="726">
        <v>25000.0</v>
      </c>
      <c r="I841" s="726">
        <v>0.0</v>
      </c>
      <c r="J841" s="726">
        <f t="shared" si="6"/>
        <v>0</v>
      </c>
      <c r="K841" s="724"/>
      <c r="L841" s="729"/>
      <c r="M841" s="741"/>
    </row>
    <row r="842" ht="22.5" customHeight="1">
      <c r="A842" s="723" t="b">
        <v>0</v>
      </c>
      <c r="B842" s="725"/>
      <c r="C842" s="725">
        <v>45780.0</v>
      </c>
      <c r="D842" s="726">
        <f t="shared" si="33"/>
        <v>20000</v>
      </c>
      <c r="E842" s="724" t="s">
        <v>2852</v>
      </c>
      <c r="F842" s="727" t="s">
        <v>631</v>
      </c>
      <c r="G842" s="728" t="s">
        <v>2848</v>
      </c>
      <c r="H842" s="726">
        <v>20000.0</v>
      </c>
      <c r="I842" s="726">
        <v>0.0</v>
      </c>
      <c r="J842" s="726">
        <f t="shared" si="6"/>
        <v>0</v>
      </c>
      <c r="K842" s="724"/>
      <c r="L842" s="729"/>
      <c r="M842" s="741"/>
    </row>
    <row r="843" ht="22.5" customHeight="1">
      <c r="A843" s="723" t="b">
        <v>0</v>
      </c>
      <c r="B843" s="724">
        <v>5883.0</v>
      </c>
      <c r="C843" s="725">
        <v>45781.0</v>
      </c>
      <c r="D843" s="726">
        <v>262000.0</v>
      </c>
      <c r="E843" s="724" t="s">
        <v>632</v>
      </c>
      <c r="F843" s="727" t="s">
        <v>620</v>
      </c>
      <c r="G843" s="728" t="s">
        <v>632</v>
      </c>
      <c r="H843" s="726">
        <v>262000.0</v>
      </c>
      <c r="I843" s="726">
        <v>0.0</v>
      </c>
      <c r="J843" s="726">
        <f t="shared" si="6"/>
        <v>0</v>
      </c>
      <c r="K843" s="724"/>
      <c r="L843" s="729"/>
      <c r="M843" s="741"/>
    </row>
    <row r="844" ht="22.5" customHeight="1">
      <c r="A844" s="723" t="b">
        <v>0</v>
      </c>
      <c r="B844" s="725"/>
      <c r="C844" s="725">
        <v>45781.0</v>
      </c>
      <c r="D844" s="726">
        <f t="shared" ref="D844:D848" si="34">IF(OR(ISBLANK(H844),ISBLANK(I844)),"",H844-I844)</f>
        <v>8500</v>
      </c>
      <c r="E844" s="724" t="s">
        <v>2432</v>
      </c>
      <c r="F844" s="727" t="s">
        <v>622</v>
      </c>
      <c r="G844" s="728" t="s">
        <v>791</v>
      </c>
      <c r="H844" s="726">
        <v>8500.0</v>
      </c>
      <c r="I844" s="726">
        <v>0.0</v>
      </c>
      <c r="J844" s="726">
        <f t="shared" si="6"/>
        <v>0</v>
      </c>
      <c r="K844" s="724"/>
      <c r="L844" s="729"/>
      <c r="M844" s="741"/>
    </row>
    <row r="845" ht="22.5" customHeight="1">
      <c r="A845" s="723" t="b">
        <v>0</v>
      </c>
      <c r="B845" s="725"/>
      <c r="C845" s="725">
        <v>45781.0</v>
      </c>
      <c r="D845" s="726">
        <f t="shared" si="34"/>
        <v>35000</v>
      </c>
      <c r="E845" s="724" t="s">
        <v>2853</v>
      </c>
      <c r="F845" s="727" t="s">
        <v>628</v>
      </c>
      <c r="G845" s="728" t="s">
        <v>41</v>
      </c>
      <c r="H845" s="726">
        <v>35000.0</v>
      </c>
      <c r="I845" s="726">
        <v>0.0</v>
      </c>
      <c r="J845" s="726">
        <f t="shared" si="6"/>
        <v>0</v>
      </c>
      <c r="K845" s="724"/>
      <c r="L845" s="729"/>
      <c r="M845" s="741"/>
    </row>
    <row r="846" ht="22.5" customHeight="1">
      <c r="A846" s="723" t="b">
        <v>0</v>
      </c>
      <c r="B846" s="725"/>
      <c r="C846" s="725">
        <v>45781.0</v>
      </c>
      <c r="D846" s="726">
        <f t="shared" si="34"/>
        <v>25000</v>
      </c>
      <c r="E846" s="724" t="s">
        <v>2854</v>
      </c>
      <c r="F846" s="727" t="s">
        <v>628</v>
      </c>
      <c r="G846" s="728" t="s">
        <v>54</v>
      </c>
      <c r="H846" s="726">
        <v>25000.0</v>
      </c>
      <c r="I846" s="726">
        <v>0.0</v>
      </c>
      <c r="J846" s="726">
        <f t="shared" si="6"/>
        <v>0</v>
      </c>
      <c r="K846" s="724"/>
      <c r="L846" s="729"/>
      <c r="M846" s="741"/>
    </row>
    <row r="847" ht="22.5" customHeight="1">
      <c r="A847" s="723" t="b">
        <v>0</v>
      </c>
      <c r="B847" s="724">
        <v>5883.0</v>
      </c>
      <c r="C847" s="725">
        <v>45781.0</v>
      </c>
      <c r="D847" s="726">
        <f t="shared" si="34"/>
        <v>5000</v>
      </c>
      <c r="E847" s="724" t="s">
        <v>2771</v>
      </c>
      <c r="F847" s="727" t="s">
        <v>628</v>
      </c>
      <c r="G847" s="728" t="s">
        <v>632</v>
      </c>
      <c r="H847" s="726">
        <v>5000.0</v>
      </c>
      <c r="I847" s="726">
        <v>0.0</v>
      </c>
      <c r="J847" s="726">
        <f t="shared" si="6"/>
        <v>0</v>
      </c>
      <c r="K847" s="724"/>
      <c r="L847" s="729"/>
      <c r="M847" s="741"/>
    </row>
    <row r="848" ht="22.5" customHeight="1">
      <c r="A848" s="723" t="b">
        <v>1</v>
      </c>
      <c r="B848" s="725"/>
      <c r="C848" s="725">
        <v>45781.0</v>
      </c>
      <c r="D848" s="726">
        <f t="shared" si="34"/>
        <v>10000</v>
      </c>
      <c r="E848" s="724" t="s">
        <v>618</v>
      </c>
      <c r="F848" s="727" t="s">
        <v>618</v>
      </c>
      <c r="G848" s="728" t="s">
        <v>2698</v>
      </c>
      <c r="H848" s="726">
        <v>10000.0</v>
      </c>
      <c r="I848" s="726">
        <v>0.0</v>
      </c>
      <c r="J848" s="726">
        <f t="shared" si="6"/>
        <v>0</v>
      </c>
      <c r="K848" s="724" t="s">
        <v>1609</v>
      </c>
      <c r="L848" s="729"/>
      <c r="M848" s="741"/>
    </row>
    <row r="849" ht="22.5" customHeight="1">
      <c r="A849" s="723" t="b">
        <v>0</v>
      </c>
      <c r="B849" s="725"/>
      <c r="C849" s="725">
        <v>45781.0</v>
      </c>
      <c r="D849" s="726">
        <v>278000.0</v>
      </c>
      <c r="E849" s="724" t="s">
        <v>2855</v>
      </c>
      <c r="F849" s="727" t="s">
        <v>618</v>
      </c>
      <c r="G849" s="728" t="s">
        <v>31</v>
      </c>
      <c r="H849" s="726">
        <v>278000.0</v>
      </c>
      <c r="I849" s="726">
        <v>0.0</v>
      </c>
      <c r="J849" s="726">
        <f t="shared" si="6"/>
        <v>0</v>
      </c>
      <c r="K849" s="724"/>
      <c r="L849" s="729"/>
      <c r="M849" s="741"/>
    </row>
    <row r="850" ht="22.5" customHeight="1">
      <c r="A850" s="723" t="b">
        <v>0</v>
      </c>
      <c r="B850" s="725"/>
      <c r="C850" s="725">
        <v>45781.0</v>
      </c>
      <c r="D850" s="726">
        <f t="shared" ref="D850:D852" si="35">IF(OR(ISBLANK(H850),ISBLANK(I850)),"",H850-I850)</f>
        <v>150000</v>
      </c>
      <c r="E850" s="724" t="s">
        <v>618</v>
      </c>
      <c r="F850" s="727" t="s">
        <v>618</v>
      </c>
      <c r="G850" s="728" t="s">
        <v>31</v>
      </c>
      <c r="H850" s="726">
        <v>150000.0</v>
      </c>
      <c r="I850" s="726">
        <v>0.0</v>
      </c>
      <c r="J850" s="726">
        <f t="shared" si="6"/>
        <v>0</v>
      </c>
      <c r="K850" s="724"/>
      <c r="L850" s="729"/>
      <c r="M850" s="741"/>
    </row>
    <row r="851" ht="22.5" customHeight="1">
      <c r="A851" s="723" t="b">
        <v>0</v>
      </c>
      <c r="B851" s="724">
        <v>137392.0</v>
      </c>
      <c r="C851" s="725">
        <v>45782.0</v>
      </c>
      <c r="D851" s="726">
        <f t="shared" si="35"/>
        <v>40000</v>
      </c>
      <c r="E851" s="724" t="s">
        <v>629</v>
      </c>
      <c r="F851" s="727" t="s">
        <v>620</v>
      </c>
      <c r="G851" s="728" t="s">
        <v>3</v>
      </c>
      <c r="H851" s="726">
        <v>40000.0</v>
      </c>
      <c r="I851" s="726">
        <v>0.0</v>
      </c>
      <c r="J851" s="726">
        <f t="shared" si="6"/>
        <v>0</v>
      </c>
      <c r="K851" s="724"/>
      <c r="L851" s="729"/>
      <c r="M851" s="741"/>
    </row>
    <row r="852" ht="22.5" customHeight="1">
      <c r="A852" s="723" t="b">
        <v>0</v>
      </c>
      <c r="B852" s="724" t="s">
        <v>2856</v>
      </c>
      <c r="C852" s="725">
        <v>45782.0</v>
      </c>
      <c r="D852" s="726">
        <f t="shared" si="35"/>
        <v>17000</v>
      </c>
      <c r="E852" s="724" t="s">
        <v>2857</v>
      </c>
      <c r="F852" s="727" t="s">
        <v>620</v>
      </c>
      <c r="G852" s="728" t="s">
        <v>3</v>
      </c>
      <c r="H852" s="726">
        <v>17000.0</v>
      </c>
      <c r="I852" s="726">
        <v>0.0</v>
      </c>
      <c r="J852" s="726">
        <f t="shared" si="6"/>
        <v>0</v>
      </c>
      <c r="K852" s="724"/>
      <c r="L852" s="729"/>
      <c r="M852" s="741"/>
    </row>
    <row r="853" ht="22.5" customHeight="1">
      <c r="A853" s="723" t="b">
        <v>0</v>
      </c>
      <c r="B853" s="724">
        <v>5904.0</v>
      </c>
      <c r="C853" s="725">
        <v>45782.0</v>
      </c>
      <c r="D853" s="726">
        <v>120000.0</v>
      </c>
      <c r="E853" s="724" t="s">
        <v>632</v>
      </c>
      <c r="F853" s="727" t="s">
        <v>620</v>
      </c>
      <c r="G853" s="728" t="s">
        <v>632</v>
      </c>
      <c r="H853" s="726">
        <v>120000.0</v>
      </c>
      <c r="I853" s="726">
        <v>0.0</v>
      </c>
      <c r="J853" s="726">
        <f t="shared" si="6"/>
        <v>0</v>
      </c>
      <c r="K853" s="724"/>
      <c r="L853" s="729"/>
      <c r="M853" s="741"/>
    </row>
    <row r="854" ht="22.5" customHeight="1">
      <c r="A854" s="723" t="b">
        <v>0</v>
      </c>
      <c r="B854" s="725"/>
      <c r="C854" s="725">
        <v>45782.0</v>
      </c>
      <c r="D854" s="726">
        <f t="shared" ref="D854:D860" si="36">IF(OR(ISBLANK(H854),ISBLANK(I854)),"",H854-I854)</f>
        <v>35000</v>
      </c>
      <c r="E854" s="724" t="s">
        <v>2858</v>
      </c>
      <c r="F854" s="727" t="s">
        <v>628</v>
      </c>
      <c r="G854" s="728" t="s">
        <v>54</v>
      </c>
      <c r="H854" s="726">
        <v>35000.0</v>
      </c>
      <c r="I854" s="726">
        <v>0.0</v>
      </c>
      <c r="J854" s="726">
        <f t="shared" si="6"/>
        <v>0</v>
      </c>
      <c r="K854" s="724"/>
      <c r="L854" s="729"/>
      <c r="M854" s="741"/>
    </row>
    <row r="855" ht="22.5" customHeight="1">
      <c r="A855" s="723" t="b">
        <v>0</v>
      </c>
      <c r="B855" s="725"/>
      <c r="C855" s="725">
        <v>45782.0</v>
      </c>
      <c r="D855" s="726">
        <f t="shared" si="36"/>
        <v>4000</v>
      </c>
      <c r="E855" s="724" t="s">
        <v>2859</v>
      </c>
      <c r="F855" s="727" t="s">
        <v>628</v>
      </c>
      <c r="G855" s="728" t="s">
        <v>1609</v>
      </c>
      <c r="H855" s="726">
        <v>4000.0</v>
      </c>
      <c r="I855" s="726">
        <v>0.0</v>
      </c>
      <c r="J855" s="726">
        <f t="shared" si="6"/>
        <v>0</v>
      </c>
      <c r="K855" s="724"/>
      <c r="L855" s="729"/>
      <c r="M855" s="741"/>
    </row>
    <row r="856" ht="22.5" customHeight="1">
      <c r="A856" s="723" t="b">
        <v>0</v>
      </c>
      <c r="B856" s="725"/>
      <c r="C856" s="725">
        <v>45782.0</v>
      </c>
      <c r="D856" s="726">
        <f t="shared" si="36"/>
        <v>50000</v>
      </c>
      <c r="E856" s="724" t="s">
        <v>618</v>
      </c>
      <c r="F856" s="727" t="s">
        <v>618</v>
      </c>
      <c r="G856" s="728" t="s">
        <v>60</v>
      </c>
      <c r="H856" s="726">
        <v>50000.0</v>
      </c>
      <c r="I856" s="726">
        <v>0.0</v>
      </c>
      <c r="J856" s="726">
        <f t="shared" si="6"/>
        <v>0</v>
      </c>
      <c r="K856" s="724"/>
      <c r="L856" s="729"/>
      <c r="M856" s="741"/>
    </row>
    <row r="857" ht="22.5" customHeight="1">
      <c r="A857" s="723" t="b">
        <v>0</v>
      </c>
      <c r="B857" s="724">
        <v>4408.0</v>
      </c>
      <c r="C857" s="725">
        <v>45783.0</v>
      </c>
      <c r="D857" s="726">
        <f t="shared" si="36"/>
        <v>80000</v>
      </c>
      <c r="E857" s="724" t="s">
        <v>2860</v>
      </c>
      <c r="F857" s="727" t="s">
        <v>620</v>
      </c>
      <c r="G857" s="728" t="s">
        <v>54</v>
      </c>
      <c r="H857" s="726">
        <v>80000.0</v>
      </c>
      <c r="I857" s="726">
        <v>0.0</v>
      </c>
      <c r="J857" s="726">
        <f t="shared" si="6"/>
        <v>0</v>
      </c>
      <c r="K857" s="724"/>
      <c r="L857" s="729"/>
      <c r="M857" s="741"/>
    </row>
    <row r="858" ht="22.5" customHeight="1">
      <c r="A858" s="723" t="b">
        <v>0</v>
      </c>
      <c r="B858" s="724">
        <v>10185.0</v>
      </c>
      <c r="C858" s="725">
        <v>45783.0</v>
      </c>
      <c r="D858" s="726">
        <f t="shared" si="36"/>
        <v>43000</v>
      </c>
      <c r="E858" s="724" t="s">
        <v>2701</v>
      </c>
      <c r="F858" s="727" t="s">
        <v>622</v>
      </c>
      <c r="G858" s="728" t="s">
        <v>37</v>
      </c>
      <c r="H858" s="726">
        <v>43000.0</v>
      </c>
      <c r="I858" s="726">
        <v>0.0</v>
      </c>
      <c r="J858" s="726">
        <f t="shared" si="6"/>
        <v>0</v>
      </c>
      <c r="K858" s="724"/>
      <c r="L858" s="729"/>
      <c r="M858" s="741"/>
    </row>
    <row r="859" ht="22.5" customHeight="1">
      <c r="A859" s="723" t="b">
        <v>0</v>
      </c>
      <c r="B859" s="725"/>
      <c r="C859" s="725">
        <v>45783.0</v>
      </c>
      <c r="D859" s="726">
        <f t="shared" si="36"/>
        <v>8000</v>
      </c>
      <c r="E859" s="724" t="s">
        <v>2861</v>
      </c>
      <c r="F859" s="727" t="s">
        <v>628</v>
      </c>
      <c r="G859" s="728" t="s">
        <v>64</v>
      </c>
      <c r="H859" s="726">
        <v>8000.0</v>
      </c>
      <c r="I859" s="726">
        <v>0.0</v>
      </c>
      <c r="J859" s="726">
        <f t="shared" si="6"/>
        <v>0</v>
      </c>
      <c r="K859" s="724"/>
      <c r="L859" s="729"/>
      <c r="M859" s="741"/>
    </row>
    <row r="860" ht="22.5" customHeight="1">
      <c r="A860" s="723" t="b">
        <v>0</v>
      </c>
      <c r="B860" s="725"/>
      <c r="C860" s="725">
        <v>45783.0</v>
      </c>
      <c r="D860" s="726">
        <f t="shared" si="36"/>
        <v>100000</v>
      </c>
      <c r="E860" s="724" t="s">
        <v>618</v>
      </c>
      <c r="F860" s="727" t="s">
        <v>618</v>
      </c>
      <c r="G860" s="728" t="s">
        <v>3</v>
      </c>
      <c r="H860" s="726">
        <v>100000.0</v>
      </c>
      <c r="I860" s="726">
        <v>0.0</v>
      </c>
      <c r="J860" s="726">
        <f t="shared" si="6"/>
        <v>0</v>
      </c>
      <c r="K860" s="724"/>
      <c r="L860" s="729"/>
      <c r="M860" s="741"/>
    </row>
    <row r="861" ht="22.5" customHeight="1">
      <c r="A861" s="723" t="b">
        <v>0</v>
      </c>
      <c r="B861" s="724">
        <v>5965.0</v>
      </c>
      <c r="C861" s="725">
        <v>45784.0</v>
      </c>
      <c r="D861" s="726">
        <v>295000.0</v>
      </c>
      <c r="E861" s="724" t="s">
        <v>632</v>
      </c>
      <c r="F861" s="727" t="s">
        <v>620</v>
      </c>
      <c r="G861" s="728" t="s">
        <v>632</v>
      </c>
      <c r="H861" s="726">
        <v>295000.0</v>
      </c>
      <c r="I861" s="726">
        <v>0.0</v>
      </c>
      <c r="J861" s="726">
        <f t="shared" si="6"/>
        <v>0</v>
      </c>
      <c r="K861" s="724"/>
      <c r="L861" s="729"/>
      <c r="M861" s="741"/>
    </row>
    <row r="862" ht="22.5" customHeight="1">
      <c r="A862" s="723" t="b">
        <v>0</v>
      </c>
      <c r="B862" s="724" t="s">
        <v>2862</v>
      </c>
      <c r="C862" s="725">
        <v>45784.0</v>
      </c>
      <c r="D862" s="726">
        <f>IF(OR(ISBLANK(H862),ISBLANK(I862)),"",H862-I862)</f>
        <v>90000</v>
      </c>
      <c r="E862" s="724" t="s">
        <v>773</v>
      </c>
      <c r="F862" s="727" t="s">
        <v>620</v>
      </c>
      <c r="G862" s="750"/>
      <c r="H862" s="726">
        <v>90000.0</v>
      </c>
      <c r="I862" s="726">
        <v>0.0</v>
      </c>
      <c r="J862" s="726">
        <f t="shared" si="6"/>
        <v>0</v>
      </c>
      <c r="K862" s="724"/>
      <c r="L862" s="729"/>
      <c r="M862" s="741"/>
    </row>
    <row r="863" ht="22.5" customHeight="1">
      <c r="A863" s="723" t="b">
        <v>0</v>
      </c>
      <c r="B863" s="725"/>
      <c r="C863" s="725">
        <v>45784.0</v>
      </c>
      <c r="D863" s="726">
        <v>1.465E7</v>
      </c>
      <c r="E863" s="724" t="s">
        <v>2863</v>
      </c>
      <c r="F863" s="727" t="s">
        <v>717</v>
      </c>
      <c r="G863" s="728" t="s">
        <v>31</v>
      </c>
      <c r="H863" s="726">
        <v>1.465E7</v>
      </c>
      <c r="I863" s="726">
        <v>0.0</v>
      </c>
      <c r="J863" s="726">
        <f t="shared" si="6"/>
        <v>0</v>
      </c>
      <c r="K863" s="724"/>
      <c r="L863" s="729"/>
      <c r="M863" s="741"/>
    </row>
    <row r="864" ht="22.5" customHeight="1">
      <c r="A864" s="723" t="b">
        <v>0</v>
      </c>
      <c r="B864" s="725"/>
      <c r="C864" s="725">
        <v>45784.0</v>
      </c>
      <c r="D864" s="726">
        <v>500000.0</v>
      </c>
      <c r="E864" s="724" t="s">
        <v>2580</v>
      </c>
      <c r="F864" s="727" t="s">
        <v>628</v>
      </c>
      <c r="G864" s="728" t="s">
        <v>226</v>
      </c>
      <c r="H864" s="726">
        <v>500000.0</v>
      </c>
      <c r="I864" s="726">
        <v>0.0</v>
      </c>
      <c r="J864" s="726">
        <f t="shared" si="6"/>
        <v>0</v>
      </c>
      <c r="K864" s="724"/>
      <c r="L864" s="729"/>
      <c r="M864" s="741"/>
    </row>
    <row r="865" ht="22.5" customHeight="1">
      <c r="A865" s="723" t="b">
        <v>0</v>
      </c>
      <c r="B865" s="725"/>
      <c r="C865" s="725">
        <v>45784.0</v>
      </c>
      <c r="D865" s="726">
        <v>640000.0</v>
      </c>
      <c r="E865" s="724" t="s">
        <v>618</v>
      </c>
      <c r="F865" s="727" t="s">
        <v>618</v>
      </c>
      <c r="G865" s="728" t="s">
        <v>64</v>
      </c>
      <c r="H865" s="726">
        <v>640000.0</v>
      </c>
      <c r="I865" s="726">
        <v>0.0</v>
      </c>
      <c r="J865" s="726">
        <f t="shared" si="6"/>
        <v>0</v>
      </c>
      <c r="K865" s="724"/>
      <c r="L865" s="729"/>
      <c r="M865" s="741"/>
    </row>
    <row r="866" ht="22.5" customHeight="1">
      <c r="A866" s="723" t="b">
        <v>0</v>
      </c>
      <c r="B866" s="725"/>
      <c r="C866" s="725">
        <v>45785.0</v>
      </c>
      <c r="D866" s="726">
        <f>IF(OR(ISBLANK(H866),ISBLANK(I866)),"",H866-I866)</f>
        <v>10000</v>
      </c>
      <c r="E866" s="724" t="s">
        <v>2851</v>
      </c>
      <c r="F866" s="727" t="s">
        <v>641</v>
      </c>
      <c r="G866" s="728" t="s">
        <v>31</v>
      </c>
      <c r="H866" s="726">
        <v>10000.0</v>
      </c>
      <c r="I866" s="726">
        <v>0.0</v>
      </c>
      <c r="J866" s="726">
        <f t="shared" si="6"/>
        <v>0</v>
      </c>
      <c r="K866" s="724"/>
      <c r="L866" s="729"/>
      <c r="M866" s="741"/>
    </row>
    <row r="867" ht="22.5" customHeight="1">
      <c r="A867" s="723" t="b">
        <v>0</v>
      </c>
      <c r="B867" s="725"/>
      <c r="C867" s="725">
        <v>45786.0</v>
      </c>
      <c r="D867" s="726">
        <v>5000.0</v>
      </c>
      <c r="E867" s="724" t="s">
        <v>2864</v>
      </c>
      <c r="F867" s="727" t="s">
        <v>628</v>
      </c>
      <c r="G867" s="728" t="s">
        <v>37</v>
      </c>
      <c r="H867" s="726">
        <v>5000.0</v>
      </c>
      <c r="I867" s="726">
        <v>0.0</v>
      </c>
      <c r="J867" s="726">
        <f t="shared" si="6"/>
        <v>0</v>
      </c>
      <c r="K867" s="724"/>
      <c r="L867" s="729"/>
      <c r="M867" s="741"/>
    </row>
    <row r="868" ht="22.5" customHeight="1">
      <c r="A868" s="723" t="b">
        <v>0</v>
      </c>
      <c r="B868" s="725"/>
      <c r="C868" s="725">
        <v>45786.0</v>
      </c>
      <c r="D868" s="726">
        <v>91000.0</v>
      </c>
      <c r="E868" s="724" t="s">
        <v>2865</v>
      </c>
      <c r="F868" s="727" t="s">
        <v>631</v>
      </c>
      <c r="G868" s="728" t="s">
        <v>2540</v>
      </c>
      <c r="H868" s="726">
        <v>91000.0</v>
      </c>
      <c r="I868" s="726">
        <v>0.0</v>
      </c>
      <c r="J868" s="726">
        <f t="shared" si="6"/>
        <v>0</v>
      </c>
      <c r="K868" s="724"/>
      <c r="L868" s="729"/>
      <c r="M868" s="741"/>
    </row>
    <row r="869" ht="22.5" customHeight="1">
      <c r="A869" s="723" t="b">
        <v>0</v>
      </c>
      <c r="B869" s="724"/>
      <c r="C869" s="725">
        <v>45787.0</v>
      </c>
      <c r="D869" s="726">
        <f t="shared" ref="D869:D872" si="37">IF(OR(ISBLANK(H869),ISBLANK(I869)),"",H869-I869)</f>
        <v>25000</v>
      </c>
      <c r="E869" s="724" t="s">
        <v>2866</v>
      </c>
      <c r="F869" s="727" t="s">
        <v>2426</v>
      </c>
      <c r="G869" s="728" t="s">
        <v>54</v>
      </c>
      <c r="H869" s="726">
        <v>25000.0</v>
      </c>
      <c r="I869" s="726">
        <v>0.0</v>
      </c>
      <c r="J869" s="726">
        <f t="shared" si="6"/>
        <v>0</v>
      </c>
      <c r="K869" s="724"/>
      <c r="L869" s="729"/>
      <c r="M869" s="741"/>
    </row>
    <row r="870" ht="22.5" customHeight="1">
      <c r="A870" s="723" t="b">
        <v>0</v>
      </c>
      <c r="B870" s="725"/>
      <c r="C870" s="725">
        <v>45787.0</v>
      </c>
      <c r="D870" s="726">
        <f t="shared" si="37"/>
        <v>50000</v>
      </c>
      <c r="E870" s="724" t="s">
        <v>2867</v>
      </c>
      <c r="F870" s="727" t="s">
        <v>641</v>
      </c>
      <c r="G870" s="728" t="s">
        <v>68</v>
      </c>
      <c r="H870" s="726">
        <v>50000.0</v>
      </c>
      <c r="I870" s="726">
        <v>0.0</v>
      </c>
      <c r="J870" s="726">
        <f t="shared" si="6"/>
        <v>0</v>
      </c>
      <c r="K870" s="724"/>
      <c r="L870" s="729"/>
      <c r="M870" s="741"/>
    </row>
    <row r="871" ht="22.5" customHeight="1">
      <c r="A871" s="723" t="b">
        <v>0</v>
      </c>
      <c r="B871" s="725"/>
      <c r="C871" s="725">
        <v>45787.0</v>
      </c>
      <c r="D871" s="726">
        <f t="shared" si="37"/>
        <v>55000</v>
      </c>
      <c r="E871" s="724" t="s">
        <v>2868</v>
      </c>
      <c r="F871" s="727" t="s">
        <v>620</v>
      </c>
      <c r="G871" s="728" t="s">
        <v>52</v>
      </c>
      <c r="H871" s="726">
        <v>55000.0</v>
      </c>
      <c r="I871" s="726">
        <v>0.0</v>
      </c>
      <c r="J871" s="726">
        <f t="shared" si="6"/>
        <v>0</v>
      </c>
      <c r="K871" s="724"/>
      <c r="L871" s="729"/>
      <c r="M871" s="741"/>
    </row>
    <row r="872" ht="22.5" customHeight="1">
      <c r="A872" s="723" t="b">
        <v>0</v>
      </c>
      <c r="B872" s="725"/>
      <c r="C872" s="725">
        <v>45787.0</v>
      </c>
      <c r="D872" s="726">
        <f t="shared" si="37"/>
        <v>80000</v>
      </c>
      <c r="E872" s="724" t="s">
        <v>2869</v>
      </c>
      <c r="F872" s="727" t="s">
        <v>622</v>
      </c>
      <c r="G872" s="728" t="s">
        <v>1609</v>
      </c>
      <c r="H872" s="726">
        <v>80000.0</v>
      </c>
      <c r="I872" s="726">
        <v>0.0</v>
      </c>
      <c r="J872" s="726">
        <f t="shared" si="6"/>
        <v>0</v>
      </c>
      <c r="K872" s="724"/>
      <c r="L872" s="729"/>
      <c r="M872" s="741"/>
    </row>
    <row r="873" ht="22.5" customHeight="1">
      <c r="A873" s="723" t="b">
        <v>0</v>
      </c>
      <c r="B873" s="724" t="s">
        <v>2870</v>
      </c>
      <c r="C873" s="725">
        <v>45787.0</v>
      </c>
      <c r="D873" s="726">
        <v>65000.0</v>
      </c>
      <c r="E873" s="724" t="s">
        <v>2869</v>
      </c>
      <c r="F873" s="727" t="s">
        <v>622</v>
      </c>
      <c r="G873" s="728" t="s">
        <v>1609</v>
      </c>
      <c r="H873" s="726">
        <v>65000.0</v>
      </c>
      <c r="I873" s="726">
        <v>0.0</v>
      </c>
      <c r="J873" s="726">
        <f t="shared" si="6"/>
        <v>0</v>
      </c>
      <c r="K873" s="724"/>
      <c r="L873" s="729"/>
      <c r="M873" s="741"/>
    </row>
    <row r="874" ht="22.5" customHeight="1">
      <c r="A874" s="723" t="b">
        <v>0</v>
      </c>
      <c r="B874" s="725"/>
      <c r="C874" s="725">
        <v>45787.0</v>
      </c>
      <c r="D874" s="726">
        <f t="shared" ref="D874:D882" si="38">IF(OR(ISBLANK(H874),ISBLANK(I874)),"",H874-I874)</f>
        <v>130000</v>
      </c>
      <c r="E874" s="724" t="s">
        <v>2406</v>
      </c>
      <c r="F874" s="727" t="s">
        <v>710</v>
      </c>
      <c r="G874" s="728" t="s">
        <v>54</v>
      </c>
      <c r="H874" s="726">
        <v>130000.0</v>
      </c>
      <c r="I874" s="726">
        <v>0.0</v>
      </c>
      <c r="J874" s="726">
        <f t="shared" si="6"/>
        <v>0</v>
      </c>
      <c r="K874" s="724"/>
      <c r="L874" s="729"/>
      <c r="M874" s="741"/>
    </row>
    <row r="875" ht="22.5" customHeight="1">
      <c r="A875" s="723" t="b">
        <v>0</v>
      </c>
      <c r="B875" s="725"/>
      <c r="C875" s="725">
        <v>45787.0</v>
      </c>
      <c r="D875" s="726">
        <f t="shared" si="38"/>
        <v>15000</v>
      </c>
      <c r="E875" s="724" t="s">
        <v>2871</v>
      </c>
      <c r="F875" s="727" t="s">
        <v>628</v>
      </c>
      <c r="G875" s="728" t="s">
        <v>1609</v>
      </c>
      <c r="H875" s="726">
        <v>15000.0</v>
      </c>
      <c r="I875" s="726">
        <v>0.0</v>
      </c>
      <c r="J875" s="726">
        <f t="shared" si="6"/>
        <v>0</v>
      </c>
      <c r="K875" s="724"/>
      <c r="L875" s="729"/>
      <c r="M875" s="741"/>
    </row>
    <row r="876" ht="22.5" customHeight="1">
      <c r="A876" s="723" t="b">
        <v>0</v>
      </c>
      <c r="B876" s="725"/>
      <c r="C876" s="725">
        <v>45787.0</v>
      </c>
      <c r="D876" s="726">
        <f t="shared" si="38"/>
        <v>10000</v>
      </c>
      <c r="E876" s="724" t="s">
        <v>2872</v>
      </c>
      <c r="F876" s="727" t="s">
        <v>628</v>
      </c>
      <c r="G876" s="728" t="s">
        <v>2796</v>
      </c>
      <c r="H876" s="726">
        <v>10000.0</v>
      </c>
      <c r="I876" s="726">
        <v>0.0</v>
      </c>
      <c r="J876" s="726">
        <f t="shared" si="6"/>
        <v>0</v>
      </c>
      <c r="K876" s="724"/>
      <c r="L876" s="729"/>
      <c r="M876" s="741"/>
    </row>
    <row r="877" ht="22.5" customHeight="1">
      <c r="A877" s="758"/>
      <c r="B877" s="725"/>
      <c r="C877" s="725">
        <v>45787.0</v>
      </c>
      <c r="D877" s="726">
        <f t="shared" si="38"/>
        <v>100000</v>
      </c>
      <c r="E877" s="724" t="s">
        <v>631</v>
      </c>
      <c r="F877" s="727" t="s">
        <v>631</v>
      </c>
      <c r="G877" s="728" t="s">
        <v>33</v>
      </c>
      <c r="H877" s="726">
        <v>100000.0</v>
      </c>
      <c r="I877" s="726">
        <v>0.0</v>
      </c>
      <c r="J877" s="726">
        <f t="shared" si="6"/>
        <v>0</v>
      </c>
      <c r="K877" s="724"/>
      <c r="L877" s="729"/>
      <c r="M877" s="741"/>
    </row>
    <row r="878" ht="22.5" customHeight="1">
      <c r="A878" s="723" t="b">
        <v>0</v>
      </c>
      <c r="B878" s="725"/>
      <c r="C878" s="725">
        <v>45787.0</v>
      </c>
      <c r="D878" s="726">
        <f t="shared" si="38"/>
        <v>10000</v>
      </c>
      <c r="E878" s="724" t="s">
        <v>618</v>
      </c>
      <c r="F878" s="727" t="s">
        <v>618</v>
      </c>
      <c r="G878" s="728" t="s">
        <v>64</v>
      </c>
      <c r="H878" s="726">
        <v>10000.0</v>
      </c>
      <c r="I878" s="726">
        <v>0.0</v>
      </c>
      <c r="J878" s="726">
        <f t="shared" si="6"/>
        <v>0</v>
      </c>
      <c r="K878" s="724"/>
      <c r="L878" s="729"/>
      <c r="M878" s="741"/>
    </row>
    <row r="879" ht="22.5" customHeight="1">
      <c r="A879" s="723" t="b">
        <v>0</v>
      </c>
      <c r="B879" s="725"/>
      <c r="C879" s="725">
        <v>45787.0</v>
      </c>
      <c r="D879" s="726">
        <f t="shared" si="38"/>
        <v>5000</v>
      </c>
      <c r="E879" s="724" t="s">
        <v>618</v>
      </c>
      <c r="F879" s="727" t="s">
        <v>618</v>
      </c>
      <c r="G879" s="728" t="s">
        <v>64</v>
      </c>
      <c r="H879" s="726">
        <v>5000.0</v>
      </c>
      <c r="I879" s="726">
        <v>0.0</v>
      </c>
      <c r="J879" s="726">
        <f t="shared" si="6"/>
        <v>0</v>
      </c>
      <c r="K879" s="724"/>
      <c r="L879" s="729"/>
      <c r="M879" s="741"/>
    </row>
    <row r="880" ht="22.5" customHeight="1">
      <c r="A880" s="723" t="b">
        <v>0</v>
      </c>
      <c r="B880" s="725"/>
      <c r="C880" s="725">
        <v>45788.0</v>
      </c>
      <c r="D880" s="726">
        <f t="shared" si="38"/>
        <v>25000</v>
      </c>
      <c r="E880" s="724" t="s">
        <v>2851</v>
      </c>
      <c r="F880" s="727" t="s">
        <v>641</v>
      </c>
      <c r="G880" s="728" t="s">
        <v>31</v>
      </c>
      <c r="H880" s="726">
        <v>25000.0</v>
      </c>
      <c r="I880" s="726">
        <v>0.0</v>
      </c>
      <c r="J880" s="726">
        <f t="shared" si="6"/>
        <v>0</v>
      </c>
      <c r="K880" s="724"/>
      <c r="L880" s="729"/>
      <c r="M880" s="741"/>
    </row>
    <row r="881" ht="22.5" customHeight="1">
      <c r="A881" s="723" t="b">
        <v>0</v>
      </c>
      <c r="B881" s="725"/>
      <c r="C881" s="725">
        <v>45788.0</v>
      </c>
      <c r="D881" s="726">
        <f t="shared" si="38"/>
        <v>210000</v>
      </c>
      <c r="E881" s="724" t="s">
        <v>2440</v>
      </c>
      <c r="F881" s="727" t="s">
        <v>620</v>
      </c>
      <c r="G881" s="728" t="s">
        <v>41</v>
      </c>
      <c r="H881" s="726">
        <v>210000.0</v>
      </c>
      <c r="I881" s="726">
        <v>0.0</v>
      </c>
      <c r="J881" s="726">
        <f t="shared" si="6"/>
        <v>0</v>
      </c>
      <c r="K881" s="724"/>
      <c r="L881" s="729"/>
      <c r="M881" s="741"/>
    </row>
    <row r="882" ht="22.5" customHeight="1">
      <c r="A882" s="723" t="b">
        <v>0</v>
      </c>
      <c r="B882" s="725"/>
      <c r="C882" s="725">
        <v>45788.0</v>
      </c>
      <c r="D882" s="726">
        <f t="shared" si="38"/>
        <v>10000</v>
      </c>
      <c r="E882" s="724" t="s">
        <v>2873</v>
      </c>
      <c r="F882" s="727" t="s">
        <v>620</v>
      </c>
      <c r="G882" s="728" t="s">
        <v>54</v>
      </c>
      <c r="H882" s="726">
        <v>10000.0</v>
      </c>
      <c r="I882" s="726">
        <v>0.0</v>
      </c>
      <c r="J882" s="726">
        <f t="shared" si="6"/>
        <v>0</v>
      </c>
      <c r="K882" s="724"/>
      <c r="L882" s="729"/>
      <c r="M882" s="741"/>
    </row>
    <row r="883" ht="22.5" customHeight="1">
      <c r="A883" s="723" t="b">
        <v>0</v>
      </c>
      <c r="B883" s="724">
        <v>6032.0</v>
      </c>
      <c r="C883" s="725">
        <v>45788.0</v>
      </c>
      <c r="D883" s="726">
        <v>398000.0</v>
      </c>
      <c r="E883" s="724" t="s">
        <v>632</v>
      </c>
      <c r="F883" s="727" t="s">
        <v>620</v>
      </c>
      <c r="G883" s="728" t="s">
        <v>632</v>
      </c>
      <c r="H883" s="726">
        <v>398000.0</v>
      </c>
      <c r="I883" s="726">
        <v>0.0</v>
      </c>
      <c r="J883" s="726">
        <f t="shared" si="6"/>
        <v>0</v>
      </c>
      <c r="K883" s="724"/>
      <c r="L883" s="729"/>
      <c r="M883" s="741"/>
    </row>
    <row r="884" ht="22.5" customHeight="1">
      <c r="A884" s="723" t="b">
        <v>0</v>
      </c>
      <c r="B884" s="724" t="s">
        <v>2874</v>
      </c>
      <c r="C884" s="725">
        <v>45788.0</v>
      </c>
      <c r="D884" s="726">
        <f t="shared" ref="D884:D895" si="39">IF(OR(ISBLANK(H884),ISBLANK(I884)),"",H884-I884)</f>
        <v>180000</v>
      </c>
      <c r="E884" s="724" t="s">
        <v>2869</v>
      </c>
      <c r="F884" s="727" t="s">
        <v>622</v>
      </c>
      <c r="G884" s="728" t="s">
        <v>2869</v>
      </c>
      <c r="H884" s="726">
        <v>180000.0</v>
      </c>
      <c r="I884" s="726">
        <v>0.0</v>
      </c>
      <c r="J884" s="726">
        <f t="shared" si="6"/>
        <v>0</v>
      </c>
      <c r="K884" s="724"/>
      <c r="L884" s="729"/>
      <c r="M884" s="741"/>
    </row>
    <row r="885" ht="22.5" customHeight="1">
      <c r="A885" s="723" t="b">
        <v>0</v>
      </c>
      <c r="B885" s="725"/>
      <c r="C885" s="725">
        <v>45788.0</v>
      </c>
      <c r="D885" s="726">
        <f t="shared" si="39"/>
        <v>75000</v>
      </c>
      <c r="E885" s="724" t="s">
        <v>2875</v>
      </c>
      <c r="F885" s="727" t="s">
        <v>628</v>
      </c>
      <c r="G885" s="728" t="s">
        <v>54</v>
      </c>
      <c r="H885" s="726">
        <v>75000.0</v>
      </c>
      <c r="I885" s="726">
        <v>0.0</v>
      </c>
      <c r="J885" s="726">
        <f t="shared" si="6"/>
        <v>0</v>
      </c>
      <c r="K885" s="724"/>
      <c r="L885" s="729"/>
      <c r="M885" s="741"/>
    </row>
    <row r="886" ht="22.5" customHeight="1">
      <c r="A886" s="723" t="b">
        <v>0</v>
      </c>
      <c r="B886" s="725"/>
      <c r="C886" s="725">
        <v>45788.0</v>
      </c>
      <c r="D886" s="726">
        <f t="shared" si="39"/>
        <v>8000</v>
      </c>
      <c r="E886" s="724" t="s">
        <v>2876</v>
      </c>
      <c r="F886" s="727" t="s">
        <v>628</v>
      </c>
      <c r="G886" s="728" t="s">
        <v>54</v>
      </c>
      <c r="H886" s="726">
        <v>8000.0</v>
      </c>
      <c r="I886" s="726">
        <v>0.0</v>
      </c>
      <c r="J886" s="726">
        <f t="shared" si="6"/>
        <v>0</v>
      </c>
      <c r="K886" s="724"/>
      <c r="L886" s="729"/>
      <c r="M886" s="741"/>
    </row>
    <row r="887" ht="22.5" customHeight="1">
      <c r="A887" s="723" t="b">
        <v>0</v>
      </c>
      <c r="B887" s="725"/>
      <c r="C887" s="725">
        <v>45788.0</v>
      </c>
      <c r="D887" s="726">
        <f t="shared" si="39"/>
        <v>5000</v>
      </c>
      <c r="E887" s="724" t="s">
        <v>2877</v>
      </c>
      <c r="F887" s="727" t="s">
        <v>628</v>
      </c>
      <c r="G887" s="728" t="s">
        <v>54</v>
      </c>
      <c r="H887" s="726">
        <v>5000.0</v>
      </c>
      <c r="I887" s="726">
        <v>0.0</v>
      </c>
      <c r="J887" s="726">
        <f t="shared" si="6"/>
        <v>0</v>
      </c>
      <c r="K887" s="724"/>
      <c r="L887" s="729"/>
      <c r="M887" s="741"/>
    </row>
    <row r="888" ht="22.5" customHeight="1">
      <c r="A888" s="723" t="b">
        <v>0</v>
      </c>
      <c r="B888" s="725"/>
      <c r="C888" s="725">
        <v>45788.0</v>
      </c>
      <c r="D888" s="726">
        <f t="shared" si="39"/>
        <v>10000</v>
      </c>
      <c r="E888" s="724" t="s">
        <v>2878</v>
      </c>
      <c r="F888" s="727" t="s">
        <v>628</v>
      </c>
      <c r="G888" s="728" t="s">
        <v>632</v>
      </c>
      <c r="H888" s="726">
        <v>10000.0</v>
      </c>
      <c r="I888" s="726">
        <v>0.0</v>
      </c>
      <c r="J888" s="726">
        <f t="shared" si="6"/>
        <v>0</v>
      </c>
      <c r="K888" s="724"/>
      <c r="L888" s="729"/>
      <c r="M888" s="741"/>
    </row>
    <row r="889" ht="22.5" customHeight="1">
      <c r="A889" s="723" t="b">
        <v>0</v>
      </c>
      <c r="B889" s="725"/>
      <c r="C889" s="725">
        <v>45788.0</v>
      </c>
      <c r="D889" s="726">
        <f t="shared" si="39"/>
        <v>100000</v>
      </c>
      <c r="E889" s="724" t="s">
        <v>618</v>
      </c>
      <c r="F889" s="727" t="s">
        <v>618</v>
      </c>
      <c r="G889" s="728" t="s">
        <v>37</v>
      </c>
      <c r="H889" s="726">
        <v>100000.0</v>
      </c>
      <c r="I889" s="726">
        <v>0.0</v>
      </c>
      <c r="J889" s="726">
        <f t="shared" si="6"/>
        <v>0</v>
      </c>
      <c r="K889" s="724"/>
      <c r="L889" s="729"/>
      <c r="M889" s="741"/>
    </row>
    <row r="890" ht="22.5" customHeight="1">
      <c r="A890" s="723" t="b">
        <v>0</v>
      </c>
      <c r="B890" s="725"/>
      <c r="C890" s="725">
        <v>45788.0</v>
      </c>
      <c r="D890" s="726">
        <f t="shared" si="39"/>
        <v>5000</v>
      </c>
      <c r="E890" s="724" t="s">
        <v>2554</v>
      </c>
      <c r="F890" s="727" t="s">
        <v>2554</v>
      </c>
      <c r="G890" s="750"/>
      <c r="H890" s="726">
        <v>5000.0</v>
      </c>
      <c r="I890" s="726">
        <v>0.0</v>
      </c>
      <c r="J890" s="726">
        <f t="shared" si="6"/>
        <v>0</v>
      </c>
      <c r="K890" s="724"/>
      <c r="L890" s="729"/>
      <c r="M890" s="741"/>
    </row>
    <row r="891" ht="22.5" customHeight="1">
      <c r="A891" s="723" t="b">
        <v>0</v>
      </c>
      <c r="B891" s="725"/>
      <c r="C891" s="725">
        <v>45789.0</v>
      </c>
      <c r="D891" s="726">
        <f t="shared" si="39"/>
        <v>10000</v>
      </c>
      <c r="E891" s="724" t="s">
        <v>2879</v>
      </c>
      <c r="F891" s="727" t="s">
        <v>2426</v>
      </c>
      <c r="G891" s="728" t="s">
        <v>64</v>
      </c>
      <c r="H891" s="726">
        <v>10000.0</v>
      </c>
      <c r="I891" s="726">
        <v>0.0</v>
      </c>
      <c r="J891" s="726">
        <f t="shared" si="6"/>
        <v>0</v>
      </c>
      <c r="K891" s="724"/>
      <c r="L891" s="729"/>
      <c r="M891" s="741"/>
    </row>
    <row r="892" ht="22.5" customHeight="1">
      <c r="A892" s="723" t="b">
        <v>0</v>
      </c>
      <c r="B892" s="725"/>
      <c r="C892" s="725">
        <v>45789.0</v>
      </c>
      <c r="D892" s="726">
        <f t="shared" si="39"/>
        <v>10000</v>
      </c>
      <c r="E892" s="724" t="s">
        <v>618</v>
      </c>
      <c r="F892" s="727" t="s">
        <v>618</v>
      </c>
      <c r="G892" s="728" t="s">
        <v>60</v>
      </c>
      <c r="H892" s="726">
        <v>10000.0</v>
      </c>
      <c r="I892" s="726">
        <v>0.0</v>
      </c>
      <c r="J892" s="726">
        <f t="shared" si="6"/>
        <v>0</v>
      </c>
      <c r="K892" s="724"/>
      <c r="L892" s="729"/>
      <c r="M892" s="741"/>
    </row>
    <row r="893" ht="22.5" customHeight="1">
      <c r="A893" s="723" t="b">
        <v>0</v>
      </c>
      <c r="B893" s="725"/>
      <c r="C893" s="725">
        <v>45789.0</v>
      </c>
      <c r="D893" s="726">
        <f t="shared" si="39"/>
        <v>70000</v>
      </c>
      <c r="E893" s="724" t="s">
        <v>2860</v>
      </c>
      <c r="F893" s="727" t="s">
        <v>819</v>
      </c>
      <c r="G893" s="728" t="s">
        <v>3</v>
      </c>
      <c r="H893" s="726">
        <v>70000.0</v>
      </c>
      <c r="I893" s="726">
        <v>0.0</v>
      </c>
      <c r="J893" s="726">
        <f t="shared" si="6"/>
        <v>0</v>
      </c>
      <c r="K893" s="724"/>
      <c r="L893" s="729"/>
      <c r="M893" s="741"/>
    </row>
    <row r="894" ht="22.5" customHeight="1">
      <c r="A894" s="723" t="b">
        <v>0</v>
      </c>
      <c r="B894" s="725"/>
      <c r="C894" s="725">
        <v>45790.0</v>
      </c>
      <c r="D894" s="726">
        <f t="shared" si="39"/>
        <v>10000</v>
      </c>
      <c r="E894" s="724" t="s">
        <v>2880</v>
      </c>
      <c r="F894" s="727" t="s">
        <v>2426</v>
      </c>
      <c r="G894" s="728" t="s">
        <v>54</v>
      </c>
      <c r="H894" s="726">
        <v>10000.0</v>
      </c>
      <c r="I894" s="726">
        <v>0.0</v>
      </c>
      <c r="J894" s="726">
        <f t="shared" si="6"/>
        <v>0</v>
      </c>
      <c r="K894" s="724"/>
      <c r="L894" s="729"/>
      <c r="M894" s="741"/>
    </row>
    <row r="895" ht="22.5" customHeight="1">
      <c r="A895" s="723" t="b">
        <v>0</v>
      </c>
      <c r="B895" s="725"/>
      <c r="C895" s="725">
        <v>45790.0</v>
      </c>
      <c r="D895" s="726">
        <f t="shared" si="39"/>
        <v>25000</v>
      </c>
      <c r="E895" s="724" t="s">
        <v>2864</v>
      </c>
      <c r="F895" s="727" t="s">
        <v>2426</v>
      </c>
      <c r="G895" s="728" t="s">
        <v>37</v>
      </c>
      <c r="H895" s="726">
        <v>25000.0</v>
      </c>
      <c r="I895" s="726">
        <v>0.0</v>
      </c>
      <c r="J895" s="726">
        <f t="shared" si="6"/>
        <v>0</v>
      </c>
      <c r="K895" s="724"/>
      <c r="L895" s="729"/>
      <c r="M895" s="741"/>
    </row>
    <row r="896" ht="22.5" customHeight="1">
      <c r="A896" s="723" t="b">
        <v>0</v>
      </c>
      <c r="B896" s="724" t="s">
        <v>2881</v>
      </c>
      <c r="C896" s="725">
        <v>45790.0</v>
      </c>
      <c r="D896" s="726">
        <v>88000.0</v>
      </c>
      <c r="E896" s="724" t="s">
        <v>2882</v>
      </c>
      <c r="F896" s="727" t="s">
        <v>2426</v>
      </c>
      <c r="G896" s="728" t="s">
        <v>3</v>
      </c>
      <c r="H896" s="726">
        <v>88000.0</v>
      </c>
      <c r="I896" s="726">
        <v>0.0</v>
      </c>
      <c r="J896" s="726">
        <f t="shared" si="6"/>
        <v>0</v>
      </c>
      <c r="K896" s="724"/>
      <c r="L896" s="729"/>
      <c r="M896" s="741"/>
    </row>
    <row r="897" ht="22.5" customHeight="1">
      <c r="A897" s="723" t="b">
        <v>0</v>
      </c>
      <c r="B897" s="724">
        <v>199436.0</v>
      </c>
      <c r="C897" s="725">
        <v>45790.0</v>
      </c>
      <c r="D897" s="726">
        <v>112500.0</v>
      </c>
      <c r="E897" s="724" t="s">
        <v>2883</v>
      </c>
      <c r="F897" s="727" t="s">
        <v>2426</v>
      </c>
      <c r="G897" s="728" t="s">
        <v>64</v>
      </c>
      <c r="H897" s="726">
        <v>112500.0</v>
      </c>
      <c r="I897" s="726">
        <v>0.0</v>
      </c>
      <c r="J897" s="726">
        <f t="shared" si="6"/>
        <v>0</v>
      </c>
      <c r="K897" s="724" t="s">
        <v>1609</v>
      </c>
      <c r="L897" s="729"/>
      <c r="M897" s="741"/>
    </row>
    <row r="898" ht="22.5" customHeight="1">
      <c r="A898" s="723" t="b">
        <v>0</v>
      </c>
      <c r="B898" s="725"/>
      <c r="C898" s="725">
        <v>45790.0</v>
      </c>
      <c r="D898" s="726">
        <f t="shared" ref="D898:D906" si="40">IF(OR(ISBLANK(H898),ISBLANK(I898)),"",H898-I898)</f>
        <v>25000</v>
      </c>
      <c r="E898" s="724" t="s">
        <v>2884</v>
      </c>
      <c r="F898" s="727" t="s">
        <v>2426</v>
      </c>
      <c r="G898" s="728" t="s">
        <v>64</v>
      </c>
      <c r="H898" s="726">
        <v>25000.0</v>
      </c>
      <c r="I898" s="726">
        <v>0.0</v>
      </c>
      <c r="J898" s="726">
        <f t="shared" si="6"/>
        <v>0</v>
      </c>
      <c r="K898" s="724"/>
      <c r="L898" s="729"/>
      <c r="M898" s="741"/>
    </row>
    <row r="899" ht="22.5" customHeight="1">
      <c r="A899" s="723" t="b">
        <v>0</v>
      </c>
      <c r="B899" s="725"/>
      <c r="C899" s="725">
        <v>45790.0</v>
      </c>
      <c r="D899" s="726">
        <f t="shared" si="40"/>
        <v>6000</v>
      </c>
      <c r="E899" s="724" t="s">
        <v>2885</v>
      </c>
      <c r="F899" s="727" t="s">
        <v>2426</v>
      </c>
      <c r="G899" s="728" t="s">
        <v>64</v>
      </c>
      <c r="H899" s="726">
        <v>6000.0</v>
      </c>
      <c r="I899" s="726">
        <v>0.0</v>
      </c>
      <c r="J899" s="726">
        <f t="shared" si="6"/>
        <v>0</v>
      </c>
      <c r="K899" s="724"/>
      <c r="L899" s="729"/>
      <c r="M899" s="741"/>
    </row>
    <row r="900" ht="22.5" customHeight="1">
      <c r="A900" s="723" t="b">
        <v>0</v>
      </c>
      <c r="B900" s="725"/>
      <c r="C900" s="725">
        <v>45790.0</v>
      </c>
      <c r="D900" s="726">
        <f t="shared" si="40"/>
        <v>4000</v>
      </c>
      <c r="E900" s="724" t="s">
        <v>2886</v>
      </c>
      <c r="F900" s="727" t="s">
        <v>641</v>
      </c>
      <c r="G900" s="728" t="s">
        <v>60</v>
      </c>
      <c r="H900" s="726">
        <v>4000.0</v>
      </c>
      <c r="I900" s="726">
        <v>0.0</v>
      </c>
      <c r="J900" s="726">
        <f t="shared" si="6"/>
        <v>0</v>
      </c>
      <c r="K900" s="724"/>
      <c r="L900" s="729"/>
      <c r="M900" s="741"/>
    </row>
    <row r="901" ht="22.5" customHeight="1">
      <c r="A901" s="723" t="b">
        <v>0</v>
      </c>
      <c r="B901" s="725"/>
      <c r="C901" s="725">
        <v>45790.0</v>
      </c>
      <c r="D901" s="726">
        <f t="shared" si="40"/>
        <v>10000</v>
      </c>
      <c r="E901" s="724" t="s">
        <v>2887</v>
      </c>
      <c r="F901" s="727" t="s">
        <v>628</v>
      </c>
      <c r="G901" s="728" t="s">
        <v>54</v>
      </c>
      <c r="H901" s="726">
        <v>10000.0</v>
      </c>
      <c r="I901" s="726">
        <v>0.0</v>
      </c>
      <c r="J901" s="726">
        <f t="shared" si="6"/>
        <v>0</v>
      </c>
      <c r="K901" s="724"/>
      <c r="L901" s="729"/>
      <c r="M901" s="741"/>
    </row>
    <row r="902" ht="22.5" customHeight="1">
      <c r="A902" s="723" t="b">
        <v>0</v>
      </c>
      <c r="B902" s="725"/>
      <c r="C902" s="725">
        <v>45790.0</v>
      </c>
      <c r="D902" s="726">
        <f t="shared" si="40"/>
        <v>12000</v>
      </c>
      <c r="E902" s="724" t="s">
        <v>618</v>
      </c>
      <c r="F902" s="727" t="s">
        <v>618</v>
      </c>
      <c r="G902" s="728" t="s">
        <v>3</v>
      </c>
      <c r="H902" s="726">
        <v>12000.0</v>
      </c>
      <c r="I902" s="726">
        <v>0.0</v>
      </c>
      <c r="J902" s="726">
        <f t="shared" si="6"/>
        <v>0</v>
      </c>
      <c r="K902" s="724"/>
      <c r="L902" s="729"/>
      <c r="M902" s="741"/>
    </row>
    <row r="903" ht="22.5" customHeight="1">
      <c r="A903" s="723" t="b">
        <v>0</v>
      </c>
      <c r="B903" s="725"/>
      <c r="C903" s="725">
        <v>45790.0</v>
      </c>
      <c r="D903" s="726">
        <f t="shared" si="40"/>
        <v>100000</v>
      </c>
      <c r="E903" s="724" t="s">
        <v>618</v>
      </c>
      <c r="F903" s="727" t="s">
        <v>618</v>
      </c>
      <c r="G903" s="728" t="s">
        <v>1511</v>
      </c>
      <c r="H903" s="726">
        <v>100000.0</v>
      </c>
      <c r="I903" s="726">
        <v>0.0</v>
      </c>
      <c r="J903" s="726">
        <f t="shared" si="6"/>
        <v>0</v>
      </c>
      <c r="K903" s="724"/>
      <c r="L903" s="729"/>
      <c r="M903" s="741"/>
    </row>
    <row r="904" ht="22.5" customHeight="1">
      <c r="A904" s="723" t="b">
        <v>0</v>
      </c>
      <c r="B904" s="725"/>
      <c r="C904" s="725">
        <v>45790.0</v>
      </c>
      <c r="D904" s="726">
        <f t="shared" si="40"/>
        <v>5000</v>
      </c>
      <c r="E904" s="724" t="s">
        <v>2888</v>
      </c>
      <c r="F904" s="727" t="s">
        <v>651</v>
      </c>
      <c r="G904" s="728" t="s">
        <v>2848</v>
      </c>
      <c r="H904" s="726">
        <v>5000.0</v>
      </c>
      <c r="I904" s="726">
        <v>0.0</v>
      </c>
      <c r="J904" s="726">
        <f t="shared" si="6"/>
        <v>0</v>
      </c>
      <c r="K904" s="724"/>
      <c r="L904" s="729"/>
      <c r="M904" s="741"/>
    </row>
    <row r="905" ht="22.5" customHeight="1">
      <c r="A905" s="723" t="b">
        <v>0</v>
      </c>
      <c r="B905" s="725"/>
      <c r="C905" s="725">
        <v>45791.0</v>
      </c>
      <c r="D905" s="726">
        <f t="shared" si="40"/>
        <v>10000</v>
      </c>
      <c r="E905" s="724" t="s">
        <v>2889</v>
      </c>
      <c r="F905" s="727" t="s">
        <v>641</v>
      </c>
      <c r="G905" s="728" t="s">
        <v>1511</v>
      </c>
      <c r="H905" s="726">
        <v>10000.0</v>
      </c>
      <c r="I905" s="726">
        <v>0.0</v>
      </c>
      <c r="J905" s="726">
        <f t="shared" si="6"/>
        <v>0</v>
      </c>
      <c r="K905" s="724"/>
      <c r="L905" s="729"/>
      <c r="M905" s="741"/>
    </row>
    <row r="906" ht="22.5" customHeight="1">
      <c r="A906" s="723" t="b">
        <v>0</v>
      </c>
      <c r="B906" s="725"/>
      <c r="C906" s="725">
        <v>45791.0</v>
      </c>
      <c r="D906" s="726">
        <f t="shared" si="40"/>
        <v>5000</v>
      </c>
      <c r="E906" s="724" t="s">
        <v>2432</v>
      </c>
      <c r="F906" s="727" t="s">
        <v>641</v>
      </c>
      <c r="G906" s="728" t="s">
        <v>2772</v>
      </c>
      <c r="H906" s="726">
        <v>5000.0</v>
      </c>
      <c r="I906" s="726">
        <v>0.0</v>
      </c>
      <c r="J906" s="726">
        <f t="shared" si="6"/>
        <v>0</v>
      </c>
      <c r="K906" s="724"/>
      <c r="L906" s="729"/>
      <c r="M906" s="741"/>
    </row>
    <row r="907" ht="22.5" customHeight="1">
      <c r="A907" s="723" t="b">
        <v>0</v>
      </c>
      <c r="B907" s="724">
        <v>6097.0</v>
      </c>
      <c r="C907" s="725">
        <v>45791.0</v>
      </c>
      <c r="D907" s="726">
        <v>168000.0</v>
      </c>
      <c r="E907" s="724" t="s">
        <v>632</v>
      </c>
      <c r="F907" s="727" t="s">
        <v>620</v>
      </c>
      <c r="G907" s="728" t="s">
        <v>632</v>
      </c>
      <c r="H907" s="726">
        <v>168000.0</v>
      </c>
      <c r="I907" s="726">
        <v>0.0</v>
      </c>
      <c r="J907" s="726">
        <f t="shared" si="6"/>
        <v>0</v>
      </c>
      <c r="K907" s="724"/>
      <c r="L907" s="729"/>
      <c r="M907" s="741"/>
    </row>
    <row r="908" ht="22.5" customHeight="1">
      <c r="A908" s="723" t="b">
        <v>0</v>
      </c>
      <c r="B908" s="724">
        <v>6105.0</v>
      </c>
      <c r="C908" s="725">
        <v>45791.0</v>
      </c>
      <c r="D908" s="726">
        <v>115000.0</v>
      </c>
      <c r="E908" s="724" t="s">
        <v>632</v>
      </c>
      <c r="F908" s="727" t="s">
        <v>620</v>
      </c>
      <c r="G908" s="728" t="s">
        <v>632</v>
      </c>
      <c r="H908" s="726">
        <v>115000.0</v>
      </c>
      <c r="I908" s="726">
        <v>0.0</v>
      </c>
      <c r="J908" s="726">
        <f t="shared" si="6"/>
        <v>0</v>
      </c>
      <c r="K908" s="724"/>
      <c r="L908" s="729"/>
      <c r="M908" s="741"/>
    </row>
    <row r="909" ht="22.5" customHeight="1">
      <c r="A909" s="723" t="b">
        <v>0</v>
      </c>
      <c r="B909" s="725"/>
      <c r="C909" s="725">
        <v>45791.0</v>
      </c>
      <c r="D909" s="726">
        <f t="shared" ref="D909:D910" si="41">IF(OR(ISBLANK(H909),ISBLANK(I909)),"",H909-I909)</f>
        <v>5000</v>
      </c>
      <c r="E909" s="724" t="s">
        <v>2668</v>
      </c>
      <c r="F909" s="727" t="s">
        <v>628</v>
      </c>
      <c r="G909" s="728" t="s">
        <v>41</v>
      </c>
      <c r="H909" s="726">
        <v>5000.0</v>
      </c>
      <c r="I909" s="726">
        <v>0.0</v>
      </c>
      <c r="J909" s="726">
        <f t="shared" si="6"/>
        <v>0</v>
      </c>
      <c r="K909" s="724"/>
      <c r="L909" s="729"/>
      <c r="M909" s="741"/>
    </row>
    <row r="910" ht="22.5" customHeight="1">
      <c r="A910" s="723" t="b">
        <v>0</v>
      </c>
      <c r="B910" s="725"/>
      <c r="C910" s="725">
        <v>45791.0</v>
      </c>
      <c r="D910" s="726">
        <f t="shared" si="41"/>
        <v>15000</v>
      </c>
      <c r="E910" s="724" t="s">
        <v>2890</v>
      </c>
      <c r="F910" s="727" t="s">
        <v>628</v>
      </c>
      <c r="G910" s="728" t="s">
        <v>54</v>
      </c>
      <c r="H910" s="726">
        <v>15000.0</v>
      </c>
      <c r="I910" s="726">
        <v>0.0</v>
      </c>
      <c r="J910" s="726">
        <f t="shared" si="6"/>
        <v>0</v>
      </c>
      <c r="K910" s="724"/>
      <c r="L910" s="729"/>
      <c r="M910" s="741"/>
    </row>
    <row r="911" ht="22.5" customHeight="1">
      <c r="A911" s="723" t="b">
        <v>0</v>
      </c>
      <c r="B911" s="724">
        <v>6115.0</v>
      </c>
      <c r="C911" s="725">
        <v>45791.0</v>
      </c>
      <c r="D911" s="726">
        <v>10000.0</v>
      </c>
      <c r="E911" s="724" t="s">
        <v>2891</v>
      </c>
      <c r="F911" s="727" t="s">
        <v>628</v>
      </c>
      <c r="G911" s="728" t="s">
        <v>632</v>
      </c>
      <c r="H911" s="726">
        <v>10000.0</v>
      </c>
      <c r="I911" s="726">
        <v>0.0</v>
      </c>
      <c r="J911" s="726">
        <f t="shared" si="6"/>
        <v>0</v>
      </c>
      <c r="K911" s="724"/>
      <c r="L911" s="729"/>
      <c r="M911" s="741"/>
    </row>
    <row r="912" ht="22.5" customHeight="1">
      <c r="A912" s="723" t="b">
        <v>0</v>
      </c>
      <c r="B912" s="725"/>
      <c r="C912" s="725">
        <v>45791.0</v>
      </c>
      <c r="D912" s="726">
        <f t="shared" ref="D912:D917" si="42">IF(OR(ISBLANK(H912),ISBLANK(I912)),"",H912-I912)</f>
        <v>2000</v>
      </c>
      <c r="E912" s="724" t="s">
        <v>631</v>
      </c>
      <c r="F912" s="727" t="s">
        <v>631</v>
      </c>
      <c r="G912" s="728" t="s">
        <v>52</v>
      </c>
      <c r="H912" s="726">
        <v>2000.0</v>
      </c>
      <c r="I912" s="726">
        <v>0.0</v>
      </c>
      <c r="J912" s="726">
        <f t="shared" si="6"/>
        <v>0</v>
      </c>
      <c r="K912" s="724"/>
      <c r="L912" s="729"/>
      <c r="M912" s="741"/>
    </row>
    <row r="913" ht="22.5" customHeight="1">
      <c r="A913" s="723" t="b">
        <v>0</v>
      </c>
      <c r="B913" s="725"/>
      <c r="C913" s="725">
        <v>45791.0</v>
      </c>
      <c r="D913" s="726">
        <f t="shared" si="42"/>
        <v>15000</v>
      </c>
      <c r="E913" s="724" t="s">
        <v>631</v>
      </c>
      <c r="F913" s="727" t="s">
        <v>631</v>
      </c>
      <c r="G913" s="728" t="s">
        <v>70</v>
      </c>
      <c r="H913" s="726">
        <v>15000.0</v>
      </c>
      <c r="I913" s="726">
        <v>0.0</v>
      </c>
      <c r="J913" s="726">
        <f t="shared" si="6"/>
        <v>0</v>
      </c>
      <c r="K913" s="724"/>
      <c r="L913" s="729"/>
      <c r="M913" s="741"/>
    </row>
    <row r="914" ht="22.5" customHeight="1">
      <c r="A914" s="723" t="b">
        <v>0</v>
      </c>
      <c r="B914" s="725"/>
      <c r="C914" s="725">
        <v>45791.0</v>
      </c>
      <c r="D914" s="726">
        <f t="shared" si="42"/>
        <v>2000</v>
      </c>
      <c r="E914" s="724" t="s">
        <v>618</v>
      </c>
      <c r="F914" s="727" t="s">
        <v>618</v>
      </c>
      <c r="G914" s="728" t="s">
        <v>3</v>
      </c>
      <c r="H914" s="726">
        <v>2000.0</v>
      </c>
      <c r="I914" s="726">
        <v>0.0</v>
      </c>
      <c r="J914" s="726">
        <f t="shared" si="6"/>
        <v>0</v>
      </c>
      <c r="K914" s="724"/>
      <c r="L914" s="729"/>
      <c r="M914" s="741"/>
    </row>
    <row r="915" ht="22.5" customHeight="1">
      <c r="A915" s="723" t="b">
        <v>0</v>
      </c>
      <c r="B915" s="725"/>
      <c r="C915" s="725">
        <v>45791.0</v>
      </c>
      <c r="D915" s="726">
        <f t="shared" si="42"/>
        <v>2000</v>
      </c>
      <c r="E915" s="724" t="s">
        <v>618</v>
      </c>
      <c r="F915" s="727" t="s">
        <v>618</v>
      </c>
      <c r="G915" s="728" t="s">
        <v>1511</v>
      </c>
      <c r="H915" s="726">
        <v>2000.0</v>
      </c>
      <c r="I915" s="726">
        <v>0.0</v>
      </c>
      <c r="J915" s="726">
        <f t="shared" si="6"/>
        <v>0</v>
      </c>
      <c r="K915" s="724"/>
      <c r="L915" s="729"/>
      <c r="M915" s="741"/>
    </row>
    <row r="916" ht="22.5" customHeight="1">
      <c r="A916" s="723" t="b">
        <v>0</v>
      </c>
      <c r="B916" s="725"/>
      <c r="C916" s="725">
        <v>45791.0</v>
      </c>
      <c r="D916" s="726">
        <f t="shared" si="42"/>
        <v>150000</v>
      </c>
      <c r="E916" s="724" t="s">
        <v>618</v>
      </c>
      <c r="F916" s="727" t="s">
        <v>618</v>
      </c>
      <c r="G916" s="728" t="s">
        <v>31</v>
      </c>
      <c r="H916" s="726">
        <v>150000.0</v>
      </c>
      <c r="I916" s="726">
        <v>0.0</v>
      </c>
      <c r="J916" s="726">
        <f t="shared" si="6"/>
        <v>0</v>
      </c>
      <c r="K916" s="724"/>
      <c r="L916" s="729"/>
      <c r="M916" s="741"/>
    </row>
    <row r="917" ht="22.5" customHeight="1">
      <c r="A917" s="723" t="b">
        <v>0</v>
      </c>
      <c r="B917" s="724">
        <v>231085.0</v>
      </c>
      <c r="C917" s="725">
        <v>45792.0</v>
      </c>
      <c r="D917" s="726">
        <f t="shared" si="42"/>
        <v>108000</v>
      </c>
      <c r="E917" s="724" t="s">
        <v>2892</v>
      </c>
      <c r="F917" s="727" t="s">
        <v>641</v>
      </c>
      <c r="G917" s="728" t="s">
        <v>3</v>
      </c>
      <c r="H917" s="726">
        <v>108000.0</v>
      </c>
      <c r="I917" s="726">
        <v>0.0</v>
      </c>
      <c r="J917" s="726">
        <f t="shared" si="6"/>
        <v>0</v>
      </c>
      <c r="K917" s="724"/>
      <c r="L917" s="729"/>
      <c r="M917" s="741"/>
    </row>
    <row r="918" ht="22.5" customHeight="1">
      <c r="A918" s="723" t="b">
        <v>0</v>
      </c>
      <c r="B918" s="724">
        <v>6115.0</v>
      </c>
      <c r="C918" s="725">
        <v>45792.0</v>
      </c>
      <c r="D918" s="726">
        <v>95000.0</v>
      </c>
      <c r="E918" s="724" t="s">
        <v>632</v>
      </c>
      <c r="F918" s="727" t="s">
        <v>620</v>
      </c>
      <c r="G918" s="728" t="s">
        <v>791</v>
      </c>
      <c r="H918" s="726">
        <v>95000.0</v>
      </c>
      <c r="I918" s="726">
        <v>0.0</v>
      </c>
      <c r="J918" s="726">
        <f t="shared" si="6"/>
        <v>0</v>
      </c>
      <c r="K918" s="724"/>
      <c r="L918" s="729"/>
      <c r="M918" s="741"/>
    </row>
    <row r="919" ht="22.5" customHeight="1">
      <c r="A919" s="723" t="b">
        <v>0</v>
      </c>
      <c r="B919" s="724" t="s">
        <v>2893</v>
      </c>
      <c r="C919" s="725">
        <v>45792.0</v>
      </c>
      <c r="D919" s="726">
        <f t="shared" ref="D919:D958" si="43">IF(OR(ISBLANK(H919),ISBLANK(I919)),"",H919-I919)</f>
        <v>25000</v>
      </c>
      <c r="E919" s="724" t="s">
        <v>2894</v>
      </c>
      <c r="F919" s="727" t="s">
        <v>620</v>
      </c>
      <c r="G919" s="728" t="s">
        <v>3</v>
      </c>
      <c r="H919" s="726">
        <v>25000.0</v>
      </c>
      <c r="I919" s="726">
        <v>0.0</v>
      </c>
      <c r="J919" s="726">
        <f t="shared" si="6"/>
        <v>0</v>
      </c>
      <c r="K919" s="724"/>
      <c r="L919" s="729"/>
      <c r="M919" s="741"/>
    </row>
    <row r="920" ht="22.5" customHeight="1">
      <c r="A920" s="723" t="b">
        <v>0</v>
      </c>
      <c r="B920" s="724">
        <v>11027.0</v>
      </c>
      <c r="C920" s="725">
        <v>45792.0</v>
      </c>
      <c r="D920" s="726">
        <f t="shared" si="43"/>
        <v>57000</v>
      </c>
      <c r="E920" s="724" t="s">
        <v>2895</v>
      </c>
      <c r="F920" s="727" t="s">
        <v>622</v>
      </c>
      <c r="G920" s="728" t="s">
        <v>37</v>
      </c>
      <c r="H920" s="726">
        <v>57000.0</v>
      </c>
      <c r="I920" s="726">
        <v>0.0</v>
      </c>
      <c r="J920" s="726">
        <f t="shared" si="6"/>
        <v>0</v>
      </c>
      <c r="K920" s="724"/>
      <c r="L920" s="729"/>
      <c r="M920" s="741"/>
    </row>
    <row r="921" ht="22.5" customHeight="1">
      <c r="A921" s="723" t="b">
        <v>0</v>
      </c>
      <c r="B921" s="725"/>
      <c r="C921" s="725">
        <v>45792.0</v>
      </c>
      <c r="D921" s="726">
        <f t="shared" si="43"/>
        <v>5000</v>
      </c>
      <c r="E921" s="724" t="s">
        <v>2668</v>
      </c>
      <c r="F921" s="727" t="s">
        <v>628</v>
      </c>
      <c r="G921" s="728" t="s">
        <v>41</v>
      </c>
      <c r="H921" s="726">
        <v>5000.0</v>
      </c>
      <c r="I921" s="726">
        <v>0.0</v>
      </c>
      <c r="J921" s="726">
        <f t="shared" si="6"/>
        <v>0</v>
      </c>
      <c r="K921" s="724"/>
      <c r="L921" s="729"/>
      <c r="M921" s="741"/>
    </row>
    <row r="922" ht="22.5" customHeight="1">
      <c r="A922" s="723" t="b">
        <v>0</v>
      </c>
      <c r="B922" s="725"/>
      <c r="C922" s="725">
        <v>45792.0</v>
      </c>
      <c r="D922" s="726">
        <f t="shared" si="43"/>
        <v>10000</v>
      </c>
      <c r="E922" s="724" t="s">
        <v>826</v>
      </c>
      <c r="F922" s="727" t="s">
        <v>826</v>
      </c>
      <c r="G922" s="728" t="s">
        <v>41</v>
      </c>
      <c r="H922" s="726">
        <v>10000.0</v>
      </c>
      <c r="I922" s="726">
        <v>0.0</v>
      </c>
      <c r="J922" s="726">
        <f t="shared" si="6"/>
        <v>0</v>
      </c>
      <c r="K922" s="724"/>
      <c r="L922" s="729"/>
      <c r="M922" s="741"/>
    </row>
    <row r="923" ht="22.5" customHeight="1">
      <c r="A923" s="723" t="b">
        <v>0</v>
      </c>
      <c r="B923" s="725"/>
      <c r="C923" s="725">
        <v>45792.0</v>
      </c>
      <c r="D923" s="726">
        <f t="shared" si="43"/>
        <v>7000</v>
      </c>
      <c r="E923" s="724" t="s">
        <v>618</v>
      </c>
      <c r="F923" s="727" t="s">
        <v>618</v>
      </c>
      <c r="G923" s="728" t="s">
        <v>64</v>
      </c>
      <c r="H923" s="726">
        <v>7000.0</v>
      </c>
      <c r="I923" s="726">
        <v>0.0</v>
      </c>
      <c r="J923" s="726">
        <f t="shared" si="6"/>
        <v>0</v>
      </c>
      <c r="K923" s="724"/>
      <c r="L923" s="729"/>
      <c r="M923" s="741"/>
    </row>
    <row r="924" ht="22.5" customHeight="1">
      <c r="A924" s="723" t="b">
        <v>0</v>
      </c>
      <c r="B924" s="725"/>
      <c r="C924" s="725">
        <v>45792.0</v>
      </c>
      <c r="D924" s="726">
        <f t="shared" si="43"/>
        <v>33000</v>
      </c>
      <c r="E924" s="724" t="s">
        <v>618</v>
      </c>
      <c r="F924" s="727" t="s">
        <v>618</v>
      </c>
      <c r="G924" s="728" t="s">
        <v>3</v>
      </c>
      <c r="H924" s="726">
        <v>33000.0</v>
      </c>
      <c r="I924" s="726">
        <v>0.0</v>
      </c>
      <c r="J924" s="726">
        <f t="shared" si="6"/>
        <v>0</v>
      </c>
      <c r="K924" s="724"/>
      <c r="L924" s="729"/>
      <c r="M924" s="741"/>
    </row>
    <row r="925" ht="22.5" customHeight="1">
      <c r="A925" s="723" t="b">
        <v>0</v>
      </c>
      <c r="B925" s="725"/>
      <c r="C925" s="725">
        <v>45792.0</v>
      </c>
      <c r="D925" s="726">
        <f t="shared" si="43"/>
        <v>20000</v>
      </c>
      <c r="E925" s="724" t="s">
        <v>618</v>
      </c>
      <c r="F925" s="727" t="s">
        <v>618</v>
      </c>
      <c r="G925" s="728" t="s">
        <v>3</v>
      </c>
      <c r="H925" s="726">
        <v>20000.0</v>
      </c>
      <c r="I925" s="726">
        <v>0.0</v>
      </c>
      <c r="J925" s="726">
        <f t="shared" si="6"/>
        <v>0</v>
      </c>
      <c r="K925" s="724"/>
      <c r="L925" s="729"/>
      <c r="M925" s="741"/>
    </row>
    <row r="926" ht="22.5" customHeight="1">
      <c r="A926" s="723" t="b">
        <v>0</v>
      </c>
      <c r="B926" s="725"/>
      <c r="C926" s="725">
        <v>45792.0</v>
      </c>
      <c r="D926" s="726">
        <f t="shared" si="43"/>
        <v>10000</v>
      </c>
      <c r="E926" s="724" t="s">
        <v>618</v>
      </c>
      <c r="F926" s="727" t="s">
        <v>618</v>
      </c>
      <c r="G926" s="728" t="s">
        <v>37</v>
      </c>
      <c r="H926" s="726">
        <v>10000.0</v>
      </c>
      <c r="I926" s="726">
        <v>0.0</v>
      </c>
      <c r="J926" s="726">
        <f t="shared" si="6"/>
        <v>0</v>
      </c>
      <c r="K926" s="724"/>
      <c r="L926" s="729"/>
      <c r="M926" s="741"/>
    </row>
    <row r="927" ht="22.5" customHeight="1">
      <c r="A927" s="723" t="b">
        <v>0</v>
      </c>
      <c r="B927" s="725"/>
      <c r="C927" s="725">
        <v>45792.0</v>
      </c>
      <c r="D927" s="726">
        <f t="shared" si="43"/>
        <v>300000</v>
      </c>
      <c r="E927" s="724" t="s">
        <v>618</v>
      </c>
      <c r="F927" s="727" t="s">
        <v>618</v>
      </c>
      <c r="G927" s="728" t="s">
        <v>2848</v>
      </c>
      <c r="H927" s="726">
        <v>300000.0</v>
      </c>
      <c r="I927" s="726">
        <v>0.0</v>
      </c>
      <c r="J927" s="726">
        <f t="shared" si="6"/>
        <v>0</v>
      </c>
      <c r="K927" s="724"/>
      <c r="L927" s="729"/>
      <c r="M927" s="741"/>
    </row>
    <row r="928" ht="22.5" customHeight="1">
      <c r="A928" s="723" t="b">
        <v>0</v>
      </c>
      <c r="B928" s="725"/>
      <c r="C928" s="725">
        <v>45793.0</v>
      </c>
      <c r="D928" s="726">
        <f t="shared" si="43"/>
        <v>51000</v>
      </c>
      <c r="E928" s="724" t="s">
        <v>2896</v>
      </c>
      <c r="F928" s="727" t="s">
        <v>620</v>
      </c>
      <c r="G928" s="728" t="s">
        <v>791</v>
      </c>
      <c r="H928" s="726">
        <v>51000.0</v>
      </c>
      <c r="I928" s="726">
        <v>0.0</v>
      </c>
      <c r="J928" s="726">
        <f t="shared" si="6"/>
        <v>0</v>
      </c>
      <c r="K928" s="724"/>
      <c r="L928" s="729"/>
      <c r="M928" s="741"/>
    </row>
    <row r="929" ht="22.5" customHeight="1">
      <c r="A929" s="723" t="b">
        <v>0</v>
      </c>
      <c r="B929" s="725"/>
      <c r="C929" s="725">
        <v>45793.0</v>
      </c>
      <c r="D929" s="726">
        <f t="shared" si="43"/>
        <v>75000</v>
      </c>
      <c r="E929" s="724" t="s">
        <v>2897</v>
      </c>
      <c r="F929" s="727" t="s">
        <v>717</v>
      </c>
      <c r="G929" s="728" t="s">
        <v>64</v>
      </c>
      <c r="H929" s="726">
        <v>75000.0</v>
      </c>
      <c r="I929" s="726">
        <v>0.0</v>
      </c>
      <c r="J929" s="726">
        <f t="shared" si="6"/>
        <v>0</v>
      </c>
      <c r="K929" s="724"/>
      <c r="L929" s="729"/>
      <c r="M929" s="741"/>
    </row>
    <row r="930" ht="22.5" customHeight="1">
      <c r="A930" s="723" t="b">
        <v>0</v>
      </c>
      <c r="B930" s="725"/>
      <c r="C930" s="725">
        <v>45793.0</v>
      </c>
      <c r="D930" s="726">
        <f t="shared" si="43"/>
        <v>13000</v>
      </c>
      <c r="E930" s="724" t="s">
        <v>2898</v>
      </c>
      <c r="F930" s="727" t="s">
        <v>628</v>
      </c>
      <c r="G930" s="728" t="s">
        <v>68</v>
      </c>
      <c r="H930" s="726">
        <v>13000.0</v>
      </c>
      <c r="I930" s="726">
        <v>0.0</v>
      </c>
      <c r="J930" s="726">
        <f t="shared" si="6"/>
        <v>0</v>
      </c>
      <c r="K930" s="724"/>
      <c r="L930" s="729"/>
      <c r="M930" s="741"/>
    </row>
    <row r="931" ht="22.5" customHeight="1">
      <c r="A931" s="723" t="b">
        <v>0</v>
      </c>
      <c r="B931" s="725"/>
      <c r="C931" s="725">
        <v>45793.0</v>
      </c>
      <c r="D931" s="726">
        <f t="shared" si="43"/>
        <v>11000</v>
      </c>
      <c r="E931" s="724" t="s">
        <v>826</v>
      </c>
      <c r="F931" s="727" t="s">
        <v>826</v>
      </c>
      <c r="G931" s="728" t="s">
        <v>64</v>
      </c>
      <c r="H931" s="726">
        <v>11000.0</v>
      </c>
      <c r="I931" s="726">
        <v>0.0</v>
      </c>
      <c r="J931" s="726">
        <f t="shared" si="6"/>
        <v>0</v>
      </c>
      <c r="K931" s="724"/>
      <c r="L931" s="729"/>
      <c r="M931" s="741"/>
    </row>
    <row r="932" ht="22.5" customHeight="1">
      <c r="A932" s="723" t="b">
        <v>0</v>
      </c>
      <c r="B932" s="725"/>
      <c r="C932" s="725">
        <v>45793.0</v>
      </c>
      <c r="D932" s="726">
        <f t="shared" si="43"/>
        <v>138000</v>
      </c>
      <c r="E932" s="724" t="s">
        <v>618</v>
      </c>
      <c r="F932" s="727" t="s">
        <v>618</v>
      </c>
      <c r="G932" s="728" t="s">
        <v>2772</v>
      </c>
      <c r="H932" s="726">
        <v>138000.0</v>
      </c>
      <c r="I932" s="726">
        <v>0.0</v>
      </c>
      <c r="J932" s="726">
        <f t="shared" si="6"/>
        <v>0</v>
      </c>
      <c r="K932" s="724"/>
      <c r="L932" s="729"/>
      <c r="M932" s="741"/>
    </row>
    <row r="933" ht="22.5" customHeight="1">
      <c r="A933" s="723" t="b">
        <v>0</v>
      </c>
      <c r="B933" s="725"/>
      <c r="C933" s="725">
        <v>45793.0</v>
      </c>
      <c r="D933" s="726">
        <f t="shared" si="43"/>
        <v>20000</v>
      </c>
      <c r="E933" s="724" t="s">
        <v>618</v>
      </c>
      <c r="F933" s="727" t="s">
        <v>618</v>
      </c>
      <c r="G933" s="728" t="s">
        <v>60</v>
      </c>
      <c r="H933" s="726">
        <v>20000.0</v>
      </c>
      <c r="I933" s="726">
        <v>0.0</v>
      </c>
      <c r="J933" s="726">
        <f t="shared" si="6"/>
        <v>0</v>
      </c>
      <c r="K933" s="724"/>
      <c r="L933" s="729"/>
      <c r="M933" s="741"/>
    </row>
    <row r="934" ht="22.5" customHeight="1">
      <c r="A934" s="723" t="b">
        <v>0</v>
      </c>
      <c r="B934" s="725"/>
      <c r="C934" s="725">
        <v>45794.0</v>
      </c>
      <c r="D934" s="726">
        <f t="shared" si="43"/>
        <v>250000</v>
      </c>
      <c r="E934" s="724" t="s">
        <v>2899</v>
      </c>
      <c r="F934" s="727" t="s">
        <v>2426</v>
      </c>
      <c r="G934" s="728" t="s">
        <v>31</v>
      </c>
      <c r="H934" s="726">
        <v>250000.0</v>
      </c>
      <c r="I934" s="726">
        <v>0.0</v>
      </c>
      <c r="J934" s="726">
        <f t="shared" si="6"/>
        <v>0</v>
      </c>
      <c r="K934" s="724"/>
      <c r="L934" s="729"/>
      <c r="M934" s="741"/>
    </row>
    <row r="935" ht="22.5" customHeight="1">
      <c r="A935" s="723" t="b">
        <v>0</v>
      </c>
      <c r="B935" s="725"/>
      <c r="C935" s="725">
        <v>45794.0</v>
      </c>
      <c r="D935" s="726">
        <f t="shared" si="43"/>
        <v>69000</v>
      </c>
      <c r="E935" s="724" t="s">
        <v>2900</v>
      </c>
      <c r="F935" s="727" t="s">
        <v>622</v>
      </c>
      <c r="G935" s="728" t="s">
        <v>37</v>
      </c>
      <c r="H935" s="726">
        <v>69000.0</v>
      </c>
      <c r="I935" s="726">
        <v>0.0</v>
      </c>
      <c r="J935" s="726">
        <f t="shared" si="6"/>
        <v>0</v>
      </c>
      <c r="K935" s="724"/>
      <c r="L935" s="729"/>
      <c r="M935" s="741"/>
    </row>
    <row r="936" ht="22.5" customHeight="1">
      <c r="A936" s="723" t="b">
        <v>0</v>
      </c>
      <c r="B936" s="724">
        <v>11242.0</v>
      </c>
      <c r="C936" s="725">
        <v>45794.0</v>
      </c>
      <c r="D936" s="726">
        <f t="shared" si="43"/>
        <v>43000</v>
      </c>
      <c r="E936" s="724" t="s">
        <v>2701</v>
      </c>
      <c r="F936" s="727" t="s">
        <v>622</v>
      </c>
      <c r="G936" s="728" t="s">
        <v>1609</v>
      </c>
      <c r="H936" s="726">
        <v>43000.0</v>
      </c>
      <c r="I936" s="726">
        <v>0.0</v>
      </c>
      <c r="J936" s="726">
        <f t="shared" si="6"/>
        <v>0</v>
      </c>
      <c r="K936" s="724"/>
      <c r="L936" s="729"/>
      <c r="M936" s="741"/>
    </row>
    <row r="937" ht="22.5" customHeight="1">
      <c r="A937" s="723" t="b">
        <v>0</v>
      </c>
      <c r="B937" s="725"/>
      <c r="C937" s="725">
        <v>45794.0</v>
      </c>
      <c r="D937" s="726">
        <f t="shared" si="43"/>
        <v>10000</v>
      </c>
      <c r="E937" s="724" t="s">
        <v>618</v>
      </c>
      <c r="F937" s="727" t="s">
        <v>618</v>
      </c>
      <c r="G937" s="728" t="s">
        <v>60</v>
      </c>
      <c r="H937" s="726">
        <v>10000.0</v>
      </c>
      <c r="I937" s="726">
        <v>0.0</v>
      </c>
      <c r="J937" s="726">
        <f t="shared" si="6"/>
        <v>0</v>
      </c>
      <c r="K937" s="724"/>
      <c r="L937" s="729"/>
      <c r="M937" s="741"/>
    </row>
    <row r="938" ht="22.5" customHeight="1">
      <c r="A938" s="723" t="b">
        <v>0</v>
      </c>
      <c r="B938" s="725"/>
      <c r="C938" s="725">
        <v>45795.0</v>
      </c>
      <c r="D938" s="726">
        <f t="shared" si="43"/>
        <v>70000</v>
      </c>
      <c r="E938" s="724" t="s">
        <v>2901</v>
      </c>
      <c r="F938" s="727" t="s">
        <v>2426</v>
      </c>
      <c r="G938" s="728" t="s">
        <v>31</v>
      </c>
      <c r="H938" s="726">
        <v>70000.0</v>
      </c>
      <c r="I938" s="726">
        <v>0.0</v>
      </c>
      <c r="J938" s="726">
        <f t="shared" si="6"/>
        <v>0</v>
      </c>
      <c r="K938" s="724"/>
      <c r="L938" s="729"/>
      <c r="M938" s="741"/>
    </row>
    <row r="939" ht="22.5" customHeight="1">
      <c r="A939" s="723" t="b">
        <v>0</v>
      </c>
      <c r="B939" s="725"/>
      <c r="C939" s="725">
        <v>45795.0</v>
      </c>
      <c r="D939" s="726">
        <f t="shared" si="43"/>
        <v>10000</v>
      </c>
      <c r="E939" s="724" t="s">
        <v>2672</v>
      </c>
      <c r="F939" s="727" t="s">
        <v>641</v>
      </c>
      <c r="G939" s="728" t="s">
        <v>1609</v>
      </c>
      <c r="H939" s="726">
        <v>10000.0</v>
      </c>
      <c r="I939" s="726">
        <v>0.0</v>
      </c>
      <c r="J939" s="726">
        <f t="shared" si="6"/>
        <v>0</v>
      </c>
      <c r="K939" s="724"/>
      <c r="L939" s="729"/>
      <c r="M939" s="741"/>
    </row>
    <row r="940" ht="22.5" customHeight="1">
      <c r="A940" s="723" t="b">
        <v>0</v>
      </c>
      <c r="B940" s="725"/>
      <c r="C940" s="725">
        <v>45795.0</v>
      </c>
      <c r="D940" s="726">
        <f t="shared" si="43"/>
        <v>15000</v>
      </c>
      <c r="E940" s="724" t="s">
        <v>631</v>
      </c>
      <c r="F940" s="727" t="s">
        <v>631</v>
      </c>
      <c r="G940" s="728" t="s">
        <v>52</v>
      </c>
      <c r="H940" s="726">
        <v>15000.0</v>
      </c>
      <c r="I940" s="726">
        <v>0.0</v>
      </c>
      <c r="J940" s="726">
        <f t="shared" si="6"/>
        <v>0</v>
      </c>
      <c r="K940" s="724"/>
      <c r="L940" s="729"/>
      <c r="M940" s="741"/>
    </row>
    <row r="941" ht="22.5" customHeight="1">
      <c r="A941" s="723" t="b">
        <v>0</v>
      </c>
      <c r="B941" s="725"/>
      <c r="C941" s="725">
        <v>45796.0</v>
      </c>
      <c r="D941" s="726">
        <f t="shared" si="43"/>
        <v>500000</v>
      </c>
      <c r="E941" s="724" t="s">
        <v>2902</v>
      </c>
      <c r="F941" s="727" t="s">
        <v>2426</v>
      </c>
      <c r="G941" s="728" t="s">
        <v>31</v>
      </c>
      <c r="H941" s="726">
        <v>500000.0</v>
      </c>
      <c r="I941" s="726">
        <v>0.0</v>
      </c>
      <c r="J941" s="726">
        <f t="shared" si="6"/>
        <v>0</v>
      </c>
      <c r="K941" s="724"/>
      <c r="L941" s="729"/>
      <c r="M941" s="741"/>
    </row>
    <row r="942" ht="22.5" customHeight="1">
      <c r="A942" s="723" t="b">
        <v>0</v>
      </c>
      <c r="B942" s="725"/>
      <c r="C942" s="725">
        <v>45796.0</v>
      </c>
      <c r="D942" s="726">
        <f t="shared" si="43"/>
        <v>25000</v>
      </c>
      <c r="E942" s="724" t="s">
        <v>2903</v>
      </c>
      <c r="F942" s="727" t="s">
        <v>2426</v>
      </c>
      <c r="G942" s="728" t="s">
        <v>31</v>
      </c>
      <c r="H942" s="726">
        <v>25000.0</v>
      </c>
      <c r="I942" s="726">
        <v>0.0</v>
      </c>
      <c r="J942" s="726">
        <f t="shared" si="6"/>
        <v>0</v>
      </c>
      <c r="K942" s="724"/>
      <c r="L942" s="729"/>
      <c r="M942" s="741"/>
    </row>
    <row r="943" ht="22.5" customHeight="1">
      <c r="A943" s="723" t="b">
        <v>0</v>
      </c>
      <c r="B943" s="725"/>
      <c r="C943" s="725">
        <v>45796.0</v>
      </c>
      <c r="D943" s="726">
        <f t="shared" si="43"/>
        <v>145000</v>
      </c>
      <c r="E943" s="724" t="s">
        <v>2904</v>
      </c>
      <c r="F943" s="727" t="s">
        <v>2426</v>
      </c>
      <c r="G943" s="728" t="s">
        <v>64</v>
      </c>
      <c r="H943" s="726">
        <v>145000.0</v>
      </c>
      <c r="I943" s="726">
        <v>0.0</v>
      </c>
      <c r="J943" s="726">
        <f t="shared" si="6"/>
        <v>0</v>
      </c>
      <c r="K943" s="724"/>
      <c r="L943" s="729"/>
      <c r="M943" s="741"/>
    </row>
    <row r="944" ht="22.5" customHeight="1">
      <c r="A944" s="723" t="b">
        <v>0</v>
      </c>
      <c r="B944" s="725"/>
      <c r="C944" s="725">
        <v>45796.0</v>
      </c>
      <c r="D944" s="726">
        <f t="shared" si="43"/>
        <v>36000</v>
      </c>
      <c r="E944" s="724" t="s">
        <v>2884</v>
      </c>
      <c r="F944" s="727" t="s">
        <v>2426</v>
      </c>
      <c r="G944" s="728" t="s">
        <v>64</v>
      </c>
      <c r="H944" s="726">
        <v>36000.0</v>
      </c>
      <c r="I944" s="726">
        <v>0.0</v>
      </c>
      <c r="J944" s="726">
        <f t="shared" si="6"/>
        <v>0</v>
      </c>
      <c r="K944" s="724"/>
      <c r="L944" s="729"/>
      <c r="M944" s="741"/>
    </row>
    <row r="945" ht="22.5" customHeight="1">
      <c r="A945" s="723" t="b">
        <v>0</v>
      </c>
      <c r="B945" s="725"/>
      <c r="C945" s="725">
        <v>45796.0</v>
      </c>
      <c r="D945" s="726">
        <f t="shared" si="43"/>
        <v>16000</v>
      </c>
      <c r="E945" s="724" t="s">
        <v>2905</v>
      </c>
      <c r="F945" s="727" t="s">
        <v>641</v>
      </c>
      <c r="G945" s="728" t="s">
        <v>68</v>
      </c>
      <c r="H945" s="726">
        <v>16000.0</v>
      </c>
      <c r="I945" s="726">
        <v>0.0</v>
      </c>
      <c r="J945" s="726">
        <f t="shared" si="6"/>
        <v>0</v>
      </c>
      <c r="K945" s="724"/>
      <c r="L945" s="729"/>
      <c r="M945" s="741"/>
    </row>
    <row r="946" ht="22.5" customHeight="1">
      <c r="A946" s="723" t="b">
        <v>0</v>
      </c>
      <c r="B946" s="724"/>
      <c r="C946" s="725">
        <v>45796.0</v>
      </c>
      <c r="D946" s="726">
        <f t="shared" si="43"/>
        <v>65000</v>
      </c>
      <c r="E946" s="724" t="s">
        <v>2906</v>
      </c>
      <c r="F946" s="727" t="s">
        <v>641</v>
      </c>
      <c r="G946" s="728" t="s">
        <v>1511</v>
      </c>
      <c r="H946" s="726">
        <v>65000.0</v>
      </c>
      <c r="I946" s="726">
        <v>0.0</v>
      </c>
      <c r="J946" s="726">
        <f t="shared" si="6"/>
        <v>0</v>
      </c>
      <c r="K946" s="724"/>
      <c r="L946" s="729"/>
      <c r="M946" s="741"/>
    </row>
    <row r="947" ht="22.5" customHeight="1">
      <c r="A947" s="723" t="b">
        <v>0</v>
      </c>
      <c r="B947" s="725"/>
      <c r="C947" s="725">
        <v>45796.0</v>
      </c>
      <c r="D947" s="726">
        <f t="shared" si="43"/>
        <v>53000</v>
      </c>
      <c r="E947" s="724" t="s">
        <v>2907</v>
      </c>
      <c r="F947" s="727" t="s">
        <v>620</v>
      </c>
      <c r="G947" s="728" t="s">
        <v>3</v>
      </c>
      <c r="H947" s="726">
        <v>53000.0</v>
      </c>
      <c r="I947" s="726">
        <v>0.0</v>
      </c>
      <c r="J947" s="726">
        <f t="shared" si="6"/>
        <v>0</v>
      </c>
      <c r="K947" s="724"/>
      <c r="L947" s="729"/>
      <c r="M947" s="741"/>
    </row>
    <row r="948" ht="22.5" customHeight="1">
      <c r="A948" s="723" t="b">
        <v>0</v>
      </c>
      <c r="B948" s="725"/>
      <c r="C948" s="725">
        <v>45796.0</v>
      </c>
      <c r="D948" s="726">
        <f t="shared" si="43"/>
        <v>95000</v>
      </c>
      <c r="E948" s="724" t="s">
        <v>2701</v>
      </c>
      <c r="F948" s="727" t="s">
        <v>622</v>
      </c>
      <c r="G948" s="728" t="s">
        <v>3</v>
      </c>
      <c r="H948" s="726">
        <v>95000.0</v>
      </c>
      <c r="I948" s="726">
        <v>0.0</v>
      </c>
      <c r="J948" s="726">
        <f t="shared" si="6"/>
        <v>0</v>
      </c>
      <c r="K948" s="724"/>
      <c r="L948" s="729"/>
      <c r="M948" s="741"/>
    </row>
    <row r="949" ht="22.5" customHeight="1">
      <c r="A949" s="723" t="b">
        <v>0</v>
      </c>
      <c r="B949" s="725"/>
      <c r="C949" s="725">
        <v>45796.0</v>
      </c>
      <c r="D949" s="726">
        <f t="shared" si="43"/>
        <v>50000</v>
      </c>
      <c r="E949" s="724" t="s">
        <v>2908</v>
      </c>
      <c r="F949" s="727" t="s">
        <v>628</v>
      </c>
      <c r="G949" s="728" t="s">
        <v>1609</v>
      </c>
      <c r="H949" s="726">
        <v>50000.0</v>
      </c>
      <c r="I949" s="726">
        <v>0.0</v>
      </c>
      <c r="J949" s="726">
        <f t="shared" si="6"/>
        <v>0</v>
      </c>
      <c r="K949" s="724"/>
      <c r="L949" s="729"/>
      <c r="M949" s="741"/>
    </row>
    <row r="950" ht="22.5" customHeight="1">
      <c r="A950" s="723" t="b">
        <v>0</v>
      </c>
      <c r="B950" s="725"/>
      <c r="C950" s="725">
        <v>45796.0</v>
      </c>
      <c r="D950" s="726">
        <f t="shared" si="43"/>
        <v>300000</v>
      </c>
      <c r="E950" s="724" t="s">
        <v>2909</v>
      </c>
      <c r="F950" s="727" t="s">
        <v>628</v>
      </c>
      <c r="G950" s="728" t="s">
        <v>119</v>
      </c>
      <c r="H950" s="726">
        <v>300000.0</v>
      </c>
      <c r="I950" s="726">
        <v>0.0</v>
      </c>
      <c r="J950" s="726">
        <f t="shared" si="6"/>
        <v>0</v>
      </c>
      <c r="K950" s="724"/>
      <c r="L950" s="729"/>
      <c r="M950" s="741"/>
    </row>
    <row r="951" ht="22.5" customHeight="1">
      <c r="A951" s="723" t="b">
        <v>0</v>
      </c>
      <c r="B951" s="725"/>
      <c r="C951" s="725">
        <v>45796.0</v>
      </c>
      <c r="D951" s="726">
        <f t="shared" si="43"/>
        <v>50000</v>
      </c>
      <c r="E951" s="724" t="s">
        <v>618</v>
      </c>
      <c r="F951" s="727" t="s">
        <v>618</v>
      </c>
      <c r="G951" s="728" t="s">
        <v>64</v>
      </c>
      <c r="H951" s="726">
        <v>50000.0</v>
      </c>
      <c r="I951" s="726">
        <v>0.0</v>
      </c>
      <c r="J951" s="726">
        <f t="shared" si="6"/>
        <v>0</v>
      </c>
      <c r="K951" s="724"/>
      <c r="L951" s="729"/>
      <c r="M951" s="741"/>
    </row>
    <row r="952" ht="22.5" customHeight="1">
      <c r="A952" s="723" t="b">
        <v>0</v>
      </c>
      <c r="B952" s="725"/>
      <c r="C952" s="725">
        <v>45796.0</v>
      </c>
      <c r="D952" s="726">
        <f t="shared" si="43"/>
        <v>50000</v>
      </c>
      <c r="E952" s="724" t="s">
        <v>618</v>
      </c>
      <c r="F952" s="727" t="s">
        <v>618</v>
      </c>
      <c r="G952" s="728" t="s">
        <v>64</v>
      </c>
      <c r="H952" s="726">
        <v>50000.0</v>
      </c>
      <c r="I952" s="726">
        <v>0.0</v>
      </c>
      <c r="J952" s="726">
        <f t="shared" si="6"/>
        <v>0</v>
      </c>
      <c r="K952" s="724"/>
      <c r="L952" s="729"/>
      <c r="M952" s="741"/>
    </row>
    <row r="953" ht="22.5" customHeight="1">
      <c r="A953" s="723" t="b">
        <v>0</v>
      </c>
      <c r="B953" s="725"/>
      <c r="C953" s="725">
        <v>45796.0</v>
      </c>
      <c r="D953" s="726">
        <f t="shared" si="43"/>
        <v>25000</v>
      </c>
      <c r="E953" s="724" t="s">
        <v>618</v>
      </c>
      <c r="F953" s="727" t="s">
        <v>618</v>
      </c>
      <c r="G953" s="728" t="s">
        <v>64</v>
      </c>
      <c r="H953" s="726">
        <v>25000.0</v>
      </c>
      <c r="I953" s="726">
        <v>0.0</v>
      </c>
      <c r="J953" s="726">
        <f t="shared" si="6"/>
        <v>0</v>
      </c>
      <c r="K953" s="724"/>
      <c r="L953" s="729"/>
      <c r="M953" s="741"/>
    </row>
    <row r="954" ht="22.5" customHeight="1">
      <c r="A954" s="723" t="b">
        <v>0</v>
      </c>
      <c r="B954" s="725"/>
      <c r="C954" s="725">
        <v>45796.0</v>
      </c>
      <c r="D954" s="726">
        <f t="shared" si="43"/>
        <v>10000</v>
      </c>
      <c r="E954" s="724" t="s">
        <v>618</v>
      </c>
      <c r="F954" s="727" t="s">
        <v>618</v>
      </c>
      <c r="G954" s="728" t="s">
        <v>64</v>
      </c>
      <c r="H954" s="726">
        <v>10000.0</v>
      </c>
      <c r="I954" s="726">
        <v>0.0</v>
      </c>
      <c r="J954" s="726">
        <f t="shared" si="6"/>
        <v>0</v>
      </c>
      <c r="K954" s="724"/>
      <c r="L954" s="729"/>
      <c r="M954" s="741"/>
    </row>
    <row r="955" ht="22.5" customHeight="1">
      <c r="A955" s="723" t="b">
        <v>0</v>
      </c>
      <c r="B955" s="725"/>
      <c r="C955" s="725">
        <v>45796.0</v>
      </c>
      <c r="D955" s="726">
        <f t="shared" si="43"/>
        <v>10000</v>
      </c>
      <c r="E955" s="724" t="s">
        <v>618</v>
      </c>
      <c r="F955" s="727" t="s">
        <v>618</v>
      </c>
      <c r="G955" s="728" t="s">
        <v>60</v>
      </c>
      <c r="H955" s="726">
        <v>10000.0</v>
      </c>
      <c r="I955" s="726">
        <v>0.0</v>
      </c>
      <c r="J955" s="726">
        <f t="shared" si="6"/>
        <v>0</v>
      </c>
      <c r="K955" s="724"/>
      <c r="L955" s="729"/>
      <c r="M955" s="741"/>
    </row>
    <row r="956" ht="22.5" customHeight="1">
      <c r="A956" s="723" t="b">
        <v>0</v>
      </c>
      <c r="B956" s="725"/>
      <c r="C956" s="725">
        <v>45797.0</v>
      </c>
      <c r="D956" s="726">
        <f t="shared" si="43"/>
        <v>180000</v>
      </c>
      <c r="E956" s="724" t="s">
        <v>2910</v>
      </c>
      <c r="F956" s="727" t="s">
        <v>2426</v>
      </c>
      <c r="G956" s="728" t="s">
        <v>31</v>
      </c>
      <c r="H956" s="726">
        <v>180000.0</v>
      </c>
      <c r="I956" s="726">
        <v>0.0</v>
      </c>
      <c r="J956" s="726">
        <f t="shared" si="6"/>
        <v>0</v>
      </c>
      <c r="K956" s="724"/>
      <c r="L956" s="729"/>
      <c r="M956" s="741"/>
    </row>
    <row r="957" ht="22.5" customHeight="1">
      <c r="A957" s="723" t="b">
        <v>0</v>
      </c>
      <c r="B957" s="725"/>
      <c r="C957" s="725">
        <v>45797.0</v>
      </c>
      <c r="D957" s="726">
        <f t="shared" si="43"/>
        <v>25000</v>
      </c>
      <c r="E957" s="724" t="s">
        <v>2864</v>
      </c>
      <c r="F957" s="727" t="s">
        <v>2426</v>
      </c>
      <c r="G957" s="728" t="s">
        <v>31</v>
      </c>
      <c r="H957" s="726">
        <v>25000.0</v>
      </c>
      <c r="I957" s="726">
        <v>0.0</v>
      </c>
      <c r="J957" s="726">
        <f t="shared" si="6"/>
        <v>0</v>
      </c>
      <c r="K957" s="724"/>
      <c r="L957" s="729"/>
      <c r="M957" s="741"/>
    </row>
    <row r="958" ht="22.5" customHeight="1">
      <c r="A958" s="723" t="b">
        <v>0</v>
      </c>
      <c r="B958" s="725"/>
      <c r="C958" s="725">
        <v>45797.0</v>
      </c>
      <c r="D958" s="726">
        <f t="shared" si="43"/>
        <v>105000</v>
      </c>
      <c r="E958" s="724" t="s">
        <v>2911</v>
      </c>
      <c r="F958" s="727" t="s">
        <v>620</v>
      </c>
      <c r="G958" s="728" t="s">
        <v>3</v>
      </c>
      <c r="H958" s="726">
        <v>105000.0</v>
      </c>
      <c r="I958" s="726">
        <v>0.0</v>
      </c>
      <c r="J958" s="726">
        <f t="shared" si="6"/>
        <v>0</v>
      </c>
      <c r="K958" s="724"/>
      <c r="L958" s="729"/>
      <c r="M958" s="741"/>
    </row>
    <row r="959" ht="22.5" customHeight="1">
      <c r="A959" s="723" t="b">
        <v>0</v>
      </c>
      <c r="B959" s="724">
        <v>6220.0</v>
      </c>
      <c r="C959" s="725">
        <v>45797.0</v>
      </c>
      <c r="D959" s="726">
        <v>332000.0</v>
      </c>
      <c r="E959" s="724" t="s">
        <v>632</v>
      </c>
      <c r="F959" s="727" t="s">
        <v>620</v>
      </c>
      <c r="G959" s="728" t="s">
        <v>632</v>
      </c>
      <c r="H959" s="726">
        <v>332000.0</v>
      </c>
      <c r="I959" s="726">
        <v>0.0</v>
      </c>
      <c r="J959" s="726">
        <f t="shared" si="6"/>
        <v>0</v>
      </c>
      <c r="K959" s="724"/>
      <c r="L959" s="729"/>
      <c r="M959" s="741"/>
    </row>
    <row r="960" ht="22.5" customHeight="1">
      <c r="A960" s="723" t="b">
        <v>0</v>
      </c>
      <c r="B960" s="725"/>
      <c r="C960" s="725">
        <v>45797.0</v>
      </c>
      <c r="D960" s="726">
        <f t="shared" ref="D960:D973" si="44">IF(OR(ISBLANK(H960),ISBLANK(I960)),"",H960-I960)</f>
        <v>255000</v>
      </c>
      <c r="E960" s="724" t="s">
        <v>2912</v>
      </c>
      <c r="F960" s="727" t="s">
        <v>710</v>
      </c>
      <c r="G960" s="728" t="s">
        <v>226</v>
      </c>
      <c r="H960" s="726">
        <v>255000.0</v>
      </c>
      <c r="I960" s="726">
        <v>0.0</v>
      </c>
      <c r="J960" s="726">
        <f t="shared" si="6"/>
        <v>0</v>
      </c>
      <c r="K960" s="724"/>
      <c r="L960" s="729"/>
      <c r="M960" s="741"/>
    </row>
    <row r="961" ht="22.5" customHeight="1">
      <c r="A961" s="723" t="b">
        <v>0</v>
      </c>
      <c r="B961" s="725"/>
      <c r="C961" s="725">
        <v>45797.0</v>
      </c>
      <c r="D961" s="726">
        <f t="shared" si="44"/>
        <v>10000</v>
      </c>
      <c r="E961" s="724" t="s">
        <v>2913</v>
      </c>
      <c r="F961" s="727" t="s">
        <v>628</v>
      </c>
      <c r="G961" s="728" t="s">
        <v>1609</v>
      </c>
      <c r="H961" s="726">
        <v>10000.0</v>
      </c>
      <c r="I961" s="726">
        <v>0.0</v>
      </c>
      <c r="J961" s="726">
        <f t="shared" si="6"/>
        <v>0</v>
      </c>
      <c r="K961" s="724"/>
      <c r="L961" s="729"/>
      <c r="M961" s="741"/>
    </row>
    <row r="962" ht="22.5" customHeight="1">
      <c r="A962" s="723" t="b">
        <v>0</v>
      </c>
      <c r="B962" s="725"/>
      <c r="C962" s="725">
        <v>45797.0</v>
      </c>
      <c r="D962" s="726">
        <f t="shared" si="44"/>
        <v>20000</v>
      </c>
      <c r="E962" s="724" t="s">
        <v>618</v>
      </c>
      <c r="F962" s="727" t="s">
        <v>618</v>
      </c>
      <c r="G962" s="728" t="s">
        <v>3</v>
      </c>
      <c r="H962" s="726">
        <v>20000.0</v>
      </c>
      <c r="I962" s="726">
        <v>0.0</v>
      </c>
      <c r="J962" s="726">
        <f t="shared" si="6"/>
        <v>0</v>
      </c>
      <c r="K962" s="724"/>
      <c r="L962" s="729"/>
      <c r="M962" s="741"/>
    </row>
    <row r="963" ht="22.5" customHeight="1">
      <c r="A963" s="723" t="b">
        <v>0</v>
      </c>
      <c r="B963" s="725"/>
      <c r="C963" s="725">
        <v>45797.0</v>
      </c>
      <c r="D963" s="726">
        <f t="shared" si="44"/>
        <v>126000</v>
      </c>
      <c r="E963" s="724" t="s">
        <v>2914</v>
      </c>
      <c r="F963" s="727" t="s">
        <v>2554</v>
      </c>
      <c r="G963" s="728" t="s">
        <v>3</v>
      </c>
      <c r="H963" s="726">
        <v>126000.0</v>
      </c>
      <c r="I963" s="726">
        <v>0.0</v>
      </c>
      <c r="J963" s="726">
        <f t="shared" si="6"/>
        <v>0</v>
      </c>
      <c r="K963" s="724"/>
      <c r="L963" s="729"/>
      <c r="M963" s="741"/>
    </row>
    <row r="964" ht="22.5" customHeight="1">
      <c r="A964" s="723" t="b">
        <v>0</v>
      </c>
      <c r="B964" s="725"/>
      <c r="C964" s="725">
        <v>45797.0</v>
      </c>
      <c r="D964" s="726">
        <f t="shared" si="44"/>
        <v>10000</v>
      </c>
      <c r="E964" s="724" t="s">
        <v>2915</v>
      </c>
      <c r="F964" s="727" t="s">
        <v>2554</v>
      </c>
      <c r="G964" s="728" t="s">
        <v>1609</v>
      </c>
      <c r="H964" s="726">
        <v>10000.0</v>
      </c>
      <c r="I964" s="726">
        <v>0.0</v>
      </c>
      <c r="J964" s="726">
        <f t="shared" si="6"/>
        <v>0</v>
      </c>
      <c r="K964" s="724"/>
      <c r="L964" s="729"/>
      <c r="M964" s="741"/>
    </row>
    <row r="965" ht="22.5" customHeight="1">
      <c r="A965" s="723" t="b">
        <v>0</v>
      </c>
      <c r="B965" s="725"/>
      <c r="C965" s="725">
        <v>45798.0</v>
      </c>
      <c r="D965" s="726">
        <f t="shared" si="44"/>
        <v>60000</v>
      </c>
      <c r="E965" s="724" t="s">
        <v>2697</v>
      </c>
      <c r="F965" s="727" t="s">
        <v>2426</v>
      </c>
      <c r="G965" s="728" t="s">
        <v>31</v>
      </c>
      <c r="H965" s="726">
        <v>60000.0</v>
      </c>
      <c r="I965" s="726">
        <v>0.0</v>
      </c>
      <c r="J965" s="726">
        <f t="shared" si="6"/>
        <v>0</v>
      </c>
      <c r="K965" s="724"/>
      <c r="L965" s="729"/>
      <c r="M965" s="741"/>
    </row>
    <row r="966" ht="22.5" customHeight="1">
      <c r="A966" s="723" t="b">
        <v>0</v>
      </c>
      <c r="B966" s="725"/>
      <c r="C966" s="725">
        <v>45798.0</v>
      </c>
      <c r="D966" s="726">
        <f t="shared" si="44"/>
        <v>50000</v>
      </c>
      <c r="E966" s="724" t="s">
        <v>2916</v>
      </c>
      <c r="F966" s="727" t="s">
        <v>2426</v>
      </c>
      <c r="G966" s="728" t="s">
        <v>31</v>
      </c>
      <c r="H966" s="726">
        <v>50000.0</v>
      </c>
      <c r="I966" s="726">
        <v>0.0</v>
      </c>
      <c r="J966" s="726">
        <f t="shared" si="6"/>
        <v>0</v>
      </c>
      <c r="K966" s="724"/>
      <c r="L966" s="729"/>
      <c r="M966" s="741"/>
    </row>
    <row r="967" ht="22.5" customHeight="1">
      <c r="A967" s="723" t="b">
        <v>0</v>
      </c>
      <c r="B967" s="725"/>
      <c r="C967" s="725">
        <v>45798.0</v>
      </c>
      <c r="D967" s="726">
        <f t="shared" si="44"/>
        <v>20000</v>
      </c>
      <c r="E967" s="724" t="s">
        <v>2917</v>
      </c>
      <c r="F967" s="727" t="s">
        <v>2426</v>
      </c>
      <c r="G967" s="728" t="s">
        <v>1511</v>
      </c>
      <c r="H967" s="726">
        <v>20000.0</v>
      </c>
      <c r="I967" s="726">
        <v>0.0</v>
      </c>
      <c r="J967" s="726">
        <f t="shared" si="6"/>
        <v>0</v>
      </c>
      <c r="K967" s="724"/>
      <c r="L967" s="729"/>
      <c r="M967" s="741"/>
    </row>
    <row r="968" ht="22.5" customHeight="1">
      <c r="A968" s="723" t="b">
        <v>0</v>
      </c>
      <c r="B968" s="725"/>
      <c r="C968" s="725">
        <v>45798.0</v>
      </c>
      <c r="D968" s="726">
        <f t="shared" si="44"/>
        <v>80000</v>
      </c>
      <c r="E968" s="724" t="s">
        <v>2463</v>
      </c>
      <c r="F968" s="727" t="s">
        <v>641</v>
      </c>
      <c r="G968" s="728" t="s">
        <v>41</v>
      </c>
      <c r="H968" s="726">
        <v>80000.0</v>
      </c>
      <c r="I968" s="726">
        <v>0.0</v>
      </c>
      <c r="J968" s="726">
        <f t="shared" si="6"/>
        <v>0</v>
      </c>
      <c r="K968" s="724"/>
      <c r="L968" s="729"/>
      <c r="M968" s="741"/>
    </row>
    <row r="969" ht="22.5" customHeight="1">
      <c r="A969" s="723" t="b">
        <v>0</v>
      </c>
      <c r="B969" s="725"/>
      <c r="C969" s="725">
        <v>45798.0</v>
      </c>
      <c r="D969" s="726">
        <f t="shared" si="44"/>
        <v>10000</v>
      </c>
      <c r="E969" s="724" t="s">
        <v>2918</v>
      </c>
      <c r="F969" s="727" t="s">
        <v>628</v>
      </c>
      <c r="G969" s="750"/>
      <c r="H969" s="726">
        <v>10000.0</v>
      </c>
      <c r="I969" s="726">
        <v>0.0</v>
      </c>
      <c r="J969" s="726">
        <f t="shared" si="6"/>
        <v>0</v>
      </c>
      <c r="K969" s="724"/>
      <c r="L969" s="729"/>
      <c r="M969" s="741"/>
    </row>
    <row r="970" ht="22.5" customHeight="1">
      <c r="A970" s="723" t="b">
        <v>0</v>
      </c>
      <c r="B970" s="725"/>
      <c r="C970" s="725">
        <v>45798.0</v>
      </c>
      <c r="D970" s="726">
        <f t="shared" si="44"/>
        <v>25000</v>
      </c>
      <c r="E970" s="724" t="s">
        <v>631</v>
      </c>
      <c r="F970" s="727" t="s">
        <v>631</v>
      </c>
      <c r="G970" s="728" t="s">
        <v>52</v>
      </c>
      <c r="H970" s="726">
        <v>25000.0</v>
      </c>
      <c r="I970" s="726">
        <v>0.0</v>
      </c>
      <c r="J970" s="726">
        <f t="shared" si="6"/>
        <v>0</v>
      </c>
      <c r="K970" s="724"/>
      <c r="L970" s="729"/>
      <c r="M970" s="741"/>
    </row>
    <row r="971" ht="22.5" customHeight="1">
      <c r="A971" s="723" t="b">
        <v>0</v>
      </c>
      <c r="B971" s="725"/>
      <c r="C971" s="725">
        <v>45798.0</v>
      </c>
      <c r="D971" s="726">
        <f t="shared" si="44"/>
        <v>20000</v>
      </c>
      <c r="E971" s="724" t="s">
        <v>618</v>
      </c>
      <c r="F971" s="727" t="s">
        <v>618</v>
      </c>
      <c r="G971" s="728" t="s">
        <v>3</v>
      </c>
      <c r="H971" s="726">
        <v>20000.0</v>
      </c>
      <c r="I971" s="726">
        <v>0.0</v>
      </c>
      <c r="J971" s="726">
        <f t="shared" si="6"/>
        <v>0</v>
      </c>
      <c r="K971" s="724"/>
      <c r="L971" s="729"/>
      <c r="M971" s="741"/>
    </row>
    <row r="972" ht="22.5" customHeight="1">
      <c r="A972" s="723" t="b">
        <v>0</v>
      </c>
      <c r="B972" s="725"/>
      <c r="C972" s="725">
        <v>45798.0</v>
      </c>
      <c r="D972" s="726">
        <f t="shared" si="44"/>
        <v>25000</v>
      </c>
      <c r="E972" s="724" t="s">
        <v>618</v>
      </c>
      <c r="F972" s="727" t="s">
        <v>618</v>
      </c>
      <c r="G972" s="728" t="s">
        <v>60</v>
      </c>
      <c r="H972" s="726">
        <v>25000.0</v>
      </c>
      <c r="I972" s="726">
        <v>0.0</v>
      </c>
      <c r="J972" s="726">
        <f t="shared" si="6"/>
        <v>0</v>
      </c>
      <c r="K972" s="724"/>
      <c r="L972" s="729"/>
      <c r="M972" s="741"/>
    </row>
    <row r="973" ht="22.5" customHeight="1">
      <c r="A973" s="723" t="b">
        <v>0</v>
      </c>
      <c r="B973" s="725"/>
      <c r="C973" s="725">
        <v>45798.0</v>
      </c>
      <c r="D973" s="726">
        <f t="shared" si="44"/>
        <v>100000</v>
      </c>
      <c r="E973" s="724" t="s">
        <v>618</v>
      </c>
      <c r="F973" s="727" t="s">
        <v>618</v>
      </c>
      <c r="G973" s="728" t="s">
        <v>1511</v>
      </c>
      <c r="H973" s="726">
        <v>100000.0</v>
      </c>
      <c r="I973" s="726">
        <v>0.0</v>
      </c>
      <c r="J973" s="726">
        <f t="shared" si="6"/>
        <v>0</v>
      </c>
      <c r="K973" s="724"/>
      <c r="L973" s="729"/>
      <c r="M973" s="741"/>
    </row>
    <row r="974" ht="22.5" customHeight="1">
      <c r="A974" s="723" t="b">
        <v>0</v>
      </c>
      <c r="B974" s="724">
        <v>8725.0</v>
      </c>
      <c r="C974" s="725">
        <v>45799.0</v>
      </c>
      <c r="D974" s="726">
        <v>647000.0</v>
      </c>
      <c r="E974" s="724" t="s">
        <v>632</v>
      </c>
      <c r="F974" s="727" t="s">
        <v>620</v>
      </c>
      <c r="G974" s="728" t="s">
        <v>632</v>
      </c>
      <c r="H974" s="726">
        <v>647000.0</v>
      </c>
      <c r="I974" s="726">
        <v>0.0</v>
      </c>
      <c r="J974" s="726">
        <f t="shared" si="6"/>
        <v>0</v>
      </c>
      <c r="K974" s="724"/>
      <c r="L974" s="729"/>
      <c r="M974" s="741"/>
    </row>
    <row r="975" ht="22.5" customHeight="1">
      <c r="A975" s="723" t="b">
        <v>0</v>
      </c>
      <c r="B975" s="724">
        <v>6680.0</v>
      </c>
      <c r="C975" s="725">
        <v>45799.0</v>
      </c>
      <c r="D975" s="726">
        <f t="shared" ref="D975:D978" si="45">IF(OR(ISBLANK(H975),ISBLANK(I975)),"",H975-I975)</f>
        <v>150000</v>
      </c>
      <c r="E975" s="724" t="s">
        <v>2701</v>
      </c>
      <c r="F975" s="727" t="s">
        <v>622</v>
      </c>
      <c r="G975" s="728" t="s">
        <v>2848</v>
      </c>
      <c r="H975" s="726">
        <v>150000.0</v>
      </c>
      <c r="I975" s="726">
        <v>0.0</v>
      </c>
      <c r="J975" s="726">
        <f t="shared" si="6"/>
        <v>0</v>
      </c>
      <c r="K975" s="724"/>
      <c r="L975" s="729"/>
      <c r="M975" s="741"/>
    </row>
    <row r="976" ht="22.5" customHeight="1">
      <c r="A976" s="723" t="b">
        <v>0</v>
      </c>
      <c r="B976" s="725"/>
      <c r="C976" s="725">
        <v>45799.0</v>
      </c>
      <c r="D976" s="726">
        <f t="shared" si="45"/>
        <v>10000</v>
      </c>
      <c r="E976" s="724" t="s">
        <v>2919</v>
      </c>
      <c r="F976" s="727" t="s">
        <v>628</v>
      </c>
      <c r="G976" s="728" t="s">
        <v>54</v>
      </c>
      <c r="H976" s="726">
        <v>10000.0</v>
      </c>
      <c r="I976" s="726">
        <v>0.0</v>
      </c>
      <c r="J976" s="726">
        <f t="shared" si="6"/>
        <v>0</v>
      </c>
      <c r="K976" s="724"/>
      <c r="L976" s="729"/>
      <c r="M976" s="741"/>
    </row>
    <row r="977" ht="22.5" customHeight="1">
      <c r="A977" s="723" t="b">
        <v>0</v>
      </c>
      <c r="B977" s="725"/>
      <c r="C977" s="725">
        <v>45799.0</v>
      </c>
      <c r="D977" s="726">
        <f t="shared" si="45"/>
        <v>10000</v>
      </c>
      <c r="E977" s="724" t="s">
        <v>2920</v>
      </c>
      <c r="F977" s="727" t="s">
        <v>628</v>
      </c>
      <c r="G977" s="728" t="s">
        <v>2921</v>
      </c>
      <c r="H977" s="726">
        <v>10000.0</v>
      </c>
      <c r="I977" s="726">
        <v>0.0</v>
      </c>
      <c r="J977" s="726">
        <f t="shared" si="6"/>
        <v>0</v>
      </c>
      <c r="K977" s="724"/>
      <c r="L977" s="729"/>
      <c r="M977" s="741"/>
    </row>
    <row r="978" ht="22.5" customHeight="1">
      <c r="A978" s="723" t="b">
        <v>0</v>
      </c>
      <c r="B978" s="725"/>
      <c r="C978" s="725">
        <v>45799.0</v>
      </c>
      <c r="D978" s="726">
        <f t="shared" si="45"/>
        <v>5000</v>
      </c>
      <c r="E978" s="724" t="s">
        <v>2920</v>
      </c>
      <c r="F978" s="727" t="s">
        <v>628</v>
      </c>
      <c r="G978" s="728" t="s">
        <v>2921</v>
      </c>
      <c r="H978" s="726">
        <v>5000.0</v>
      </c>
      <c r="I978" s="726">
        <v>0.0</v>
      </c>
      <c r="J978" s="726">
        <f t="shared" si="6"/>
        <v>0</v>
      </c>
      <c r="K978" s="724"/>
      <c r="L978" s="729"/>
      <c r="M978" s="741"/>
    </row>
    <row r="979" ht="22.5" customHeight="1">
      <c r="A979" s="723" t="b">
        <v>0</v>
      </c>
      <c r="B979" s="724">
        <v>8645.0</v>
      </c>
      <c r="C979" s="725">
        <v>45799.0</v>
      </c>
      <c r="D979" s="726">
        <v>95000.0</v>
      </c>
      <c r="E979" s="724" t="s">
        <v>632</v>
      </c>
      <c r="F979" s="727" t="s">
        <v>628</v>
      </c>
      <c r="G979" s="728" t="s">
        <v>632</v>
      </c>
      <c r="H979" s="726">
        <v>95000.0</v>
      </c>
      <c r="I979" s="726">
        <v>0.0</v>
      </c>
      <c r="J979" s="726">
        <f t="shared" si="6"/>
        <v>0</v>
      </c>
      <c r="K979" s="724"/>
      <c r="L979" s="729"/>
      <c r="M979" s="741"/>
    </row>
    <row r="980" ht="22.5" customHeight="1">
      <c r="A980" s="723" t="b">
        <v>0</v>
      </c>
      <c r="B980" s="724" t="s">
        <v>2922</v>
      </c>
      <c r="C980" s="725">
        <v>45799.0</v>
      </c>
      <c r="D980" s="726">
        <v>312000.0</v>
      </c>
      <c r="E980" s="724" t="s">
        <v>2923</v>
      </c>
      <c r="F980" s="727" t="s">
        <v>633</v>
      </c>
      <c r="G980" s="728" t="s">
        <v>758</v>
      </c>
      <c r="H980" s="726">
        <v>312000.0</v>
      </c>
      <c r="I980" s="726">
        <v>0.0</v>
      </c>
      <c r="J980" s="726">
        <f t="shared" si="6"/>
        <v>0</v>
      </c>
      <c r="K980" s="724"/>
      <c r="L980" s="729"/>
      <c r="M980" s="741"/>
    </row>
    <row r="981" ht="22.5" customHeight="1">
      <c r="A981" s="723" t="b">
        <v>0</v>
      </c>
      <c r="B981" s="725"/>
      <c r="C981" s="725">
        <v>45799.0</v>
      </c>
      <c r="D981" s="726">
        <f t="shared" ref="D981:D984" si="46">IF(OR(ISBLANK(H981),ISBLANK(I981)),"",H981-I981)</f>
        <v>25000</v>
      </c>
      <c r="E981" s="724" t="s">
        <v>618</v>
      </c>
      <c r="F981" s="727" t="s">
        <v>618</v>
      </c>
      <c r="G981" s="728" t="s">
        <v>60</v>
      </c>
      <c r="H981" s="726">
        <v>25000.0</v>
      </c>
      <c r="I981" s="726">
        <v>0.0</v>
      </c>
      <c r="J981" s="726">
        <f t="shared" si="6"/>
        <v>0</v>
      </c>
      <c r="K981" s="724"/>
      <c r="L981" s="729"/>
      <c r="M981" s="741"/>
    </row>
    <row r="982" ht="22.5" customHeight="1">
      <c r="A982" s="723" t="b">
        <v>0</v>
      </c>
      <c r="B982" s="725"/>
      <c r="C982" s="725">
        <v>45800.0</v>
      </c>
      <c r="D982" s="726">
        <f t="shared" si="46"/>
        <v>25000</v>
      </c>
      <c r="E982" s="724" t="s">
        <v>631</v>
      </c>
      <c r="F982" s="727" t="s">
        <v>631</v>
      </c>
      <c r="G982" s="728" t="s">
        <v>52</v>
      </c>
      <c r="H982" s="726">
        <v>25000.0</v>
      </c>
      <c r="I982" s="726">
        <v>0.0</v>
      </c>
      <c r="J982" s="726">
        <f t="shared" si="6"/>
        <v>0</v>
      </c>
      <c r="K982" s="724"/>
      <c r="L982" s="729"/>
      <c r="M982" s="741"/>
    </row>
    <row r="983" ht="22.5" customHeight="1">
      <c r="A983" s="723" t="b">
        <v>0</v>
      </c>
      <c r="B983" s="725"/>
      <c r="C983" s="725">
        <v>45801.0</v>
      </c>
      <c r="D983" s="726">
        <f t="shared" si="46"/>
        <v>47000</v>
      </c>
      <c r="E983" s="724" t="s">
        <v>2864</v>
      </c>
      <c r="F983" s="727" t="s">
        <v>2426</v>
      </c>
      <c r="G983" s="728" t="s">
        <v>31</v>
      </c>
      <c r="H983" s="726">
        <v>47000.0</v>
      </c>
      <c r="I983" s="726">
        <v>0.0</v>
      </c>
      <c r="J983" s="726">
        <f t="shared" si="6"/>
        <v>0</v>
      </c>
      <c r="K983" s="724"/>
      <c r="L983" s="729"/>
      <c r="M983" s="741"/>
    </row>
    <row r="984" ht="22.5" customHeight="1">
      <c r="A984" s="723" t="b">
        <v>0</v>
      </c>
      <c r="B984" s="725"/>
      <c r="C984" s="725">
        <v>45801.0</v>
      </c>
      <c r="D984" s="726">
        <f t="shared" si="46"/>
        <v>50000</v>
      </c>
      <c r="E984" s="724" t="s">
        <v>2884</v>
      </c>
      <c r="F984" s="727" t="s">
        <v>2426</v>
      </c>
      <c r="G984" s="728" t="s">
        <v>1609</v>
      </c>
      <c r="H984" s="726">
        <v>50000.0</v>
      </c>
      <c r="I984" s="726">
        <v>0.0</v>
      </c>
      <c r="J984" s="726">
        <f t="shared" si="6"/>
        <v>0</v>
      </c>
      <c r="K984" s="724"/>
      <c r="L984" s="729"/>
      <c r="M984" s="741"/>
    </row>
    <row r="985" ht="22.5" customHeight="1">
      <c r="A985" s="723" t="b">
        <v>0</v>
      </c>
      <c r="B985" s="724">
        <v>8745.0</v>
      </c>
      <c r="C985" s="725">
        <v>45801.0</v>
      </c>
      <c r="D985" s="726">
        <v>65000.0</v>
      </c>
      <c r="E985" s="724" t="s">
        <v>632</v>
      </c>
      <c r="F985" s="727" t="s">
        <v>620</v>
      </c>
      <c r="G985" s="728" t="s">
        <v>632</v>
      </c>
      <c r="H985" s="726">
        <v>65000.0</v>
      </c>
      <c r="I985" s="726">
        <v>0.0</v>
      </c>
      <c r="J985" s="726">
        <f t="shared" si="6"/>
        <v>0</v>
      </c>
      <c r="K985" s="724"/>
      <c r="L985" s="729"/>
      <c r="M985" s="741"/>
    </row>
    <row r="986" ht="22.5" customHeight="1">
      <c r="A986" s="723" t="b">
        <v>0</v>
      </c>
      <c r="B986" s="725"/>
      <c r="C986" s="725">
        <v>45801.0</v>
      </c>
      <c r="D986" s="726">
        <f t="shared" ref="D986:D1012" si="47">IF(OR(ISBLANK(H986),ISBLANK(I986)),"",H986-I986)</f>
        <v>10000</v>
      </c>
      <c r="E986" s="724" t="s">
        <v>2924</v>
      </c>
      <c r="F986" s="727" t="s">
        <v>628</v>
      </c>
      <c r="G986" s="728" t="s">
        <v>68</v>
      </c>
      <c r="H986" s="726">
        <v>10000.0</v>
      </c>
      <c r="I986" s="726">
        <v>0.0</v>
      </c>
      <c r="J986" s="726">
        <f t="shared" si="6"/>
        <v>0</v>
      </c>
      <c r="K986" s="724"/>
      <c r="L986" s="729"/>
      <c r="M986" s="741"/>
    </row>
    <row r="987" ht="22.5" customHeight="1">
      <c r="A987" s="723" t="b">
        <v>0</v>
      </c>
      <c r="B987" s="725"/>
      <c r="C987" s="725">
        <v>45801.0</v>
      </c>
      <c r="D987" s="726">
        <f t="shared" si="47"/>
        <v>5000</v>
      </c>
      <c r="E987" s="724" t="s">
        <v>2490</v>
      </c>
      <c r="F987" s="727" t="s">
        <v>628</v>
      </c>
      <c r="G987" s="728" t="s">
        <v>2921</v>
      </c>
      <c r="H987" s="726">
        <v>5000.0</v>
      </c>
      <c r="I987" s="726">
        <v>0.0</v>
      </c>
      <c r="J987" s="726">
        <f t="shared" si="6"/>
        <v>0</v>
      </c>
      <c r="K987" s="724"/>
      <c r="L987" s="729"/>
      <c r="M987" s="741"/>
    </row>
    <row r="988" ht="22.5" customHeight="1">
      <c r="A988" s="723" t="b">
        <v>0</v>
      </c>
      <c r="B988" s="725"/>
      <c r="C988" s="725">
        <v>45801.0</v>
      </c>
      <c r="D988" s="726">
        <f t="shared" si="47"/>
        <v>10000</v>
      </c>
      <c r="E988" s="724" t="s">
        <v>2668</v>
      </c>
      <c r="F988" s="727" t="s">
        <v>628</v>
      </c>
      <c r="G988" s="728" t="s">
        <v>1609</v>
      </c>
      <c r="H988" s="726">
        <v>10000.0</v>
      </c>
      <c r="I988" s="726">
        <v>0.0</v>
      </c>
      <c r="J988" s="726">
        <f t="shared" si="6"/>
        <v>0</v>
      </c>
      <c r="K988" s="724"/>
      <c r="L988" s="729"/>
      <c r="M988" s="741"/>
    </row>
    <row r="989" ht="22.5" customHeight="1">
      <c r="A989" s="723" t="b">
        <v>0</v>
      </c>
      <c r="B989" s="725"/>
      <c r="C989" s="725">
        <v>45801.0</v>
      </c>
      <c r="D989" s="726">
        <f t="shared" si="47"/>
        <v>6000</v>
      </c>
      <c r="E989" s="724" t="s">
        <v>2805</v>
      </c>
      <c r="F989" s="727" t="s">
        <v>651</v>
      </c>
      <c r="G989" s="728" t="s">
        <v>31</v>
      </c>
      <c r="H989" s="726">
        <v>6000.0</v>
      </c>
      <c r="I989" s="726">
        <v>0.0</v>
      </c>
      <c r="J989" s="726">
        <f t="shared" si="6"/>
        <v>0</v>
      </c>
      <c r="K989" s="724"/>
      <c r="L989" s="729"/>
      <c r="M989" s="741"/>
    </row>
    <row r="990" ht="22.5" customHeight="1">
      <c r="A990" s="723" t="b">
        <v>0</v>
      </c>
      <c r="B990" s="725"/>
      <c r="C990" s="725">
        <v>45801.0</v>
      </c>
      <c r="D990" s="726">
        <f t="shared" si="47"/>
        <v>4000</v>
      </c>
      <c r="E990" s="724" t="s">
        <v>2925</v>
      </c>
      <c r="F990" s="727" t="s">
        <v>651</v>
      </c>
      <c r="G990" s="728" t="s">
        <v>791</v>
      </c>
      <c r="H990" s="726">
        <v>4000.0</v>
      </c>
      <c r="I990" s="726">
        <v>0.0</v>
      </c>
      <c r="J990" s="726">
        <f t="shared" si="6"/>
        <v>0</v>
      </c>
      <c r="K990" s="724"/>
      <c r="L990" s="729"/>
      <c r="M990" s="741"/>
    </row>
    <row r="991" ht="22.5" customHeight="1">
      <c r="A991" s="723" t="b">
        <v>0</v>
      </c>
      <c r="B991" s="725"/>
      <c r="C991" s="725">
        <v>45802.0</v>
      </c>
      <c r="D991" s="726">
        <f t="shared" si="47"/>
        <v>12000</v>
      </c>
      <c r="E991" s="724" t="s">
        <v>2884</v>
      </c>
      <c r="F991" s="727" t="s">
        <v>2426</v>
      </c>
      <c r="G991" s="728" t="s">
        <v>41</v>
      </c>
      <c r="H991" s="726">
        <v>12000.0</v>
      </c>
      <c r="I991" s="726">
        <v>0.0</v>
      </c>
      <c r="J991" s="726">
        <f t="shared" si="6"/>
        <v>0</v>
      </c>
      <c r="K991" s="724"/>
      <c r="L991" s="729"/>
      <c r="M991" s="741"/>
    </row>
    <row r="992" ht="22.5" customHeight="1">
      <c r="A992" s="723" t="b">
        <v>0</v>
      </c>
      <c r="B992" s="725"/>
      <c r="C992" s="725">
        <v>45802.0</v>
      </c>
      <c r="D992" s="726">
        <f t="shared" si="47"/>
        <v>75000</v>
      </c>
      <c r="E992" s="724" t="s">
        <v>2926</v>
      </c>
      <c r="F992" s="727" t="s">
        <v>2426</v>
      </c>
      <c r="G992" s="728" t="s">
        <v>3</v>
      </c>
      <c r="H992" s="726">
        <v>75000.0</v>
      </c>
      <c r="I992" s="726">
        <v>0.0</v>
      </c>
      <c r="J992" s="726">
        <f t="shared" si="6"/>
        <v>0</v>
      </c>
      <c r="K992" s="724"/>
      <c r="L992" s="729"/>
      <c r="M992" s="741"/>
    </row>
    <row r="993" ht="22.5" customHeight="1">
      <c r="A993" s="723" t="b">
        <v>0</v>
      </c>
      <c r="B993" s="725"/>
      <c r="C993" s="725">
        <v>45802.0</v>
      </c>
      <c r="D993" s="726">
        <f t="shared" si="47"/>
        <v>25000</v>
      </c>
      <c r="E993" s="724" t="s">
        <v>2435</v>
      </c>
      <c r="F993" s="727" t="s">
        <v>641</v>
      </c>
      <c r="G993" s="728" t="s">
        <v>2847</v>
      </c>
      <c r="H993" s="726">
        <v>25000.0</v>
      </c>
      <c r="I993" s="726">
        <v>0.0</v>
      </c>
      <c r="J993" s="726">
        <f t="shared" si="6"/>
        <v>0</v>
      </c>
      <c r="K993" s="724"/>
      <c r="L993" s="729"/>
      <c r="M993" s="741"/>
    </row>
    <row r="994" ht="22.5" customHeight="1">
      <c r="A994" s="723" t="b">
        <v>0</v>
      </c>
      <c r="B994" s="725"/>
      <c r="C994" s="725">
        <v>45802.0</v>
      </c>
      <c r="D994" s="726">
        <f t="shared" si="47"/>
        <v>45000</v>
      </c>
      <c r="E994" s="724" t="s">
        <v>773</v>
      </c>
      <c r="F994" s="727" t="s">
        <v>620</v>
      </c>
      <c r="G994" s="728" t="s">
        <v>3</v>
      </c>
      <c r="H994" s="726">
        <v>45000.0</v>
      </c>
      <c r="I994" s="726">
        <v>0.0</v>
      </c>
      <c r="J994" s="726">
        <f t="shared" si="6"/>
        <v>0</v>
      </c>
      <c r="K994" s="724"/>
      <c r="L994" s="729"/>
      <c r="M994" s="741"/>
    </row>
    <row r="995" ht="22.5" customHeight="1">
      <c r="A995" s="723" t="b">
        <v>0</v>
      </c>
      <c r="B995" s="725"/>
      <c r="C995" s="725">
        <v>45802.0</v>
      </c>
      <c r="D995" s="726">
        <f t="shared" si="47"/>
        <v>100000</v>
      </c>
      <c r="E995" s="724" t="s">
        <v>2701</v>
      </c>
      <c r="F995" s="727" t="s">
        <v>622</v>
      </c>
      <c r="G995" s="728" t="s">
        <v>33</v>
      </c>
      <c r="H995" s="726">
        <v>100000.0</v>
      </c>
      <c r="I995" s="726">
        <v>0.0</v>
      </c>
      <c r="J995" s="726">
        <f t="shared" si="6"/>
        <v>0</v>
      </c>
      <c r="K995" s="724"/>
      <c r="L995" s="729"/>
      <c r="M995" s="741"/>
    </row>
    <row r="996" ht="22.5" customHeight="1">
      <c r="A996" s="723" t="b">
        <v>0</v>
      </c>
      <c r="B996" s="725"/>
      <c r="C996" s="725">
        <v>45802.0</v>
      </c>
      <c r="D996" s="726">
        <f t="shared" si="47"/>
        <v>35000</v>
      </c>
      <c r="E996" s="724" t="s">
        <v>2927</v>
      </c>
      <c r="F996" s="727" t="s">
        <v>622</v>
      </c>
      <c r="G996" s="728" t="s">
        <v>2848</v>
      </c>
      <c r="H996" s="726">
        <v>35000.0</v>
      </c>
      <c r="I996" s="726">
        <v>0.0</v>
      </c>
      <c r="J996" s="726">
        <f t="shared" si="6"/>
        <v>0</v>
      </c>
      <c r="K996" s="724"/>
      <c r="L996" s="729"/>
      <c r="M996" s="741"/>
    </row>
    <row r="997" ht="22.5" customHeight="1">
      <c r="A997" s="723" t="b">
        <v>0</v>
      </c>
      <c r="B997" s="725"/>
      <c r="C997" s="725">
        <v>45802.0</v>
      </c>
      <c r="D997" s="726">
        <f t="shared" si="47"/>
        <v>125000</v>
      </c>
      <c r="E997" s="724" t="s">
        <v>2928</v>
      </c>
      <c r="F997" s="727" t="s">
        <v>710</v>
      </c>
      <c r="G997" s="728" t="s">
        <v>31</v>
      </c>
      <c r="H997" s="726">
        <v>125000.0</v>
      </c>
      <c r="I997" s="726">
        <v>0.0</v>
      </c>
      <c r="J997" s="726">
        <f t="shared" si="6"/>
        <v>0</v>
      </c>
      <c r="K997" s="724"/>
      <c r="L997" s="729"/>
      <c r="M997" s="741"/>
    </row>
    <row r="998" ht="22.5" customHeight="1">
      <c r="A998" s="723" t="b">
        <v>0</v>
      </c>
      <c r="B998" s="725"/>
      <c r="C998" s="725">
        <v>45802.0</v>
      </c>
      <c r="D998" s="726">
        <f t="shared" si="47"/>
        <v>100000</v>
      </c>
      <c r="E998" s="724" t="s">
        <v>631</v>
      </c>
      <c r="F998" s="727" t="s">
        <v>631</v>
      </c>
      <c r="G998" s="728" t="s">
        <v>52</v>
      </c>
      <c r="H998" s="726">
        <v>100000.0</v>
      </c>
      <c r="I998" s="726">
        <v>0.0</v>
      </c>
      <c r="J998" s="726">
        <f t="shared" si="6"/>
        <v>0</v>
      </c>
      <c r="K998" s="724"/>
      <c r="L998" s="729"/>
      <c r="M998" s="741"/>
    </row>
    <row r="999" ht="22.5" customHeight="1">
      <c r="A999" s="723" t="b">
        <v>0</v>
      </c>
      <c r="B999" s="725"/>
      <c r="C999" s="725">
        <v>45802.0</v>
      </c>
      <c r="D999" s="726">
        <f t="shared" si="47"/>
        <v>145000</v>
      </c>
      <c r="E999" s="724" t="s">
        <v>2929</v>
      </c>
      <c r="F999" s="727" t="s">
        <v>826</v>
      </c>
      <c r="G999" s="728" t="s">
        <v>1609</v>
      </c>
      <c r="H999" s="726">
        <v>145000.0</v>
      </c>
      <c r="I999" s="726">
        <v>0.0</v>
      </c>
      <c r="J999" s="726">
        <f t="shared" si="6"/>
        <v>0</v>
      </c>
      <c r="K999" s="724"/>
      <c r="L999" s="729"/>
      <c r="M999" s="741"/>
    </row>
    <row r="1000" ht="22.5" customHeight="1">
      <c r="A1000" s="723" t="b">
        <v>0</v>
      </c>
      <c r="B1000" s="725"/>
      <c r="C1000" s="725">
        <v>45802.0</v>
      </c>
      <c r="D1000" s="726">
        <f t="shared" si="47"/>
        <v>5000</v>
      </c>
      <c r="E1000" s="724" t="s">
        <v>618</v>
      </c>
      <c r="F1000" s="727" t="s">
        <v>618</v>
      </c>
      <c r="G1000" s="728" t="s">
        <v>3</v>
      </c>
      <c r="H1000" s="726">
        <v>5000.0</v>
      </c>
      <c r="I1000" s="726">
        <v>0.0</v>
      </c>
      <c r="J1000" s="726">
        <f t="shared" si="6"/>
        <v>0</v>
      </c>
      <c r="K1000" s="724"/>
      <c r="L1000" s="729"/>
      <c r="M1000" s="741"/>
    </row>
    <row r="1001" ht="22.5" customHeight="1">
      <c r="A1001" s="723" t="b">
        <v>0</v>
      </c>
      <c r="B1001" s="725"/>
      <c r="C1001" s="725">
        <v>45802.0</v>
      </c>
      <c r="D1001" s="726">
        <f t="shared" si="47"/>
        <v>10000</v>
      </c>
      <c r="E1001" s="724" t="s">
        <v>618</v>
      </c>
      <c r="F1001" s="727" t="s">
        <v>618</v>
      </c>
      <c r="G1001" s="736" t="s">
        <v>37</v>
      </c>
      <c r="H1001" s="726">
        <v>10000.0</v>
      </c>
      <c r="I1001" s="726">
        <v>0.0</v>
      </c>
      <c r="J1001" s="726">
        <f t="shared" si="6"/>
        <v>0</v>
      </c>
      <c r="K1001" s="724"/>
      <c r="L1001" s="729"/>
      <c r="M1001" s="741"/>
    </row>
    <row r="1002" ht="22.5" customHeight="1">
      <c r="A1002" s="723" t="b">
        <v>0</v>
      </c>
      <c r="B1002" s="725"/>
      <c r="C1002" s="725">
        <v>45802.0</v>
      </c>
      <c r="D1002" s="726">
        <f t="shared" si="47"/>
        <v>2500</v>
      </c>
      <c r="E1002" s="724" t="s">
        <v>618</v>
      </c>
      <c r="F1002" s="727" t="s">
        <v>618</v>
      </c>
      <c r="G1002" s="728" t="s">
        <v>37</v>
      </c>
      <c r="H1002" s="726">
        <v>2500.0</v>
      </c>
      <c r="I1002" s="726">
        <v>0.0</v>
      </c>
      <c r="J1002" s="726">
        <f t="shared" si="6"/>
        <v>0</v>
      </c>
      <c r="K1002" s="724"/>
      <c r="L1002" s="729"/>
      <c r="M1002" s="741"/>
    </row>
    <row r="1003" ht="22.5" customHeight="1">
      <c r="A1003" s="723" t="b">
        <v>0</v>
      </c>
      <c r="B1003" s="725"/>
      <c r="C1003" s="725">
        <v>45802.0</v>
      </c>
      <c r="D1003" s="726">
        <f t="shared" si="47"/>
        <v>25000</v>
      </c>
      <c r="E1003" s="724" t="s">
        <v>618</v>
      </c>
      <c r="F1003" s="727" t="s">
        <v>618</v>
      </c>
      <c r="G1003" s="736" t="s">
        <v>60</v>
      </c>
      <c r="H1003" s="726">
        <v>25000.0</v>
      </c>
      <c r="I1003" s="726">
        <v>0.0</v>
      </c>
      <c r="J1003" s="726">
        <f t="shared" si="6"/>
        <v>0</v>
      </c>
      <c r="K1003" s="724"/>
      <c r="L1003" s="729"/>
      <c r="M1003" s="741"/>
    </row>
    <row r="1004" ht="22.5" customHeight="1">
      <c r="A1004" s="723" t="b">
        <v>0</v>
      </c>
      <c r="B1004" s="725"/>
      <c r="C1004" s="725">
        <v>45802.0</v>
      </c>
      <c r="D1004" s="726">
        <f t="shared" si="47"/>
        <v>10000</v>
      </c>
      <c r="E1004" s="724" t="s">
        <v>2930</v>
      </c>
      <c r="F1004" s="727" t="s">
        <v>651</v>
      </c>
      <c r="G1004" s="728" t="s">
        <v>2847</v>
      </c>
      <c r="H1004" s="726">
        <v>10000.0</v>
      </c>
      <c r="I1004" s="726">
        <v>0.0</v>
      </c>
      <c r="J1004" s="726">
        <f t="shared" si="6"/>
        <v>0</v>
      </c>
      <c r="K1004" s="724"/>
      <c r="L1004" s="729"/>
      <c r="M1004" s="741"/>
    </row>
    <row r="1005" ht="22.5" customHeight="1">
      <c r="A1005" s="723" t="b">
        <v>0</v>
      </c>
      <c r="B1005" s="725"/>
      <c r="C1005" s="725">
        <v>45803.0</v>
      </c>
      <c r="D1005" s="726">
        <f t="shared" si="47"/>
        <v>200000</v>
      </c>
      <c r="E1005" s="724" t="s">
        <v>2931</v>
      </c>
      <c r="F1005" s="727" t="s">
        <v>2426</v>
      </c>
      <c r="G1005" s="728" t="s">
        <v>31</v>
      </c>
      <c r="H1005" s="726">
        <v>200000.0</v>
      </c>
      <c r="I1005" s="726">
        <v>0.0</v>
      </c>
      <c r="J1005" s="726">
        <f t="shared" si="6"/>
        <v>0</v>
      </c>
      <c r="K1005" s="724"/>
      <c r="L1005" s="729"/>
      <c r="M1005" s="741"/>
    </row>
    <row r="1006" ht="22.5" customHeight="1">
      <c r="A1006" s="723" t="b">
        <v>0</v>
      </c>
      <c r="B1006" s="725"/>
      <c r="C1006" s="725">
        <v>45803.0</v>
      </c>
      <c r="D1006" s="726">
        <f t="shared" si="47"/>
        <v>10000</v>
      </c>
      <c r="E1006" s="724" t="s">
        <v>2432</v>
      </c>
      <c r="F1006" s="727" t="s">
        <v>622</v>
      </c>
      <c r="G1006" s="728" t="s">
        <v>60</v>
      </c>
      <c r="H1006" s="726">
        <v>10000.0</v>
      </c>
      <c r="I1006" s="726">
        <v>0.0</v>
      </c>
      <c r="J1006" s="726">
        <f t="shared" si="6"/>
        <v>0</v>
      </c>
      <c r="K1006" s="724"/>
      <c r="L1006" s="729"/>
      <c r="M1006" s="741"/>
    </row>
    <row r="1007" ht="22.5" customHeight="1">
      <c r="A1007" s="723" t="b">
        <v>0</v>
      </c>
      <c r="B1007" s="725"/>
      <c r="C1007" s="725">
        <v>45803.0</v>
      </c>
      <c r="D1007" s="726">
        <f t="shared" si="47"/>
        <v>25000</v>
      </c>
      <c r="E1007" s="724" t="s">
        <v>2932</v>
      </c>
      <c r="F1007" s="727" t="s">
        <v>628</v>
      </c>
      <c r="G1007" s="728" t="s">
        <v>54</v>
      </c>
      <c r="H1007" s="726">
        <v>25000.0</v>
      </c>
      <c r="I1007" s="726">
        <v>0.0</v>
      </c>
      <c r="J1007" s="726">
        <f t="shared" si="6"/>
        <v>0</v>
      </c>
      <c r="K1007" s="724"/>
      <c r="L1007" s="729"/>
      <c r="M1007" s="741"/>
    </row>
    <row r="1008" ht="22.5" customHeight="1">
      <c r="A1008" s="723" t="b">
        <v>0</v>
      </c>
      <c r="B1008" s="725"/>
      <c r="C1008" s="725">
        <v>45803.0</v>
      </c>
      <c r="D1008" s="726">
        <f t="shared" si="47"/>
        <v>10000</v>
      </c>
      <c r="E1008" s="724" t="s">
        <v>2933</v>
      </c>
      <c r="F1008" s="727" t="s">
        <v>628</v>
      </c>
      <c r="G1008" s="728" t="s">
        <v>1609</v>
      </c>
      <c r="H1008" s="726">
        <v>10000.0</v>
      </c>
      <c r="I1008" s="726">
        <v>0.0</v>
      </c>
      <c r="J1008" s="726">
        <f t="shared" si="6"/>
        <v>0</v>
      </c>
      <c r="K1008" s="724"/>
      <c r="L1008" s="729"/>
      <c r="M1008" s="741"/>
    </row>
    <row r="1009" ht="22.5" customHeight="1">
      <c r="A1009" s="723" t="b">
        <v>0</v>
      </c>
      <c r="B1009" s="725"/>
      <c r="C1009" s="725">
        <v>45803.0</v>
      </c>
      <c r="D1009" s="726">
        <f t="shared" si="47"/>
        <v>5000</v>
      </c>
      <c r="E1009" s="724" t="s">
        <v>2934</v>
      </c>
      <c r="F1009" s="727" t="s">
        <v>651</v>
      </c>
      <c r="G1009" s="736" t="s">
        <v>31</v>
      </c>
      <c r="H1009" s="726">
        <v>5000.0</v>
      </c>
      <c r="I1009" s="726">
        <v>0.0</v>
      </c>
      <c r="J1009" s="726">
        <f t="shared" si="6"/>
        <v>0</v>
      </c>
      <c r="K1009" s="724"/>
      <c r="L1009" s="729"/>
      <c r="M1009" s="741"/>
    </row>
    <row r="1010" ht="22.5" customHeight="1">
      <c r="A1010" s="723" t="b">
        <v>0</v>
      </c>
      <c r="B1010" s="725"/>
      <c r="C1010" s="725">
        <v>45803.0</v>
      </c>
      <c r="D1010" s="726">
        <f t="shared" si="47"/>
        <v>300000</v>
      </c>
      <c r="E1010" s="724" t="s">
        <v>2935</v>
      </c>
      <c r="F1010" s="727" t="s">
        <v>2554</v>
      </c>
      <c r="G1010" s="728" t="s">
        <v>3</v>
      </c>
      <c r="H1010" s="726">
        <v>300000.0</v>
      </c>
      <c r="I1010" s="726">
        <v>0.0</v>
      </c>
      <c r="J1010" s="726">
        <f t="shared" si="6"/>
        <v>0</v>
      </c>
      <c r="K1010" s="724"/>
      <c r="L1010" s="729"/>
      <c r="M1010" s="741"/>
    </row>
    <row r="1011" ht="22.5" customHeight="1">
      <c r="A1011" s="723" t="b">
        <v>0</v>
      </c>
      <c r="B1011" s="725"/>
      <c r="C1011" s="725">
        <v>45804.0</v>
      </c>
      <c r="D1011" s="726">
        <f t="shared" si="47"/>
        <v>875000</v>
      </c>
      <c r="E1011" s="724" t="s">
        <v>2936</v>
      </c>
      <c r="F1011" s="727" t="s">
        <v>894</v>
      </c>
      <c r="G1011" s="728" t="s">
        <v>31</v>
      </c>
      <c r="H1011" s="726">
        <v>875000.0</v>
      </c>
      <c r="I1011" s="726">
        <v>0.0</v>
      </c>
      <c r="J1011" s="726">
        <f t="shared" si="6"/>
        <v>0</v>
      </c>
      <c r="K1011" s="724"/>
      <c r="L1011" s="729"/>
      <c r="M1011" s="741"/>
    </row>
    <row r="1012" ht="22.5" customHeight="1">
      <c r="A1012" s="723" t="b">
        <v>0</v>
      </c>
      <c r="B1012" s="725"/>
      <c r="C1012" s="725">
        <v>45804.0</v>
      </c>
      <c r="D1012" s="726">
        <f t="shared" si="47"/>
        <v>50000</v>
      </c>
      <c r="E1012" s="724" t="s">
        <v>2937</v>
      </c>
      <c r="F1012" s="727" t="s">
        <v>620</v>
      </c>
      <c r="G1012" s="728" t="s">
        <v>3</v>
      </c>
      <c r="H1012" s="726">
        <v>50000.0</v>
      </c>
      <c r="I1012" s="726">
        <v>0.0</v>
      </c>
      <c r="J1012" s="726">
        <f t="shared" si="6"/>
        <v>0</v>
      </c>
      <c r="K1012" s="724"/>
      <c r="L1012" s="729"/>
      <c r="M1012" s="741"/>
    </row>
    <row r="1013" ht="22.5" customHeight="1">
      <c r="A1013" s="723" t="b">
        <v>0</v>
      </c>
      <c r="B1013" s="724" t="s">
        <v>2938</v>
      </c>
      <c r="C1013" s="725">
        <v>45804.0</v>
      </c>
      <c r="D1013" s="726">
        <v>55000.0</v>
      </c>
      <c r="E1013" s="724" t="s">
        <v>895</v>
      </c>
      <c r="F1013" s="727" t="s">
        <v>628</v>
      </c>
      <c r="G1013" s="728" t="s">
        <v>54</v>
      </c>
      <c r="H1013" s="726">
        <v>55000.0</v>
      </c>
      <c r="I1013" s="726">
        <v>0.0</v>
      </c>
      <c r="J1013" s="726">
        <f t="shared" si="6"/>
        <v>0</v>
      </c>
      <c r="K1013" s="724"/>
      <c r="L1013" s="729"/>
      <c r="M1013" s="741"/>
    </row>
    <row r="1014" ht="22.5" customHeight="1">
      <c r="A1014" s="723" t="b">
        <v>0</v>
      </c>
      <c r="B1014" s="725"/>
      <c r="C1014" s="725">
        <v>45805.0</v>
      </c>
      <c r="D1014" s="726">
        <f t="shared" ref="D1014:D1019" si="48">IF(OR(ISBLANK(H1014),ISBLANK(I1014)),"",H1014-I1014)</f>
        <v>55000</v>
      </c>
      <c r="E1014" s="724" t="s">
        <v>2939</v>
      </c>
      <c r="F1014" s="727" t="s">
        <v>2426</v>
      </c>
      <c r="G1014" s="728" t="s">
        <v>31</v>
      </c>
      <c r="H1014" s="726">
        <v>55000.0</v>
      </c>
      <c r="I1014" s="726">
        <v>0.0</v>
      </c>
      <c r="J1014" s="726">
        <f t="shared" si="6"/>
        <v>0</v>
      </c>
      <c r="K1014" s="724"/>
      <c r="L1014" s="729"/>
      <c r="M1014" s="741"/>
    </row>
    <row r="1015" ht="22.5" customHeight="1">
      <c r="A1015" s="723" t="b">
        <v>0</v>
      </c>
      <c r="B1015" s="725"/>
      <c r="C1015" s="725">
        <v>45805.0</v>
      </c>
      <c r="D1015" s="726">
        <f t="shared" si="48"/>
        <v>15000</v>
      </c>
      <c r="E1015" s="724" t="s">
        <v>2940</v>
      </c>
      <c r="F1015" s="727" t="s">
        <v>2426</v>
      </c>
      <c r="G1015" s="728" t="s">
        <v>31</v>
      </c>
      <c r="H1015" s="726">
        <v>15000.0</v>
      </c>
      <c r="I1015" s="726">
        <v>0.0</v>
      </c>
      <c r="J1015" s="726">
        <f t="shared" si="6"/>
        <v>0</v>
      </c>
      <c r="K1015" s="724"/>
      <c r="L1015" s="729"/>
      <c r="M1015" s="741"/>
    </row>
    <row r="1016" ht="22.5" customHeight="1">
      <c r="A1016" s="723" t="b">
        <v>0</v>
      </c>
      <c r="B1016" s="725"/>
      <c r="C1016" s="725">
        <v>45805.0</v>
      </c>
      <c r="D1016" s="726">
        <f t="shared" si="48"/>
        <v>25000</v>
      </c>
      <c r="E1016" s="724" t="s">
        <v>2941</v>
      </c>
      <c r="F1016" s="727" t="s">
        <v>641</v>
      </c>
      <c r="G1016" s="728" t="s">
        <v>2847</v>
      </c>
      <c r="H1016" s="726">
        <v>25000.0</v>
      </c>
      <c r="I1016" s="726">
        <v>0.0</v>
      </c>
      <c r="J1016" s="726">
        <f t="shared" si="6"/>
        <v>0</v>
      </c>
      <c r="K1016" s="724"/>
      <c r="L1016" s="729"/>
      <c r="M1016" s="741"/>
    </row>
    <row r="1017" ht="22.5" customHeight="1">
      <c r="A1017" s="723" t="b">
        <v>0</v>
      </c>
      <c r="B1017" s="725"/>
      <c r="C1017" s="725">
        <v>45805.0</v>
      </c>
      <c r="D1017" s="726">
        <f t="shared" si="48"/>
        <v>5000</v>
      </c>
      <c r="E1017" s="724" t="s">
        <v>2942</v>
      </c>
      <c r="F1017" s="727" t="s">
        <v>641</v>
      </c>
      <c r="G1017" s="728" t="s">
        <v>2847</v>
      </c>
      <c r="H1017" s="726">
        <v>5000.0</v>
      </c>
      <c r="I1017" s="726">
        <v>0.0</v>
      </c>
      <c r="J1017" s="726">
        <f t="shared" si="6"/>
        <v>0</v>
      </c>
      <c r="K1017" s="724"/>
      <c r="L1017" s="729"/>
      <c r="M1017" s="741"/>
    </row>
    <row r="1018" ht="22.5" customHeight="1">
      <c r="A1018" s="723" t="b">
        <v>0</v>
      </c>
      <c r="B1018" s="725"/>
      <c r="C1018" s="725">
        <v>45805.0</v>
      </c>
      <c r="D1018" s="726">
        <f t="shared" si="48"/>
        <v>10000</v>
      </c>
      <c r="E1018" s="724" t="s">
        <v>2943</v>
      </c>
      <c r="F1018" s="727" t="s">
        <v>641</v>
      </c>
      <c r="G1018" s="728" t="s">
        <v>791</v>
      </c>
      <c r="H1018" s="726">
        <v>10000.0</v>
      </c>
      <c r="I1018" s="726">
        <v>0.0</v>
      </c>
      <c r="J1018" s="726">
        <f t="shared" si="6"/>
        <v>0</v>
      </c>
      <c r="K1018" s="724"/>
      <c r="L1018" s="729"/>
      <c r="M1018" s="741"/>
    </row>
    <row r="1019" ht="22.5" customHeight="1">
      <c r="A1019" s="723" t="b">
        <v>0</v>
      </c>
      <c r="B1019" s="725"/>
      <c r="C1019" s="725">
        <v>45805.0</v>
      </c>
      <c r="D1019" s="726">
        <f t="shared" si="48"/>
        <v>370000</v>
      </c>
      <c r="E1019" s="724" t="s">
        <v>2944</v>
      </c>
      <c r="F1019" s="727" t="s">
        <v>620</v>
      </c>
      <c r="G1019" s="728" t="s">
        <v>54</v>
      </c>
      <c r="H1019" s="726">
        <v>370000.0</v>
      </c>
      <c r="I1019" s="726">
        <v>0.0</v>
      </c>
      <c r="J1019" s="726">
        <f t="shared" si="6"/>
        <v>0</v>
      </c>
      <c r="K1019" s="724"/>
      <c r="L1019" s="729"/>
      <c r="M1019" s="741"/>
    </row>
    <row r="1020" ht="22.5" customHeight="1">
      <c r="A1020" s="723" t="b">
        <v>0</v>
      </c>
      <c r="B1020" s="724">
        <v>8626.0</v>
      </c>
      <c r="C1020" s="725">
        <v>45805.0</v>
      </c>
      <c r="D1020" s="726">
        <v>480000.0</v>
      </c>
      <c r="E1020" s="724" t="s">
        <v>632</v>
      </c>
      <c r="F1020" s="727" t="s">
        <v>620</v>
      </c>
      <c r="G1020" s="728" t="s">
        <v>632</v>
      </c>
      <c r="H1020" s="726">
        <v>480000.0</v>
      </c>
      <c r="I1020" s="726">
        <v>0.0</v>
      </c>
      <c r="J1020" s="726">
        <f t="shared" si="6"/>
        <v>0</v>
      </c>
      <c r="K1020" s="724"/>
      <c r="L1020" s="729"/>
      <c r="M1020" s="741"/>
    </row>
    <row r="1021" ht="22.5" customHeight="1">
      <c r="A1021" s="723" t="b">
        <v>0</v>
      </c>
      <c r="B1021" s="725"/>
      <c r="C1021" s="725">
        <v>45805.0</v>
      </c>
      <c r="D1021" s="726">
        <f t="shared" ref="D1021:D1030" si="49">IF(OR(ISBLANK(H1021),ISBLANK(I1021)),"",H1021-I1021)</f>
        <v>10000</v>
      </c>
      <c r="E1021" s="724" t="s">
        <v>2771</v>
      </c>
      <c r="F1021" s="727" t="s">
        <v>717</v>
      </c>
      <c r="G1021" s="728" t="s">
        <v>1609</v>
      </c>
      <c r="H1021" s="726">
        <v>10000.0</v>
      </c>
      <c r="I1021" s="726">
        <v>0.0</v>
      </c>
      <c r="J1021" s="726">
        <f t="shared" si="6"/>
        <v>0</v>
      </c>
      <c r="K1021" s="724"/>
      <c r="L1021" s="729"/>
      <c r="M1021" s="741"/>
    </row>
    <row r="1022" ht="22.5" customHeight="1">
      <c r="A1022" s="723" t="b">
        <v>0</v>
      </c>
      <c r="B1022" s="725"/>
      <c r="C1022" s="725">
        <v>45805.0</v>
      </c>
      <c r="D1022" s="726">
        <f t="shared" si="49"/>
        <v>25000</v>
      </c>
      <c r="E1022" s="724" t="s">
        <v>2945</v>
      </c>
      <c r="F1022" s="727" t="s">
        <v>628</v>
      </c>
      <c r="G1022" s="728" t="s">
        <v>54</v>
      </c>
      <c r="H1022" s="726">
        <v>25000.0</v>
      </c>
      <c r="I1022" s="726">
        <v>0.0</v>
      </c>
      <c r="J1022" s="726">
        <f t="shared" si="6"/>
        <v>0</v>
      </c>
      <c r="K1022" s="724"/>
      <c r="L1022" s="729"/>
      <c r="M1022" s="741"/>
    </row>
    <row r="1023" ht="22.5" customHeight="1">
      <c r="A1023" s="723" t="b">
        <v>0</v>
      </c>
      <c r="B1023" s="725"/>
      <c r="C1023" s="725">
        <v>45805.0</v>
      </c>
      <c r="D1023" s="726">
        <f t="shared" si="49"/>
        <v>10000</v>
      </c>
      <c r="E1023" s="724" t="s">
        <v>2946</v>
      </c>
      <c r="F1023" s="727" t="s">
        <v>628</v>
      </c>
      <c r="G1023" s="728" t="s">
        <v>1609</v>
      </c>
      <c r="H1023" s="726">
        <v>10000.0</v>
      </c>
      <c r="I1023" s="726">
        <v>0.0</v>
      </c>
      <c r="J1023" s="726">
        <f t="shared" si="6"/>
        <v>0</v>
      </c>
      <c r="K1023" s="724"/>
      <c r="L1023" s="729"/>
      <c r="M1023" s="741"/>
    </row>
    <row r="1024" ht="22.5" customHeight="1">
      <c r="A1024" s="723" t="b">
        <v>0</v>
      </c>
      <c r="B1024" s="725"/>
      <c r="C1024" s="725">
        <v>45805.0</v>
      </c>
      <c r="D1024" s="726">
        <f t="shared" si="49"/>
        <v>25000</v>
      </c>
      <c r="E1024" s="724" t="s">
        <v>2947</v>
      </c>
      <c r="F1024" s="727" t="s">
        <v>628</v>
      </c>
      <c r="G1024" s="728" t="s">
        <v>3</v>
      </c>
      <c r="H1024" s="726">
        <v>25000.0</v>
      </c>
      <c r="I1024" s="726">
        <v>0.0</v>
      </c>
      <c r="J1024" s="726">
        <f t="shared" si="6"/>
        <v>0</v>
      </c>
      <c r="K1024" s="724"/>
      <c r="L1024" s="729"/>
      <c r="M1024" s="741"/>
    </row>
    <row r="1025" ht="22.5" customHeight="1">
      <c r="A1025" s="723" t="b">
        <v>0</v>
      </c>
      <c r="B1025" s="725"/>
      <c r="C1025" s="725">
        <v>45805.0</v>
      </c>
      <c r="D1025" s="726">
        <f t="shared" si="49"/>
        <v>25000</v>
      </c>
      <c r="E1025" s="724" t="s">
        <v>618</v>
      </c>
      <c r="F1025" s="727" t="s">
        <v>631</v>
      </c>
      <c r="G1025" s="736" t="s">
        <v>33</v>
      </c>
      <c r="H1025" s="726">
        <v>25000.0</v>
      </c>
      <c r="I1025" s="726">
        <v>0.0</v>
      </c>
      <c r="J1025" s="726">
        <f t="shared" si="6"/>
        <v>0</v>
      </c>
      <c r="K1025" s="724"/>
      <c r="L1025" s="729"/>
      <c r="M1025" s="741"/>
    </row>
    <row r="1026" ht="22.5" customHeight="1">
      <c r="A1026" s="723" t="b">
        <v>0</v>
      </c>
      <c r="B1026" s="725"/>
      <c r="C1026" s="725">
        <v>45805.0</v>
      </c>
      <c r="D1026" s="726">
        <f t="shared" si="49"/>
        <v>250000</v>
      </c>
      <c r="E1026" s="724" t="s">
        <v>631</v>
      </c>
      <c r="F1026" s="727" t="s">
        <v>631</v>
      </c>
      <c r="G1026" s="728" t="s">
        <v>52</v>
      </c>
      <c r="H1026" s="726">
        <v>250000.0</v>
      </c>
      <c r="I1026" s="726">
        <v>0.0</v>
      </c>
      <c r="J1026" s="726">
        <f t="shared" si="6"/>
        <v>0</v>
      </c>
      <c r="K1026" s="724"/>
      <c r="L1026" s="729"/>
      <c r="M1026" s="741"/>
    </row>
    <row r="1027" ht="22.5" customHeight="1">
      <c r="A1027" s="723" t="b">
        <v>0</v>
      </c>
      <c r="B1027" s="725"/>
      <c r="C1027" s="725">
        <v>45805.0</v>
      </c>
      <c r="D1027" s="726">
        <f t="shared" si="49"/>
        <v>75000</v>
      </c>
      <c r="E1027" s="724" t="s">
        <v>618</v>
      </c>
      <c r="F1027" s="727" t="s">
        <v>618</v>
      </c>
      <c r="G1027" s="728" t="s">
        <v>37</v>
      </c>
      <c r="H1027" s="726">
        <v>75000.0</v>
      </c>
      <c r="I1027" s="726">
        <v>0.0</v>
      </c>
      <c r="J1027" s="726">
        <f t="shared" si="6"/>
        <v>0</v>
      </c>
      <c r="K1027" s="724"/>
      <c r="L1027" s="729"/>
      <c r="M1027" s="741"/>
    </row>
    <row r="1028" ht="22.5" customHeight="1">
      <c r="A1028" s="723" t="b">
        <v>0</v>
      </c>
      <c r="B1028" s="725"/>
      <c r="C1028" s="725">
        <v>45805.0</v>
      </c>
      <c r="D1028" s="726">
        <f t="shared" si="49"/>
        <v>100000</v>
      </c>
      <c r="E1028" s="724" t="s">
        <v>618</v>
      </c>
      <c r="F1028" s="727" t="s">
        <v>618</v>
      </c>
      <c r="G1028" s="728" t="s">
        <v>226</v>
      </c>
      <c r="H1028" s="726">
        <v>100000.0</v>
      </c>
      <c r="I1028" s="726">
        <v>0.0</v>
      </c>
      <c r="J1028" s="726">
        <f t="shared" si="6"/>
        <v>0</v>
      </c>
      <c r="K1028" s="724"/>
      <c r="L1028" s="729"/>
      <c r="M1028" s="741"/>
    </row>
    <row r="1029" ht="22.5" customHeight="1">
      <c r="A1029" s="723" t="b">
        <v>0</v>
      </c>
      <c r="B1029" s="725"/>
      <c r="C1029" s="725">
        <v>45805.0</v>
      </c>
      <c r="D1029" s="726">
        <f t="shared" si="49"/>
        <v>75000</v>
      </c>
      <c r="E1029" s="724" t="s">
        <v>618</v>
      </c>
      <c r="F1029" s="727" t="s">
        <v>618</v>
      </c>
      <c r="G1029" s="728" t="s">
        <v>60</v>
      </c>
      <c r="H1029" s="726">
        <v>75000.0</v>
      </c>
      <c r="I1029" s="726">
        <v>0.0</v>
      </c>
      <c r="J1029" s="726">
        <f t="shared" si="6"/>
        <v>0</v>
      </c>
      <c r="K1029" s="724"/>
      <c r="L1029" s="729"/>
      <c r="M1029" s="741"/>
    </row>
    <row r="1030" ht="22.5" customHeight="1">
      <c r="A1030" s="723" t="b">
        <v>0</v>
      </c>
      <c r="B1030" s="724">
        <v>1550.0</v>
      </c>
      <c r="C1030" s="725">
        <v>45806.0</v>
      </c>
      <c r="D1030" s="726">
        <f t="shared" si="49"/>
        <v>18000</v>
      </c>
      <c r="E1030" s="724" t="s">
        <v>666</v>
      </c>
      <c r="F1030" s="727" t="s">
        <v>620</v>
      </c>
      <c r="G1030" s="728" t="s">
        <v>791</v>
      </c>
      <c r="H1030" s="726">
        <v>18000.0</v>
      </c>
      <c r="I1030" s="726">
        <v>0.0</v>
      </c>
      <c r="J1030" s="726">
        <f t="shared" si="6"/>
        <v>0</v>
      </c>
      <c r="K1030" s="724"/>
      <c r="L1030" s="729"/>
      <c r="M1030" s="741"/>
    </row>
    <row r="1031" ht="22.5" customHeight="1">
      <c r="A1031" s="723" t="b">
        <v>0</v>
      </c>
      <c r="B1031" s="724" t="s">
        <v>2948</v>
      </c>
      <c r="C1031" s="725">
        <v>45806.0</v>
      </c>
      <c r="D1031" s="726">
        <v>85000.0</v>
      </c>
      <c r="E1031" s="724" t="s">
        <v>632</v>
      </c>
      <c r="F1031" s="727" t="s">
        <v>620</v>
      </c>
      <c r="G1031" s="728" t="s">
        <v>3</v>
      </c>
      <c r="H1031" s="726">
        <v>85000.0</v>
      </c>
      <c r="I1031" s="726">
        <v>0.0</v>
      </c>
      <c r="J1031" s="726">
        <f t="shared" si="6"/>
        <v>0</v>
      </c>
      <c r="K1031" s="724"/>
      <c r="L1031" s="729"/>
      <c r="M1031" s="741"/>
    </row>
    <row r="1032" ht="22.5" customHeight="1">
      <c r="A1032" s="723" t="b">
        <v>0</v>
      </c>
      <c r="B1032" s="724" t="s">
        <v>2949</v>
      </c>
      <c r="C1032" s="725">
        <v>45806.0</v>
      </c>
      <c r="D1032" s="726">
        <f t="shared" ref="D1032:D1034" si="50">IF(OR(ISBLANK(H1032),ISBLANK(I1032)),"",H1032-I1032)</f>
        <v>75000</v>
      </c>
      <c r="E1032" s="724" t="s">
        <v>2950</v>
      </c>
      <c r="F1032" s="727" t="s">
        <v>686</v>
      </c>
      <c r="G1032" s="728" t="s">
        <v>3</v>
      </c>
      <c r="H1032" s="726">
        <v>75000.0</v>
      </c>
      <c r="I1032" s="726">
        <v>0.0</v>
      </c>
      <c r="J1032" s="726">
        <f t="shared" si="6"/>
        <v>0</v>
      </c>
      <c r="K1032" s="724"/>
      <c r="L1032" s="729"/>
      <c r="M1032" s="741"/>
    </row>
    <row r="1033" ht="22.5" customHeight="1">
      <c r="A1033" s="723" t="b">
        <v>0</v>
      </c>
      <c r="B1033" s="724" t="s">
        <v>2951</v>
      </c>
      <c r="C1033" s="725">
        <v>45806.0</v>
      </c>
      <c r="D1033" s="726">
        <f t="shared" si="50"/>
        <v>236000</v>
      </c>
      <c r="E1033" s="724" t="s">
        <v>758</v>
      </c>
      <c r="F1033" s="727" t="s">
        <v>633</v>
      </c>
      <c r="G1033" s="728" t="s">
        <v>31</v>
      </c>
      <c r="H1033" s="726">
        <v>236000.0</v>
      </c>
      <c r="I1033" s="726">
        <v>0.0</v>
      </c>
      <c r="J1033" s="726">
        <f t="shared" si="6"/>
        <v>0</v>
      </c>
      <c r="K1033" s="724"/>
      <c r="L1033" s="729"/>
      <c r="M1033" s="741"/>
    </row>
    <row r="1034" ht="22.5" customHeight="1">
      <c r="A1034" s="723" t="b">
        <v>0</v>
      </c>
      <c r="B1034" s="725"/>
      <c r="C1034" s="725">
        <v>45807.0</v>
      </c>
      <c r="D1034" s="726">
        <f t="shared" si="50"/>
        <v>25000</v>
      </c>
      <c r="E1034" s="724" t="s">
        <v>2952</v>
      </c>
      <c r="F1034" s="727" t="s">
        <v>686</v>
      </c>
      <c r="G1034" s="728" t="s">
        <v>31</v>
      </c>
      <c r="H1034" s="726">
        <v>25000.0</v>
      </c>
      <c r="I1034" s="726">
        <v>0.0</v>
      </c>
      <c r="J1034" s="726">
        <f t="shared" si="6"/>
        <v>0</v>
      </c>
      <c r="K1034" s="724"/>
      <c r="L1034" s="729"/>
      <c r="M1034" s="741"/>
    </row>
    <row r="1035" ht="22.5" customHeight="1">
      <c r="A1035" s="723" t="b">
        <v>0</v>
      </c>
      <c r="B1035" s="724">
        <v>9164.0</v>
      </c>
      <c r="C1035" s="725">
        <v>45808.0</v>
      </c>
      <c r="D1035" s="726">
        <v>846000.0</v>
      </c>
      <c r="E1035" s="724" t="s">
        <v>632</v>
      </c>
      <c r="F1035" s="727" t="s">
        <v>620</v>
      </c>
      <c r="G1035" s="728" t="s">
        <v>632</v>
      </c>
      <c r="H1035" s="726">
        <v>846000.0</v>
      </c>
      <c r="I1035" s="726">
        <v>0.0</v>
      </c>
      <c r="J1035" s="726">
        <f t="shared" si="6"/>
        <v>0</v>
      </c>
      <c r="K1035" s="724"/>
      <c r="L1035" s="729"/>
      <c r="M1035" s="741"/>
    </row>
    <row r="1036" ht="22.5" customHeight="1">
      <c r="A1036" s="723" t="b">
        <v>0</v>
      </c>
      <c r="B1036" s="725"/>
      <c r="C1036" s="725">
        <v>45808.0</v>
      </c>
      <c r="D1036" s="726">
        <f t="shared" ref="D1036:D1042" si="51">IF(OR(ISBLANK(H1036),ISBLANK(I1036)),"",H1036-I1036)</f>
        <v>25000</v>
      </c>
      <c r="E1036" s="724" t="s">
        <v>631</v>
      </c>
      <c r="F1036" s="727" t="s">
        <v>631</v>
      </c>
      <c r="G1036" s="728" t="s">
        <v>52</v>
      </c>
      <c r="H1036" s="726">
        <v>25000.0</v>
      </c>
      <c r="I1036" s="726">
        <v>0.0</v>
      </c>
      <c r="J1036" s="726">
        <f t="shared" si="6"/>
        <v>0</v>
      </c>
      <c r="K1036" s="724"/>
      <c r="L1036" s="729"/>
      <c r="M1036" s="741"/>
    </row>
    <row r="1037" ht="22.5" customHeight="1">
      <c r="A1037" s="723" t="b">
        <v>0</v>
      </c>
      <c r="B1037" s="725"/>
      <c r="C1037" s="725">
        <v>45808.0</v>
      </c>
      <c r="D1037" s="726">
        <f t="shared" si="51"/>
        <v>839500</v>
      </c>
      <c r="E1037" s="724" t="s">
        <v>631</v>
      </c>
      <c r="F1037" s="727" t="s">
        <v>631</v>
      </c>
      <c r="G1037" s="728" t="s">
        <v>54</v>
      </c>
      <c r="H1037" s="726">
        <v>839500.0</v>
      </c>
      <c r="I1037" s="726">
        <v>0.0</v>
      </c>
      <c r="J1037" s="726">
        <f t="shared" si="6"/>
        <v>0</v>
      </c>
      <c r="K1037" s="724"/>
      <c r="L1037" s="729"/>
      <c r="M1037" s="741"/>
    </row>
    <row r="1038" ht="22.5" customHeight="1">
      <c r="A1038" s="723" t="b">
        <v>0</v>
      </c>
      <c r="B1038" s="725"/>
      <c r="C1038" s="725">
        <v>45808.0</v>
      </c>
      <c r="D1038" s="726">
        <f t="shared" si="51"/>
        <v>302000</v>
      </c>
      <c r="E1038" s="724" t="s">
        <v>618</v>
      </c>
      <c r="F1038" s="727" t="s">
        <v>631</v>
      </c>
      <c r="G1038" s="728" t="s">
        <v>68</v>
      </c>
      <c r="H1038" s="726">
        <v>302000.0</v>
      </c>
      <c r="I1038" s="726">
        <v>0.0</v>
      </c>
      <c r="J1038" s="726">
        <f t="shared" si="6"/>
        <v>0</v>
      </c>
      <c r="K1038" s="724"/>
      <c r="L1038" s="729"/>
      <c r="M1038" s="741"/>
    </row>
    <row r="1039" ht="22.5" customHeight="1">
      <c r="A1039" s="723" t="b">
        <v>0</v>
      </c>
      <c r="B1039" s="725"/>
      <c r="C1039" s="725">
        <v>45809.0</v>
      </c>
      <c r="D1039" s="726">
        <f t="shared" si="51"/>
        <v>400000</v>
      </c>
      <c r="E1039" s="724" t="s">
        <v>2931</v>
      </c>
      <c r="F1039" s="727" t="s">
        <v>2426</v>
      </c>
      <c r="G1039" s="728" t="s">
        <v>31</v>
      </c>
      <c r="H1039" s="726">
        <v>400000.0</v>
      </c>
      <c r="I1039" s="726">
        <v>0.0</v>
      </c>
      <c r="J1039" s="726">
        <f t="shared" si="6"/>
        <v>0</v>
      </c>
      <c r="K1039" s="724"/>
      <c r="L1039" s="729"/>
      <c r="M1039" s="741"/>
    </row>
    <row r="1040" ht="22.5" customHeight="1">
      <c r="A1040" s="723" t="b">
        <v>0</v>
      </c>
      <c r="B1040" s="725"/>
      <c r="C1040" s="725">
        <v>45809.0</v>
      </c>
      <c r="D1040" s="726">
        <f t="shared" si="51"/>
        <v>5000</v>
      </c>
      <c r="E1040" s="724" t="s">
        <v>2953</v>
      </c>
      <c r="F1040" s="727" t="s">
        <v>641</v>
      </c>
      <c r="G1040" s="728" t="s">
        <v>33</v>
      </c>
      <c r="H1040" s="726">
        <v>5000.0</v>
      </c>
      <c r="I1040" s="726">
        <v>0.0</v>
      </c>
      <c r="J1040" s="726">
        <f t="shared" si="6"/>
        <v>0</v>
      </c>
      <c r="K1040" s="724"/>
      <c r="L1040" s="729"/>
      <c r="M1040" s="741"/>
    </row>
    <row r="1041" ht="22.5" customHeight="1">
      <c r="A1041" s="723" t="b">
        <v>0</v>
      </c>
      <c r="B1041" s="725"/>
      <c r="C1041" s="725">
        <v>45809.0</v>
      </c>
      <c r="D1041" s="726">
        <f t="shared" si="51"/>
        <v>50000</v>
      </c>
      <c r="E1041" s="724" t="s">
        <v>2954</v>
      </c>
      <c r="F1041" s="727" t="s">
        <v>620</v>
      </c>
      <c r="G1041" s="728" t="s">
        <v>225</v>
      </c>
      <c r="H1041" s="726">
        <v>50000.0</v>
      </c>
      <c r="I1041" s="726">
        <v>0.0</v>
      </c>
      <c r="J1041" s="726">
        <f t="shared" si="6"/>
        <v>0</v>
      </c>
      <c r="K1041" s="724"/>
      <c r="L1041" s="729"/>
      <c r="M1041" s="741"/>
    </row>
    <row r="1042" ht="22.5" customHeight="1">
      <c r="A1042" s="723" t="b">
        <v>0</v>
      </c>
      <c r="B1042" s="724">
        <v>135435.0</v>
      </c>
      <c r="C1042" s="725">
        <v>45809.0</v>
      </c>
      <c r="D1042" s="726">
        <f t="shared" si="51"/>
        <v>261000</v>
      </c>
      <c r="E1042" s="724" t="s">
        <v>2955</v>
      </c>
      <c r="F1042" s="727" t="s">
        <v>620</v>
      </c>
      <c r="G1042" s="728" t="s">
        <v>37</v>
      </c>
      <c r="H1042" s="726">
        <v>261000.0</v>
      </c>
      <c r="I1042" s="726">
        <v>0.0</v>
      </c>
      <c r="J1042" s="726">
        <f t="shared" si="6"/>
        <v>0</v>
      </c>
      <c r="K1042" s="724"/>
      <c r="L1042" s="729"/>
      <c r="M1042" s="741"/>
    </row>
    <row r="1043" ht="22.5" customHeight="1">
      <c r="A1043" s="723" t="b">
        <v>0</v>
      </c>
      <c r="B1043" s="724">
        <v>9184.0</v>
      </c>
      <c r="C1043" s="725">
        <v>45809.0</v>
      </c>
      <c r="D1043" s="726">
        <v>927000.0</v>
      </c>
      <c r="E1043" s="724" t="s">
        <v>632</v>
      </c>
      <c r="F1043" s="727" t="s">
        <v>620</v>
      </c>
      <c r="G1043" s="728" t="s">
        <v>632</v>
      </c>
      <c r="H1043" s="726">
        <v>927000.0</v>
      </c>
      <c r="I1043" s="726">
        <v>0.0</v>
      </c>
      <c r="J1043" s="726">
        <f t="shared" si="6"/>
        <v>0</v>
      </c>
      <c r="K1043" s="724"/>
      <c r="L1043" s="729"/>
      <c r="M1043" s="741"/>
    </row>
    <row r="1044" ht="22.5" customHeight="1">
      <c r="A1044" s="723" t="b">
        <v>0</v>
      </c>
      <c r="B1044" s="724">
        <v>9189.0</v>
      </c>
      <c r="C1044" s="725">
        <v>45809.0</v>
      </c>
      <c r="D1044" s="726">
        <v>237000.0</v>
      </c>
      <c r="E1044" s="724" t="s">
        <v>632</v>
      </c>
      <c r="F1044" s="727" t="s">
        <v>620</v>
      </c>
      <c r="G1044" s="728" t="s">
        <v>632</v>
      </c>
      <c r="H1044" s="726">
        <v>237000.0</v>
      </c>
      <c r="I1044" s="726">
        <v>0.0</v>
      </c>
      <c r="J1044" s="726">
        <f t="shared" si="6"/>
        <v>0</v>
      </c>
      <c r="K1044" s="724"/>
      <c r="L1044" s="729"/>
      <c r="M1044" s="741"/>
    </row>
    <row r="1045" ht="22.5" customHeight="1">
      <c r="A1045" s="723" t="b">
        <v>0</v>
      </c>
      <c r="B1045" s="725"/>
      <c r="C1045" s="725">
        <v>45809.0</v>
      </c>
      <c r="D1045" s="726">
        <f t="shared" ref="D1045:D1046" si="52">IF(OR(ISBLANK(H1045),ISBLANK(I1045)),"",H1045-I1045)</f>
        <v>90000</v>
      </c>
      <c r="E1045" s="724" t="s">
        <v>2701</v>
      </c>
      <c r="F1045" s="727" t="s">
        <v>622</v>
      </c>
      <c r="G1045" s="728" t="s">
        <v>31</v>
      </c>
      <c r="H1045" s="726">
        <v>90000.0</v>
      </c>
      <c r="I1045" s="726">
        <v>0.0</v>
      </c>
      <c r="J1045" s="726">
        <f t="shared" si="6"/>
        <v>0</v>
      </c>
      <c r="K1045" s="724"/>
      <c r="L1045" s="729"/>
      <c r="M1045" s="741"/>
    </row>
    <row r="1046" ht="22.5" customHeight="1">
      <c r="A1046" s="723" t="b">
        <v>0</v>
      </c>
      <c r="B1046" s="725"/>
      <c r="C1046" s="725">
        <v>45809.0</v>
      </c>
      <c r="D1046" s="726">
        <f t="shared" si="52"/>
        <v>913000</v>
      </c>
      <c r="E1046" s="724" t="s">
        <v>631</v>
      </c>
      <c r="F1046" s="727" t="s">
        <v>631</v>
      </c>
      <c r="G1046" s="728" t="s">
        <v>1609</v>
      </c>
      <c r="H1046" s="726">
        <v>913000.0</v>
      </c>
      <c r="I1046" s="726">
        <v>0.0</v>
      </c>
      <c r="J1046" s="726">
        <f t="shared" si="6"/>
        <v>0</v>
      </c>
      <c r="K1046" s="724"/>
      <c r="L1046" s="729"/>
      <c r="M1046" s="741"/>
    </row>
    <row r="1047" ht="22.5" customHeight="1">
      <c r="A1047" s="723" t="b">
        <v>0</v>
      </c>
      <c r="B1047" s="725"/>
      <c r="C1047" s="725">
        <v>45809.0</v>
      </c>
      <c r="D1047" s="726">
        <v>480000.0</v>
      </c>
      <c r="E1047" s="724" t="s">
        <v>631</v>
      </c>
      <c r="F1047" s="727" t="s">
        <v>631</v>
      </c>
      <c r="G1047" s="728" t="s">
        <v>31</v>
      </c>
      <c r="H1047" s="726">
        <v>480000.0</v>
      </c>
      <c r="I1047" s="726">
        <v>0.0</v>
      </c>
      <c r="J1047" s="726">
        <f t="shared" si="6"/>
        <v>0</v>
      </c>
      <c r="K1047" s="724"/>
      <c r="L1047" s="729"/>
      <c r="M1047" s="741"/>
    </row>
    <row r="1048" ht="22.5" customHeight="1">
      <c r="A1048" s="723" t="b">
        <v>0</v>
      </c>
      <c r="B1048" s="725"/>
      <c r="C1048" s="725">
        <v>45809.0</v>
      </c>
      <c r="D1048" s="726">
        <f t="shared" ref="D1048:D1054" si="53">IF(OR(ISBLANK(H1048),ISBLANK(I1048)),"",H1048-I1048)</f>
        <v>350000</v>
      </c>
      <c r="E1048" s="724" t="s">
        <v>631</v>
      </c>
      <c r="F1048" s="740" t="s">
        <v>631</v>
      </c>
      <c r="G1048" s="728" t="s">
        <v>2847</v>
      </c>
      <c r="H1048" s="726">
        <v>350000.0</v>
      </c>
      <c r="I1048" s="726">
        <v>0.0</v>
      </c>
      <c r="J1048" s="726">
        <f t="shared" si="6"/>
        <v>0</v>
      </c>
      <c r="K1048" s="724"/>
      <c r="L1048" s="729"/>
      <c r="M1048" s="741"/>
    </row>
    <row r="1049" ht="22.5" customHeight="1">
      <c r="A1049" s="723" t="b">
        <v>0</v>
      </c>
      <c r="B1049" s="725"/>
      <c r="C1049" s="725">
        <v>45809.0</v>
      </c>
      <c r="D1049" s="726">
        <f t="shared" si="53"/>
        <v>675000</v>
      </c>
      <c r="E1049" s="724" t="s">
        <v>618</v>
      </c>
      <c r="F1049" s="727" t="s">
        <v>631</v>
      </c>
      <c r="G1049" s="728" t="s">
        <v>41</v>
      </c>
      <c r="H1049" s="726">
        <v>675000.0</v>
      </c>
      <c r="I1049" s="726">
        <v>0.0</v>
      </c>
      <c r="J1049" s="726">
        <f t="shared" si="6"/>
        <v>0</v>
      </c>
      <c r="K1049" s="724"/>
      <c r="L1049" s="729"/>
      <c r="M1049" s="741"/>
    </row>
    <row r="1050" ht="22.5" customHeight="1">
      <c r="A1050" s="723" t="b">
        <v>0</v>
      </c>
      <c r="B1050" s="725"/>
      <c r="C1050" s="725">
        <v>45810.0</v>
      </c>
      <c r="D1050" s="726">
        <f t="shared" si="53"/>
        <v>300000</v>
      </c>
      <c r="E1050" s="724" t="s">
        <v>2956</v>
      </c>
      <c r="F1050" s="727" t="s">
        <v>2426</v>
      </c>
      <c r="G1050" s="728" t="s">
        <v>2580</v>
      </c>
      <c r="H1050" s="726">
        <v>300000.0</v>
      </c>
      <c r="I1050" s="726">
        <v>0.0</v>
      </c>
      <c r="J1050" s="726">
        <f t="shared" si="6"/>
        <v>0</v>
      </c>
      <c r="K1050" s="724"/>
      <c r="L1050" s="729"/>
      <c r="M1050" s="741"/>
    </row>
    <row r="1051" ht="22.5" customHeight="1">
      <c r="A1051" s="723" t="b">
        <v>0</v>
      </c>
      <c r="B1051" s="724">
        <v>404144.0</v>
      </c>
      <c r="C1051" s="725">
        <v>45810.0</v>
      </c>
      <c r="D1051" s="726">
        <f t="shared" si="53"/>
        <v>25000</v>
      </c>
      <c r="E1051" s="724" t="s">
        <v>2435</v>
      </c>
      <c r="F1051" s="727" t="s">
        <v>641</v>
      </c>
      <c r="G1051" s="736" t="s">
        <v>3</v>
      </c>
      <c r="H1051" s="726">
        <v>25000.0</v>
      </c>
      <c r="I1051" s="726">
        <v>0.0</v>
      </c>
      <c r="J1051" s="726">
        <f t="shared" si="6"/>
        <v>0</v>
      </c>
      <c r="K1051" s="724"/>
      <c r="L1051" s="729"/>
      <c r="M1051" s="741"/>
    </row>
    <row r="1052" ht="22.5" customHeight="1">
      <c r="A1052" s="723" t="b">
        <v>0</v>
      </c>
      <c r="B1052" s="725"/>
      <c r="C1052" s="725">
        <v>45810.0</v>
      </c>
      <c r="D1052" s="726">
        <f t="shared" si="53"/>
        <v>126000</v>
      </c>
      <c r="E1052" s="724" t="s">
        <v>2406</v>
      </c>
      <c r="F1052" s="727" t="s">
        <v>620</v>
      </c>
      <c r="G1052" s="728" t="s">
        <v>54</v>
      </c>
      <c r="H1052" s="726">
        <v>126000.0</v>
      </c>
      <c r="I1052" s="726">
        <v>0.0</v>
      </c>
      <c r="J1052" s="726">
        <f t="shared" si="6"/>
        <v>0</v>
      </c>
      <c r="K1052" s="724"/>
      <c r="L1052" s="729"/>
      <c r="M1052" s="741"/>
    </row>
    <row r="1053" ht="22.5" customHeight="1">
      <c r="A1053" s="723" t="b">
        <v>0</v>
      </c>
      <c r="B1053" s="725"/>
      <c r="C1053" s="725">
        <v>45810.0</v>
      </c>
      <c r="D1053" s="726">
        <f t="shared" si="53"/>
        <v>50000</v>
      </c>
      <c r="E1053" s="724" t="s">
        <v>2957</v>
      </c>
      <c r="F1053" s="727" t="s">
        <v>620</v>
      </c>
      <c r="G1053" s="728" t="s">
        <v>54</v>
      </c>
      <c r="H1053" s="726">
        <v>50000.0</v>
      </c>
      <c r="I1053" s="726">
        <v>0.0</v>
      </c>
      <c r="J1053" s="726">
        <f t="shared" si="6"/>
        <v>0</v>
      </c>
      <c r="K1053" s="724"/>
      <c r="L1053" s="729"/>
      <c r="M1053" s="741"/>
    </row>
    <row r="1054" ht="22.5" customHeight="1">
      <c r="A1054" s="723" t="b">
        <v>0</v>
      </c>
      <c r="B1054" s="724" t="s">
        <v>2958</v>
      </c>
      <c r="C1054" s="725">
        <v>45810.0</v>
      </c>
      <c r="D1054" s="726">
        <f t="shared" si="53"/>
        <v>35000</v>
      </c>
      <c r="E1054" s="724" t="s">
        <v>2959</v>
      </c>
      <c r="F1054" s="727" t="s">
        <v>620</v>
      </c>
      <c r="G1054" s="728" t="s">
        <v>1609</v>
      </c>
      <c r="H1054" s="726">
        <v>35000.0</v>
      </c>
      <c r="I1054" s="726">
        <v>0.0</v>
      </c>
      <c r="J1054" s="726">
        <f t="shared" si="6"/>
        <v>0</v>
      </c>
      <c r="K1054" s="724"/>
      <c r="L1054" s="729"/>
      <c r="M1054" s="741"/>
    </row>
    <row r="1055" ht="22.5" customHeight="1">
      <c r="A1055" s="723" t="b">
        <v>0</v>
      </c>
      <c r="B1055" s="724">
        <v>9180.0</v>
      </c>
      <c r="C1055" s="725">
        <v>45810.0</v>
      </c>
      <c r="D1055" s="726">
        <v>90000.0</v>
      </c>
      <c r="E1055" s="724" t="s">
        <v>632</v>
      </c>
      <c r="F1055" s="727" t="s">
        <v>620</v>
      </c>
      <c r="G1055" s="728" t="s">
        <v>632</v>
      </c>
      <c r="H1055" s="726">
        <v>90000.0</v>
      </c>
      <c r="I1055" s="726">
        <v>0.0</v>
      </c>
      <c r="J1055" s="726">
        <f t="shared" si="6"/>
        <v>0</v>
      </c>
      <c r="K1055" s="724"/>
      <c r="L1055" s="729"/>
      <c r="M1055" s="741"/>
    </row>
    <row r="1056" ht="22.5" customHeight="1">
      <c r="A1056" s="723" t="b">
        <v>0</v>
      </c>
      <c r="B1056" s="725"/>
      <c r="C1056" s="725">
        <v>45810.0</v>
      </c>
      <c r="D1056" s="726">
        <f t="shared" ref="D1056:D1083" si="54">IF(OR(ISBLANK(H1056),ISBLANK(I1056)),"",H1056-I1056)</f>
        <v>5000</v>
      </c>
      <c r="E1056" s="724" t="s">
        <v>2628</v>
      </c>
      <c r="F1056" s="727" t="s">
        <v>628</v>
      </c>
      <c r="G1056" s="728" t="s">
        <v>2847</v>
      </c>
      <c r="H1056" s="726">
        <v>5000.0</v>
      </c>
      <c r="I1056" s="726">
        <v>0.0</v>
      </c>
      <c r="J1056" s="726">
        <f t="shared" si="6"/>
        <v>0</v>
      </c>
      <c r="K1056" s="724"/>
      <c r="L1056" s="729"/>
      <c r="M1056" s="741"/>
    </row>
    <row r="1057" ht="22.5" customHeight="1">
      <c r="A1057" s="723" t="b">
        <v>0</v>
      </c>
      <c r="B1057" s="725"/>
      <c r="C1057" s="725">
        <v>45810.0</v>
      </c>
      <c r="D1057" s="726">
        <f t="shared" si="54"/>
        <v>300000</v>
      </c>
      <c r="E1057" s="724" t="s">
        <v>2580</v>
      </c>
      <c r="F1057" s="727" t="s">
        <v>628</v>
      </c>
      <c r="G1057" s="728" t="s">
        <v>2580</v>
      </c>
      <c r="H1057" s="726">
        <v>300000.0</v>
      </c>
      <c r="I1057" s="726">
        <v>0.0</v>
      </c>
      <c r="J1057" s="726">
        <f t="shared" si="6"/>
        <v>0</v>
      </c>
      <c r="K1057" s="724"/>
      <c r="L1057" s="729"/>
      <c r="M1057" s="741"/>
    </row>
    <row r="1058" ht="22.5" customHeight="1">
      <c r="A1058" s="723" t="b">
        <v>0</v>
      </c>
      <c r="B1058" s="724">
        <v>6714.0</v>
      </c>
      <c r="C1058" s="725">
        <v>45810.0</v>
      </c>
      <c r="D1058" s="726">
        <f t="shared" si="54"/>
        <v>166000</v>
      </c>
      <c r="E1058" s="724" t="s">
        <v>758</v>
      </c>
      <c r="F1058" s="727" t="s">
        <v>633</v>
      </c>
      <c r="G1058" s="728" t="s">
        <v>3</v>
      </c>
      <c r="H1058" s="726">
        <v>166000.0</v>
      </c>
      <c r="I1058" s="726">
        <v>0.0</v>
      </c>
      <c r="J1058" s="726">
        <f t="shared" si="6"/>
        <v>0</v>
      </c>
      <c r="K1058" s="724"/>
      <c r="L1058" s="729"/>
      <c r="M1058" s="741"/>
    </row>
    <row r="1059" ht="22.5" customHeight="1">
      <c r="A1059" s="723" t="b">
        <v>0</v>
      </c>
      <c r="B1059" s="725"/>
      <c r="C1059" s="725">
        <v>45810.0</v>
      </c>
      <c r="D1059" s="726">
        <f t="shared" si="54"/>
        <v>100000</v>
      </c>
      <c r="E1059" s="724" t="s">
        <v>631</v>
      </c>
      <c r="F1059" s="727" t="s">
        <v>631</v>
      </c>
      <c r="G1059" s="728" t="s">
        <v>2772</v>
      </c>
      <c r="H1059" s="726">
        <v>100000.0</v>
      </c>
      <c r="I1059" s="726">
        <v>0.0</v>
      </c>
      <c r="J1059" s="726">
        <f t="shared" si="6"/>
        <v>0</v>
      </c>
      <c r="K1059" s="724"/>
      <c r="L1059" s="729"/>
      <c r="M1059" s="741"/>
    </row>
    <row r="1060" ht="22.5" customHeight="1">
      <c r="A1060" s="723" t="b">
        <v>0</v>
      </c>
      <c r="B1060" s="725"/>
      <c r="C1060" s="725">
        <v>45810.0</v>
      </c>
      <c r="D1060" s="726">
        <f t="shared" si="54"/>
        <v>155000</v>
      </c>
      <c r="E1060" s="724" t="s">
        <v>631</v>
      </c>
      <c r="F1060" s="727" t="s">
        <v>631</v>
      </c>
      <c r="G1060" s="728" t="s">
        <v>33</v>
      </c>
      <c r="H1060" s="726">
        <v>155000.0</v>
      </c>
      <c r="I1060" s="726">
        <v>0.0</v>
      </c>
      <c r="J1060" s="726">
        <f t="shared" si="6"/>
        <v>0</v>
      </c>
      <c r="K1060" s="724"/>
      <c r="L1060" s="729"/>
      <c r="M1060" s="741"/>
    </row>
    <row r="1061" ht="22.5" customHeight="1">
      <c r="A1061" s="723" t="b">
        <v>0</v>
      </c>
      <c r="B1061" s="725"/>
      <c r="C1061" s="725">
        <v>45810.0</v>
      </c>
      <c r="D1061" s="726">
        <f t="shared" si="54"/>
        <v>25000</v>
      </c>
      <c r="E1061" s="724" t="s">
        <v>618</v>
      </c>
      <c r="F1061" s="727" t="s">
        <v>631</v>
      </c>
      <c r="G1061" s="728" t="s">
        <v>33</v>
      </c>
      <c r="H1061" s="726">
        <v>25000.0</v>
      </c>
      <c r="I1061" s="726">
        <v>0.0</v>
      </c>
      <c r="J1061" s="726">
        <f t="shared" si="6"/>
        <v>0</v>
      </c>
      <c r="K1061" s="724"/>
      <c r="L1061" s="729"/>
      <c r="M1061" s="741"/>
    </row>
    <row r="1062" ht="22.5" customHeight="1">
      <c r="A1062" s="723" t="b">
        <v>0</v>
      </c>
      <c r="B1062" s="725"/>
      <c r="C1062" s="725">
        <v>45810.0</v>
      </c>
      <c r="D1062" s="726">
        <f t="shared" si="54"/>
        <v>36000</v>
      </c>
      <c r="E1062" s="724" t="s">
        <v>631</v>
      </c>
      <c r="F1062" s="727" t="s">
        <v>631</v>
      </c>
      <c r="G1062" s="728" t="s">
        <v>2848</v>
      </c>
      <c r="H1062" s="726">
        <v>36000.0</v>
      </c>
      <c r="I1062" s="726">
        <v>0.0</v>
      </c>
      <c r="J1062" s="726">
        <f t="shared" si="6"/>
        <v>0</v>
      </c>
      <c r="K1062" s="724"/>
      <c r="L1062" s="729"/>
      <c r="M1062" s="741"/>
    </row>
    <row r="1063" ht="22.5" customHeight="1">
      <c r="A1063" s="723" t="b">
        <v>0</v>
      </c>
      <c r="B1063" s="725"/>
      <c r="C1063" s="725">
        <v>45810.0</v>
      </c>
      <c r="D1063" s="726">
        <f t="shared" si="54"/>
        <v>341000</v>
      </c>
      <c r="E1063" s="724" t="s">
        <v>631</v>
      </c>
      <c r="F1063" s="727" t="s">
        <v>631</v>
      </c>
      <c r="G1063" s="728" t="s">
        <v>2698</v>
      </c>
      <c r="H1063" s="726">
        <v>341000.0</v>
      </c>
      <c r="I1063" s="726">
        <v>0.0</v>
      </c>
      <c r="J1063" s="726">
        <f t="shared" si="6"/>
        <v>0</v>
      </c>
      <c r="K1063" s="724"/>
      <c r="L1063" s="729"/>
      <c r="M1063" s="741"/>
    </row>
    <row r="1064" ht="22.5" customHeight="1">
      <c r="A1064" s="723" t="b">
        <v>0</v>
      </c>
      <c r="B1064" s="725"/>
      <c r="C1064" s="725">
        <v>45810.0</v>
      </c>
      <c r="D1064" s="726">
        <f t="shared" si="54"/>
        <v>607000</v>
      </c>
      <c r="E1064" s="724" t="s">
        <v>631</v>
      </c>
      <c r="F1064" s="727" t="s">
        <v>631</v>
      </c>
      <c r="G1064" s="728" t="s">
        <v>791</v>
      </c>
      <c r="H1064" s="726">
        <v>607000.0</v>
      </c>
      <c r="I1064" s="726">
        <v>0.0</v>
      </c>
      <c r="J1064" s="726">
        <f t="shared" si="6"/>
        <v>0</v>
      </c>
      <c r="K1064" s="724"/>
      <c r="L1064" s="729"/>
      <c r="M1064" s="741"/>
    </row>
    <row r="1065" ht="22.5" customHeight="1">
      <c r="A1065" s="723" t="b">
        <v>0</v>
      </c>
      <c r="B1065" s="725"/>
      <c r="C1065" s="725">
        <v>45810.0</v>
      </c>
      <c r="D1065" s="726">
        <f t="shared" si="54"/>
        <v>354000</v>
      </c>
      <c r="E1065" s="724" t="s">
        <v>631</v>
      </c>
      <c r="F1065" s="727" t="s">
        <v>631</v>
      </c>
      <c r="G1065" s="728" t="s">
        <v>37</v>
      </c>
      <c r="H1065" s="726">
        <v>354000.0</v>
      </c>
      <c r="I1065" s="726">
        <v>0.0</v>
      </c>
      <c r="J1065" s="726">
        <f t="shared" si="6"/>
        <v>0</v>
      </c>
      <c r="K1065" s="724"/>
      <c r="L1065" s="729"/>
      <c r="M1065" s="741"/>
    </row>
    <row r="1066" ht="22.5" customHeight="1">
      <c r="A1066" s="723" t="b">
        <v>0</v>
      </c>
      <c r="B1066" s="725"/>
      <c r="C1066" s="725">
        <v>45810.0</v>
      </c>
      <c r="D1066" s="726">
        <f t="shared" si="54"/>
        <v>148500</v>
      </c>
      <c r="E1066" s="724" t="s">
        <v>631</v>
      </c>
      <c r="F1066" s="727" t="s">
        <v>631</v>
      </c>
      <c r="G1066" s="728" t="s">
        <v>60</v>
      </c>
      <c r="H1066" s="726">
        <v>148500.0</v>
      </c>
      <c r="I1066" s="726">
        <v>0.0</v>
      </c>
      <c r="J1066" s="726">
        <f t="shared" si="6"/>
        <v>0</v>
      </c>
      <c r="K1066" s="724"/>
      <c r="L1066" s="729"/>
      <c r="M1066" s="741"/>
    </row>
    <row r="1067" ht="22.5" customHeight="1">
      <c r="A1067" s="723" t="b">
        <v>0</v>
      </c>
      <c r="B1067" s="725"/>
      <c r="C1067" s="725">
        <v>45810.0</v>
      </c>
      <c r="D1067" s="726">
        <f t="shared" si="54"/>
        <v>25000</v>
      </c>
      <c r="E1067" s="724" t="s">
        <v>618</v>
      </c>
      <c r="F1067" s="727" t="s">
        <v>618</v>
      </c>
      <c r="G1067" s="736" t="s">
        <v>3</v>
      </c>
      <c r="H1067" s="726">
        <v>25000.0</v>
      </c>
      <c r="I1067" s="726">
        <v>0.0</v>
      </c>
      <c r="J1067" s="726">
        <f t="shared" si="6"/>
        <v>0</v>
      </c>
      <c r="K1067" s="724"/>
      <c r="L1067" s="729"/>
      <c r="M1067" s="741"/>
    </row>
    <row r="1068" ht="22.5" customHeight="1">
      <c r="A1068" s="723" t="b">
        <v>0</v>
      </c>
      <c r="B1068" s="725"/>
      <c r="C1068" s="725">
        <v>45810.0</v>
      </c>
      <c r="D1068" s="726">
        <f t="shared" si="54"/>
        <v>20000</v>
      </c>
      <c r="E1068" s="724" t="s">
        <v>618</v>
      </c>
      <c r="F1068" s="727" t="s">
        <v>618</v>
      </c>
      <c r="G1068" s="728" t="s">
        <v>37</v>
      </c>
      <c r="H1068" s="726">
        <v>20000.0</v>
      </c>
      <c r="I1068" s="726">
        <v>0.0</v>
      </c>
      <c r="J1068" s="726">
        <f t="shared" si="6"/>
        <v>0</v>
      </c>
      <c r="K1068" s="724"/>
      <c r="L1068" s="729"/>
      <c r="M1068" s="741"/>
    </row>
    <row r="1069" ht="22.5" customHeight="1">
      <c r="A1069" s="723" t="b">
        <v>0</v>
      </c>
      <c r="B1069" s="725"/>
      <c r="C1069" s="725">
        <v>45810.0</v>
      </c>
      <c r="D1069" s="726">
        <f t="shared" si="54"/>
        <v>15000</v>
      </c>
      <c r="E1069" s="724" t="s">
        <v>2960</v>
      </c>
      <c r="F1069" s="727" t="s">
        <v>618</v>
      </c>
      <c r="G1069" s="728" t="s">
        <v>226</v>
      </c>
      <c r="H1069" s="726">
        <v>15000.0</v>
      </c>
      <c r="I1069" s="726">
        <v>0.0</v>
      </c>
      <c r="J1069" s="726">
        <f t="shared" si="6"/>
        <v>0</v>
      </c>
      <c r="K1069" s="724"/>
      <c r="L1069" s="729"/>
      <c r="M1069" s="741"/>
    </row>
    <row r="1070" ht="22.5" customHeight="1">
      <c r="A1070" s="723" t="b">
        <v>0</v>
      </c>
      <c r="B1070" s="725"/>
      <c r="C1070" s="725">
        <v>45810.0</v>
      </c>
      <c r="D1070" s="726">
        <f t="shared" si="54"/>
        <v>13000</v>
      </c>
      <c r="E1070" s="724" t="s">
        <v>618</v>
      </c>
      <c r="F1070" s="727" t="s">
        <v>618</v>
      </c>
      <c r="G1070" s="728" t="s">
        <v>60</v>
      </c>
      <c r="H1070" s="726">
        <v>13000.0</v>
      </c>
      <c r="I1070" s="726">
        <v>0.0</v>
      </c>
      <c r="J1070" s="726">
        <f t="shared" si="6"/>
        <v>0</v>
      </c>
      <c r="K1070" s="724"/>
      <c r="L1070" s="729"/>
      <c r="M1070" s="741"/>
    </row>
    <row r="1071" ht="22.5" customHeight="1">
      <c r="A1071" s="723" t="b">
        <v>0</v>
      </c>
      <c r="B1071" s="725"/>
      <c r="C1071" s="725">
        <v>45811.0</v>
      </c>
      <c r="D1071" s="726">
        <f t="shared" si="54"/>
        <v>260000</v>
      </c>
      <c r="E1071" s="724" t="s">
        <v>2961</v>
      </c>
      <c r="F1071" s="727" t="s">
        <v>2426</v>
      </c>
      <c r="G1071" s="728" t="s">
        <v>64</v>
      </c>
      <c r="H1071" s="726">
        <v>260000.0</v>
      </c>
      <c r="I1071" s="726">
        <v>0.0</v>
      </c>
      <c r="J1071" s="726">
        <f t="shared" si="6"/>
        <v>0</v>
      </c>
      <c r="K1071" s="724"/>
      <c r="L1071" s="729"/>
      <c r="M1071" s="741"/>
    </row>
    <row r="1072" ht="22.5" customHeight="1">
      <c r="A1072" s="723" t="b">
        <v>0</v>
      </c>
      <c r="B1072" s="725"/>
      <c r="C1072" s="725">
        <v>45811.0</v>
      </c>
      <c r="D1072" s="726">
        <f t="shared" si="54"/>
        <v>5000</v>
      </c>
      <c r="E1072" s="724" t="s">
        <v>2962</v>
      </c>
      <c r="F1072" s="727" t="s">
        <v>641</v>
      </c>
      <c r="G1072" s="736" t="s">
        <v>31</v>
      </c>
      <c r="H1072" s="726">
        <v>5000.0</v>
      </c>
      <c r="I1072" s="726">
        <v>0.0</v>
      </c>
      <c r="J1072" s="726">
        <f t="shared" si="6"/>
        <v>0</v>
      </c>
      <c r="K1072" s="724"/>
      <c r="L1072" s="729"/>
      <c r="M1072" s="741"/>
    </row>
    <row r="1073" ht="22.5" customHeight="1">
      <c r="A1073" s="723" t="b">
        <v>0</v>
      </c>
      <c r="B1073" s="725"/>
      <c r="C1073" s="725">
        <v>45811.0</v>
      </c>
      <c r="D1073" s="726">
        <f t="shared" si="54"/>
        <v>5000</v>
      </c>
      <c r="E1073" s="724" t="s">
        <v>2963</v>
      </c>
      <c r="F1073" s="727" t="s">
        <v>641</v>
      </c>
      <c r="G1073" s="728" t="s">
        <v>68</v>
      </c>
      <c r="H1073" s="726">
        <v>5000.0</v>
      </c>
      <c r="I1073" s="726">
        <v>0.0</v>
      </c>
      <c r="J1073" s="726">
        <f t="shared" si="6"/>
        <v>0</v>
      </c>
      <c r="K1073" s="724"/>
      <c r="L1073" s="729"/>
      <c r="M1073" s="741"/>
    </row>
    <row r="1074" ht="22.5" customHeight="1">
      <c r="A1074" s="723" t="b">
        <v>0</v>
      </c>
      <c r="B1074" s="725"/>
      <c r="C1074" s="725">
        <v>45811.0</v>
      </c>
      <c r="D1074" s="726">
        <f t="shared" si="54"/>
        <v>10000</v>
      </c>
      <c r="E1074" s="724" t="s">
        <v>631</v>
      </c>
      <c r="F1074" s="727" t="s">
        <v>631</v>
      </c>
      <c r="G1074" s="728" t="s">
        <v>52</v>
      </c>
      <c r="H1074" s="726">
        <v>10000.0</v>
      </c>
      <c r="I1074" s="726">
        <v>0.0</v>
      </c>
      <c r="J1074" s="726">
        <f t="shared" si="6"/>
        <v>0</v>
      </c>
      <c r="K1074" s="724"/>
      <c r="L1074" s="729"/>
      <c r="M1074" s="741"/>
    </row>
    <row r="1075" ht="22.5" customHeight="1">
      <c r="A1075" s="723" t="b">
        <v>0</v>
      </c>
      <c r="B1075" s="725"/>
      <c r="C1075" s="725">
        <v>45811.0</v>
      </c>
      <c r="D1075" s="726">
        <f t="shared" si="54"/>
        <v>2000</v>
      </c>
      <c r="E1075" s="724" t="s">
        <v>618</v>
      </c>
      <c r="F1075" s="727" t="s">
        <v>618</v>
      </c>
      <c r="G1075" s="728" t="s">
        <v>3</v>
      </c>
      <c r="H1075" s="726">
        <v>2000.0</v>
      </c>
      <c r="I1075" s="726">
        <v>0.0</v>
      </c>
      <c r="J1075" s="726">
        <f t="shared" si="6"/>
        <v>0</v>
      </c>
      <c r="K1075" s="724"/>
      <c r="L1075" s="729"/>
      <c r="M1075" s="741"/>
    </row>
    <row r="1076" ht="22.5" customHeight="1">
      <c r="A1076" s="723" t="b">
        <v>0</v>
      </c>
      <c r="B1076" s="725"/>
      <c r="C1076" s="725">
        <v>45811.0</v>
      </c>
      <c r="D1076" s="726">
        <f t="shared" si="54"/>
        <v>2000</v>
      </c>
      <c r="E1076" s="724" t="s">
        <v>618</v>
      </c>
      <c r="F1076" s="727" t="s">
        <v>618</v>
      </c>
      <c r="G1076" s="736" t="s">
        <v>37</v>
      </c>
      <c r="H1076" s="726">
        <v>2000.0</v>
      </c>
      <c r="I1076" s="726">
        <v>0.0</v>
      </c>
      <c r="J1076" s="726">
        <f t="shared" si="6"/>
        <v>0</v>
      </c>
      <c r="K1076" s="724"/>
      <c r="L1076" s="729"/>
      <c r="M1076" s="741"/>
    </row>
    <row r="1077" ht="22.5" customHeight="1">
      <c r="A1077" s="723" t="b">
        <v>0</v>
      </c>
      <c r="B1077" s="725"/>
      <c r="C1077" s="725">
        <v>45811.0</v>
      </c>
      <c r="D1077" s="726">
        <f t="shared" si="54"/>
        <v>2000</v>
      </c>
      <c r="E1077" s="724" t="s">
        <v>618</v>
      </c>
      <c r="F1077" s="727" t="s">
        <v>618</v>
      </c>
      <c r="G1077" s="728" t="s">
        <v>60</v>
      </c>
      <c r="H1077" s="726">
        <v>2000.0</v>
      </c>
      <c r="I1077" s="726">
        <v>0.0</v>
      </c>
      <c r="J1077" s="726">
        <f t="shared" si="6"/>
        <v>0</v>
      </c>
      <c r="K1077" s="724"/>
      <c r="L1077" s="729"/>
      <c r="M1077" s="741"/>
    </row>
    <row r="1078" ht="22.5" customHeight="1">
      <c r="A1078" s="723" t="b">
        <v>0</v>
      </c>
      <c r="B1078" s="725"/>
      <c r="C1078" s="725">
        <v>45811.0</v>
      </c>
      <c r="D1078" s="726">
        <f t="shared" si="54"/>
        <v>6000</v>
      </c>
      <c r="E1078" s="724" t="s">
        <v>618</v>
      </c>
      <c r="F1078" s="727" t="s">
        <v>618</v>
      </c>
      <c r="G1078" s="728" t="s">
        <v>2698</v>
      </c>
      <c r="H1078" s="726">
        <v>6000.0</v>
      </c>
      <c r="I1078" s="726">
        <v>0.0</v>
      </c>
      <c r="J1078" s="726">
        <f t="shared" si="6"/>
        <v>0</v>
      </c>
      <c r="K1078" s="724"/>
      <c r="L1078" s="729"/>
      <c r="M1078" s="741"/>
    </row>
    <row r="1079" ht="22.5" customHeight="1">
      <c r="A1079" s="723" t="b">
        <v>0</v>
      </c>
      <c r="B1079" s="725"/>
      <c r="C1079" s="725">
        <v>45811.0</v>
      </c>
      <c r="D1079" s="726">
        <f t="shared" si="54"/>
        <v>22000</v>
      </c>
      <c r="E1079" s="724" t="s">
        <v>618</v>
      </c>
      <c r="F1079" s="727" t="s">
        <v>618</v>
      </c>
      <c r="G1079" s="728" t="s">
        <v>2848</v>
      </c>
      <c r="H1079" s="726">
        <v>22000.0</v>
      </c>
      <c r="I1079" s="726">
        <v>0.0</v>
      </c>
      <c r="J1079" s="726">
        <f t="shared" si="6"/>
        <v>0</v>
      </c>
      <c r="K1079" s="724"/>
      <c r="L1079" s="729"/>
      <c r="M1079" s="741"/>
    </row>
    <row r="1080" ht="22.5" customHeight="1">
      <c r="A1080" s="723" t="b">
        <v>0</v>
      </c>
      <c r="B1080" s="725"/>
      <c r="C1080" s="725">
        <v>45811.0</v>
      </c>
      <c r="D1080" s="726">
        <f t="shared" si="54"/>
        <v>2000</v>
      </c>
      <c r="E1080" s="724" t="s">
        <v>618</v>
      </c>
      <c r="F1080" s="727" t="s">
        <v>618</v>
      </c>
      <c r="G1080" s="728" t="s">
        <v>31</v>
      </c>
      <c r="H1080" s="726">
        <v>2000.0</v>
      </c>
      <c r="I1080" s="726">
        <v>0.0</v>
      </c>
      <c r="J1080" s="726">
        <f t="shared" si="6"/>
        <v>0</v>
      </c>
      <c r="K1080" s="724"/>
      <c r="L1080" s="729"/>
      <c r="M1080" s="741"/>
    </row>
    <row r="1081" ht="22.5" customHeight="1">
      <c r="A1081" s="723" t="b">
        <v>0</v>
      </c>
      <c r="B1081" s="725"/>
      <c r="C1081" s="725">
        <v>45811.0</v>
      </c>
      <c r="D1081" s="726">
        <f t="shared" si="54"/>
        <v>10000</v>
      </c>
      <c r="E1081" s="724" t="s">
        <v>2964</v>
      </c>
      <c r="F1081" s="727" t="s">
        <v>651</v>
      </c>
      <c r="G1081" s="728" t="s">
        <v>37</v>
      </c>
      <c r="H1081" s="726">
        <v>10000.0</v>
      </c>
      <c r="I1081" s="726">
        <v>0.0</v>
      </c>
      <c r="J1081" s="726">
        <f t="shared" si="6"/>
        <v>0</v>
      </c>
      <c r="K1081" s="724"/>
      <c r="L1081" s="729"/>
      <c r="M1081" s="741"/>
    </row>
    <row r="1082" ht="22.5" customHeight="1">
      <c r="A1082" s="723" t="b">
        <v>0</v>
      </c>
      <c r="B1082" s="725"/>
      <c r="C1082" s="725">
        <v>45811.0</v>
      </c>
      <c r="D1082" s="726">
        <f t="shared" si="54"/>
        <v>750000</v>
      </c>
      <c r="E1082" s="724" t="s">
        <v>2965</v>
      </c>
      <c r="F1082" s="727" t="s">
        <v>2554</v>
      </c>
      <c r="G1082" s="728" t="s">
        <v>31</v>
      </c>
      <c r="H1082" s="726">
        <v>750000.0</v>
      </c>
      <c r="I1082" s="726">
        <v>0.0</v>
      </c>
      <c r="J1082" s="726">
        <f t="shared" si="6"/>
        <v>0</v>
      </c>
      <c r="K1082" s="724"/>
      <c r="L1082" s="729"/>
      <c r="M1082" s="741"/>
    </row>
    <row r="1083" ht="22.5" customHeight="1">
      <c r="A1083" s="723" t="b">
        <v>0</v>
      </c>
      <c r="B1083" s="724">
        <v>30708.0</v>
      </c>
      <c r="C1083" s="725">
        <v>45812.0</v>
      </c>
      <c r="D1083" s="726">
        <f t="shared" si="54"/>
        <v>25000</v>
      </c>
      <c r="E1083" s="724" t="s">
        <v>690</v>
      </c>
      <c r="F1083" s="727" t="s">
        <v>641</v>
      </c>
      <c r="G1083" s="728" t="s">
        <v>54</v>
      </c>
      <c r="H1083" s="726">
        <v>25000.0</v>
      </c>
      <c r="I1083" s="726">
        <v>0.0</v>
      </c>
      <c r="J1083" s="726">
        <f t="shared" si="6"/>
        <v>0</v>
      </c>
      <c r="K1083" s="724"/>
      <c r="L1083" s="729"/>
      <c r="M1083" s="741"/>
    </row>
    <row r="1084" ht="22.5" customHeight="1">
      <c r="A1084" s="723" t="b">
        <v>0</v>
      </c>
      <c r="B1084" s="724">
        <v>9074.0</v>
      </c>
      <c r="C1084" s="725">
        <v>45812.0</v>
      </c>
      <c r="D1084" s="726">
        <v>315000.0</v>
      </c>
      <c r="E1084" s="724" t="s">
        <v>632</v>
      </c>
      <c r="F1084" s="727" t="s">
        <v>620</v>
      </c>
      <c r="G1084" s="728" t="s">
        <v>632</v>
      </c>
      <c r="H1084" s="726">
        <v>315000.0</v>
      </c>
      <c r="I1084" s="726">
        <v>0.0</v>
      </c>
      <c r="J1084" s="726">
        <f t="shared" si="6"/>
        <v>0</v>
      </c>
      <c r="K1084" s="724"/>
      <c r="L1084" s="729"/>
      <c r="M1084" s="741"/>
    </row>
    <row r="1085" ht="22.5" customHeight="1">
      <c r="A1085" s="723" t="b">
        <v>0</v>
      </c>
      <c r="B1085" s="724">
        <v>9086.0</v>
      </c>
      <c r="C1085" s="725">
        <v>45812.0</v>
      </c>
      <c r="D1085" s="726">
        <v>150000.0</v>
      </c>
      <c r="E1085" s="724" t="s">
        <v>632</v>
      </c>
      <c r="F1085" s="727" t="s">
        <v>620</v>
      </c>
      <c r="G1085" s="728" t="s">
        <v>632</v>
      </c>
      <c r="H1085" s="726">
        <v>150000.0</v>
      </c>
      <c r="I1085" s="726">
        <v>0.0</v>
      </c>
      <c r="J1085" s="726">
        <f t="shared" si="6"/>
        <v>0</v>
      </c>
      <c r="K1085" s="724"/>
      <c r="L1085" s="729"/>
      <c r="M1085" s="741"/>
    </row>
    <row r="1086" ht="22.5" customHeight="1">
      <c r="A1086" s="723" t="b">
        <v>0</v>
      </c>
      <c r="B1086" s="724">
        <v>9088.0</v>
      </c>
      <c r="C1086" s="725">
        <v>45812.0</v>
      </c>
      <c r="D1086" s="726">
        <v>115000.0</v>
      </c>
      <c r="E1086" s="724" t="s">
        <v>632</v>
      </c>
      <c r="F1086" s="727" t="s">
        <v>620</v>
      </c>
      <c r="G1086" s="728" t="s">
        <v>632</v>
      </c>
      <c r="H1086" s="726">
        <v>115000.0</v>
      </c>
      <c r="I1086" s="726">
        <v>0.0</v>
      </c>
      <c r="J1086" s="726">
        <f t="shared" si="6"/>
        <v>0</v>
      </c>
      <c r="K1086" s="724"/>
      <c r="L1086" s="729"/>
      <c r="M1086" s="741"/>
    </row>
    <row r="1087" ht="22.5" customHeight="1">
      <c r="A1087" s="723" t="b">
        <v>0</v>
      </c>
      <c r="B1087" s="724">
        <v>9078.0</v>
      </c>
      <c r="C1087" s="725">
        <v>45812.0</v>
      </c>
      <c r="D1087" s="726">
        <v>5000.0</v>
      </c>
      <c r="E1087" s="724" t="s">
        <v>2668</v>
      </c>
      <c r="F1087" s="727" t="s">
        <v>620</v>
      </c>
      <c r="G1087" s="728" t="s">
        <v>632</v>
      </c>
      <c r="H1087" s="726">
        <v>5000.0</v>
      </c>
      <c r="I1087" s="726">
        <v>0.0</v>
      </c>
      <c r="J1087" s="726">
        <f t="shared" si="6"/>
        <v>0</v>
      </c>
      <c r="K1087" s="724"/>
      <c r="L1087" s="729"/>
      <c r="M1087" s="741"/>
    </row>
    <row r="1088" ht="22.5" customHeight="1">
      <c r="A1088" s="723" t="b">
        <v>0</v>
      </c>
      <c r="B1088" s="724">
        <v>9078.0</v>
      </c>
      <c r="C1088" s="725">
        <v>45812.0</v>
      </c>
      <c r="D1088" s="726">
        <v>271000.0</v>
      </c>
      <c r="E1088" s="724" t="s">
        <v>632</v>
      </c>
      <c r="F1088" s="727" t="s">
        <v>620</v>
      </c>
      <c r="G1088" s="728" t="s">
        <v>2966</v>
      </c>
      <c r="H1088" s="726">
        <v>271000.0</v>
      </c>
      <c r="I1088" s="726">
        <v>0.0</v>
      </c>
      <c r="J1088" s="726">
        <f t="shared" si="6"/>
        <v>0</v>
      </c>
      <c r="K1088" s="724"/>
      <c r="L1088" s="729"/>
      <c r="M1088" s="741"/>
    </row>
    <row r="1089" ht="22.5" customHeight="1">
      <c r="A1089" s="723" t="b">
        <v>0</v>
      </c>
      <c r="B1089" s="725"/>
      <c r="C1089" s="725">
        <v>45812.0</v>
      </c>
      <c r="D1089" s="726">
        <f t="shared" ref="D1089:D1090" si="55">IF(OR(ISBLANK(H1089),ISBLANK(I1089)),"",H1089-I1089)</f>
        <v>100000</v>
      </c>
      <c r="E1089" s="724" t="s">
        <v>627</v>
      </c>
      <c r="F1089" s="727" t="s">
        <v>717</v>
      </c>
      <c r="G1089" s="728" t="s">
        <v>54</v>
      </c>
      <c r="H1089" s="726">
        <v>100000.0</v>
      </c>
      <c r="I1089" s="726">
        <v>0.0</v>
      </c>
      <c r="J1089" s="726">
        <f t="shared" si="6"/>
        <v>0</v>
      </c>
      <c r="K1089" s="724"/>
      <c r="L1089" s="729"/>
      <c r="M1089" s="741"/>
    </row>
    <row r="1090" ht="22.5" customHeight="1">
      <c r="A1090" s="723" t="b">
        <v>0</v>
      </c>
      <c r="B1090" s="724" t="s">
        <v>2967</v>
      </c>
      <c r="C1090" s="725">
        <v>45812.0</v>
      </c>
      <c r="D1090" s="726">
        <f t="shared" si="55"/>
        <v>165000</v>
      </c>
      <c r="E1090" s="724" t="s">
        <v>2968</v>
      </c>
      <c r="F1090" s="727" t="s">
        <v>710</v>
      </c>
      <c r="G1090" s="728" t="s">
        <v>54</v>
      </c>
      <c r="H1090" s="726">
        <v>165000.0</v>
      </c>
      <c r="I1090" s="726">
        <v>0.0</v>
      </c>
      <c r="J1090" s="726">
        <f t="shared" si="6"/>
        <v>0</v>
      </c>
      <c r="K1090" s="724"/>
      <c r="L1090" s="729"/>
      <c r="M1090" s="741"/>
    </row>
    <row r="1091" ht="22.5" customHeight="1">
      <c r="A1091" s="723" t="b">
        <v>0</v>
      </c>
      <c r="B1091" s="725"/>
      <c r="C1091" s="725">
        <v>45812.0</v>
      </c>
      <c r="D1091" s="726">
        <v>53000.0</v>
      </c>
      <c r="E1091" s="724" t="s">
        <v>2969</v>
      </c>
      <c r="F1091" s="727" t="s">
        <v>628</v>
      </c>
      <c r="G1091" s="728" t="s">
        <v>31</v>
      </c>
      <c r="H1091" s="726">
        <v>53000.0</v>
      </c>
      <c r="I1091" s="726">
        <v>0.0</v>
      </c>
      <c r="J1091" s="726">
        <f t="shared" si="6"/>
        <v>0</v>
      </c>
      <c r="K1091" s="724"/>
      <c r="L1091" s="729"/>
      <c r="M1091" s="741"/>
    </row>
    <row r="1092" ht="22.5" customHeight="1">
      <c r="A1092" s="723" t="b">
        <v>0</v>
      </c>
      <c r="B1092" s="725"/>
      <c r="C1092" s="725">
        <v>45812.0</v>
      </c>
      <c r="D1092" s="726">
        <f t="shared" ref="D1092:D1098" si="56">IF(OR(ISBLANK(H1092),ISBLANK(I1092)),"",H1092-I1092)</f>
        <v>17000</v>
      </c>
      <c r="E1092" s="724" t="s">
        <v>2970</v>
      </c>
      <c r="F1092" s="727" t="s">
        <v>628</v>
      </c>
      <c r="G1092" s="728" t="s">
        <v>54</v>
      </c>
      <c r="H1092" s="726">
        <v>17000.0</v>
      </c>
      <c r="I1092" s="726">
        <v>0.0</v>
      </c>
      <c r="J1092" s="726">
        <f t="shared" si="6"/>
        <v>0</v>
      </c>
      <c r="K1092" s="724"/>
      <c r="L1092" s="729"/>
      <c r="M1092" s="741"/>
    </row>
    <row r="1093" ht="22.5" customHeight="1">
      <c r="A1093" s="723" t="b">
        <v>0</v>
      </c>
      <c r="B1093" s="724">
        <v>6679.0</v>
      </c>
      <c r="C1093" s="725">
        <v>45812.0</v>
      </c>
      <c r="D1093" s="726">
        <f t="shared" si="56"/>
        <v>155000</v>
      </c>
      <c r="E1093" s="724" t="s">
        <v>758</v>
      </c>
      <c r="F1093" s="727" t="s">
        <v>633</v>
      </c>
      <c r="G1093" s="728" t="s">
        <v>3</v>
      </c>
      <c r="H1093" s="726">
        <v>155000.0</v>
      </c>
      <c r="I1093" s="726">
        <v>0.0</v>
      </c>
      <c r="J1093" s="726">
        <f t="shared" si="6"/>
        <v>0</v>
      </c>
      <c r="K1093" s="724"/>
      <c r="L1093" s="729"/>
      <c r="M1093" s="741"/>
    </row>
    <row r="1094" ht="22.5" customHeight="1">
      <c r="A1094" s="723" t="b">
        <v>0</v>
      </c>
      <c r="B1094" s="725"/>
      <c r="C1094" s="725">
        <v>45812.0</v>
      </c>
      <c r="D1094" s="726">
        <f t="shared" si="56"/>
        <v>150000</v>
      </c>
      <c r="E1094" s="724" t="s">
        <v>618</v>
      </c>
      <c r="F1094" s="727" t="s">
        <v>618</v>
      </c>
      <c r="G1094" s="728" t="s">
        <v>3</v>
      </c>
      <c r="H1094" s="726">
        <v>150000.0</v>
      </c>
      <c r="I1094" s="726">
        <v>0.0</v>
      </c>
      <c r="J1094" s="726">
        <f t="shared" si="6"/>
        <v>0</v>
      </c>
      <c r="K1094" s="724"/>
      <c r="L1094" s="729"/>
      <c r="M1094" s="741"/>
    </row>
    <row r="1095" ht="22.5" customHeight="1">
      <c r="A1095" s="723" t="b">
        <v>0</v>
      </c>
      <c r="B1095" s="725"/>
      <c r="C1095" s="725">
        <v>45812.0</v>
      </c>
      <c r="D1095" s="726">
        <f t="shared" si="56"/>
        <v>15000</v>
      </c>
      <c r="E1095" s="724" t="s">
        <v>618</v>
      </c>
      <c r="F1095" s="727" t="s">
        <v>618</v>
      </c>
      <c r="G1095" s="728" t="s">
        <v>60</v>
      </c>
      <c r="H1095" s="726">
        <v>15000.0</v>
      </c>
      <c r="I1095" s="726">
        <v>0.0</v>
      </c>
      <c r="J1095" s="726">
        <f t="shared" si="6"/>
        <v>0</v>
      </c>
      <c r="K1095" s="724"/>
      <c r="L1095" s="729"/>
      <c r="M1095" s="741"/>
    </row>
    <row r="1096" ht="22.5" customHeight="1">
      <c r="A1096" s="723" t="b">
        <v>0</v>
      </c>
      <c r="B1096" s="725"/>
      <c r="C1096" s="725">
        <v>45813.0</v>
      </c>
      <c r="D1096" s="726">
        <f t="shared" si="56"/>
        <v>15000</v>
      </c>
      <c r="E1096" s="724" t="s">
        <v>2905</v>
      </c>
      <c r="F1096" s="727" t="s">
        <v>641</v>
      </c>
      <c r="G1096" s="728" t="s">
        <v>68</v>
      </c>
      <c r="H1096" s="726">
        <v>15000.0</v>
      </c>
      <c r="I1096" s="726">
        <v>0.0</v>
      </c>
      <c r="J1096" s="726">
        <f t="shared" si="6"/>
        <v>0</v>
      </c>
      <c r="K1096" s="724"/>
      <c r="L1096" s="729"/>
      <c r="M1096" s="741"/>
    </row>
    <row r="1097" ht="22.5" customHeight="1">
      <c r="A1097" s="723" t="b">
        <v>0</v>
      </c>
      <c r="B1097" s="724">
        <v>135466.0</v>
      </c>
      <c r="C1097" s="725">
        <v>45813.0</v>
      </c>
      <c r="D1097" s="726">
        <f t="shared" si="56"/>
        <v>393000</v>
      </c>
      <c r="E1097" s="724" t="s">
        <v>773</v>
      </c>
      <c r="F1097" s="727" t="s">
        <v>620</v>
      </c>
      <c r="G1097" s="728" t="s">
        <v>54</v>
      </c>
      <c r="H1097" s="726">
        <v>393000.0</v>
      </c>
      <c r="I1097" s="726">
        <v>0.0</v>
      </c>
      <c r="J1097" s="726">
        <f t="shared" si="6"/>
        <v>0</v>
      </c>
      <c r="K1097" s="724"/>
      <c r="L1097" s="729"/>
      <c r="M1097" s="741"/>
    </row>
    <row r="1098" ht="22.5" customHeight="1">
      <c r="A1098" s="723" t="b">
        <v>0</v>
      </c>
      <c r="B1098" s="725"/>
      <c r="C1098" s="725">
        <v>45813.0</v>
      </c>
      <c r="D1098" s="726">
        <f t="shared" si="56"/>
        <v>22000</v>
      </c>
      <c r="E1098" s="724" t="s">
        <v>2971</v>
      </c>
      <c r="F1098" s="727" t="s">
        <v>620</v>
      </c>
      <c r="G1098" s="728" t="s">
        <v>54</v>
      </c>
      <c r="H1098" s="726">
        <v>22000.0</v>
      </c>
      <c r="I1098" s="726">
        <v>0.0</v>
      </c>
      <c r="J1098" s="726">
        <f t="shared" si="6"/>
        <v>0</v>
      </c>
      <c r="K1098" s="724"/>
      <c r="L1098" s="729"/>
      <c r="M1098" s="741"/>
    </row>
    <row r="1099" ht="22.5" customHeight="1">
      <c r="A1099" s="723" t="b">
        <v>0</v>
      </c>
      <c r="B1099" s="724">
        <v>9099.0</v>
      </c>
      <c r="C1099" s="725">
        <v>45813.0</v>
      </c>
      <c r="D1099" s="726">
        <v>50000.0</v>
      </c>
      <c r="E1099" s="724" t="s">
        <v>632</v>
      </c>
      <c r="F1099" s="727" t="s">
        <v>620</v>
      </c>
      <c r="G1099" s="728" t="s">
        <v>632</v>
      </c>
      <c r="H1099" s="726">
        <v>50000.0</v>
      </c>
      <c r="I1099" s="726">
        <v>0.0</v>
      </c>
      <c r="J1099" s="726">
        <f t="shared" si="6"/>
        <v>0</v>
      </c>
      <c r="K1099" s="724"/>
      <c r="L1099" s="729"/>
      <c r="M1099" s="741"/>
    </row>
    <row r="1100" ht="22.5" customHeight="1">
      <c r="A1100" s="723" t="b">
        <v>0</v>
      </c>
      <c r="B1100" s="725"/>
      <c r="C1100" s="725">
        <v>45813.0</v>
      </c>
      <c r="D1100" s="726">
        <f t="shared" ref="D1100:D1110" si="57">IF(OR(ISBLANK(H1100),ISBLANK(I1100)),"",H1100-I1100)</f>
        <v>25000</v>
      </c>
      <c r="E1100" s="724" t="s">
        <v>2972</v>
      </c>
      <c r="F1100" s="727" t="s">
        <v>628</v>
      </c>
      <c r="G1100" s="728" t="s">
        <v>31</v>
      </c>
      <c r="H1100" s="726">
        <v>25000.0</v>
      </c>
      <c r="I1100" s="726">
        <v>0.0</v>
      </c>
      <c r="J1100" s="726">
        <f t="shared" si="6"/>
        <v>0</v>
      </c>
      <c r="K1100" s="724"/>
      <c r="L1100" s="729"/>
      <c r="M1100" s="741"/>
    </row>
    <row r="1101" ht="22.5" customHeight="1">
      <c r="A1101" s="723" t="b">
        <v>0</v>
      </c>
      <c r="B1101" s="725"/>
      <c r="C1101" s="725">
        <v>45813.0</v>
      </c>
      <c r="D1101" s="726">
        <f t="shared" si="57"/>
        <v>5000</v>
      </c>
      <c r="E1101" s="724" t="s">
        <v>2973</v>
      </c>
      <c r="F1101" s="727" t="s">
        <v>628</v>
      </c>
      <c r="G1101" s="728" t="s">
        <v>2921</v>
      </c>
      <c r="H1101" s="726">
        <v>5000.0</v>
      </c>
      <c r="I1101" s="726">
        <v>0.0</v>
      </c>
      <c r="J1101" s="726">
        <f t="shared" si="6"/>
        <v>0</v>
      </c>
      <c r="K1101" s="724"/>
      <c r="L1101" s="729"/>
      <c r="M1101" s="741"/>
    </row>
    <row r="1102" ht="22.5" customHeight="1">
      <c r="A1102" s="723" t="b">
        <v>0</v>
      </c>
      <c r="B1102" s="725"/>
      <c r="C1102" s="725">
        <v>45813.0</v>
      </c>
      <c r="D1102" s="726">
        <f t="shared" si="57"/>
        <v>15000</v>
      </c>
      <c r="E1102" s="724" t="s">
        <v>2973</v>
      </c>
      <c r="F1102" s="727" t="s">
        <v>628</v>
      </c>
      <c r="G1102" s="750"/>
      <c r="H1102" s="726">
        <v>15000.0</v>
      </c>
      <c r="I1102" s="726">
        <v>0.0</v>
      </c>
      <c r="J1102" s="726">
        <f t="shared" si="6"/>
        <v>0</v>
      </c>
      <c r="K1102" s="724"/>
      <c r="L1102" s="729"/>
      <c r="M1102" s="741"/>
    </row>
    <row r="1103" ht="22.5" customHeight="1">
      <c r="A1103" s="723" t="b">
        <v>0</v>
      </c>
      <c r="B1103" s="725"/>
      <c r="C1103" s="725">
        <v>45813.0</v>
      </c>
      <c r="D1103" s="726">
        <f t="shared" si="57"/>
        <v>10000</v>
      </c>
      <c r="E1103" s="724" t="s">
        <v>618</v>
      </c>
      <c r="F1103" s="727" t="s">
        <v>618</v>
      </c>
      <c r="G1103" s="728" t="s">
        <v>37</v>
      </c>
      <c r="H1103" s="726">
        <v>10000.0</v>
      </c>
      <c r="I1103" s="726">
        <v>0.0</v>
      </c>
      <c r="J1103" s="726">
        <f t="shared" si="6"/>
        <v>0</v>
      </c>
      <c r="K1103" s="724"/>
      <c r="L1103" s="729"/>
      <c r="M1103" s="741"/>
    </row>
    <row r="1104" ht="22.5" customHeight="1">
      <c r="A1104" s="723" t="b">
        <v>0</v>
      </c>
      <c r="B1104" s="725"/>
      <c r="C1104" s="725">
        <v>45813.0</v>
      </c>
      <c r="D1104" s="726">
        <f t="shared" si="57"/>
        <v>400000</v>
      </c>
      <c r="E1104" s="724" t="s">
        <v>2974</v>
      </c>
      <c r="F1104" s="727" t="s">
        <v>2554</v>
      </c>
      <c r="G1104" s="736" t="s">
        <v>54</v>
      </c>
      <c r="H1104" s="726">
        <v>400000.0</v>
      </c>
      <c r="I1104" s="726">
        <v>0.0</v>
      </c>
      <c r="J1104" s="726">
        <f t="shared" si="6"/>
        <v>0</v>
      </c>
      <c r="K1104" s="724"/>
      <c r="L1104" s="729"/>
      <c r="M1104" s="741"/>
    </row>
    <row r="1105" ht="22.5" customHeight="1">
      <c r="A1105" s="723" t="b">
        <v>0</v>
      </c>
      <c r="B1105" s="725"/>
      <c r="C1105" s="725">
        <v>45814.0</v>
      </c>
      <c r="D1105" s="726">
        <f t="shared" si="57"/>
        <v>25000</v>
      </c>
      <c r="E1105" s="724" t="s">
        <v>2975</v>
      </c>
      <c r="F1105" s="727" t="s">
        <v>641</v>
      </c>
      <c r="G1105" s="728" t="s">
        <v>2847</v>
      </c>
      <c r="H1105" s="726">
        <v>25000.0</v>
      </c>
      <c r="I1105" s="726">
        <v>0.0</v>
      </c>
      <c r="J1105" s="726">
        <f t="shared" si="6"/>
        <v>0</v>
      </c>
      <c r="K1105" s="724"/>
      <c r="L1105" s="729"/>
      <c r="M1105" s="741"/>
    </row>
    <row r="1106" ht="22.5" customHeight="1">
      <c r="A1106" s="723" t="b">
        <v>0</v>
      </c>
      <c r="B1106" s="724">
        <v>34623.0</v>
      </c>
      <c r="C1106" s="725">
        <v>45814.0</v>
      </c>
      <c r="D1106" s="726">
        <f t="shared" si="57"/>
        <v>560000</v>
      </c>
      <c r="E1106" s="724" t="s">
        <v>2976</v>
      </c>
      <c r="F1106" s="727" t="s">
        <v>620</v>
      </c>
      <c r="G1106" s="728" t="s">
        <v>54</v>
      </c>
      <c r="H1106" s="726">
        <v>560000.0</v>
      </c>
      <c r="I1106" s="726">
        <v>0.0</v>
      </c>
      <c r="J1106" s="726">
        <f t="shared" si="6"/>
        <v>0</v>
      </c>
      <c r="K1106" s="724"/>
      <c r="L1106" s="729"/>
      <c r="M1106" s="741"/>
    </row>
    <row r="1107" ht="22.5" customHeight="1">
      <c r="A1107" s="723" t="b">
        <v>0</v>
      </c>
      <c r="B1107" s="725"/>
      <c r="C1107" s="725">
        <v>45814.0</v>
      </c>
      <c r="D1107" s="726">
        <f t="shared" si="57"/>
        <v>25000</v>
      </c>
      <c r="E1107" s="724" t="s">
        <v>2977</v>
      </c>
      <c r="F1107" s="727" t="s">
        <v>628</v>
      </c>
      <c r="G1107" s="728" t="s">
        <v>31</v>
      </c>
      <c r="H1107" s="726">
        <v>25000.0</v>
      </c>
      <c r="I1107" s="726">
        <v>0.0</v>
      </c>
      <c r="J1107" s="726">
        <f t="shared" si="6"/>
        <v>0</v>
      </c>
      <c r="K1107" s="724"/>
      <c r="L1107" s="729"/>
      <c r="M1107" s="741"/>
    </row>
    <row r="1108" ht="22.5" customHeight="1">
      <c r="A1108" s="723" t="b">
        <v>0</v>
      </c>
      <c r="B1108" s="725"/>
      <c r="C1108" s="725">
        <v>45814.0</v>
      </c>
      <c r="D1108" s="726">
        <f t="shared" si="57"/>
        <v>78000</v>
      </c>
      <c r="E1108" s="724" t="s">
        <v>2887</v>
      </c>
      <c r="F1108" s="727" t="s">
        <v>628</v>
      </c>
      <c r="G1108" s="728" t="s">
        <v>54</v>
      </c>
      <c r="H1108" s="726">
        <v>78000.0</v>
      </c>
      <c r="I1108" s="726">
        <v>0.0</v>
      </c>
      <c r="J1108" s="726">
        <f t="shared" si="6"/>
        <v>0</v>
      </c>
      <c r="K1108" s="724"/>
      <c r="L1108" s="729"/>
      <c r="M1108" s="741"/>
    </row>
    <row r="1109" ht="22.5" customHeight="1">
      <c r="A1109" s="723" t="b">
        <v>0</v>
      </c>
      <c r="B1109" s="725"/>
      <c r="C1109" s="725">
        <v>45815.0</v>
      </c>
      <c r="D1109" s="726">
        <f t="shared" si="57"/>
        <v>40000</v>
      </c>
      <c r="E1109" s="724" t="s">
        <v>2978</v>
      </c>
      <c r="F1109" s="727" t="s">
        <v>628</v>
      </c>
      <c r="G1109" s="728" t="s">
        <v>225</v>
      </c>
      <c r="H1109" s="726">
        <v>40000.0</v>
      </c>
      <c r="I1109" s="726">
        <v>0.0</v>
      </c>
      <c r="J1109" s="726">
        <f t="shared" si="6"/>
        <v>0</v>
      </c>
      <c r="K1109" s="724"/>
      <c r="L1109" s="729"/>
      <c r="M1109" s="741"/>
    </row>
    <row r="1110" ht="22.5" customHeight="1">
      <c r="A1110" s="723" t="b">
        <v>0</v>
      </c>
      <c r="B1110" s="725"/>
      <c r="C1110" s="725">
        <v>45815.0</v>
      </c>
      <c r="D1110" s="726">
        <f t="shared" si="57"/>
        <v>5000</v>
      </c>
      <c r="E1110" s="724" t="s">
        <v>631</v>
      </c>
      <c r="F1110" s="727" t="s">
        <v>631</v>
      </c>
      <c r="G1110" s="736" t="s">
        <v>52</v>
      </c>
      <c r="H1110" s="726">
        <v>5000.0</v>
      </c>
      <c r="I1110" s="726">
        <v>0.0</v>
      </c>
      <c r="J1110" s="726">
        <f t="shared" si="6"/>
        <v>0</v>
      </c>
      <c r="K1110" s="724"/>
      <c r="L1110" s="729"/>
      <c r="M1110" s="741"/>
    </row>
    <row r="1111" ht="22.5" customHeight="1">
      <c r="A1111" s="723" t="b">
        <v>0</v>
      </c>
      <c r="B1111" s="725"/>
      <c r="C1111" s="725">
        <v>45817.0</v>
      </c>
      <c r="D1111" s="726">
        <v>10000.0</v>
      </c>
      <c r="E1111" s="724" t="s">
        <v>2979</v>
      </c>
      <c r="F1111" s="727" t="s">
        <v>641</v>
      </c>
      <c r="G1111" s="728" t="s">
        <v>41</v>
      </c>
      <c r="H1111" s="726">
        <v>10000.0</v>
      </c>
      <c r="I1111" s="726">
        <v>0.0</v>
      </c>
      <c r="J1111" s="726">
        <f t="shared" si="6"/>
        <v>0</v>
      </c>
      <c r="K1111" s="724"/>
      <c r="L1111" s="729"/>
      <c r="M1111" s="741"/>
    </row>
    <row r="1112" ht="22.5" customHeight="1">
      <c r="A1112" s="723" t="b">
        <v>0</v>
      </c>
      <c r="B1112" s="725"/>
      <c r="C1112" s="725">
        <v>45817.0</v>
      </c>
      <c r="D1112" s="726">
        <f t="shared" ref="D1112:D1113" si="58">IF(OR(ISBLANK(H1112),ISBLANK(I1112)),"",H1112-I1112)</f>
        <v>5000</v>
      </c>
      <c r="E1112" s="724" t="s">
        <v>2980</v>
      </c>
      <c r="F1112" s="727" t="s">
        <v>641</v>
      </c>
      <c r="G1112" s="728" t="s">
        <v>41</v>
      </c>
      <c r="H1112" s="726">
        <v>5000.0</v>
      </c>
      <c r="I1112" s="726">
        <v>0.0</v>
      </c>
      <c r="J1112" s="726">
        <f t="shared" si="6"/>
        <v>0</v>
      </c>
      <c r="K1112" s="724"/>
      <c r="L1112" s="729"/>
      <c r="M1112" s="741"/>
    </row>
    <row r="1113" ht="22.5" customHeight="1">
      <c r="A1113" s="723" t="b">
        <v>0</v>
      </c>
      <c r="B1113" s="725"/>
      <c r="C1113" s="725">
        <v>45817.0</v>
      </c>
      <c r="D1113" s="726">
        <f t="shared" si="58"/>
        <v>10000</v>
      </c>
      <c r="E1113" s="724" t="s">
        <v>2981</v>
      </c>
      <c r="F1113" s="727" t="s">
        <v>641</v>
      </c>
      <c r="G1113" s="728" t="s">
        <v>791</v>
      </c>
      <c r="H1113" s="726">
        <v>10000.0</v>
      </c>
      <c r="I1113" s="726">
        <v>0.0</v>
      </c>
      <c r="J1113" s="726">
        <f t="shared" si="6"/>
        <v>0</v>
      </c>
      <c r="K1113" s="724"/>
      <c r="L1113" s="729"/>
      <c r="M1113" s="741"/>
    </row>
    <row r="1114" ht="22.5" customHeight="1">
      <c r="A1114" s="723" t="b">
        <v>0</v>
      </c>
      <c r="B1114" s="724" t="s">
        <v>2982</v>
      </c>
      <c r="C1114" s="725">
        <v>45817.0</v>
      </c>
      <c r="D1114" s="726">
        <v>463000.0</v>
      </c>
      <c r="E1114" s="724" t="s">
        <v>632</v>
      </c>
      <c r="F1114" s="727" t="s">
        <v>620</v>
      </c>
      <c r="G1114" s="728" t="s">
        <v>54</v>
      </c>
      <c r="H1114" s="726">
        <v>463000.0</v>
      </c>
      <c r="I1114" s="726">
        <v>0.0</v>
      </c>
      <c r="J1114" s="726">
        <f t="shared" si="6"/>
        <v>0</v>
      </c>
      <c r="K1114" s="724"/>
      <c r="L1114" s="729"/>
      <c r="M1114" s="741"/>
    </row>
    <row r="1115" ht="22.5" customHeight="1">
      <c r="A1115" s="723" t="b">
        <v>0</v>
      </c>
      <c r="B1115" s="724" t="s">
        <v>2983</v>
      </c>
      <c r="C1115" s="725">
        <v>45817.0</v>
      </c>
      <c r="D1115" s="726">
        <f t="shared" ref="D1115:D1132" si="59">IF(OR(ISBLANK(H1115),ISBLANK(I1115)),"",H1115-I1115)</f>
        <v>50000</v>
      </c>
      <c r="E1115" s="724" t="s">
        <v>773</v>
      </c>
      <c r="F1115" s="727" t="s">
        <v>620</v>
      </c>
      <c r="G1115" s="728" t="s">
        <v>54</v>
      </c>
      <c r="H1115" s="726">
        <v>50000.0</v>
      </c>
      <c r="I1115" s="726">
        <v>0.0</v>
      </c>
      <c r="J1115" s="726">
        <f t="shared" si="6"/>
        <v>0</v>
      </c>
      <c r="K1115" s="724"/>
      <c r="L1115" s="729"/>
      <c r="M1115" s="741"/>
    </row>
    <row r="1116" ht="22.5" customHeight="1">
      <c r="A1116" s="723" t="b">
        <v>0</v>
      </c>
      <c r="B1116" s="725"/>
      <c r="C1116" s="725">
        <v>45817.0</v>
      </c>
      <c r="D1116" s="726">
        <f t="shared" si="59"/>
        <v>5000</v>
      </c>
      <c r="E1116" s="724" t="s">
        <v>2984</v>
      </c>
      <c r="F1116" s="727" t="s">
        <v>628</v>
      </c>
      <c r="G1116" s="728" t="s">
        <v>54</v>
      </c>
      <c r="H1116" s="726">
        <v>5000.0</v>
      </c>
      <c r="I1116" s="726">
        <v>0.0</v>
      </c>
      <c r="J1116" s="726">
        <f t="shared" si="6"/>
        <v>0</v>
      </c>
      <c r="K1116" s="724"/>
      <c r="L1116" s="729"/>
      <c r="M1116" s="741"/>
    </row>
    <row r="1117" ht="22.5" customHeight="1">
      <c r="A1117" s="723" t="b">
        <v>0</v>
      </c>
      <c r="B1117" s="725"/>
      <c r="C1117" s="725">
        <v>45817.0</v>
      </c>
      <c r="D1117" s="726">
        <f t="shared" si="59"/>
        <v>10000</v>
      </c>
      <c r="E1117" s="724" t="s">
        <v>631</v>
      </c>
      <c r="F1117" s="727" t="s">
        <v>631</v>
      </c>
      <c r="G1117" s="728" t="s">
        <v>52</v>
      </c>
      <c r="H1117" s="726">
        <v>10000.0</v>
      </c>
      <c r="I1117" s="726">
        <v>0.0</v>
      </c>
      <c r="J1117" s="726">
        <f t="shared" si="6"/>
        <v>0</v>
      </c>
      <c r="K1117" s="724"/>
      <c r="L1117" s="729"/>
      <c r="M1117" s="741"/>
    </row>
    <row r="1118" ht="22.5" customHeight="1">
      <c r="A1118" s="723" t="b">
        <v>0</v>
      </c>
      <c r="B1118" s="725"/>
      <c r="C1118" s="725">
        <v>45817.0</v>
      </c>
      <c r="D1118" s="726">
        <f t="shared" si="59"/>
        <v>16000</v>
      </c>
      <c r="E1118" s="724" t="s">
        <v>2985</v>
      </c>
      <c r="F1118" s="727" t="s">
        <v>826</v>
      </c>
      <c r="G1118" s="728" t="s">
        <v>1609</v>
      </c>
      <c r="H1118" s="726">
        <v>16000.0</v>
      </c>
      <c r="I1118" s="726">
        <v>0.0</v>
      </c>
      <c r="J1118" s="726">
        <f t="shared" si="6"/>
        <v>0</v>
      </c>
      <c r="K1118" s="724"/>
      <c r="L1118" s="729"/>
      <c r="M1118" s="741"/>
    </row>
    <row r="1119" ht="22.5" customHeight="1">
      <c r="A1119" s="723" t="b">
        <v>0</v>
      </c>
      <c r="B1119" s="725"/>
      <c r="C1119" s="725">
        <v>45817.0</v>
      </c>
      <c r="D1119" s="726">
        <f t="shared" si="59"/>
        <v>17000</v>
      </c>
      <c r="E1119" s="724" t="s">
        <v>618</v>
      </c>
      <c r="F1119" s="727" t="s">
        <v>618</v>
      </c>
      <c r="G1119" s="728" t="s">
        <v>2772</v>
      </c>
      <c r="H1119" s="726">
        <v>17000.0</v>
      </c>
      <c r="I1119" s="726">
        <v>0.0</v>
      </c>
      <c r="J1119" s="726">
        <f t="shared" si="6"/>
        <v>0</v>
      </c>
      <c r="K1119" s="724"/>
      <c r="L1119" s="729"/>
      <c r="M1119" s="741"/>
    </row>
    <row r="1120" ht="22.5" customHeight="1">
      <c r="A1120" s="723" t="b">
        <v>0</v>
      </c>
      <c r="B1120" s="725"/>
      <c r="C1120" s="725">
        <v>45817.0</v>
      </c>
      <c r="D1120" s="726">
        <f t="shared" si="59"/>
        <v>152000</v>
      </c>
      <c r="E1120" s="724" t="s">
        <v>2986</v>
      </c>
      <c r="F1120" s="727" t="s">
        <v>618</v>
      </c>
      <c r="G1120" s="728" t="s">
        <v>31</v>
      </c>
      <c r="H1120" s="726">
        <v>152000.0</v>
      </c>
      <c r="I1120" s="726">
        <v>0.0</v>
      </c>
      <c r="J1120" s="726">
        <f t="shared" si="6"/>
        <v>0</v>
      </c>
      <c r="K1120" s="724"/>
      <c r="L1120" s="729"/>
      <c r="M1120" s="741"/>
    </row>
    <row r="1121" ht="22.5" customHeight="1">
      <c r="A1121" s="723" t="b">
        <v>0</v>
      </c>
      <c r="B1121" s="725"/>
      <c r="C1121" s="725">
        <v>45818.0</v>
      </c>
      <c r="D1121" s="726">
        <f t="shared" si="59"/>
        <v>80000</v>
      </c>
      <c r="E1121" s="724" t="s">
        <v>2987</v>
      </c>
      <c r="F1121" s="727" t="s">
        <v>628</v>
      </c>
      <c r="G1121" s="728" t="s">
        <v>31</v>
      </c>
      <c r="H1121" s="726">
        <v>80000.0</v>
      </c>
      <c r="I1121" s="726">
        <v>0.0</v>
      </c>
      <c r="J1121" s="726">
        <f t="shared" si="6"/>
        <v>0</v>
      </c>
      <c r="K1121" s="724"/>
      <c r="L1121" s="729"/>
      <c r="M1121" s="741"/>
    </row>
    <row r="1122" ht="22.5" customHeight="1">
      <c r="A1122" s="723" t="b">
        <v>0</v>
      </c>
      <c r="B1122" s="725"/>
      <c r="C1122" s="725">
        <v>45818.0</v>
      </c>
      <c r="D1122" s="726">
        <f t="shared" si="59"/>
        <v>25000</v>
      </c>
      <c r="E1122" s="725" t="s">
        <v>2988</v>
      </c>
      <c r="F1122" s="727" t="s">
        <v>628</v>
      </c>
      <c r="G1122" s="728" t="s">
        <v>54</v>
      </c>
      <c r="H1122" s="726">
        <v>25000.0</v>
      </c>
      <c r="I1122" s="726">
        <v>0.0</v>
      </c>
      <c r="J1122" s="726">
        <f t="shared" si="6"/>
        <v>0</v>
      </c>
      <c r="K1122" s="724"/>
      <c r="L1122" s="729"/>
      <c r="M1122" s="741"/>
    </row>
    <row r="1123" ht="22.5" customHeight="1">
      <c r="A1123" s="723" t="b">
        <v>0</v>
      </c>
      <c r="B1123" s="725"/>
      <c r="C1123" s="725">
        <v>45818.0</v>
      </c>
      <c r="D1123" s="726">
        <f t="shared" si="59"/>
        <v>30000</v>
      </c>
      <c r="E1123" s="724" t="s">
        <v>2989</v>
      </c>
      <c r="F1123" s="727" t="s">
        <v>628</v>
      </c>
      <c r="G1123" s="728" t="s">
        <v>2921</v>
      </c>
      <c r="H1123" s="726">
        <v>30000.0</v>
      </c>
      <c r="I1123" s="726">
        <v>0.0</v>
      </c>
      <c r="J1123" s="726">
        <f t="shared" si="6"/>
        <v>0</v>
      </c>
      <c r="K1123" s="724"/>
      <c r="L1123" s="729"/>
      <c r="M1123" s="741"/>
    </row>
    <row r="1124" ht="22.5" customHeight="1">
      <c r="A1124" s="723" t="b">
        <v>0</v>
      </c>
      <c r="B1124" s="725"/>
      <c r="C1124" s="725">
        <v>45818.0</v>
      </c>
      <c r="D1124" s="726">
        <f t="shared" si="59"/>
        <v>105000</v>
      </c>
      <c r="E1124" s="724" t="s">
        <v>2990</v>
      </c>
      <c r="F1124" s="727" t="s">
        <v>628</v>
      </c>
      <c r="G1124" s="728" t="s">
        <v>3</v>
      </c>
      <c r="H1124" s="726">
        <v>105000.0</v>
      </c>
      <c r="I1124" s="726">
        <v>0.0</v>
      </c>
      <c r="J1124" s="726">
        <f t="shared" si="6"/>
        <v>0</v>
      </c>
      <c r="K1124" s="724"/>
      <c r="L1124" s="729"/>
      <c r="M1124" s="741"/>
    </row>
    <row r="1125" ht="22.5" customHeight="1">
      <c r="A1125" s="723" t="b">
        <v>0</v>
      </c>
      <c r="B1125" s="725"/>
      <c r="C1125" s="725">
        <v>45818.0</v>
      </c>
      <c r="D1125" s="726">
        <f t="shared" si="59"/>
        <v>25000</v>
      </c>
      <c r="E1125" s="724" t="s">
        <v>618</v>
      </c>
      <c r="F1125" s="727" t="s">
        <v>618</v>
      </c>
      <c r="G1125" s="728" t="s">
        <v>37</v>
      </c>
      <c r="H1125" s="726">
        <v>25000.0</v>
      </c>
      <c r="I1125" s="726">
        <v>0.0</v>
      </c>
      <c r="J1125" s="726">
        <f t="shared" si="6"/>
        <v>0</v>
      </c>
      <c r="K1125" s="724"/>
      <c r="L1125" s="729"/>
      <c r="M1125" s="741"/>
    </row>
    <row r="1126" ht="22.5" customHeight="1">
      <c r="A1126" s="723" t="b">
        <v>0</v>
      </c>
      <c r="B1126" s="725"/>
      <c r="C1126" s="725">
        <v>45818.0</v>
      </c>
      <c r="D1126" s="726">
        <f t="shared" si="59"/>
        <v>45000</v>
      </c>
      <c r="E1126" s="724" t="s">
        <v>618</v>
      </c>
      <c r="F1126" s="727" t="s">
        <v>618</v>
      </c>
      <c r="G1126" s="728" t="s">
        <v>226</v>
      </c>
      <c r="H1126" s="726">
        <v>45000.0</v>
      </c>
      <c r="I1126" s="726">
        <v>0.0</v>
      </c>
      <c r="J1126" s="726">
        <f t="shared" si="6"/>
        <v>0</v>
      </c>
      <c r="K1126" s="724"/>
      <c r="L1126" s="729"/>
      <c r="M1126" s="741"/>
    </row>
    <row r="1127" ht="22.5" customHeight="1">
      <c r="A1127" s="723" t="b">
        <v>0</v>
      </c>
      <c r="B1127" s="725"/>
      <c r="C1127" s="725">
        <v>45818.0</v>
      </c>
      <c r="D1127" s="726">
        <f t="shared" si="59"/>
        <v>50000</v>
      </c>
      <c r="E1127" s="724" t="s">
        <v>618</v>
      </c>
      <c r="F1127" s="727" t="s">
        <v>618</v>
      </c>
      <c r="G1127" s="728" t="s">
        <v>60</v>
      </c>
      <c r="H1127" s="726">
        <v>50000.0</v>
      </c>
      <c r="I1127" s="726">
        <v>0.0</v>
      </c>
      <c r="J1127" s="726">
        <f t="shared" si="6"/>
        <v>0</v>
      </c>
      <c r="K1127" s="724"/>
      <c r="L1127" s="729"/>
      <c r="M1127" s="741"/>
    </row>
    <row r="1128" ht="22.5" customHeight="1">
      <c r="A1128" s="723" t="b">
        <v>0</v>
      </c>
      <c r="B1128" s="725"/>
      <c r="C1128" s="725">
        <v>45819.0</v>
      </c>
      <c r="D1128" s="726">
        <f t="shared" si="59"/>
        <v>100000</v>
      </c>
      <c r="E1128" s="724" t="s">
        <v>2895</v>
      </c>
      <c r="F1128" s="727" t="s">
        <v>622</v>
      </c>
      <c r="G1128" s="728" t="s">
        <v>3</v>
      </c>
      <c r="H1128" s="726">
        <v>100000.0</v>
      </c>
      <c r="I1128" s="726">
        <v>0.0</v>
      </c>
      <c r="J1128" s="726">
        <f t="shared" si="6"/>
        <v>0</v>
      </c>
      <c r="K1128" s="724"/>
      <c r="L1128" s="729"/>
      <c r="M1128" s="741"/>
    </row>
    <row r="1129" ht="22.5" customHeight="1">
      <c r="A1129" s="723" t="b">
        <v>0</v>
      </c>
      <c r="B1129" s="725"/>
      <c r="C1129" s="725">
        <v>45819.0</v>
      </c>
      <c r="D1129" s="726">
        <f t="shared" si="59"/>
        <v>4000</v>
      </c>
      <c r="E1129" s="724" t="s">
        <v>2725</v>
      </c>
      <c r="F1129" s="727" t="s">
        <v>628</v>
      </c>
      <c r="G1129" s="728" t="s">
        <v>2847</v>
      </c>
      <c r="H1129" s="726">
        <v>4000.0</v>
      </c>
      <c r="I1129" s="726">
        <v>0.0</v>
      </c>
      <c r="J1129" s="726">
        <f t="shared" si="6"/>
        <v>0</v>
      </c>
      <c r="K1129" s="724"/>
      <c r="L1129" s="729"/>
      <c r="M1129" s="741"/>
    </row>
    <row r="1130" ht="22.5" customHeight="1">
      <c r="A1130" s="723" t="b">
        <v>0</v>
      </c>
      <c r="B1130" s="725"/>
      <c r="C1130" s="725">
        <v>45819.0</v>
      </c>
      <c r="D1130" s="726">
        <f t="shared" si="59"/>
        <v>5000</v>
      </c>
      <c r="E1130" s="724" t="s">
        <v>2991</v>
      </c>
      <c r="F1130" s="727" t="s">
        <v>628</v>
      </c>
      <c r="G1130" s="728" t="s">
        <v>1609</v>
      </c>
      <c r="H1130" s="726">
        <v>5000.0</v>
      </c>
      <c r="I1130" s="726">
        <v>0.0</v>
      </c>
      <c r="J1130" s="726">
        <f t="shared" si="6"/>
        <v>0</v>
      </c>
      <c r="K1130" s="724"/>
      <c r="L1130" s="729"/>
      <c r="M1130" s="741"/>
    </row>
    <row r="1131" ht="22.5" customHeight="1">
      <c r="A1131" s="723" t="b">
        <v>1</v>
      </c>
      <c r="B1131" s="725"/>
      <c r="C1131" s="725">
        <v>45819.0</v>
      </c>
      <c r="D1131" s="726">
        <f t="shared" si="59"/>
        <v>3340000</v>
      </c>
      <c r="E1131" s="724" t="s">
        <v>2992</v>
      </c>
      <c r="F1131" s="727" t="s">
        <v>618</v>
      </c>
      <c r="G1131" s="728" t="s">
        <v>3</v>
      </c>
      <c r="H1131" s="726">
        <v>3340000.0</v>
      </c>
      <c r="I1131" s="726">
        <v>0.0</v>
      </c>
      <c r="J1131" s="726">
        <f t="shared" si="6"/>
        <v>0</v>
      </c>
      <c r="K1131" s="724"/>
      <c r="L1131" s="729"/>
      <c r="M1131" s="741"/>
    </row>
    <row r="1132" ht="22.5" customHeight="1">
      <c r="A1132" s="723" t="b">
        <v>0</v>
      </c>
      <c r="B1132" s="725"/>
      <c r="C1132" s="725">
        <v>45819.0</v>
      </c>
      <c r="D1132" s="726">
        <f t="shared" si="59"/>
        <v>650000</v>
      </c>
      <c r="E1132" s="724" t="s">
        <v>2993</v>
      </c>
      <c r="F1132" s="727" t="s">
        <v>618</v>
      </c>
      <c r="G1132" s="728" t="s">
        <v>3</v>
      </c>
      <c r="H1132" s="726">
        <v>650000.0</v>
      </c>
      <c r="I1132" s="726">
        <v>0.0</v>
      </c>
      <c r="J1132" s="726">
        <f t="shared" si="6"/>
        <v>0</v>
      </c>
      <c r="K1132" s="724"/>
      <c r="L1132" s="729"/>
      <c r="M1132" s="741"/>
    </row>
    <row r="1133" ht="22.5" customHeight="1">
      <c r="A1133" s="723" t="b">
        <v>0</v>
      </c>
      <c r="B1133" s="724" t="s">
        <v>2994</v>
      </c>
      <c r="C1133" s="725">
        <v>45820.0</v>
      </c>
      <c r="D1133" s="726">
        <v>464000.0</v>
      </c>
      <c r="E1133" s="724" t="s">
        <v>632</v>
      </c>
      <c r="F1133" s="727" t="s">
        <v>620</v>
      </c>
      <c r="G1133" s="728" t="s">
        <v>54</v>
      </c>
      <c r="H1133" s="726">
        <v>464000.0</v>
      </c>
      <c r="I1133" s="726">
        <v>0.0</v>
      </c>
      <c r="J1133" s="726">
        <f t="shared" si="6"/>
        <v>0</v>
      </c>
      <c r="K1133" s="724"/>
      <c r="L1133" s="729"/>
      <c r="M1133" s="741"/>
    </row>
    <row r="1134" ht="22.5" customHeight="1">
      <c r="A1134" s="723" t="b">
        <v>0</v>
      </c>
      <c r="B1134" s="725"/>
      <c r="C1134" s="725">
        <v>45820.0</v>
      </c>
      <c r="D1134" s="726">
        <f t="shared" ref="D1134:D1138" si="60">IF(OR(ISBLANK(H1134),ISBLANK(I1134)),"",H1134-I1134)</f>
        <v>120000</v>
      </c>
      <c r="E1134" s="724" t="s">
        <v>2995</v>
      </c>
      <c r="F1134" s="727" t="s">
        <v>628</v>
      </c>
      <c r="G1134" s="728" t="s">
        <v>41</v>
      </c>
      <c r="H1134" s="726">
        <v>120000.0</v>
      </c>
      <c r="I1134" s="726">
        <v>0.0</v>
      </c>
      <c r="J1134" s="726">
        <f t="shared" si="6"/>
        <v>0</v>
      </c>
      <c r="K1134" s="724"/>
      <c r="L1134" s="729"/>
      <c r="M1134" s="741"/>
    </row>
    <row r="1135" ht="22.5" customHeight="1">
      <c r="A1135" s="723" t="b">
        <v>0</v>
      </c>
      <c r="B1135" s="725"/>
      <c r="C1135" s="725">
        <v>45820.0</v>
      </c>
      <c r="D1135" s="726">
        <f t="shared" si="60"/>
        <v>10000</v>
      </c>
      <c r="E1135" s="724" t="s">
        <v>2973</v>
      </c>
      <c r="F1135" s="727" t="s">
        <v>628</v>
      </c>
      <c r="G1135" s="728" t="s">
        <v>2921</v>
      </c>
      <c r="H1135" s="726">
        <v>10000.0</v>
      </c>
      <c r="I1135" s="726">
        <v>0.0</v>
      </c>
      <c r="J1135" s="726">
        <f t="shared" si="6"/>
        <v>0</v>
      </c>
      <c r="K1135" s="724"/>
      <c r="L1135" s="729"/>
      <c r="M1135" s="741"/>
    </row>
    <row r="1136" ht="22.5" customHeight="1">
      <c r="A1136" s="723" t="b">
        <v>0</v>
      </c>
      <c r="B1136" s="725"/>
      <c r="C1136" s="725">
        <v>45820.0</v>
      </c>
      <c r="D1136" s="726">
        <f t="shared" si="60"/>
        <v>25000</v>
      </c>
      <c r="E1136" s="724" t="s">
        <v>2996</v>
      </c>
      <c r="F1136" s="727" t="s">
        <v>628</v>
      </c>
      <c r="G1136" s="728" t="s">
        <v>1609</v>
      </c>
      <c r="H1136" s="726">
        <v>25000.0</v>
      </c>
      <c r="I1136" s="726">
        <v>0.0</v>
      </c>
      <c r="J1136" s="726">
        <f t="shared" si="6"/>
        <v>0</v>
      </c>
      <c r="K1136" s="724"/>
      <c r="L1136" s="729"/>
      <c r="M1136" s="741"/>
    </row>
    <row r="1137" ht="22.5" customHeight="1">
      <c r="A1137" s="723" t="b">
        <v>0</v>
      </c>
      <c r="B1137" s="725"/>
      <c r="C1137" s="725">
        <v>45820.0</v>
      </c>
      <c r="D1137" s="726">
        <f t="shared" si="60"/>
        <v>120000</v>
      </c>
      <c r="E1137" s="724" t="s">
        <v>631</v>
      </c>
      <c r="F1137" s="727" t="s">
        <v>631</v>
      </c>
      <c r="G1137" s="728" t="s">
        <v>1511</v>
      </c>
      <c r="H1137" s="726">
        <v>120000.0</v>
      </c>
      <c r="I1137" s="726">
        <v>0.0</v>
      </c>
      <c r="J1137" s="726">
        <f t="shared" si="6"/>
        <v>0</v>
      </c>
      <c r="K1137" s="724"/>
      <c r="L1137" s="729"/>
      <c r="M1137" s="741"/>
    </row>
    <row r="1138" ht="22.5" customHeight="1">
      <c r="A1138" s="723" t="b">
        <v>0</v>
      </c>
      <c r="B1138" s="725"/>
      <c r="C1138" s="725">
        <v>45820.0</v>
      </c>
      <c r="D1138" s="726">
        <f t="shared" si="60"/>
        <v>25000</v>
      </c>
      <c r="E1138" s="724" t="s">
        <v>631</v>
      </c>
      <c r="F1138" s="727" t="s">
        <v>631</v>
      </c>
      <c r="G1138" s="728" t="s">
        <v>52</v>
      </c>
      <c r="H1138" s="726">
        <v>25000.0</v>
      </c>
      <c r="I1138" s="726">
        <v>0.0</v>
      </c>
      <c r="J1138" s="726">
        <f t="shared" si="6"/>
        <v>0</v>
      </c>
      <c r="K1138" s="724"/>
      <c r="L1138" s="729"/>
      <c r="M1138" s="741"/>
    </row>
    <row r="1139" ht="22.5" customHeight="1">
      <c r="A1139" s="723" t="b">
        <v>0</v>
      </c>
      <c r="B1139" s="725"/>
      <c r="C1139" s="725">
        <v>45820.0</v>
      </c>
      <c r="D1139" s="726">
        <f>IF(OR(ISBLANK(H1139),ISBLANK(D1139)),"",H1139-I1139)</f>
        <v>25000</v>
      </c>
      <c r="E1139" s="724" t="s">
        <v>618</v>
      </c>
      <c r="F1139" s="727" t="s">
        <v>618</v>
      </c>
      <c r="G1139" s="728" t="s">
        <v>37</v>
      </c>
      <c r="H1139" s="726">
        <v>25000.0</v>
      </c>
      <c r="I1139" s="726">
        <v>0.0</v>
      </c>
      <c r="J1139" s="726">
        <f t="shared" si="6"/>
        <v>0</v>
      </c>
      <c r="K1139" s="724"/>
      <c r="L1139" s="729"/>
      <c r="M1139" s="741"/>
    </row>
    <row r="1140" ht="22.5" customHeight="1">
      <c r="A1140" s="723" t="b">
        <v>0</v>
      </c>
      <c r="B1140" s="725"/>
      <c r="C1140" s="725">
        <v>45821.0</v>
      </c>
      <c r="D1140" s="726">
        <f t="shared" ref="D1140:D1141" si="61">IF(OR(ISBLANK(H1140),ISBLANK(I1140)),"",H1140-I1140)</f>
        <v>15000</v>
      </c>
      <c r="E1140" s="724" t="s">
        <v>2997</v>
      </c>
      <c r="F1140" s="727" t="s">
        <v>628</v>
      </c>
      <c r="G1140" s="728" t="s">
        <v>41</v>
      </c>
      <c r="H1140" s="726">
        <v>15000.0</v>
      </c>
      <c r="I1140" s="726">
        <v>0.0</v>
      </c>
      <c r="J1140" s="726">
        <f t="shared" si="6"/>
        <v>0</v>
      </c>
      <c r="K1140" s="724"/>
      <c r="L1140" s="729"/>
      <c r="M1140" s="741"/>
    </row>
    <row r="1141" ht="22.5" customHeight="1">
      <c r="A1141" s="723" t="b">
        <v>0</v>
      </c>
      <c r="B1141" s="724">
        <v>413.0</v>
      </c>
      <c r="C1141" s="725">
        <v>45822.0</v>
      </c>
      <c r="D1141" s="726">
        <f t="shared" si="61"/>
        <v>21000</v>
      </c>
      <c r="E1141" s="724" t="s">
        <v>597</v>
      </c>
      <c r="F1141" s="727" t="s">
        <v>620</v>
      </c>
      <c r="G1141" s="728" t="s">
        <v>1609</v>
      </c>
      <c r="H1141" s="726">
        <v>21000.0</v>
      </c>
      <c r="I1141" s="726">
        <v>0.0</v>
      </c>
      <c r="J1141" s="726">
        <f t="shared" si="6"/>
        <v>0</v>
      </c>
      <c r="K1141" s="724"/>
      <c r="L1141" s="729"/>
      <c r="M1141" s="741"/>
    </row>
    <row r="1142" ht="22.5" customHeight="1">
      <c r="A1142" s="723" t="b">
        <v>0</v>
      </c>
      <c r="B1142" s="724">
        <v>8913.0</v>
      </c>
      <c r="C1142" s="725">
        <v>45822.0</v>
      </c>
      <c r="D1142" s="726">
        <v>1507000.0</v>
      </c>
      <c r="E1142" s="724" t="s">
        <v>632</v>
      </c>
      <c r="F1142" s="727" t="s">
        <v>620</v>
      </c>
      <c r="G1142" s="728" t="s">
        <v>632</v>
      </c>
      <c r="H1142" s="726">
        <v>50000.0</v>
      </c>
      <c r="I1142" s="726">
        <v>0.0</v>
      </c>
      <c r="J1142" s="724">
        <v>0.0</v>
      </c>
      <c r="K1142" s="724"/>
      <c r="L1142" s="729"/>
      <c r="M1142" s="741"/>
    </row>
    <row r="1143" ht="22.5" customHeight="1">
      <c r="A1143" s="723" t="b">
        <v>0</v>
      </c>
      <c r="B1143" s="725"/>
      <c r="C1143" s="725">
        <v>45824.0</v>
      </c>
      <c r="D1143" s="726">
        <f t="shared" ref="D1143:D1235" si="62">IF(OR(ISBLANK(H1143),ISBLANK(I1143)),"",H1143-I1143)</f>
        <v>150000</v>
      </c>
      <c r="E1143" s="724" t="s">
        <v>2998</v>
      </c>
      <c r="F1143" s="727" t="s">
        <v>628</v>
      </c>
      <c r="G1143" s="728" t="s">
        <v>1609</v>
      </c>
      <c r="H1143" s="726">
        <v>150000.0</v>
      </c>
      <c r="I1143" s="726">
        <v>0.0</v>
      </c>
      <c r="J1143" s="726">
        <f t="shared" ref="J1143:J1380" si="63">H1143-D1143</f>
        <v>0</v>
      </c>
      <c r="K1143" s="724"/>
      <c r="L1143" s="729"/>
      <c r="M1143" s="741"/>
    </row>
    <row r="1144" ht="22.5" customHeight="1">
      <c r="A1144" s="723" t="b">
        <v>0</v>
      </c>
      <c r="B1144" s="725"/>
      <c r="C1144" s="725">
        <v>45825.0</v>
      </c>
      <c r="D1144" s="726">
        <f t="shared" si="62"/>
        <v>1350000</v>
      </c>
      <c r="E1144" s="724" t="s">
        <v>2999</v>
      </c>
      <c r="F1144" s="727" t="s">
        <v>628</v>
      </c>
      <c r="G1144" s="736" t="s">
        <v>31</v>
      </c>
      <c r="H1144" s="726">
        <v>1350000.0</v>
      </c>
      <c r="I1144" s="726">
        <v>0.0</v>
      </c>
      <c r="J1144" s="726">
        <f t="shared" si="63"/>
        <v>0</v>
      </c>
      <c r="K1144" s="724"/>
      <c r="L1144" s="729"/>
      <c r="M1144" s="741"/>
    </row>
    <row r="1145" ht="22.5" customHeight="1">
      <c r="A1145" s="723" t="b">
        <v>0</v>
      </c>
      <c r="B1145" s="725"/>
      <c r="C1145" s="725">
        <v>45825.0</v>
      </c>
      <c r="D1145" s="726">
        <f t="shared" si="62"/>
        <v>400000</v>
      </c>
      <c r="E1145" s="724" t="s">
        <v>618</v>
      </c>
      <c r="F1145" s="727" t="s">
        <v>618</v>
      </c>
      <c r="G1145" s="728" t="s">
        <v>225</v>
      </c>
      <c r="H1145" s="726">
        <v>400000.0</v>
      </c>
      <c r="I1145" s="726">
        <v>0.0</v>
      </c>
      <c r="J1145" s="726">
        <f t="shared" si="63"/>
        <v>0</v>
      </c>
      <c r="K1145" s="724"/>
      <c r="L1145" s="729"/>
      <c r="M1145" s="741"/>
    </row>
    <row r="1146" ht="22.5" customHeight="1">
      <c r="A1146" s="723" t="b">
        <v>0</v>
      </c>
      <c r="B1146" s="725"/>
      <c r="C1146" s="725">
        <v>45826.0</v>
      </c>
      <c r="D1146" s="726">
        <f t="shared" si="62"/>
        <v>90000</v>
      </c>
      <c r="E1146" s="724" t="s">
        <v>3000</v>
      </c>
      <c r="F1146" s="727" t="s">
        <v>641</v>
      </c>
      <c r="G1146" s="728" t="s">
        <v>31</v>
      </c>
      <c r="H1146" s="726">
        <v>90000.0</v>
      </c>
      <c r="I1146" s="726">
        <v>0.0</v>
      </c>
      <c r="J1146" s="726">
        <f t="shared" si="63"/>
        <v>0</v>
      </c>
      <c r="K1146" s="724"/>
      <c r="L1146" s="729"/>
      <c r="M1146" s="741"/>
    </row>
    <row r="1147" ht="22.5" customHeight="1">
      <c r="A1147" s="723" t="b">
        <v>0</v>
      </c>
      <c r="B1147" s="725"/>
      <c r="C1147" s="725">
        <v>45827.0</v>
      </c>
      <c r="D1147" s="726">
        <f t="shared" si="62"/>
        <v>750000</v>
      </c>
      <c r="E1147" s="724" t="s">
        <v>3001</v>
      </c>
      <c r="F1147" s="727" t="s">
        <v>628</v>
      </c>
      <c r="G1147" s="728" t="s">
        <v>31</v>
      </c>
      <c r="H1147" s="726">
        <v>750000.0</v>
      </c>
      <c r="I1147" s="726">
        <v>0.0</v>
      </c>
      <c r="J1147" s="726">
        <f t="shared" si="63"/>
        <v>0</v>
      </c>
      <c r="K1147" s="724"/>
      <c r="L1147" s="729"/>
      <c r="M1147" s="741"/>
    </row>
    <row r="1148" ht="22.5" customHeight="1">
      <c r="A1148" s="723" t="b">
        <v>0</v>
      </c>
      <c r="B1148" s="725"/>
      <c r="C1148" s="725">
        <v>45827.0</v>
      </c>
      <c r="D1148" s="726">
        <f t="shared" si="62"/>
        <v>25000</v>
      </c>
      <c r="E1148" s="724" t="s">
        <v>631</v>
      </c>
      <c r="F1148" s="727" t="s">
        <v>631</v>
      </c>
      <c r="G1148" s="728" t="s">
        <v>52</v>
      </c>
      <c r="H1148" s="726">
        <v>25000.0</v>
      </c>
      <c r="I1148" s="726">
        <v>0.0</v>
      </c>
      <c r="J1148" s="726">
        <f t="shared" si="63"/>
        <v>0</v>
      </c>
      <c r="K1148" s="724"/>
      <c r="L1148" s="729"/>
      <c r="M1148" s="741"/>
    </row>
    <row r="1149" ht="22.5" customHeight="1">
      <c r="A1149" s="723" t="b">
        <v>0</v>
      </c>
      <c r="B1149" s="725"/>
      <c r="C1149" s="725">
        <v>45828.0</v>
      </c>
      <c r="D1149" s="726">
        <f t="shared" si="62"/>
        <v>210000</v>
      </c>
      <c r="E1149" s="724" t="s">
        <v>3002</v>
      </c>
      <c r="F1149" s="727" t="s">
        <v>2426</v>
      </c>
      <c r="G1149" s="728" t="s">
        <v>41</v>
      </c>
      <c r="H1149" s="726">
        <v>210000.0</v>
      </c>
      <c r="I1149" s="726">
        <v>0.0</v>
      </c>
      <c r="J1149" s="726">
        <f t="shared" si="63"/>
        <v>0</v>
      </c>
      <c r="K1149" s="724"/>
      <c r="L1149" s="729"/>
      <c r="M1149" s="741"/>
    </row>
    <row r="1150" ht="22.5" customHeight="1">
      <c r="A1150" s="723" t="b">
        <v>0</v>
      </c>
      <c r="B1150" s="725"/>
      <c r="C1150" s="725">
        <v>45828.0</v>
      </c>
      <c r="D1150" s="726">
        <f t="shared" si="62"/>
        <v>20000</v>
      </c>
      <c r="E1150" s="724" t="s">
        <v>775</v>
      </c>
      <c r="F1150" s="727" t="s">
        <v>641</v>
      </c>
      <c r="G1150" s="728" t="s">
        <v>68</v>
      </c>
      <c r="H1150" s="726">
        <v>20000.0</v>
      </c>
      <c r="I1150" s="726">
        <v>0.0</v>
      </c>
      <c r="J1150" s="726">
        <f t="shared" si="63"/>
        <v>0</v>
      </c>
      <c r="K1150" s="724"/>
      <c r="L1150" s="729"/>
      <c r="M1150" s="741"/>
    </row>
    <row r="1151" ht="22.5" customHeight="1">
      <c r="A1151" s="723" t="b">
        <v>0</v>
      </c>
      <c r="B1151" s="725"/>
      <c r="C1151" s="725">
        <v>45828.0</v>
      </c>
      <c r="D1151" s="726">
        <f t="shared" si="62"/>
        <v>5000</v>
      </c>
      <c r="E1151" s="724" t="s">
        <v>3003</v>
      </c>
      <c r="F1151" s="727" t="s">
        <v>641</v>
      </c>
      <c r="G1151" s="728" t="s">
        <v>2847</v>
      </c>
      <c r="H1151" s="726">
        <v>5000.0</v>
      </c>
      <c r="I1151" s="726">
        <v>0.0</v>
      </c>
      <c r="J1151" s="726">
        <f t="shared" si="63"/>
        <v>0</v>
      </c>
      <c r="K1151" s="724"/>
      <c r="L1151" s="729"/>
      <c r="M1151" s="741"/>
    </row>
    <row r="1152" ht="22.5" customHeight="1">
      <c r="A1152" s="723" t="b">
        <v>0</v>
      </c>
      <c r="B1152" s="725"/>
      <c r="C1152" s="725">
        <v>45828.0</v>
      </c>
      <c r="D1152" s="726">
        <f t="shared" si="62"/>
        <v>10000</v>
      </c>
      <c r="E1152" s="724" t="s">
        <v>3004</v>
      </c>
      <c r="F1152" s="727" t="s">
        <v>641</v>
      </c>
      <c r="G1152" s="728" t="s">
        <v>1609</v>
      </c>
      <c r="H1152" s="726">
        <v>10000.0</v>
      </c>
      <c r="I1152" s="726">
        <v>0.0</v>
      </c>
      <c r="J1152" s="726">
        <f t="shared" si="63"/>
        <v>0</v>
      </c>
      <c r="K1152" s="724"/>
      <c r="L1152" s="729"/>
      <c r="M1152" s="741"/>
    </row>
    <row r="1153" ht="22.5" customHeight="1">
      <c r="A1153" s="723" t="b">
        <v>0</v>
      </c>
      <c r="B1153" s="724">
        <v>414.0</v>
      </c>
      <c r="C1153" s="725">
        <v>45828.0</v>
      </c>
      <c r="D1153" s="726">
        <f t="shared" si="62"/>
        <v>13000</v>
      </c>
      <c r="E1153" s="724" t="s">
        <v>597</v>
      </c>
      <c r="F1153" s="727" t="s">
        <v>620</v>
      </c>
      <c r="G1153" s="728" t="s">
        <v>1609</v>
      </c>
      <c r="H1153" s="726">
        <v>13000.0</v>
      </c>
      <c r="I1153" s="726">
        <v>0.0</v>
      </c>
      <c r="J1153" s="726">
        <f t="shared" si="63"/>
        <v>0</v>
      </c>
      <c r="K1153" s="724"/>
      <c r="L1153" s="729"/>
      <c r="M1153" s="741"/>
    </row>
    <row r="1154" ht="22.5" customHeight="1">
      <c r="A1154" s="723" t="b">
        <v>0</v>
      </c>
      <c r="B1154" s="725"/>
      <c r="C1154" s="725">
        <v>45828.0</v>
      </c>
      <c r="D1154" s="726">
        <f t="shared" si="62"/>
        <v>15000</v>
      </c>
      <c r="E1154" s="724" t="s">
        <v>3005</v>
      </c>
      <c r="F1154" s="727" t="s">
        <v>628</v>
      </c>
      <c r="G1154" s="728" t="s">
        <v>68</v>
      </c>
      <c r="H1154" s="726">
        <v>15000.0</v>
      </c>
      <c r="I1154" s="726">
        <v>0.0</v>
      </c>
      <c r="J1154" s="726">
        <f t="shared" si="63"/>
        <v>0</v>
      </c>
      <c r="K1154" s="724"/>
      <c r="L1154" s="729"/>
      <c r="M1154" s="741"/>
    </row>
    <row r="1155" ht="22.5" customHeight="1">
      <c r="A1155" s="723" t="b">
        <v>0</v>
      </c>
      <c r="B1155" s="725"/>
      <c r="C1155" s="725">
        <v>45828.0</v>
      </c>
      <c r="D1155" s="726">
        <f t="shared" si="62"/>
        <v>60000</v>
      </c>
      <c r="E1155" s="724" t="s">
        <v>3006</v>
      </c>
      <c r="F1155" s="727" t="s">
        <v>628</v>
      </c>
      <c r="G1155" s="728" t="s">
        <v>41</v>
      </c>
      <c r="H1155" s="726">
        <v>60000.0</v>
      </c>
      <c r="I1155" s="726">
        <v>0.0</v>
      </c>
      <c r="J1155" s="726">
        <f t="shared" si="63"/>
        <v>0</v>
      </c>
      <c r="K1155" s="724"/>
      <c r="L1155" s="729"/>
      <c r="M1155" s="741"/>
    </row>
    <row r="1156" ht="22.5" customHeight="1">
      <c r="A1156" s="723" t="b">
        <v>0</v>
      </c>
      <c r="B1156" s="725"/>
      <c r="C1156" s="725">
        <v>45828.0</v>
      </c>
      <c r="D1156" s="726">
        <f t="shared" si="62"/>
        <v>25000</v>
      </c>
      <c r="E1156" s="724" t="s">
        <v>3007</v>
      </c>
      <c r="F1156" s="727" t="s">
        <v>628</v>
      </c>
      <c r="G1156" s="728" t="s">
        <v>41</v>
      </c>
      <c r="H1156" s="726">
        <v>25000.0</v>
      </c>
      <c r="I1156" s="726">
        <v>0.0</v>
      </c>
      <c r="J1156" s="726">
        <f t="shared" si="63"/>
        <v>0</v>
      </c>
      <c r="K1156" s="724"/>
      <c r="L1156" s="729"/>
      <c r="M1156" s="741"/>
    </row>
    <row r="1157" ht="22.5" customHeight="1">
      <c r="A1157" s="723" t="b">
        <v>0</v>
      </c>
      <c r="B1157" s="725"/>
      <c r="C1157" s="725">
        <v>45828.0</v>
      </c>
      <c r="D1157" s="726">
        <f t="shared" si="62"/>
        <v>10000</v>
      </c>
      <c r="E1157" s="724" t="s">
        <v>3008</v>
      </c>
      <c r="F1157" s="727" t="s">
        <v>628</v>
      </c>
      <c r="G1157" s="728" t="s">
        <v>54</v>
      </c>
      <c r="H1157" s="726">
        <v>10000.0</v>
      </c>
      <c r="I1157" s="726">
        <v>0.0</v>
      </c>
      <c r="J1157" s="726">
        <f t="shared" si="63"/>
        <v>0</v>
      </c>
      <c r="K1157" s="724"/>
      <c r="L1157" s="729"/>
      <c r="M1157" s="741"/>
    </row>
    <row r="1158" ht="22.5" customHeight="1">
      <c r="A1158" s="723" t="b">
        <v>0</v>
      </c>
      <c r="B1158" s="724">
        <v>323.0</v>
      </c>
      <c r="C1158" s="725">
        <v>45828.0</v>
      </c>
      <c r="D1158" s="726">
        <f t="shared" si="62"/>
        <v>40000</v>
      </c>
      <c r="E1158" s="724" t="s">
        <v>3009</v>
      </c>
      <c r="F1158" s="727" t="s">
        <v>628</v>
      </c>
      <c r="G1158" s="728" t="s">
        <v>791</v>
      </c>
      <c r="H1158" s="726">
        <v>40000.0</v>
      </c>
      <c r="I1158" s="726">
        <v>0.0</v>
      </c>
      <c r="J1158" s="726">
        <f t="shared" si="63"/>
        <v>0</v>
      </c>
      <c r="K1158" s="724"/>
      <c r="L1158" s="729"/>
      <c r="M1158" s="741"/>
    </row>
    <row r="1159" ht="22.5" customHeight="1">
      <c r="A1159" s="723" t="b">
        <v>0</v>
      </c>
      <c r="B1159" s="725"/>
      <c r="C1159" s="725">
        <v>45828.0</v>
      </c>
      <c r="D1159" s="726">
        <f t="shared" si="62"/>
        <v>15000</v>
      </c>
      <c r="E1159" s="724" t="s">
        <v>3010</v>
      </c>
      <c r="F1159" s="727" t="s">
        <v>628</v>
      </c>
      <c r="G1159" s="728" t="s">
        <v>791</v>
      </c>
      <c r="H1159" s="726">
        <v>15000.0</v>
      </c>
      <c r="I1159" s="726">
        <v>0.0</v>
      </c>
      <c r="J1159" s="726">
        <f t="shared" si="63"/>
        <v>0</v>
      </c>
      <c r="K1159" s="724"/>
      <c r="L1159" s="729"/>
      <c r="M1159" s="741"/>
    </row>
    <row r="1160" ht="22.5" customHeight="1">
      <c r="A1160" s="723" t="b">
        <v>0</v>
      </c>
      <c r="B1160" s="725"/>
      <c r="C1160" s="725">
        <v>45828.0</v>
      </c>
      <c r="D1160" s="726">
        <f t="shared" si="62"/>
        <v>145000</v>
      </c>
      <c r="E1160" s="724" t="s">
        <v>3011</v>
      </c>
      <c r="F1160" s="727" t="s">
        <v>628</v>
      </c>
      <c r="G1160" s="728" t="s">
        <v>1609</v>
      </c>
      <c r="H1160" s="726">
        <v>145000.0</v>
      </c>
      <c r="I1160" s="726">
        <v>0.0</v>
      </c>
      <c r="J1160" s="726">
        <f t="shared" si="63"/>
        <v>0</v>
      </c>
      <c r="K1160" s="724"/>
      <c r="L1160" s="729"/>
      <c r="M1160" s="741"/>
    </row>
    <row r="1161" ht="22.5" customHeight="1">
      <c r="A1161" s="723" t="b">
        <v>0</v>
      </c>
      <c r="B1161" s="725"/>
      <c r="C1161" s="725">
        <v>45828.0</v>
      </c>
      <c r="D1161" s="726">
        <f t="shared" si="62"/>
        <v>140000</v>
      </c>
      <c r="E1161" s="724" t="s">
        <v>3012</v>
      </c>
      <c r="F1161" s="727" t="s">
        <v>628</v>
      </c>
      <c r="G1161" s="728" t="s">
        <v>1609</v>
      </c>
      <c r="H1161" s="726">
        <v>140000.0</v>
      </c>
      <c r="I1161" s="726">
        <v>0.0</v>
      </c>
      <c r="J1161" s="726">
        <f t="shared" si="63"/>
        <v>0</v>
      </c>
      <c r="K1161" s="724"/>
      <c r="L1161" s="729"/>
      <c r="M1161" s="741"/>
    </row>
    <row r="1162" ht="22.5" customHeight="1">
      <c r="A1162" s="723" t="b">
        <v>0</v>
      </c>
      <c r="B1162" s="725"/>
      <c r="C1162" s="725">
        <v>45828.0</v>
      </c>
      <c r="D1162" s="726">
        <f t="shared" si="62"/>
        <v>50000</v>
      </c>
      <c r="E1162" s="724" t="s">
        <v>3013</v>
      </c>
      <c r="F1162" s="727" t="s">
        <v>628</v>
      </c>
      <c r="G1162" s="728" t="s">
        <v>1609</v>
      </c>
      <c r="H1162" s="726">
        <v>50000.0</v>
      </c>
      <c r="I1162" s="726">
        <v>0.0</v>
      </c>
      <c r="J1162" s="726">
        <f t="shared" si="63"/>
        <v>0</v>
      </c>
      <c r="K1162" s="724"/>
      <c r="L1162" s="729"/>
      <c r="M1162" s="741"/>
    </row>
    <row r="1163" ht="22.5" customHeight="1">
      <c r="A1163" s="723" t="b">
        <v>0</v>
      </c>
      <c r="B1163" s="725"/>
      <c r="C1163" s="725">
        <v>45828.0</v>
      </c>
      <c r="D1163" s="726">
        <f t="shared" si="62"/>
        <v>35000</v>
      </c>
      <c r="E1163" s="724" t="s">
        <v>3014</v>
      </c>
      <c r="F1163" s="727" t="s">
        <v>628</v>
      </c>
      <c r="G1163" s="728" t="s">
        <v>1609</v>
      </c>
      <c r="H1163" s="726">
        <v>35000.0</v>
      </c>
      <c r="I1163" s="726">
        <v>0.0</v>
      </c>
      <c r="J1163" s="726">
        <f t="shared" si="63"/>
        <v>0</v>
      </c>
      <c r="K1163" s="724"/>
      <c r="L1163" s="729"/>
      <c r="M1163" s="741"/>
    </row>
    <row r="1164" ht="22.5" customHeight="1">
      <c r="A1164" s="723" t="b">
        <v>0</v>
      </c>
      <c r="B1164" s="725"/>
      <c r="C1164" s="725">
        <v>45828.0</v>
      </c>
      <c r="D1164" s="726">
        <f t="shared" si="62"/>
        <v>25000</v>
      </c>
      <c r="E1164" s="724" t="s">
        <v>2987</v>
      </c>
      <c r="F1164" s="727" t="s">
        <v>628</v>
      </c>
      <c r="G1164" s="728" t="s">
        <v>1609</v>
      </c>
      <c r="H1164" s="726">
        <v>25000.0</v>
      </c>
      <c r="I1164" s="726">
        <v>0.0</v>
      </c>
      <c r="J1164" s="726">
        <f t="shared" si="63"/>
        <v>0</v>
      </c>
      <c r="K1164" s="724"/>
      <c r="L1164" s="729"/>
      <c r="M1164" s="741"/>
    </row>
    <row r="1165" ht="22.5" customHeight="1">
      <c r="A1165" s="723" t="b">
        <v>0</v>
      </c>
      <c r="B1165" s="725"/>
      <c r="C1165" s="725">
        <v>45828.0</v>
      </c>
      <c r="D1165" s="726">
        <f t="shared" si="62"/>
        <v>10000</v>
      </c>
      <c r="E1165" s="724" t="s">
        <v>2879</v>
      </c>
      <c r="F1165" s="727" t="s">
        <v>628</v>
      </c>
      <c r="G1165" s="728" t="s">
        <v>1609</v>
      </c>
      <c r="H1165" s="726">
        <v>10000.0</v>
      </c>
      <c r="I1165" s="726">
        <v>0.0</v>
      </c>
      <c r="J1165" s="726">
        <f t="shared" si="63"/>
        <v>0</v>
      </c>
      <c r="K1165" s="724"/>
      <c r="L1165" s="729"/>
      <c r="M1165" s="741"/>
    </row>
    <row r="1166" ht="22.5" customHeight="1">
      <c r="A1166" s="723" t="b">
        <v>0</v>
      </c>
      <c r="B1166" s="725"/>
      <c r="C1166" s="725">
        <v>45828.0</v>
      </c>
      <c r="D1166" s="726">
        <f t="shared" si="62"/>
        <v>5000</v>
      </c>
      <c r="E1166" s="724" t="s">
        <v>3013</v>
      </c>
      <c r="F1166" s="727" t="s">
        <v>628</v>
      </c>
      <c r="G1166" s="728" t="s">
        <v>1609</v>
      </c>
      <c r="H1166" s="726">
        <v>5000.0</v>
      </c>
      <c r="I1166" s="726">
        <v>0.0</v>
      </c>
      <c r="J1166" s="726">
        <f t="shared" si="63"/>
        <v>0</v>
      </c>
      <c r="K1166" s="724"/>
      <c r="L1166" s="729"/>
      <c r="M1166" s="741"/>
    </row>
    <row r="1167" ht="22.5" customHeight="1">
      <c r="A1167" s="723" t="b">
        <v>0</v>
      </c>
      <c r="B1167" s="725"/>
      <c r="C1167" s="725">
        <v>45828.0</v>
      </c>
      <c r="D1167" s="726">
        <f t="shared" si="62"/>
        <v>4000</v>
      </c>
      <c r="E1167" s="724" t="s">
        <v>2668</v>
      </c>
      <c r="F1167" s="727" t="s">
        <v>628</v>
      </c>
      <c r="G1167" s="728" t="s">
        <v>1609</v>
      </c>
      <c r="H1167" s="726">
        <v>4000.0</v>
      </c>
      <c r="I1167" s="726">
        <v>0.0</v>
      </c>
      <c r="J1167" s="726">
        <f t="shared" si="63"/>
        <v>0</v>
      </c>
      <c r="K1167" s="724"/>
      <c r="L1167" s="729"/>
      <c r="M1167" s="741"/>
    </row>
    <row r="1168" ht="22.5" customHeight="1">
      <c r="A1168" s="723" t="b">
        <v>0</v>
      </c>
      <c r="B1168" s="725"/>
      <c r="C1168" s="725">
        <v>45828.0</v>
      </c>
      <c r="D1168" s="726">
        <f t="shared" si="62"/>
        <v>50000</v>
      </c>
      <c r="E1168" s="724" t="s">
        <v>631</v>
      </c>
      <c r="F1168" s="727" t="s">
        <v>631</v>
      </c>
      <c r="G1168" s="728" t="s">
        <v>52</v>
      </c>
      <c r="H1168" s="726">
        <v>50000.0</v>
      </c>
      <c r="I1168" s="726">
        <v>0.0</v>
      </c>
      <c r="J1168" s="726">
        <f t="shared" si="63"/>
        <v>0</v>
      </c>
      <c r="K1168" s="724"/>
      <c r="L1168" s="729"/>
      <c r="M1168" s="741"/>
    </row>
    <row r="1169" ht="22.5" customHeight="1">
      <c r="A1169" s="723" t="b">
        <v>0</v>
      </c>
      <c r="B1169" s="725"/>
      <c r="C1169" s="725">
        <v>45828.0</v>
      </c>
      <c r="D1169" s="726">
        <f t="shared" si="62"/>
        <v>25000</v>
      </c>
      <c r="E1169" s="724" t="s">
        <v>631</v>
      </c>
      <c r="F1169" s="727" t="s">
        <v>631</v>
      </c>
      <c r="G1169" s="728" t="s">
        <v>52</v>
      </c>
      <c r="H1169" s="726">
        <v>25000.0</v>
      </c>
      <c r="I1169" s="726">
        <v>0.0</v>
      </c>
      <c r="J1169" s="726">
        <f t="shared" si="63"/>
        <v>0</v>
      </c>
      <c r="K1169" s="724"/>
      <c r="L1169" s="729"/>
      <c r="M1169" s="741"/>
    </row>
    <row r="1170" ht="22.5" customHeight="1">
      <c r="A1170" s="723" t="b">
        <v>0</v>
      </c>
      <c r="B1170" s="725"/>
      <c r="C1170" s="725">
        <v>45828.0</v>
      </c>
      <c r="D1170" s="726">
        <f t="shared" si="62"/>
        <v>5000</v>
      </c>
      <c r="E1170" s="724" t="s">
        <v>631</v>
      </c>
      <c r="F1170" s="727" t="s">
        <v>631</v>
      </c>
      <c r="G1170" s="728" t="s">
        <v>52</v>
      </c>
      <c r="H1170" s="726">
        <v>5000.0</v>
      </c>
      <c r="I1170" s="726">
        <v>0.0</v>
      </c>
      <c r="J1170" s="726">
        <f t="shared" si="63"/>
        <v>0</v>
      </c>
      <c r="K1170" s="724"/>
      <c r="L1170" s="729"/>
      <c r="M1170" s="741"/>
    </row>
    <row r="1171" ht="22.5" customHeight="1">
      <c r="A1171" s="723" t="b">
        <v>0</v>
      </c>
      <c r="B1171" s="725"/>
      <c r="C1171" s="725">
        <v>45828.0</v>
      </c>
      <c r="D1171" s="726">
        <f t="shared" si="62"/>
        <v>25000</v>
      </c>
      <c r="E1171" s="724" t="s">
        <v>618</v>
      </c>
      <c r="F1171" s="727" t="s">
        <v>618</v>
      </c>
      <c r="G1171" s="728" t="s">
        <v>37</v>
      </c>
      <c r="H1171" s="726">
        <v>25000.0</v>
      </c>
      <c r="I1171" s="726">
        <v>0.0</v>
      </c>
      <c r="J1171" s="726">
        <f t="shared" si="63"/>
        <v>0</v>
      </c>
      <c r="K1171" s="724"/>
      <c r="L1171" s="729"/>
      <c r="M1171" s="741"/>
    </row>
    <row r="1172" ht="22.5" customHeight="1">
      <c r="A1172" s="723" t="b">
        <v>0</v>
      </c>
      <c r="B1172" s="725"/>
      <c r="C1172" s="725">
        <v>45828.0</v>
      </c>
      <c r="D1172" s="726">
        <f t="shared" si="62"/>
        <v>50000</v>
      </c>
      <c r="E1172" s="724" t="s">
        <v>618</v>
      </c>
      <c r="F1172" s="727" t="s">
        <v>618</v>
      </c>
      <c r="G1172" s="728" t="s">
        <v>226</v>
      </c>
      <c r="H1172" s="726">
        <v>50000.0</v>
      </c>
      <c r="I1172" s="726">
        <v>0.0</v>
      </c>
      <c r="J1172" s="726">
        <f t="shared" si="63"/>
        <v>0</v>
      </c>
      <c r="K1172" s="724"/>
      <c r="L1172" s="729"/>
      <c r="M1172" s="741"/>
    </row>
    <row r="1173" ht="22.5" customHeight="1">
      <c r="A1173" s="723" t="b">
        <v>0</v>
      </c>
      <c r="B1173" s="725"/>
      <c r="C1173" s="725">
        <v>45828.0</v>
      </c>
      <c r="D1173" s="726">
        <f t="shared" si="62"/>
        <v>25000</v>
      </c>
      <c r="E1173" s="724" t="s">
        <v>618</v>
      </c>
      <c r="F1173" s="727" t="s">
        <v>618</v>
      </c>
      <c r="G1173" s="728" t="s">
        <v>60</v>
      </c>
      <c r="H1173" s="726">
        <v>25000.0</v>
      </c>
      <c r="I1173" s="726">
        <v>0.0</v>
      </c>
      <c r="J1173" s="726">
        <f t="shared" si="63"/>
        <v>0</v>
      </c>
      <c r="K1173" s="724"/>
      <c r="L1173" s="729"/>
      <c r="M1173" s="741"/>
    </row>
    <row r="1174" ht="22.5" customHeight="1">
      <c r="A1174" s="723" t="b">
        <v>0</v>
      </c>
      <c r="B1174" s="725"/>
      <c r="C1174" s="725">
        <v>45828.0</v>
      </c>
      <c r="D1174" s="726">
        <f t="shared" si="62"/>
        <v>5000</v>
      </c>
      <c r="E1174" s="724" t="s">
        <v>618</v>
      </c>
      <c r="F1174" s="727" t="s">
        <v>618</v>
      </c>
      <c r="G1174" s="728" t="s">
        <v>60</v>
      </c>
      <c r="H1174" s="726">
        <v>5000.0</v>
      </c>
      <c r="I1174" s="726">
        <v>0.0</v>
      </c>
      <c r="J1174" s="726">
        <f t="shared" si="63"/>
        <v>0</v>
      </c>
      <c r="K1174" s="724"/>
      <c r="L1174" s="729"/>
      <c r="M1174" s="741"/>
    </row>
    <row r="1175" ht="22.5" customHeight="1">
      <c r="A1175" s="723" t="b">
        <v>0</v>
      </c>
      <c r="B1175" s="725"/>
      <c r="C1175" s="725">
        <v>45828.0</v>
      </c>
      <c r="D1175" s="726">
        <f t="shared" si="62"/>
        <v>5000</v>
      </c>
      <c r="E1175" s="724" t="s">
        <v>618</v>
      </c>
      <c r="F1175" s="727" t="s">
        <v>618</v>
      </c>
      <c r="G1175" s="728" t="s">
        <v>60</v>
      </c>
      <c r="H1175" s="726">
        <v>5000.0</v>
      </c>
      <c r="I1175" s="726">
        <v>0.0</v>
      </c>
      <c r="J1175" s="726">
        <f t="shared" si="63"/>
        <v>0</v>
      </c>
      <c r="K1175" s="724"/>
      <c r="L1175" s="729"/>
      <c r="M1175" s="741"/>
    </row>
    <row r="1176" ht="22.5" customHeight="1">
      <c r="A1176" s="723" t="b">
        <v>0</v>
      </c>
      <c r="B1176" s="725"/>
      <c r="C1176" s="725">
        <v>45828.0</v>
      </c>
      <c r="D1176" s="726">
        <f t="shared" si="62"/>
        <v>190000</v>
      </c>
      <c r="E1176" s="724" t="s">
        <v>618</v>
      </c>
      <c r="F1176" s="727" t="s">
        <v>618</v>
      </c>
      <c r="G1176" s="728" t="s">
        <v>31</v>
      </c>
      <c r="H1176" s="726">
        <v>190000.0</v>
      </c>
      <c r="I1176" s="726">
        <v>0.0</v>
      </c>
      <c r="J1176" s="726">
        <f t="shared" si="63"/>
        <v>0</v>
      </c>
      <c r="K1176" s="724"/>
      <c r="L1176" s="729"/>
      <c r="M1176" s="741"/>
    </row>
    <row r="1177" ht="22.5" customHeight="1">
      <c r="A1177" s="723" t="b">
        <v>0</v>
      </c>
      <c r="B1177" s="725"/>
      <c r="C1177" s="725">
        <v>45828.0</v>
      </c>
      <c r="D1177" s="726">
        <f t="shared" si="62"/>
        <v>10000</v>
      </c>
      <c r="E1177" s="724" t="s">
        <v>618</v>
      </c>
      <c r="F1177" s="727" t="s">
        <v>618</v>
      </c>
      <c r="G1177" s="728" t="s">
        <v>31</v>
      </c>
      <c r="H1177" s="726">
        <v>10000.0</v>
      </c>
      <c r="I1177" s="726">
        <v>0.0</v>
      </c>
      <c r="J1177" s="726">
        <f t="shared" si="63"/>
        <v>0</v>
      </c>
      <c r="K1177" s="724"/>
      <c r="L1177" s="729"/>
      <c r="M1177" s="741"/>
    </row>
    <row r="1178" ht="22.5" customHeight="1">
      <c r="A1178" s="723" t="b">
        <v>0</v>
      </c>
      <c r="B1178" s="725"/>
      <c r="C1178" s="725">
        <v>45828.0</v>
      </c>
      <c r="D1178" s="726">
        <f t="shared" si="62"/>
        <v>25000</v>
      </c>
      <c r="E1178" s="724" t="s">
        <v>3015</v>
      </c>
      <c r="F1178" s="727" t="s">
        <v>618</v>
      </c>
      <c r="G1178" s="728" t="s">
        <v>2424</v>
      </c>
      <c r="H1178" s="726">
        <v>25000.0</v>
      </c>
      <c r="I1178" s="726">
        <v>0.0</v>
      </c>
      <c r="J1178" s="726">
        <f t="shared" si="63"/>
        <v>0</v>
      </c>
      <c r="K1178" s="724"/>
      <c r="L1178" s="729"/>
      <c r="M1178" s="741"/>
    </row>
    <row r="1179" ht="22.5" customHeight="1">
      <c r="A1179" s="723" t="b">
        <v>0</v>
      </c>
      <c r="B1179" s="725"/>
      <c r="C1179" s="725">
        <v>45828.0</v>
      </c>
      <c r="D1179" s="726">
        <f t="shared" si="62"/>
        <v>15000</v>
      </c>
      <c r="E1179" s="724" t="s">
        <v>3015</v>
      </c>
      <c r="F1179" s="727" t="s">
        <v>618</v>
      </c>
      <c r="G1179" s="728" t="s">
        <v>2424</v>
      </c>
      <c r="H1179" s="726">
        <v>15000.0</v>
      </c>
      <c r="I1179" s="726">
        <v>0.0</v>
      </c>
      <c r="J1179" s="726">
        <f t="shared" si="63"/>
        <v>0</v>
      </c>
      <c r="K1179" s="724"/>
      <c r="L1179" s="729"/>
      <c r="M1179" s="741"/>
    </row>
    <row r="1180" ht="22.5" customHeight="1">
      <c r="A1180" s="723" t="b">
        <v>0</v>
      </c>
      <c r="B1180" s="725"/>
      <c r="C1180" s="725">
        <v>45829.0</v>
      </c>
      <c r="D1180" s="726">
        <f t="shared" si="62"/>
        <v>100000</v>
      </c>
      <c r="E1180" s="724" t="s">
        <v>2580</v>
      </c>
      <c r="F1180" s="727" t="s">
        <v>2426</v>
      </c>
      <c r="G1180" s="728" t="s">
        <v>31</v>
      </c>
      <c r="H1180" s="726">
        <v>100000.0</v>
      </c>
      <c r="I1180" s="726">
        <v>0.0</v>
      </c>
      <c r="J1180" s="726">
        <f t="shared" si="63"/>
        <v>0</v>
      </c>
      <c r="K1180" s="724"/>
      <c r="L1180" s="729"/>
      <c r="M1180" s="741"/>
    </row>
    <row r="1181" ht="22.5" customHeight="1">
      <c r="A1181" s="723" t="b">
        <v>0</v>
      </c>
      <c r="B1181" s="725"/>
      <c r="C1181" s="725">
        <v>45829.0</v>
      </c>
      <c r="D1181" s="726">
        <f t="shared" si="62"/>
        <v>60000</v>
      </c>
      <c r="E1181" s="724" t="s">
        <v>3016</v>
      </c>
      <c r="F1181" s="727" t="s">
        <v>628</v>
      </c>
      <c r="G1181" s="728" t="s">
        <v>31</v>
      </c>
      <c r="H1181" s="726">
        <v>60000.0</v>
      </c>
      <c r="I1181" s="726">
        <v>0.0</v>
      </c>
      <c r="J1181" s="726">
        <f t="shared" si="63"/>
        <v>0</v>
      </c>
      <c r="K1181" s="724"/>
      <c r="L1181" s="729"/>
      <c r="M1181" s="741"/>
    </row>
    <row r="1182" ht="22.5" customHeight="1">
      <c r="A1182" s="723" t="b">
        <v>0</v>
      </c>
      <c r="B1182" s="725"/>
      <c r="C1182" s="725">
        <v>45829.0</v>
      </c>
      <c r="D1182" s="726">
        <f t="shared" si="62"/>
        <v>40000</v>
      </c>
      <c r="E1182" s="724" t="s">
        <v>3017</v>
      </c>
      <c r="F1182" s="727" t="s">
        <v>628</v>
      </c>
      <c r="G1182" s="728" t="s">
        <v>68</v>
      </c>
      <c r="H1182" s="726">
        <v>40000.0</v>
      </c>
      <c r="I1182" s="726">
        <v>0.0</v>
      </c>
      <c r="J1182" s="726">
        <f t="shared" si="63"/>
        <v>0</v>
      </c>
      <c r="K1182" s="724"/>
      <c r="L1182" s="729"/>
      <c r="M1182" s="741"/>
    </row>
    <row r="1183" ht="22.5" customHeight="1">
      <c r="A1183" s="723" t="b">
        <v>0</v>
      </c>
      <c r="B1183" s="725"/>
      <c r="C1183" s="725">
        <v>45829.0</v>
      </c>
      <c r="D1183" s="726">
        <f t="shared" si="62"/>
        <v>7500</v>
      </c>
      <c r="E1183" s="724" t="s">
        <v>3018</v>
      </c>
      <c r="F1183" s="727" t="s">
        <v>628</v>
      </c>
      <c r="G1183" s="728" t="s">
        <v>2847</v>
      </c>
      <c r="H1183" s="726">
        <v>7500.0</v>
      </c>
      <c r="I1183" s="726">
        <v>0.0</v>
      </c>
      <c r="J1183" s="726">
        <f t="shared" si="63"/>
        <v>0</v>
      </c>
      <c r="K1183" s="724"/>
      <c r="L1183" s="729"/>
      <c r="M1183" s="741"/>
    </row>
    <row r="1184" ht="22.5" customHeight="1">
      <c r="A1184" s="723" t="b">
        <v>0</v>
      </c>
      <c r="B1184" s="725"/>
      <c r="C1184" s="725">
        <v>45829.0</v>
      </c>
      <c r="D1184" s="726">
        <f t="shared" si="62"/>
        <v>15000</v>
      </c>
      <c r="E1184" s="724" t="s">
        <v>3019</v>
      </c>
      <c r="F1184" s="727" t="s">
        <v>628</v>
      </c>
      <c r="G1184" s="728" t="s">
        <v>54</v>
      </c>
      <c r="H1184" s="726">
        <v>15000.0</v>
      </c>
      <c r="I1184" s="726">
        <v>0.0</v>
      </c>
      <c r="J1184" s="726">
        <f t="shared" si="63"/>
        <v>0</v>
      </c>
      <c r="K1184" s="724"/>
      <c r="L1184" s="729"/>
      <c r="M1184" s="741"/>
    </row>
    <row r="1185" ht="22.5" customHeight="1">
      <c r="A1185" s="723" t="b">
        <v>0</v>
      </c>
      <c r="B1185" s="725"/>
      <c r="C1185" s="725">
        <v>45829.0</v>
      </c>
      <c r="D1185" s="726">
        <f t="shared" si="62"/>
        <v>25000</v>
      </c>
      <c r="E1185" s="724" t="s">
        <v>618</v>
      </c>
      <c r="F1185" s="727" t="s">
        <v>631</v>
      </c>
      <c r="G1185" s="728" t="s">
        <v>33</v>
      </c>
      <c r="H1185" s="726">
        <v>25000.0</v>
      </c>
      <c r="I1185" s="726">
        <v>0.0</v>
      </c>
      <c r="J1185" s="726">
        <f t="shared" si="63"/>
        <v>0</v>
      </c>
      <c r="K1185" s="724"/>
      <c r="L1185" s="729"/>
      <c r="M1185" s="741"/>
    </row>
    <row r="1186" ht="22.5" customHeight="1">
      <c r="A1186" s="723" t="b">
        <v>0</v>
      </c>
      <c r="B1186" s="725"/>
      <c r="C1186" s="725">
        <v>45829.0</v>
      </c>
      <c r="D1186" s="726">
        <f t="shared" si="62"/>
        <v>50000</v>
      </c>
      <c r="E1186" s="724" t="s">
        <v>618</v>
      </c>
      <c r="F1186" s="727" t="s">
        <v>618</v>
      </c>
      <c r="G1186" s="728" t="s">
        <v>226</v>
      </c>
      <c r="H1186" s="726">
        <v>50000.0</v>
      </c>
      <c r="I1186" s="726">
        <v>0.0</v>
      </c>
      <c r="J1186" s="726">
        <f t="shared" si="63"/>
        <v>0</v>
      </c>
      <c r="K1186" s="724"/>
      <c r="L1186" s="729"/>
      <c r="M1186" s="741"/>
    </row>
    <row r="1187" ht="22.5" customHeight="1">
      <c r="A1187" s="723" t="b">
        <v>0</v>
      </c>
      <c r="B1187" s="725"/>
      <c r="C1187" s="725">
        <v>45829.0</v>
      </c>
      <c r="D1187" s="726">
        <f t="shared" si="62"/>
        <v>5000</v>
      </c>
      <c r="E1187" s="724" t="s">
        <v>618</v>
      </c>
      <c r="F1187" s="727" t="s">
        <v>618</v>
      </c>
      <c r="G1187" s="728" t="s">
        <v>3020</v>
      </c>
      <c r="H1187" s="726">
        <v>5000.0</v>
      </c>
      <c r="I1187" s="726">
        <v>0.0</v>
      </c>
      <c r="J1187" s="726">
        <f t="shared" si="63"/>
        <v>0</v>
      </c>
      <c r="K1187" s="724"/>
      <c r="L1187" s="729"/>
      <c r="M1187" s="741"/>
    </row>
    <row r="1188" ht="22.5" customHeight="1">
      <c r="A1188" s="723" t="b">
        <v>0</v>
      </c>
      <c r="B1188" s="725"/>
      <c r="C1188" s="725">
        <v>45829.0</v>
      </c>
      <c r="D1188" s="726">
        <f t="shared" si="62"/>
        <v>25000</v>
      </c>
      <c r="E1188" s="724" t="s">
        <v>3015</v>
      </c>
      <c r="F1188" s="727" t="s">
        <v>618</v>
      </c>
      <c r="G1188" s="728" t="s">
        <v>2424</v>
      </c>
      <c r="H1188" s="726">
        <v>25000.0</v>
      </c>
      <c r="I1188" s="726">
        <v>0.0</v>
      </c>
      <c r="J1188" s="726">
        <f t="shared" si="63"/>
        <v>0</v>
      </c>
      <c r="K1188" s="724"/>
      <c r="L1188" s="729"/>
      <c r="M1188" s="741"/>
    </row>
    <row r="1189" ht="22.5" customHeight="1">
      <c r="A1189" s="723" t="b">
        <v>0</v>
      </c>
      <c r="B1189" s="725"/>
      <c r="C1189" s="725">
        <v>45829.0</v>
      </c>
      <c r="D1189" s="726">
        <f t="shared" si="62"/>
        <v>20000</v>
      </c>
      <c r="E1189" s="724" t="s">
        <v>3021</v>
      </c>
      <c r="F1189" s="727" t="s">
        <v>618</v>
      </c>
      <c r="G1189" s="728" t="s">
        <v>2424</v>
      </c>
      <c r="H1189" s="726">
        <v>20000.0</v>
      </c>
      <c r="I1189" s="726">
        <v>0.0</v>
      </c>
      <c r="J1189" s="726">
        <f t="shared" si="63"/>
        <v>0</v>
      </c>
      <c r="K1189" s="724"/>
      <c r="L1189" s="729"/>
      <c r="M1189" s="741"/>
    </row>
    <row r="1190" ht="22.5" customHeight="1">
      <c r="A1190" s="723" t="b">
        <v>0</v>
      </c>
      <c r="B1190" s="725"/>
      <c r="C1190" s="725">
        <v>45832.0</v>
      </c>
      <c r="D1190" s="726">
        <f t="shared" si="62"/>
        <v>200000</v>
      </c>
      <c r="E1190" s="724" t="s">
        <v>2931</v>
      </c>
      <c r="F1190" s="727" t="s">
        <v>2426</v>
      </c>
      <c r="G1190" s="728" t="s">
        <v>1609</v>
      </c>
      <c r="H1190" s="726">
        <v>200000.0</v>
      </c>
      <c r="I1190" s="726">
        <v>0.0</v>
      </c>
      <c r="J1190" s="726">
        <f t="shared" si="63"/>
        <v>0</v>
      </c>
      <c r="K1190" s="724"/>
      <c r="L1190" s="729"/>
      <c r="M1190" s="741"/>
    </row>
    <row r="1191" ht="22.5" customHeight="1">
      <c r="A1191" s="723" t="b">
        <v>0</v>
      </c>
      <c r="B1191" s="725"/>
      <c r="C1191" s="725">
        <v>45832.0</v>
      </c>
      <c r="D1191" s="726">
        <f t="shared" si="62"/>
        <v>170000</v>
      </c>
      <c r="E1191" s="724" t="s">
        <v>3022</v>
      </c>
      <c r="F1191" s="727" t="s">
        <v>2426</v>
      </c>
      <c r="G1191" s="728" t="s">
        <v>1609</v>
      </c>
      <c r="H1191" s="726">
        <v>170000.0</v>
      </c>
      <c r="I1191" s="726">
        <v>0.0</v>
      </c>
      <c r="J1191" s="726">
        <f t="shared" si="63"/>
        <v>0</v>
      </c>
      <c r="K1191" s="724"/>
      <c r="L1191" s="729"/>
      <c r="M1191" s="741"/>
    </row>
    <row r="1192" ht="22.5" customHeight="1">
      <c r="A1192" s="723" t="b">
        <v>0</v>
      </c>
      <c r="B1192" s="725"/>
      <c r="C1192" s="725">
        <v>45832.0</v>
      </c>
      <c r="D1192" s="726">
        <f t="shared" si="62"/>
        <v>10000</v>
      </c>
      <c r="E1192" s="724" t="s">
        <v>3023</v>
      </c>
      <c r="F1192" s="727" t="s">
        <v>641</v>
      </c>
      <c r="G1192" s="728" t="s">
        <v>68</v>
      </c>
      <c r="H1192" s="726">
        <v>10000.0</v>
      </c>
      <c r="I1192" s="726">
        <v>0.0</v>
      </c>
      <c r="J1192" s="726">
        <f t="shared" si="63"/>
        <v>0</v>
      </c>
      <c r="K1192" s="724"/>
      <c r="L1192" s="729"/>
      <c r="M1192" s="741"/>
    </row>
    <row r="1193" ht="22.5" customHeight="1">
      <c r="A1193" s="723" t="b">
        <v>0</v>
      </c>
      <c r="B1193" s="725"/>
      <c r="C1193" s="725">
        <v>45832.0</v>
      </c>
      <c r="D1193" s="726">
        <f t="shared" si="62"/>
        <v>80000</v>
      </c>
      <c r="E1193" s="724" t="s">
        <v>2463</v>
      </c>
      <c r="F1193" s="727" t="s">
        <v>641</v>
      </c>
      <c r="G1193" s="728" t="s">
        <v>41</v>
      </c>
      <c r="H1193" s="726">
        <v>80000.0</v>
      </c>
      <c r="I1193" s="726">
        <v>0.0</v>
      </c>
      <c r="J1193" s="726">
        <f t="shared" si="63"/>
        <v>0</v>
      </c>
      <c r="K1193" s="724"/>
      <c r="L1193" s="729"/>
      <c r="M1193" s="741"/>
    </row>
    <row r="1194" ht="22.5" customHeight="1">
      <c r="A1194" s="723" t="b">
        <v>0</v>
      </c>
      <c r="B1194" s="725"/>
      <c r="C1194" s="725">
        <v>45832.0</v>
      </c>
      <c r="D1194" s="726">
        <f t="shared" si="62"/>
        <v>90000</v>
      </c>
      <c r="E1194" s="724" t="s">
        <v>2987</v>
      </c>
      <c r="F1194" s="727" t="s">
        <v>641</v>
      </c>
      <c r="G1194" s="728" t="s">
        <v>1609</v>
      </c>
      <c r="H1194" s="726">
        <v>90000.0</v>
      </c>
      <c r="I1194" s="726">
        <v>0.0</v>
      </c>
      <c r="J1194" s="726">
        <f t="shared" si="63"/>
        <v>0</v>
      </c>
      <c r="K1194" s="724"/>
      <c r="L1194" s="729"/>
      <c r="M1194" s="741"/>
    </row>
    <row r="1195" ht="22.5" customHeight="1">
      <c r="A1195" s="723" t="b">
        <v>0</v>
      </c>
      <c r="B1195" s="725"/>
      <c r="C1195" s="725">
        <v>45832.0</v>
      </c>
      <c r="D1195" s="726">
        <f t="shared" si="62"/>
        <v>30000</v>
      </c>
      <c r="E1195" s="724" t="s">
        <v>3024</v>
      </c>
      <c r="F1195" s="727" t="s">
        <v>641</v>
      </c>
      <c r="G1195" s="728" t="s">
        <v>1609</v>
      </c>
      <c r="H1195" s="726">
        <v>30000.0</v>
      </c>
      <c r="I1195" s="726">
        <v>0.0</v>
      </c>
      <c r="J1195" s="726">
        <f t="shared" si="63"/>
        <v>0</v>
      </c>
      <c r="K1195" s="724"/>
      <c r="L1195" s="729"/>
      <c r="M1195" s="741"/>
    </row>
    <row r="1196" ht="22.5" customHeight="1">
      <c r="A1196" s="723" t="b">
        <v>0</v>
      </c>
      <c r="B1196" s="725"/>
      <c r="C1196" s="725">
        <v>45832.0</v>
      </c>
      <c r="D1196" s="726">
        <f t="shared" si="62"/>
        <v>120000</v>
      </c>
      <c r="E1196" s="724" t="s">
        <v>2837</v>
      </c>
      <c r="F1196" s="727" t="s">
        <v>628</v>
      </c>
      <c r="G1196" s="728" t="s">
        <v>1609</v>
      </c>
      <c r="H1196" s="726">
        <v>120000.0</v>
      </c>
      <c r="I1196" s="726">
        <v>0.0</v>
      </c>
      <c r="J1196" s="726">
        <f t="shared" si="63"/>
        <v>0</v>
      </c>
      <c r="K1196" s="724"/>
      <c r="L1196" s="729"/>
      <c r="M1196" s="741"/>
    </row>
    <row r="1197" ht="22.5" customHeight="1">
      <c r="A1197" s="723" t="b">
        <v>0</v>
      </c>
      <c r="B1197" s="725"/>
      <c r="C1197" s="725">
        <v>45832.0</v>
      </c>
      <c r="D1197" s="726">
        <f t="shared" si="62"/>
        <v>35000</v>
      </c>
      <c r="E1197" s="724" t="s">
        <v>3025</v>
      </c>
      <c r="F1197" s="727" t="s">
        <v>628</v>
      </c>
      <c r="G1197" s="728" t="s">
        <v>1609</v>
      </c>
      <c r="H1197" s="726">
        <v>35000.0</v>
      </c>
      <c r="I1197" s="726">
        <v>0.0</v>
      </c>
      <c r="J1197" s="726">
        <f t="shared" si="63"/>
        <v>0</v>
      </c>
      <c r="K1197" s="724"/>
      <c r="L1197" s="729"/>
      <c r="M1197" s="741"/>
    </row>
    <row r="1198" ht="22.5" customHeight="1">
      <c r="A1198" s="723" t="b">
        <v>0</v>
      </c>
      <c r="B1198" s="725"/>
      <c r="C1198" s="725">
        <v>45832.0</v>
      </c>
      <c r="D1198" s="726">
        <f t="shared" si="62"/>
        <v>10000</v>
      </c>
      <c r="E1198" s="724" t="s">
        <v>3005</v>
      </c>
      <c r="F1198" s="727" t="s">
        <v>628</v>
      </c>
      <c r="G1198" s="728" t="s">
        <v>1609</v>
      </c>
      <c r="H1198" s="726">
        <v>10000.0</v>
      </c>
      <c r="I1198" s="726">
        <v>0.0</v>
      </c>
      <c r="J1198" s="726">
        <f t="shared" si="63"/>
        <v>0</v>
      </c>
      <c r="K1198" s="724"/>
      <c r="L1198" s="729"/>
      <c r="M1198" s="741"/>
    </row>
    <row r="1199" ht="22.5" customHeight="1">
      <c r="A1199" s="723" t="b">
        <v>0</v>
      </c>
      <c r="B1199" s="725"/>
      <c r="C1199" s="725">
        <v>45832.0</v>
      </c>
      <c r="D1199" s="726">
        <f t="shared" si="62"/>
        <v>30000</v>
      </c>
      <c r="E1199" s="724" t="s">
        <v>631</v>
      </c>
      <c r="F1199" s="727" t="s">
        <v>631</v>
      </c>
      <c r="G1199" s="728" t="s">
        <v>2772</v>
      </c>
      <c r="H1199" s="726">
        <v>30000.0</v>
      </c>
      <c r="I1199" s="726">
        <v>0.0</v>
      </c>
      <c r="J1199" s="726">
        <f t="shared" si="63"/>
        <v>0</v>
      </c>
      <c r="K1199" s="724"/>
      <c r="L1199" s="729"/>
      <c r="M1199" s="741"/>
    </row>
    <row r="1200" ht="22.5" customHeight="1">
      <c r="A1200" s="723" t="b">
        <v>0</v>
      </c>
      <c r="B1200" s="725"/>
      <c r="C1200" s="725">
        <v>45832.0</v>
      </c>
      <c r="D1200" s="726">
        <f t="shared" si="62"/>
        <v>60000</v>
      </c>
      <c r="E1200" s="724" t="s">
        <v>631</v>
      </c>
      <c r="F1200" s="727" t="s">
        <v>631</v>
      </c>
      <c r="G1200" s="728" t="s">
        <v>2848</v>
      </c>
      <c r="H1200" s="726">
        <v>60000.0</v>
      </c>
      <c r="I1200" s="726">
        <v>0.0</v>
      </c>
      <c r="J1200" s="726">
        <f t="shared" si="63"/>
        <v>0</v>
      </c>
      <c r="K1200" s="724"/>
      <c r="L1200" s="729"/>
      <c r="M1200" s="741"/>
    </row>
    <row r="1201" ht="22.5" customHeight="1">
      <c r="A1201" s="723" t="b">
        <v>0</v>
      </c>
      <c r="B1201" s="725"/>
      <c r="C1201" s="725">
        <v>45832.0</v>
      </c>
      <c r="D1201" s="726">
        <f t="shared" si="62"/>
        <v>50000</v>
      </c>
      <c r="E1201" s="724" t="s">
        <v>631</v>
      </c>
      <c r="F1201" s="727" t="s">
        <v>631</v>
      </c>
      <c r="G1201" s="728" t="s">
        <v>52</v>
      </c>
      <c r="H1201" s="726">
        <v>50000.0</v>
      </c>
      <c r="I1201" s="726">
        <v>0.0</v>
      </c>
      <c r="J1201" s="726">
        <f t="shared" si="63"/>
        <v>0</v>
      </c>
      <c r="K1201" s="724"/>
      <c r="L1201" s="729"/>
      <c r="M1201" s="741"/>
    </row>
    <row r="1202" ht="22.5" customHeight="1">
      <c r="A1202" s="723" t="b">
        <v>0</v>
      </c>
      <c r="B1202" s="725"/>
      <c r="C1202" s="725">
        <v>45832.0</v>
      </c>
      <c r="D1202" s="726">
        <f t="shared" si="62"/>
        <v>10000</v>
      </c>
      <c r="E1202" s="724" t="s">
        <v>631</v>
      </c>
      <c r="F1202" s="727" t="s">
        <v>631</v>
      </c>
      <c r="G1202" s="736" t="s">
        <v>52</v>
      </c>
      <c r="H1202" s="726">
        <v>10000.0</v>
      </c>
      <c r="I1202" s="726">
        <v>0.0</v>
      </c>
      <c r="J1202" s="726">
        <f t="shared" si="63"/>
        <v>0</v>
      </c>
      <c r="K1202" s="724"/>
      <c r="L1202" s="729"/>
      <c r="M1202" s="741"/>
    </row>
    <row r="1203" ht="22.5" customHeight="1">
      <c r="A1203" s="723" t="b">
        <v>0</v>
      </c>
      <c r="B1203" s="725"/>
      <c r="C1203" s="725">
        <v>45832.0</v>
      </c>
      <c r="D1203" s="726">
        <f t="shared" si="62"/>
        <v>115000</v>
      </c>
      <c r="E1203" s="724" t="s">
        <v>631</v>
      </c>
      <c r="F1203" s="727" t="s">
        <v>631</v>
      </c>
      <c r="G1203" s="728" t="s">
        <v>2403</v>
      </c>
      <c r="H1203" s="726">
        <v>115000.0</v>
      </c>
      <c r="I1203" s="726">
        <v>0.0</v>
      </c>
      <c r="J1203" s="726">
        <f t="shared" si="63"/>
        <v>0</v>
      </c>
      <c r="K1203" s="724"/>
      <c r="L1203" s="729"/>
      <c r="M1203" s="741"/>
    </row>
    <row r="1204" ht="22.5" customHeight="1">
      <c r="A1204" s="723" t="b">
        <v>0</v>
      </c>
      <c r="B1204" s="725"/>
      <c r="C1204" s="725">
        <v>45832.0</v>
      </c>
      <c r="D1204" s="726">
        <f t="shared" si="62"/>
        <v>40000</v>
      </c>
      <c r="E1204" s="724" t="s">
        <v>3026</v>
      </c>
      <c r="F1204" s="727" t="s">
        <v>826</v>
      </c>
      <c r="G1204" s="728" t="s">
        <v>1609</v>
      </c>
      <c r="H1204" s="726">
        <v>40000.0</v>
      </c>
      <c r="I1204" s="726">
        <v>0.0</v>
      </c>
      <c r="J1204" s="726">
        <f t="shared" si="63"/>
        <v>0</v>
      </c>
      <c r="K1204" s="724"/>
      <c r="L1204" s="729"/>
      <c r="M1204" s="741"/>
    </row>
    <row r="1205" ht="22.5" customHeight="1">
      <c r="A1205" s="723" t="b">
        <v>0</v>
      </c>
      <c r="B1205" s="725"/>
      <c r="C1205" s="725">
        <v>45832.0</v>
      </c>
      <c r="D1205" s="726">
        <f t="shared" si="62"/>
        <v>5000</v>
      </c>
      <c r="E1205" s="724" t="s">
        <v>618</v>
      </c>
      <c r="F1205" s="727" t="s">
        <v>618</v>
      </c>
      <c r="G1205" s="728" t="s">
        <v>3027</v>
      </c>
      <c r="H1205" s="726">
        <v>5000.0</v>
      </c>
      <c r="I1205" s="726">
        <v>0.0</v>
      </c>
      <c r="J1205" s="726">
        <f t="shared" si="63"/>
        <v>0</v>
      </c>
      <c r="K1205" s="724"/>
      <c r="L1205" s="729"/>
      <c r="M1205" s="741"/>
    </row>
    <row r="1206" ht="22.5" customHeight="1">
      <c r="A1206" s="723" t="b">
        <v>0</v>
      </c>
      <c r="B1206" s="725"/>
      <c r="C1206" s="725">
        <v>45832.0</v>
      </c>
      <c r="D1206" s="726">
        <f t="shared" si="62"/>
        <v>50000</v>
      </c>
      <c r="E1206" s="724" t="s">
        <v>3028</v>
      </c>
      <c r="F1206" s="727" t="s">
        <v>618</v>
      </c>
      <c r="G1206" s="728" t="s">
        <v>225</v>
      </c>
      <c r="H1206" s="726">
        <v>50000.0</v>
      </c>
      <c r="I1206" s="726">
        <v>0.0</v>
      </c>
      <c r="J1206" s="726">
        <f t="shared" si="63"/>
        <v>0</v>
      </c>
      <c r="K1206" s="724"/>
      <c r="L1206" s="729"/>
      <c r="M1206" s="741"/>
    </row>
    <row r="1207" ht="22.5" customHeight="1">
      <c r="A1207" s="723" t="b">
        <v>0</v>
      </c>
      <c r="B1207" s="725"/>
      <c r="C1207" s="725">
        <v>45832.0</v>
      </c>
      <c r="D1207" s="726">
        <f t="shared" si="62"/>
        <v>25000</v>
      </c>
      <c r="E1207" s="724" t="s">
        <v>618</v>
      </c>
      <c r="F1207" s="727" t="s">
        <v>618</v>
      </c>
      <c r="G1207" s="728" t="s">
        <v>60</v>
      </c>
      <c r="H1207" s="726">
        <v>25000.0</v>
      </c>
      <c r="I1207" s="726">
        <v>0.0</v>
      </c>
      <c r="J1207" s="726">
        <f t="shared" si="63"/>
        <v>0</v>
      </c>
      <c r="K1207" s="724"/>
      <c r="L1207" s="729"/>
      <c r="M1207" s="741"/>
    </row>
    <row r="1208" ht="22.5" customHeight="1">
      <c r="A1208" s="723" t="b">
        <v>0</v>
      </c>
      <c r="B1208" s="725"/>
      <c r="C1208" s="725">
        <v>45832.0</v>
      </c>
      <c r="D1208" s="726">
        <f t="shared" si="62"/>
        <v>20000</v>
      </c>
      <c r="E1208" s="724" t="s">
        <v>3029</v>
      </c>
      <c r="F1208" s="727" t="s">
        <v>618</v>
      </c>
      <c r="G1208" s="728" t="s">
        <v>2424</v>
      </c>
      <c r="H1208" s="726">
        <v>20000.0</v>
      </c>
      <c r="I1208" s="726">
        <v>0.0</v>
      </c>
      <c r="J1208" s="726">
        <f t="shared" si="63"/>
        <v>0</v>
      </c>
      <c r="K1208" s="724"/>
      <c r="L1208" s="729"/>
      <c r="M1208" s="741"/>
    </row>
    <row r="1209" ht="22.5" customHeight="1">
      <c r="A1209" s="723" t="b">
        <v>0</v>
      </c>
      <c r="B1209" s="725"/>
      <c r="C1209" s="725">
        <v>45833.0</v>
      </c>
      <c r="D1209" s="726">
        <f t="shared" si="62"/>
        <v>75000</v>
      </c>
      <c r="E1209" s="724" t="s">
        <v>773</v>
      </c>
      <c r="F1209" s="727" t="s">
        <v>620</v>
      </c>
      <c r="G1209" s="736" t="s">
        <v>1609</v>
      </c>
      <c r="H1209" s="726">
        <v>75000.0</v>
      </c>
      <c r="I1209" s="726">
        <v>0.0</v>
      </c>
      <c r="J1209" s="726">
        <f t="shared" si="63"/>
        <v>0</v>
      </c>
      <c r="K1209" s="724"/>
      <c r="L1209" s="729"/>
      <c r="M1209" s="741"/>
    </row>
    <row r="1210" ht="22.5" customHeight="1">
      <c r="A1210" s="723" t="b">
        <v>0</v>
      </c>
      <c r="B1210" s="724">
        <v>38845.0</v>
      </c>
      <c r="C1210" s="725">
        <v>45833.0</v>
      </c>
      <c r="D1210" s="726">
        <f t="shared" si="62"/>
        <v>45000</v>
      </c>
      <c r="E1210" s="724" t="s">
        <v>3030</v>
      </c>
      <c r="F1210" s="727" t="s">
        <v>620</v>
      </c>
      <c r="G1210" s="728" t="s">
        <v>1609</v>
      </c>
      <c r="H1210" s="726">
        <v>45000.0</v>
      </c>
      <c r="I1210" s="726">
        <v>0.0</v>
      </c>
      <c r="J1210" s="726">
        <f t="shared" si="63"/>
        <v>0</v>
      </c>
      <c r="K1210" s="724"/>
      <c r="L1210" s="729"/>
      <c r="M1210" s="741"/>
    </row>
    <row r="1211" ht="22.5" customHeight="1">
      <c r="A1211" s="723" t="b">
        <v>0</v>
      </c>
      <c r="B1211" s="725"/>
      <c r="C1211" s="725">
        <v>45833.0</v>
      </c>
      <c r="D1211" s="726">
        <f t="shared" si="62"/>
        <v>75000</v>
      </c>
      <c r="E1211" s="724" t="s">
        <v>3025</v>
      </c>
      <c r="F1211" s="727" t="s">
        <v>628</v>
      </c>
      <c r="G1211" s="728" t="s">
        <v>1609</v>
      </c>
      <c r="H1211" s="726">
        <v>75000.0</v>
      </c>
      <c r="I1211" s="726">
        <v>0.0</v>
      </c>
      <c r="J1211" s="726">
        <f t="shared" si="63"/>
        <v>0</v>
      </c>
      <c r="K1211" s="724"/>
      <c r="L1211" s="729"/>
      <c r="M1211" s="741"/>
    </row>
    <row r="1212" ht="22.5" customHeight="1">
      <c r="A1212" s="723" t="b">
        <v>0</v>
      </c>
      <c r="B1212" s="725"/>
      <c r="C1212" s="725">
        <v>45833.0</v>
      </c>
      <c r="D1212" s="726">
        <f t="shared" si="62"/>
        <v>10000</v>
      </c>
      <c r="E1212" s="724" t="s">
        <v>3031</v>
      </c>
      <c r="F1212" s="727" t="s">
        <v>628</v>
      </c>
      <c r="G1212" s="728" t="s">
        <v>1609</v>
      </c>
      <c r="H1212" s="726">
        <v>10000.0</v>
      </c>
      <c r="I1212" s="726">
        <v>0.0</v>
      </c>
      <c r="J1212" s="726">
        <f t="shared" si="63"/>
        <v>0</v>
      </c>
      <c r="K1212" s="724"/>
      <c r="L1212" s="729"/>
      <c r="M1212" s="741"/>
    </row>
    <row r="1213" ht="22.5" customHeight="1">
      <c r="A1213" s="723" t="b">
        <v>0</v>
      </c>
      <c r="B1213" s="725"/>
      <c r="C1213" s="725">
        <v>45833.0</v>
      </c>
      <c r="D1213" s="726">
        <f t="shared" si="62"/>
        <v>150000</v>
      </c>
      <c r="E1213" s="724" t="s">
        <v>631</v>
      </c>
      <c r="F1213" s="727" t="s">
        <v>631</v>
      </c>
      <c r="G1213" s="728" t="s">
        <v>52</v>
      </c>
      <c r="H1213" s="726">
        <v>150000.0</v>
      </c>
      <c r="I1213" s="726">
        <v>0.0</v>
      </c>
      <c r="J1213" s="726">
        <f t="shared" si="63"/>
        <v>0</v>
      </c>
      <c r="K1213" s="724"/>
      <c r="L1213" s="729"/>
      <c r="M1213" s="741"/>
    </row>
    <row r="1214" ht="22.5" customHeight="1">
      <c r="A1214" s="723" t="b">
        <v>0</v>
      </c>
      <c r="B1214" s="724">
        <v>856.0</v>
      </c>
      <c r="C1214" s="725">
        <v>45833.0</v>
      </c>
      <c r="D1214" s="726">
        <f t="shared" si="62"/>
        <v>115000</v>
      </c>
      <c r="E1214" s="724" t="s">
        <v>660</v>
      </c>
      <c r="F1214" s="727" t="s">
        <v>651</v>
      </c>
      <c r="G1214" s="728" t="s">
        <v>1609</v>
      </c>
      <c r="H1214" s="726">
        <v>115000.0</v>
      </c>
      <c r="I1214" s="726">
        <v>0.0</v>
      </c>
      <c r="J1214" s="726">
        <f t="shared" si="63"/>
        <v>0</v>
      </c>
      <c r="K1214" s="724"/>
      <c r="L1214" s="729"/>
      <c r="M1214" s="741"/>
    </row>
    <row r="1215" ht="22.5" customHeight="1">
      <c r="A1215" s="723" t="b">
        <v>0</v>
      </c>
      <c r="B1215" s="725"/>
      <c r="C1215" s="725">
        <v>45833.0</v>
      </c>
      <c r="D1215" s="726">
        <f t="shared" si="62"/>
        <v>25000</v>
      </c>
      <c r="E1215" s="724" t="s">
        <v>3032</v>
      </c>
      <c r="F1215" s="727"/>
      <c r="G1215" s="728" t="s">
        <v>3033</v>
      </c>
      <c r="H1215" s="726">
        <v>25000.0</v>
      </c>
      <c r="I1215" s="726">
        <v>0.0</v>
      </c>
      <c r="J1215" s="726">
        <f t="shared" si="63"/>
        <v>0</v>
      </c>
      <c r="K1215" s="724"/>
      <c r="L1215" s="729"/>
      <c r="M1215" s="741"/>
    </row>
    <row r="1216" ht="22.5" customHeight="1">
      <c r="A1216" s="723" t="b">
        <v>0</v>
      </c>
      <c r="B1216" s="725"/>
      <c r="C1216" s="725">
        <v>45834.0</v>
      </c>
      <c r="D1216" s="726">
        <f t="shared" si="62"/>
        <v>520000</v>
      </c>
      <c r="E1216" s="724" t="s">
        <v>3034</v>
      </c>
      <c r="F1216" s="727" t="s">
        <v>620</v>
      </c>
      <c r="G1216" s="728" t="s">
        <v>1609</v>
      </c>
      <c r="H1216" s="726">
        <v>520000.0</v>
      </c>
      <c r="I1216" s="726">
        <v>0.0</v>
      </c>
      <c r="J1216" s="726">
        <f t="shared" si="63"/>
        <v>0</v>
      </c>
      <c r="K1216" s="724"/>
      <c r="L1216" s="729"/>
      <c r="M1216" s="741"/>
    </row>
    <row r="1217" ht="22.5" customHeight="1">
      <c r="A1217" s="723" t="b">
        <v>0</v>
      </c>
      <c r="B1217" s="725"/>
      <c r="C1217" s="725">
        <v>45834.0</v>
      </c>
      <c r="D1217" s="726">
        <f t="shared" si="62"/>
        <v>25000</v>
      </c>
      <c r="E1217" s="724" t="s">
        <v>618</v>
      </c>
      <c r="F1217" s="727" t="s">
        <v>631</v>
      </c>
      <c r="G1217" s="728" t="s">
        <v>33</v>
      </c>
      <c r="H1217" s="726">
        <v>25000.0</v>
      </c>
      <c r="I1217" s="726">
        <v>0.0</v>
      </c>
      <c r="J1217" s="726">
        <f t="shared" si="63"/>
        <v>0</v>
      </c>
      <c r="K1217" s="724"/>
      <c r="L1217" s="729"/>
      <c r="M1217" s="741"/>
    </row>
    <row r="1218" ht="22.5" customHeight="1">
      <c r="A1218" s="723" t="b">
        <v>0</v>
      </c>
      <c r="B1218" s="725"/>
      <c r="C1218" s="725">
        <v>45834.0</v>
      </c>
      <c r="D1218" s="726">
        <f t="shared" si="62"/>
        <v>10000</v>
      </c>
      <c r="E1218" s="724" t="s">
        <v>618</v>
      </c>
      <c r="F1218" s="727" t="s">
        <v>618</v>
      </c>
      <c r="G1218" s="728" t="s">
        <v>37</v>
      </c>
      <c r="H1218" s="726">
        <v>10000.0</v>
      </c>
      <c r="I1218" s="726">
        <v>0.0</v>
      </c>
      <c r="J1218" s="726">
        <f t="shared" si="63"/>
        <v>0</v>
      </c>
      <c r="K1218" s="724"/>
      <c r="L1218" s="729"/>
      <c r="M1218" s="741"/>
    </row>
    <row r="1219" ht="22.5" customHeight="1">
      <c r="A1219" s="723" t="b">
        <v>0</v>
      </c>
      <c r="B1219" s="725"/>
      <c r="C1219" s="725">
        <v>45835.0</v>
      </c>
      <c r="D1219" s="726">
        <f t="shared" si="62"/>
        <v>25000</v>
      </c>
      <c r="E1219" s="724" t="s">
        <v>3035</v>
      </c>
      <c r="F1219" s="727" t="s">
        <v>628</v>
      </c>
      <c r="G1219" s="728" t="s">
        <v>31</v>
      </c>
      <c r="H1219" s="726">
        <v>25000.0</v>
      </c>
      <c r="I1219" s="726">
        <v>0.0</v>
      </c>
      <c r="J1219" s="726">
        <f t="shared" si="63"/>
        <v>0</v>
      </c>
      <c r="K1219" s="724"/>
      <c r="L1219" s="729"/>
      <c r="M1219" s="741"/>
    </row>
    <row r="1220" ht="22.5" customHeight="1">
      <c r="A1220" s="723" t="b">
        <v>0</v>
      </c>
      <c r="B1220" s="725"/>
      <c r="C1220" s="725">
        <v>45835.0</v>
      </c>
      <c r="D1220" s="726">
        <f t="shared" si="62"/>
        <v>45000</v>
      </c>
      <c r="E1220" s="724" t="s">
        <v>3036</v>
      </c>
      <c r="F1220" s="727" t="s">
        <v>628</v>
      </c>
      <c r="G1220" s="728" t="s">
        <v>68</v>
      </c>
      <c r="H1220" s="726">
        <v>45000.0</v>
      </c>
      <c r="I1220" s="726">
        <v>0.0</v>
      </c>
      <c r="J1220" s="726">
        <f t="shared" si="63"/>
        <v>0</v>
      </c>
      <c r="K1220" s="724"/>
      <c r="L1220" s="729"/>
      <c r="M1220" s="741"/>
    </row>
    <row r="1221" ht="22.5" customHeight="1">
      <c r="A1221" s="723" t="b">
        <v>0</v>
      </c>
      <c r="B1221" s="725"/>
      <c r="C1221" s="725">
        <v>45835.0</v>
      </c>
      <c r="D1221" s="726">
        <f t="shared" si="62"/>
        <v>10000</v>
      </c>
      <c r="E1221" s="724" t="s">
        <v>3037</v>
      </c>
      <c r="F1221" s="727" t="s">
        <v>628</v>
      </c>
      <c r="G1221" s="728" t="s">
        <v>52</v>
      </c>
      <c r="H1221" s="726">
        <v>10000.0</v>
      </c>
      <c r="I1221" s="726">
        <v>0.0</v>
      </c>
      <c r="J1221" s="726">
        <f t="shared" si="63"/>
        <v>0</v>
      </c>
      <c r="K1221" s="724"/>
      <c r="L1221" s="729"/>
      <c r="M1221" s="741"/>
    </row>
    <row r="1222" ht="21.0" customHeight="1">
      <c r="A1222" s="723" t="b">
        <v>0</v>
      </c>
      <c r="B1222" s="725"/>
      <c r="C1222" s="725">
        <v>45835.0</v>
      </c>
      <c r="D1222" s="726">
        <f t="shared" si="62"/>
        <v>75000</v>
      </c>
      <c r="E1222" s="724" t="s">
        <v>3025</v>
      </c>
      <c r="F1222" s="727" t="s">
        <v>628</v>
      </c>
      <c r="G1222" s="728" t="s">
        <v>41</v>
      </c>
      <c r="H1222" s="726">
        <v>75000.0</v>
      </c>
      <c r="I1222" s="726">
        <v>0.0</v>
      </c>
      <c r="J1222" s="726">
        <f t="shared" si="63"/>
        <v>0</v>
      </c>
      <c r="K1222" s="724"/>
      <c r="L1222" s="729"/>
      <c r="M1222" s="741"/>
    </row>
    <row r="1223" ht="22.5" customHeight="1">
      <c r="A1223" s="723" t="b">
        <v>0</v>
      </c>
      <c r="B1223" s="725"/>
      <c r="C1223" s="725">
        <v>45835.0</v>
      </c>
      <c r="D1223" s="726">
        <f t="shared" si="62"/>
        <v>15000</v>
      </c>
      <c r="E1223" s="724" t="s">
        <v>3038</v>
      </c>
      <c r="F1223" s="727" t="s">
        <v>628</v>
      </c>
      <c r="G1223" s="728" t="s">
        <v>41</v>
      </c>
      <c r="H1223" s="726">
        <v>15000.0</v>
      </c>
      <c r="I1223" s="726">
        <v>0.0</v>
      </c>
      <c r="J1223" s="726">
        <f t="shared" si="63"/>
        <v>0</v>
      </c>
      <c r="K1223" s="724"/>
      <c r="L1223" s="729"/>
      <c r="M1223" s="741"/>
    </row>
    <row r="1224" ht="22.5" customHeight="1">
      <c r="A1224" s="723" t="b">
        <v>0</v>
      </c>
      <c r="B1224" s="725"/>
      <c r="C1224" s="725">
        <v>45835.0</v>
      </c>
      <c r="D1224" s="726">
        <f t="shared" si="62"/>
        <v>150000</v>
      </c>
      <c r="E1224" s="724" t="s">
        <v>3039</v>
      </c>
      <c r="F1224" s="727" t="s">
        <v>628</v>
      </c>
      <c r="G1224" s="728" t="s">
        <v>226</v>
      </c>
      <c r="H1224" s="726">
        <v>150000.0</v>
      </c>
      <c r="I1224" s="726">
        <v>0.0</v>
      </c>
      <c r="J1224" s="726">
        <f t="shared" si="63"/>
        <v>0</v>
      </c>
      <c r="K1224" s="724"/>
      <c r="L1224" s="729"/>
      <c r="M1224" s="741"/>
    </row>
    <row r="1225" ht="22.5" customHeight="1">
      <c r="A1225" s="723" t="b">
        <v>0</v>
      </c>
      <c r="B1225" s="725"/>
      <c r="C1225" s="725">
        <v>45835.0</v>
      </c>
      <c r="D1225" s="726">
        <f t="shared" si="62"/>
        <v>150000</v>
      </c>
      <c r="E1225" s="724" t="s">
        <v>2580</v>
      </c>
      <c r="F1225" s="727" t="s">
        <v>628</v>
      </c>
      <c r="G1225" s="728" t="s">
        <v>1609</v>
      </c>
      <c r="H1225" s="726">
        <v>150000.0</v>
      </c>
      <c r="I1225" s="726">
        <v>0.0</v>
      </c>
      <c r="J1225" s="726">
        <f t="shared" si="63"/>
        <v>0</v>
      </c>
      <c r="K1225" s="724"/>
      <c r="L1225" s="729"/>
      <c r="M1225" s="741"/>
    </row>
    <row r="1226" ht="22.5" customHeight="1">
      <c r="A1226" s="723" t="b">
        <v>0</v>
      </c>
      <c r="B1226" s="725"/>
      <c r="C1226" s="725">
        <v>45835.0</v>
      </c>
      <c r="D1226" s="726">
        <f t="shared" si="62"/>
        <v>30000</v>
      </c>
      <c r="E1226" s="724" t="s">
        <v>618</v>
      </c>
      <c r="F1226" s="727" t="s">
        <v>618</v>
      </c>
      <c r="G1226" s="728" t="s">
        <v>60</v>
      </c>
      <c r="H1226" s="726">
        <v>30000.0</v>
      </c>
      <c r="I1226" s="726">
        <v>0.0</v>
      </c>
      <c r="J1226" s="726">
        <f t="shared" si="63"/>
        <v>0</v>
      </c>
      <c r="K1226" s="724"/>
      <c r="L1226" s="729"/>
      <c r="M1226" s="741"/>
    </row>
    <row r="1227" ht="22.5" customHeight="1">
      <c r="A1227" s="723" t="b">
        <v>0</v>
      </c>
      <c r="B1227" s="725"/>
      <c r="C1227" s="725">
        <v>45836.0</v>
      </c>
      <c r="D1227" s="726">
        <f t="shared" si="62"/>
        <v>220000</v>
      </c>
      <c r="E1227" s="724" t="s">
        <v>3040</v>
      </c>
      <c r="F1227" s="727" t="s">
        <v>641</v>
      </c>
      <c r="G1227" s="728" t="s">
        <v>54</v>
      </c>
      <c r="H1227" s="726">
        <v>220000.0</v>
      </c>
      <c r="I1227" s="726">
        <v>0.0</v>
      </c>
      <c r="J1227" s="726">
        <f t="shared" si="63"/>
        <v>0</v>
      </c>
      <c r="K1227" s="724"/>
      <c r="L1227" s="729"/>
      <c r="M1227" s="741"/>
    </row>
    <row r="1228" ht="22.5" customHeight="1">
      <c r="A1228" s="723" t="b">
        <v>0</v>
      </c>
      <c r="B1228" s="725"/>
      <c r="C1228" s="725">
        <v>45836.0</v>
      </c>
      <c r="D1228" s="726">
        <f t="shared" si="62"/>
        <v>1025000</v>
      </c>
      <c r="E1228" s="724" t="s">
        <v>3001</v>
      </c>
      <c r="F1228" s="727" t="s">
        <v>628</v>
      </c>
      <c r="G1228" s="728" t="s">
        <v>31</v>
      </c>
      <c r="H1228" s="726">
        <v>1025000.0</v>
      </c>
      <c r="I1228" s="726">
        <v>0.0</v>
      </c>
      <c r="J1228" s="726">
        <f t="shared" si="63"/>
        <v>0</v>
      </c>
      <c r="K1228" s="724"/>
      <c r="L1228" s="729"/>
      <c r="M1228" s="741"/>
    </row>
    <row r="1229" ht="22.5" customHeight="1">
      <c r="A1229" s="723" t="b">
        <v>0</v>
      </c>
      <c r="B1229" s="725"/>
      <c r="C1229" s="725">
        <v>45836.0</v>
      </c>
      <c r="D1229" s="726">
        <f t="shared" si="62"/>
        <v>215000</v>
      </c>
      <c r="E1229" s="724" t="s">
        <v>3041</v>
      </c>
      <c r="F1229" s="727" t="s">
        <v>628</v>
      </c>
      <c r="G1229" s="728" t="s">
        <v>31</v>
      </c>
      <c r="H1229" s="726">
        <v>215000.0</v>
      </c>
      <c r="I1229" s="726">
        <v>0.0</v>
      </c>
      <c r="J1229" s="726">
        <f t="shared" si="63"/>
        <v>0</v>
      </c>
      <c r="K1229" s="724"/>
      <c r="L1229" s="729"/>
      <c r="M1229" s="741"/>
    </row>
    <row r="1230" ht="22.5" customHeight="1">
      <c r="A1230" s="723" t="b">
        <v>0</v>
      </c>
      <c r="B1230" s="725"/>
      <c r="C1230" s="725">
        <v>45836.0</v>
      </c>
      <c r="D1230" s="726">
        <f t="shared" si="62"/>
        <v>50000</v>
      </c>
      <c r="E1230" s="724" t="s">
        <v>3042</v>
      </c>
      <c r="F1230" s="727" t="s">
        <v>628</v>
      </c>
      <c r="G1230" s="728" t="s">
        <v>31</v>
      </c>
      <c r="H1230" s="726">
        <v>50000.0</v>
      </c>
      <c r="I1230" s="726">
        <v>0.0</v>
      </c>
      <c r="J1230" s="726">
        <f t="shared" si="63"/>
        <v>0</v>
      </c>
      <c r="K1230" s="724"/>
      <c r="L1230" s="729"/>
      <c r="M1230" s="741"/>
    </row>
    <row r="1231" ht="22.5" customHeight="1">
      <c r="A1231" s="723" t="b">
        <v>0</v>
      </c>
      <c r="B1231" s="725"/>
      <c r="C1231" s="725">
        <v>45836.0</v>
      </c>
      <c r="D1231" s="726">
        <f t="shared" si="62"/>
        <v>25000</v>
      </c>
      <c r="E1231" s="724" t="s">
        <v>3043</v>
      </c>
      <c r="F1231" s="727" t="s">
        <v>628</v>
      </c>
      <c r="G1231" s="736" t="s">
        <v>31</v>
      </c>
      <c r="H1231" s="726">
        <v>25000.0</v>
      </c>
      <c r="I1231" s="726">
        <v>0.0</v>
      </c>
      <c r="J1231" s="726">
        <f t="shared" si="63"/>
        <v>0</v>
      </c>
      <c r="K1231" s="724"/>
      <c r="L1231" s="729"/>
      <c r="M1231" s="741"/>
    </row>
    <row r="1232" ht="22.5" customHeight="1">
      <c r="A1232" s="723" t="b">
        <v>0</v>
      </c>
      <c r="B1232" s="725"/>
      <c r="C1232" s="725">
        <v>45836.0</v>
      </c>
      <c r="D1232" s="726">
        <f t="shared" si="62"/>
        <v>25000</v>
      </c>
      <c r="E1232" s="724" t="s">
        <v>631</v>
      </c>
      <c r="F1232" s="727" t="s">
        <v>631</v>
      </c>
      <c r="G1232" s="728" t="s">
        <v>52</v>
      </c>
      <c r="H1232" s="726">
        <v>25000.0</v>
      </c>
      <c r="I1232" s="726">
        <v>0.0</v>
      </c>
      <c r="J1232" s="726">
        <f t="shared" si="63"/>
        <v>0</v>
      </c>
      <c r="K1232" s="724"/>
      <c r="L1232" s="729"/>
      <c r="M1232" s="741"/>
    </row>
    <row r="1233" ht="22.5" customHeight="1">
      <c r="A1233" s="723" t="b">
        <v>0</v>
      </c>
      <c r="B1233" s="725"/>
      <c r="C1233" s="725">
        <v>45838.0</v>
      </c>
      <c r="D1233" s="726">
        <f t="shared" si="62"/>
        <v>7500000</v>
      </c>
      <c r="E1233" s="724" t="s">
        <v>3044</v>
      </c>
      <c r="F1233" s="727" t="s">
        <v>641</v>
      </c>
      <c r="G1233" s="728" t="s">
        <v>1609</v>
      </c>
      <c r="H1233" s="726">
        <v>7500000.0</v>
      </c>
      <c r="I1233" s="726">
        <v>0.0</v>
      </c>
      <c r="J1233" s="726">
        <f t="shared" si="63"/>
        <v>0</v>
      </c>
      <c r="K1233" s="724"/>
      <c r="L1233" s="729"/>
      <c r="M1233" s="741"/>
    </row>
    <row r="1234" ht="22.5" customHeight="1">
      <c r="A1234" s="723" t="b">
        <v>0</v>
      </c>
      <c r="B1234" s="725"/>
      <c r="C1234" s="725">
        <v>45838.0</v>
      </c>
      <c r="D1234" s="726">
        <f t="shared" si="62"/>
        <v>20000</v>
      </c>
      <c r="E1234" s="724" t="s">
        <v>3045</v>
      </c>
      <c r="F1234" s="727" t="s">
        <v>620</v>
      </c>
      <c r="G1234" s="728" t="s">
        <v>31</v>
      </c>
      <c r="H1234" s="726">
        <v>20000.0</v>
      </c>
      <c r="I1234" s="726">
        <v>0.0</v>
      </c>
      <c r="J1234" s="726">
        <f t="shared" si="63"/>
        <v>0</v>
      </c>
      <c r="K1234" s="724"/>
      <c r="L1234" s="729"/>
      <c r="M1234" s="741"/>
    </row>
    <row r="1235" ht="22.5" customHeight="1">
      <c r="A1235" s="723" t="b">
        <v>0</v>
      </c>
      <c r="B1235" s="725"/>
      <c r="C1235" s="725">
        <v>45838.0</v>
      </c>
      <c r="D1235" s="726">
        <f t="shared" si="62"/>
        <v>30000</v>
      </c>
      <c r="E1235" s="724" t="s">
        <v>3046</v>
      </c>
      <c r="F1235" s="727" t="s">
        <v>622</v>
      </c>
      <c r="G1235" s="728" t="s">
        <v>31</v>
      </c>
      <c r="H1235" s="726">
        <v>30000.0</v>
      </c>
      <c r="I1235" s="726">
        <v>0.0</v>
      </c>
      <c r="J1235" s="726">
        <f t="shared" si="63"/>
        <v>0</v>
      </c>
      <c r="K1235" s="724"/>
      <c r="L1235" s="729"/>
      <c r="M1235" s="741"/>
    </row>
    <row r="1236" ht="22.5" customHeight="1">
      <c r="A1236" s="723" t="b">
        <v>0</v>
      </c>
      <c r="B1236" s="725"/>
      <c r="C1236" s="725">
        <v>45838.0</v>
      </c>
      <c r="D1236" s="726">
        <v>705500.0</v>
      </c>
      <c r="E1236" s="724" t="s">
        <v>631</v>
      </c>
      <c r="F1236" s="727" t="s">
        <v>631</v>
      </c>
      <c r="G1236" s="728" t="s">
        <v>54</v>
      </c>
      <c r="H1236" s="726">
        <v>705500.0</v>
      </c>
      <c r="I1236" s="726">
        <v>0.0</v>
      </c>
      <c r="J1236" s="726">
        <f t="shared" si="63"/>
        <v>0</v>
      </c>
      <c r="K1236" s="724"/>
      <c r="L1236" s="729"/>
      <c r="M1236" s="741"/>
    </row>
    <row r="1237" ht="22.5" customHeight="1">
      <c r="A1237" s="723" t="b">
        <v>0</v>
      </c>
      <c r="B1237" s="725"/>
      <c r="C1237" s="725">
        <v>45839.0</v>
      </c>
      <c r="D1237" s="726">
        <f t="shared" ref="D1237:D1273" si="64">IF(OR(ISBLANK(H1237),ISBLANK(I1237)),"",H1237-I1237)</f>
        <v>30000</v>
      </c>
      <c r="E1237" s="724" t="s">
        <v>3047</v>
      </c>
      <c r="F1237" s="727" t="s">
        <v>628</v>
      </c>
      <c r="G1237" s="728" t="s">
        <v>1609</v>
      </c>
      <c r="H1237" s="726">
        <v>30000.0</v>
      </c>
      <c r="I1237" s="726">
        <v>0.0</v>
      </c>
      <c r="J1237" s="726">
        <f t="shared" si="63"/>
        <v>0</v>
      </c>
      <c r="K1237" s="724"/>
      <c r="L1237" s="729"/>
      <c r="M1237" s="741"/>
    </row>
    <row r="1238" ht="22.5" customHeight="1">
      <c r="A1238" s="723" t="b">
        <v>0</v>
      </c>
      <c r="B1238" s="725"/>
      <c r="C1238" s="725">
        <v>45840.0</v>
      </c>
      <c r="D1238" s="726">
        <f t="shared" si="64"/>
        <v>180000</v>
      </c>
      <c r="E1238" s="724" t="s">
        <v>2580</v>
      </c>
      <c r="F1238" s="727" t="s">
        <v>628</v>
      </c>
      <c r="G1238" s="728" t="s">
        <v>31</v>
      </c>
      <c r="H1238" s="726">
        <v>180000.0</v>
      </c>
      <c r="I1238" s="726">
        <v>0.0</v>
      </c>
      <c r="J1238" s="726">
        <f t="shared" si="63"/>
        <v>0</v>
      </c>
      <c r="K1238" s="724"/>
      <c r="L1238" s="729"/>
      <c r="M1238" s="741"/>
    </row>
    <row r="1239" ht="22.5" customHeight="1">
      <c r="A1239" s="723" t="b">
        <v>0</v>
      </c>
      <c r="B1239" s="725"/>
      <c r="C1239" s="725">
        <v>45840.0</v>
      </c>
      <c r="D1239" s="726">
        <f t="shared" si="64"/>
        <v>145000</v>
      </c>
      <c r="E1239" s="724" t="s">
        <v>3048</v>
      </c>
      <c r="F1239" s="727" t="s">
        <v>628</v>
      </c>
      <c r="G1239" s="728" t="s">
        <v>54</v>
      </c>
      <c r="H1239" s="726">
        <v>145000.0</v>
      </c>
      <c r="I1239" s="726">
        <v>0.0</v>
      </c>
      <c r="J1239" s="726">
        <f t="shared" si="63"/>
        <v>0</v>
      </c>
      <c r="K1239" s="724"/>
      <c r="L1239" s="729"/>
      <c r="M1239" s="741"/>
    </row>
    <row r="1240" ht="22.5" customHeight="1">
      <c r="A1240" s="723" t="b">
        <v>0</v>
      </c>
      <c r="B1240" s="725"/>
      <c r="C1240" s="725">
        <v>45840.0</v>
      </c>
      <c r="D1240" s="726">
        <f t="shared" si="64"/>
        <v>10000</v>
      </c>
      <c r="E1240" s="724" t="s">
        <v>2699</v>
      </c>
      <c r="F1240" s="727" t="s">
        <v>628</v>
      </c>
      <c r="G1240" s="736" t="s">
        <v>54</v>
      </c>
      <c r="H1240" s="726">
        <v>10000.0</v>
      </c>
      <c r="I1240" s="726">
        <v>0.0</v>
      </c>
      <c r="J1240" s="726">
        <f t="shared" si="63"/>
        <v>0</v>
      </c>
      <c r="K1240" s="724"/>
      <c r="L1240" s="729"/>
      <c r="M1240" s="741"/>
    </row>
    <row r="1241" ht="22.5" customHeight="1">
      <c r="A1241" s="723" t="b">
        <v>0</v>
      </c>
      <c r="B1241" s="725"/>
      <c r="C1241" s="725">
        <v>45840.0</v>
      </c>
      <c r="D1241" s="726">
        <f t="shared" si="64"/>
        <v>5000</v>
      </c>
      <c r="E1241" s="724" t="s">
        <v>3049</v>
      </c>
      <c r="F1241" s="727" t="s">
        <v>628</v>
      </c>
      <c r="G1241" s="728" t="s">
        <v>3027</v>
      </c>
      <c r="H1241" s="726">
        <v>5000.0</v>
      </c>
      <c r="I1241" s="726">
        <v>0.0</v>
      </c>
      <c r="J1241" s="726">
        <f t="shared" si="63"/>
        <v>0</v>
      </c>
      <c r="K1241" s="724"/>
      <c r="L1241" s="729"/>
      <c r="M1241" s="741"/>
    </row>
    <row r="1242" ht="22.5" customHeight="1">
      <c r="A1242" s="723" t="b">
        <v>0</v>
      </c>
      <c r="B1242" s="725"/>
      <c r="C1242" s="725">
        <v>45840.0</v>
      </c>
      <c r="D1242" s="726">
        <f t="shared" si="64"/>
        <v>100000</v>
      </c>
      <c r="E1242" s="724" t="s">
        <v>631</v>
      </c>
      <c r="F1242" s="727" t="s">
        <v>631</v>
      </c>
      <c r="G1242" s="728" t="s">
        <v>3027</v>
      </c>
      <c r="H1242" s="726">
        <v>100000.0</v>
      </c>
      <c r="I1242" s="726">
        <v>0.0</v>
      </c>
      <c r="J1242" s="726">
        <f t="shared" si="63"/>
        <v>0</v>
      </c>
      <c r="K1242" s="724"/>
      <c r="L1242" s="729"/>
      <c r="M1242" s="741"/>
    </row>
    <row r="1243" ht="22.5" customHeight="1">
      <c r="A1243" s="723" t="b">
        <v>0</v>
      </c>
      <c r="B1243" s="725"/>
      <c r="C1243" s="725">
        <v>45840.0</v>
      </c>
      <c r="D1243" s="726">
        <f t="shared" si="64"/>
        <v>100000</v>
      </c>
      <c r="E1243" s="724" t="s">
        <v>631</v>
      </c>
      <c r="F1243" s="727" t="s">
        <v>631</v>
      </c>
      <c r="G1243" s="728" t="s">
        <v>3050</v>
      </c>
      <c r="H1243" s="726">
        <v>100000.0</v>
      </c>
      <c r="I1243" s="726">
        <v>0.0</v>
      </c>
      <c r="J1243" s="726">
        <f t="shared" si="63"/>
        <v>0</v>
      </c>
      <c r="K1243" s="724"/>
      <c r="L1243" s="729"/>
      <c r="M1243" s="741"/>
    </row>
    <row r="1244" ht="22.5" customHeight="1">
      <c r="A1244" s="723" t="b">
        <v>0</v>
      </c>
      <c r="B1244" s="725"/>
      <c r="C1244" s="725">
        <v>45840.0</v>
      </c>
      <c r="D1244" s="726">
        <f t="shared" si="64"/>
        <v>150000</v>
      </c>
      <c r="E1244" s="724" t="s">
        <v>631</v>
      </c>
      <c r="F1244" s="727" t="s">
        <v>631</v>
      </c>
      <c r="G1244" s="728" t="s">
        <v>37</v>
      </c>
      <c r="H1244" s="726">
        <v>150000.0</v>
      </c>
      <c r="I1244" s="726">
        <v>0.0</v>
      </c>
      <c r="J1244" s="726">
        <f t="shared" si="63"/>
        <v>0</v>
      </c>
      <c r="K1244" s="724"/>
      <c r="L1244" s="729"/>
      <c r="M1244" s="741"/>
    </row>
    <row r="1245" ht="22.5" customHeight="1">
      <c r="A1245" s="723" t="b">
        <v>0</v>
      </c>
      <c r="B1245" s="725"/>
      <c r="C1245" s="725">
        <v>45840.0</v>
      </c>
      <c r="D1245" s="726">
        <f t="shared" si="64"/>
        <v>150000</v>
      </c>
      <c r="E1245" s="724" t="s">
        <v>631</v>
      </c>
      <c r="F1245" s="727" t="s">
        <v>631</v>
      </c>
      <c r="G1245" s="728" t="s">
        <v>60</v>
      </c>
      <c r="H1245" s="726">
        <v>150000.0</v>
      </c>
      <c r="I1245" s="726">
        <v>0.0</v>
      </c>
      <c r="J1245" s="726">
        <f t="shared" si="63"/>
        <v>0</v>
      </c>
      <c r="K1245" s="724"/>
      <c r="L1245" s="729"/>
      <c r="M1245" s="741"/>
    </row>
    <row r="1246" ht="22.5" customHeight="1">
      <c r="A1246" s="723" t="b">
        <v>0</v>
      </c>
      <c r="B1246" s="725"/>
      <c r="C1246" s="725">
        <v>45840.0</v>
      </c>
      <c r="D1246" s="726">
        <f t="shared" si="64"/>
        <v>50000</v>
      </c>
      <c r="E1246" s="724" t="s">
        <v>3051</v>
      </c>
      <c r="F1246" s="727" t="s">
        <v>618</v>
      </c>
      <c r="G1246" s="728" t="s">
        <v>2424</v>
      </c>
      <c r="H1246" s="726">
        <v>50000.0</v>
      </c>
      <c r="I1246" s="726">
        <v>0.0</v>
      </c>
      <c r="J1246" s="726">
        <f t="shared" si="63"/>
        <v>0</v>
      </c>
      <c r="K1246" s="724"/>
      <c r="L1246" s="729"/>
      <c r="M1246" s="741"/>
    </row>
    <row r="1247" ht="22.5" customHeight="1">
      <c r="A1247" s="723" t="b">
        <v>0</v>
      </c>
      <c r="B1247" s="725"/>
      <c r="C1247" s="725">
        <v>45840.0</v>
      </c>
      <c r="D1247" s="726">
        <f t="shared" si="64"/>
        <v>300000</v>
      </c>
      <c r="E1247" s="724" t="s">
        <v>3052</v>
      </c>
      <c r="F1247" s="727"/>
      <c r="G1247" s="750"/>
      <c r="H1247" s="726">
        <v>300000.0</v>
      </c>
      <c r="I1247" s="726">
        <v>0.0</v>
      </c>
      <c r="J1247" s="726">
        <f t="shared" si="63"/>
        <v>0</v>
      </c>
      <c r="K1247" s="724"/>
      <c r="L1247" s="729"/>
      <c r="M1247" s="741"/>
    </row>
    <row r="1248" ht="22.5" customHeight="1">
      <c r="A1248" s="723" t="b">
        <v>0</v>
      </c>
      <c r="B1248" s="725"/>
      <c r="C1248" s="725">
        <v>45843.0</v>
      </c>
      <c r="D1248" s="726">
        <f t="shared" si="64"/>
        <v>50000</v>
      </c>
      <c r="E1248" s="724" t="s">
        <v>3053</v>
      </c>
      <c r="F1248" s="727" t="s">
        <v>628</v>
      </c>
      <c r="G1248" s="728" t="s">
        <v>41</v>
      </c>
      <c r="H1248" s="726">
        <v>50000.0</v>
      </c>
      <c r="I1248" s="726">
        <v>0.0</v>
      </c>
      <c r="J1248" s="726">
        <f t="shared" si="63"/>
        <v>0</v>
      </c>
      <c r="K1248" s="724"/>
      <c r="L1248" s="729"/>
      <c r="M1248" s="741"/>
    </row>
    <row r="1249" ht="22.5" customHeight="1">
      <c r="A1249" s="723" t="b">
        <v>0</v>
      </c>
      <c r="B1249" s="725"/>
      <c r="C1249" s="725">
        <v>45843.0</v>
      </c>
      <c r="D1249" s="726">
        <f t="shared" si="64"/>
        <v>330000</v>
      </c>
      <c r="E1249" s="724" t="s">
        <v>3054</v>
      </c>
      <c r="F1249" s="727" t="s">
        <v>628</v>
      </c>
      <c r="G1249" s="728" t="s">
        <v>226</v>
      </c>
      <c r="H1249" s="726">
        <v>330000.0</v>
      </c>
      <c r="I1249" s="726">
        <v>0.0</v>
      </c>
      <c r="J1249" s="726">
        <f t="shared" si="63"/>
        <v>0</v>
      </c>
      <c r="K1249" s="724"/>
      <c r="L1249" s="729"/>
      <c r="M1249" s="741"/>
    </row>
    <row r="1250" ht="22.5" customHeight="1">
      <c r="A1250" s="723" t="b">
        <v>0</v>
      </c>
      <c r="B1250" s="725"/>
      <c r="C1250" s="725">
        <v>45843.0</v>
      </c>
      <c r="D1250" s="726">
        <f t="shared" si="64"/>
        <v>173000</v>
      </c>
      <c r="E1250" s="724" t="s">
        <v>631</v>
      </c>
      <c r="F1250" s="727" t="s">
        <v>631</v>
      </c>
      <c r="G1250" s="728" t="s">
        <v>3027</v>
      </c>
      <c r="H1250" s="726">
        <v>173000.0</v>
      </c>
      <c r="I1250" s="726">
        <v>0.0</v>
      </c>
      <c r="J1250" s="726">
        <f t="shared" si="63"/>
        <v>0</v>
      </c>
      <c r="K1250" s="724"/>
      <c r="L1250" s="729"/>
      <c r="M1250" s="741"/>
    </row>
    <row r="1251" ht="22.5" customHeight="1">
      <c r="A1251" s="723" t="b">
        <v>0</v>
      </c>
      <c r="B1251" s="725"/>
      <c r="C1251" s="725">
        <v>45843.0</v>
      </c>
      <c r="D1251" s="726">
        <f t="shared" si="64"/>
        <v>220000</v>
      </c>
      <c r="E1251" s="724" t="s">
        <v>631</v>
      </c>
      <c r="F1251" s="727" t="s">
        <v>631</v>
      </c>
      <c r="G1251" s="728" t="s">
        <v>2847</v>
      </c>
      <c r="H1251" s="726">
        <v>220000.0</v>
      </c>
      <c r="I1251" s="726">
        <v>0.0</v>
      </c>
      <c r="J1251" s="726">
        <f t="shared" si="63"/>
        <v>0</v>
      </c>
      <c r="K1251" s="724"/>
      <c r="L1251" s="729"/>
      <c r="M1251" s="741"/>
    </row>
    <row r="1252" ht="22.5" customHeight="1">
      <c r="A1252" s="723" t="b">
        <v>0</v>
      </c>
      <c r="B1252" s="725"/>
      <c r="C1252" s="725">
        <v>45843.0</v>
      </c>
      <c r="D1252" s="726">
        <f t="shared" si="64"/>
        <v>126000</v>
      </c>
      <c r="E1252" s="724" t="s">
        <v>631</v>
      </c>
      <c r="F1252" s="727" t="s">
        <v>631</v>
      </c>
      <c r="G1252" s="728" t="s">
        <v>3050</v>
      </c>
      <c r="H1252" s="726">
        <v>126000.0</v>
      </c>
      <c r="I1252" s="726">
        <v>0.0</v>
      </c>
      <c r="J1252" s="726">
        <f t="shared" si="63"/>
        <v>0</v>
      </c>
      <c r="K1252" s="724"/>
      <c r="L1252" s="729"/>
      <c r="M1252" s="741"/>
    </row>
    <row r="1253" ht="22.5" customHeight="1">
      <c r="A1253" s="723" t="b">
        <v>0</v>
      </c>
      <c r="B1253" s="725"/>
      <c r="C1253" s="725">
        <v>45843.0</v>
      </c>
      <c r="D1253" s="726">
        <f t="shared" si="64"/>
        <v>25000</v>
      </c>
      <c r="E1253" s="724" t="s">
        <v>618</v>
      </c>
      <c r="F1253" s="727" t="s">
        <v>618</v>
      </c>
      <c r="G1253" s="728" t="s">
        <v>52</v>
      </c>
      <c r="H1253" s="726">
        <v>25000.0</v>
      </c>
      <c r="I1253" s="726">
        <v>0.0</v>
      </c>
      <c r="J1253" s="726">
        <f t="shared" si="63"/>
        <v>0</v>
      </c>
      <c r="K1253" s="724"/>
      <c r="L1253" s="729"/>
      <c r="M1253" s="741"/>
    </row>
    <row r="1254" ht="22.5" customHeight="1">
      <c r="A1254" s="723" t="b">
        <v>0</v>
      </c>
      <c r="B1254" s="725"/>
      <c r="C1254" s="725">
        <v>45845.0</v>
      </c>
      <c r="D1254" s="726">
        <f t="shared" si="64"/>
        <v>75000</v>
      </c>
      <c r="E1254" s="724" t="s">
        <v>3055</v>
      </c>
      <c r="F1254" s="727" t="s">
        <v>628</v>
      </c>
      <c r="G1254" s="728" t="s">
        <v>31</v>
      </c>
      <c r="H1254" s="726">
        <v>75000.0</v>
      </c>
      <c r="I1254" s="726">
        <v>0.0</v>
      </c>
      <c r="J1254" s="726">
        <f t="shared" si="63"/>
        <v>0</v>
      </c>
      <c r="K1254" s="724"/>
      <c r="L1254" s="729"/>
      <c r="M1254" s="741"/>
    </row>
    <row r="1255" ht="22.5" customHeight="1">
      <c r="A1255" s="723" t="b">
        <v>0</v>
      </c>
      <c r="B1255" s="725"/>
      <c r="C1255" s="725">
        <v>45845.0</v>
      </c>
      <c r="D1255" s="726">
        <f t="shared" si="64"/>
        <v>100000</v>
      </c>
      <c r="E1255" s="724" t="s">
        <v>3039</v>
      </c>
      <c r="F1255" s="727" t="s">
        <v>628</v>
      </c>
      <c r="G1255" s="728" t="s">
        <v>1609</v>
      </c>
      <c r="H1255" s="726">
        <v>100000.0</v>
      </c>
      <c r="I1255" s="726">
        <v>0.0</v>
      </c>
      <c r="J1255" s="726">
        <f t="shared" si="63"/>
        <v>0</v>
      </c>
      <c r="K1255" s="724"/>
      <c r="L1255" s="729"/>
      <c r="M1255" s="741"/>
    </row>
    <row r="1256" ht="22.5" customHeight="1">
      <c r="A1256" s="723" t="b">
        <v>0</v>
      </c>
      <c r="B1256" s="725"/>
      <c r="C1256" s="725">
        <v>45845.0</v>
      </c>
      <c r="D1256" s="726">
        <f t="shared" si="64"/>
        <v>867000</v>
      </c>
      <c r="E1256" s="724" t="s">
        <v>631</v>
      </c>
      <c r="F1256" s="727" t="s">
        <v>631</v>
      </c>
      <c r="G1256" s="728" t="s">
        <v>1609</v>
      </c>
      <c r="H1256" s="726">
        <v>867000.0</v>
      </c>
      <c r="I1256" s="726">
        <v>0.0</v>
      </c>
      <c r="J1256" s="726">
        <f t="shared" si="63"/>
        <v>0</v>
      </c>
      <c r="K1256" s="724"/>
      <c r="L1256" s="729"/>
      <c r="M1256" s="741"/>
    </row>
    <row r="1257" ht="22.5" customHeight="1">
      <c r="A1257" s="723" t="b">
        <v>0</v>
      </c>
      <c r="B1257" s="725"/>
      <c r="C1257" s="725">
        <v>45845.0</v>
      </c>
      <c r="D1257" s="726">
        <f t="shared" si="64"/>
        <v>600000</v>
      </c>
      <c r="E1257" s="724" t="s">
        <v>631</v>
      </c>
      <c r="F1257" s="727" t="s">
        <v>631</v>
      </c>
      <c r="G1257" s="728" t="s">
        <v>791</v>
      </c>
      <c r="H1257" s="726">
        <v>600000.0</v>
      </c>
      <c r="I1257" s="726">
        <v>0.0</v>
      </c>
      <c r="J1257" s="726">
        <f t="shared" si="63"/>
        <v>0</v>
      </c>
      <c r="K1257" s="724"/>
      <c r="L1257" s="729"/>
      <c r="M1257" s="741"/>
    </row>
    <row r="1258" ht="22.5" customHeight="1">
      <c r="A1258" s="723" t="b">
        <v>0</v>
      </c>
      <c r="B1258" s="725"/>
      <c r="C1258" s="725">
        <v>45845.0</v>
      </c>
      <c r="D1258" s="726">
        <f t="shared" si="64"/>
        <v>200000</v>
      </c>
      <c r="E1258" s="724" t="s">
        <v>631</v>
      </c>
      <c r="F1258" s="727" t="s">
        <v>631</v>
      </c>
      <c r="G1258" s="736" t="s">
        <v>37</v>
      </c>
      <c r="H1258" s="726">
        <v>200000.0</v>
      </c>
      <c r="I1258" s="726">
        <v>0.0</v>
      </c>
      <c r="J1258" s="726">
        <f t="shared" si="63"/>
        <v>0</v>
      </c>
      <c r="K1258" s="724"/>
      <c r="L1258" s="729"/>
      <c r="M1258" s="741"/>
    </row>
    <row r="1259" ht="22.5" customHeight="1">
      <c r="A1259" s="723" t="b">
        <v>0</v>
      </c>
      <c r="B1259" s="725"/>
      <c r="C1259" s="725">
        <v>45845.0</v>
      </c>
      <c r="D1259" s="726">
        <f t="shared" si="64"/>
        <v>120000</v>
      </c>
      <c r="E1259" s="724" t="s">
        <v>631</v>
      </c>
      <c r="F1259" s="727" t="s">
        <v>631</v>
      </c>
      <c r="G1259" s="728" t="s">
        <v>60</v>
      </c>
      <c r="H1259" s="726">
        <v>120000.0</v>
      </c>
      <c r="I1259" s="726">
        <v>0.0</v>
      </c>
      <c r="J1259" s="726">
        <f t="shared" si="63"/>
        <v>0</v>
      </c>
      <c r="K1259" s="724"/>
      <c r="L1259" s="729"/>
      <c r="M1259" s="741"/>
    </row>
    <row r="1260" ht="22.5" customHeight="1">
      <c r="A1260" s="723" t="b">
        <v>0</v>
      </c>
      <c r="B1260" s="725"/>
      <c r="C1260" s="725">
        <v>45845.0</v>
      </c>
      <c r="D1260" s="726">
        <f t="shared" si="64"/>
        <v>6000</v>
      </c>
      <c r="E1260" s="724" t="s">
        <v>3056</v>
      </c>
      <c r="F1260" s="727" t="s">
        <v>618</v>
      </c>
      <c r="G1260" s="728" t="s">
        <v>31</v>
      </c>
      <c r="H1260" s="726">
        <v>6000.0</v>
      </c>
      <c r="I1260" s="726">
        <v>0.0</v>
      </c>
      <c r="J1260" s="726">
        <f t="shared" si="63"/>
        <v>0</v>
      </c>
      <c r="K1260" s="724"/>
      <c r="L1260" s="729"/>
      <c r="M1260" s="741"/>
    </row>
    <row r="1261" ht="22.5" customHeight="1">
      <c r="A1261" s="723" t="b">
        <v>0</v>
      </c>
      <c r="B1261" s="725"/>
      <c r="C1261" s="725">
        <v>45847.0</v>
      </c>
      <c r="D1261" s="726">
        <f t="shared" si="64"/>
        <v>10000</v>
      </c>
      <c r="E1261" s="724" t="s">
        <v>3057</v>
      </c>
      <c r="F1261" s="727" t="s">
        <v>641</v>
      </c>
      <c r="G1261" s="728" t="s">
        <v>1609</v>
      </c>
      <c r="H1261" s="726">
        <v>10000.0</v>
      </c>
      <c r="I1261" s="726">
        <v>0.0</v>
      </c>
      <c r="J1261" s="726">
        <f t="shared" si="63"/>
        <v>0</v>
      </c>
      <c r="K1261" s="724"/>
      <c r="L1261" s="729"/>
      <c r="M1261" s="741"/>
    </row>
    <row r="1262" ht="22.5" customHeight="1">
      <c r="A1262" s="723" t="b">
        <v>0</v>
      </c>
      <c r="B1262" s="725"/>
      <c r="C1262" s="725">
        <v>45847.0</v>
      </c>
      <c r="D1262" s="726">
        <f t="shared" si="64"/>
        <v>90000</v>
      </c>
      <c r="E1262" s="724" t="s">
        <v>632</v>
      </c>
      <c r="F1262" s="727" t="s">
        <v>620</v>
      </c>
      <c r="G1262" s="728" t="s">
        <v>632</v>
      </c>
      <c r="H1262" s="726">
        <v>90000.0</v>
      </c>
      <c r="I1262" s="726">
        <v>0.0</v>
      </c>
      <c r="J1262" s="726">
        <f t="shared" si="63"/>
        <v>0</v>
      </c>
      <c r="K1262" s="724"/>
      <c r="L1262" s="729"/>
      <c r="M1262" s="741"/>
    </row>
    <row r="1263" ht="22.5" customHeight="1">
      <c r="A1263" s="723" t="b">
        <v>0</v>
      </c>
      <c r="B1263" s="724">
        <v>9791.0</v>
      </c>
      <c r="C1263" s="725">
        <v>45847.0</v>
      </c>
      <c r="D1263" s="726">
        <f t="shared" si="64"/>
        <v>72000</v>
      </c>
      <c r="E1263" s="724" t="s">
        <v>632</v>
      </c>
      <c r="F1263" s="727" t="s">
        <v>620</v>
      </c>
      <c r="G1263" s="728" t="s">
        <v>632</v>
      </c>
      <c r="H1263" s="726">
        <v>72000.0</v>
      </c>
      <c r="I1263" s="726">
        <v>0.0</v>
      </c>
      <c r="J1263" s="726">
        <f t="shared" si="63"/>
        <v>0</v>
      </c>
      <c r="K1263" s="724"/>
      <c r="L1263" s="729"/>
      <c r="M1263" s="741"/>
    </row>
    <row r="1264" ht="22.5" customHeight="1">
      <c r="A1264" s="723" t="b">
        <v>0</v>
      </c>
      <c r="B1264" s="725"/>
      <c r="C1264" s="725">
        <v>45847.0</v>
      </c>
      <c r="D1264" s="726">
        <f t="shared" si="64"/>
        <v>25000</v>
      </c>
      <c r="E1264" s="724" t="s">
        <v>845</v>
      </c>
      <c r="F1264" s="727" t="s">
        <v>628</v>
      </c>
      <c r="G1264" s="728" t="s">
        <v>31</v>
      </c>
      <c r="H1264" s="726">
        <v>25000.0</v>
      </c>
      <c r="I1264" s="726">
        <v>0.0</v>
      </c>
      <c r="J1264" s="726">
        <f t="shared" si="63"/>
        <v>0</v>
      </c>
      <c r="K1264" s="724"/>
      <c r="L1264" s="729"/>
      <c r="M1264" s="741"/>
    </row>
    <row r="1265" ht="22.5" customHeight="1">
      <c r="A1265" s="723" t="b">
        <v>0</v>
      </c>
      <c r="B1265" s="725"/>
      <c r="C1265" s="725">
        <v>45847.0</v>
      </c>
      <c r="D1265" s="726">
        <f t="shared" si="64"/>
        <v>15000</v>
      </c>
      <c r="E1265" s="724" t="s">
        <v>3038</v>
      </c>
      <c r="F1265" s="727" t="s">
        <v>628</v>
      </c>
      <c r="G1265" s="728" t="s">
        <v>31</v>
      </c>
      <c r="H1265" s="726">
        <v>15000.0</v>
      </c>
      <c r="I1265" s="726">
        <v>0.0</v>
      </c>
      <c r="J1265" s="726">
        <f t="shared" si="63"/>
        <v>0</v>
      </c>
      <c r="K1265" s="724"/>
      <c r="L1265" s="729"/>
      <c r="M1265" s="741"/>
    </row>
    <row r="1266" ht="22.5" customHeight="1">
      <c r="A1266" s="723" t="b">
        <v>0</v>
      </c>
      <c r="B1266" s="725"/>
      <c r="C1266" s="725">
        <v>45847.0</v>
      </c>
      <c r="D1266" s="726">
        <f t="shared" si="64"/>
        <v>10000</v>
      </c>
      <c r="E1266" s="724" t="s">
        <v>3038</v>
      </c>
      <c r="F1266" s="727" t="s">
        <v>628</v>
      </c>
      <c r="G1266" s="728" t="s">
        <v>1609</v>
      </c>
      <c r="H1266" s="726">
        <v>10000.0</v>
      </c>
      <c r="I1266" s="726">
        <v>0.0</v>
      </c>
      <c r="J1266" s="726">
        <f t="shared" si="63"/>
        <v>0</v>
      </c>
      <c r="K1266" s="724"/>
      <c r="L1266" s="729"/>
      <c r="M1266" s="741"/>
    </row>
    <row r="1267" ht="22.5" customHeight="1">
      <c r="A1267" s="723" t="b">
        <v>0</v>
      </c>
      <c r="B1267" s="725"/>
      <c r="C1267" s="725">
        <v>45847.0</v>
      </c>
      <c r="D1267" s="726">
        <f t="shared" si="64"/>
        <v>360000</v>
      </c>
      <c r="E1267" s="724" t="s">
        <v>631</v>
      </c>
      <c r="F1267" s="727" t="s">
        <v>631</v>
      </c>
      <c r="G1267" s="728" t="s">
        <v>2840</v>
      </c>
      <c r="H1267" s="726">
        <v>360000.0</v>
      </c>
      <c r="I1267" s="726">
        <v>0.0</v>
      </c>
      <c r="J1267" s="726">
        <f t="shared" si="63"/>
        <v>0</v>
      </c>
      <c r="K1267" s="724"/>
      <c r="L1267" s="729"/>
      <c r="M1267" s="741"/>
    </row>
    <row r="1268" ht="22.5" customHeight="1">
      <c r="A1268" s="723" t="b">
        <v>0</v>
      </c>
      <c r="B1268" s="725"/>
      <c r="C1268" s="725">
        <v>45847.0</v>
      </c>
      <c r="D1268" s="726">
        <f t="shared" si="64"/>
        <v>25000</v>
      </c>
      <c r="E1268" s="724" t="s">
        <v>618</v>
      </c>
      <c r="F1268" s="727" t="s">
        <v>618</v>
      </c>
      <c r="G1268" s="728" t="s">
        <v>52</v>
      </c>
      <c r="H1268" s="726">
        <v>25000.0</v>
      </c>
      <c r="I1268" s="726">
        <v>0.0</v>
      </c>
      <c r="J1268" s="726">
        <f t="shared" si="63"/>
        <v>0</v>
      </c>
      <c r="K1268" s="724"/>
      <c r="L1268" s="729"/>
      <c r="M1268" s="741"/>
    </row>
    <row r="1269" ht="22.5" customHeight="1">
      <c r="A1269" s="723" t="b">
        <v>0</v>
      </c>
      <c r="B1269" s="725"/>
      <c r="C1269" s="725">
        <v>45848.0</v>
      </c>
      <c r="D1269" s="726">
        <f t="shared" si="64"/>
        <v>27500</v>
      </c>
      <c r="E1269" s="724" t="s">
        <v>3058</v>
      </c>
      <c r="F1269" s="727" t="s">
        <v>628</v>
      </c>
      <c r="G1269" s="728" t="s">
        <v>54</v>
      </c>
      <c r="H1269" s="726">
        <v>27500.0</v>
      </c>
      <c r="I1269" s="726">
        <v>0.0</v>
      </c>
      <c r="J1269" s="726">
        <f t="shared" si="63"/>
        <v>0</v>
      </c>
      <c r="K1269" s="724"/>
      <c r="L1269" s="729"/>
      <c r="M1269" s="741"/>
    </row>
    <row r="1270" ht="22.5" customHeight="1">
      <c r="A1270" s="723" t="b">
        <v>0</v>
      </c>
      <c r="B1270" s="725"/>
      <c r="C1270" s="725">
        <v>45848.0</v>
      </c>
      <c r="D1270" s="726">
        <f t="shared" si="64"/>
        <v>16000</v>
      </c>
      <c r="E1270" s="724" t="s">
        <v>631</v>
      </c>
      <c r="F1270" s="727" t="s">
        <v>631</v>
      </c>
      <c r="G1270" s="728" t="s">
        <v>3059</v>
      </c>
      <c r="H1270" s="726">
        <v>16000.0</v>
      </c>
      <c r="I1270" s="726">
        <v>0.0</v>
      </c>
      <c r="J1270" s="726">
        <f t="shared" si="63"/>
        <v>0</v>
      </c>
      <c r="K1270" s="724"/>
      <c r="L1270" s="729"/>
      <c r="M1270" s="741"/>
    </row>
    <row r="1271" ht="22.5" customHeight="1">
      <c r="A1271" s="723" t="b">
        <v>0</v>
      </c>
      <c r="B1271" s="725"/>
      <c r="C1271" s="725">
        <v>45848.0</v>
      </c>
      <c r="D1271" s="726">
        <f t="shared" si="64"/>
        <v>239000</v>
      </c>
      <c r="E1271" s="724" t="s">
        <v>631</v>
      </c>
      <c r="F1271" s="727" t="s">
        <v>631</v>
      </c>
      <c r="G1271" s="728" t="s">
        <v>52</v>
      </c>
      <c r="H1271" s="726">
        <v>239000.0</v>
      </c>
      <c r="I1271" s="726">
        <v>0.0</v>
      </c>
      <c r="J1271" s="726">
        <f t="shared" si="63"/>
        <v>0</v>
      </c>
      <c r="K1271" s="724"/>
      <c r="L1271" s="729"/>
      <c r="M1271" s="741"/>
    </row>
    <row r="1272" ht="22.5" customHeight="1">
      <c r="A1272" s="723" t="b">
        <v>0</v>
      </c>
      <c r="B1272" s="725"/>
      <c r="C1272" s="725">
        <v>45849.0</v>
      </c>
      <c r="D1272" s="726">
        <f t="shared" si="64"/>
        <v>550000</v>
      </c>
      <c r="E1272" s="724" t="s">
        <v>631</v>
      </c>
      <c r="F1272" s="727" t="s">
        <v>631</v>
      </c>
      <c r="G1272" s="728" t="s">
        <v>3060</v>
      </c>
      <c r="H1272" s="726">
        <v>550000.0</v>
      </c>
      <c r="I1272" s="726">
        <v>0.0</v>
      </c>
      <c r="J1272" s="726">
        <f t="shared" si="63"/>
        <v>0</v>
      </c>
      <c r="K1272" s="724"/>
      <c r="L1272" s="729"/>
      <c r="M1272" s="741"/>
    </row>
    <row r="1273" ht="22.5" customHeight="1">
      <c r="A1273" s="723" t="b">
        <v>0</v>
      </c>
      <c r="B1273" s="725"/>
      <c r="C1273" s="725">
        <v>45851.0</v>
      </c>
      <c r="D1273" s="726">
        <f t="shared" si="64"/>
        <v>75000</v>
      </c>
      <c r="E1273" s="724" t="s">
        <v>2406</v>
      </c>
      <c r="F1273" s="727" t="s">
        <v>641</v>
      </c>
      <c r="G1273" s="728" t="s">
        <v>54</v>
      </c>
      <c r="H1273" s="726">
        <v>75000.0</v>
      </c>
      <c r="I1273" s="726">
        <v>0.0</v>
      </c>
      <c r="J1273" s="726">
        <f t="shared" si="63"/>
        <v>0</v>
      </c>
      <c r="K1273" s="724"/>
      <c r="L1273" s="729"/>
      <c r="M1273" s="741"/>
    </row>
    <row r="1274" ht="22.5" customHeight="1">
      <c r="A1274" s="723" t="b">
        <v>0</v>
      </c>
      <c r="B1274" s="725"/>
      <c r="C1274" s="725">
        <v>45851.0</v>
      </c>
      <c r="D1274" s="726">
        <v>10000.0</v>
      </c>
      <c r="E1274" s="724" t="s">
        <v>2672</v>
      </c>
      <c r="F1274" s="727" t="s">
        <v>641</v>
      </c>
      <c r="G1274" s="728" t="s">
        <v>1609</v>
      </c>
      <c r="H1274" s="726">
        <v>10000.0</v>
      </c>
      <c r="I1274" s="726">
        <v>0.0</v>
      </c>
      <c r="J1274" s="726">
        <f t="shared" si="63"/>
        <v>0</v>
      </c>
      <c r="K1274" s="724"/>
      <c r="L1274" s="729"/>
      <c r="M1274" s="741"/>
    </row>
    <row r="1275" ht="22.5" customHeight="1">
      <c r="A1275" s="723" t="b">
        <v>0</v>
      </c>
      <c r="B1275" s="724">
        <v>9982.0</v>
      </c>
      <c r="C1275" s="725">
        <v>45851.0</v>
      </c>
      <c r="D1275" s="726">
        <v>437000.0</v>
      </c>
      <c r="E1275" s="724" t="s">
        <v>632</v>
      </c>
      <c r="F1275" s="727" t="s">
        <v>620</v>
      </c>
      <c r="G1275" s="728" t="s">
        <v>54</v>
      </c>
      <c r="H1275" s="726">
        <v>437000.0</v>
      </c>
      <c r="I1275" s="726">
        <v>0.0</v>
      </c>
      <c r="J1275" s="726">
        <f t="shared" si="63"/>
        <v>0</v>
      </c>
      <c r="K1275" s="724"/>
      <c r="L1275" s="729"/>
      <c r="M1275" s="741"/>
    </row>
    <row r="1276" ht="22.5" customHeight="1">
      <c r="A1276" s="723" t="b">
        <v>0</v>
      </c>
      <c r="B1276" s="725"/>
      <c r="C1276" s="725">
        <v>45851.0</v>
      </c>
      <c r="D1276" s="726">
        <f t="shared" ref="D1276:D1317" si="65">IF(OR(ISBLANK(H1276),ISBLANK(I1276)),"",H1276-I1276)</f>
        <v>10000</v>
      </c>
      <c r="E1276" s="724" t="s">
        <v>3061</v>
      </c>
      <c r="F1276" s="727" t="s">
        <v>628</v>
      </c>
      <c r="G1276" s="728" t="s">
        <v>68</v>
      </c>
      <c r="H1276" s="726">
        <v>10000.0</v>
      </c>
      <c r="I1276" s="726">
        <v>0.0</v>
      </c>
      <c r="J1276" s="726">
        <f t="shared" si="63"/>
        <v>0</v>
      </c>
      <c r="K1276" s="724"/>
      <c r="L1276" s="729"/>
      <c r="M1276" s="741"/>
    </row>
    <row r="1277" ht="22.5" customHeight="1">
      <c r="A1277" s="723" t="b">
        <v>0</v>
      </c>
      <c r="B1277" s="725"/>
      <c r="C1277" s="725">
        <v>45851.0</v>
      </c>
      <c r="D1277" s="726">
        <f t="shared" si="65"/>
        <v>10000</v>
      </c>
      <c r="E1277" s="724" t="s">
        <v>3062</v>
      </c>
      <c r="F1277" s="727" t="s">
        <v>628</v>
      </c>
      <c r="G1277" s="728" t="s">
        <v>41</v>
      </c>
      <c r="H1277" s="726">
        <v>10000.0</v>
      </c>
      <c r="I1277" s="726">
        <v>0.0</v>
      </c>
      <c r="J1277" s="726">
        <f t="shared" si="63"/>
        <v>0</v>
      </c>
      <c r="K1277" s="724"/>
      <c r="L1277" s="729"/>
      <c r="M1277" s="741"/>
    </row>
    <row r="1278" ht="22.5" customHeight="1">
      <c r="A1278" s="723" t="b">
        <v>0</v>
      </c>
      <c r="B1278" s="725"/>
      <c r="C1278" s="725">
        <v>45851.0</v>
      </c>
      <c r="D1278" s="726">
        <f t="shared" si="65"/>
        <v>10000</v>
      </c>
      <c r="E1278" s="724" t="s">
        <v>3063</v>
      </c>
      <c r="F1278" s="727" t="s">
        <v>628</v>
      </c>
      <c r="G1278" s="728" t="s">
        <v>54</v>
      </c>
      <c r="H1278" s="726">
        <v>10000.0</v>
      </c>
      <c r="I1278" s="726">
        <v>0.0</v>
      </c>
      <c r="J1278" s="726">
        <f t="shared" si="63"/>
        <v>0</v>
      </c>
      <c r="K1278" s="724"/>
      <c r="L1278" s="729"/>
      <c r="M1278" s="741"/>
    </row>
    <row r="1279" ht="22.5" customHeight="1">
      <c r="A1279" s="723" t="b">
        <v>0</v>
      </c>
      <c r="B1279" s="725"/>
      <c r="C1279" s="725">
        <v>45851.0</v>
      </c>
      <c r="D1279" s="726">
        <f t="shared" si="65"/>
        <v>150000</v>
      </c>
      <c r="E1279" s="724" t="s">
        <v>2887</v>
      </c>
      <c r="F1279" s="727" t="s">
        <v>628</v>
      </c>
      <c r="G1279" s="728" t="s">
        <v>54</v>
      </c>
      <c r="H1279" s="726">
        <v>150000.0</v>
      </c>
      <c r="I1279" s="726">
        <v>0.0</v>
      </c>
      <c r="J1279" s="726">
        <f t="shared" si="63"/>
        <v>0</v>
      </c>
      <c r="K1279" s="724"/>
      <c r="L1279" s="729"/>
      <c r="M1279" s="741"/>
    </row>
    <row r="1280" ht="22.5" customHeight="1">
      <c r="A1280" s="723" t="b">
        <v>0</v>
      </c>
      <c r="B1280" s="725"/>
      <c r="C1280" s="725">
        <v>45851.0</v>
      </c>
      <c r="D1280" s="726">
        <f t="shared" si="65"/>
        <v>5000</v>
      </c>
      <c r="E1280" s="724" t="s">
        <v>3064</v>
      </c>
      <c r="F1280" s="727" t="s">
        <v>628</v>
      </c>
      <c r="G1280" s="728" t="s">
        <v>791</v>
      </c>
      <c r="H1280" s="726">
        <v>5000.0</v>
      </c>
      <c r="I1280" s="726">
        <v>0.0</v>
      </c>
      <c r="J1280" s="726">
        <f t="shared" si="63"/>
        <v>0</v>
      </c>
      <c r="K1280" s="724"/>
      <c r="L1280" s="729"/>
      <c r="M1280" s="741"/>
    </row>
    <row r="1281" ht="22.5" customHeight="1">
      <c r="A1281" s="723" t="b">
        <v>0</v>
      </c>
      <c r="B1281" s="725"/>
      <c r="C1281" s="725">
        <v>45851.0</v>
      </c>
      <c r="D1281" s="726">
        <f t="shared" si="65"/>
        <v>12000</v>
      </c>
      <c r="E1281" s="724" t="s">
        <v>3065</v>
      </c>
      <c r="F1281" s="727" t="s">
        <v>628</v>
      </c>
      <c r="G1281" s="728" t="s">
        <v>1609</v>
      </c>
      <c r="H1281" s="726">
        <v>12000.0</v>
      </c>
      <c r="I1281" s="726">
        <v>0.0</v>
      </c>
      <c r="J1281" s="726">
        <f t="shared" si="63"/>
        <v>0</v>
      </c>
      <c r="K1281" s="724"/>
      <c r="L1281" s="729"/>
      <c r="M1281" s="741"/>
    </row>
    <row r="1282" ht="22.5" customHeight="1">
      <c r="A1282" s="723" t="b">
        <v>0</v>
      </c>
      <c r="B1282" s="725"/>
      <c r="C1282" s="725">
        <v>45851.0</v>
      </c>
      <c r="D1282" s="726">
        <f t="shared" si="65"/>
        <v>60000</v>
      </c>
      <c r="E1282" s="724" t="s">
        <v>3062</v>
      </c>
      <c r="F1282" s="727" t="s">
        <v>628</v>
      </c>
      <c r="G1282" s="728" t="s">
        <v>1609</v>
      </c>
      <c r="H1282" s="726">
        <v>60000.0</v>
      </c>
      <c r="I1282" s="726">
        <v>0.0</v>
      </c>
      <c r="J1282" s="726">
        <f t="shared" si="63"/>
        <v>0</v>
      </c>
      <c r="K1282" s="724"/>
      <c r="L1282" s="729"/>
      <c r="M1282" s="741"/>
    </row>
    <row r="1283" ht="22.5" customHeight="1">
      <c r="A1283" s="723" t="b">
        <v>0</v>
      </c>
      <c r="B1283" s="725"/>
      <c r="C1283" s="725">
        <v>45851.0</v>
      </c>
      <c r="D1283" s="726">
        <f t="shared" si="65"/>
        <v>5000</v>
      </c>
      <c r="E1283" s="724" t="s">
        <v>2668</v>
      </c>
      <c r="F1283" s="727" t="s">
        <v>628</v>
      </c>
      <c r="G1283" s="728" t="s">
        <v>3060</v>
      </c>
      <c r="H1283" s="726">
        <v>5000.0</v>
      </c>
      <c r="I1283" s="726">
        <v>0.0</v>
      </c>
      <c r="J1283" s="726">
        <f t="shared" si="63"/>
        <v>0</v>
      </c>
      <c r="K1283" s="724"/>
      <c r="L1283" s="729"/>
      <c r="M1283" s="741"/>
    </row>
    <row r="1284" ht="22.5" customHeight="1">
      <c r="A1284" s="723" t="b">
        <v>0</v>
      </c>
      <c r="B1284" s="725"/>
      <c r="C1284" s="725">
        <v>45851.0</v>
      </c>
      <c r="D1284" s="726">
        <f t="shared" si="65"/>
        <v>5500</v>
      </c>
      <c r="E1284" s="724" t="s">
        <v>826</v>
      </c>
      <c r="F1284" s="727" t="s">
        <v>826</v>
      </c>
      <c r="G1284" s="728" t="s">
        <v>54</v>
      </c>
      <c r="H1284" s="726">
        <v>5500.0</v>
      </c>
      <c r="I1284" s="726">
        <v>0.0</v>
      </c>
      <c r="J1284" s="726">
        <f t="shared" si="63"/>
        <v>0</v>
      </c>
      <c r="K1284" s="724"/>
      <c r="L1284" s="729"/>
      <c r="M1284" s="741"/>
    </row>
    <row r="1285" ht="22.5" customHeight="1">
      <c r="A1285" s="723" t="b">
        <v>0</v>
      </c>
      <c r="B1285" s="724" t="s">
        <v>3066</v>
      </c>
      <c r="C1285" s="725">
        <v>45852.0</v>
      </c>
      <c r="D1285" s="726">
        <f t="shared" si="65"/>
        <v>54000</v>
      </c>
      <c r="E1285" s="724" t="s">
        <v>2966</v>
      </c>
      <c r="F1285" s="727" t="s">
        <v>620</v>
      </c>
      <c r="G1285" s="728" t="s">
        <v>54</v>
      </c>
      <c r="H1285" s="726">
        <v>54000.0</v>
      </c>
      <c r="I1285" s="726">
        <v>0.0</v>
      </c>
      <c r="J1285" s="726">
        <f t="shared" si="63"/>
        <v>0</v>
      </c>
      <c r="K1285" s="724"/>
      <c r="L1285" s="729"/>
      <c r="M1285" s="741"/>
    </row>
    <row r="1286" ht="22.5" customHeight="1">
      <c r="A1286" s="723" t="b">
        <v>0</v>
      </c>
      <c r="B1286" s="724" t="s">
        <v>3066</v>
      </c>
      <c r="C1286" s="725">
        <v>45852.0</v>
      </c>
      <c r="D1286" s="726">
        <f t="shared" si="65"/>
        <v>54000</v>
      </c>
      <c r="E1286" s="724" t="s">
        <v>632</v>
      </c>
      <c r="F1286" s="740" t="s">
        <v>620</v>
      </c>
      <c r="G1286" s="728" t="s">
        <v>54</v>
      </c>
      <c r="H1286" s="726">
        <v>54000.0</v>
      </c>
      <c r="I1286" s="726">
        <v>0.0</v>
      </c>
      <c r="J1286" s="726">
        <f t="shared" si="63"/>
        <v>0</v>
      </c>
      <c r="K1286" s="724"/>
      <c r="L1286" s="729"/>
      <c r="M1286" s="741"/>
    </row>
    <row r="1287" ht="22.5" customHeight="1">
      <c r="A1287" s="723" t="b">
        <v>0</v>
      </c>
      <c r="B1287" s="725"/>
      <c r="C1287" s="725">
        <v>45853.0</v>
      </c>
      <c r="D1287" s="726">
        <f t="shared" si="65"/>
        <v>100000</v>
      </c>
      <c r="E1287" s="724" t="s">
        <v>3067</v>
      </c>
      <c r="F1287" s="727" t="s">
        <v>641</v>
      </c>
      <c r="G1287" s="728" t="s">
        <v>226</v>
      </c>
      <c r="H1287" s="726">
        <v>100000.0</v>
      </c>
      <c r="I1287" s="726">
        <v>0.0</v>
      </c>
      <c r="J1287" s="726">
        <f t="shared" si="63"/>
        <v>0</v>
      </c>
      <c r="K1287" s="724"/>
      <c r="L1287" s="729"/>
      <c r="M1287" s="741"/>
    </row>
    <row r="1288" ht="22.5" customHeight="1">
      <c r="A1288" s="723" t="b">
        <v>0</v>
      </c>
      <c r="B1288" s="724">
        <v>202.0</v>
      </c>
      <c r="C1288" s="725">
        <v>45854.0</v>
      </c>
      <c r="D1288" s="726">
        <f t="shared" si="65"/>
        <v>596000</v>
      </c>
      <c r="E1288" s="724" t="s">
        <v>3068</v>
      </c>
      <c r="F1288" s="727" t="s">
        <v>2426</v>
      </c>
      <c r="G1288" s="728" t="s">
        <v>31</v>
      </c>
      <c r="H1288" s="726">
        <v>596000.0</v>
      </c>
      <c r="I1288" s="726">
        <v>0.0</v>
      </c>
      <c r="J1288" s="726">
        <f t="shared" si="63"/>
        <v>0</v>
      </c>
      <c r="K1288" s="724"/>
      <c r="L1288" s="729"/>
      <c r="M1288" s="741"/>
    </row>
    <row r="1289" ht="22.5" customHeight="1">
      <c r="A1289" s="723" t="b">
        <v>0</v>
      </c>
      <c r="B1289" s="725"/>
      <c r="C1289" s="725">
        <v>45854.0</v>
      </c>
      <c r="D1289" s="726">
        <f t="shared" si="65"/>
        <v>20000</v>
      </c>
      <c r="E1289" s="724" t="s">
        <v>3069</v>
      </c>
      <c r="F1289" s="727" t="s">
        <v>641</v>
      </c>
      <c r="G1289" s="728" t="s">
        <v>68</v>
      </c>
      <c r="H1289" s="726">
        <v>20000.0</v>
      </c>
      <c r="I1289" s="726">
        <v>0.0</v>
      </c>
      <c r="J1289" s="726">
        <f t="shared" si="63"/>
        <v>0</v>
      </c>
      <c r="K1289" s="724"/>
      <c r="L1289" s="729"/>
      <c r="M1289" s="741"/>
    </row>
    <row r="1290" ht="22.5" customHeight="1">
      <c r="A1290" s="723" t="b">
        <v>0</v>
      </c>
      <c r="B1290" s="725"/>
      <c r="C1290" s="725">
        <v>45854.0</v>
      </c>
      <c r="D1290" s="726">
        <f t="shared" si="65"/>
        <v>80000</v>
      </c>
      <c r="E1290" s="724" t="s">
        <v>3070</v>
      </c>
      <c r="F1290" s="727" t="s">
        <v>641</v>
      </c>
      <c r="G1290" s="728" t="s">
        <v>1609</v>
      </c>
      <c r="H1290" s="726">
        <v>80000.0</v>
      </c>
      <c r="I1290" s="726">
        <v>0.0</v>
      </c>
      <c r="J1290" s="726">
        <f t="shared" si="63"/>
        <v>0</v>
      </c>
      <c r="K1290" s="724"/>
      <c r="L1290" s="729"/>
      <c r="M1290" s="741"/>
    </row>
    <row r="1291" ht="22.5" customHeight="1">
      <c r="A1291" s="723" t="b">
        <v>0</v>
      </c>
      <c r="B1291" s="725"/>
      <c r="C1291" s="725">
        <v>45854.0</v>
      </c>
      <c r="D1291" s="726">
        <f t="shared" si="65"/>
        <v>160000</v>
      </c>
      <c r="E1291" s="724" t="s">
        <v>3071</v>
      </c>
      <c r="F1291" s="727" t="s">
        <v>628</v>
      </c>
      <c r="G1291" s="728" t="s">
        <v>31</v>
      </c>
      <c r="H1291" s="726">
        <v>160000.0</v>
      </c>
      <c r="I1291" s="726">
        <v>0.0</v>
      </c>
      <c r="J1291" s="726">
        <f t="shared" si="63"/>
        <v>0</v>
      </c>
      <c r="K1291" s="724"/>
      <c r="L1291" s="729"/>
      <c r="M1291" s="741"/>
    </row>
    <row r="1292" ht="22.5" customHeight="1">
      <c r="A1292" s="723" t="b">
        <v>0</v>
      </c>
      <c r="B1292" s="725"/>
      <c r="C1292" s="725">
        <v>45854.0</v>
      </c>
      <c r="D1292" s="726">
        <f t="shared" si="65"/>
        <v>10000</v>
      </c>
      <c r="E1292" s="724" t="s">
        <v>3072</v>
      </c>
      <c r="F1292" s="727" t="s">
        <v>628</v>
      </c>
      <c r="G1292" s="728" t="s">
        <v>31</v>
      </c>
      <c r="H1292" s="726">
        <v>10000.0</v>
      </c>
      <c r="I1292" s="726">
        <v>0.0</v>
      </c>
      <c r="J1292" s="726">
        <f t="shared" si="63"/>
        <v>0</v>
      </c>
      <c r="K1292" s="724"/>
      <c r="L1292" s="729"/>
      <c r="M1292" s="741"/>
    </row>
    <row r="1293" ht="22.5" customHeight="1">
      <c r="A1293" s="723" t="b">
        <v>0</v>
      </c>
      <c r="B1293" s="725"/>
      <c r="C1293" s="725">
        <v>45854.0</v>
      </c>
      <c r="D1293" s="726">
        <f t="shared" si="65"/>
        <v>10000</v>
      </c>
      <c r="E1293" s="724" t="s">
        <v>2878</v>
      </c>
      <c r="F1293" s="727" t="s">
        <v>628</v>
      </c>
      <c r="G1293" s="728" t="s">
        <v>1609</v>
      </c>
      <c r="H1293" s="726">
        <v>10000.0</v>
      </c>
      <c r="I1293" s="726">
        <v>0.0</v>
      </c>
      <c r="J1293" s="726">
        <f t="shared" si="63"/>
        <v>0</v>
      </c>
      <c r="K1293" s="724"/>
      <c r="L1293" s="729"/>
      <c r="M1293" s="741"/>
    </row>
    <row r="1294" ht="22.5" customHeight="1">
      <c r="A1294" s="723" t="b">
        <v>0</v>
      </c>
      <c r="B1294" s="725"/>
      <c r="C1294" s="725">
        <v>45854.0</v>
      </c>
      <c r="D1294" s="726">
        <f t="shared" si="65"/>
        <v>15000</v>
      </c>
      <c r="E1294" s="724" t="s">
        <v>3073</v>
      </c>
      <c r="F1294" s="727" t="s">
        <v>628</v>
      </c>
      <c r="G1294" s="728" t="s">
        <v>1609</v>
      </c>
      <c r="H1294" s="726">
        <v>15000.0</v>
      </c>
      <c r="I1294" s="726">
        <v>0.0</v>
      </c>
      <c r="J1294" s="726">
        <f t="shared" si="63"/>
        <v>0</v>
      </c>
      <c r="K1294" s="724"/>
      <c r="L1294" s="729"/>
      <c r="M1294" s="741"/>
    </row>
    <row r="1295" ht="22.5" customHeight="1">
      <c r="A1295" s="723" t="b">
        <v>0</v>
      </c>
      <c r="B1295" s="725"/>
      <c r="C1295" s="725">
        <v>45854.0</v>
      </c>
      <c r="D1295" s="726">
        <f t="shared" si="65"/>
        <v>7000</v>
      </c>
      <c r="E1295" s="724" t="s">
        <v>2771</v>
      </c>
      <c r="F1295" s="727" t="s">
        <v>628</v>
      </c>
      <c r="G1295" s="728" t="s">
        <v>1609</v>
      </c>
      <c r="H1295" s="726">
        <v>7000.0</v>
      </c>
      <c r="I1295" s="726">
        <v>0.0</v>
      </c>
      <c r="J1295" s="726">
        <f t="shared" si="63"/>
        <v>0</v>
      </c>
      <c r="K1295" s="724"/>
      <c r="L1295" s="729"/>
      <c r="M1295" s="741"/>
    </row>
    <row r="1296" ht="22.5" customHeight="1">
      <c r="A1296" s="723" t="b">
        <v>0</v>
      </c>
      <c r="B1296" s="725"/>
      <c r="C1296" s="725">
        <v>45854.0</v>
      </c>
      <c r="D1296" s="726">
        <f t="shared" si="65"/>
        <v>100000</v>
      </c>
      <c r="E1296" s="724" t="s">
        <v>3074</v>
      </c>
      <c r="F1296" s="727" t="s">
        <v>826</v>
      </c>
      <c r="G1296" s="728" t="s">
        <v>1609</v>
      </c>
      <c r="H1296" s="726">
        <v>100000.0</v>
      </c>
      <c r="I1296" s="726">
        <v>0.0</v>
      </c>
      <c r="J1296" s="726">
        <f t="shared" si="63"/>
        <v>0</v>
      </c>
      <c r="K1296" s="724"/>
      <c r="L1296" s="729"/>
      <c r="M1296" s="741"/>
    </row>
    <row r="1297" ht="22.5" customHeight="1">
      <c r="A1297" s="723" t="b">
        <v>0</v>
      </c>
      <c r="B1297" s="725"/>
      <c r="C1297" s="725">
        <v>45854.0</v>
      </c>
      <c r="D1297" s="726">
        <f t="shared" si="65"/>
        <v>25000</v>
      </c>
      <c r="E1297" s="724" t="s">
        <v>618</v>
      </c>
      <c r="F1297" s="727" t="s">
        <v>618</v>
      </c>
      <c r="G1297" s="728" t="s">
        <v>37</v>
      </c>
      <c r="H1297" s="726">
        <v>25000.0</v>
      </c>
      <c r="I1297" s="726">
        <v>0.0</v>
      </c>
      <c r="J1297" s="726">
        <f t="shared" si="63"/>
        <v>0</v>
      </c>
      <c r="K1297" s="724"/>
      <c r="L1297" s="729"/>
      <c r="M1297" s="741"/>
    </row>
    <row r="1298" ht="22.5" customHeight="1">
      <c r="A1298" s="723" t="b">
        <v>0</v>
      </c>
      <c r="B1298" s="725"/>
      <c r="C1298" s="725">
        <v>45854.0</v>
      </c>
      <c r="D1298" s="726">
        <f t="shared" si="65"/>
        <v>20000</v>
      </c>
      <c r="E1298" s="724" t="s">
        <v>3075</v>
      </c>
      <c r="F1298" s="727" t="s">
        <v>618</v>
      </c>
      <c r="G1298" s="728" t="s">
        <v>31</v>
      </c>
      <c r="H1298" s="726">
        <v>20000.0</v>
      </c>
      <c r="I1298" s="726">
        <v>0.0</v>
      </c>
      <c r="J1298" s="726">
        <f t="shared" si="63"/>
        <v>0</v>
      </c>
      <c r="K1298" s="724"/>
      <c r="L1298" s="729"/>
      <c r="M1298" s="741"/>
    </row>
    <row r="1299" ht="22.5" customHeight="1">
      <c r="A1299" s="723" t="b">
        <v>0</v>
      </c>
      <c r="B1299" s="725"/>
      <c r="C1299" s="725">
        <v>45855.0</v>
      </c>
      <c r="D1299" s="726">
        <f t="shared" si="65"/>
        <v>30000</v>
      </c>
      <c r="E1299" s="724" t="s">
        <v>2837</v>
      </c>
      <c r="F1299" s="727" t="s">
        <v>628</v>
      </c>
      <c r="G1299" s="728" t="s">
        <v>31</v>
      </c>
      <c r="H1299" s="726">
        <v>30000.0</v>
      </c>
      <c r="I1299" s="726">
        <v>0.0</v>
      </c>
      <c r="J1299" s="726">
        <f t="shared" si="63"/>
        <v>0</v>
      </c>
      <c r="K1299" s="724"/>
      <c r="L1299" s="729"/>
      <c r="M1299" s="741"/>
    </row>
    <row r="1300" ht="22.5" customHeight="1">
      <c r="A1300" s="723" t="b">
        <v>0</v>
      </c>
      <c r="B1300" s="724" t="s">
        <v>1849</v>
      </c>
      <c r="C1300" s="725">
        <v>45855.0</v>
      </c>
      <c r="D1300" s="726">
        <f t="shared" si="65"/>
        <v>12000</v>
      </c>
      <c r="E1300" s="724" t="s">
        <v>632</v>
      </c>
      <c r="F1300" s="727" t="s">
        <v>633</v>
      </c>
      <c r="G1300" s="728" t="s">
        <v>54</v>
      </c>
      <c r="H1300" s="726">
        <v>12000.0</v>
      </c>
      <c r="I1300" s="726">
        <v>0.0</v>
      </c>
      <c r="J1300" s="726">
        <f t="shared" si="63"/>
        <v>0</v>
      </c>
      <c r="K1300" s="724"/>
      <c r="L1300" s="729"/>
      <c r="M1300" s="741"/>
    </row>
    <row r="1301" ht="22.5" customHeight="1">
      <c r="A1301" s="723" t="b">
        <v>0</v>
      </c>
      <c r="B1301" s="725"/>
      <c r="C1301" s="725">
        <v>45855.0</v>
      </c>
      <c r="D1301" s="726">
        <f t="shared" si="65"/>
        <v>10000</v>
      </c>
      <c r="E1301" s="724" t="s">
        <v>618</v>
      </c>
      <c r="F1301" s="727" t="s">
        <v>618</v>
      </c>
      <c r="G1301" s="728" t="s">
        <v>52</v>
      </c>
      <c r="H1301" s="726">
        <v>10000.0</v>
      </c>
      <c r="I1301" s="726">
        <v>0.0</v>
      </c>
      <c r="J1301" s="726">
        <f t="shared" si="63"/>
        <v>0</v>
      </c>
      <c r="K1301" s="724"/>
      <c r="L1301" s="729"/>
      <c r="M1301" s="741"/>
    </row>
    <row r="1302" ht="22.5" customHeight="1">
      <c r="A1302" s="723" t="b">
        <v>0</v>
      </c>
      <c r="B1302" s="725"/>
      <c r="C1302" s="725">
        <v>45855.0</v>
      </c>
      <c r="D1302" s="726">
        <f t="shared" si="65"/>
        <v>100000</v>
      </c>
      <c r="E1302" s="724" t="s">
        <v>618</v>
      </c>
      <c r="F1302" s="727" t="s">
        <v>618</v>
      </c>
      <c r="G1302" s="728" t="s">
        <v>31</v>
      </c>
      <c r="H1302" s="726">
        <v>100000.0</v>
      </c>
      <c r="I1302" s="726">
        <v>0.0</v>
      </c>
      <c r="J1302" s="726">
        <f t="shared" si="63"/>
        <v>0</v>
      </c>
      <c r="K1302" s="724"/>
      <c r="L1302" s="729"/>
      <c r="M1302" s="741"/>
    </row>
    <row r="1303" ht="22.5" customHeight="1">
      <c r="A1303" s="723" t="b">
        <v>0</v>
      </c>
      <c r="B1303" s="725"/>
      <c r="C1303" s="725">
        <v>45855.0</v>
      </c>
      <c r="D1303" s="726">
        <f t="shared" si="65"/>
        <v>70000</v>
      </c>
      <c r="E1303" s="724" t="s">
        <v>618</v>
      </c>
      <c r="F1303" s="727" t="s">
        <v>618</v>
      </c>
      <c r="G1303" s="728" t="s">
        <v>31</v>
      </c>
      <c r="H1303" s="726">
        <v>70000.0</v>
      </c>
      <c r="I1303" s="726">
        <v>0.0</v>
      </c>
      <c r="J1303" s="726">
        <f t="shared" si="63"/>
        <v>0</v>
      </c>
      <c r="K1303" s="724"/>
      <c r="L1303" s="729"/>
      <c r="M1303" s="741"/>
    </row>
    <row r="1304" ht="22.5" customHeight="1">
      <c r="A1304" s="723" t="b">
        <v>0</v>
      </c>
      <c r="B1304" s="725"/>
      <c r="C1304" s="725">
        <v>45855.0</v>
      </c>
      <c r="D1304" s="726">
        <f t="shared" si="65"/>
        <v>90000</v>
      </c>
      <c r="E1304" s="724" t="s">
        <v>3076</v>
      </c>
      <c r="F1304" s="727" t="s">
        <v>651</v>
      </c>
      <c r="G1304" s="728" t="s">
        <v>31</v>
      </c>
      <c r="H1304" s="726">
        <v>90000.0</v>
      </c>
      <c r="I1304" s="726">
        <v>0.0</v>
      </c>
      <c r="J1304" s="726">
        <f t="shared" si="63"/>
        <v>0</v>
      </c>
      <c r="K1304" s="724"/>
      <c r="L1304" s="729"/>
      <c r="M1304" s="741"/>
    </row>
    <row r="1305" ht="22.5" customHeight="1">
      <c r="A1305" s="723" t="b">
        <v>0</v>
      </c>
      <c r="B1305" s="725"/>
      <c r="C1305" s="725">
        <v>45857.0</v>
      </c>
      <c r="D1305" s="726">
        <f t="shared" si="65"/>
        <v>90000</v>
      </c>
      <c r="E1305" s="724" t="s">
        <v>2463</v>
      </c>
      <c r="F1305" s="727" t="s">
        <v>641</v>
      </c>
      <c r="G1305" s="728" t="s">
        <v>41</v>
      </c>
      <c r="H1305" s="726">
        <v>90000.0</v>
      </c>
      <c r="I1305" s="726">
        <v>0.0</v>
      </c>
      <c r="J1305" s="726">
        <f t="shared" si="63"/>
        <v>0</v>
      </c>
      <c r="K1305" s="724"/>
      <c r="L1305" s="729"/>
      <c r="M1305" s="741"/>
    </row>
    <row r="1306" ht="22.5" customHeight="1">
      <c r="A1306" s="723" t="b">
        <v>0</v>
      </c>
      <c r="B1306" s="725"/>
      <c r="C1306" s="725">
        <v>45857.0</v>
      </c>
      <c r="D1306" s="726">
        <f t="shared" si="65"/>
        <v>25000</v>
      </c>
      <c r="E1306" s="724" t="s">
        <v>3077</v>
      </c>
      <c r="F1306" s="727" t="s">
        <v>628</v>
      </c>
      <c r="G1306" s="728" t="s">
        <v>54</v>
      </c>
      <c r="H1306" s="726">
        <v>25000.0</v>
      </c>
      <c r="I1306" s="726">
        <v>0.0</v>
      </c>
      <c r="J1306" s="726">
        <f t="shared" si="63"/>
        <v>0</v>
      </c>
      <c r="K1306" s="724"/>
      <c r="L1306" s="729"/>
      <c r="M1306" s="741"/>
    </row>
    <row r="1307" ht="22.5" customHeight="1">
      <c r="A1307" s="723" t="b">
        <v>0</v>
      </c>
      <c r="B1307" s="725"/>
      <c r="C1307" s="725">
        <v>45857.0</v>
      </c>
      <c r="D1307" s="726">
        <f t="shared" si="65"/>
        <v>50000</v>
      </c>
      <c r="E1307" s="724" t="s">
        <v>618</v>
      </c>
      <c r="F1307" s="727" t="s">
        <v>618</v>
      </c>
      <c r="G1307" s="728" t="s">
        <v>37</v>
      </c>
      <c r="H1307" s="726">
        <v>50000.0</v>
      </c>
      <c r="I1307" s="726">
        <v>0.0</v>
      </c>
      <c r="J1307" s="726">
        <f t="shared" si="63"/>
        <v>0</v>
      </c>
      <c r="K1307" s="724"/>
      <c r="L1307" s="729"/>
      <c r="M1307" s="741"/>
    </row>
    <row r="1308" ht="22.5" customHeight="1">
      <c r="A1308" s="723" t="b">
        <v>0</v>
      </c>
      <c r="B1308" s="725"/>
      <c r="C1308" s="725">
        <v>45857.0</v>
      </c>
      <c r="D1308" s="726">
        <f t="shared" si="65"/>
        <v>25000</v>
      </c>
      <c r="E1308" s="724" t="s">
        <v>618</v>
      </c>
      <c r="F1308" s="727" t="s">
        <v>618</v>
      </c>
      <c r="G1308" s="728" t="s">
        <v>60</v>
      </c>
      <c r="H1308" s="726">
        <v>25000.0</v>
      </c>
      <c r="I1308" s="726">
        <v>0.0</v>
      </c>
      <c r="J1308" s="726">
        <f t="shared" si="63"/>
        <v>0</v>
      </c>
      <c r="K1308" s="724"/>
      <c r="L1308" s="729"/>
      <c r="M1308" s="741"/>
    </row>
    <row r="1309" ht="22.5" customHeight="1">
      <c r="A1309" s="723" t="b">
        <v>0</v>
      </c>
      <c r="B1309" s="724">
        <v>202.0</v>
      </c>
      <c r="C1309" s="725">
        <v>45858.0</v>
      </c>
      <c r="D1309" s="726">
        <f t="shared" si="65"/>
        <v>77000</v>
      </c>
      <c r="E1309" s="724" t="s">
        <v>3078</v>
      </c>
      <c r="F1309" s="727" t="s">
        <v>686</v>
      </c>
      <c r="G1309" s="728" t="s">
        <v>31</v>
      </c>
      <c r="H1309" s="726">
        <v>77000.0</v>
      </c>
      <c r="I1309" s="726">
        <v>0.0</v>
      </c>
      <c r="J1309" s="726">
        <f t="shared" si="63"/>
        <v>0</v>
      </c>
      <c r="K1309" s="724"/>
      <c r="L1309" s="729"/>
      <c r="M1309" s="741"/>
    </row>
    <row r="1310" ht="22.5" customHeight="1">
      <c r="A1310" s="723" t="b">
        <v>0</v>
      </c>
      <c r="B1310" s="725"/>
      <c r="C1310" s="725">
        <v>45858.0</v>
      </c>
      <c r="D1310" s="726">
        <f t="shared" si="65"/>
        <v>13000</v>
      </c>
      <c r="E1310" s="724" t="s">
        <v>670</v>
      </c>
      <c r="F1310" s="727" t="s">
        <v>628</v>
      </c>
      <c r="G1310" s="728" t="s">
        <v>31</v>
      </c>
      <c r="H1310" s="726">
        <v>13000.0</v>
      </c>
      <c r="I1310" s="726">
        <v>0.0</v>
      </c>
      <c r="J1310" s="726">
        <f t="shared" si="63"/>
        <v>0</v>
      </c>
      <c r="K1310" s="724"/>
      <c r="L1310" s="729"/>
      <c r="M1310" s="741"/>
    </row>
    <row r="1311" ht="22.5" customHeight="1">
      <c r="A1311" s="723" t="b">
        <v>0</v>
      </c>
      <c r="B1311" s="725"/>
      <c r="C1311" s="725">
        <v>45858.0</v>
      </c>
      <c r="D1311" s="726">
        <f t="shared" si="65"/>
        <v>5000</v>
      </c>
      <c r="E1311" s="724" t="s">
        <v>3079</v>
      </c>
      <c r="F1311" s="727" t="s">
        <v>628</v>
      </c>
      <c r="G1311" s="728" t="s">
        <v>31</v>
      </c>
      <c r="H1311" s="726">
        <v>5000.0</v>
      </c>
      <c r="I1311" s="726">
        <v>0.0</v>
      </c>
      <c r="J1311" s="726">
        <f t="shared" si="63"/>
        <v>0</v>
      </c>
      <c r="K1311" s="724"/>
      <c r="L1311" s="729"/>
      <c r="M1311" s="741"/>
    </row>
    <row r="1312" ht="22.5" customHeight="1">
      <c r="A1312" s="723" t="b">
        <v>0</v>
      </c>
      <c r="B1312" s="725"/>
      <c r="C1312" s="725">
        <v>45858.0</v>
      </c>
      <c r="D1312" s="726">
        <f t="shared" si="65"/>
        <v>120000</v>
      </c>
      <c r="E1312" s="724" t="s">
        <v>3080</v>
      </c>
      <c r="F1312" s="727" t="s">
        <v>628</v>
      </c>
      <c r="G1312" s="728" t="s">
        <v>41</v>
      </c>
      <c r="H1312" s="726">
        <v>120000.0</v>
      </c>
      <c r="I1312" s="726">
        <v>0.0</v>
      </c>
      <c r="J1312" s="726">
        <f t="shared" si="63"/>
        <v>0</v>
      </c>
      <c r="K1312" s="724"/>
      <c r="L1312" s="729"/>
      <c r="M1312" s="741"/>
    </row>
    <row r="1313" ht="22.5" customHeight="1">
      <c r="A1313" s="723" t="b">
        <v>0</v>
      </c>
      <c r="B1313" s="725"/>
      <c r="C1313" s="725">
        <v>45858.0</v>
      </c>
      <c r="D1313" s="726">
        <f t="shared" si="65"/>
        <v>10000</v>
      </c>
      <c r="E1313" s="724" t="s">
        <v>3081</v>
      </c>
      <c r="F1313" s="727" t="s">
        <v>628</v>
      </c>
      <c r="G1313" s="728" t="s">
        <v>37</v>
      </c>
      <c r="H1313" s="726">
        <v>10000.0</v>
      </c>
      <c r="I1313" s="726">
        <v>0.0</v>
      </c>
      <c r="J1313" s="726">
        <f t="shared" si="63"/>
        <v>0</v>
      </c>
      <c r="K1313" s="724"/>
      <c r="L1313" s="729"/>
      <c r="M1313" s="741"/>
    </row>
    <row r="1314" ht="22.5" customHeight="1">
      <c r="A1314" s="723" t="b">
        <v>0</v>
      </c>
      <c r="B1314" s="725"/>
      <c r="C1314" s="725">
        <v>45858.0</v>
      </c>
      <c r="D1314" s="726">
        <f t="shared" si="65"/>
        <v>15000</v>
      </c>
      <c r="E1314" s="724" t="s">
        <v>3082</v>
      </c>
      <c r="F1314" s="727" t="s">
        <v>628</v>
      </c>
      <c r="G1314" s="728" t="s">
        <v>3060</v>
      </c>
      <c r="H1314" s="726">
        <v>15000.0</v>
      </c>
      <c r="I1314" s="726">
        <v>0.0</v>
      </c>
      <c r="J1314" s="726">
        <f t="shared" si="63"/>
        <v>0</v>
      </c>
      <c r="K1314" s="724"/>
      <c r="L1314" s="729"/>
      <c r="M1314" s="741"/>
    </row>
    <row r="1315" ht="22.5" customHeight="1">
      <c r="A1315" s="723" t="b">
        <v>0</v>
      </c>
      <c r="B1315" s="725"/>
      <c r="C1315" s="725">
        <v>45858.0</v>
      </c>
      <c r="D1315" s="726">
        <f t="shared" si="65"/>
        <v>20000</v>
      </c>
      <c r="E1315" s="724" t="s">
        <v>618</v>
      </c>
      <c r="F1315" s="727" t="s">
        <v>618</v>
      </c>
      <c r="G1315" s="728" t="s">
        <v>225</v>
      </c>
      <c r="H1315" s="726">
        <v>20000.0</v>
      </c>
      <c r="I1315" s="726">
        <v>0.0</v>
      </c>
      <c r="J1315" s="726">
        <f t="shared" si="63"/>
        <v>0</v>
      </c>
      <c r="K1315" s="724"/>
      <c r="L1315" s="729"/>
      <c r="M1315" s="741"/>
    </row>
    <row r="1316" ht="22.5" customHeight="1">
      <c r="A1316" s="723" t="b">
        <v>0</v>
      </c>
      <c r="B1316" s="725"/>
      <c r="C1316" s="725">
        <v>45858.0</v>
      </c>
      <c r="D1316" s="726">
        <f t="shared" si="65"/>
        <v>5000</v>
      </c>
      <c r="E1316" s="724" t="s">
        <v>618</v>
      </c>
      <c r="F1316" s="727" t="s">
        <v>618</v>
      </c>
      <c r="G1316" s="728" t="s">
        <v>52</v>
      </c>
      <c r="H1316" s="726">
        <v>5000.0</v>
      </c>
      <c r="I1316" s="726">
        <v>0.0</v>
      </c>
      <c r="J1316" s="726">
        <f t="shared" si="63"/>
        <v>0</v>
      </c>
      <c r="K1316" s="724"/>
      <c r="L1316" s="729"/>
      <c r="M1316" s="741"/>
    </row>
    <row r="1317" ht="22.5" customHeight="1">
      <c r="A1317" s="723" t="b">
        <v>0</v>
      </c>
      <c r="B1317" s="725"/>
      <c r="C1317" s="725">
        <v>45859.0</v>
      </c>
      <c r="D1317" s="726">
        <f t="shared" si="65"/>
        <v>7000</v>
      </c>
      <c r="E1317" s="724" t="s">
        <v>3083</v>
      </c>
      <c r="F1317" s="727" t="s">
        <v>641</v>
      </c>
      <c r="G1317" s="728" t="s">
        <v>31</v>
      </c>
      <c r="H1317" s="726">
        <v>7000.0</v>
      </c>
      <c r="I1317" s="726">
        <v>0.0</v>
      </c>
      <c r="J1317" s="726">
        <f t="shared" si="63"/>
        <v>0</v>
      </c>
      <c r="K1317" s="724"/>
      <c r="L1317" s="729"/>
      <c r="M1317" s="741"/>
    </row>
    <row r="1318" ht="22.5" customHeight="1">
      <c r="A1318" s="723" t="b">
        <v>0</v>
      </c>
      <c r="B1318" s="725"/>
      <c r="C1318" s="725">
        <v>45859.0</v>
      </c>
      <c r="D1318" s="726">
        <v>1770500.0</v>
      </c>
      <c r="E1318" s="724" t="s">
        <v>3084</v>
      </c>
      <c r="F1318" s="727" t="s">
        <v>620</v>
      </c>
      <c r="G1318" s="728" t="s">
        <v>54</v>
      </c>
      <c r="H1318" s="726">
        <v>1770500.0</v>
      </c>
      <c r="I1318" s="726">
        <v>0.0</v>
      </c>
      <c r="J1318" s="726">
        <f t="shared" si="63"/>
        <v>0</v>
      </c>
      <c r="K1318" s="724"/>
      <c r="L1318" s="729"/>
      <c r="M1318" s="741"/>
    </row>
    <row r="1319" ht="22.5" customHeight="1">
      <c r="A1319" s="723" t="b">
        <v>0</v>
      </c>
      <c r="B1319" s="725"/>
      <c r="C1319" s="725">
        <v>45859.0</v>
      </c>
      <c r="D1319" s="726">
        <f t="shared" ref="D1319:D1326" si="66">IF(OR(ISBLANK(H1319),ISBLANK(I1319)),"",H1319-I1319)</f>
        <v>25000</v>
      </c>
      <c r="E1319" s="724" t="s">
        <v>3085</v>
      </c>
      <c r="F1319" s="727" t="s">
        <v>628</v>
      </c>
      <c r="G1319" s="728" t="s">
        <v>54</v>
      </c>
      <c r="H1319" s="726">
        <v>25000.0</v>
      </c>
      <c r="I1319" s="726">
        <v>0.0</v>
      </c>
      <c r="J1319" s="726">
        <f t="shared" si="63"/>
        <v>0</v>
      </c>
      <c r="K1319" s="724"/>
      <c r="L1319" s="729"/>
      <c r="M1319" s="741"/>
    </row>
    <row r="1320" ht="22.5" customHeight="1">
      <c r="A1320" s="723" t="b">
        <v>0</v>
      </c>
      <c r="B1320" s="725"/>
      <c r="C1320" s="725">
        <v>45859.0</v>
      </c>
      <c r="D1320" s="726">
        <f t="shared" si="66"/>
        <v>10000</v>
      </c>
      <c r="E1320" s="724" t="s">
        <v>618</v>
      </c>
      <c r="F1320" s="727" t="s">
        <v>618</v>
      </c>
      <c r="G1320" s="728" t="s">
        <v>37</v>
      </c>
      <c r="H1320" s="726">
        <v>10000.0</v>
      </c>
      <c r="I1320" s="726">
        <v>0.0</v>
      </c>
      <c r="J1320" s="726">
        <f t="shared" si="63"/>
        <v>0</v>
      </c>
      <c r="K1320" s="724"/>
      <c r="L1320" s="729"/>
      <c r="M1320" s="741"/>
    </row>
    <row r="1321" ht="22.5" customHeight="1">
      <c r="A1321" s="723" t="b">
        <v>0</v>
      </c>
      <c r="B1321" s="725"/>
      <c r="C1321" s="725">
        <v>45860.0</v>
      </c>
      <c r="D1321" s="726">
        <f t="shared" si="66"/>
        <v>90000</v>
      </c>
      <c r="E1321" s="724" t="s">
        <v>3086</v>
      </c>
      <c r="F1321" s="727" t="s">
        <v>628</v>
      </c>
      <c r="G1321" s="728" t="s">
        <v>31</v>
      </c>
      <c r="H1321" s="726">
        <v>90000.0</v>
      </c>
      <c r="I1321" s="726">
        <v>0.0</v>
      </c>
      <c r="J1321" s="726">
        <f t="shared" si="63"/>
        <v>0</v>
      </c>
      <c r="K1321" s="724"/>
      <c r="L1321" s="729"/>
      <c r="M1321" s="741"/>
    </row>
    <row r="1322" ht="22.5" customHeight="1">
      <c r="A1322" s="723" t="b">
        <v>0</v>
      </c>
      <c r="B1322" s="725"/>
      <c r="C1322" s="725">
        <v>45860.0</v>
      </c>
      <c r="D1322" s="726">
        <f t="shared" si="66"/>
        <v>10000</v>
      </c>
      <c r="E1322" s="724" t="s">
        <v>3087</v>
      </c>
      <c r="F1322" s="727" t="s">
        <v>628</v>
      </c>
      <c r="G1322" s="728" t="s">
        <v>41</v>
      </c>
      <c r="H1322" s="726">
        <v>10000.0</v>
      </c>
      <c r="I1322" s="726">
        <v>0.0</v>
      </c>
      <c r="J1322" s="726">
        <f t="shared" si="63"/>
        <v>0</v>
      </c>
      <c r="K1322" s="724"/>
      <c r="L1322" s="729"/>
      <c r="M1322" s="741"/>
    </row>
    <row r="1323" ht="22.5" customHeight="1">
      <c r="A1323" s="723" t="b">
        <v>0</v>
      </c>
      <c r="B1323" s="725"/>
      <c r="C1323" s="725">
        <v>45860.0</v>
      </c>
      <c r="D1323" s="726">
        <f t="shared" si="66"/>
        <v>25000</v>
      </c>
      <c r="E1323" s="724" t="s">
        <v>3088</v>
      </c>
      <c r="F1323" s="727" t="s">
        <v>628</v>
      </c>
      <c r="G1323" s="728" t="s">
        <v>37</v>
      </c>
      <c r="H1323" s="726">
        <v>25000.0</v>
      </c>
      <c r="I1323" s="726">
        <v>0.0</v>
      </c>
      <c r="J1323" s="726">
        <f t="shared" si="63"/>
        <v>0</v>
      </c>
      <c r="K1323" s="724"/>
      <c r="L1323" s="729"/>
      <c r="M1323" s="741"/>
    </row>
    <row r="1324" ht="22.5" customHeight="1">
      <c r="A1324" s="723" t="b">
        <v>0</v>
      </c>
      <c r="B1324" s="725"/>
      <c r="C1324" s="725">
        <v>45860.0</v>
      </c>
      <c r="D1324" s="726">
        <f t="shared" si="66"/>
        <v>5000</v>
      </c>
      <c r="E1324" s="724" t="s">
        <v>618</v>
      </c>
      <c r="F1324" s="727" t="s">
        <v>618</v>
      </c>
      <c r="G1324" s="728" t="s">
        <v>52</v>
      </c>
      <c r="H1324" s="726">
        <v>5000.0</v>
      </c>
      <c r="I1324" s="726">
        <v>0.0</v>
      </c>
      <c r="J1324" s="726">
        <f t="shared" si="63"/>
        <v>0</v>
      </c>
      <c r="K1324" s="724"/>
      <c r="L1324" s="729"/>
      <c r="M1324" s="741"/>
    </row>
    <row r="1325" ht="22.5" customHeight="1">
      <c r="A1325" s="723" t="b">
        <v>0</v>
      </c>
      <c r="B1325" s="725"/>
      <c r="C1325" s="725">
        <v>45860.0</v>
      </c>
      <c r="D1325" s="726">
        <f t="shared" si="66"/>
        <v>250000</v>
      </c>
      <c r="E1325" s="724" t="s">
        <v>2634</v>
      </c>
      <c r="F1325" s="727" t="s">
        <v>618</v>
      </c>
      <c r="G1325" s="728" t="s">
        <v>31</v>
      </c>
      <c r="H1325" s="726">
        <v>250000.0</v>
      </c>
      <c r="I1325" s="726">
        <v>0.0</v>
      </c>
      <c r="J1325" s="726">
        <f t="shared" si="63"/>
        <v>0</v>
      </c>
      <c r="K1325" s="724"/>
      <c r="L1325" s="729"/>
      <c r="M1325" s="741"/>
    </row>
    <row r="1326" ht="22.5" customHeight="1">
      <c r="A1326" s="723" t="b">
        <v>0</v>
      </c>
      <c r="B1326" s="725"/>
      <c r="C1326" s="725">
        <v>45861.0</v>
      </c>
      <c r="D1326" s="726">
        <f t="shared" si="66"/>
        <v>25000</v>
      </c>
      <c r="E1326" s="724" t="s">
        <v>657</v>
      </c>
      <c r="F1326" s="727" t="s">
        <v>641</v>
      </c>
      <c r="G1326" s="728" t="s">
        <v>54</v>
      </c>
      <c r="H1326" s="726">
        <v>25000.0</v>
      </c>
      <c r="I1326" s="726">
        <v>0.0</v>
      </c>
      <c r="J1326" s="726">
        <f t="shared" si="63"/>
        <v>0</v>
      </c>
      <c r="K1326" s="724"/>
      <c r="L1326" s="729"/>
      <c r="M1326" s="741"/>
    </row>
    <row r="1327" ht="22.5" customHeight="1">
      <c r="A1327" s="723" t="b">
        <v>0</v>
      </c>
      <c r="B1327" s="724" t="s">
        <v>3089</v>
      </c>
      <c r="C1327" s="725">
        <v>45864.0</v>
      </c>
      <c r="D1327" s="726">
        <v>213000.0</v>
      </c>
      <c r="E1327" s="724" t="s">
        <v>632</v>
      </c>
      <c r="F1327" s="727" t="s">
        <v>620</v>
      </c>
      <c r="G1327" s="728" t="s">
        <v>54</v>
      </c>
      <c r="H1327" s="726">
        <v>213000.0</v>
      </c>
      <c r="I1327" s="726">
        <v>0.0</v>
      </c>
      <c r="J1327" s="726">
        <f t="shared" si="63"/>
        <v>0</v>
      </c>
      <c r="K1327" s="724"/>
      <c r="L1327" s="729"/>
      <c r="M1327" s="741"/>
    </row>
    <row r="1328" ht="22.5" customHeight="1">
      <c r="A1328" s="723" t="b">
        <v>0</v>
      </c>
      <c r="B1328" s="725"/>
      <c r="C1328" s="725">
        <v>45864.0</v>
      </c>
      <c r="D1328" s="726">
        <f t="shared" ref="D1328:D1344" si="67">IF(OR(ISBLANK(H1328),ISBLANK(I1328)),"",H1328-I1328)</f>
        <v>60000</v>
      </c>
      <c r="E1328" s="724" t="s">
        <v>3090</v>
      </c>
      <c r="F1328" s="727" t="s">
        <v>628</v>
      </c>
      <c r="G1328" s="728" t="s">
        <v>31</v>
      </c>
      <c r="H1328" s="726">
        <v>60000.0</v>
      </c>
      <c r="I1328" s="726">
        <v>0.0</v>
      </c>
      <c r="J1328" s="726">
        <f t="shared" si="63"/>
        <v>0</v>
      </c>
      <c r="K1328" s="724"/>
      <c r="L1328" s="729"/>
      <c r="M1328" s="741"/>
    </row>
    <row r="1329" ht="22.5" customHeight="1">
      <c r="A1329" s="723" t="b">
        <v>0</v>
      </c>
      <c r="B1329" s="725"/>
      <c r="C1329" s="725">
        <v>45864.0</v>
      </c>
      <c r="D1329" s="726">
        <f t="shared" si="67"/>
        <v>450000</v>
      </c>
      <c r="E1329" s="724" t="s">
        <v>3091</v>
      </c>
      <c r="F1329" s="727" t="s">
        <v>628</v>
      </c>
      <c r="G1329" s="728" t="s">
        <v>1609</v>
      </c>
      <c r="H1329" s="726">
        <v>450000.0</v>
      </c>
      <c r="I1329" s="726">
        <v>0.0</v>
      </c>
      <c r="J1329" s="726">
        <f t="shared" si="63"/>
        <v>0</v>
      </c>
      <c r="K1329" s="724"/>
      <c r="L1329" s="729"/>
      <c r="M1329" s="741"/>
    </row>
    <row r="1330" ht="22.5" customHeight="1">
      <c r="A1330" s="723" t="b">
        <v>0</v>
      </c>
      <c r="B1330" s="725"/>
      <c r="C1330" s="725">
        <v>45864.0</v>
      </c>
      <c r="D1330" s="726">
        <f t="shared" si="67"/>
        <v>15000</v>
      </c>
      <c r="E1330" s="724" t="s">
        <v>3092</v>
      </c>
      <c r="F1330" s="727" t="s">
        <v>628</v>
      </c>
      <c r="G1330" s="728" t="s">
        <v>37</v>
      </c>
      <c r="H1330" s="726">
        <v>15000.0</v>
      </c>
      <c r="I1330" s="726">
        <v>0.0</v>
      </c>
      <c r="J1330" s="726">
        <f t="shared" si="63"/>
        <v>0</v>
      </c>
      <c r="K1330" s="724"/>
      <c r="L1330" s="729"/>
      <c r="M1330" s="741"/>
    </row>
    <row r="1331" ht="22.5" customHeight="1">
      <c r="A1331" s="723" t="b">
        <v>0</v>
      </c>
      <c r="B1331" s="725"/>
      <c r="C1331" s="725">
        <v>45864.0</v>
      </c>
      <c r="D1331" s="726">
        <f t="shared" si="67"/>
        <v>5000</v>
      </c>
      <c r="E1331" s="724" t="s">
        <v>618</v>
      </c>
      <c r="F1331" s="727" t="s">
        <v>618</v>
      </c>
      <c r="G1331" s="728" t="s">
        <v>37</v>
      </c>
      <c r="H1331" s="726">
        <v>5000.0</v>
      </c>
      <c r="I1331" s="726">
        <v>0.0</v>
      </c>
      <c r="J1331" s="726">
        <f t="shared" si="63"/>
        <v>0</v>
      </c>
      <c r="K1331" s="724"/>
      <c r="L1331" s="729"/>
      <c r="M1331" s="741"/>
    </row>
    <row r="1332" ht="22.5" customHeight="1">
      <c r="A1332" s="723" t="b">
        <v>0</v>
      </c>
      <c r="B1332" s="725"/>
      <c r="C1332" s="725">
        <v>45864.0</v>
      </c>
      <c r="D1332" s="726">
        <f t="shared" si="67"/>
        <v>200000</v>
      </c>
      <c r="E1332" s="724" t="s">
        <v>618</v>
      </c>
      <c r="F1332" s="727" t="s">
        <v>618</v>
      </c>
      <c r="G1332" s="728" t="s">
        <v>60</v>
      </c>
      <c r="H1332" s="726">
        <v>200000.0</v>
      </c>
      <c r="I1332" s="726">
        <v>0.0</v>
      </c>
      <c r="J1332" s="726">
        <f t="shared" si="63"/>
        <v>0</v>
      </c>
      <c r="K1332" s="724"/>
      <c r="L1332" s="729"/>
      <c r="M1332" s="741"/>
    </row>
    <row r="1333" ht="22.5" customHeight="1">
      <c r="A1333" s="723" t="b">
        <v>0</v>
      </c>
      <c r="B1333" s="725"/>
      <c r="C1333" s="725">
        <v>45865.0</v>
      </c>
      <c r="D1333" s="726">
        <f t="shared" si="67"/>
        <v>135000</v>
      </c>
      <c r="E1333" s="724" t="s">
        <v>3093</v>
      </c>
      <c r="F1333" s="727" t="s">
        <v>628</v>
      </c>
      <c r="G1333" s="728" t="s">
        <v>31</v>
      </c>
      <c r="H1333" s="726">
        <v>135000.0</v>
      </c>
      <c r="I1333" s="726">
        <v>0.0</v>
      </c>
      <c r="J1333" s="726">
        <f t="shared" si="63"/>
        <v>0</v>
      </c>
      <c r="K1333" s="724"/>
      <c r="L1333" s="729"/>
      <c r="M1333" s="741"/>
    </row>
    <row r="1334" ht="22.5" customHeight="1">
      <c r="A1334" s="723" t="b">
        <v>0</v>
      </c>
      <c r="B1334" s="725"/>
      <c r="C1334" s="725">
        <v>45865.0</v>
      </c>
      <c r="D1334" s="726">
        <f t="shared" si="67"/>
        <v>40000</v>
      </c>
      <c r="E1334" s="724" t="s">
        <v>3094</v>
      </c>
      <c r="F1334" s="727" t="s">
        <v>628</v>
      </c>
      <c r="G1334" s="728" t="s">
        <v>31</v>
      </c>
      <c r="H1334" s="726">
        <v>40000.0</v>
      </c>
      <c r="I1334" s="726">
        <v>0.0</v>
      </c>
      <c r="J1334" s="726">
        <f t="shared" si="63"/>
        <v>0</v>
      </c>
      <c r="K1334" s="724"/>
      <c r="L1334" s="729"/>
      <c r="M1334" s="741"/>
    </row>
    <row r="1335" ht="22.5" customHeight="1">
      <c r="A1335" s="723" t="b">
        <v>0</v>
      </c>
      <c r="B1335" s="725"/>
      <c r="C1335" s="725">
        <v>45865.0</v>
      </c>
      <c r="D1335" s="726">
        <f t="shared" si="67"/>
        <v>20000</v>
      </c>
      <c r="E1335" s="724" t="s">
        <v>3095</v>
      </c>
      <c r="F1335" s="727" t="s">
        <v>628</v>
      </c>
      <c r="G1335" s="728" t="s">
        <v>68</v>
      </c>
      <c r="H1335" s="726">
        <v>20000.0</v>
      </c>
      <c r="I1335" s="726">
        <v>0.0</v>
      </c>
      <c r="J1335" s="726">
        <f t="shared" si="63"/>
        <v>0</v>
      </c>
      <c r="K1335" s="724"/>
      <c r="L1335" s="729"/>
      <c r="M1335" s="741"/>
    </row>
    <row r="1336" ht="22.5" customHeight="1">
      <c r="A1336" s="723" t="b">
        <v>0</v>
      </c>
      <c r="B1336" s="725"/>
      <c r="C1336" s="725">
        <v>45865.0</v>
      </c>
      <c r="D1336" s="726">
        <f t="shared" si="67"/>
        <v>25000</v>
      </c>
      <c r="E1336" s="724" t="s">
        <v>3096</v>
      </c>
      <c r="F1336" s="727" t="s">
        <v>628</v>
      </c>
      <c r="G1336" s="728" t="s">
        <v>54</v>
      </c>
      <c r="H1336" s="726">
        <v>25000.0</v>
      </c>
      <c r="I1336" s="726">
        <v>0.0</v>
      </c>
      <c r="J1336" s="726">
        <f t="shared" si="63"/>
        <v>0</v>
      </c>
      <c r="K1336" s="724"/>
      <c r="L1336" s="729"/>
      <c r="M1336" s="741"/>
    </row>
    <row r="1337" ht="22.5" customHeight="1">
      <c r="A1337" s="723" t="b">
        <v>0</v>
      </c>
      <c r="B1337" s="725"/>
      <c r="C1337" s="725">
        <v>45865.0</v>
      </c>
      <c r="D1337" s="726">
        <f t="shared" si="67"/>
        <v>40000</v>
      </c>
      <c r="E1337" s="724" t="s">
        <v>3097</v>
      </c>
      <c r="F1337" s="727" t="s">
        <v>826</v>
      </c>
      <c r="G1337" s="728" t="s">
        <v>1609</v>
      </c>
      <c r="H1337" s="726">
        <v>40000.0</v>
      </c>
      <c r="I1337" s="726">
        <v>0.0</v>
      </c>
      <c r="J1337" s="726">
        <f t="shared" si="63"/>
        <v>0</v>
      </c>
      <c r="K1337" s="724"/>
      <c r="L1337" s="729"/>
      <c r="M1337" s="741"/>
    </row>
    <row r="1338" ht="22.5" customHeight="1">
      <c r="A1338" s="723" t="b">
        <v>0</v>
      </c>
      <c r="B1338" s="725"/>
      <c r="C1338" s="725">
        <v>45867.0</v>
      </c>
      <c r="D1338" s="726">
        <f t="shared" si="67"/>
        <v>6000</v>
      </c>
      <c r="E1338" s="724" t="s">
        <v>3098</v>
      </c>
      <c r="F1338" s="727" t="s">
        <v>622</v>
      </c>
      <c r="G1338" s="728" t="s">
        <v>1609</v>
      </c>
      <c r="H1338" s="726">
        <v>6000.0</v>
      </c>
      <c r="I1338" s="726">
        <v>0.0</v>
      </c>
      <c r="J1338" s="726">
        <f t="shared" si="63"/>
        <v>0</v>
      </c>
      <c r="K1338" s="724"/>
      <c r="L1338" s="729"/>
      <c r="M1338" s="741"/>
    </row>
    <row r="1339" ht="22.5" customHeight="1">
      <c r="A1339" s="723" t="b">
        <v>0</v>
      </c>
      <c r="B1339" s="725"/>
      <c r="C1339" s="725">
        <v>45867.0</v>
      </c>
      <c r="D1339" s="726">
        <f t="shared" si="67"/>
        <v>25000</v>
      </c>
      <c r="E1339" s="724" t="s">
        <v>3099</v>
      </c>
      <c r="F1339" s="727" t="s">
        <v>628</v>
      </c>
      <c r="G1339" s="728" t="s">
        <v>68</v>
      </c>
      <c r="H1339" s="726">
        <v>25000.0</v>
      </c>
      <c r="I1339" s="726">
        <v>0.0</v>
      </c>
      <c r="J1339" s="726">
        <f t="shared" si="63"/>
        <v>0</v>
      </c>
      <c r="K1339" s="724"/>
      <c r="L1339" s="729"/>
      <c r="M1339" s="741"/>
    </row>
    <row r="1340" ht="22.5" customHeight="1">
      <c r="A1340" s="723" t="b">
        <v>0</v>
      </c>
      <c r="B1340" s="725"/>
      <c r="C1340" s="725">
        <v>45867.0</v>
      </c>
      <c r="D1340" s="726">
        <f t="shared" si="67"/>
        <v>42000</v>
      </c>
      <c r="E1340" s="724" t="s">
        <v>3087</v>
      </c>
      <c r="F1340" s="727" t="s">
        <v>628</v>
      </c>
      <c r="G1340" s="728" t="s">
        <v>68</v>
      </c>
      <c r="H1340" s="726">
        <v>42000.0</v>
      </c>
      <c r="I1340" s="726">
        <v>0.0</v>
      </c>
      <c r="J1340" s="726">
        <f t="shared" si="63"/>
        <v>0</v>
      </c>
      <c r="K1340" s="724"/>
      <c r="L1340" s="729"/>
      <c r="M1340" s="741"/>
    </row>
    <row r="1341" ht="22.5" customHeight="1">
      <c r="A1341" s="723" t="b">
        <v>0</v>
      </c>
      <c r="B1341" s="725"/>
      <c r="C1341" s="725">
        <v>45867.0</v>
      </c>
      <c r="D1341" s="726">
        <f t="shared" si="67"/>
        <v>10000</v>
      </c>
      <c r="E1341" s="724" t="s">
        <v>3087</v>
      </c>
      <c r="F1341" s="727" t="s">
        <v>628</v>
      </c>
      <c r="G1341" s="728" t="s">
        <v>41</v>
      </c>
      <c r="H1341" s="726">
        <v>10000.0</v>
      </c>
      <c r="I1341" s="726">
        <v>0.0</v>
      </c>
      <c r="J1341" s="726">
        <f t="shared" si="63"/>
        <v>0</v>
      </c>
      <c r="K1341" s="724"/>
      <c r="L1341" s="729"/>
      <c r="M1341" s="741"/>
    </row>
    <row r="1342" ht="22.5" customHeight="1">
      <c r="A1342" s="723" t="b">
        <v>0</v>
      </c>
      <c r="B1342" s="725"/>
      <c r="C1342" s="725">
        <v>45867.0</v>
      </c>
      <c r="D1342" s="726">
        <f t="shared" si="67"/>
        <v>7000</v>
      </c>
      <c r="E1342" s="724" t="s">
        <v>2771</v>
      </c>
      <c r="F1342" s="727" t="s">
        <v>628</v>
      </c>
      <c r="G1342" s="728" t="s">
        <v>54</v>
      </c>
      <c r="H1342" s="726">
        <v>7000.0</v>
      </c>
      <c r="I1342" s="726">
        <v>0.0</v>
      </c>
      <c r="J1342" s="726">
        <f t="shared" si="63"/>
        <v>0</v>
      </c>
      <c r="K1342" s="724"/>
      <c r="L1342" s="729"/>
      <c r="M1342" s="741"/>
    </row>
    <row r="1343" ht="22.5" customHeight="1">
      <c r="A1343" s="723" t="b">
        <v>0</v>
      </c>
      <c r="B1343" s="725"/>
      <c r="C1343" s="725">
        <v>45867.0</v>
      </c>
      <c r="D1343" s="726">
        <f t="shared" si="67"/>
        <v>979000</v>
      </c>
      <c r="E1343" s="724" t="s">
        <v>618</v>
      </c>
      <c r="F1343" s="727" t="s">
        <v>631</v>
      </c>
      <c r="G1343" s="728" t="s">
        <v>1609</v>
      </c>
      <c r="H1343" s="726">
        <v>979000.0</v>
      </c>
      <c r="I1343" s="726">
        <v>0.0</v>
      </c>
      <c r="J1343" s="726">
        <f t="shared" si="63"/>
        <v>0</v>
      </c>
      <c r="K1343" s="724"/>
      <c r="L1343" s="729"/>
      <c r="M1343" s="741"/>
    </row>
    <row r="1344" ht="22.5" customHeight="1">
      <c r="A1344" s="723" t="b">
        <v>0</v>
      </c>
      <c r="B1344" s="725"/>
      <c r="C1344" s="725">
        <v>45867.0</v>
      </c>
      <c r="D1344" s="726">
        <f t="shared" si="67"/>
        <v>5000</v>
      </c>
      <c r="E1344" s="724" t="s">
        <v>826</v>
      </c>
      <c r="F1344" s="727" t="s">
        <v>826</v>
      </c>
      <c r="G1344" s="728" t="s">
        <v>54</v>
      </c>
      <c r="H1344" s="726">
        <v>5000.0</v>
      </c>
      <c r="I1344" s="726">
        <v>0.0</v>
      </c>
      <c r="J1344" s="726">
        <f t="shared" si="63"/>
        <v>0</v>
      </c>
      <c r="K1344" s="724"/>
      <c r="L1344" s="729"/>
      <c r="M1344" s="741"/>
    </row>
    <row r="1345" ht="22.5" customHeight="1">
      <c r="A1345" s="723" t="b">
        <v>0</v>
      </c>
      <c r="B1345" s="725"/>
      <c r="C1345" s="725">
        <v>45867.0</v>
      </c>
      <c r="D1345" s="726">
        <v>25000.0</v>
      </c>
      <c r="E1345" s="724" t="s">
        <v>618</v>
      </c>
      <c r="F1345" s="727" t="s">
        <v>618</v>
      </c>
      <c r="G1345" s="728" t="s">
        <v>60</v>
      </c>
      <c r="H1345" s="726">
        <v>25000.0</v>
      </c>
      <c r="I1345" s="726">
        <v>0.0</v>
      </c>
      <c r="J1345" s="726">
        <f t="shared" si="63"/>
        <v>0</v>
      </c>
      <c r="K1345" s="724"/>
      <c r="L1345" s="729"/>
      <c r="M1345" s="741"/>
    </row>
    <row r="1346" ht="22.5" customHeight="1">
      <c r="A1346" s="723" t="b">
        <v>0</v>
      </c>
      <c r="B1346" s="725"/>
      <c r="C1346" s="725">
        <v>45867.0</v>
      </c>
      <c r="D1346" s="726">
        <f t="shared" ref="D1346:D1377" si="68">IF(OR(ISBLANK(H1346),ISBLANK(I1346)),"",H1346-I1346)</f>
        <v>165000</v>
      </c>
      <c r="E1346" s="724" t="s">
        <v>618</v>
      </c>
      <c r="F1346" s="727" t="s">
        <v>618</v>
      </c>
      <c r="G1346" s="728" t="s">
        <v>52</v>
      </c>
      <c r="H1346" s="726">
        <v>165000.0</v>
      </c>
      <c r="I1346" s="726">
        <v>0.0</v>
      </c>
      <c r="J1346" s="726">
        <f t="shared" si="63"/>
        <v>0</v>
      </c>
      <c r="K1346" s="724"/>
      <c r="L1346" s="729"/>
      <c r="M1346" s="741"/>
    </row>
    <row r="1347" ht="22.5" customHeight="1">
      <c r="A1347" s="723" t="b">
        <v>0</v>
      </c>
      <c r="B1347" s="725"/>
      <c r="C1347" s="725">
        <v>45869.0</v>
      </c>
      <c r="D1347" s="726">
        <f t="shared" si="68"/>
        <v>110000</v>
      </c>
      <c r="E1347" s="724" t="s">
        <v>3100</v>
      </c>
      <c r="F1347" s="727" t="s">
        <v>710</v>
      </c>
      <c r="G1347" s="728" t="s">
        <v>54</v>
      </c>
      <c r="H1347" s="726">
        <v>110000.0</v>
      </c>
      <c r="I1347" s="726">
        <v>0.0</v>
      </c>
      <c r="J1347" s="726">
        <f t="shared" si="63"/>
        <v>0</v>
      </c>
      <c r="K1347" s="724"/>
      <c r="L1347" s="729"/>
      <c r="M1347" s="741"/>
    </row>
    <row r="1348" ht="22.5" customHeight="1">
      <c r="A1348" s="723" t="b">
        <v>0</v>
      </c>
      <c r="B1348" s="725"/>
      <c r="C1348" s="725">
        <v>45869.0</v>
      </c>
      <c r="D1348" s="726">
        <f t="shared" si="68"/>
        <v>10000</v>
      </c>
      <c r="E1348" s="724" t="s">
        <v>2668</v>
      </c>
      <c r="F1348" s="727" t="s">
        <v>628</v>
      </c>
      <c r="G1348" s="728" t="s">
        <v>791</v>
      </c>
      <c r="H1348" s="726">
        <v>10000.0</v>
      </c>
      <c r="I1348" s="726">
        <v>0.0</v>
      </c>
      <c r="J1348" s="726">
        <f t="shared" si="63"/>
        <v>0</v>
      </c>
      <c r="K1348" s="724"/>
      <c r="L1348" s="729"/>
      <c r="M1348" s="741"/>
    </row>
    <row r="1349" ht="22.5" customHeight="1">
      <c r="A1349" s="723" t="b">
        <v>0</v>
      </c>
      <c r="B1349" s="725"/>
      <c r="C1349" s="725">
        <v>45869.0</v>
      </c>
      <c r="D1349" s="726">
        <f t="shared" si="68"/>
        <v>75000</v>
      </c>
      <c r="E1349" s="724" t="s">
        <v>3101</v>
      </c>
      <c r="F1349" s="727" t="s">
        <v>628</v>
      </c>
      <c r="G1349" s="728" t="s">
        <v>1609</v>
      </c>
      <c r="H1349" s="726">
        <v>75000.0</v>
      </c>
      <c r="I1349" s="726">
        <v>0.0</v>
      </c>
      <c r="J1349" s="726">
        <f t="shared" si="63"/>
        <v>0</v>
      </c>
      <c r="K1349" s="724"/>
      <c r="L1349" s="729"/>
      <c r="M1349" s="741"/>
    </row>
    <row r="1350" ht="22.5" customHeight="1">
      <c r="A1350" s="723" t="b">
        <v>0</v>
      </c>
      <c r="B1350" s="725"/>
      <c r="C1350" s="725">
        <v>45869.0</v>
      </c>
      <c r="D1350" s="726">
        <f t="shared" si="68"/>
        <v>15000</v>
      </c>
      <c r="E1350" s="724" t="s">
        <v>3102</v>
      </c>
      <c r="F1350" s="727" t="s">
        <v>628</v>
      </c>
      <c r="G1350" s="728" t="s">
        <v>1609</v>
      </c>
      <c r="H1350" s="726">
        <v>15000.0</v>
      </c>
      <c r="I1350" s="726">
        <v>0.0</v>
      </c>
      <c r="J1350" s="726">
        <f t="shared" si="63"/>
        <v>0</v>
      </c>
      <c r="K1350" s="724"/>
      <c r="L1350" s="729"/>
      <c r="M1350" s="741"/>
    </row>
    <row r="1351" ht="22.5" customHeight="1">
      <c r="A1351" s="723" t="b">
        <v>0</v>
      </c>
      <c r="B1351" s="725"/>
      <c r="C1351" s="725">
        <v>45869.0</v>
      </c>
      <c r="D1351" s="726">
        <f t="shared" si="68"/>
        <v>830000</v>
      </c>
      <c r="E1351" s="724" t="s">
        <v>631</v>
      </c>
      <c r="F1351" s="727" t="s">
        <v>631</v>
      </c>
      <c r="G1351" s="728" t="s">
        <v>68</v>
      </c>
      <c r="H1351" s="726">
        <v>830000.0</v>
      </c>
      <c r="I1351" s="726">
        <v>0.0</v>
      </c>
      <c r="J1351" s="726">
        <f t="shared" si="63"/>
        <v>0</v>
      </c>
      <c r="K1351" s="724"/>
      <c r="L1351" s="729"/>
      <c r="M1351" s="741"/>
    </row>
    <row r="1352" ht="22.5" customHeight="1">
      <c r="A1352" s="723" t="b">
        <v>0</v>
      </c>
      <c r="B1352" s="725"/>
      <c r="C1352" s="725">
        <v>45869.0</v>
      </c>
      <c r="D1352" s="726">
        <f t="shared" si="68"/>
        <v>400000</v>
      </c>
      <c r="E1352" s="724" t="s">
        <v>618</v>
      </c>
      <c r="F1352" s="740" t="s">
        <v>631</v>
      </c>
      <c r="G1352" s="728" t="s">
        <v>54</v>
      </c>
      <c r="H1352" s="726">
        <v>400000.0</v>
      </c>
      <c r="I1352" s="726">
        <v>0.0</v>
      </c>
      <c r="J1352" s="726">
        <f t="shared" si="63"/>
        <v>0</v>
      </c>
      <c r="K1352" s="724"/>
      <c r="L1352" s="729"/>
      <c r="M1352" s="741"/>
    </row>
    <row r="1353" ht="22.5" customHeight="1">
      <c r="A1353" s="723" t="b">
        <v>0</v>
      </c>
      <c r="B1353" s="725"/>
      <c r="C1353" s="725">
        <v>45869.0</v>
      </c>
      <c r="D1353" s="726">
        <f t="shared" si="68"/>
        <v>475000</v>
      </c>
      <c r="E1353" s="724" t="s">
        <v>3103</v>
      </c>
      <c r="F1353" s="727" t="s">
        <v>826</v>
      </c>
      <c r="G1353" s="728" t="s">
        <v>1609</v>
      </c>
      <c r="H1353" s="726">
        <v>475000.0</v>
      </c>
      <c r="I1353" s="726">
        <v>0.0</v>
      </c>
      <c r="J1353" s="726">
        <f t="shared" si="63"/>
        <v>0</v>
      </c>
      <c r="K1353" s="724"/>
      <c r="L1353" s="729"/>
      <c r="M1353" s="741"/>
    </row>
    <row r="1354" ht="22.5" customHeight="1">
      <c r="A1354" s="723" t="b">
        <v>0</v>
      </c>
      <c r="B1354" s="725"/>
      <c r="C1354" s="725">
        <v>45869.0</v>
      </c>
      <c r="D1354" s="726">
        <f t="shared" si="68"/>
        <v>335000</v>
      </c>
      <c r="E1354" s="724" t="s">
        <v>618</v>
      </c>
      <c r="F1354" s="727" t="s">
        <v>618</v>
      </c>
      <c r="G1354" s="728" t="s">
        <v>54</v>
      </c>
      <c r="H1354" s="726">
        <v>335000.0</v>
      </c>
      <c r="I1354" s="726">
        <v>0.0</v>
      </c>
      <c r="J1354" s="726">
        <f t="shared" si="63"/>
        <v>0</v>
      </c>
      <c r="K1354" s="724"/>
      <c r="L1354" s="729"/>
      <c r="M1354" s="741"/>
    </row>
    <row r="1355" ht="22.5" customHeight="1">
      <c r="A1355" s="723" t="b">
        <v>0</v>
      </c>
      <c r="B1355" s="725"/>
      <c r="C1355" s="725">
        <v>45869.0</v>
      </c>
      <c r="D1355" s="726">
        <f t="shared" si="68"/>
        <v>25000</v>
      </c>
      <c r="E1355" s="724" t="s">
        <v>618</v>
      </c>
      <c r="F1355" s="727" t="s">
        <v>618</v>
      </c>
      <c r="G1355" s="728" t="s">
        <v>52</v>
      </c>
      <c r="H1355" s="726">
        <v>25000.0</v>
      </c>
      <c r="I1355" s="726">
        <v>0.0</v>
      </c>
      <c r="J1355" s="726">
        <f t="shared" si="63"/>
        <v>0</v>
      </c>
      <c r="K1355" s="724"/>
      <c r="L1355" s="729"/>
      <c r="M1355" s="741"/>
    </row>
    <row r="1356" ht="22.5" customHeight="1">
      <c r="A1356" s="723" t="b">
        <v>0</v>
      </c>
      <c r="B1356" s="725"/>
      <c r="C1356" s="725">
        <v>45870.0</v>
      </c>
      <c r="D1356" s="726">
        <f t="shared" si="68"/>
        <v>25000</v>
      </c>
      <c r="E1356" s="724" t="s">
        <v>3104</v>
      </c>
      <c r="F1356" s="727" t="s">
        <v>628</v>
      </c>
      <c r="G1356" s="728" t="s">
        <v>1609</v>
      </c>
      <c r="H1356" s="726">
        <v>25000.0</v>
      </c>
      <c r="I1356" s="726">
        <v>0.0</v>
      </c>
      <c r="J1356" s="726">
        <f t="shared" si="63"/>
        <v>0</v>
      </c>
      <c r="K1356" s="724"/>
      <c r="L1356" s="729"/>
      <c r="M1356" s="741"/>
    </row>
    <row r="1357" ht="22.5" customHeight="1">
      <c r="A1357" s="723" t="b">
        <v>0</v>
      </c>
      <c r="B1357" s="725"/>
      <c r="C1357" s="725">
        <v>45871.0</v>
      </c>
      <c r="D1357" s="726">
        <f t="shared" si="68"/>
        <v>160000</v>
      </c>
      <c r="E1357" s="724" t="s">
        <v>3105</v>
      </c>
      <c r="F1357" s="740" t="s">
        <v>628</v>
      </c>
      <c r="G1357" s="728" t="s">
        <v>41</v>
      </c>
      <c r="H1357" s="726">
        <v>160000.0</v>
      </c>
      <c r="I1357" s="726">
        <v>0.0</v>
      </c>
      <c r="J1357" s="726">
        <f t="shared" si="63"/>
        <v>0</v>
      </c>
      <c r="K1357" s="724"/>
      <c r="L1357" s="729"/>
      <c r="M1357" s="741"/>
    </row>
    <row r="1358" ht="22.5" customHeight="1">
      <c r="A1358" s="723" t="b">
        <v>0</v>
      </c>
      <c r="B1358" s="725"/>
      <c r="C1358" s="725">
        <v>45871.0</v>
      </c>
      <c r="D1358" s="726">
        <f t="shared" si="68"/>
        <v>50000</v>
      </c>
      <c r="E1358" s="724" t="s">
        <v>3087</v>
      </c>
      <c r="F1358" s="727" t="s">
        <v>628</v>
      </c>
      <c r="G1358" s="728" t="s">
        <v>41</v>
      </c>
      <c r="H1358" s="726">
        <v>50000.0</v>
      </c>
      <c r="I1358" s="726">
        <v>0.0</v>
      </c>
      <c r="J1358" s="726">
        <f t="shared" si="63"/>
        <v>0</v>
      </c>
      <c r="K1358" s="724"/>
      <c r="L1358" s="729"/>
      <c r="M1358" s="741"/>
    </row>
    <row r="1359" ht="22.5" customHeight="1">
      <c r="A1359" s="723" t="b">
        <v>0</v>
      </c>
      <c r="B1359" s="725"/>
      <c r="C1359" s="725">
        <v>45871.0</v>
      </c>
      <c r="D1359" s="726">
        <f t="shared" si="68"/>
        <v>35000</v>
      </c>
      <c r="E1359" s="724" t="s">
        <v>3106</v>
      </c>
      <c r="F1359" s="727" t="s">
        <v>628</v>
      </c>
      <c r="G1359" s="728" t="s">
        <v>791</v>
      </c>
      <c r="H1359" s="726">
        <v>35000.0</v>
      </c>
      <c r="I1359" s="726">
        <v>0.0</v>
      </c>
      <c r="J1359" s="726">
        <f t="shared" si="63"/>
        <v>0</v>
      </c>
      <c r="K1359" s="724"/>
      <c r="L1359" s="729"/>
      <c r="M1359" s="741"/>
    </row>
    <row r="1360" ht="22.5" customHeight="1">
      <c r="A1360" s="723" t="b">
        <v>0</v>
      </c>
      <c r="B1360" s="725"/>
      <c r="C1360" s="725">
        <v>45871.0</v>
      </c>
      <c r="D1360" s="726">
        <f t="shared" si="68"/>
        <v>7000</v>
      </c>
      <c r="E1360" s="724" t="s">
        <v>2668</v>
      </c>
      <c r="F1360" s="727" t="s">
        <v>628</v>
      </c>
      <c r="G1360" s="728" t="s">
        <v>1609</v>
      </c>
      <c r="H1360" s="726">
        <v>7000.0</v>
      </c>
      <c r="I1360" s="726">
        <v>0.0</v>
      </c>
      <c r="J1360" s="726">
        <f t="shared" si="63"/>
        <v>0</v>
      </c>
      <c r="K1360" s="724"/>
      <c r="L1360" s="729"/>
      <c r="M1360" s="741"/>
    </row>
    <row r="1361" ht="22.5" customHeight="1">
      <c r="A1361" s="723" t="b">
        <v>0</v>
      </c>
      <c r="B1361" s="725"/>
      <c r="C1361" s="725">
        <v>45872.0</v>
      </c>
      <c r="D1361" s="726">
        <f t="shared" si="68"/>
        <v>26000</v>
      </c>
      <c r="E1361" s="724" t="s">
        <v>3107</v>
      </c>
      <c r="F1361" s="727" t="s">
        <v>628</v>
      </c>
      <c r="G1361" s="728" t="s">
        <v>68</v>
      </c>
      <c r="H1361" s="726">
        <v>26000.0</v>
      </c>
      <c r="I1361" s="726">
        <v>0.0</v>
      </c>
      <c r="J1361" s="726">
        <f t="shared" si="63"/>
        <v>0</v>
      </c>
      <c r="K1361" s="724"/>
      <c r="L1361" s="729"/>
      <c r="M1361" s="741"/>
    </row>
    <row r="1362" ht="22.5" customHeight="1">
      <c r="A1362" s="723" t="b">
        <v>0</v>
      </c>
      <c r="B1362" s="725"/>
      <c r="C1362" s="725">
        <v>45872.0</v>
      </c>
      <c r="D1362" s="726">
        <f t="shared" si="68"/>
        <v>25000</v>
      </c>
      <c r="E1362" s="724" t="s">
        <v>3108</v>
      </c>
      <c r="F1362" s="727" t="s">
        <v>628</v>
      </c>
      <c r="G1362" s="728" t="s">
        <v>41</v>
      </c>
      <c r="H1362" s="726">
        <v>25000.0</v>
      </c>
      <c r="I1362" s="726">
        <v>0.0</v>
      </c>
      <c r="J1362" s="726">
        <f t="shared" si="63"/>
        <v>0</v>
      </c>
      <c r="K1362" s="724"/>
      <c r="L1362" s="729"/>
      <c r="M1362" s="741"/>
    </row>
    <row r="1363" ht="22.5" customHeight="1">
      <c r="A1363" s="723" t="b">
        <v>0</v>
      </c>
      <c r="B1363" s="725"/>
      <c r="C1363" s="725">
        <v>45872.0</v>
      </c>
      <c r="D1363" s="726">
        <f t="shared" si="68"/>
        <v>30000</v>
      </c>
      <c r="E1363" s="724" t="s">
        <v>3109</v>
      </c>
      <c r="F1363" s="727" t="s">
        <v>628</v>
      </c>
      <c r="G1363" s="728" t="s">
        <v>41</v>
      </c>
      <c r="H1363" s="726">
        <v>30000.0</v>
      </c>
      <c r="I1363" s="726">
        <v>0.0</v>
      </c>
      <c r="J1363" s="726">
        <f t="shared" si="63"/>
        <v>0</v>
      </c>
      <c r="K1363" s="724"/>
      <c r="L1363" s="729"/>
      <c r="M1363" s="741"/>
    </row>
    <row r="1364" ht="22.5" customHeight="1">
      <c r="A1364" s="723" t="b">
        <v>0</v>
      </c>
      <c r="B1364" s="725"/>
      <c r="C1364" s="725">
        <v>45872.0</v>
      </c>
      <c r="D1364" s="726">
        <f t="shared" si="68"/>
        <v>400000</v>
      </c>
      <c r="E1364" s="724" t="s">
        <v>631</v>
      </c>
      <c r="F1364" s="727" t="s">
        <v>631</v>
      </c>
      <c r="G1364" s="728" t="s">
        <v>3060</v>
      </c>
      <c r="H1364" s="726">
        <v>400000.0</v>
      </c>
      <c r="I1364" s="726">
        <v>0.0</v>
      </c>
      <c r="J1364" s="726">
        <f t="shared" si="63"/>
        <v>0</v>
      </c>
      <c r="K1364" s="724"/>
      <c r="L1364" s="729"/>
      <c r="M1364" s="741"/>
    </row>
    <row r="1365" ht="22.5" customHeight="1">
      <c r="A1365" s="723" t="b">
        <v>0</v>
      </c>
      <c r="B1365" s="725"/>
      <c r="C1365" s="725">
        <v>45872.0</v>
      </c>
      <c r="D1365" s="726">
        <f t="shared" si="68"/>
        <v>460000</v>
      </c>
      <c r="E1365" s="724" t="s">
        <v>631</v>
      </c>
      <c r="F1365" s="727" t="s">
        <v>631</v>
      </c>
      <c r="G1365" s="728" t="s">
        <v>41</v>
      </c>
      <c r="H1365" s="726">
        <v>460000.0</v>
      </c>
      <c r="I1365" s="726">
        <v>0.0</v>
      </c>
      <c r="J1365" s="726">
        <f t="shared" si="63"/>
        <v>0</v>
      </c>
      <c r="K1365" s="724"/>
      <c r="L1365" s="729"/>
      <c r="M1365" s="741"/>
    </row>
    <row r="1366" ht="22.5" customHeight="1">
      <c r="A1366" s="723" t="b">
        <v>0</v>
      </c>
      <c r="B1366" s="725"/>
      <c r="C1366" s="725">
        <v>45872.0</v>
      </c>
      <c r="D1366" s="726">
        <f t="shared" si="68"/>
        <v>540000</v>
      </c>
      <c r="E1366" s="724" t="s">
        <v>631</v>
      </c>
      <c r="F1366" s="727" t="s">
        <v>631</v>
      </c>
      <c r="G1366" s="728" t="s">
        <v>791</v>
      </c>
      <c r="H1366" s="726">
        <v>540000.0</v>
      </c>
      <c r="I1366" s="726">
        <v>0.0</v>
      </c>
      <c r="J1366" s="726">
        <f t="shared" si="63"/>
        <v>0</v>
      </c>
      <c r="K1366" s="724"/>
      <c r="L1366" s="729"/>
      <c r="M1366" s="741"/>
    </row>
    <row r="1367" ht="22.5" customHeight="1">
      <c r="A1367" s="723" t="b">
        <v>0</v>
      </c>
      <c r="B1367" s="725"/>
      <c r="C1367" s="725">
        <v>45872.0</v>
      </c>
      <c r="D1367" s="726">
        <f t="shared" si="68"/>
        <v>870000</v>
      </c>
      <c r="E1367" s="724" t="s">
        <v>631</v>
      </c>
      <c r="F1367" s="727"/>
      <c r="G1367" s="728" t="s">
        <v>54</v>
      </c>
      <c r="H1367" s="726">
        <v>870000.0</v>
      </c>
      <c r="I1367" s="726">
        <v>0.0</v>
      </c>
      <c r="J1367" s="726">
        <f t="shared" si="63"/>
        <v>0</v>
      </c>
      <c r="K1367" s="724"/>
      <c r="L1367" s="729"/>
      <c r="M1367" s="741"/>
    </row>
    <row r="1368" ht="22.5" customHeight="1">
      <c r="A1368" s="723" t="b">
        <v>0</v>
      </c>
      <c r="B1368" s="725"/>
      <c r="C1368" s="725">
        <v>45873.0</v>
      </c>
      <c r="D1368" s="726">
        <f t="shared" si="68"/>
        <v>150000</v>
      </c>
      <c r="E1368" s="724" t="s">
        <v>631</v>
      </c>
      <c r="F1368" s="727" t="s">
        <v>631</v>
      </c>
      <c r="G1368" s="728" t="s">
        <v>37</v>
      </c>
      <c r="H1368" s="726">
        <v>150000.0</v>
      </c>
      <c r="I1368" s="726">
        <v>0.0</v>
      </c>
      <c r="J1368" s="726">
        <f t="shared" si="63"/>
        <v>0</v>
      </c>
      <c r="K1368" s="724"/>
      <c r="L1368" s="729"/>
      <c r="M1368" s="741"/>
    </row>
    <row r="1369" ht="22.5" customHeight="1">
      <c r="A1369" s="723" t="b">
        <v>0</v>
      </c>
      <c r="B1369" s="725"/>
      <c r="C1369" s="725">
        <v>45873.0</v>
      </c>
      <c r="D1369" s="726">
        <f t="shared" si="68"/>
        <v>155000</v>
      </c>
      <c r="E1369" s="724" t="s">
        <v>3110</v>
      </c>
      <c r="F1369" s="727" t="s">
        <v>826</v>
      </c>
      <c r="G1369" s="728" t="s">
        <v>225</v>
      </c>
      <c r="H1369" s="726">
        <v>155000.0</v>
      </c>
      <c r="I1369" s="726">
        <v>0.0</v>
      </c>
      <c r="J1369" s="726">
        <f t="shared" si="63"/>
        <v>0</v>
      </c>
      <c r="K1369" s="724"/>
      <c r="L1369" s="729"/>
      <c r="M1369" s="741"/>
    </row>
    <row r="1370" ht="22.5" customHeight="1">
      <c r="A1370" s="723" t="b">
        <v>0</v>
      </c>
      <c r="B1370" s="725"/>
      <c r="C1370" s="725">
        <v>45873.0</v>
      </c>
      <c r="D1370" s="726">
        <f t="shared" si="68"/>
        <v>1000000</v>
      </c>
      <c r="E1370" s="724" t="s">
        <v>618</v>
      </c>
      <c r="F1370" s="727" t="s">
        <v>618</v>
      </c>
      <c r="G1370" s="728" t="s">
        <v>31</v>
      </c>
      <c r="H1370" s="726">
        <v>1000000.0</v>
      </c>
      <c r="I1370" s="726">
        <v>0.0</v>
      </c>
      <c r="J1370" s="726">
        <f t="shared" si="63"/>
        <v>0</v>
      </c>
      <c r="K1370" s="724"/>
      <c r="L1370" s="729"/>
      <c r="M1370" s="741"/>
    </row>
    <row r="1371" ht="22.5" customHeight="1">
      <c r="A1371" s="723" t="b">
        <v>0</v>
      </c>
      <c r="B1371" s="725"/>
      <c r="C1371" s="725">
        <v>45875.0</v>
      </c>
      <c r="D1371" s="726">
        <f t="shared" si="68"/>
        <v>164000</v>
      </c>
      <c r="E1371" s="724" t="s">
        <v>631</v>
      </c>
      <c r="F1371" s="727" t="s">
        <v>631</v>
      </c>
      <c r="G1371" s="728" t="s">
        <v>60</v>
      </c>
      <c r="H1371" s="726">
        <v>164000.0</v>
      </c>
      <c r="I1371" s="726">
        <v>0.0</v>
      </c>
      <c r="J1371" s="726">
        <f t="shared" si="63"/>
        <v>0</v>
      </c>
      <c r="K1371" s="724"/>
      <c r="L1371" s="729"/>
      <c r="M1371" s="741"/>
    </row>
    <row r="1372" ht="22.5" customHeight="1">
      <c r="A1372" s="723" t="b">
        <v>0</v>
      </c>
      <c r="B1372" s="725"/>
      <c r="C1372" s="725">
        <v>45875.0</v>
      </c>
      <c r="D1372" s="726">
        <f t="shared" si="68"/>
        <v>25000</v>
      </c>
      <c r="E1372" s="724" t="s">
        <v>618</v>
      </c>
      <c r="F1372" s="727" t="s">
        <v>618</v>
      </c>
      <c r="G1372" s="728" t="s">
        <v>31</v>
      </c>
      <c r="H1372" s="726">
        <v>25000.0</v>
      </c>
      <c r="I1372" s="726">
        <v>0.0</v>
      </c>
      <c r="J1372" s="726">
        <f t="shared" si="63"/>
        <v>0</v>
      </c>
      <c r="K1372" s="724"/>
      <c r="L1372" s="729"/>
      <c r="M1372" s="741"/>
    </row>
    <row r="1373" ht="22.5" customHeight="1">
      <c r="A1373" s="723" t="b">
        <v>0</v>
      </c>
      <c r="B1373" s="725"/>
      <c r="C1373" s="725">
        <v>45875.0</v>
      </c>
      <c r="D1373" s="726">
        <f t="shared" si="68"/>
        <v>50000</v>
      </c>
      <c r="E1373" s="724" t="s">
        <v>3087</v>
      </c>
      <c r="F1373" s="727" t="s">
        <v>618</v>
      </c>
      <c r="G1373" s="728" t="s">
        <v>3111</v>
      </c>
      <c r="H1373" s="726">
        <v>50000.0</v>
      </c>
      <c r="I1373" s="726">
        <v>0.0</v>
      </c>
      <c r="J1373" s="726">
        <f t="shared" si="63"/>
        <v>0</v>
      </c>
      <c r="K1373" s="724"/>
      <c r="L1373" s="729"/>
      <c r="M1373" s="741"/>
    </row>
    <row r="1374" ht="22.5" customHeight="1">
      <c r="A1374" s="723" t="b">
        <v>0</v>
      </c>
      <c r="B1374" s="725"/>
      <c r="C1374" s="725">
        <v>45875.0</v>
      </c>
      <c r="D1374" s="726">
        <f t="shared" si="68"/>
        <v>312000</v>
      </c>
      <c r="E1374" s="724" t="s">
        <v>3112</v>
      </c>
      <c r="F1374" s="727"/>
      <c r="G1374" s="750"/>
      <c r="H1374" s="726">
        <v>312000.0</v>
      </c>
      <c r="I1374" s="726">
        <v>0.0</v>
      </c>
      <c r="J1374" s="726">
        <f t="shared" si="63"/>
        <v>0</v>
      </c>
      <c r="K1374" s="724"/>
      <c r="L1374" s="729"/>
      <c r="M1374" s="741"/>
    </row>
    <row r="1375" ht="22.5" customHeight="1">
      <c r="A1375" s="723" t="b">
        <v>0</v>
      </c>
      <c r="B1375" s="725"/>
      <c r="C1375" s="725">
        <v>45875.0</v>
      </c>
      <c r="D1375" s="726">
        <f t="shared" si="68"/>
        <v>327000</v>
      </c>
      <c r="E1375" s="724" t="s">
        <v>3113</v>
      </c>
      <c r="F1375" s="727"/>
      <c r="G1375" s="750"/>
      <c r="H1375" s="726">
        <v>327000.0</v>
      </c>
      <c r="I1375" s="726">
        <v>0.0</v>
      </c>
      <c r="J1375" s="726">
        <f t="shared" si="63"/>
        <v>0</v>
      </c>
      <c r="K1375" s="724"/>
      <c r="L1375" s="729"/>
      <c r="M1375" s="741"/>
    </row>
    <row r="1376" ht="22.5" customHeight="1">
      <c r="A1376" s="723" t="b">
        <v>0</v>
      </c>
      <c r="B1376" s="725"/>
      <c r="C1376" s="725">
        <v>45876.0</v>
      </c>
      <c r="D1376" s="726">
        <f t="shared" si="68"/>
        <v>87000</v>
      </c>
      <c r="E1376" s="724" t="s">
        <v>2463</v>
      </c>
      <c r="F1376" s="727" t="s">
        <v>641</v>
      </c>
      <c r="G1376" s="728" t="s">
        <v>31</v>
      </c>
      <c r="H1376" s="726">
        <v>87000.0</v>
      </c>
      <c r="I1376" s="726">
        <v>0.0</v>
      </c>
      <c r="J1376" s="726">
        <f t="shared" si="63"/>
        <v>0</v>
      </c>
      <c r="K1376" s="724"/>
      <c r="L1376" s="729"/>
      <c r="M1376" s="741"/>
    </row>
    <row r="1377" ht="22.5" customHeight="1">
      <c r="A1377" s="723" t="b">
        <v>0</v>
      </c>
      <c r="B1377" s="725"/>
      <c r="C1377" s="725">
        <v>45876.0</v>
      </c>
      <c r="D1377" s="726">
        <f t="shared" si="68"/>
        <v>405000</v>
      </c>
      <c r="E1377" s="724" t="s">
        <v>631</v>
      </c>
      <c r="F1377" s="727" t="s">
        <v>631</v>
      </c>
      <c r="G1377" s="728" t="s">
        <v>2840</v>
      </c>
      <c r="H1377" s="726">
        <v>405000.0</v>
      </c>
      <c r="I1377" s="726">
        <v>0.0</v>
      </c>
      <c r="J1377" s="726">
        <f t="shared" si="63"/>
        <v>0</v>
      </c>
      <c r="K1377" s="724"/>
      <c r="L1377" s="729"/>
      <c r="M1377" s="741"/>
    </row>
    <row r="1378" ht="22.5" customHeight="1">
      <c r="A1378" s="723" t="b">
        <v>0</v>
      </c>
      <c r="B1378" s="724" t="s">
        <v>3114</v>
      </c>
      <c r="C1378" s="725">
        <v>45878.0</v>
      </c>
      <c r="D1378" s="726">
        <v>97000.0</v>
      </c>
      <c r="E1378" s="724" t="s">
        <v>3115</v>
      </c>
      <c r="F1378" s="727" t="s">
        <v>620</v>
      </c>
      <c r="G1378" s="728" t="s">
        <v>632</v>
      </c>
      <c r="H1378" s="726">
        <v>97000.0</v>
      </c>
      <c r="I1378" s="726">
        <v>0.0</v>
      </c>
      <c r="J1378" s="726">
        <f t="shared" si="63"/>
        <v>0</v>
      </c>
      <c r="K1378" s="724"/>
      <c r="L1378" s="729"/>
      <c r="M1378" s="741"/>
    </row>
    <row r="1379" ht="22.5" customHeight="1">
      <c r="A1379" s="723" t="b">
        <v>0</v>
      </c>
      <c r="B1379" s="724"/>
      <c r="C1379" s="725">
        <v>45878.0</v>
      </c>
      <c r="D1379" s="726">
        <f t="shared" ref="D1379:D1405" si="69">IF(OR(ISBLANK(H1379),ISBLANK(I1379)),"",H1379-I1379)</f>
        <v>10000</v>
      </c>
      <c r="E1379" s="724" t="s">
        <v>3116</v>
      </c>
      <c r="F1379" s="727" t="s">
        <v>628</v>
      </c>
      <c r="G1379" s="728" t="s">
        <v>54</v>
      </c>
      <c r="H1379" s="726">
        <v>10000.0</v>
      </c>
      <c r="I1379" s="726">
        <v>0.0</v>
      </c>
      <c r="J1379" s="726">
        <f t="shared" si="63"/>
        <v>0</v>
      </c>
      <c r="K1379" s="724"/>
      <c r="L1379" s="729"/>
      <c r="M1379" s="741"/>
    </row>
    <row r="1380" ht="22.5" customHeight="1">
      <c r="A1380" s="723" t="b">
        <v>0</v>
      </c>
      <c r="B1380" s="725"/>
      <c r="C1380" s="725">
        <v>45879.0</v>
      </c>
      <c r="D1380" s="726">
        <f t="shared" si="69"/>
        <v>50000</v>
      </c>
      <c r="E1380" s="724" t="s">
        <v>3087</v>
      </c>
      <c r="F1380" s="727" t="s">
        <v>628</v>
      </c>
      <c r="G1380" s="728" t="s">
        <v>68</v>
      </c>
      <c r="H1380" s="726">
        <v>50000.0</v>
      </c>
      <c r="I1380" s="726">
        <v>0.0</v>
      </c>
      <c r="J1380" s="726">
        <f t="shared" si="63"/>
        <v>0</v>
      </c>
      <c r="K1380" s="724"/>
      <c r="L1380" s="729"/>
      <c r="M1380" s="741"/>
    </row>
    <row r="1381" ht="22.5" customHeight="1">
      <c r="A1381" s="723" t="b">
        <v>0</v>
      </c>
      <c r="B1381" s="725"/>
      <c r="C1381" s="725">
        <v>45879.0</v>
      </c>
      <c r="D1381" s="726">
        <f t="shared" si="69"/>
        <v>25000</v>
      </c>
      <c r="E1381" s="724" t="s">
        <v>618</v>
      </c>
      <c r="F1381" s="727" t="s">
        <v>618</v>
      </c>
      <c r="G1381" s="728" t="s">
        <v>791</v>
      </c>
      <c r="H1381" s="726">
        <v>25000.0</v>
      </c>
      <c r="I1381" s="726">
        <v>0.0</v>
      </c>
      <c r="J1381" s="726">
        <f>H1381-J1381</f>
        <v>0</v>
      </c>
      <c r="K1381" s="724"/>
      <c r="L1381" s="729"/>
      <c r="M1381" s="741"/>
    </row>
    <row r="1382" ht="22.5" customHeight="1">
      <c r="A1382" s="723" t="b">
        <v>0</v>
      </c>
      <c r="B1382" s="725"/>
      <c r="C1382" s="725">
        <v>45882.0</v>
      </c>
      <c r="D1382" s="726">
        <f t="shared" si="69"/>
        <v>50000</v>
      </c>
      <c r="E1382" s="724" t="s">
        <v>3117</v>
      </c>
      <c r="F1382" s="727" t="s">
        <v>628</v>
      </c>
      <c r="G1382" s="728" t="s">
        <v>54</v>
      </c>
      <c r="H1382" s="726">
        <v>50000.0</v>
      </c>
      <c r="I1382" s="726">
        <v>0.0</v>
      </c>
      <c r="J1382" s="726">
        <f t="shared" ref="J1382:J1758" si="70">H1382-D1382</f>
        <v>0</v>
      </c>
      <c r="K1382" s="724"/>
      <c r="L1382" s="729"/>
      <c r="M1382" s="741"/>
    </row>
    <row r="1383" ht="22.5" customHeight="1">
      <c r="A1383" s="723" t="b">
        <v>0</v>
      </c>
      <c r="B1383" s="725"/>
      <c r="C1383" s="725">
        <v>45885.0</v>
      </c>
      <c r="D1383" s="726">
        <f t="shared" si="69"/>
        <v>5500</v>
      </c>
      <c r="E1383" s="724" t="s">
        <v>3118</v>
      </c>
      <c r="F1383" s="727" t="s">
        <v>628</v>
      </c>
      <c r="G1383" s="728" t="s">
        <v>41</v>
      </c>
      <c r="H1383" s="726">
        <v>5500.0</v>
      </c>
      <c r="I1383" s="726">
        <v>0.0</v>
      </c>
      <c r="J1383" s="726">
        <f t="shared" si="70"/>
        <v>0</v>
      </c>
      <c r="K1383" s="724"/>
      <c r="L1383" s="729"/>
      <c r="M1383" s="741"/>
    </row>
    <row r="1384" ht="22.5" customHeight="1">
      <c r="A1384" s="723" t="b">
        <v>0</v>
      </c>
      <c r="B1384" s="725"/>
      <c r="C1384" s="725">
        <v>45885.0</v>
      </c>
      <c r="D1384" s="726">
        <f t="shared" si="69"/>
        <v>5000</v>
      </c>
      <c r="E1384" s="724" t="s">
        <v>2981</v>
      </c>
      <c r="F1384" s="727" t="s">
        <v>628</v>
      </c>
      <c r="G1384" s="728" t="s">
        <v>791</v>
      </c>
      <c r="H1384" s="726">
        <v>5000.0</v>
      </c>
      <c r="I1384" s="726">
        <v>0.0</v>
      </c>
      <c r="J1384" s="726">
        <f t="shared" si="70"/>
        <v>0</v>
      </c>
      <c r="K1384" s="724"/>
      <c r="L1384" s="729"/>
      <c r="M1384" s="741"/>
    </row>
    <row r="1385" ht="22.5" customHeight="1">
      <c r="A1385" s="723" t="b">
        <v>0</v>
      </c>
      <c r="B1385" s="725"/>
      <c r="C1385" s="725">
        <v>45885.0</v>
      </c>
      <c r="D1385" s="726">
        <f t="shared" si="69"/>
        <v>15000</v>
      </c>
      <c r="E1385" s="724" t="s">
        <v>2672</v>
      </c>
      <c r="F1385" s="727" t="s">
        <v>628</v>
      </c>
      <c r="G1385" s="728" t="s">
        <v>1609</v>
      </c>
      <c r="H1385" s="726">
        <v>15000.0</v>
      </c>
      <c r="I1385" s="726">
        <v>0.0</v>
      </c>
      <c r="J1385" s="726">
        <f t="shared" si="70"/>
        <v>0</v>
      </c>
      <c r="K1385" s="724"/>
      <c r="L1385" s="729"/>
      <c r="M1385" s="741"/>
    </row>
    <row r="1386" ht="22.5" customHeight="1">
      <c r="A1386" s="723" t="b">
        <v>0</v>
      </c>
      <c r="B1386" s="725"/>
      <c r="C1386" s="725">
        <v>45885.0</v>
      </c>
      <c r="D1386" s="726">
        <f t="shared" si="69"/>
        <v>6000</v>
      </c>
      <c r="E1386" s="724" t="s">
        <v>3119</v>
      </c>
      <c r="F1386" s="727" t="s">
        <v>628</v>
      </c>
      <c r="G1386" s="728" t="s">
        <v>1609</v>
      </c>
      <c r="H1386" s="726">
        <v>6000.0</v>
      </c>
      <c r="I1386" s="726">
        <v>0.0</v>
      </c>
      <c r="J1386" s="726">
        <f t="shared" si="70"/>
        <v>0</v>
      </c>
      <c r="K1386" s="724"/>
      <c r="L1386" s="729"/>
      <c r="M1386" s="741"/>
    </row>
    <row r="1387" ht="22.5" customHeight="1">
      <c r="A1387" s="723" t="b">
        <v>0</v>
      </c>
      <c r="B1387" s="725"/>
      <c r="C1387" s="725">
        <v>45885.0</v>
      </c>
      <c r="D1387" s="726">
        <f t="shared" si="69"/>
        <v>80000</v>
      </c>
      <c r="E1387" s="724" t="s">
        <v>618</v>
      </c>
      <c r="F1387" s="727" t="s">
        <v>618</v>
      </c>
      <c r="G1387" s="728" t="s">
        <v>1609</v>
      </c>
      <c r="H1387" s="726">
        <v>80000.0</v>
      </c>
      <c r="I1387" s="726">
        <v>0.0</v>
      </c>
      <c r="J1387" s="726">
        <f t="shared" si="70"/>
        <v>0</v>
      </c>
      <c r="K1387" s="724"/>
      <c r="L1387" s="729"/>
      <c r="M1387" s="741"/>
    </row>
    <row r="1388" ht="22.5" customHeight="1">
      <c r="A1388" s="723" t="b">
        <v>0</v>
      </c>
      <c r="B1388" s="725"/>
      <c r="C1388" s="725">
        <v>45885.0</v>
      </c>
      <c r="D1388" s="726">
        <f t="shared" si="69"/>
        <v>100000</v>
      </c>
      <c r="E1388" s="724" t="s">
        <v>618</v>
      </c>
      <c r="F1388" s="727" t="s">
        <v>618</v>
      </c>
      <c r="G1388" s="728" t="s">
        <v>791</v>
      </c>
      <c r="H1388" s="726">
        <v>100000.0</v>
      </c>
      <c r="I1388" s="726">
        <v>0.0</v>
      </c>
      <c r="J1388" s="726">
        <f t="shared" si="70"/>
        <v>0</v>
      </c>
      <c r="K1388" s="724"/>
      <c r="L1388" s="729"/>
      <c r="M1388" s="741"/>
    </row>
    <row r="1389" ht="22.5" customHeight="1">
      <c r="A1389" s="723" t="b">
        <v>0</v>
      </c>
      <c r="B1389" s="725"/>
      <c r="C1389" s="725">
        <v>45885.0</v>
      </c>
      <c r="D1389" s="726">
        <f t="shared" si="69"/>
        <v>20000</v>
      </c>
      <c r="E1389" s="724" t="s">
        <v>618</v>
      </c>
      <c r="F1389" s="727" t="s">
        <v>618</v>
      </c>
      <c r="G1389" s="728" t="s">
        <v>1624</v>
      </c>
      <c r="H1389" s="726">
        <v>20000.0</v>
      </c>
      <c r="I1389" s="726">
        <v>0.0</v>
      </c>
      <c r="J1389" s="726">
        <f t="shared" si="70"/>
        <v>0</v>
      </c>
      <c r="K1389" s="724"/>
      <c r="L1389" s="729"/>
      <c r="M1389" s="741"/>
    </row>
    <row r="1390" ht="22.5" customHeight="1">
      <c r="A1390" s="723" t="b">
        <v>0</v>
      </c>
      <c r="B1390" s="725"/>
      <c r="C1390" s="725">
        <v>45885.0</v>
      </c>
      <c r="D1390" s="726">
        <f t="shared" si="69"/>
        <v>765000</v>
      </c>
      <c r="E1390" s="724" t="s">
        <v>3120</v>
      </c>
      <c r="F1390" s="727" t="s">
        <v>618</v>
      </c>
      <c r="G1390" s="728" t="s">
        <v>226</v>
      </c>
      <c r="H1390" s="726">
        <v>765000.0</v>
      </c>
      <c r="I1390" s="726">
        <v>0.0</v>
      </c>
      <c r="J1390" s="726">
        <f t="shared" si="70"/>
        <v>0</v>
      </c>
      <c r="K1390" s="724"/>
      <c r="L1390" s="729"/>
      <c r="M1390" s="741"/>
    </row>
    <row r="1391" ht="22.5" customHeight="1">
      <c r="A1391" s="723" t="b">
        <v>0</v>
      </c>
      <c r="B1391" s="725"/>
      <c r="C1391" s="725">
        <v>45885.0</v>
      </c>
      <c r="D1391" s="726">
        <f t="shared" si="69"/>
        <v>130000</v>
      </c>
      <c r="E1391" s="724" t="s">
        <v>618</v>
      </c>
      <c r="F1391" s="727" t="s">
        <v>618</v>
      </c>
      <c r="G1391" s="728" t="s">
        <v>31</v>
      </c>
      <c r="H1391" s="726">
        <v>130000.0</v>
      </c>
      <c r="I1391" s="726">
        <v>0.0</v>
      </c>
      <c r="J1391" s="726">
        <f t="shared" si="70"/>
        <v>0</v>
      </c>
      <c r="K1391" s="724"/>
      <c r="L1391" s="729"/>
      <c r="M1391" s="741"/>
    </row>
    <row r="1392" ht="22.5" customHeight="1">
      <c r="A1392" s="723" t="b">
        <v>0</v>
      </c>
      <c r="B1392" s="725"/>
      <c r="C1392" s="725">
        <v>45886.0</v>
      </c>
      <c r="D1392" s="726">
        <f t="shared" si="69"/>
        <v>170000</v>
      </c>
      <c r="E1392" s="724" t="s">
        <v>3121</v>
      </c>
      <c r="F1392" s="727" t="s">
        <v>620</v>
      </c>
      <c r="G1392" s="728" t="s">
        <v>666</v>
      </c>
      <c r="H1392" s="726">
        <v>170000.0</v>
      </c>
      <c r="I1392" s="726">
        <v>0.0</v>
      </c>
      <c r="J1392" s="726">
        <f t="shared" si="70"/>
        <v>0</v>
      </c>
      <c r="K1392" s="724"/>
      <c r="L1392" s="729"/>
      <c r="M1392" s="741"/>
    </row>
    <row r="1393" ht="22.5" customHeight="1">
      <c r="A1393" s="723" t="b">
        <v>0</v>
      </c>
      <c r="B1393" s="725"/>
      <c r="C1393" s="725">
        <v>45886.0</v>
      </c>
      <c r="D1393" s="726">
        <f t="shared" si="69"/>
        <v>50000</v>
      </c>
      <c r="E1393" s="724" t="s">
        <v>3087</v>
      </c>
      <c r="F1393" s="727" t="s">
        <v>628</v>
      </c>
      <c r="G1393" s="728" t="s">
        <v>41</v>
      </c>
      <c r="H1393" s="726">
        <v>50000.0</v>
      </c>
      <c r="I1393" s="726">
        <v>0.0</v>
      </c>
      <c r="J1393" s="726">
        <f t="shared" si="70"/>
        <v>0</v>
      </c>
      <c r="K1393" s="724"/>
      <c r="L1393" s="729"/>
      <c r="M1393" s="741"/>
    </row>
    <row r="1394" ht="22.5" customHeight="1">
      <c r="A1394" s="723" t="b">
        <v>0</v>
      </c>
      <c r="B1394" s="724">
        <v>9000.0</v>
      </c>
      <c r="C1394" s="725">
        <v>45886.0</v>
      </c>
      <c r="D1394" s="726">
        <f t="shared" si="69"/>
        <v>70000</v>
      </c>
      <c r="E1394" s="724" t="s">
        <v>3122</v>
      </c>
      <c r="F1394" s="727" t="s">
        <v>633</v>
      </c>
      <c r="G1394" s="728" t="s">
        <v>758</v>
      </c>
      <c r="H1394" s="726">
        <v>70000.0</v>
      </c>
      <c r="I1394" s="726">
        <v>0.0</v>
      </c>
      <c r="J1394" s="726">
        <f t="shared" si="70"/>
        <v>0</v>
      </c>
      <c r="K1394" s="724"/>
      <c r="L1394" s="729"/>
      <c r="M1394" s="741"/>
    </row>
    <row r="1395" ht="22.5" customHeight="1">
      <c r="A1395" s="723" t="b">
        <v>0</v>
      </c>
      <c r="B1395" s="724">
        <v>9000.0</v>
      </c>
      <c r="C1395" s="725">
        <v>45886.0</v>
      </c>
      <c r="D1395" s="726">
        <f t="shared" si="69"/>
        <v>10000</v>
      </c>
      <c r="E1395" s="724" t="s">
        <v>2507</v>
      </c>
      <c r="F1395" s="727" t="s">
        <v>633</v>
      </c>
      <c r="G1395" s="728" t="s">
        <v>758</v>
      </c>
      <c r="H1395" s="726">
        <v>10000.0</v>
      </c>
      <c r="I1395" s="726">
        <v>0.0</v>
      </c>
      <c r="J1395" s="726">
        <f t="shared" si="70"/>
        <v>0</v>
      </c>
      <c r="K1395" s="724"/>
      <c r="L1395" s="729"/>
      <c r="M1395" s="741"/>
    </row>
    <row r="1396" ht="22.5" customHeight="1">
      <c r="A1396" s="723" t="b">
        <v>0</v>
      </c>
      <c r="B1396" s="725"/>
      <c r="C1396" s="725">
        <v>45886.0</v>
      </c>
      <c r="D1396" s="726">
        <f t="shared" si="69"/>
        <v>100000</v>
      </c>
      <c r="E1396" s="724" t="s">
        <v>618</v>
      </c>
      <c r="F1396" s="727" t="s">
        <v>618</v>
      </c>
      <c r="G1396" s="728" t="s">
        <v>791</v>
      </c>
      <c r="H1396" s="726">
        <v>100000.0</v>
      </c>
      <c r="I1396" s="726">
        <v>0.0</v>
      </c>
      <c r="J1396" s="726">
        <f t="shared" si="70"/>
        <v>0</v>
      </c>
      <c r="K1396" s="724"/>
      <c r="L1396" s="729"/>
      <c r="M1396" s="741"/>
    </row>
    <row r="1397" ht="22.5" customHeight="1">
      <c r="A1397" s="723" t="b">
        <v>0</v>
      </c>
      <c r="B1397" s="725"/>
      <c r="C1397" s="725">
        <v>45887.0</v>
      </c>
      <c r="D1397" s="726">
        <f t="shared" si="69"/>
        <v>25000</v>
      </c>
      <c r="E1397" s="724" t="s">
        <v>618</v>
      </c>
      <c r="F1397" s="727" t="s">
        <v>618</v>
      </c>
      <c r="G1397" s="728" t="s">
        <v>31</v>
      </c>
      <c r="H1397" s="726">
        <v>25000.0</v>
      </c>
      <c r="I1397" s="726">
        <v>0.0</v>
      </c>
      <c r="J1397" s="726">
        <f t="shared" si="70"/>
        <v>0</v>
      </c>
      <c r="K1397" s="724"/>
      <c r="L1397" s="729"/>
      <c r="M1397" s="741"/>
    </row>
    <row r="1398" ht="22.5" customHeight="1">
      <c r="A1398" s="723" t="b">
        <v>0</v>
      </c>
      <c r="B1398" s="725"/>
      <c r="C1398" s="725">
        <v>45887.0</v>
      </c>
      <c r="D1398" s="726">
        <f t="shared" si="69"/>
        <v>67000</v>
      </c>
      <c r="E1398" s="724" t="s">
        <v>3123</v>
      </c>
      <c r="F1398" s="727" t="s">
        <v>651</v>
      </c>
      <c r="G1398" s="728" t="s">
        <v>1609</v>
      </c>
      <c r="H1398" s="726">
        <v>67000.0</v>
      </c>
      <c r="I1398" s="726">
        <v>0.0</v>
      </c>
      <c r="J1398" s="726">
        <f t="shared" si="70"/>
        <v>0</v>
      </c>
      <c r="K1398" s="724"/>
      <c r="L1398" s="729"/>
      <c r="M1398" s="741"/>
    </row>
    <row r="1399" ht="22.5" customHeight="1">
      <c r="A1399" s="723" t="b">
        <v>0</v>
      </c>
      <c r="B1399" s="725"/>
      <c r="C1399" s="725">
        <v>45888.0</v>
      </c>
      <c r="D1399" s="726">
        <f t="shared" si="69"/>
        <v>5000</v>
      </c>
      <c r="E1399" s="724" t="s">
        <v>2422</v>
      </c>
      <c r="F1399" s="727" t="s">
        <v>641</v>
      </c>
      <c r="G1399" s="728" t="s">
        <v>791</v>
      </c>
      <c r="H1399" s="726">
        <v>5000.0</v>
      </c>
      <c r="I1399" s="726">
        <v>0.0</v>
      </c>
      <c r="J1399" s="726">
        <f t="shared" si="70"/>
        <v>0</v>
      </c>
      <c r="K1399" s="724"/>
      <c r="L1399" s="729"/>
      <c r="M1399" s="741"/>
    </row>
    <row r="1400" ht="22.5" customHeight="1">
      <c r="A1400" s="723" t="b">
        <v>0</v>
      </c>
      <c r="B1400" s="725"/>
      <c r="C1400" s="725">
        <v>45888.0</v>
      </c>
      <c r="D1400" s="726">
        <f t="shared" si="69"/>
        <v>38000</v>
      </c>
      <c r="E1400" s="724" t="s">
        <v>3124</v>
      </c>
      <c r="F1400" s="727" t="s">
        <v>628</v>
      </c>
      <c r="G1400" s="728" t="s">
        <v>1609</v>
      </c>
      <c r="H1400" s="726">
        <v>38000.0</v>
      </c>
      <c r="I1400" s="726">
        <v>0.0</v>
      </c>
      <c r="J1400" s="726">
        <f t="shared" si="70"/>
        <v>0</v>
      </c>
      <c r="K1400" s="724"/>
      <c r="L1400" s="729"/>
      <c r="M1400" s="741"/>
    </row>
    <row r="1401" ht="22.5" customHeight="1">
      <c r="A1401" s="723" t="b">
        <v>0</v>
      </c>
      <c r="B1401" s="725"/>
      <c r="C1401" s="725">
        <v>45889.0</v>
      </c>
      <c r="D1401" s="726">
        <f t="shared" si="69"/>
        <v>10000</v>
      </c>
      <c r="E1401" s="724" t="s">
        <v>2668</v>
      </c>
      <c r="F1401" s="727" t="s">
        <v>628</v>
      </c>
      <c r="G1401" s="728" t="s">
        <v>1609</v>
      </c>
      <c r="H1401" s="726">
        <v>10000.0</v>
      </c>
      <c r="I1401" s="726">
        <v>0.0</v>
      </c>
      <c r="J1401" s="726">
        <f t="shared" si="70"/>
        <v>0</v>
      </c>
      <c r="K1401" s="724"/>
      <c r="L1401" s="729"/>
      <c r="M1401" s="741"/>
    </row>
    <row r="1402" ht="22.5" customHeight="1">
      <c r="A1402" s="723" t="b">
        <v>0</v>
      </c>
      <c r="B1402" s="724" t="s">
        <v>3125</v>
      </c>
      <c r="C1402" s="725">
        <v>45890.0</v>
      </c>
      <c r="D1402" s="726">
        <f t="shared" si="69"/>
        <v>254000</v>
      </c>
      <c r="E1402" s="724" t="s">
        <v>2524</v>
      </c>
      <c r="F1402" s="727" t="s">
        <v>620</v>
      </c>
      <c r="G1402" s="728" t="s">
        <v>54</v>
      </c>
      <c r="H1402" s="726">
        <v>254000.0</v>
      </c>
      <c r="I1402" s="726">
        <v>0.0</v>
      </c>
      <c r="J1402" s="726">
        <f t="shared" si="70"/>
        <v>0</v>
      </c>
      <c r="K1402" s="724"/>
      <c r="L1402" s="729"/>
      <c r="M1402" s="741"/>
    </row>
    <row r="1403" ht="22.5" customHeight="1">
      <c r="A1403" s="723" t="b">
        <v>0</v>
      </c>
      <c r="B1403" s="725"/>
      <c r="C1403" s="725">
        <v>45890.0</v>
      </c>
      <c r="D1403" s="726">
        <f t="shared" si="69"/>
        <v>25000</v>
      </c>
      <c r="E1403" s="724" t="s">
        <v>3126</v>
      </c>
      <c r="F1403" s="727" t="s">
        <v>628</v>
      </c>
      <c r="G1403" s="728" t="s">
        <v>1609</v>
      </c>
      <c r="H1403" s="726">
        <v>25000.0</v>
      </c>
      <c r="I1403" s="726">
        <v>0.0</v>
      </c>
      <c r="J1403" s="726">
        <f t="shared" si="70"/>
        <v>0</v>
      </c>
      <c r="K1403" s="724"/>
      <c r="L1403" s="729"/>
      <c r="M1403" s="741"/>
    </row>
    <row r="1404" ht="22.5" customHeight="1">
      <c r="A1404" s="723" t="b">
        <v>0</v>
      </c>
      <c r="B1404" s="725"/>
      <c r="C1404" s="725">
        <v>45890.0</v>
      </c>
      <c r="D1404" s="726">
        <f t="shared" si="69"/>
        <v>300000</v>
      </c>
      <c r="E1404" s="724" t="s">
        <v>618</v>
      </c>
      <c r="F1404" s="727" t="s">
        <v>618</v>
      </c>
      <c r="G1404" s="728" t="s">
        <v>31</v>
      </c>
      <c r="H1404" s="726">
        <v>300000.0</v>
      </c>
      <c r="I1404" s="726">
        <v>0.0</v>
      </c>
      <c r="J1404" s="726">
        <f t="shared" si="70"/>
        <v>0</v>
      </c>
      <c r="K1404" s="724"/>
      <c r="L1404" s="729"/>
      <c r="M1404" s="741"/>
    </row>
    <row r="1405" ht="22.5" customHeight="1">
      <c r="A1405" s="723" t="b">
        <v>0</v>
      </c>
      <c r="B1405" s="725"/>
      <c r="C1405" s="725">
        <v>45890.0</v>
      </c>
      <c r="D1405" s="726">
        <f t="shared" si="69"/>
        <v>8000</v>
      </c>
      <c r="E1405" s="724" t="s">
        <v>3127</v>
      </c>
      <c r="F1405" s="727" t="s">
        <v>651</v>
      </c>
      <c r="G1405" s="750"/>
      <c r="H1405" s="726">
        <v>8000.0</v>
      </c>
      <c r="I1405" s="726">
        <v>0.0</v>
      </c>
      <c r="J1405" s="726">
        <f t="shared" si="70"/>
        <v>0</v>
      </c>
      <c r="K1405" s="724"/>
      <c r="L1405" s="729"/>
      <c r="M1405" s="741"/>
    </row>
    <row r="1406" ht="22.5" customHeight="1">
      <c r="A1406" s="723" t="b">
        <v>0</v>
      </c>
      <c r="B1406" s="725"/>
      <c r="C1406" s="725">
        <v>45891.0</v>
      </c>
      <c r="D1406" s="726">
        <v>545000.0</v>
      </c>
      <c r="E1406" s="724" t="s">
        <v>3128</v>
      </c>
      <c r="F1406" s="727" t="s">
        <v>2426</v>
      </c>
      <c r="G1406" s="728" t="s">
        <v>1609</v>
      </c>
      <c r="H1406" s="726">
        <v>545000.0</v>
      </c>
      <c r="I1406" s="726">
        <v>0.0</v>
      </c>
      <c r="J1406" s="726">
        <f t="shared" si="70"/>
        <v>0</v>
      </c>
      <c r="K1406" s="724"/>
      <c r="L1406" s="729"/>
      <c r="M1406" s="741"/>
    </row>
    <row r="1407" ht="22.5" customHeight="1">
      <c r="A1407" s="723" t="b">
        <v>0</v>
      </c>
      <c r="B1407" s="725"/>
      <c r="C1407" s="725">
        <v>45891.0</v>
      </c>
      <c r="D1407" s="726">
        <f t="shared" ref="D1407:D1409" si="71">IF(OR(ISBLANK(H1407),ISBLANK(I1407)),"",H1407-I1407)</f>
        <v>650000</v>
      </c>
      <c r="E1407" s="724" t="s">
        <v>3129</v>
      </c>
      <c r="F1407" s="740" t="s">
        <v>686</v>
      </c>
      <c r="G1407" s="728" t="s">
        <v>1609</v>
      </c>
      <c r="H1407" s="726">
        <v>650000.0</v>
      </c>
      <c r="I1407" s="726">
        <v>0.0</v>
      </c>
      <c r="J1407" s="726">
        <f t="shared" si="70"/>
        <v>0</v>
      </c>
      <c r="K1407" s="724"/>
      <c r="L1407" s="729"/>
      <c r="M1407" s="741"/>
    </row>
    <row r="1408" ht="22.5" customHeight="1">
      <c r="A1408" s="723" t="b">
        <v>0</v>
      </c>
      <c r="B1408" s="725"/>
      <c r="C1408" s="725">
        <v>45891.0</v>
      </c>
      <c r="D1408" s="726">
        <f t="shared" si="71"/>
        <v>7000</v>
      </c>
      <c r="E1408" s="724" t="s">
        <v>2771</v>
      </c>
      <c r="F1408" s="727" t="s">
        <v>628</v>
      </c>
      <c r="G1408" s="728" t="s">
        <v>1609</v>
      </c>
      <c r="H1408" s="726">
        <v>7000.0</v>
      </c>
      <c r="I1408" s="726">
        <v>0.0</v>
      </c>
      <c r="J1408" s="726">
        <f t="shared" si="70"/>
        <v>0</v>
      </c>
      <c r="K1408" s="724"/>
      <c r="L1408" s="729"/>
      <c r="M1408" s="741"/>
    </row>
    <row r="1409" ht="22.5" customHeight="1">
      <c r="A1409" s="723" t="b">
        <v>0</v>
      </c>
      <c r="B1409" s="725"/>
      <c r="C1409" s="725">
        <v>45891.0</v>
      </c>
      <c r="D1409" s="726">
        <f t="shared" si="71"/>
        <v>7000</v>
      </c>
      <c r="E1409" s="724" t="s">
        <v>2771</v>
      </c>
      <c r="F1409" s="740" t="s">
        <v>628</v>
      </c>
      <c r="G1409" s="728" t="s">
        <v>1609</v>
      </c>
      <c r="H1409" s="726">
        <v>7000.0</v>
      </c>
      <c r="I1409" s="726">
        <v>0.0</v>
      </c>
      <c r="J1409" s="726">
        <f t="shared" si="70"/>
        <v>0</v>
      </c>
      <c r="K1409" s="724"/>
      <c r="L1409" s="729"/>
      <c r="M1409" s="741"/>
    </row>
    <row r="1410" ht="22.5" customHeight="1">
      <c r="A1410" s="723" t="b">
        <v>0</v>
      </c>
      <c r="B1410" s="725"/>
      <c r="C1410" s="725">
        <v>45891.0</v>
      </c>
      <c r="D1410" s="726">
        <v>8000.0</v>
      </c>
      <c r="E1410" s="724" t="s">
        <v>2771</v>
      </c>
      <c r="F1410" s="727" t="s">
        <v>628</v>
      </c>
      <c r="G1410" s="728" t="s">
        <v>1609</v>
      </c>
      <c r="H1410" s="726">
        <v>8000.0</v>
      </c>
      <c r="I1410" s="726">
        <v>0.0</v>
      </c>
      <c r="J1410" s="726">
        <f t="shared" si="70"/>
        <v>0</v>
      </c>
      <c r="K1410" s="724"/>
      <c r="L1410" s="729"/>
      <c r="M1410" s="741"/>
    </row>
    <row r="1411" ht="22.5" customHeight="1">
      <c r="A1411" s="723" t="b">
        <v>0</v>
      </c>
      <c r="B1411" s="725"/>
      <c r="C1411" s="725">
        <v>45891.0</v>
      </c>
      <c r="D1411" s="726">
        <f t="shared" ref="D1411:D1423" si="72">IF(OR(ISBLANK(H1411),ISBLANK(I1411)),"",H1411-I1411)</f>
        <v>50000</v>
      </c>
      <c r="E1411" s="731" t="s">
        <v>618</v>
      </c>
      <c r="F1411" s="727" t="s">
        <v>618</v>
      </c>
      <c r="G1411" s="728" t="s">
        <v>41</v>
      </c>
      <c r="H1411" s="726">
        <v>50000.0</v>
      </c>
      <c r="I1411" s="726">
        <v>0.0</v>
      </c>
      <c r="J1411" s="726">
        <f t="shared" si="70"/>
        <v>0</v>
      </c>
      <c r="K1411" s="724"/>
      <c r="L1411" s="729"/>
      <c r="M1411" s="741"/>
    </row>
    <row r="1412" ht="22.5" customHeight="1">
      <c r="A1412" s="723" t="b">
        <v>0</v>
      </c>
      <c r="B1412" s="725"/>
      <c r="C1412" s="725">
        <v>45891.0</v>
      </c>
      <c r="D1412" s="726">
        <f t="shared" si="72"/>
        <v>400000</v>
      </c>
      <c r="E1412" s="724" t="s">
        <v>618</v>
      </c>
      <c r="F1412" s="727" t="s">
        <v>618</v>
      </c>
      <c r="G1412" s="728" t="s">
        <v>31</v>
      </c>
      <c r="H1412" s="726">
        <v>400000.0</v>
      </c>
      <c r="I1412" s="726">
        <v>0.0</v>
      </c>
      <c r="J1412" s="726">
        <f t="shared" si="70"/>
        <v>0</v>
      </c>
      <c r="K1412" s="724"/>
      <c r="L1412" s="729"/>
      <c r="M1412" s="741"/>
    </row>
    <row r="1413" ht="22.5" customHeight="1">
      <c r="A1413" s="723" t="b">
        <v>0</v>
      </c>
      <c r="B1413" s="725"/>
      <c r="C1413" s="725">
        <v>45891.0</v>
      </c>
      <c r="D1413" s="726">
        <f t="shared" si="72"/>
        <v>50000</v>
      </c>
      <c r="E1413" s="724" t="s">
        <v>3087</v>
      </c>
      <c r="F1413" s="740" t="s">
        <v>618</v>
      </c>
      <c r="G1413" s="728" t="s">
        <v>2424</v>
      </c>
      <c r="H1413" s="726">
        <v>50000.0</v>
      </c>
      <c r="I1413" s="726">
        <v>0.0</v>
      </c>
      <c r="J1413" s="726">
        <f t="shared" si="70"/>
        <v>0</v>
      </c>
      <c r="K1413" s="724"/>
      <c r="L1413" s="729"/>
      <c r="M1413" s="741"/>
    </row>
    <row r="1414" ht="22.5" customHeight="1">
      <c r="A1414" s="723" t="b">
        <v>0</v>
      </c>
      <c r="B1414" s="724" t="s">
        <v>3130</v>
      </c>
      <c r="C1414" s="725">
        <v>45892.0</v>
      </c>
      <c r="D1414" s="726">
        <f t="shared" si="72"/>
        <v>266000</v>
      </c>
      <c r="E1414" s="724" t="s">
        <v>2524</v>
      </c>
      <c r="F1414" s="727" t="s">
        <v>620</v>
      </c>
      <c r="G1414" s="728" t="s">
        <v>54</v>
      </c>
      <c r="H1414" s="726">
        <v>266000.0</v>
      </c>
      <c r="I1414" s="726">
        <v>0.0</v>
      </c>
      <c r="J1414" s="726">
        <f t="shared" si="70"/>
        <v>0</v>
      </c>
      <c r="K1414" s="724"/>
      <c r="L1414" s="729"/>
      <c r="M1414" s="741"/>
    </row>
    <row r="1415" ht="22.5" customHeight="1">
      <c r="A1415" s="723" t="b">
        <v>0</v>
      </c>
      <c r="B1415" s="725"/>
      <c r="C1415" s="725">
        <v>45892.0</v>
      </c>
      <c r="D1415" s="726">
        <f t="shared" si="72"/>
        <v>45000</v>
      </c>
      <c r="E1415" s="724" t="s">
        <v>3131</v>
      </c>
      <c r="F1415" s="727" t="s">
        <v>628</v>
      </c>
      <c r="G1415" s="728" t="s">
        <v>1609</v>
      </c>
      <c r="H1415" s="726">
        <v>45000.0</v>
      </c>
      <c r="I1415" s="726">
        <v>0.0</v>
      </c>
      <c r="J1415" s="726">
        <f t="shared" si="70"/>
        <v>0</v>
      </c>
      <c r="K1415" s="724"/>
      <c r="L1415" s="729"/>
      <c r="M1415" s="741"/>
    </row>
    <row r="1416" ht="22.5" customHeight="1">
      <c r="A1416" s="723" t="b">
        <v>0</v>
      </c>
      <c r="B1416" s="725"/>
      <c r="C1416" s="725">
        <v>45892.0</v>
      </c>
      <c r="D1416" s="726">
        <f t="shared" si="72"/>
        <v>25000</v>
      </c>
      <c r="E1416" s="724" t="s">
        <v>3132</v>
      </c>
      <c r="F1416" s="727" t="s">
        <v>628</v>
      </c>
      <c r="G1416" s="728" t="s">
        <v>1609</v>
      </c>
      <c r="H1416" s="726">
        <v>25000.0</v>
      </c>
      <c r="I1416" s="726">
        <v>0.0</v>
      </c>
      <c r="J1416" s="726">
        <f t="shared" si="70"/>
        <v>0</v>
      </c>
      <c r="K1416" s="724"/>
      <c r="L1416" s="729"/>
      <c r="M1416" s="741"/>
    </row>
    <row r="1417" ht="22.5" customHeight="1">
      <c r="A1417" s="723" t="b">
        <v>0</v>
      </c>
      <c r="B1417" s="725"/>
      <c r="C1417" s="725">
        <v>45892.0</v>
      </c>
      <c r="D1417" s="726">
        <f t="shared" si="72"/>
        <v>15000</v>
      </c>
      <c r="E1417" s="724" t="s">
        <v>3133</v>
      </c>
      <c r="F1417" s="727" t="s">
        <v>628</v>
      </c>
      <c r="G1417" s="728" t="s">
        <v>1609</v>
      </c>
      <c r="H1417" s="726">
        <v>15000.0</v>
      </c>
      <c r="I1417" s="726">
        <v>0.0</v>
      </c>
      <c r="J1417" s="726">
        <f t="shared" si="70"/>
        <v>0</v>
      </c>
      <c r="K1417" s="724"/>
      <c r="L1417" s="729"/>
      <c r="M1417" s="741"/>
    </row>
    <row r="1418" ht="22.5" customHeight="1">
      <c r="A1418" s="723" t="b">
        <v>0</v>
      </c>
      <c r="B1418" s="724" t="s">
        <v>3134</v>
      </c>
      <c r="C1418" s="725">
        <v>45893.0</v>
      </c>
      <c r="D1418" s="726">
        <f t="shared" si="72"/>
        <v>45000</v>
      </c>
      <c r="E1418" s="724" t="s">
        <v>2524</v>
      </c>
      <c r="F1418" s="727" t="s">
        <v>620</v>
      </c>
      <c r="G1418" s="728" t="s">
        <v>54</v>
      </c>
      <c r="H1418" s="726">
        <v>45000.0</v>
      </c>
      <c r="I1418" s="726">
        <v>0.0</v>
      </c>
      <c r="J1418" s="726">
        <f t="shared" si="70"/>
        <v>0</v>
      </c>
      <c r="K1418" s="724"/>
      <c r="L1418" s="729"/>
      <c r="M1418" s="741"/>
    </row>
    <row r="1419" ht="22.5" customHeight="1">
      <c r="A1419" s="723" t="b">
        <v>0</v>
      </c>
      <c r="B1419" s="725"/>
      <c r="C1419" s="725">
        <v>45893.0</v>
      </c>
      <c r="D1419" s="726">
        <f t="shared" si="72"/>
        <v>13000</v>
      </c>
      <c r="E1419" s="724" t="s">
        <v>3135</v>
      </c>
      <c r="F1419" s="727" t="s">
        <v>628</v>
      </c>
      <c r="G1419" s="728" t="s">
        <v>54</v>
      </c>
      <c r="H1419" s="726">
        <v>13000.0</v>
      </c>
      <c r="I1419" s="726">
        <v>0.0</v>
      </c>
      <c r="J1419" s="726">
        <f t="shared" si="70"/>
        <v>0</v>
      </c>
      <c r="K1419" s="724"/>
      <c r="L1419" s="729"/>
      <c r="M1419" s="741"/>
    </row>
    <row r="1420" ht="22.5" customHeight="1">
      <c r="A1420" s="723" t="b">
        <v>0</v>
      </c>
      <c r="B1420" s="725"/>
      <c r="C1420" s="725">
        <v>45893.0</v>
      </c>
      <c r="D1420" s="726">
        <f t="shared" si="72"/>
        <v>40000</v>
      </c>
      <c r="E1420" s="724" t="s">
        <v>3136</v>
      </c>
      <c r="F1420" s="727" t="s">
        <v>628</v>
      </c>
      <c r="G1420" s="728" t="s">
        <v>1624</v>
      </c>
      <c r="H1420" s="726">
        <v>40000.0</v>
      </c>
      <c r="I1420" s="726">
        <v>0.0</v>
      </c>
      <c r="J1420" s="726">
        <f t="shared" si="70"/>
        <v>0</v>
      </c>
      <c r="K1420" s="724"/>
      <c r="L1420" s="729"/>
      <c r="M1420" s="741"/>
    </row>
    <row r="1421" ht="22.5" customHeight="1">
      <c r="A1421" s="723" t="b">
        <v>0</v>
      </c>
      <c r="B1421" s="725"/>
      <c r="C1421" s="725">
        <v>45893.0</v>
      </c>
      <c r="D1421" s="726">
        <f t="shared" si="72"/>
        <v>15000</v>
      </c>
      <c r="E1421" s="724" t="s">
        <v>2672</v>
      </c>
      <c r="F1421" s="727" t="s">
        <v>628</v>
      </c>
      <c r="G1421" s="728" t="s">
        <v>1609</v>
      </c>
      <c r="H1421" s="726">
        <v>15000.0</v>
      </c>
      <c r="I1421" s="726">
        <v>0.0</v>
      </c>
      <c r="J1421" s="726">
        <f t="shared" si="70"/>
        <v>0</v>
      </c>
      <c r="K1421" s="724"/>
      <c r="L1421" s="729"/>
      <c r="M1421" s="741"/>
    </row>
    <row r="1422" ht="22.5" customHeight="1">
      <c r="A1422" s="723" t="b">
        <v>0</v>
      </c>
      <c r="B1422" s="725"/>
      <c r="C1422" s="725">
        <v>45893.0</v>
      </c>
      <c r="D1422" s="726">
        <f t="shared" si="72"/>
        <v>25000</v>
      </c>
      <c r="E1422" s="724" t="s">
        <v>3087</v>
      </c>
      <c r="F1422" s="727" t="s">
        <v>618</v>
      </c>
      <c r="G1422" s="728" t="s">
        <v>41</v>
      </c>
      <c r="H1422" s="726">
        <v>25000.0</v>
      </c>
      <c r="I1422" s="726">
        <v>0.0</v>
      </c>
      <c r="J1422" s="726">
        <f t="shared" si="70"/>
        <v>0</v>
      </c>
      <c r="K1422" s="724"/>
      <c r="L1422" s="729"/>
      <c r="M1422" s="741"/>
    </row>
    <row r="1423" ht="22.5" customHeight="1">
      <c r="A1423" s="723" t="b">
        <v>0</v>
      </c>
      <c r="B1423" s="725"/>
      <c r="C1423" s="725">
        <v>45893.0</v>
      </c>
      <c r="D1423" s="726">
        <f t="shared" si="72"/>
        <v>35000</v>
      </c>
      <c r="E1423" s="724" t="s">
        <v>618</v>
      </c>
      <c r="F1423" s="727" t="s">
        <v>618</v>
      </c>
      <c r="G1423" s="728" t="s">
        <v>41</v>
      </c>
      <c r="H1423" s="726">
        <v>35000.0</v>
      </c>
      <c r="I1423" s="726">
        <v>0.0</v>
      </c>
      <c r="J1423" s="726">
        <f t="shared" si="70"/>
        <v>0</v>
      </c>
      <c r="K1423" s="724"/>
      <c r="L1423" s="729"/>
      <c r="M1423" s="741"/>
    </row>
    <row r="1424" ht="22.5" customHeight="1">
      <c r="A1424" s="723" t="b">
        <v>0</v>
      </c>
      <c r="B1424" s="725"/>
      <c r="C1424" s="725">
        <v>45894.0</v>
      </c>
      <c r="D1424" s="726">
        <v>200000.0</v>
      </c>
      <c r="E1424" s="724" t="s">
        <v>3137</v>
      </c>
      <c r="F1424" s="727" t="s">
        <v>620</v>
      </c>
      <c r="G1424" s="728" t="s">
        <v>1624</v>
      </c>
      <c r="H1424" s="726">
        <v>200000.0</v>
      </c>
      <c r="I1424" s="726">
        <v>0.0</v>
      </c>
      <c r="J1424" s="726">
        <f t="shared" si="70"/>
        <v>0</v>
      </c>
      <c r="K1424" s="724"/>
      <c r="L1424" s="729"/>
      <c r="M1424" s="741"/>
    </row>
    <row r="1425" ht="22.5" customHeight="1">
      <c r="A1425" s="723" t="b">
        <v>0</v>
      </c>
      <c r="B1425" s="724" t="s">
        <v>3138</v>
      </c>
      <c r="C1425" s="725">
        <v>45895.0</v>
      </c>
      <c r="D1425" s="726">
        <f t="shared" ref="D1425:D1496" si="73">IF(OR(ISBLANK(H1425),ISBLANK(I1425)),"",H1425-I1425)</f>
        <v>118000</v>
      </c>
      <c r="E1425" s="724" t="s">
        <v>3139</v>
      </c>
      <c r="F1425" s="727" t="s">
        <v>620</v>
      </c>
      <c r="G1425" s="728" t="s">
        <v>226</v>
      </c>
      <c r="H1425" s="726">
        <v>118000.0</v>
      </c>
      <c r="I1425" s="726">
        <v>0.0</v>
      </c>
      <c r="J1425" s="726">
        <f t="shared" si="70"/>
        <v>0</v>
      </c>
      <c r="K1425" s="724"/>
      <c r="L1425" s="729"/>
      <c r="M1425" s="741"/>
    </row>
    <row r="1426" ht="22.5" customHeight="1">
      <c r="A1426" s="723" t="b">
        <v>0</v>
      </c>
      <c r="B1426" s="725"/>
      <c r="C1426" s="725">
        <v>45895.0</v>
      </c>
      <c r="D1426" s="726">
        <f t="shared" si="73"/>
        <v>25000</v>
      </c>
      <c r="E1426" s="724" t="s">
        <v>618</v>
      </c>
      <c r="F1426" s="727" t="s">
        <v>618</v>
      </c>
      <c r="G1426" s="728" t="s">
        <v>791</v>
      </c>
      <c r="H1426" s="726">
        <v>25000.0</v>
      </c>
      <c r="I1426" s="726">
        <v>0.0</v>
      </c>
      <c r="J1426" s="726">
        <f t="shared" si="70"/>
        <v>0</v>
      </c>
      <c r="K1426" s="724"/>
      <c r="L1426" s="729"/>
      <c r="M1426" s="741"/>
    </row>
    <row r="1427" ht="22.5" customHeight="1">
      <c r="A1427" s="723" t="b">
        <v>0</v>
      </c>
      <c r="B1427" s="725"/>
      <c r="C1427" s="725">
        <v>45895.0</v>
      </c>
      <c r="D1427" s="726">
        <f t="shared" si="73"/>
        <v>25000</v>
      </c>
      <c r="E1427" s="724" t="s">
        <v>3140</v>
      </c>
      <c r="F1427" s="727" t="s">
        <v>651</v>
      </c>
      <c r="G1427" s="728" t="s">
        <v>68</v>
      </c>
      <c r="H1427" s="726">
        <v>25000.0</v>
      </c>
      <c r="I1427" s="726">
        <v>0.0</v>
      </c>
      <c r="J1427" s="726">
        <f t="shared" si="70"/>
        <v>0</v>
      </c>
      <c r="K1427" s="724"/>
      <c r="L1427" s="729"/>
      <c r="M1427" s="741"/>
    </row>
    <row r="1428" ht="22.5" customHeight="1">
      <c r="A1428" s="723" t="b">
        <v>0</v>
      </c>
      <c r="B1428" s="725"/>
      <c r="C1428" s="725">
        <v>45896.0</v>
      </c>
      <c r="D1428" s="726">
        <f t="shared" si="73"/>
        <v>75000</v>
      </c>
      <c r="E1428" s="724" t="s">
        <v>627</v>
      </c>
      <c r="F1428" s="727" t="s">
        <v>628</v>
      </c>
      <c r="G1428" s="728" t="s">
        <v>1624</v>
      </c>
      <c r="H1428" s="726">
        <v>75000.0</v>
      </c>
      <c r="I1428" s="726">
        <v>0.0</v>
      </c>
      <c r="J1428" s="726">
        <f t="shared" si="70"/>
        <v>0</v>
      </c>
      <c r="K1428" s="724"/>
      <c r="L1428" s="729"/>
      <c r="M1428" s="741"/>
    </row>
    <row r="1429" ht="22.5" customHeight="1">
      <c r="A1429" s="723" t="b">
        <v>0</v>
      </c>
      <c r="B1429" s="725"/>
      <c r="C1429" s="725">
        <v>45896.0</v>
      </c>
      <c r="D1429" s="726">
        <f t="shared" si="73"/>
        <v>5000</v>
      </c>
      <c r="E1429" s="724" t="s">
        <v>3141</v>
      </c>
      <c r="F1429" s="727" t="s">
        <v>628</v>
      </c>
      <c r="G1429" s="728" t="s">
        <v>1624</v>
      </c>
      <c r="H1429" s="726">
        <v>5000.0</v>
      </c>
      <c r="I1429" s="726">
        <v>0.0</v>
      </c>
      <c r="J1429" s="726">
        <f t="shared" si="70"/>
        <v>0</v>
      </c>
      <c r="K1429" s="724"/>
      <c r="L1429" s="729"/>
      <c r="M1429" s="741"/>
    </row>
    <row r="1430" ht="22.5" customHeight="1">
      <c r="A1430" s="723" t="b">
        <v>0</v>
      </c>
      <c r="B1430" s="725"/>
      <c r="C1430" s="725">
        <v>45896.0</v>
      </c>
      <c r="D1430" s="726">
        <f t="shared" si="73"/>
        <v>50000</v>
      </c>
      <c r="E1430" s="724" t="s">
        <v>3142</v>
      </c>
      <c r="F1430" s="727" t="s">
        <v>628</v>
      </c>
      <c r="G1430" s="728" t="s">
        <v>1624</v>
      </c>
      <c r="H1430" s="726">
        <v>50000.0</v>
      </c>
      <c r="I1430" s="726">
        <v>0.0</v>
      </c>
      <c r="J1430" s="726">
        <f t="shared" si="70"/>
        <v>0</v>
      </c>
      <c r="K1430" s="724"/>
      <c r="L1430" s="729"/>
      <c r="M1430" s="741"/>
    </row>
    <row r="1431" ht="22.5" customHeight="1">
      <c r="A1431" s="723" t="b">
        <v>0</v>
      </c>
      <c r="B1431" s="725"/>
      <c r="C1431" s="725">
        <v>45896.0</v>
      </c>
      <c r="D1431" s="726">
        <f t="shared" si="73"/>
        <v>15000</v>
      </c>
      <c r="E1431" s="724" t="s">
        <v>3143</v>
      </c>
      <c r="F1431" s="727" t="s">
        <v>628</v>
      </c>
      <c r="G1431" s="728" t="s">
        <v>1609</v>
      </c>
      <c r="H1431" s="726">
        <v>15000.0</v>
      </c>
      <c r="I1431" s="726">
        <v>0.0</v>
      </c>
      <c r="J1431" s="726">
        <f t="shared" si="70"/>
        <v>0</v>
      </c>
      <c r="K1431" s="724"/>
      <c r="L1431" s="729"/>
      <c r="M1431" s="741"/>
    </row>
    <row r="1432" ht="22.5" customHeight="1">
      <c r="A1432" s="723" t="b">
        <v>0</v>
      </c>
      <c r="B1432" s="725"/>
      <c r="C1432" s="725">
        <v>45896.0</v>
      </c>
      <c r="D1432" s="726">
        <f t="shared" si="73"/>
        <v>25000</v>
      </c>
      <c r="E1432" s="724" t="s">
        <v>3144</v>
      </c>
      <c r="F1432" s="727" t="s">
        <v>628</v>
      </c>
      <c r="G1432" s="728" t="s">
        <v>1609</v>
      </c>
      <c r="H1432" s="726">
        <v>25000.0</v>
      </c>
      <c r="I1432" s="726">
        <v>0.0</v>
      </c>
      <c r="J1432" s="726">
        <f t="shared" si="70"/>
        <v>0</v>
      </c>
      <c r="K1432" s="724"/>
      <c r="L1432" s="729"/>
      <c r="M1432" s="741"/>
    </row>
    <row r="1433" ht="22.5" customHeight="1">
      <c r="A1433" s="723" t="b">
        <v>0</v>
      </c>
      <c r="B1433" s="725"/>
      <c r="C1433" s="725">
        <v>45896.0</v>
      </c>
      <c r="D1433" s="726">
        <f t="shared" si="73"/>
        <v>5000</v>
      </c>
      <c r="E1433" s="724" t="s">
        <v>2668</v>
      </c>
      <c r="F1433" s="727" t="s">
        <v>628</v>
      </c>
      <c r="G1433" s="728" t="s">
        <v>1609</v>
      </c>
      <c r="H1433" s="726">
        <v>5000.0</v>
      </c>
      <c r="I1433" s="726">
        <v>0.0</v>
      </c>
      <c r="J1433" s="726">
        <f t="shared" si="70"/>
        <v>0</v>
      </c>
      <c r="K1433" s="724"/>
      <c r="L1433" s="729"/>
      <c r="M1433" s="741"/>
    </row>
    <row r="1434" ht="22.5" customHeight="1">
      <c r="A1434" s="723" t="b">
        <v>0</v>
      </c>
      <c r="B1434" s="725"/>
      <c r="C1434" s="725">
        <v>45896.0</v>
      </c>
      <c r="D1434" s="726">
        <f t="shared" si="73"/>
        <v>6000</v>
      </c>
      <c r="E1434" s="724" t="s">
        <v>2801</v>
      </c>
      <c r="F1434" s="727" t="s">
        <v>628</v>
      </c>
      <c r="G1434" s="728" t="s">
        <v>1609</v>
      </c>
      <c r="H1434" s="726">
        <v>6000.0</v>
      </c>
      <c r="I1434" s="726">
        <v>0.0</v>
      </c>
      <c r="J1434" s="726">
        <f t="shared" si="70"/>
        <v>0</v>
      </c>
      <c r="K1434" s="724"/>
      <c r="L1434" s="729"/>
      <c r="M1434" s="741"/>
    </row>
    <row r="1435" ht="22.5" customHeight="1">
      <c r="A1435" s="723" t="b">
        <v>0</v>
      </c>
      <c r="B1435" s="725"/>
      <c r="C1435" s="725">
        <v>45896.0</v>
      </c>
      <c r="D1435" s="726">
        <f t="shared" si="73"/>
        <v>33000</v>
      </c>
      <c r="E1435" s="724" t="s">
        <v>2701</v>
      </c>
      <c r="F1435" s="727" t="s">
        <v>628</v>
      </c>
      <c r="G1435" s="728" t="s">
        <v>1609</v>
      </c>
      <c r="H1435" s="726">
        <v>33000.0</v>
      </c>
      <c r="I1435" s="726">
        <v>0.0</v>
      </c>
      <c r="J1435" s="726">
        <f t="shared" si="70"/>
        <v>0</v>
      </c>
      <c r="K1435" s="724"/>
      <c r="L1435" s="729"/>
      <c r="M1435" s="741"/>
    </row>
    <row r="1436" ht="22.5" customHeight="1">
      <c r="A1436" s="723" t="b">
        <v>0</v>
      </c>
      <c r="B1436" s="725"/>
      <c r="C1436" s="725">
        <v>45896.0</v>
      </c>
      <c r="D1436" s="726">
        <f t="shared" si="73"/>
        <v>30000</v>
      </c>
      <c r="E1436" s="724" t="s">
        <v>618</v>
      </c>
      <c r="F1436" s="727" t="s">
        <v>618</v>
      </c>
      <c r="G1436" s="728" t="s">
        <v>1609</v>
      </c>
      <c r="H1436" s="726">
        <v>30000.0</v>
      </c>
      <c r="I1436" s="726">
        <v>0.0</v>
      </c>
      <c r="J1436" s="726">
        <f t="shared" si="70"/>
        <v>0</v>
      </c>
      <c r="K1436" s="724"/>
      <c r="L1436" s="729"/>
      <c r="M1436" s="741"/>
    </row>
    <row r="1437" ht="22.5" customHeight="1">
      <c r="A1437" s="723" t="b">
        <v>0</v>
      </c>
      <c r="B1437" s="725"/>
      <c r="C1437" s="725">
        <v>45896.0</v>
      </c>
      <c r="D1437" s="726">
        <f t="shared" si="73"/>
        <v>20000</v>
      </c>
      <c r="E1437" s="724" t="s">
        <v>3087</v>
      </c>
      <c r="F1437" s="727" t="s">
        <v>618</v>
      </c>
      <c r="G1437" s="728" t="s">
        <v>41</v>
      </c>
      <c r="H1437" s="726">
        <v>20000.0</v>
      </c>
      <c r="I1437" s="726">
        <v>0.0</v>
      </c>
      <c r="J1437" s="726">
        <f t="shared" si="70"/>
        <v>0</v>
      </c>
      <c r="K1437" s="724"/>
      <c r="L1437" s="729"/>
      <c r="M1437" s="741"/>
    </row>
    <row r="1438" ht="22.5" customHeight="1">
      <c r="A1438" s="723" t="b">
        <v>0</v>
      </c>
      <c r="B1438" s="725"/>
      <c r="C1438" s="725">
        <v>45896.0</v>
      </c>
      <c r="D1438" s="726">
        <f t="shared" si="73"/>
        <v>50000</v>
      </c>
      <c r="E1438" s="724" t="s">
        <v>3087</v>
      </c>
      <c r="F1438" s="727" t="s">
        <v>618</v>
      </c>
      <c r="G1438" s="728" t="s">
        <v>41</v>
      </c>
      <c r="H1438" s="726">
        <v>50000.0</v>
      </c>
      <c r="I1438" s="726">
        <v>0.0</v>
      </c>
      <c r="J1438" s="726">
        <f t="shared" si="70"/>
        <v>0</v>
      </c>
      <c r="K1438" s="724"/>
      <c r="L1438" s="729"/>
      <c r="M1438" s="741"/>
    </row>
    <row r="1439" ht="22.5" customHeight="1">
      <c r="A1439" s="723" t="b">
        <v>0</v>
      </c>
      <c r="B1439" s="725"/>
      <c r="C1439" s="725">
        <v>45896.0</v>
      </c>
      <c r="D1439" s="726">
        <f t="shared" si="73"/>
        <v>250000</v>
      </c>
      <c r="E1439" s="724" t="s">
        <v>618</v>
      </c>
      <c r="F1439" s="727" t="s">
        <v>618</v>
      </c>
      <c r="G1439" s="728" t="s">
        <v>31</v>
      </c>
      <c r="H1439" s="726">
        <v>250000.0</v>
      </c>
      <c r="I1439" s="726">
        <v>0.0</v>
      </c>
      <c r="J1439" s="726">
        <f t="shared" si="70"/>
        <v>0</v>
      </c>
      <c r="K1439" s="724"/>
      <c r="L1439" s="729"/>
      <c r="M1439" s="741"/>
    </row>
    <row r="1440" ht="22.5" customHeight="1">
      <c r="A1440" s="723" t="b">
        <v>0</v>
      </c>
      <c r="B1440" s="725"/>
      <c r="C1440" s="725">
        <v>45896.0</v>
      </c>
      <c r="D1440" s="726">
        <f t="shared" si="73"/>
        <v>1000000</v>
      </c>
      <c r="E1440" s="724" t="s">
        <v>618</v>
      </c>
      <c r="F1440" s="727" t="s">
        <v>618</v>
      </c>
      <c r="G1440" s="728" t="s">
        <v>31</v>
      </c>
      <c r="H1440" s="726">
        <v>1000000.0</v>
      </c>
      <c r="I1440" s="726">
        <v>0.0</v>
      </c>
      <c r="J1440" s="726">
        <f t="shared" si="70"/>
        <v>0</v>
      </c>
      <c r="K1440" s="724"/>
      <c r="L1440" s="729"/>
      <c r="M1440" s="741"/>
    </row>
    <row r="1441" ht="22.5" customHeight="1">
      <c r="A1441" s="723" t="b">
        <v>0</v>
      </c>
      <c r="B1441" s="725"/>
      <c r="C1441" s="725">
        <v>45897.0</v>
      </c>
      <c r="D1441" s="726">
        <f t="shared" si="73"/>
        <v>10000</v>
      </c>
      <c r="E1441" s="724" t="s">
        <v>3145</v>
      </c>
      <c r="F1441" s="727" t="s">
        <v>628</v>
      </c>
      <c r="G1441" s="728" t="s">
        <v>68</v>
      </c>
      <c r="H1441" s="726">
        <v>10000.0</v>
      </c>
      <c r="I1441" s="726">
        <v>0.0</v>
      </c>
      <c r="J1441" s="726">
        <f t="shared" si="70"/>
        <v>0</v>
      </c>
      <c r="K1441" s="724"/>
      <c r="L1441" s="729"/>
      <c r="M1441" s="741"/>
    </row>
    <row r="1442" ht="22.5" customHeight="1">
      <c r="A1442" s="723" t="b">
        <v>0</v>
      </c>
      <c r="B1442" s="725"/>
      <c r="C1442" s="725">
        <v>45897.0</v>
      </c>
      <c r="D1442" s="726">
        <f t="shared" si="73"/>
        <v>5000</v>
      </c>
      <c r="E1442" s="724" t="s">
        <v>2786</v>
      </c>
      <c r="F1442" s="727" t="s">
        <v>628</v>
      </c>
      <c r="G1442" s="728" t="s">
        <v>41</v>
      </c>
      <c r="H1442" s="726">
        <v>5000.0</v>
      </c>
      <c r="I1442" s="726">
        <v>0.0</v>
      </c>
      <c r="J1442" s="726">
        <f t="shared" si="70"/>
        <v>0</v>
      </c>
      <c r="K1442" s="724"/>
      <c r="L1442" s="729"/>
      <c r="M1442" s="741"/>
    </row>
    <row r="1443" ht="22.5" customHeight="1">
      <c r="A1443" s="723" t="b">
        <v>0</v>
      </c>
      <c r="B1443" s="725"/>
      <c r="C1443" s="725">
        <v>45897.0</v>
      </c>
      <c r="D1443" s="726">
        <f t="shared" si="73"/>
        <v>990000</v>
      </c>
      <c r="E1443" s="724" t="s">
        <v>3146</v>
      </c>
      <c r="F1443" s="727" t="s">
        <v>628</v>
      </c>
      <c r="G1443" s="728" t="s">
        <v>1609</v>
      </c>
      <c r="H1443" s="726">
        <v>990000.0</v>
      </c>
      <c r="I1443" s="726">
        <v>0.0</v>
      </c>
      <c r="J1443" s="726">
        <f t="shared" si="70"/>
        <v>0</v>
      </c>
      <c r="K1443" s="724"/>
      <c r="L1443" s="729"/>
      <c r="M1443" s="741"/>
    </row>
    <row r="1444" ht="22.5" customHeight="1">
      <c r="A1444" s="723" t="b">
        <v>0</v>
      </c>
      <c r="B1444" s="725"/>
      <c r="C1444" s="725">
        <v>45897.0</v>
      </c>
      <c r="D1444" s="726">
        <f t="shared" si="73"/>
        <v>5000</v>
      </c>
      <c r="E1444" s="724" t="s">
        <v>3147</v>
      </c>
      <c r="F1444" s="727" t="s">
        <v>628</v>
      </c>
      <c r="G1444" s="728" t="s">
        <v>1609</v>
      </c>
      <c r="H1444" s="726">
        <v>5000.0</v>
      </c>
      <c r="I1444" s="726">
        <v>0.0</v>
      </c>
      <c r="J1444" s="726">
        <f t="shared" si="70"/>
        <v>0</v>
      </c>
      <c r="K1444" s="724"/>
      <c r="L1444" s="729"/>
      <c r="M1444" s="741"/>
    </row>
    <row r="1445" ht="22.5" customHeight="1">
      <c r="A1445" s="723" t="b">
        <v>0</v>
      </c>
      <c r="B1445" s="725"/>
      <c r="C1445" s="725">
        <v>45897.0</v>
      </c>
      <c r="D1445" s="726">
        <f t="shared" si="73"/>
        <v>20000</v>
      </c>
      <c r="E1445" s="724" t="s">
        <v>618</v>
      </c>
      <c r="F1445" s="727" t="s">
        <v>618</v>
      </c>
      <c r="G1445" s="728" t="s">
        <v>791</v>
      </c>
      <c r="H1445" s="726">
        <v>20000.0</v>
      </c>
      <c r="I1445" s="726">
        <v>0.0</v>
      </c>
      <c r="J1445" s="726">
        <f t="shared" si="70"/>
        <v>0</v>
      </c>
      <c r="K1445" s="724"/>
      <c r="L1445" s="729"/>
      <c r="M1445" s="741"/>
    </row>
    <row r="1446" ht="22.5" customHeight="1">
      <c r="A1446" s="723" t="b">
        <v>0</v>
      </c>
      <c r="B1446" s="725"/>
      <c r="C1446" s="725">
        <v>45897.0</v>
      </c>
      <c r="D1446" s="726">
        <f t="shared" si="73"/>
        <v>1500000</v>
      </c>
      <c r="E1446" s="724" t="s">
        <v>618</v>
      </c>
      <c r="F1446" s="727" t="s">
        <v>618</v>
      </c>
      <c r="G1446" s="728" t="s">
        <v>226</v>
      </c>
      <c r="H1446" s="726">
        <v>1500000.0</v>
      </c>
      <c r="I1446" s="726">
        <v>0.0</v>
      </c>
      <c r="J1446" s="726">
        <f t="shared" si="70"/>
        <v>0</v>
      </c>
      <c r="K1446" s="724"/>
      <c r="L1446" s="729"/>
      <c r="M1446" s="741"/>
    </row>
    <row r="1447" ht="22.5" customHeight="1">
      <c r="A1447" s="723" t="b">
        <v>0</v>
      </c>
      <c r="B1447" s="725"/>
      <c r="C1447" s="725">
        <v>45898.0</v>
      </c>
      <c r="D1447" s="726">
        <f t="shared" si="73"/>
        <v>10000</v>
      </c>
      <c r="E1447" s="724" t="s">
        <v>618</v>
      </c>
      <c r="F1447" s="727" t="s">
        <v>618</v>
      </c>
      <c r="G1447" s="728" t="s">
        <v>3148</v>
      </c>
      <c r="H1447" s="726">
        <v>10000.0</v>
      </c>
      <c r="I1447" s="726">
        <v>0.0</v>
      </c>
      <c r="J1447" s="726">
        <f t="shared" si="70"/>
        <v>0</v>
      </c>
      <c r="K1447" s="724"/>
      <c r="L1447" s="729"/>
      <c r="M1447" s="741"/>
    </row>
    <row r="1448" ht="22.5" customHeight="1">
      <c r="A1448" s="723" t="b">
        <v>0</v>
      </c>
      <c r="B1448" s="725"/>
      <c r="C1448" s="725">
        <v>45898.0</v>
      </c>
      <c r="D1448" s="726">
        <f t="shared" si="73"/>
        <v>6000</v>
      </c>
      <c r="E1448" s="724" t="s">
        <v>618</v>
      </c>
      <c r="F1448" s="727" t="s">
        <v>618</v>
      </c>
      <c r="G1448" s="728" t="s">
        <v>791</v>
      </c>
      <c r="H1448" s="726">
        <v>6000.0</v>
      </c>
      <c r="I1448" s="726">
        <v>0.0</v>
      </c>
      <c r="J1448" s="726">
        <f t="shared" si="70"/>
        <v>0</v>
      </c>
      <c r="K1448" s="724"/>
      <c r="L1448" s="729"/>
      <c r="M1448" s="741"/>
    </row>
    <row r="1449" ht="22.5" customHeight="1">
      <c r="A1449" s="723" t="b">
        <v>0</v>
      </c>
      <c r="B1449" s="725"/>
      <c r="C1449" s="725">
        <v>45899.0</v>
      </c>
      <c r="D1449" s="726">
        <f t="shared" si="73"/>
        <v>468000</v>
      </c>
      <c r="E1449" s="724" t="s">
        <v>2524</v>
      </c>
      <c r="F1449" s="727" t="s">
        <v>620</v>
      </c>
      <c r="G1449" s="728" t="s">
        <v>54</v>
      </c>
      <c r="H1449" s="726">
        <v>468000.0</v>
      </c>
      <c r="I1449" s="726">
        <v>0.0</v>
      </c>
      <c r="J1449" s="726">
        <f t="shared" si="70"/>
        <v>0</v>
      </c>
      <c r="K1449" s="724"/>
      <c r="L1449" s="729"/>
      <c r="M1449" s="741"/>
    </row>
    <row r="1450" ht="22.5" customHeight="1">
      <c r="A1450" s="723" t="b">
        <v>0</v>
      </c>
      <c r="B1450" s="725"/>
      <c r="C1450" s="725">
        <v>45899.0</v>
      </c>
      <c r="D1450" s="726">
        <f t="shared" si="73"/>
        <v>31000</v>
      </c>
      <c r="E1450" s="724" t="s">
        <v>2524</v>
      </c>
      <c r="F1450" s="727" t="s">
        <v>620</v>
      </c>
      <c r="G1450" s="728" t="s">
        <v>54</v>
      </c>
      <c r="H1450" s="726">
        <v>31000.0</v>
      </c>
      <c r="I1450" s="726">
        <v>0.0</v>
      </c>
      <c r="J1450" s="726">
        <f t="shared" si="70"/>
        <v>0</v>
      </c>
      <c r="K1450" s="724"/>
      <c r="L1450" s="729"/>
      <c r="M1450" s="741"/>
    </row>
    <row r="1451" ht="22.5" customHeight="1">
      <c r="A1451" s="723" t="b">
        <v>0</v>
      </c>
      <c r="B1451" s="725"/>
      <c r="C1451" s="725">
        <v>45899.0</v>
      </c>
      <c r="D1451" s="726">
        <f t="shared" si="73"/>
        <v>35000</v>
      </c>
      <c r="E1451" s="724" t="s">
        <v>3149</v>
      </c>
      <c r="F1451" s="727" t="s">
        <v>628</v>
      </c>
      <c r="G1451" s="728" t="s">
        <v>68</v>
      </c>
      <c r="H1451" s="726">
        <v>35000.0</v>
      </c>
      <c r="I1451" s="726">
        <v>0.0</v>
      </c>
      <c r="J1451" s="726">
        <f t="shared" si="70"/>
        <v>0</v>
      </c>
      <c r="K1451" s="724"/>
      <c r="L1451" s="729"/>
      <c r="M1451" s="741"/>
    </row>
    <row r="1452" ht="22.5" customHeight="1">
      <c r="A1452" s="723" t="b">
        <v>0</v>
      </c>
      <c r="B1452" s="725"/>
      <c r="C1452" s="725">
        <v>45899.0</v>
      </c>
      <c r="D1452" s="726">
        <f t="shared" si="73"/>
        <v>455000</v>
      </c>
      <c r="E1452" s="724" t="s">
        <v>3150</v>
      </c>
      <c r="F1452" s="727" t="s">
        <v>628</v>
      </c>
      <c r="G1452" s="728" t="s">
        <v>1609</v>
      </c>
      <c r="H1452" s="726">
        <v>455000.0</v>
      </c>
      <c r="I1452" s="726">
        <v>0.0</v>
      </c>
      <c r="J1452" s="726">
        <f t="shared" si="70"/>
        <v>0</v>
      </c>
      <c r="K1452" s="724"/>
      <c r="L1452" s="729"/>
      <c r="M1452" s="741"/>
    </row>
    <row r="1453" ht="22.5" customHeight="1">
      <c r="A1453" s="723" t="b">
        <v>0</v>
      </c>
      <c r="B1453" s="725"/>
      <c r="C1453" s="725">
        <v>45899.0</v>
      </c>
      <c r="D1453" s="726">
        <f t="shared" si="73"/>
        <v>230000</v>
      </c>
      <c r="E1453" s="724" t="s">
        <v>3151</v>
      </c>
      <c r="F1453" s="727" t="s">
        <v>633</v>
      </c>
      <c r="G1453" s="728" t="s">
        <v>1609</v>
      </c>
      <c r="H1453" s="726">
        <v>230000.0</v>
      </c>
      <c r="I1453" s="726">
        <v>0.0</v>
      </c>
      <c r="J1453" s="726">
        <f t="shared" si="70"/>
        <v>0</v>
      </c>
      <c r="K1453" s="724"/>
      <c r="L1453" s="729"/>
      <c r="M1453" s="741"/>
    </row>
    <row r="1454" ht="22.5" customHeight="1">
      <c r="A1454" s="723" t="b">
        <v>0</v>
      </c>
      <c r="B1454" s="725"/>
      <c r="C1454" s="725">
        <v>45899.0</v>
      </c>
      <c r="D1454" s="726">
        <f t="shared" si="73"/>
        <v>170000</v>
      </c>
      <c r="E1454" s="724" t="s">
        <v>618</v>
      </c>
      <c r="F1454" s="727" t="s">
        <v>618</v>
      </c>
      <c r="G1454" s="728" t="s">
        <v>791</v>
      </c>
      <c r="H1454" s="726">
        <v>170000.0</v>
      </c>
      <c r="I1454" s="726">
        <v>0.0</v>
      </c>
      <c r="J1454" s="726">
        <f t="shared" si="70"/>
        <v>0</v>
      </c>
      <c r="K1454" s="724"/>
      <c r="L1454" s="729"/>
      <c r="M1454" s="741"/>
    </row>
    <row r="1455" ht="22.5" customHeight="1">
      <c r="A1455" s="723" t="b">
        <v>0</v>
      </c>
      <c r="B1455" s="725"/>
      <c r="C1455" s="725">
        <v>45899.0</v>
      </c>
      <c r="D1455" s="726">
        <f t="shared" si="73"/>
        <v>27000</v>
      </c>
      <c r="E1455" s="724" t="s">
        <v>3152</v>
      </c>
      <c r="F1455" s="727"/>
      <c r="G1455" s="728" t="s">
        <v>226</v>
      </c>
      <c r="H1455" s="726">
        <v>27000.0</v>
      </c>
      <c r="I1455" s="726">
        <v>0.0</v>
      </c>
      <c r="J1455" s="726">
        <f t="shared" si="70"/>
        <v>0</v>
      </c>
      <c r="K1455" s="724"/>
      <c r="L1455" s="729"/>
      <c r="M1455" s="741"/>
    </row>
    <row r="1456" ht="22.5" customHeight="1">
      <c r="A1456" s="723" t="b">
        <v>0</v>
      </c>
      <c r="B1456" s="725"/>
      <c r="C1456" s="725">
        <v>45900.0</v>
      </c>
      <c r="D1456" s="726">
        <f t="shared" si="73"/>
        <v>16000</v>
      </c>
      <c r="E1456" s="724" t="s">
        <v>2771</v>
      </c>
      <c r="F1456" s="727" t="s">
        <v>628</v>
      </c>
      <c r="G1456" s="728" t="s">
        <v>1609</v>
      </c>
      <c r="H1456" s="726">
        <v>16000.0</v>
      </c>
      <c r="I1456" s="726">
        <v>0.0</v>
      </c>
      <c r="J1456" s="726">
        <f t="shared" si="70"/>
        <v>0</v>
      </c>
      <c r="K1456" s="724"/>
      <c r="L1456" s="729"/>
      <c r="M1456" s="741"/>
    </row>
    <row r="1457" ht="22.5" customHeight="1">
      <c r="A1457" s="723" t="b">
        <v>0</v>
      </c>
      <c r="B1457" s="725"/>
      <c r="C1457" s="725">
        <v>45900.0</v>
      </c>
      <c r="D1457" s="726">
        <f t="shared" si="73"/>
        <v>150000</v>
      </c>
      <c r="E1457" s="724" t="s">
        <v>3153</v>
      </c>
      <c r="F1457" s="727" t="s">
        <v>628</v>
      </c>
      <c r="G1457" s="728" t="s">
        <v>1609</v>
      </c>
      <c r="H1457" s="726">
        <v>150000.0</v>
      </c>
      <c r="I1457" s="726">
        <v>0.0</v>
      </c>
      <c r="J1457" s="726">
        <f t="shared" si="70"/>
        <v>0</v>
      </c>
      <c r="K1457" s="724"/>
      <c r="L1457" s="729"/>
      <c r="M1457" s="741"/>
    </row>
    <row r="1458" ht="22.5" customHeight="1">
      <c r="A1458" s="723" t="b">
        <v>0</v>
      </c>
      <c r="B1458" s="725"/>
      <c r="C1458" s="725">
        <v>45900.0</v>
      </c>
      <c r="D1458" s="726">
        <f t="shared" si="73"/>
        <v>70000</v>
      </c>
      <c r="E1458" s="724" t="s">
        <v>3154</v>
      </c>
      <c r="F1458" s="727" t="s">
        <v>628</v>
      </c>
      <c r="G1458" s="728" t="s">
        <v>1609</v>
      </c>
      <c r="H1458" s="726">
        <v>70000.0</v>
      </c>
      <c r="I1458" s="726">
        <v>0.0</v>
      </c>
      <c r="J1458" s="726">
        <f t="shared" si="70"/>
        <v>0</v>
      </c>
      <c r="K1458" s="724"/>
      <c r="L1458" s="729"/>
      <c r="M1458" s="741"/>
    </row>
    <row r="1459" ht="22.5" customHeight="1">
      <c r="A1459" s="723" t="b">
        <v>0</v>
      </c>
      <c r="B1459" s="725"/>
      <c r="C1459" s="725">
        <v>45900.0</v>
      </c>
      <c r="D1459" s="726">
        <f t="shared" si="73"/>
        <v>10000</v>
      </c>
      <c r="E1459" s="724" t="s">
        <v>2672</v>
      </c>
      <c r="F1459" s="727" t="s">
        <v>628</v>
      </c>
      <c r="G1459" s="728" t="s">
        <v>1609</v>
      </c>
      <c r="H1459" s="726">
        <v>10000.0</v>
      </c>
      <c r="I1459" s="726">
        <v>0.0</v>
      </c>
      <c r="J1459" s="726">
        <f t="shared" si="70"/>
        <v>0</v>
      </c>
      <c r="K1459" s="724"/>
      <c r="L1459" s="729"/>
      <c r="M1459" s="741"/>
    </row>
    <row r="1460" ht="22.5" customHeight="1">
      <c r="A1460" s="723" t="b">
        <v>0</v>
      </c>
      <c r="B1460" s="725"/>
      <c r="C1460" s="725">
        <v>45900.0</v>
      </c>
      <c r="D1460" s="726">
        <f t="shared" si="73"/>
        <v>75000</v>
      </c>
      <c r="E1460" s="724" t="s">
        <v>3155</v>
      </c>
      <c r="F1460" s="727" t="s">
        <v>628</v>
      </c>
      <c r="G1460" s="728" t="s">
        <v>1609</v>
      </c>
      <c r="H1460" s="726">
        <v>75000.0</v>
      </c>
      <c r="I1460" s="726">
        <v>0.0</v>
      </c>
      <c r="J1460" s="726">
        <f t="shared" si="70"/>
        <v>0</v>
      </c>
      <c r="K1460" s="724"/>
      <c r="L1460" s="729"/>
      <c r="M1460" s="741"/>
    </row>
    <row r="1461" ht="22.5" customHeight="1">
      <c r="A1461" s="723" t="b">
        <v>0</v>
      </c>
      <c r="B1461" s="725"/>
      <c r="C1461" s="725">
        <v>45900.0</v>
      </c>
      <c r="D1461" s="726">
        <f t="shared" si="73"/>
        <v>615000</v>
      </c>
      <c r="E1461" s="724" t="s">
        <v>631</v>
      </c>
      <c r="F1461" s="727" t="s">
        <v>631</v>
      </c>
      <c r="G1461" s="728" t="s">
        <v>68</v>
      </c>
      <c r="H1461" s="726">
        <v>615000.0</v>
      </c>
      <c r="I1461" s="726">
        <v>0.0</v>
      </c>
      <c r="J1461" s="726">
        <f t="shared" si="70"/>
        <v>0</v>
      </c>
      <c r="K1461" s="724"/>
      <c r="L1461" s="729"/>
      <c r="M1461" s="741"/>
    </row>
    <row r="1462" ht="22.5" customHeight="1">
      <c r="A1462" s="723" t="b">
        <v>0</v>
      </c>
      <c r="B1462" s="725"/>
      <c r="C1462" s="725">
        <v>45900.0</v>
      </c>
      <c r="D1462" s="726">
        <f t="shared" si="73"/>
        <v>225000</v>
      </c>
      <c r="E1462" s="724" t="s">
        <v>631</v>
      </c>
      <c r="F1462" s="727" t="s">
        <v>631</v>
      </c>
      <c r="G1462" s="728" t="s">
        <v>54</v>
      </c>
      <c r="H1462" s="726">
        <v>225000.0</v>
      </c>
      <c r="I1462" s="726">
        <v>0.0</v>
      </c>
      <c r="J1462" s="726">
        <f t="shared" si="70"/>
        <v>0</v>
      </c>
      <c r="K1462" s="724"/>
      <c r="L1462" s="729"/>
      <c r="M1462" s="741"/>
    </row>
    <row r="1463" ht="22.5" customHeight="1">
      <c r="A1463" s="723" t="b">
        <v>0</v>
      </c>
      <c r="B1463" s="725"/>
      <c r="C1463" s="725">
        <v>45900.0</v>
      </c>
      <c r="D1463" s="726">
        <f t="shared" si="73"/>
        <v>25000</v>
      </c>
      <c r="E1463" s="724" t="s">
        <v>3087</v>
      </c>
      <c r="F1463" s="727"/>
      <c r="G1463" s="728" t="s">
        <v>41</v>
      </c>
      <c r="H1463" s="726">
        <v>25000.0</v>
      </c>
      <c r="I1463" s="726">
        <v>0.0</v>
      </c>
      <c r="J1463" s="726">
        <f t="shared" si="70"/>
        <v>0</v>
      </c>
      <c r="K1463" s="724"/>
      <c r="L1463" s="729"/>
      <c r="M1463" s="741"/>
    </row>
    <row r="1464" ht="22.5" customHeight="1">
      <c r="A1464" s="723" t="b">
        <v>0</v>
      </c>
      <c r="B1464" s="725"/>
      <c r="C1464" s="725">
        <v>45901.0</v>
      </c>
      <c r="D1464" s="726">
        <f t="shared" si="73"/>
        <v>60000</v>
      </c>
      <c r="E1464" s="724" t="s">
        <v>3156</v>
      </c>
      <c r="F1464" s="727" t="s">
        <v>618</v>
      </c>
      <c r="G1464" s="728" t="s">
        <v>31</v>
      </c>
      <c r="H1464" s="726">
        <v>60000.0</v>
      </c>
      <c r="I1464" s="726">
        <v>0.0</v>
      </c>
      <c r="J1464" s="726">
        <f t="shared" si="70"/>
        <v>0</v>
      </c>
      <c r="K1464" s="724"/>
      <c r="L1464" s="729"/>
      <c r="M1464" s="741"/>
    </row>
    <row r="1465" ht="22.5" customHeight="1">
      <c r="A1465" s="723" t="b">
        <v>0</v>
      </c>
      <c r="B1465" s="725"/>
      <c r="C1465" s="725">
        <v>45901.0</v>
      </c>
      <c r="D1465" s="726">
        <f t="shared" si="73"/>
        <v>200000</v>
      </c>
      <c r="E1465" s="724" t="s">
        <v>3087</v>
      </c>
      <c r="F1465" s="727"/>
      <c r="G1465" s="728" t="s">
        <v>41</v>
      </c>
      <c r="H1465" s="726">
        <v>200000.0</v>
      </c>
      <c r="I1465" s="726">
        <v>0.0</v>
      </c>
      <c r="J1465" s="726">
        <f t="shared" si="70"/>
        <v>0</v>
      </c>
      <c r="K1465" s="724"/>
      <c r="L1465" s="729"/>
      <c r="M1465" s="741"/>
    </row>
    <row r="1466" ht="22.5" customHeight="1">
      <c r="A1466" s="723" t="b">
        <v>0</v>
      </c>
      <c r="B1466" s="724">
        <v>938.0</v>
      </c>
      <c r="C1466" s="725">
        <v>45902.0</v>
      </c>
      <c r="D1466" s="726">
        <f t="shared" si="73"/>
        <v>135000</v>
      </c>
      <c r="E1466" s="724" t="s">
        <v>3115</v>
      </c>
      <c r="F1466" s="727" t="s">
        <v>620</v>
      </c>
      <c r="G1466" s="728" t="s">
        <v>1609</v>
      </c>
      <c r="H1466" s="726">
        <v>135000.0</v>
      </c>
      <c r="I1466" s="726">
        <v>0.0</v>
      </c>
      <c r="J1466" s="726">
        <f t="shared" si="70"/>
        <v>0</v>
      </c>
      <c r="K1466" s="724"/>
      <c r="L1466" s="729"/>
      <c r="M1466" s="741"/>
    </row>
    <row r="1467" ht="22.5" customHeight="1">
      <c r="A1467" s="723" t="b">
        <v>0</v>
      </c>
      <c r="B1467" s="725"/>
      <c r="C1467" s="725">
        <v>45903.0</v>
      </c>
      <c r="D1467" s="726">
        <f t="shared" si="73"/>
        <v>15000</v>
      </c>
      <c r="E1467" s="724" t="s">
        <v>3157</v>
      </c>
      <c r="F1467" s="727" t="s">
        <v>2426</v>
      </c>
      <c r="G1467" s="728" t="s">
        <v>1609</v>
      </c>
      <c r="H1467" s="726">
        <v>15000.0</v>
      </c>
      <c r="I1467" s="726">
        <v>0.0</v>
      </c>
      <c r="J1467" s="726">
        <f t="shared" si="70"/>
        <v>0</v>
      </c>
      <c r="K1467" s="724"/>
      <c r="L1467" s="729"/>
      <c r="M1467" s="741"/>
    </row>
    <row r="1468" ht="22.5" customHeight="1">
      <c r="A1468" s="723" t="b">
        <v>0</v>
      </c>
      <c r="B1468" s="725"/>
      <c r="C1468" s="725">
        <v>45903.0</v>
      </c>
      <c r="D1468" s="726">
        <f t="shared" si="73"/>
        <v>40000</v>
      </c>
      <c r="E1468" s="724" t="s">
        <v>3158</v>
      </c>
      <c r="F1468" s="727" t="s">
        <v>2426</v>
      </c>
      <c r="G1468" s="728" t="s">
        <v>1609</v>
      </c>
      <c r="H1468" s="726">
        <v>40000.0</v>
      </c>
      <c r="I1468" s="726">
        <v>0.0</v>
      </c>
      <c r="J1468" s="726">
        <f t="shared" si="70"/>
        <v>0</v>
      </c>
      <c r="K1468" s="724"/>
      <c r="L1468" s="729"/>
      <c r="M1468" s="741"/>
    </row>
    <row r="1469" ht="22.5" customHeight="1">
      <c r="A1469" s="723" t="b">
        <v>0</v>
      </c>
      <c r="B1469" s="725"/>
      <c r="C1469" s="725">
        <v>45903.0</v>
      </c>
      <c r="D1469" s="726">
        <f t="shared" si="73"/>
        <v>50000</v>
      </c>
      <c r="E1469" s="724" t="s">
        <v>3156</v>
      </c>
      <c r="F1469" s="727" t="s">
        <v>2426</v>
      </c>
      <c r="G1469" s="728" t="s">
        <v>1609</v>
      </c>
      <c r="H1469" s="726">
        <v>50000.0</v>
      </c>
      <c r="I1469" s="726">
        <v>0.0</v>
      </c>
      <c r="J1469" s="726">
        <f t="shared" si="70"/>
        <v>0</v>
      </c>
      <c r="K1469" s="724"/>
      <c r="L1469" s="729"/>
      <c r="M1469" s="741"/>
    </row>
    <row r="1470" ht="22.5" customHeight="1">
      <c r="A1470" s="723" t="b">
        <v>0</v>
      </c>
      <c r="B1470" s="725"/>
      <c r="C1470" s="725">
        <v>45903.0</v>
      </c>
      <c r="D1470" s="726">
        <f t="shared" si="73"/>
        <v>15000</v>
      </c>
      <c r="E1470" s="724" t="s">
        <v>2672</v>
      </c>
      <c r="F1470" s="727" t="s">
        <v>2426</v>
      </c>
      <c r="G1470" s="728" t="s">
        <v>1609</v>
      </c>
      <c r="H1470" s="726">
        <v>15000.0</v>
      </c>
      <c r="I1470" s="726">
        <v>0.0</v>
      </c>
      <c r="J1470" s="726">
        <f t="shared" si="70"/>
        <v>0</v>
      </c>
      <c r="K1470" s="724"/>
      <c r="L1470" s="729"/>
      <c r="M1470" s="741"/>
    </row>
    <row r="1471" ht="22.5" customHeight="1">
      <c r="A1471" s="723" t="b">
        <v>0</v>
      </c>
      <c r="B1471" s="724">
        <v>724.0</v>
      </c>
      <c r="C1471" s="725">
        <v>45903.0</v>
      </c>
      <c r="D1471" s="726">
        <f t="shared" si="73"/>
        <v>88000</v>
      </c>
      <c r="E1471" s="724" t="s">
        <v>3159</v>
      </c>
      <c r="F1471" s="727" t="s">
        <v>620</v>
      </c>
      <c r="G1471" s="728" t="s">
        <v>3160</v>
      </c>
      <c r="H1471" s="726">
        <v>88000.0</v>
      </c>
      <c r="I1471" s="726">
        <v>0.0</v>
      </c>
      <c r="J1471" s="726">
        <f t="shared" si="70"/>
        <v>0</v>
      </c>
      <c r="K1471" s="724"/>
      <c r="L1471" s="729"/>
      <c r="M1471" s="741"/>
    </row>
    <row r="1472" ht="22.5" customHeight="1">
      <c r="A1472" s="723" t="b">
        <v>0</v>
      </c>
      <c r="B1472" s="725"/>
      <c r="C1472" s="725">
        <v>45903.0</v>
      </c>
      <c r="D1472" s="726">
        <f t="shared" si="73"/>
        <v>50000</v>
      </c>
      <c r="E1472" s="724" t="s">
        <v>3161</v>
      </c>
      <c r="F1472" s="727" t="s">
        <v>620</v>
      </c>
      <c r="G1472" s="728" t="s">
        <v>3160</v>
      </c>
      <c r="H1472" s="726">
        <v>50000.0</v>
      </c>
      <c r="I1472" s="726">
        <v>0.0</v>
      </c>
      <c r="J1472" s="726">
        <f t="shared" si="70"/>
        <v>0</v>
      </c>
      <c r="K1472" s="724"/>
      <c r="L1472" s="729"/>
      <c r="M1472" s="741"/>
    </row>
    <row r="1473" ht="22.5" customHeight="1">
      <c r="A1473" s="723" t="b">
        <v>0</v>
      </c>
      <c r="B1473" s="725"/>
      <c r="C1473" s="725">
        <v>45903.0</v>
      </c>
      <c r="D1473" s="726">
        <f t="shared" si="73"/>
        <v>12000</v>
      </c>
      <c r="E1473" s="724" t="s">
        <v>670</v>
      </c>
      <c r="F1473" s="727" t="s">
        <v>628</v>
      </c>
      <c r="G1473" s="728" t="s">
        <v>41</v>
      </c>
      <c r="H1473" s="726">
        <v>12000.0</v>
      </c>
      <c r="I1473" s="726">
        <v>0.0</v>
      </c>
      <c r="J1473" s="726">
        <f t="shared" si="70"/>
        <v>0</v>
      </c>
      <c r="K1473" s="724"/>
      <c r="L1473" s="729"/>
      <c r="M1473" s="741"/>
    </row>
    <row r="1474" ht="22.5" customHeight="1">
      <c r="A1474" s="723" t="b">
        <v>0</v>
      </c>
      <c r="B1474" s="725"/>
      <c r="C1474" s="725">
        <v>45903.0</v>
      </c>
      <c r="D1474" s="726">
        <f t="shared" si="73"/>
        <v>10000</v>
      </c>
      <c r="E1474" s="724" t="s">
        <v>2668</v>
      </c>
      <c r="F1474" s="727" t="s">
        <v>628</v>
      </c>
      <c r="G1474" s="728" t="s">
        <v>3160</v>
      </c>
      <c r="H1474" s="726">
        <v>10000.0</v>
      </c>
      <c r="I1474" s="726">
        <v>0.0</v>
      </c>
      <c r="J1474" s="726">
        <f t="shared" si="70"/>
        <v>0</v>
      </c>
      <c r="K1474" s="724"/>
      <c r="L1474" s="729"/>
      <c r="M1474" s="741"/>
    </row>
    <row r="1475" ht="22.5" customHeight="1">
      <c r="A1475" s="723" t="b">
        <v>0</v>
      </c>
      <c r="B1475" s="725"/>
      <c r="C1475" s="725">
        <v>45903.0</v>
      </c>
      <c r="D1475" s="726">
        <f t="shared" si="73"/>
        <v>10000</v>
      </c>
      <c r="E1475" s="724" t="s">
        <v>3118</v>
      </c>
      <c r="F1475" s="727" t="s">
        <v>628</v>
      </c>
      <c r="G1475" s="728" t="s">
        <v>3160</v>
      </c>
      <c r="H1475" s="726">
        <v>10000.0</v>
      </c>
      <c r="I1475" s="726">
        <v>0.0</v>
      </c>
      <c r="J1475" s="726">
        <f t="shared" si="70"/>
        <v>0</v>
      </c>
      <c r="K1475" s="724"/>
      <c r="L1475" s="729"/>
      <c r="M1475" s="741"/>
    </row>
    <row r="1476" ht="22.5" customHeight="1">
      <c r="A1476" s="723" t="b">
        <v>0</v>
      </c>
      <c r="B1476" s="725"/>
      <c r="C1476" s="725">
        <v>45903.0</v>
      </c>
      <c r="D1476" s="726">
        <f t="shared" si="73"/>
        <v>50000</v>
      </c>
      <c r="E1476" s="724" t="s">
        <v>618</v>
      </c>
      <c r="F1476" s="727" t="s">
        <v>618</v>
      </c>
      <c r="G1476" s="728" t="s">
        <v>41</v>
      </c>
      <c r="H1476" s="726">
        <v>50000.0</v>
      </c>
      <c r="I1476" s="726">
        <v>0.0</v>
      </c>
      <c r="J1476" s="726">
        <f t="shared" si="70"/>
        <v>0</v>
      </c>
      <c r="K1476" s="724"/>
      <c r="L1476" s="729"/>
      <c r="M1476" s="741"/>
    </row>
    <row r="1477" ht="22.5" customHeight="1">
      <c r="A1477" s="723" t="b">
        <v>0</v>
      </c>
      <c r="B1477" s="725"/>
      <c r="C1477" s="725">
        <v>45903.0</v>
      </c>
      <c r="D1477" s="726">
        <f t="shared" si="73"/>
        <v>175000</v>
      </c>
      <c r="E1477" s="724" t="s">
        <v>618</v>
      </c>
      <c r="F1477" s="727" t="s">
        <v>618</v>
      </c>
      <c r="G1477" s="728" t="s">
        <v>31</v>
      </c>
      <c r="H1477" s="726">
        <v>175000.0</v>
      </c>
      <c r="I1477" s="726">
        <v>0.0</v>
      </c>
      <c r="J1477" s="726">
        <f t="shared" si="70"/>
        <v>0</v>
      </c>
      <c r="K1477" s="724"/>
      <c r="L1477" s="729"/>
      <c r="M1477" s="741"/>
    </row>
    <row r="1478" ht="22.5" customHeight="1">
      <c r="A1478" s="723" t="b">
        <v>0</v>
      </c>
      <c r="B1478" s="725"/>
      <c r="C1478" s="725">
        <v>45904.0</v>
      </c>
      <c r="D1478" s="726">
        <f t="shared" si="73"/>
        <v>60000</v>
      </c>
      <c r="E1478" s="724" t="s">
        <v>2604</v>
      </c>
      <c r="F1478" s="740" t="s">
        <v>641</v>
      </c>
      <c r="G1478" s="728" t="s">
        <v>1609</v>
      </c>
      <c r="H1478" s="726">
        <v>60000.0</v>
      </c>
      <c r="I1478" s="726">
        <v>0.0</v>
      </c>
      <c r="J1478" s="726">
        <f t="shared" si="70"/>
        <v>0</v>
      </c>
      <c r="K1478" s="724"/>
      <c r="L1478" s="729"/>
      <c r="M1478" s="741"/>
    </row>
    <row r="1479" ht="22.5" customHeight="1">
      <c r="A1479" s="723" t="b">
        <v>0</v>
      </c>
      <c r="B1479" s="725"/>
      <c r="C1479" s="725">
        <v>45904.0</v>
      </c>
      <c r="D1479" s="726">
        <f t="shared" si="73"/>
        <v>230000</v>
      </c>
      <c r="E1479" s="724" t="s">
        <v>2406</v>
      </c>
      <c r="F1479" s="740" t="s">
        <v>641</v>
      </c>
      <c r="G1479" s="728" t="s">
        <v>1609</v>
      </c>
      <c r="H1479" s="726">
        <v>230000.0</v>
      </c>
      <c r="I1479" s="726">
        <v>0.0</v>
      </c>
      <c r="J1479" s="726">
        <f t="shared" si="70"/>
        <v>0</v>
      </c>
      <c r="K1479" s="724"/>
      <c r="L1479" s="729"/>
      <c r="M1479" s="741"/>
    </row>
    <row r="1480" ht="22.5" customHeight="1">
      <c r="A1480" s="723" t="b">
        <v>0</v>
      </c>
      <c r="B1480" s="725"/>
      <c r="C1480" s="725">
        <v>45904.0</v>
      </c>
      <c r="D1480" s="726">
        <f t="shared" si="73"/>
        <v>12000</v>
      </c>
      <c r="E1480" s="724" t="s">
        <v>3162</v>
      </c>
      <c r="F1480" s="740" t="s">
        <v>641</v>
      </c>
      <c r="G1480" s="728" t="s">
        <v>1609</v>
      </c>
      <c r="H1480" s="726">
        <v>12000.0</v>
      </c>
      <c r="I1480" s="726">
        <v>0.0</v>
      </c>
      <c r="J1480" s="726">
        <f t="shared" si="70"/>
        <v>0</v>
      </c>
      <c r="K1480" s="724"/>
      <c r="L1480" s="729"/>
      <c r="M1480" s="741"/>
    </row>
    <row r="1481" ht="22.5" customHeight="1">
      <c r="A1481" s="723" t="b">
        <v>0</v>
      </c>
      <c r="B1481" s="724">
        <v>1012.0</v>
      </c>
      <c r="C1481" s="725">
        <v>45904.0</v>
      </c>
      <c r="D1481" s="726">
        <f t="shared" si="73"/>
        <v>76000</v>
      </c>
      <c r="E1481" s="724" t="s">
        <v>2694</v>
      </c>
      <c r="F1481" s="727" t="s">
        <v>620</v>
      </c>
      <c r="G1481" s="728" t="s">
        <v>632</v>
      </c>
      <c r="H1481" s="726">
        <v>76000.0</v>
      </c>
      <c r="I1481" s="726">
        <v>0.0</v>
      </c>
      <c r="J1481" s="726">
        <f t="shared" si="70"/>
        <v>0</v>
      </c>
      <c r="K1481" s="724"/>
      <c r="L1481" s="729"/>
      <c r="M1481" s="741"/>
    </row>
    <row r="1482" ht="22.5" customHeight="1">
      <c r="A1482" s="723" t="b">
        <v>0</v>
      </c>
      <c r="B1482" s="725"/>
      <c r="C1482" s="725">
        <v>45904.0</v>
      </c>
      <c r="D1482" s="726">
        <f t="shared" si="73"/>
        <v>33000</v>
      </c>
      <c r="E1482" s="724" t="s">
        <v>3132</v>
      </c>
      <c r="F1482" s="740" t="s">
        <v>717</v>
      </c>
      <c r="G1482" s="728" t="s">
        <v>225</v>
      </c>
      <c r="H1482" s="726">
        <v>33000.0</v>
      </c>
      <c r="I1482" s="726">
        <v>0.0</v>
      </c>
      <c r="J1482" s="726">
        <f t="shared" si="70"/>
        <v>0</v>
      </c>
      <c r="K1482" s="724"/>
      <c r="L1482" s="729"/>
      <c r="M1482" s="741"/>
    </row>
    <row r="1483" ht="22.5" customHeight="1">
      <c r="A1483" s="723" t="b">
        <v>0</v>
      </c>
      <c r="B1483" s="725"/>
      <c r="C1483" s="725">
        <v>45904.0</v>
      </c>
      <c r="D1483" s="726">
        <f t="shared" si="73"/>
        <v>40000</v>
      </c>
      <c r="E1483" s="724" t="s">
        <v>3163</v>
      </c>
      <c r="F1483" s="727" t="s">
        <v>628</v>
      </c>
      <c r="G1483" s="728" t="s">
        <v>31</v>
      </c>
      <c r="H1483" s="726">
        <v>40000.0</v>
      </c>
      <c r="I1483" s="726">
        <v>0.0</v>
      </c>
      <c r="J1483" s="726">
        <f t="shared" si="70"/>
        <v>0</v>
      </c>
      <c r="K1483" s="724"/>
      <c r="L1483" s="729"/>
      <c r="M1483" s="741"/>
    </row>
    <row r="1484" ht="22.5" customHeight="1">
      <c r="A1484" s="723" t="b">
        <v>0</v>
      </c>
      <c r="B1484" s="725"/>
      <c r="C1484" s="725">
        <v>45904.0</v>
      </c>
      <c r="D1484" s="726">
        <f t="shared" si="73"/>
        <v>50000</v>
      </c>
      <c r="E1484" s="724" t="s">
        <v>3164</v>
      </c>
      <c r="F1484" s="727" t="s">
        <v>628</v>
      </c>
      <c r="G1484" s="728" t="s">
        <v>3160</v>
      </c>
      <c r="H1484" s="726">
        <v>50000.0</v>
      </c>
      <c r="I1484" s="726">
        <v>0.0</v>
      </c>
      <c r="J1484" s="726">
        <f t="shared" si="70"/>
        <v>0</v>
      </c>
      <c r="K1484" s="724"/>
      <c r="L1484" s="729"/>
      <c r="M1484" s="741"/>
    </row>
    <row r="1485" ht="22.5" customHeight="1">
      <c r="A1485" s="723" t="b">
        <v>0</v>
      </c>
      <c r="B1485" s="725"/>
      <c r="C1485" s="725">
        <v>45904.0</v>
      </c>
      <c r="D1485" s="726">
        <f t="shared" si="73"/>
        <v>25000</v>
      </c>
      <c r="E1485" s="724" t="s">
        <v>3165</v>
      </c>
      <c r="F1485" s="727" t="s">
        <v>628</v>
      </c>
      <c r="G1485" s="728" t="s">
        <v>3160</v>
      </c>
      <c r="H1485" s="726">
        <v>25000.0</v>
      </c>
      <c r="I1485" s="726">
        <v>0.0</v>
      </c>
      <c r="J1485" s="726">
        <f t="shared" si="70"/>
        <v>0</v>
      </c>
      <c r="K1485" s="724"/>
      <c r="L1485" s="729"/>
      <c r="M1485" s="741"/>
    </row>
    <row r="1486" ht="22.5" customHeight="1">
      <c r="A1486" s="723" t="b">
        <v>0</v>
      </c>
      <c r="B1486" s="725"/>
      <c r="C1486" s="725">
        <v>45904.0</v>
      </c>
      <c r="D1486" s="726">
        <f t="shared" si="73"/>
        <v>124000</v>
      </c>
      <c r="E1486" s="724" t="s">
        <v>631</v>
      </c>
      <c r="F1486" s="727" t="s">
        <v>631</v>
      </c>
      <c r="G1486" s="728" t="s">
        <v>3148</v>
      </c>
      <c r="H1486" s="726">
        <v>124000.0</v>
      </c>
      <c r="I1486" s="726">
        <v>0.0</v>
      </c>
      <c r="J1486" s="726">
        <f t="shared" si="70"/>
        <v>0</v>
      </c>
      <c r="K1486" s="724"/>
      <c r="L1486" s="729"/>
      <c r="M1486" s="741"/>
    </row>
    <row r="1487" ht="22.5" customHeight="1">
      <c r="A1487" s="723" t="b">
        <v>0</v>
      </c>
      <c r="B1487" s="725"/>
      <c r="C1487" s="725">
        <v>45904.0</v>
      </c>
      <c r="D1487" s="726">
        <f t="shared" si="73"/>
        <v>264000</v>
      </c>
      <c r="E1487" s="724" t="s">
        <v>631</v>
      </c>
      <c r="F1487" s="727" t="s">
        <v>631</v>
      </c>
      <c r="G1487" s="728" t="s">
        <v>41</v>
      </c>
      <c r="H1487" s="726">
        <v>264000.0</v>
      </c>
      <c r="I1487" s="726">
        <v>0.0</v>
      </c>
      <c r="J1487" s="726">
        <f t="shared" si="70"/>
        <v>0</v>
      </c>
      <c r="K1487" s="724"/>
      <c r="L1487" s="729"/>
      <c r="M1487" s="741"/>
    </row>
    <row r="1488" ht="22.5" customHeight="1">
      <c r="A1488" s="723" t="b">
        <v>0</v>
      </c>
      <c r="B1488" s="725"/>
      <c r="C1488" s="725">
        <v>45904.0</v>
      </c>
      <c r="D1488" s="726">
        <f t="shared" si="73"/>
        <v>973000</v>
      </c>
      <c r="E1488" s="724" t="s">
        <v>631</v>
      </c>
      <c r="F1488" s="727" t="s">
        <v>631</v>
      </c>
      <c r="G1488" s="728" t="s">
        <v>3160</v>
      </c>
      <c r="H1488" s="726">
        <v>973000.0</v>
      </c>
      <c r="I1488" s="726">
        <v>0.0</v>
      </c>
      <c r="J1488" s="726">
        <f t="shared" si="70"/>
        <v>0</v>
      </c>
      <c r="K1488" s="724"/>
      <c r="L1488" s="729"/>
      <c r="M1488" s="741"/>
    </row>
    <row r="1489" ht="22.5" customHeight="1">
      <c r="A1489" s="723" t="b">
        <v>0</v>
      </c>
      <c r="B1489" s="725"/>
      <c r="C1489" s="725">
        <v>45904.0</v>
      </c>
      <c r="D1489" s="726">
        <f t="shared" si="73"/>
        <v>14000</v>
      </c>
      <c r="E1489" s="724" t="s">
        <v>631</v>
      </c>
      <c r="F1489" s="727" t="s">
        <v>631</v>
      </c>
      <c r="G1489" s="728" t="s">
        <v>791</v>
      </c>
      <c r="H1489" s="726">
        <v>14000.0</v>
      </c>
      <c r="I1489" s="726">
        <v>0.0</v>
      </c>
      <c r="J1489" s="726">
        <f t="shared" si="70"/>
        <v>0</v>
      </c>
      <c r="K1489" s="724"/>
      <c r="L1489" s="729"/>
      <c r="M1489" s="741"/>
    </row>
    <row r="1490" ht="22.5" customHeight="1">
      <c r="A1490" s="723" t="b">
        <v>0</v>
      </c>
      <c r="B1490" s="725"/>
      <c r="C1490" s="725">
        <v>45904.0</v>
      </c>
      <c r="D1490" s="726">
        <f t="shared" si="73"/>
        <v>10000</v>
      </c>
      <c r="E1490" s="724" t="s">
        <v>618</v>
      </c>
      <c r="F1490" s="727" t="s">
        <v>618</v>
      </c>
      <c r="G1490" s="728" t="s">
        <v>3166</v>
      </c>
      <c r="H1490" s="726">
        <v>10000.0</v>
      </c>
      <c r="I1490" s="726">
        <v>0.0</v>
      </c>
      <c r="J1490" s="726">
        <f t="shared" si="70"/>
        <v>0</v>
      </c>
      <c r="K1490" s="724"/>
      <c r="L1490" s="729"/>
      <c r="M1490" s="741"/>
    </row>
    <row r="1491" ht="22.5" customHeight="1">
      <c r="A1491" s="723" t="b">
        <v>0</v>
      </c>
      <c r="B1491" s="725"/>
      <c r="C1491" s="725">
        <v>45904.0</v>
      </c>
      <c r="D1491" s="726">
        <f t="shared" si="73"/>
        <v>50000</v>
      </c>
      <c r="E1491" s="724" t="s">
        <v>618</v>
      </c>
      <c r="F1491" s="727" t="s">
        <v>618</v>
      </c>
      <c r="G1491" s="728" t="s">
        <v>791</v>
      </c>
      <c r="H1491" s="726">
        <v>50000.0</v>
      </c>
      <c r="I1491" s="726">
        <v>0.0</v>
      </c>
      <c r="J1491" s="726">
        <f t="shared" si="70"/>
        <v>0</v>
      </c>
      <c r="K1491" s="724"/>
      <c r="L1491" s="729"/>
      <c r="M1491" s="741"/>
    </row>
    <row r="1492" ht="22.5" customHeight="1">
      <c r="A1492" s="723" t="b">
        <v>0</v>
      </c>
      <c r="B1492" s="725"/>
      <c r="C1492" s="725">
        <v>45904.0</v>
      </c>
      <c r="D1492" s="726">
        <f t="shared" si="73"/>
        <v>80000</v>
      </c>
      <c r="E1492" s="724" t="s">
        <v>618</v>
      </c>
      <c r="F1492" s="727" t="s">
        <v>618</v>
      </c>
      <c r="G1492" s="728" t="s">
        <v>31</v>
      </c>
      <c r="H1492" s="726">
        <v>80000.0</v>
      </c>
      <c r="I1492" s="726">
        <v>0.0</v>
      </c>
      <c r="J1492" s="726">
        <f t="shared" si="70"/>
        <v>0</v>
      </c>
      <c r="K1492" s="724"/>
      <c r="L1492" s="729"/>
      <c r="M1492" s="741"/>
    </row>
    <row r="1493" ht="22.5" customHeight="1">
      <c r="A1493" s="723" t="b">
        <v>0</v>
      </c>
      <c r="B1493" s="725"/>
      <c r="C1493" s="725">
        <v>45904.0</v>
      </c>
      <c r="D1493" s="726">
        <f t="shared" si="73"/>
        <v>25000</v>
      </c>
      <c r="E1493" s="724" t="s">
        <v>618</v>
      </c>
      <c r="F1493" s="727" t="s">
        <v>618</v>
      </c>
      <c r="G1493" s="728" t="s">
        <v>31</v>
      </c>
      <c r="H1493" s="726">
        <v>25000.0</v>
      </c>
      <c r="I1493" s="726">
        <v>0.0</v>
      </c>
      <c r="J1493" s="726">
        <f t="shared" si="70"/>
        <v>0</v>
      </c>
      <c r="K1493" s="724"/>
      <c r="L1493" s="729"/>
      <c r="M1493" s="741"/>
    </row>
    <row r="1494" ht="22.5" customHeight="1">
      <c r="A1494" s="723" t="b">
        <v>0</v>
      </c>
      <c r="B1494" s="725"/>
      <c r="C1494" s="725">
        <v>45904.0</v>
      </c>
      <c r="D1494" s="726">
        <f t="shared" si="73"/>
        <v>3000</v>
      </c>
      <c r="E1494" s="724" t="s">
        <v>3167</v>
      </c>
      <c r="F1494" s="727"/>
      <c r="G1494" s="728" t="s">
        <v>1609</v>
      </c>
      <c r="H1494" s="726">
        <v>3000.0</v>
      </c>
      <c r="I1494" s="726">
        <v>0.0</v>
      </c>
      <c r="J1494" s="726">
        <f t="shared" si="70"/>
        <v>0</v>
      </c>
      <c r="K1494" s="724"/>
      <c r="L1494" s="729"/>
      <c r="M1494" s="741"/>
    </row>
    <row r="1495" ht="22.5" customHeight="1">
      <c r="A1495" s="723" t="b">
        <v>0</v>
      </c>
      <c r="B1495" s="725"/>
      <c r="C1495" s="725">
        <v>45904.0</v>
      </c>
      <c r="D1495" s="726">
        <f t="shared" si="73"/>
        <v>3000</v>
      </c>
      <c r="E1495" s="724" t="s">
        <v>2432</v>
      </c>
      <c r="F1495" s="727"/>
      <c r="G1495" s="728" t="s">
        <v>1609</v>
      </c>
      <c r="H1495" s="726">
        <v>3000.0</v>
      </c>
      <c r="I1495" s="726">
        <v>0.0</v>
      </c>
      <c r="J1495" s="726">
        <f t="shared" si="70"/>
        <v>0</v>
      </c>
      <c r="K1495" s="724"/>
      <c r="L1495" s="729"/>
      <c r="M1495" s="741"/>
    </row>
    <row r="1496" ht="22.5" customHeight="1">
      <c r="A1496" s="723" t="b">
        <v>0</v>
      </c>
      <c r="B1496" s="725"/>
      <c r="C1496" s="725">
        <v>45904.0</v>
      </c>
      <c r="D1496" s="726">
        <f t="shared" si="73"/>
        <v>20000</v>
      </c>
      <c r="E1496" s="724" t="s">
        <v>3168</v>
      </c>
      <c r="F1496" s="727"/>
      <c r="G1496" s="728" t="s">
        <v>1609</v>
      </c>
      <c r="H1496" s="726">
        <v>20000.0</v>
      </c>
      <c r="I1496" s="726">
        <v>0.0</v>
      </c>
      <c r="J1496" s="726">
        <f t="shared" si="70"/>
        <v>0</v>
      </c>
      <c r="K1496" s="724"/>
      <c r="L1496" s="729"/>
      <c r="M1496" s="741"/>
    </row>
    <row r="1497" ht="22.5" customHeight="1">
      <c r="A1497" s="723" t="b">
        <v>0</v>
      </c>
      <c r="B1497" s="725"/>
      <c r="C1497" s="725">
        <v>45906.0</v>
      </c>
      <c r="D1497" s="726">
        <v>1571000.0</v>
      </c>
      <c r="E1497" s="724" t="s">
        <v>632</v>
      </c>
      <c r="F1497" s="727" t="s">
        <v>620</v>
      </c>
      <c r="G1497" s="728" t="s">
        <v>54</v>
      </c>
      <c r="H1497" s="726">
        <v>1571000.0</v>
      </c>
      <c r="I1497" s="726">
        <v>0.0</v>
      </c>
      <c r="J1497" s="726">
        <f t="shared" si="70"/>
        <v>0</v>
      </c>
      <c r="K1497" s="724"/>
      <c r="L1497" s="729"/>
      <c r="M1497" s="741"/>
    </row>
    <row r="1498" ht="22.5" customHeight="1">
      <c r="A1498" s="723" t="b">
        <v>0</v>
      </c>
      <c r="B1498" s="725"/>
      <c r="C1498" s="725">
        <v>45908.0</v>
      </c>
      <c r="D1498" s="726">
        <f t="shared" ref="D1498:D1523" si="74">IF(OR(ISBLANK(H1498),ISBLANK(I1498)),"",H1498-I1498)</f>
        <v>15000</v>
      </c>
      <c r="E1498" s="759" t="s">
        <v>3169</v>
      </c>
      <c r="F1498" s="740" t="s">
        <v>2426</v>
      </c>
      <c r="G1498" s="728" t="s">
        <v>3170</v>
      </c>
      <c r="H1498" s="734">
        <v>15000.0</v>
      </c>
      <c r="I1498" s="726">
        <v>0.0</v>
      </c>
      <c r="J1498" s="726">
        <f t="shared" si="70"/>
        <v>0</v>
      </c>
      <c r="K1498" s="724"/>
      <c r="L1498" s="729"/>
      <c r="M1498" s="741"/>
    </row>
    <row r="1499" ht="22.5" customHeight="1">
      <c r="A1499" s="723" t="b">
        <v>0</v>
      </c>
      <c r="B1499" s="725"/>
      <c r="C1499" s="725">
        <v>45908.0</v>
      </c>
      <c r="D1499" s="726">
        <f t="shared" si="74"/>
        <v>10000</v>
      </c>
      <c r="E1499" s="759" t="s">
        <v>602</v>
      </c>
      <c r="F1499" s="740" t="s">
        <v>2426</v>
      </c>
      <c r="G1499" s="728" t="s">
        <v>3170</v>
      </c>
      <c r="H1499" s="734">
        <v>10000.0</v>
      </c>
      <c r="I1499" s="726">
        <v>0.0</v>
      </c>
      <c r="J1499" s="726">
        <f t="shared" si="70"/>
        <v>0</v>
      </c>
      <c r="K1499" s="724"/>
      <c r="L1499" s="729"/>
      <c r="M1499" s="741"/>
    </row>
    <row r="1500" ht="22.5" customHeight="1">
      <c r="A1500" s="723" t="b">
        <v>0</v>
      </c>
      <c r="B1500" s="725"/>
      <c r="C1500" s="725">
        <v>45908.0</v>
      </c>
      <c r="D1500" s="726">
        <f t="shared" si="74"/>
        <v>5000</v>
      </c>
      <c r="E1500" s="759" t="s">
        <v>2861</v>
      </c>
      <c r="F1500" s="740" t="s">
        <v>2426</v>
      </c>
      <c r="G1500" s="728" t="s">
        <v>3170</v>
      </c>
      <c r="H1500" s="734">
        <v>5000.0</v>
      </c>
      <c r="I1500" s="726">
        <v>0.0</v>
      </c>
      <c r="J1500" s="726">
        <f t="shared" si="70"/>
        <v>0</v>
      </c>
      <c r="K1500" s="724"/>
      <c r="L1500" s="729"/>
      <c r="M1500" s="741"/>
    </row>
    <row r="1501" ht="22.5" customHeight="1">
      <c r="A1501" s="723" t="b">
        <v>0</v>
      </c>
      <c r="B1501" s="725"/>
      <c r="C1501" s="725">
        <v>45908.0</v>
      </c>
      <c r="D1501" s="726">
        <f t="shared" si="74"/>
        <v>10000</v>
      </c>
      <c r="E1501" s="759" t="s">
        <v>3171</v>
      </c>
      <c r="F1501" s="740" t="s">
        <v>2426</v>
      </c>
      <c r="G1501" s="728" t="s">
        <v>3170</v>
      </c>
      <c r="H1501" s="734">
        <v>10000.0</v>
      </c>
      <c r="I1501" s="726">
        <v>0.0</v>
      </c>
      <c r="J1501" s="726">
        <f t="shared" si="70"/>
        <v>0</v>
      </c>
      <c r="K1501" s="724"/>
      <c r="L1501" s="729"/>
      <c r="M1501" s="741"/>
    </row>
    <row r="1502" ht="22.5" customHeight="1">
      <c r="A1502" s="723" t="b">
        <v>0</v>
      </c>
      <c r="B1502" s="725"/>
      <c r="C1502" s="725">
        <v>45908.0</v>
      </c>
      <c r="D1502" s="726">
        <f t="shared" si="74"/>
        <v>15000</v>
      </c>
      <c r="E1502" s="759" t="s">
        <v>773</v>
      </c>
      <c r="F1502" s="740" t="s">
        <v>2426</v>
      </c>
      <c r="G1502" s="728" t="s">
        <v>3170</v>
      </c>
      <c r="H1502" s="734">
        <v>15000.0</v>
      </c>
      <c r="I1502" s="726">
        <v>0.0</v>
      </c>
      <c r="J1502" s="726">
        <f t="shared" si="70"/>
        <v>0</v>
      </c>
      <c r="K1502" s="724"/>
      <c r="L1502" s="729"/>
      <c r="M1502" s="741"/>
    </row>
    <row r="1503" ht="22.5" customHeight="1">
      <c r="A1503" s="723" t="b">
        <v>0</v>
      </c>
      <c r="B1503" s="725"/>
      <c r="C1503" s="725">
        <v>45908.0</v>
      </c>
      <c r="D1503" s="726">
        <f t="shared" si="74"/>
        <v>10000</v>
      </c>
      <c r="E1503" s="759" t="s">
        <v>3172</v>
      </c>
      <c r="F1503" s="740" t="s">
        <v>2426</v>
      </c>
      <c r="G1503" s="728" t="s">
        <v>3170</v>
      </c>
      <c r="H1503" s="734">
        <v>10000.0</v>
      </c>
      <c r="I1503" s="726">
        <v>0.0</v>
      </c>
      <c r="J1503" s="726">
        <f t="shared" si="70"/>
        <v>0</v>
      </c>
      <c r="K1503" s="724"/>
      <c r="L1503" s="729"/>
      <c r="M1503" s="741"/>
    </row>
    <row r="1504" ht="22.5" customHeight="1">
      <c r="A1504" s="723" t="b">
        <v>0</v>
      </c>
      <c r="B1504" s="725"/>
      <c r="C1504" s="725">
        <v>45908.0</v>
      </c>
      <c r="D1504" s="726">
        <f t="shared" si="74"/>
        <v>10000</v>
      </c>
      <c r="E1504" s="759" t="s">
        <v>632</v>
      </c>
      <c r="F1504" s="740" t="s">
        <v>2426</v>
      </c>
      <c r="G1504" s="728" t="s">
        <v>3170</v>
      </c>
      <c r="H1504" s="734">
        <v>10000.0</v>
      </c>
      <c r="I1504" s="726">
        <v>0.0</v>
      </c>
      <c r="J1504" s="726">
        <f t="shared" si="70"/>
        <v>0</v>
      </c>
      <c r="K1504" s="724"/>
      <c r="L1504" s="729"/>
      <c r="M1504" s="741"/>
    </row>
    <row r="1505" ht="22.5" customHeight="1">
      <c r="A1505" s="723" t="b">
        <v>0</v>
      </c>
      <c r="B1505" s="725"/>
      <c r="C1505" s="725">
        <v>45908.0</v>
      </c>
      <c r="D1505" s="726">
        <f t="shared" si="74"/>
        <v>10000</v>
      </c>
      <c r="E1505" s="759" t="s">
        <v>632</v>
      </c>
      <c r="F1505" s="740" t="s">
        <v>2426</v>
      </c>
      <c r="G1505" s="728" t="s">
        <v>3170</v>
      </c>
      <c r="H1505" s="734">
        <v>10000.0</v>
      </c>
      <c r="I1505" s="726">
        <v>0.0</v>
      </c>
      <c r="J1505" s="726">
        <f t="shared" si="70"/>
        <v>0</v>
      </c>
      <c r="K1505" s="724"/>
      <c r="L1505" s="729"/>
      <c r="M1505" s="741"/>
    </row>
    <row r="1506" ht="22.5" customHeight="1">
      <c r="A1506" s="723" t="b">
        <v>0</v>
      </c>
      <c r="B1506" s="725"/>
      <c r="C1506" s="725">
        <v>45908.0</v>
      </c>
      <c r="D1506" s="726">
        <f t="shared" si="74"/>
        <v>13000</v>
      </c>
      <c r="E1506" s="759" t="s">
        <v>3173</v>
      </c>
      <c r="F1506" s="740" t="s">
        <v>2426</v>
      </c>
      <c r="G1506" s="728" t="s">
        <v>3170</v>
      </c>
      <c r="H1506" s="734">
        <v>13000.0</v>
      </c>
      <c r="I1506" s="726">
        <v>0.0</v>
      </c>
      <c r="J1506" s="726">
        <f t="shared" si="70"/>
        <v>0</v>
      </c>
      <c r="K1506" s="724"/>
      <c r="L1506" s="729"/>
      <c r="M1506" s="741"/>
    </row>
    <row r="1507" ht="22.5" customHeight="1">
      <c r="A1507" s="723" t="b">
        <v>0</v>
      </c>
      <c r="B1507" s="725"/>
      <c r="C1507" s="725">
        <v>45908.0</v>
      </c>
      <c r="D1507" s="726">
        <f t="shared" si="74"/>
        <v>10000</v>
      </c>
      <c r="E1507" s="759" t="s">
        <v>3174</v>
      </c>
      <c r="F1507" s="740" t="s">
        <v>2426</v>
      </c>
      <c r="G1507" s="728" t="s">
        <v>3170</v>
      </c>
      <c r="H1507" s="734">
        <v>10000.0</v>
      </c>
      <c r="I1507" s="726">
        <v>0.0</v>
      </c>
      <c r="J1507" s="726">
        <f t="shared" si="70"/>
        <v>0</v>
      </c>
      <c r="K1507" s="724"/>
      <c r="L1507" s="729"/>
      <c r="M1507" s="741"/>
    </row>
    <row r="1508" ht="22.5" customHeight="1">
      <c r="A1508" s="723" t="b">
        <v>0</v>
      </c>
      <c r="B1508" s="725"/>
      <c r="C1508" s="725">
        <v>45908.0</v>
      </c>
      <c r="D1508" s="726">
        <f t="shared" si="74"/>
        <v>158000</v>
      </c>
      <c r="E1508" s="759" t="s">
        <v>2580</v>
      </c>
      <c r="F1508" s="740" t="s">
        <v>2426</v>
      </c>
      <c r="G1508" s="728" t="s">
        <v>3170</v>
      </c>
      <c r="H1508" s="734">
        <v>158000.0</v>
      </c>
      <c r="I1508" s="726">
        <v>0.0</v>
      </c>
      <c r="J1508" s="726">
        <f t="shared" si="70"/>
        <v>0</v>
      </c>
      <c r="K1508" s="724"/>
      <c r="L1508" s="729"/>
      <c r="M1508" s="741"/>
    </row>
    <row r="1509" ht="22.5" customHeight="1">
      <c r="A1509" s="723" t="b">
        <v>0</v>
      </c>
      <c r="B1509" s="725"/>
      <c r="C1509" s="725">
        <v>45908.0</v>
      </c>
      <c r="D1509" s="726">
        <f t="shared" si="74"/>
        <v>150000</v>
      </c>
      <c r="E1509" s="759" t="s">
        <v>3175</v>
      </c>
      <c r="F1509" s="740" t="s">
        <v>2426</v>
      </c>
      <c r="G1509" s="728" t="s">
        <v>3170</v>
      </c>
      <c r="H1509" s="734">
        <v>150000.0</v>
      </c>
      <c r="I1509" s="726">
        <v>0.0</v>
      </c>
      <c r="J1509" s="726">
        <f t="shared" si="70"/>
        <v>0</v>
      </c>
      <c r="K1509" s="724"/>
      <c r="L1509" s="729"/>
      <c r="M1509" s="741"/>
    </row>
    <row r="1510" ht="22.5" customHeight="1">
      <c r="A1510" s="723" t="b">
        <v>0</v>
      </c>
      <c r="B1510" s="725"/>
      <c r="C1510" s="725">
        <v>45908.0</v>
      </c>
      <c r="D1510" s="726">
        <f t="shared" si="74"/>
        <v>252000</v>
      </c>
      <c r="E1510" s="759" t="s">
        <v>3176</v>
      </c>
      <c r="F1510" s="740" t="s">
        <v>2426</v>
      </c>
      <c r="G1510" s="728" t="s">
        <v>3170</v>
      </c>
      <c r="H1510" s="734">
        <v>252000.0</v>
      </c>
      <c r="I1510" s="726">
        <v>0.0</v>
      </c>
      <c r="J1510" s="726">
        <f t="shared" si="70"/>
        <v>0</v>
      </c>
      <c r="K1510" s="724"/>
      <c r="L1510" s="729"/>
      <c r="M1510" s="741"/>
    </row>
    <row r="1511" ht="22.5" customHeight="1">
      <c r="A1511" s="723" t="b">
        <v>0</v>
      </c>
      <c r="B1511" s="725"/>
      <c r="C1511" s="725">
        <v>45908.0</v>
      </c>
      <c r="D1511" s="726">
        <f t="shared" si="74"/>
        <v>778000</v>
      </c>
      <c r="E1511" s="759" t="s">
        <v>3177</v>
      </c>
      <c r="F1511" s="740" t="s">
        <v>2426</v>
      </c>
      <c r="G1511" s="728" t="s">
        <v>3170</v>
      </c>
      <c r="H1511" s="734">
        <v>778000.0</v>
      </c>
      <c r="I1511" s="726">
        <v>0.0</v>
      </c>
      <c r="J1511" s="726">
        <f t="shared" si="70"/>
        <v>0</v>
      </c>
      <c r="K1511" s="724"/>
      <c r="L1511" s="729"/>
      <c r="M1511" s="741"/>
    </row>
    <row r="1512" ht="22.5" customHeight="1">
      <c r="A1512" s="723" t="b">
        <v>0</v>
      </c>
      <c r="B1512" s="725"/>
      <c r="C1512" s="725">
        <v>45908.0</v>
      </c>
      <c r="D1512" s="726">
        <f t="shared" si="74"/>
        <v>38000</v>
      </c>
      <c r="E1512" s="759" t="s">
        <v>3178</v>
      </c>
      <c r="F1512" s="740" t="s">
        <v>2426</v>
      </c>
      <c r="G1512" s="728" t="s">
        <v>3170</v>
      </c>
      <c r="H1512" s="734">
        <v>38000.0</v>
      </c>
      <c r="I1512" s="726">
        <v>0.0</v>
      </c>
      <c r="J1512" s="726">
        <f t="shared" si="70"/>
        <v>0</v>
      </c>
      <c r="K1512" s="724"/>
      <c r="L1512" s="729"/>
      <c r="M1512" s="741"/>
    </row>
    <row r="1513" ht="22.5" customHeight="1">
      <c r="A1513" s="723" t="b">
        <v>0</v>
      </c>
      <c r="B1513" s="725"/>
      <c r="C1513" s="725">
        <v>45908.0</v>
      </c>
      <c r="D1513" s="726">
        <f t="shared" si="74"/>
        <v>60000</v>
      </c>
      <c r="E1513" s="759" t="s">
        <v>3179</v>
      </c>
      <c r="F1513" s="740" t="s">
        <v>2426</v>
      </c>
      <c r="G1513" s="728" t="s">
        <v>3170</v>
      </c>
      <c r="H1513" s="734">
        <v>60000.0</v>
      </c>
      <c r="I1513" s="726">
        <v>0.0</v>
      </c>
      <c r="J1513" s="726">
        <f t="shared" si="70"/>
        <v>0</v>
      </c>
      <c r="K1513" s="724"/>
      <c r="L1513" s="729"/>
      <c r="M1513" s="741"/>
    </row>
    <row r="1514" ht="22.5" customHeight="1">
      <c r="A1514" s="723" t="b">
        <v>0</v>
      </c>
      <c r="B1514" s="725"/>
      <c r="C1514" s="725">
        <v>45908.0</v>
      </c>
      <c r="D1514" s="726">
        <f t="shared" si="74"/>
        <v>60000</v>
      </c>
      <c r="E1514" s="759" t="s">
        <v>3180</v>
      </c>
      <c r="F1514" s="740" t="s">
        <v>2426</v>
      </c>
      <c r="G1514" s="728" t="s">
        <v>3170</v>
      </c>
      <c r="H1514" s="734">
        <v>60000.0</v>
      </c>
      <c r="I1514" s="726">
        <v>0.0</v>
      </c>
      <c r="J1514" s="726">
        <f t="shared" si="70"/>
        <v>0</v>
      </c>
      <c r="K1514" s="724"/>
      <c r="L1514" s="729"/>
      <c r="M1514" s="741"/>
    </row>
    <row r="1515" ht="22.5" customHeight="1">
      <c r="A1515" s="723" t="b">
        <v>0</v>
      </c>
      <c r="B1515" s="725"/>
      <c r="C1515" s="725">
        <v>45908.0</v>
      </c>
      <c r="D1515" s="726">
        <f t="shared" si="74"/>
        <v>6000</v>
      </c>
      <c r="E1515" s="759" t="s">
        <v>3181</v>
      </c>
      <c r="F1515" s="740" t="s">
        <v>2426</v>
      </c>
      <c r="G1515" s="728" t="s">
        <v>3170</v>
      </c>
      <c r="H1515" s="734">
        <v>6000.0</v>
      </c>
      <c r="I1515" s="726">
        <v>0.0</v>
      </c>
      <c r="J1515" s="726">
        <f t="shared" si="70"/>
        <v>0</v>
      </c>
      <c r="K1515" s="724"/>
      <c r="L1515" s="729"/>
      <c r="M1515" s="741"/>
    </row>
    <row r="1516" ht="22.5" customHeight="1">
      <c r="A1516" s="723" t="b">
        <v>0</v>
      </c>
      <c r="B1516" s="725"/>
      <c r="C1516" s="725">
        <v>45908.0</v>
      </c>
      <c r="D1516" s="726">
        <f t="shared" si="74"/>
        <v>10000</v>
      </c>
      <c r="E1516" s="759" t="s">
        <v>3182</v>
      </c>
      <c r="F1516" s="740" t="s">
        <v>2426</v>
      </c>
      <c r="G1516" s="728" t="s">
        <v>3170</v>
      </c>
      <c r="H1516" s="734">
        <v>10000.0</v>
      </c>
      <c r="I1516" s="726">
        <v>0.0</v>
      </c>
      <c r="J1516" s="726">
        <f t="shared" si="70"/>
        <v>0</v>
      </c>
      <c r="K1516" s="724"/>
      <c r="L1516" s="729"/>
      <c r="M1516" s="741"/>
    </row>
    <row r="1517" ht="22.5" customHeight="1">
      <c r="A1517" s="723" t="b">
        <v>0</v>
      </c>
      <c r="B1517" s="725"/>
      <c r="C1517" s="725">
        <v>45908.0</v>
      </c>
      <c r="D1517" s="726">
        <f t="shared" si="74"/>
        <v>2000</v>
      </c>
      <c r="E1517" s="759" t="s">
        <v>3183</v>
      </c>
      <c r="F1517" s="740" t="s">
        <v>2426</v>
      </c>
      <c r="G1517" s="728" t="s">
        <v>3170</v>
      </c>
      <c r="H1517" s="734">
        <v>2000.0</v>
      </c>
      <c r="I1517" s="726">
        <v>0.0</v>
      </c>
      <c r="J1517" s="726">
        <f t="shared" si="70"/>
        <v>0</v>
      </c>
      <c r="K1517" s="724"/>
      <c r="L1517" s="729"/>
      <c r="M1517" s="741"/>
    </row>
    <row r="1518" ht="22.5" customHeight="1">
      <c r="A1518" s="723" t="b">
        <v>0</v>
      </c>
      <c r="B1518" s="725"/>
      <c r="C1518" s="725">
        <v>45908.0</v>
      </c>
      <c r="D1518" s="726">
        <f t="shared" si="74"/>
        <v>50000</v>
      </c>
      <c r="E1518" s="759" t="s">
        <v>3184</v>
      </c>
      <c r="F1518" s="740" t="s">
        <v>2426</v>
      </c>
      <c r="G1518" s="728" t="s">
        <v>3170</v>
      </c>
      <c r="H1518" s="734">
        <v>50000.0</v>
      </c>
      <c r="I1518" s="726">
        <v>0.0</v>
      </c>
      <c r="J1518" s="726">
        <f t="shared" si="70"/>
        <v>0</v>
      </c>
      <c r="K1518" s="724"/>
      <c r="L1518" s="729"/>
      <c r="M1518" s="741"/>
    </row>
    <row r="1519" ht="22.5" customHeight="1">
      <c r="A1519" s="723" t="b">
        <v>0</v>
      </c>
      <c r="B1519" s="725"/>
      <c r="C1519" s="725">
        <v>45908.0</v>
      </c>
      <c r="D1519" s="726">
        <f t="shared" si="74"/>
        <v>40000</v>
      </c>
      <c r="E1519" s="759" t="s">
        <v>3185</v>
      </c>
      <c r="F1519" s="740" t="s">
        <v>2426</v>
      </c>
      <c r="G1519" s="728" t="s">
        <v>3170</v>
      </c>
      <c r="H1519" s="734">
        <v>40000.0</v>
      </c>
      <c r="I1519" s="726">
        <v>0.0</v>
      </c>
      <c r="J1519" s="726">
        <f t="shared" si="70"/>
        <v>0</v>
      </c>
      <c r="K1519" s="724"/>
      <c r="L1519" s="729"/>
      <c r="M1519" s="741"/>
    </row>
    <row r="1520" ht="22.5" customHeight="1">
      <c r="A1520" s="723" t="b">
        <v>0</v>
      </c>
      <c r="B1520" s="725"/>
      <c r="C1520" s="725">
        <v>45908.0</v>
      </c>
      <c r="D1520" s="726">
        <f t="shared" si="74"/>
        <v>15000</v>
      </c>
      <c r="E1520" s="759" t="s">
        <v>3186</v>
      </c>
      <c r="F1520" s="740" t="s">
        <v>2426</v>
      </c>
      <c r="G1520" s="728" t="s">
        <v>3170</v>
      </c>
      <c r="H1520" s="734">
        <v>15000.0</v>
      </c>
      <c r="I1520" s="726">
        <v>0.0</v>
      </c>
      <c r="J1520" s="726">
        <f t="shared" si="70"/>
        <v>0</v>
      </c>
      <c r="K1520" s="724"/>
      <c r="L1520" s="729"/>
      <c r="M1520" s="741"/>
    </row>
    <row r="1521" ht="22.5" customHeight="1">
      <c r="A1521" s="723" t="b">
        <v>0</v>
      </c>
      <c r="B1521" s="725"/>
      <c r="C1521" s="725">
        <v>45908.0</v>
      </c>
      <c r="D1521" s="726">
        <f t="shared" si="74"/>
        <v>2000</v>
      </c>
      <c r="E1521" s="759" t="s">
        <v>3187</v>
      </c>
      <c r="F1521" s="740" t="s">
        <v>2426</v>
      </c>
      <c r="G1521" s="728" t="s">
        <v>3170</v>
      </c>
      <c r="H1521" s="734">
        <v>2000.0</v>
      </c>
      <c r="I1521" s="726">
        <v>0.0</v>
      </c>
      <c r="J1521" s="726">
        <f t="shared" si="70"/>
        <v>0</v>
      </c>
      <c r="K1521" s="724"/>
      <c r="L1521" s="729"/>
      <c r="M1521" s="741"/>
    </row>
    <row r="1522" ht="22.5" customHeight="1">
      <c r="A1522" s="723" t="b">
        <v>0</v>
      </c>
      <c r="B1522" s="725"/>
      <c r="C1522" s="725">
        <v>45908.0</v>
      </c>
      <c r="D1522" s="726">
        <f t="shared" si="74"/>
        <v>70000</v>
      </c>
      <c r="E1522" s="759" t="s">
        <v>3188</v>
      </c>
      <c r="F1522" s="740" t="s">
        <v>2426</v>
      </c>
      <c r="G1522" s="728" t="s">
        <v>3170</v>
      </c>
      <c r="H1522" s="734">
        <v>70000.0</v>
      </c>
      <c r="I1522" s="726">
        <v>0.0</v>
      </c>
      <c r="J1522" s="726">
        <f t="shared" si="70"/>
        <v>0</v>
      </c>
      <c r="K1522" s="724"/>
      <c r="L1522" s="729"/>
      <c r="M1522" s="741"/>
    </row>
    <row r="1523" ht="22.5" customHeight="1">
      <c r="A1523" s="723" t="b">
        <v>0</v>
      </c>
      <c r="B1523" s="725"/>
      <c r="C1523" s="725">
        <v>45908.0</v>
      </c>
      <c r="D1523" s="726">
        <f t="shared" si="74"/>
        <v>500000</v>
      </c>
      <c r="E1523" s="759" t="s">
        <v>2441</v>
      </c>
      <c r="F1523" s="740" t="s">
        <v>2426</v>
      </c>
      <c r="G1523" s="728" t="s">
        <v>3170</v>
      </c>
      <c r="H1523" s="734">
        <v>500000.0</v>
      </c>
      <c r="I1523" s="726">
        <v>0.0</v>
      </c>
      <c r="J1523" s="726">
        <f t="shared" si="70"/>
        <v>0</v>
      </c>
      <c r="K1523" s="724"/>
      <c r="L1523" s="729"/>
      <c r="M1523" s="741"/>
    </row>
    <row r="1524" ht="22.5" customHeight="1">
      <c r="A1524" s="723" t="b">
        <v>0</v>
      </c>
      <c r="B1524" s="725"/>
      <c r="C1524" s="725">
        <v>45908.0</v>
      </c>
      <c r="D1524" s="726">
        <v>451000.0</v>
      </c>
      <c r="E1524" s="759" t="s">
        <v>3189</v>
      </c>
      <c r="F1524" s="740" t="s">
        <v>2426</v>
      </c>
      <c r="G1524" s="728" t="s">
        <v>632</v>
      </c>
      <c r="H1524" s="734">
        <v>451000.0</v>
      </c>
      <c r="I1524" s="734">
        <v>0.0</v>
      </c>
      <c r="J1524" s="726">
        <f t="shared" si="70"/>
        <v>0</v>
      </c>
      <c r="K1524" s="724"/>
      <c r="L1524" s="729"/>
      <c r="M1524" s="741"/>
    </row>
    <row r="1525" ht="22.5" customHeight="1">
      <c r="A1525" s="723" t="b">
        <v>0</v>
      </c>
      <c r="B1525" s="724">
        <v>1104.0</v>
      </c>
      <c r="C1525" s="725">
        <v>45908.0</v>
      </c>
      <c r="D1525" s="726">
        <v>748000.0</v>
      </c>
      <c r="E1525" s="759" t="s">
        <v>3190</v>
      </c>
      <c r="F1525" s="740" t="s">
        <v>2426</v>
      </c>
      <c r="G1525" s="728" t="s">
        <v>632</v>
      </c>
      <c r="H1525" s="734">
        <v>748000.0</v>
      </c>
      <c r="I1525" s="734">
        <v>0.0</v>
      </c>
      <c r="J1525" s="726">
        <f t="shared" si="70"/>
        <v>0</v>
      </c>
      <c r="K1525" s="724"/>
      <c r="L1525" s="729"/>
      <c r="M1525" s="741"/>
    </row>
    <row r="1526" ht="22.5" customHeight="1">
      <c r="A1526" s="723" t="b">
        <v>0</v>
      </c>
      <c r="B1526" s="724">
        <v>1104.0</v>
      </c>
      <c r="C1526" s="725">
        <v>45908.0</v>
      </c>
      <c r="D1526" s="726">
        <v>234000.0</v>
      </c>
      <c r="E1526" s="759" t="s">
        <v>3191</v>
      </c>
      <c r="F1526" s="740" t="s">
        <v>2426</v>
      </c>
      <c r="G1526" s="728" t="s">
        <v>632</v>
      </c>
      <c r="H1526" s="734">
        <v>234000.0</v>
      </c>
      <c r="I1526" s="726">
        <v>0.0</v>
      </c>
      <c r="J1526" s="726">
        <f t="shared" si="70"/>
        <v>0</v>
      </c>
      <c r="K1526" s="724"/>
      <c r="L1526" s="729"/>
      <c r="M1526" s="741"/>
    </row>
    <row r="1527" ht="22.5" customHeight="1">
      <c r="A1527" s="723" t="b">
        <v>0</v>
      </c>
      <c r="B1527" s="725"/>
      <c r="C1527" s="725">
        <v>45909.0</v>
      </c>
      <c r="D1527" s="726">
        <f t="shared" ref="D1527:D1532" si="75">IF(OR(ISBLANK(H1527),ISBLANK(I1527)),"",H1527-I1527)</f>
        <v>252000</v>
      </c>
      <c r="E1527" s="724" t="s">
        <v>3192</v>
      </c>
      <c r="F1527" s="740" t="s">
        <v>2426</v>
      </c>
      <c r="G1527" s="728" t="s">
        <v>3170</v>
      </c>
      <c r="H1527" s="726">
        <v>252000.0</v>
      </c>
      <c r="I1527" s="726">
        <v>0.0</v>
      </c>
      <c r="J1527" s="726">
        <f t="shared" si="70"/>
        <v>0</v>
      </c>
      <c r="K1527" s="724"/>
      <c r="L1527" s="729"/>
      <c r="M1527" s="741"/>
    </row>
    <row r="1528" ht="22.5" customHeight="1">
      <c r="A1528" s="723" t="b">
        <v>0</v>
      </c>
      <c r="B1528" s="725"/>
      <c r="C1528" s="725">
        <v>45909.0</v>
      </c>
      <c r="D1528" s="726">
        <f t="shared" si="75"/>
        <v>10000</v>
      </c>
      <c r="E1528" s="759" t="s">
        <v>670</v>
      </c>
      <c r="F1528" s="740" t="s">
        <v>2426</v>
      </c>
      <c r="G1528" s="728" t="s">
        <v>3170</v>
      </c>
      <c r="H1528" s="726">
        <v>10000.0</v>
      </c>
      <c r="I1528" s="726">
        <v>0.0</v>
      </c>
      <c r="J1528" s="726">
        <f t="shared" si="70"/>
        <v>0</v>
      </c>
      <c r="K1528" s="724"/>
      <c r="L1528" s="729"/>
      <c r="M1528" s="741"/>
    </row>
    <row r="1529" ht="22.5" customHeight="1">
      <c r="A1529" s="723" t="b">
        <v>0</v>
      </c>
      <c r="B1529" s="725"/>
      <c r="C1529" s="725">
        <v>45909.0</v>
      </c>
      <c r="D1529" s="726">
        <f t="shared" si="75"/>
        <v>41000</v>
      </c>
      <c r="E1529" s="759" t="s">
        <v>2725</v>
      </c>
      <c r="F1529" s="740" t="s">
        <v>2426</v>
      </c>
      <c r="G1529" s="728" t="s">
        <v>3170</v>
      </c>
      <c r="H1529" s="726">
        <v>41000.0</v>
      </c>
      <c r="I1529" s="726">
        <v>0.0</v>
      </c>
      <c r="J1529" s="726">
        <f t="shared" si="70"/>
        <v>0</v>
      </c>
      <c r="K1529" s="724"/>
      <c r="L1529" s="729"/>
      <c r="M1529" s="741"/>
    </row>
    <row r="1530" ht="22.5" customHeight="1">
      <c r="A1530" s="723" t="b">
        <v>0</v>
      </c>
      <c r="B1530" s="725"/>
      <c r="C1530" s="725">
        <v>45909.0</v>
      </c>
      <c r="D1530" s="726">
        <f t="shared" si="75"/>
        <v>309000</v>
      </c>
      <c r="E1530" s="759" t="s">
        <v>3193</v>
      </c>
      <c r="F1530" s="740" t="s">
        <v>2426</v>
      </c>
      <c r="G1530" s="728" t="s">
        <v>3170</v>
      </c>
      <c r="H1530" s="726">
        <v>309000.0</v>
      </c>
      <c r="I1530" s="726">
        <v>0.0</v>
      </c>
      <c r="J1530" s="726">
        <f t="shared" si="70"/>
        <v>0</v>
      </c>
      <c r="K1530" s="724"/>
      <c r="L1530" s="729"/>
      <c r="M1530" s="741"/>
    </row>
    <row r="1531" ht="22.5" customHeight="1">
      <c r="A1531" s="723" t="b">
        <v>0</v>
      </c>
      <c r="B1531" s="737"/>
      <c r="C1531" s="725">
        <v>45909.0</v>
      </c>
      <c r="D1531" s="726">
        <f t="shared" si="75"/>
        <v>16000</v>
      </c>
      <c r="E1531" s="759" t="s">
        <v>3194</v>
      </c>
      <c r="F1531" s="740" t="s">
        <v>2426</v>
      </c>
      <c r="G1531" s="728" t="s">
        <v>3170</v>
      </c>
      <c r="H1531" s="726">
        <v>16000.0</v>
      </c>
      <c r="I1531" s="726">
        <v>0.0</v>
      </c>
      <c r="J1531" s="726">
        <f t="shared" si="70"/>
        <v>0</v>
      </c>
      <c r="K1531" s="724"/>
      <c r="L1531" s="729"/>
      <c r="M1531" s="741"/>
    </row>
    <row r="1532" ht="22.5" customHeight="1">
      <c r="A1532" s="723" t="b">
        <v>0</v>
      </c>
      <c r="B1532" s="725"/>
      <c r="C1532" s="725">
        <v>45909.0</v>
      </c>
      <c r="D1532" s="726">
        <f t="shared" si="75"/>
        <v>26000</v>
      </c>
      <c r="E1532" s="724" t="s">
        <v>3195</v>
      </c>
      <c r="F1532" s="740" t="s">
        <v>2426</v>
      </c>
      <c r="G1532" s="728" t="s">
        <v>54</v>
      </c>
      <c r="H1532" s="726">
        <v>26000.0</v>
      </c>
      <c r="I1532" s="726">
        <v>0.0</v>
      </c>
      <c r="J1532" s="726">
        <f t="shared" si="70"/>
        <v>0</v>
      </c>
      <c r="K1532" s="724"/>
      <c r="L1532" s="729"/>
      <c r="M1532" s="741"/>
    </row>
    <row r="1533" ht="22.5" customHeight="1">
      <c r="A1533" s="723" t="b">
        <v>0</v>
      </c>
      <c r="B1533" s="724">
        <v>1104.0</v>
      </c>
      <c r="C1533" s="725">
        <v>45909.0</v>
      </c>
      <c r="D1533" s="726">
        <v>90000.0</v>
      </c>
      <c r="E1533" s="724" t="s">
        <v>3196</v>
      </c>
      <c r="F1533" s="740" t="s">
        <v>2426</v>
      </c>
      <c r="G1533" s="728" t="s">
        <v>632</v>
      </c>
      <c r="H1533" s="726">
        <v>90000.0</v>
      </c>
      <c r="I1533" s="726">
        <v>0.0</v>
      </c>
      <c r="J1533" s="726">
        <f t="shared" si="70"/>
        <v>0</v>
      </c>
      <c r="K1533" s="724"/>
      <c r="L1533" s="729"/>
      <c r="M1533" s="741"/>
    </row>
    <row r="1534" ht="22.5" customHeight="1">
      <c r="A1534" s="723" t="b">
        <v>0</v>
      </c>
      <c r="B1534" s="725"/>
      <c r="C1534" s="725">
        <v>45909.0</v>
      </c>
      <c r="D1534" s="726">
        <f t="shared" ref="D1534:D1536" si="76">IF(OR(ISBLANK(H1534),ISBLANK(I1534)),"",H1534-I1534)</f>
        <v>522000</v>
      </c>
      <c r="E1534" s="724" t="s">
        <v>631</v>
      </c>
      <c r="F1534" s="727" t="s">
        <v>631</v>
      </c>
      <c r="G1534" s="728" t="s">
        <v>1609</v>
      </c>
      <c r="H1534" s="726">
        <v>522000.0</v>
      </c>
      <c r="I1534" s="726">
        <v>0.0</v>
      </c>
      <c r="J1534" s="726">
        <f t="shared" si="70"/>
        <v>0</v>
      </c>
      <c r="K1534" s="724"/>
      <c r="L1534" s="729"/>
      <c r="M1534" s="741"/>
    </row>
    <row r="1535" ht="22.5" customHeight="1">
      <c r="A1535" s="723" t="b">
        <v>0</v>
      </c>
      <c r="B1535" s="725"/>
      <c r="C1535" s="725">
        <v>45910.0</v>
      </c>
      <c r="D1535" s="726">
        <f t="shared" si="76"/>
        <v>550000</v>
      </c>
      <c r="E1535" s="724" t="s">
        <v>3197</v>
      </c>
      <c r="F1535" s="727" t="s">
        <v>641</v>
      </c>
      <c r="G1535" s="728" t="s">
        <v>1609</v>
      </c>
      <c r="H1535" s="726">
        <v>550000.0</v>
      </c>
      <c r="I1535" s="726">
        <v>0.0</v>
      </c>
      <c r="J1535" s="726">
        <f t="shared" si="70"/>
        <v>0</v>
      </c>
      <c r="K1535" s="724"/>
      <c r="L1535" s="729"/>
      <c r="M1535" s="741"/>
    </row>
    <row r="1536" ht="22.5" customHeight="1">
      <c r="A1536" s="723" t="b">
        <v>0</v>
      </c>
      <c r="B1536" s="724">
        <v>1165.0</v>
      </c>
      <c r="C1536" s="725">
        <v>45910.0</v>
      </c>
      <c r="D1536" s="726">
        <f t="shared" si="76"/>
        <v>521000</v>
      </c>
      <c r="E1536" s="724" t="s">
        <v>632</v>
      </c>
      <c r="F1536" s="727" t="s">
        <v>620</v>
      </c>
      <c r="G1536" s="728" t="s">
        <v>54</v>
      </c>
      <c r="H1536" s="726">
        <v>521000.0</v>
      </c>
      <c r="I1536" s="726">
        <v>0.0</v>
      </c>
      <c r="J1536" s="726">
        <f t="shared" si="70"/>
        <v>0</v>
      </c>
      <c r="K1536" s="724"/>
      <c r="L1536" s="729"/>
      <c r="M1536" s="741"/>
    </row>
    <row r="1537" ht="22.5" customHeight="1">
      <c r="A1537" s="723" t="b">
        <v>0</v>
      </c>
      <c r="B1537" s="724">
        <v>1012.0</v>
      </c>
      <c r="C1537" s="725">
        <v>45910.0</v>
      </c>
      <c r="D1537" s="726">
        <v>70000.0</v>
      </c>
      <c r="E1537" s="724" t="s">
        <v>632</v>
      </c>
      <c r="F1537" s="727" t="s">
        <v>620</v>
      </c>
      <c r="G1537" s="728" t="s">
        <v>54</v>
      </c>
      <c r="H1537" s="726">
        <v>70000.0</v>
      </c>
      <c r="I1537" s="726">
        <v>0.0</v>
      </c>
      <c r="J1537" s="726">
        <f t="shared" si="70"/>
        <v>0</v>
      </c>
      <c r="K1537" s="724"/>
      <c r="L1537" s="729"/>
      <c r="M1537" s="741"/>
    </row>
    <row r="1538" ht="22.5" customHeight="1">
      <c r="A1538" s="723" t="b">
        <v>0</v>
      </c>
      <c r="B1538" s="724">
        <v>1231.0</v>
      </c>
      <c r="C1538" s="725">
        <v>45910.0</v>
      </c>
      <c r="D1538" s="726">
        <f t="shared" ref="D1538:D1539" si="77">IF(OR(ISBLANK(H1538),ISBLANK(I1538)),"",H1538-I1538)</f>
        <v>165000</v>
      </c>
      <c r="E1538" s="724" t="s">
        <v>3198</v>
      </c>
      <c r="F1538" s="727" t="s">
        <v>620</v>
      </c>
      <c r="G1538" s="728" t="s">
        <v>225</v>
      </c>
      <c r="H1538" s="726">
        <v>165000.0</v>
      </c>
      <c r="I1538" s="726">
        <v>0.0</v>
      </c>
      <c r="J1538" s="726">
        <f t="shared" si="70"/>
        <v>0</v>
      </c>
      <c r="K1538" s="724"/>
      <c r="L1538" s="729"/>
      <c r="M1538" s="741"/>
    </row>
    <row r="1539" ht="22.5" customHeight="1">
      <c r="A1539" s="723" t="b">
        <v>0</v>
      </c>
      <c r="B1539" s="725"/>
      <c r="C1539" s="725">
        <v>45910.0</v>
      </c>
      <c r="D1539" s="726">
        <f t="shared" si="77"/>
        <v>200000</v>
      </c>
      <c r="E1539" s="724" t="s">
        <v>3199</v>
      </c>
      <c r="F1539" s="727" t="s">
        <v>620</v>
      </c>
      <c r="G1539" s="728" t="s">
        <v>225</v>
      </c>
      <c r="H1539" s="726">
        <v>200000.0</v>
      </c>
      <c r="I1539" s="726">
        <v>0.0</v>
      </c>
      <c r="J1539" s="726">
        <f t="shared" si="70"/>
        <v>0</v>
      </c>
      <c r="K1539" s="724"/>
      <c r="L1539" s="729"/>
      <c r="M1539" s="741"/>
    </row>
    <row r="1540" ht="22.5" customHeight="1">
      <c r="A1540" s="723" t="b">
        <v>0</v>
      </c>
      <c r="B1540" s="725"/>
      <c r="C1540" s="725">
        <v>45910.0</v>
      </c>
      <c r="D1540" s="726">
        <v>70000.0</v>
      </c>
      <c r="E1540" s="724" t="s">
        <v>3200</v>
      </c>
      <c r="F1540" s="727" t="s">
        <v>620</v>
      </c>
      <c r="G1540" s="728" t="s">
        <v>632</v>
      </c>
      <c r="H1540" s="726">
        <v>70000.0</v>
      </c>
      <c r="I1540" s="726">
        <v>0.0</v>
      </c>
      <c r="J1540" s="726">
        <f t="shared" si="70"/>
        <v>0</v>
      </c>
      <c r="K1540" s="724"/>
      <c r="L1540" s="729"/>
      <c r="M1540" s="741"/>
    </row>
    <row r="1541" ht="22.5" customHeight="1">
      <c r="A1541" s="723" t="b">
        <v>0</v>
      </c>
      <c r="B1541" s="724">
        <v>1138.0</v>
      </c>
      <c r="C1541" s="725">
        <v>45910.0</v>
      </c>
      <c r="D1541" s="726">
        <f t="shared" ref="D1541:D1554" si="78">IF(OR(ISBLANK(H1541),ISBLANK(I1541)),"",H1541-I1541)</f>
        <v>333000</v>
      </c>
      <c r="E1541" s="724" t="s">
        <v>632</v>
      </c>
      <c r="F1541" s="727" t="s">
        <v>620</v>
      </c>
      <c r="G1541" s="728" t="s">
        <v>632</v>
      </c>
      <c r="H1541" s="726">
        <v>333000.0</v>
      </c>
      <c r="I1541" s="726">
        <v>0.0</v>
      </c>
      <c r="J1541" s="726">
        <f t="shared" si="70"/>
        <v>0</v>
      </c>
      <c r="K1541" s="724"/>
      <c r="L1541" s="729"/>
      <c r="M1541" s="741"/>
    </row>
    <row r="1542" ht="22.5" customHeight="1">
      <c r="A1542" s="723" t="b">
        <v>0</v>
      </c>
      <c r="B1542" s="724" t="s">
        <v>3201</v>
      </c>
      <c r="C1542" s="725">
        <v>45910.0</v>
      </c>
      <c r="D1542" s="726">
        <f t="shared" si="78"/>
        <v>49000</v>
      </c>
      <c r="E1542" s="724" t="s">
        <v>3202</v>
      </c>
      <c r="F1542" s="727" t="s">
        <v>622</v>
      </c>
      <c r="G1542" s="728" t="s">
        <v>1609</v>
      </c>
      <c r="H1542" s="726">
        <v>49000.0</v>
      </c>
      <c r="I1542" s="726">
        <v>0.0</v>
      </c>
      <c r="J1542" s="726">
        <f t="shared" si="70"/>
        <v>0</v>
      </c>
      <c r="K1542" s="724"/>
      <c r="L1542" s="729"/>
      <c r="M1542" s="741"/>
    </row>
    <row r="1543" ht="22.5" customHeight="1">
      <c r="A1543" s="723" t="b">
        <v>0</v>
      </c>
      <c r="B1543" s="725"/>
      <c r="C1543" s="725">
        <v>45910.0</v>
      </c>
      <c r="D1543" s="726">
        <f t="shared" si="78"/>
        <v>206000</v>
      </c>
      <c r="E1543" s="724" t="s">
        <v>3203</v>
      </c>
      <c r="F1543" s="727" t="s">
        <v>622</v>
      </c>
      <c r="G1543" s="728" t="s">
        <v>1609</v>
      </c>
      <c r="H1543" s="726">
        <v>206000.0</v>
      </c>
      <c r="I1543" s="726">
        <v>0.0</v>
      </c>
      <c r="J1543" s="726">
        <f t="shared" si="70"/>
        <v>0</v>
      </c>
      <c r="K1543" s="724"/>
      <c r="L1543" s="729"/>
      <c r="M1543" s="741"/>
    </row>
    <row r="1544" ht="22.5" customHeight="1">
      <c r="A1544" s="723" t="b">
        <v>0</v>
      </c>
      <c r="B1544" s="724">
        <v>6206.0</v>
      </c>
      <c r="C1544" s="725">
        <v>45910.0</v>
      </c>
      <c r="D1544" s="726">
        <f t="shared" si="78"/>
        <v>24000</v>
      </c>
      <c r="E1544" s="724" t="s">
        <v>758</v>
      </c>
      <c r="F1544" s="727" t="s">
        <v>633</v>
      </c>
      <c r="G1544" s="728" t="s">
        <v>31</v>
      </c>
      <c r="H1544" s="726">
        <v>24000.0</v>
      </c>
      <c r="I1544" s="726">
        <v>0.0</v>
      </c>
      <c r="J1544" s="726">
        <f t="shared" si="70"/>
        <v>0</v>
      </c>
      <c r="K1544" s="724"/>
      <c r="L1544" s="729"/>
      <c r="M1544" s="741"/>
    </row>
    <row r="1545" ht="22.5" customHeight="1">
      <c r="A1545" s="723" t="b">
        <v>0</v>
      </c>
      <c r="B1545" s="725"/>
      <c r="C1545" s="725">
        <v>45910.0</v>
      </c>
      <c r="D1545" s="726">
        <f t="shared" si="78"/>
        <v>30000</v>
      </c>
      <c r="E1545" s="724" t="s">
        <v>618</v>
      </c>
      <c r="F1545" s="727" t="s">
        <v>618</v>
      </c>
      <c r="G1545" s="728" t="s">
        <v>3148</v>
      </c>
      <c r="H1545" s="726">
        <v>30000.0</v>
      </c>
      <c r="I1545" s="726">
        <v>0.0</v>
      </c>
      <c r="J1545" s="726">
        <f t="shared" si="70"/>
        <v>0</v>
      </c>
      <c r="K1545" s="724"/>
      <c r="L1545" s="729"/>
      <c r="M1545" s="741"/>
    </row>
    <row r="1546" ht="22.5" customHeight="1">
      <c r="A1546" s="723" t="b">
        <v>0</v>
      </c>
      <c r="B1546" s="725"/>
      <c r="C1546" s="725">
        <v>45910.0</v>
      </c>
      <c r="D1546" s="726">
        <f t="shared" si="78"/>
        <v>25000</v>
      </c>
      <c r="E1546" s="724" t="s">
        <v>618</v>
      </c>
      <c r="F1546" s="727" t="s">
        <v>618</v>
      </c>
      <c r="G1546" s="728" t="s">
        <v>3166</v>
      </c>
      <c r="H1546" s="726">
        <v>25000.0</v>
      </c>
      <c r="I1546" s="726">
        <v>0.0</v>
      </c>
      <c r="J1546" s="726">
        <f t="shared" si="70"/>
        <v>0</v>
      </c>
      <c r="K1546" s="724"/>
      <c r="L1546" s="729"/>
      <c r="M1546" s="741"/>
    </row>
    <row r="1547" ht="22.5" customHeight="1">
      <c r="A1547" s="723" t="b">
        <v>0</v>
      </c>
      <c r="B1547" s="724"/>
      <c r="C1547" s="725">
        <v>45910.0</v>
      </c>
      <c r="D1547" s="726">
        <f t="shared" si="78"/>
        <v>90500</v>
      </c>
      <c r="E1547" s="724" t="s">
        <v>618</v>
      </c>
      <c r="F1547" s="740" t="s">
        <v>618</v>
      </c>
      <c r="G1547" s="728" t="s">
        <v>1609</v>
      </c>
      <c r="H1547" s="726">
        <v>90500.0</v>
      </c>
      <c r="I1547" s="726">
        <v>0.0</v>
      </c>
      <c r="J1547" s="726">
        <f t="shared" si="70"/>
        <v>0</v>
      </c>
      <c r="K1547" s="724"/>
      <c r="L1547" s="729"/>
      <c r="M1547" s="741"/>
    </row>
    <row r="1548" ht="22.5" customHeight="1">
      <c r="A1548" s="723" t="b">
        <v>0</v>
      </c>
      <c r="B1548" s="725"/>
      <c r="C1548" s="725">
        <v>45910.0</v>
      </c>
      <c r="D1548" s="726">
        <f t="shared" si="78"/>
        <v>5000</v>
      </c>
      <c r="E1548" s="724" t="s">
        <v>618</v>
      </c>
      <c r="F1548" s="727" t="s">
        <v>618</v>
      </c>
      <c r="G1548" s="728" t="s">
        <v>41</v>
      </c>
      <c r="H1548" s="726">
        <v>5000.0</v>
      </c>
      <c r="I1548" s="726">
        <v>0.0</v>
      </c>
      <c r="J1548" s="726">
        <f t="shared" si="70"/>
        <v>0</v>
      </c>
      <c r="K1548" s="724"/>
      <c r="L1548" s="729"/>
      <c r="M1548" s="741"/>
    </row>
    <row r="1549" ht="22.5" customHeight="1">
      <c r="A1549" s="723" t="b">
        <v>0</v>
      </c>
      <c r="B1549" s="725"/>
      <c r="C1549" s="725">
        <v>45910.0</v>
      </c>
      <c r="D1549" s="726">
        <f t="shared" si="78"/>
        <v>500000</v>
      </c>
      <c r="E1549" s="724" t="s">
        <v>2580</v>
      </c>
      <c r="F1549" s="727"/>
      <c r="G1549" s="728" t="s">
        <v>1609</v>
      </c>
      <c r="H1549" s="726">
        <v>500000.0</v>
      </c>
      <c r="I1549" s="726">
        <v>0.0</v>
      </c>
      <c r="J1549" s="726">
        <f t="shared" si="70"/>
        <v>0</v>
      </c>
      <c r="K1549" s="724"/>
      <c r="L1549" s="729"/>
      <c r="M1549" s="741"/>
    </row>
    <row r="1550" ht="22.5" customHeight="1">
      <c r="A1550" s="723" t="b">
        <v>0</v>
      </c>
      <c r="B1550" s="725"/>
      <c r="C1550" s="725">
        <v>45911.0</v>
      </c>
      <c r="D1550" s="726">
        <f t="shared" si="78"/>
        <v>1000000</v>
      </c>
      <c r="E1550" s="724" t="s">
        <v>3204</v>
      </c>
      <c r="F1550" s="727" t="s">
        <v>2426</v>
      </c>
      <c r="G1550" s="728" t="s">
        <v>1609</v>
      </c>
      <c r="H1550" s="726">
        <v>1000000.0</v>
      </c>
      <c r="I1550" s="726">
        <v>0.0</v>
      </c>
      <c r="J1550" s="726">
        <f t="shared" si="70"/>
        <v>0</v>
      </c>
      <c r="K1550" s="724"/>
      <c r="L1550" s="729"/>
      <c r="M1550" s="741"/>
    </row>
    <row r="1551" ht="22.5" customHeight="1">
      <c r="A1551" s="723" t="b">
        <v>0</v>
      </c>
      <c r="B1551" s="725"/>
      <c r="C1551" s="725">
        <v>45911.0</v>
      </c>
      <c r="D1551" s="726">
        <f t="shared" si="78"/>
        <v>87000</v>
      </c>
      <c r="E1551" s="724" t="s">
        <v>2463</v>
      </c>
      <c r="F1551" s="727" t="s">
        <v>641</v>
      </c>
      <c r="G1551" s="728" t="s">
        <v>41</v>
      </c>
      <c r="H1551" s="726">
        <v>87000.0</v>
      </c>
      <c r="I1551" s="726">
        <v>0.0</v>
      </c>
      <c r="J1551" s="726">
        <f t="shared" si="70"/>
        <v>0</v>
      </c>
      <c r="K1551" s="724"/>
      <c r="L1551" s="729"/>
      <c r="M1551" s="741"/>
    </row>
    <row r="1552" ht="22.5" customHeight="1">
      <c r="A1552" s="723" t="b">
        <v>0</v>
      </c>
      <c r="B1552" s="725"/>
      <c r="C1552" s="725">
        <v>45911.0</v>
      </c>
      <c r="D1552" s="726">
        <f t="shared" si="78"/>
        <v>200000</v>
      </c>
      <c r="E1552" s="724" t="s">
        <v>3205</v>
      </c>
      <c r="F1552" s="727" t="s">
        <v>641</v>
      </c>
      <c r="G1552" s="728" t="s">
        <v>41</v>
      </c>
      <c r="H1552" s="726">
        <v>200000.0</v>
      </c>
      <c r="I1552" s="726">
        <v>0.0</v>
      </c>
      <c r="J1552" s="726">
        <f t="shared" si="70"/>
        <v>0</v>
      </c>
      <c r="K1552" s="724"/>
      <c r="L1552" s="729"/>
      <c r="M1552" s="741"/>
    </row>
    <row r="1553" ht="22.5" customHeight="1">
      <c r="A1553" s="723" t="b">
        <v>0</v>
      </c>
      <c r="B1553" s="725"/>
      <c r="C1553" s="725">
        <v>45911.0</v>
      </c>
      <c r="D1553" s="726">
        <f t="shared" si="78"/>
        <v>50000</v>
      </c>
      <c r="E1553" s="724" t="s">
        <v>3206</v>
      </c>
      <c r="F1553" s="727" t="s">
        <v>641</v>
      </c>
      <c r="G1553" s="728" t="s">
        <v>1609</v>
      </c>
      <c r="H1553" s="726">
        <v>50000.0</v>
      </c>
      <c r="I1553" s="726">
        <v>0.0</v>
      </c>
      <c r="J1553" s="726">
        <f t="shared" si="70"/>
        <v>0</v>
      </c>
      <c r="K1553" s="724"/>
      <c r="L1553" s="729"/>
      <c r="M1553" s="741"/>
    </row>
    <row r="1554" ht="22.5" customHeight="1">
      <c r="A1554" s="723" t="b">
        <v>0</v>
      </c>
      <c r="B1554" s="725"/>
      <c r="C1554" s="725">
        <v>45911.0</v>
      </c>
      <c r="D1554" s="726">
        <f t="shared" si="78"/>
        <v>50000</v>
      </c>
      <c r="E1554" s="724" t="s">
        <v>3207</v>
      </c>
      <c r="F1554" s="727" t="s">
        <v>26</v>
      </c>
      <c r="G1554" s="728" t="s">
        <v>791</v>
      </c>
      <c r="H1554" s="726">
        <v>50000.0</v>
      </c>
      <c r="I1554" s="726">
        <v>0.0</v>
      </c>
      <c r="J1554" s="726">
        <f t="shared" si="70"/>
        <v>0</v>
      </c>
      <c r="K1554" s="724"/>
      <c r="L1554" s="729"/>
      <c r="M1554" s="741"/>
    </row>
    <row r="1555" ht="22.5" customHeight="1">
      <c r="A1555" s="723" t="b">
        <v>0</v>
      </c>
      <c r="B1555" s="724">
        <v>1207.0</v>
      </c>
      <c r="C1555" s="725">
        <v>45911.0</v>
      </c>
      <c r="D1555" s="726">
        <v>180000.0</v>
      </c>
      <c r="E1555" s="724" t="s">
        <v>632</v>
      </c>
      <c r="F1555" s="727" t="s">
        <v>620</v>
      </c>
      <c r="G1555" s="728" t="s">
        <v>54</v>
      </c>
      <c r="H1555" s="726">
        <v>180000.0</v>
      </c>
      <c r="I1555" s="726">
        <v>0.0</v>
      </c>
      <c r="J1555" s="726">
        <f t="shared" si="70"/>
        <v>0</v>
      </c>
      <c r="K1555" s="724"/>
      <c r="L1555" s="729"/>
      <c r="M1555" s="741"/>
    </row>
    <row r="1556" ht="22.5" customHeight="1">
      <c r="A1556" s="723" t="b">
        <v>0</v>
      </c>
      <c r="B1556" s="724">
        <v>1208.0</v>
      </c>
      <c r="C1556" s="725">
        <v>45911.0</v>
      </c>
      <c r="D1556" s="726">
        <v>163000.0</v>
      </c>
      <c r="E1556" s="724" t="s">
        <v>632</v>
      </c>
      <c r="F1556" s="727" t="s">
        <v>620</v>
      </c>
      <c r="G1556" s="728" t="s">
        <v>54</v>
      </c>
      <c r="H1556" s="726">
        <v>163000.0</v>
      </c>
      <c r="I1556" s="726">
        <v>0.0</v>
      </c>
      <c r="J1556" s="726">
        <f t="shared" si="70"/>
        <v>0</v>
      </c>
      <c r="K1556" s="724"/>
      <c r="L1556" s="729"/>
      <c r="M1556" s="741"/>
    </row>
    <row r="1557" ht="22.5" customHeight="1">
      <c r="A1557" s="723" t="b">
        <v>0</v>
      </c>
      <c r="B1557" s="725"/>
      <c r="C1557" s="725">
        <v>45911.0</v>
      </c>
      <c r="D1557" s="726">
        <f t="shared" ref="D1557:D1592" si="79">IF(OR(ISBLANK(H1557),ISBLANK(I1557)),"",H1557-I1557)</f>
        <v>25000</v>
      </c>
      <c r="E1557" s="724" t="s">
        <v>3208</v>
      </c>
      <c r="F1557" s="727" t="s">
        <v>620</v>
      </c>
      <c r="G1557" s="728" t="s">
        <v>225</v>
      </c>
      <c r="H1557" s="726">
        <v>25000.0</v>
      </c>
      <c r="I1557" s="726">
        <v>0.0</v>
      </c>
      <c r="J1557" s="726">
        <f t="shared" si="70"/>
        <v>0</v>
      </c>
      <c r="K1557" s="724"/>
      <c r="L1557" s="729"/>
      <c r="M1557" s="741"/>
    </row>
    <row r="1558" ht="22.5" customHeight="1">
      <c r="A1558" s="723" t="b">
        <v>0</v>
      </c>
      <c r="B1558" s="725"/>
      <c r="C1558" s="725">
        <v>45911.0</v>
      </c>
      <c r="D1558" s="726">
        <f t="shared" si="79"/>
        <v>96000</v>
      </c>
      <c r="E1558" s="724" t="s">
        <v>3209</v>
      </c>
      <c r="F1558" s="727" t="s">
        <v>622</v>
      </c>
      <c r="G1558" s="728" t="s">
        <v>31</v>
      </c>
      <c r="H1558" s="726">
        <v>96000.0</v>
      </c>
      <c r="I1558" s="726">
        <v>0.0</v>
      </c>
      <c r="J1558" s="726">
        <f t="shared" si="70"/>
        <v>0</v>
      </c>
      <c r="K1558" s="724"/>
      <c r="L1558" s="729"/>
      <c r="M1558" s="741"/>
    </row>
    <row r="1559" ht="22.5" customHeight="1">
      <c r="A1559" s="723" t="b">
        <v>0</v>
      </c>
      <c r="B1559" s="725"/>
      <c r="C1559" s="725">
        <v>45911.0</v>
      </c>
      <c r="D1559" s="726">
        <f t="shared" si="79"/>
        <v>48000</v>
      </c>
      <c r="E1559" s="724" t="s">
        <v>3210</v>
      </c>
      <c r="F1559" s="727" t="s">
        <v>622</v>
      </c>
      <c r="G1559" s="728" t="s">
        <v>225</v>
      </c>
      <c r="H1559" s="726">
        <v>48000.0</v>
      </c>
      <c r="I1559" s="726">
        <v>0.0</v>
      </c>
      <c r="J1559" s="726">
        <f t="shared" si="70"/>
        <v>0</v>
      </c>
      <c r="K1559" s="724"/>
      <c r="L1559" s="729"/>
      <c r="M1559" s="741"/>
    </row>
    <row r="1560" ht="22.5" customHeight="1">
      <c r="A1560" s="723" t="b">
        <v>0</v>
      </c>
      <c r="B1560" s="725"/>
      <c r="C1560" s="725">
        <v>45911.0</v>
      </c>
      <c r="D1560" s="726">
        <f t="shared" si="79"/>
        <v>5000</v>
      </c>
      <c r="E1560" s="724" t="s">
        <v>2725</v>
      </c>
      <c r="F1560" s="727" t="s">
        <v>628</v>
      </c>
      <c r="G1560" s="728" t="s">
        <v>33</v>
      </c>
      <c r="H1560" s="726">
        <v>5000.0</v>
      </c>
      <c r="I1560" s="726">
        <v>0.0</v>
      </c>
      <c r="J1560" s="726">
        <f t="shared" si="70"/>
        <v>0</v>
      </c>
      <c r="K1560" s="724"/>
      <c r="L1560" s="729"/>
      <c r="M1560" s="741"/>
    </row>
    <row r="1561" ht="22.5" customHeight="1">
      <c r="A1561" s="723" t="b">
        <v>0</v>
      </c>
      <c r="B1561" s="725"/>
      <c r="C1561" s="725">
        <v>45911.0</v>
      </c>
      <c r="D1561" s="726">
        <f t="shared" si="79"/>
        <v>40000</v>
      </c>
      <c r="E1561" s="724" t="s">
        <v>3211</v>
      </c>
      <c r="F1561" s="727" t="s">
        <v>628</v>
      </c>
      <c r="G1561" s="728" t="s">
        <v>31</v>
      </c>
      <c r="H1561" s="726">
        <v>40000.0</v>
      </c>
      <c r="I1561" s="726">
        <v>0.0</v>
      </c>
      <c r="J1561" s="726">
        <f t="shared" si="70"/>
        <v>0</v>
      </c>
      <c r="K1561" s="724"/>
      <c r="L1561" s="729"/>
      <c r="M1561" s="741"/>
    </row>
    <row r="1562" ht="22.5" customHeight="1">
      <c r="A1562" s="723" t="b">
        <v>0</v>
      </c>
      <c r="B1562" s="725"/>
      <c r="C1562" s="725">
        <v>45911.0</v>
      </c>
      <c r="D1562" s="726">
        <f t="shared" si="79"/>
        <v>10000</v>
      </c>
      <c r="E1562" s="724" t="s">
        <v>2668</v>
      </c>
      <c r="F1562" s="727" t="s">
        <v>628</v>
      </c>
      <c r="G1562" s="728" t="s">
        <v>68</v>
      </c>
      <c r="H1562" s="726">
        <v>10000.0</v>
      </c>
      <c r="I1562" s="726">
        <v>0.0</v>
      </c>
      <c r="J1562" s="726">
        <f t="shared" si="70"/>
        <v>0</v>
      </c>
      <c r="K1562" s="724"/>
      <c r="L1562" s="729"/>
      <c r="M1562" s="741"/>
    </row>
    <row r="1563" ht="22.5" customHeight="1">
      <c r="A1563" s="723" t="b">
        <v>0</v>
      </c>
      <c r="B1563" s="725"/>
      <c r="C1563" s="725">
        <v>45911.0</v>
      </c>
      <c r="D1563" s="726">
        <f t="shared" si="79"/>
        <v>10000</v>
      </c>
      <c r="E1563" s="724" t="s">
        <v>845</v>
      </c>
      <c r="F1563" s="727" t="s">
        <v>628</v>
      </c>
      <c r="G1563" s="728" t="s">
        <v>1609</v>
      </c>
      <c r="H1563" s="726">
        <v>10000.0</v>
      </c>
      <c r="I1563" s="726">
        <v>0.0</v>
      </c>
      <c r="J1563" s="726">
        <f t="shared" si="70"/>
        <v>0</v>
      </c>
      <c r="K1563" s="724"/>
      <c r="L1563" s="729"/>
      <c r="M1563" s="741"/>
    </row>
    <row r="1564" ht="22.5" customHeight="1">
      <c r="A1564" s="723" t="b">
        <v>0</v>
      </c>
      <c r="B1564" s="725"/>
      <c r="C1564" s="725">
        <v>45911.0</v>
      </c>
      <c r="D1564" s="726">
        <f t="shared" si="79"/>
        <v>124000</v>
      </c>
      <c r="E1564" s="724" t="s">
        <v>758</v>
      </c>
      <c r="F1564" s="727" t="s">
        <v>633</v>
      </c>
      <c r="G1564" s="728" t="s">
        <v>1609</v>
      </c>
      <c r="H1564" s="726">
        <v>124000.0</v>
      </c>
      <c r="I1564" s="726">
        <v>0.0</v>
      </c>
      <c r="J1564" s="726">
        <f t="shared" si="70"/>
        <v>0</v>
      </c>
      <c r="K1564" s="724"/>
      <c r="L1564" s="729"/>
      <c r="M1564" s="741"/>
    </row>
    <row r="1565" ht="22.5" customHeight="1">
      <c r="A1565" s="723" t="b">
        <v>0</v>
      </c>
      <c r="B1565" s="725"/>
      <c r="C1565" s="725">
        <v>45911.0</v>
      </c>
      <c r="D1565" s="726">
        <f t="shared" si="79"/>
        <v>550000</v>
      </c>
      <c r="E1565" s="724" t="s">
        <v>631</v>
      </c>
      <c r="F1565" s="727" t="s">
        <v>631</v>
      </c>
      <c r="G1565" s="728" t="s">
        <v>31</v>
      </c>
      <c r="H1565" s="726">
        <v>550000.0</v>
      </c>
      <c r="I1565" s="726">
        <v>0.0</v>
      </c>
      <c r="J1565" s="726">
        <f t="shared" si="70"/>
        <v>0</v>
      </c>
      <c r="K1565" s="724"/>
      <c r="L1565" s="729"/>
      <c r="M1565" s="741"/>
    </row>
    <row r="1566" ht="22.5" customHeight="1">
      <c r="A1566" s="723" t="b">
        <v>0</v>
      </c>
      <c r="B1566" s="725"/>
      <c r="C1566" s="725">
        <v>45911.0</v>
      </c>
      <c r="D1566" s="726">
        <f t="shared" si="79"/>
        <v>40000</v>
      </c>
      <c r="E1566" s="724" t="s">
        <v>3212</v>
      </c>
      <c r="F1566" s="727" t="s">
        <v>826</v>
      </c>
      <c r="G1566" s="728" t="s">
        <v>68</v>
      </c>
      <c r="H1566" s="726">
        <v>40000.0</v>
      </c>
      <c r="I1566" s="726">
        <v>0.0</v>
      </c>
      <c r="J1566" s="726">
        <f t="shared" si="70"/>
        <v>0</v>
      </c>
      <c r="K1566" s="724"/>
      <c r="L1566" s="729"/>
      <c r="M1566" s="741"/>
    </row>
    <row r="1567" ht="22.5" customHeight="1">
      <c r="A1567" s="723" t="b">
        <v>0</v>
      </c>
      <c r="B1567" s="725"/>
      <c r="C1567" s="725">
        <v>45911.0</v>
      </c>
      <c r="D1567" s="726">
        <f t="shared" si="79"/>
        <v>25000</v>
      </c>
      <c r="E1567" s="724" t="s">
        <v>618</v>
      </c>
      <c r="F1567" s="727" t="s">
        <v>618</v>
      </c>
      <c r="G1567" s="728" t="s">
        <v>3148</v>
      </c>
      <c r="H1567" s="726">
        <v>25000.0</v>
      </c>
      <c r="I1567" s="726">
        <v>0.0</v>
      </c>
      <c r="J1567" s="726">
        <f t="shared" si="70"/>
        <v>0</v>
      </c>
      <c r="K1567" s="724"/>
      <c r="L1567" s="729"/>
      <c r="M1567" s="741"/>
    </row>
    <row r="1568" ht="22.5" customHeight="1">
      <c r="A1568" s="723" t="b">
        <v>0</v>
      </c>
      <c r="B1568" s="725"/>
      <c r="C1568" s="725">
        <v>45911.0</v>
      </c>
      <c r="D1568" s="726">
        <f t="shared" si="79"/>
        <v>25000</v>
      </c>
      <c r="E1568" s="724" t="s">
        <v>618</v>
      </c>
      <c r="F1568" s="727" t="s">
        <v>618</v>
      </c>
      <c r="G1568" s="728" t="s">
        <v>3166</v>
      </c>
      <c r="H1568" s="726">
        <v>25000.0</v>
      </c>
      <c r="I1568" s="726">
        <v>0.0</v>
      </c>
      <c r="J1568" s="726">
        <f t="shared" si="70"/>
        <v>0</v>
      </c>
      <c r="K1568" s="724"/>
      <c r="L1568" s="729"/>
      <c r="M1568" s="741"/>
    </row>
    <row r="1569" ht="22.5" customHeight="1">
      <c r="A1569" s="723" t="b">
        <v>0</v>
      </c>
      <c r="B1569" s="725"/>
      <c r="C1569" s="725">
        <v>45911.0</v>
      </c>
      <c r="D1569" s="726">
        <f t="shared" si="79"/>
        <v>5000</v>
      </c>
      <c r="E1569" s="724" t="s">
        <v>618</v>
      </c>
      <c r="F1569" s="727" t="s">
        <v>618</v>
      </c>
      <c r="G1569" s="728" t="s">
        <v>3166</v>
      </c>
      <c r="H1569" s="726">
        <v>5000.0</v>
      </c>
      <c r="I1569" s="726">
        <v>0.0</v>
      </c>
      <c r="J1569" s="726">
        <f t="shared" si="70"/>
        <v>0</v>
      </c>
      <c r="K1569" s="724"/>
      <c r="L1569" s="729"/>
      <c r="M1569" s="741"/>
    </row>
    <row r="1570" ht="22.5" customHeight="1">
      <c r="A1570" s="723" t="b">
        <v>0</v>
      </c>
      <c r="B1570" s="725"/>
      <c r="C1570" s="725">
        <v>45911.0</v>
      </c>
      <c r="D1570" s="726">
        <f t="shared" si="79"/>
        <v>50000</v>
      </c>
      <c r="E1570" s="724" t="s">
        <v>618</v>
      </c>
      <c r="F1570" s="727" t="s">
        <v>618</v>
      </c>
      <c r="G1570" s="728" t="s">
        <v>791</v>
      </c>
      <c r="H1570" s="726">
        <v>50000.0</v>
      </c>
      <c r="I1570" s="726">
        <v>0.0</v>
      </c>
      <c r="J1570" s="726">
        <f t="shared" si="70"/>
        <v>0</v>
      </c>
      <c r="K1570" s="724"/>
      <c r="L1570" s="729"/>
      <c r="M1570" s="741"/>
    </row>
    <row r="1571" ht="22.5" customHeight="1">
      <c r="A1571" s="723" t="b">
        <v>0</v>
      </c>
      <c r="B1571" s="725"/>
      <c r="C1571" s="725">
        <v>45911.0</v>
      </c>
      <c r="D1571" s="726">
        <f t="shared" si="79"/>
        <v>20000</v>
      </c>
      <c r="E1571" s="724" t="s">
        <v>3147</v>
      </c>
      <c r="F1571" s="727" t="s">
        <v>651</v>
      </c>
      <c r="G1571" s="728" t="s">
        <v>225</v>
      </c>
      <c r="H1571" s="726">
        <v>20000.0</v>
      </c>
      <c r="I1571" s="726">
        <v>0.0</v>
      </c>
      <c r="J1571" s="726">
        <f t="shared" si="70"/>
        <v>0</v>
      </c>
      <c r="K1571" s="724"/>
      <c r="L1571" s="729"/>
      <c r="M1571" s="741"/>
    </row>
    <row r="1572" ht="22.5" customHeight="1">
      <c r="A1572" s="723" t="b">
        <v>0</v>
      </c>
      <c r="B1572" s="725"/>
      <c r="C1572" s="725">
        <v>45911.0</v>
      </c>
      <c r="D1572" s="726">
        <f t="shared" si="79"/>
        <v>72000</v>
      </c>
      <c r="E1572" s="724" t="s">
        <v>3213</v>
      </c>
      <c r="F1572" s="727" t="s">
        <v>651</v>
      </c>
      <c r="G1572" s="728" t="s">
        <v>225</v>
      </c>
      <c r="H1572" s="726">
        <v>72000.0</v>
      </c>
      <c r="I1572" s="726">
        <v>0.0</v>
      </c>
      <c r="J1572" s="726">
        <f t="shared" si="70"/>
        <v>0</v>
      </c>
      <c r="K1572" s="724"/>
      <c r="L1572" s="729"/>
      <c r="M1572" s="741"/>
    </row>
    <row r="1573" ht="22.5" customHeight="1">
      <c r="A1573" s="723" t="b">
        <v>0</v>
      </c>
      <c r="B1573" s="725"/>
      <c r="C1573" s="725">
        <v>45911.0</v>
      </c>
      <c r="D1573" s="726">
        <f t="shared" si="79"/>
        <v>15000</v>
      </c>
      <c r="E1573" s="724" t="s">
        <v>3214</v>
      </c>
      <c r="F1573" s="727" t="s">
        <v>651</v>
      </c>
      <c r="G1573" s="728" t="s">
        <v>225</v>
      </c>
      <c r="H1573" s="726">
        <v>15000.0</v>
      </c>
      <c r="I1573" s="726">
        <v>0.0</v>
      </c>
      <c r="J1573" s="726">
        <f t="shared" si="70"/>
        <v>0</v>
      </c>
      <c r="K1573" s="724"/>
      <c r="L1573" s="729"/>
      <c r="M1573" s="741"/>
    </row>
    <row r="1574" ht="22.5" customHeight="1">
      <c r="A1574" s="723" t="b">
        <v>0</v>
      </c>
      <c r="B1574" s="725"/>
      <c r="C1574" s="725">
        <v>45911.0</v>
      </c>
      <c r="D1574" s="726">
        <f t="shared" si="79"/>
        <v>46000</v>
      </c>
      <c r="E1574" s="724" t="s">
        <v>670</v>
      </c>
      <c r="F1574" s="727" t="s">
        <v>651</v>
      </c>
      <c r="G1574" s="728" t="s">
        <v>225</v>
      </c>
      <c r="H1574" s="726">
        <v>46000.0</v>
      </c>
      <c r="I1574" s="726">
        <v>0.0</v>
      </c>
      <c r="J1574" s="726">
        <f t="shared" si="70"/>
        <v>0</v>
      </c>
      <c r="K1574" s="724"/>
      <c r="L1574" s="729"/>
      <c r="M1574" s="741"/>
    </row>
    <row r="1575" ht="22.5" customHeight="1">
      <c r="A1575" s="723" t="b">
        <v>0</v>
      </c>
      <c r="B1575" s="725"/>
      <c r="C1575" s="725">
        <v>45912.0</v>
      </c>
      <c r="D1575" s="726">
        <f t="shared" si="79"/>
        <v>100000</v>
      </c>
      <c r="E1575" s="724" t="s">
        <v>627</v>
      </c>
      <c r="F1575" s="727" t="s">
        <v>2426</v>
      </c>
      <c r="G1575" s="750"/>
      <c r="H1575" s="726">
        <v>100000.0</v>
      </c>
      <c r="I1575" s="726">
        <v>0.0</v>
      </c>
      <c r="J1575" s="726">
        <f t="shared" si="70"/>
        <v>0</v>
      </c>
      <c r="K1575" s="724"/>
      <c r="L1575" s="729"/>
      <c r="M1575" s="741"/>
    </row>
    <row r="1576" ht="22.5" customHeight="1">
      <c r="A1576" s="723" t="b">
        <v>0</v>
      </c>
      <c r="B1576" s="725"/>
      <c r="C1576" s="725">
        <v>45913.0</v>
      </c>
      <c r="D1576" s="726">
        <f t="shared" si="79"/>
        <v>650000</v>
      </c>
      <c r="E1576" s="724" t="s">
        <v>3215</v>
      </c>
      <c r="F1576" s="727" t="s">
        <v>2426</v>
      </c>
      <c r="G1576" s="728" t="s">
        <v>1609</v>
      </c>
      <c r="H1576" s="726">
        <v>650000.0</v>
      </c>
      <c r="I1576" s="726">
        <v>0.0</v>
      </c>
      <c r="J1576" s="726">
        <f t="shared" si="70"/>
        <v>0</v>
      </c>
      <c r="K1576" s="724"/>
      <c r="L1576" s="729"/>
      <c r="M1576" s="741"/>
    </row>
    <row r="1577" ht="22.5" customHeight="1">
      <c r="A1577" s="723" t="b">
        <v>0</v>
      </c>
      <c r="B1577" s="725"/>
      <c r="C1577" s="725">
        <v>45913.0</v>
      </c>
      <c r="D1577" s="726">
        <f t="shared" si="79"/>
        <v>25000</v>
      </c>
      <c r="E1577" s="724" t="s">
        <v>618</v>
      </c>
      <c r="F1577" s="727" t="s">
        <v>618</v>
      </c>
      <c r="G1577" s="728" t="s">
        <v>3148</v>
      </c>
      <c r="H1577" s="726">
        <v>25000.0</v>
      </c>
      <c r="I1577" s="726">
        <v>0.0</v>
      </c>
      <c r="J1577" s="726">
        <f t="shared" si="70"/>
        <v>0</v>
      </c>
      <c r="K1577" s="724"/>
      <c r="L1577" s="729"/>
      <c r="M1577" s="741"/>
    </row>
    <row r="1578" ht="22.5" customHeight="1">
      <c r="A1578" s="723" t="b">
        <v>0</v>
      </c>
      <c r="B1578" s="725"/>
      <c r="C1578" s="725">
        <v>45914.0</v>
      </c>
      <c r="D1578" s="726">
        <f t="shared" si="79"/>
        <v>61000</v>
      </c>
      <c r="E1578" s="724" t="s">
        <v>3216</v>
      </c>
      <c r="F1578" s="727" t="s">
        <v>2426</v>
      </c>
      <c r="G1578" s="728" t="s">
        <v>31</v>
      </c>
      <c r="H1578" s="726">
        <v>61000.0</v>
      </c>
      <c r="I1578" s="726">
        <v>0.0</v>
      </c>
      <c r="J1578" s="726">
        <f t="shared" si="70"/>
        <v>0</v>
      </c>
      <c r="K1578" s="724"/>
      <c r="L1578" s="729"/>
      <c r="M1578" s="741"/>
    </row>
    <row r="1579" ht="22.5" customHeight="1">
      <c r="A1579" s="723" t="b">
        <v>0</v>
      </c>
      <c r="B1579" s="725"/>
      <c r="C1579" s="725">
        <v>45914.0</v>
      </c>
      <c r="D1579" s="726">
        <f t="shared" si="79"/>
        <v>10000</v>
      </c>
      <c r="E1579" s="724" t="s">
        <v>68</v>
      </c>
      <c r="F1579" s="727" t="s">
        <v>2426</v>
      </c>
      <c r="G1579" s="728" t="s">
        <v>68</v>
      </c>
      <c r="H1579" s="726">
        <v>10000.0</v>
      </c>
      <c r="I1579" s="726">
        <v>0.0</v>
      </c>
      <c r="J1579" s="726">
        <f t="shared" si="70"/>
        <v>0</v>
      </c>
      <c r="K1579" s="724"/>
      <c r="L1579" s="729"/>
      <c r="M1579" s="741"/>
    </row>
    <row r="1580" ht="22.5" customHeight="1">
      <c r="A1580" s="723" t="b">
        <v>0</v>
      </c>
      <c r="B1580" s="725"/>
      <c r="C1580" s="725">
        <v>45914.0</v>
      </c>
      <c r="D1580" s="726">
        <f t="shared" si="79"/>
        <v>15000</v>
      </c>
      <c r="E1580" s="724" t="s">
        <v>3217</v>
      </c>
      <c r="F1580" s="727" t="s">
        <v>2426</v>
      </c>
      <c r="G1580" s="728" t="s">
        <v>3160</v>
      </c>
      <c r="H1580" s="726">
        <v>15000.0</v>
      </c>
      <c r="I1580" s="726">
        <v>0.0</v>
      </c>
      <c r="J1580" s="726">
        <f t="shared" si="70"/>
        <v>0</v>
      </c>
      <c r="K1580" s="724"/>
      <c r="L1580" s="729"/>
      <c r="M1580" s="741"/>
    </row>
    <row r="1581" ht="22.5" customHeight="1">
      <c r="A1581" s="723" t="b">
        <v>0</v>
      </c>
      <c r="B1581" s="725"/>
      <c r="C1581" s="725">
        <v>45914.0</v>
      </c>
      <c r="D1581" s="726">
        <f t="shared" si="79"/>
        <v>30000</v>
      </c>
      <c r="E1581" s="724" t="s">
        <v>2672</v>
      </c>
      <c r="F1581" s="727" t="s">
        <v>2426</v>
      </c>
      <c r="G1581" s="728" t="s">
        <v>1609</v>
      </c>
      <c r="H1581" s="726">
        <v>30000.0</v>
      </c>
      <c r="I1581" s="726">
        <v>0.0</v>
      </c>
      <c r="J1581" s="726">
        <f t="shared" si="70"/>
        <v>0</v>
      </c>
      <c r="K1581" s="724"/>
      <c r="L1581" s="729"/>
      <c r="M1581" s="741"/>
    </row>
    <row r="1582" ht="22.5" customHeight="1">
      <c r="A1582" s="723" t="b">
        <v>0</v>
      </c>
      <c r="B1582" s="725"/>
      <c r="C1582" s="725">
        <v>45914.0</v>
      </c>
      <c r="D1582" s="726">
        <f t="shared" si="79"/>
        <v>30000</v>
      </c>
      <c r="E1582" s="724" t="s">
        <v>657</v>
      </c>
      <c r="F1582" s="740" t="s">
        <v>2426</v>
      </c>
      <c r="G1582" s="728" t="s">
        <v>1609</v>
      </c>
      <c r="H1582" s="726">
        <v>30000.0</v>
      </c>
      <c r="I1582" s="726">
        <v>0.0</v>
      </c>
      <c r="J1582" s="726">
        <f t="shared" si="70"/>
        <v>0</v>
      </c>
      <c r="K1582" s="724"/>
      <c r="L1582" s="729"/>
      <c r="M1582" s="741"/>
    </row>
    <row r="1583" ht="22.5" customHeight="1">
      <c r="A1583" s="723" t="b">
        <v>0</v>
      </c>
      <c r="B1583" s="725"/>
      <c r="C1583" s="725">
        <v>45914.0</v>
      </c>
      <c r="D1583" s="726">
        <f t="shared" si="79"/>
        <v>50000</v>
      </c>
      <c r="E1583" s="724" t="s">
        <v>3218</v>
      </c>
      <c r="F1583" s="740" t="s">
        <v>2426</v>
      </c>
      <c r="G1583" s="728" t="s">
        <v>1609</v>
      </c>
      <c r="H1583" s="726">
        <v>50000.0</v>
      </c>
      <c r="I1583" s="726">
        <v>0.0</v>
      </c>
      <c r="J1583" s="726">
        <f t="shared" si="70"/>
        <v>0</v>
      </c>
      <c r="K1583" s="724"/>
      <c r="L1583" s="729"/>
      <c r="M1583" s="741"/>
    </row>
    <row r="1584" ht="22.5" customHeight="1">
      <c r="A1584" s="723" t="b">
        <v>0</v>
      </c>
      <c r="B1584" s="725"/>
      <c r="C1584" s="725">
        <v>45914.0</v>
      </c>
      <c r="D1584" s="726">
        <f t="shared" si="79"/>
        <v>55000</v>
      </c>
      <c r="E1584" s="724" t="s">
        <v>3219</v>
      </c>
      <c r="F1584" s="740" t="s">
        <v>2426</v>
      </c>
      <c r="G1584" s="728" t="s">
        <v>1609</v>
      </c>
      <c r="H1584" s="726">
        <v>55000.0</v>
      </c>
      <c r="I1584" s="726">
        <v>0.0</v>
      </c>
      <c r="J1584" s="726">
        <f t="shared" si="70"/>
        <v>0</v>
      </c>
      <c r="K1584" s="724"/>
      <c r="L1584" s="729"/>
      <c r="M1584" s="741"/>
    </row>
    <row r="1585" ht="22.5" customHeight="1">
      <c r="A1585" s="723" t="b">
        <v>0</v>
      </c>
      <c r="B1585" s="725"/>
      <c r="C1585" s="725">
        <v>45914.0</v>
      </c>
      <c r="D1585" s="726">
        <f t="shared" si="79"/>
        <v>150000</v>
      </c>
      <c r="E1585" s="724" t="s">
        <v>3220</v>
      </c>
      <c r="F1585" s="740" t="s">
        <v>2426</v>
      </c>
      <c r="G1585" s="728" t="s">
        <v>1609</v>
      </c>
      <c r="H1585" s="726">
        <v>150000.0</v>
      </c>
      <c r="I1585" s="726">
        <v>0.0</v>
      </c>
      <c r="J1585" s="726">
        <f t="shared" si="70"/>
        <v>0</v>
      </c>
      <c r="K1585" s="724"/>
      <c r="L1585" s="729"/>
      <c r="M1585" s="741"/>
    </row>
    <row r="1586" ht="22.5" customHeight="1">
      <c r="A1586" s="723" t="b">
        <v>0</v>
      </c>
      <c r="B1586" s="725"/>
      <c r="C1586" s="725">
        <v>45914.0</v>
      </c>
      <c r="D1586" s="726">
        <f t="shared" si="79"/>
        <v>50000</v>
      </c>
      <c r="E1586" s="724" t="s">
        <v>2672</v>
      </c>
      <c r="F1586" s="740" t="s">
        <v>2426</v>
      </c>
      <c r="G1586" s="728" t="s">
        <v>1609</v>
      </c>
      <c r="H1586" s="726">
        <v>50000.0</v>
      </c>
      <c r="I1586" s="726">
        <v>0.0</v>
      </c>
      <c r="J1586" s="726">
        <f t="shared" si="70"/>
        <v>0</v>
      </c>
      <c r="K1586" s="724"/>
      <c r="L1586" s="729"/>
      <c r="M1586" s="741"/>
    </row>
    <row r="1587" ht="22.5" customHeight="1">
      <c r="A1587" s="723" t="b">
        <v>0</v>
      </c>
      <c r="B1587" s="725"/>
      <c r="C1587" s="725">
        <v>45914.0</v>
      </c>
      <c r="D1587" s="726">
        <f t="shared" si="79"/>
        <v>2000000</v>
      </c>
      <c r="E1587" s="724" t="s">
        <v>3221</v>
      </c>
      <c r="F1587" s="740" t="s">
        <v>2426</v>
      </c>
      <c r="G1587" s="728" t="s">
        <v>1609</v>
      </c>
      <c r="H1587" s="726">
        <v>2000000.0</v>
      </c>
      <c r="I1587" s="726">
        <v>0.0</v>
      </c>
      <c r="J1587" s="726">
        <f t="shared" si="70"/>
        <v>0</v>
      </c>
      <c r="K1587" s="724"/>
      <c r="L1587" s="729"/>
      <c r="M1587" s="741"/>
    </row>
    <row r="1588" ht="22.5" customHeight="1">
      <c r="A1588" s="723" t="b">
        <v>0</v>
      </c>
      <c r="B1588" s="725"/>
      <c r="C1588" s="725">
        <v>45914.0</v>
      </c>
      <c r="D1588" s="726">
        <f t="shared" si="79"/>
        <v>80000</v>
      </c>
      <c r="E1588" s="724" t="s">
        <v>3222</v>
      </c>
      <c r="F1588" s="727" t="s">
        <v>2426</v>
      </c>
      <c r="G1588" s="728" t="s">
        <v>1609</v>
      </c>
      <c r="H1588" s="726">
        <v>80000.0</v>
      </c>
      <c r="I1588" s="726">
        <v>0.0</v>
      </c>
      <c r="J1588" s="726">
        <f t="shared" si="70"/>
        <v>0</v>
      </c>
      <c r="K1588" s="724"/>
      <c r="L1588" s="729"/>
      <c r="M1588" s="741"/>
    </row>
    <row r="1589" ht="22.5" customHeight="1">
      <c r="A1589" s="723" t="b">
        <v>0</v>
      </c>
      <c r="B1589" s="725"/>
      <c r="C1589" s="725">
        <v>45914.0</v>
      </c>
      <c r="D1589" s="726">
        <f t="shared" si="79"/>
        <v>105000</v>
      </c>
      <c r="E1589" s="724" t="s">
        <v>3223</v>
      </c>
      <c r="F1589" s="727" t="s">
        <v>2426</v>
      </c>
      <c r="G1589" s="728" t="s">
        <v>1609</v>
      </c>
      <c r="H1589" s="726">
        <v>105000.0</v>
      </c>
      <c r="I1589" s="726">
        <v>0.0</v>
      </c>
      <c r="J1589" s="726">
        <f t="shared" si="70"/>
        <v>0</v>
      </c>
      <c r="K1589" s="724"/>
      <c r="L1589" s="729"/>
      <c r="M1589" s="741"/>
    </row>
    <row r="1590" ht="22.5" customHeight="1">
      <c r="A1590" s="723" t="b">
        <v>0</v>
      </c>
      <c r="B1590" s="725"/>
      <c r="C1590" s="725">
        <v>45914.0</v>
      </c>
      <c r="D1590" s="726">
        <f t="shared" si="79"/>
        <v>40000</v>
      </c>
      <c r="E1590" s="724" t="s">
        <v>3224</v>
      </c>
      <c r="F1590" s="727" t="s">
        <v>2426</v>
      </c>
      <c r="G1590" s="728" t="s">
        <v>37</v>
      </c>
      <c r="H1590" s="726">
        <v>40000.0</v>
      </c>
      <c r="I1590" s="726">
        <v>0.0</v>
      </c>
      <c r="J1590" s="726">
        <f t="shared" si="70"/>
        <v>0</v>
      </c>
      <c r="K1590" s="724"/>
      <c r="L1590" s="729"/>
      <c r="M1590" s="741"/>
    </row>
    <row r="1591" ht="22.5" customHeight="1">
      <c r="A1591" s="723" t="b">
        <v>0</v>
      </c>
      <c r="B1591" s="725"/>
      <c r="C1591" s="725">
        <v>45914.0</v>
      </c>
      <c r="D1591" s="726">
        <f t="shared" si="79"/>
        <v>100000</v>
      </c>
      <c r="E1591" s="724" t="s">
        <v>3225</v>
      </c>
      <c r="F1591" s="740" t="s">
        <v>894</v>
      </c>
      <c r="G1591" s="728" t="s">
        <v>1609</v>
      </c>
      <c r="H1591" s="726">
        <v>100000.0</v>
      </c>
      <c r="I1591" s="726">
        <v>0.0</v>
      </c>
      <c r="J1591" s="726">
        <f t="shared" si="70"/>
        <v>0</v>
      </c>
      <c r="K1591" s="724"/>
      <c r="L1591" s="729"/>
      <c r="M1591" s="741"/>
    </row>
    <row r="1592" ht="22.5" customHeight="1">
      <c r="A1592" s="723" t="b">
        <v>0</v>
      </c>
      <c r="B1592" s="725"/>
      <c r="C1592" s="725">
        <v>45914.0</v>
      </c>
      <c r="D1592" s="726">
        <f t="shared" si="79"/>
        <v>25000</v>
      </c>
      <c r="E1592" s="724" t="s">
        <v>3226</v>
      </c>
      <c r="F1592" s="727" t="s">
        <v>641</v>
      </c>
      <c r="G1592" s="728" t="s">
        <v>1609</v>
      </c>
      <c r="H1592" s="726">
        <v>25000.0</v>
      </c>
      <c r="I1592" s="726">
        <v>0.0</v>
      </c>
      <c r="J1592" s="726">
        <f t="shared" si="70"/>
        <v>0</v>
      </c>
      <c r="K1592" s="724"/>
      <c r="L1592" s="729"/>
      <c r="M1592" s="741"/>
    </row>
    <row r="1593" ht="22.5" customHeight="1">
      <c r="A1593" s="723" t="b">
        <v>0</v>
      </c>
      <c r="B1593" s="724">
        <v>1282.0</v>
      </c>
      <c r="C1593" s="725">
        <v>45914.0</v>
      </c>
      <c r="D1593" s="726">
        <v>227000.0</v>
      </c>
      <c r="E1593" s="724" t="s">
        <v>632</v>
      </c>
      <c r="F1593" s="727" t="s">
        <v>620</v>
      </c>
      <c r="G1593" s="728" t="s">
        <v>54</v>
      </c>
      <c r="H1593" s="726">
        <v>227000.0</v>
      </c>
      <c r="I1593" s="726">
        <v>0.0</v>
      </c>
      <c r="J1593" s="726">
        <f t="shared" si="70"/>
        <v>0</v>
      </c>
      <c r="K1593" s="724"/>
      <c r="L1593" s="729"/>
      <c r="M1593" s="741"/>
    </row>
    <row r="1594" ht="22.5" customHeight="1">
      <c r="A1594" s="723" t="b">
        <v>0</v>
      </c>
      <c r="B1594" s="725"/>
      <c r="C1594" s="725">
        <v>45914.0</v>
      </c>
      <c r="D1594" s="726">
        <f t="shared" ref="D1594:D1629" si="80">IF(OR(ISBLANK(H1594),ISBLANK(I1594)),"",H1594-I1594)</f>
        <v>250000</v>
      </c>
      <c r="E1594" s="724" t="s">
        <v>3227</v>
      </c>
      <c r="F1594" s="727" t="s">
        <v>620</v>
      </c>
      <c r="G1594" s="750"/>
      <c r="H1594" s="726">
        <v>250000.0</v>
      </c>
      <c r="I1594" s="726">
        <v>0.0</v>
      </c>
      <c r="J1594" s="726">
        <f t="shared" si="70"/>
        <v>0</v>
      </c>
      <c r="K1594" s="724"/>
      <c r="L1594" s="729"/>
      <c r="M1594" s="741"/>
    </row>
    <row r="1595" ht="22.5" customHeight="1">
      <c r="A1595" s="723" t="b">
        <v>0</v>
      </c>
      <c r="B1595" s="725"/>
      <c r="C1595" s="725">
        <v>45914.0</v>
      </c>
      <c r="D1595" s="726">
        <f t="shared" si="80"/>
        <v>6500</v>
      </c>
      <c r="E1595" s="724" t="s">
        <v>2668</v>
      </c>
      <c r="F1595" s="740" t="s">
        <v>717</v>
      </c>
      <c r="G1595" s="728" t="s">
        <v>1609</v>
      </c>
      <c r="H1595" s="726">
        <v>6500.0</v>
      </c>
      <c r="I1595" s="726">
        <v>0.0</v>
      </c>
      <c r="J1595" s="726">
        <f t="shared" si="70"/>
        <v>0</v>
      </c>
      <c r="K1595" s="724"/>
      <c r="L1595" s="729"/>
      <c r="M1595" s="741"/>
    </row>
    <row r="1596" ht="22.5" customHeight="1">
      <c r="A1596" s="723" t="b">
        <v>0</v>
      </c>
      <c r="B1596" s="725"/>
      <c r="C1596" s="725">
        <v>45914.0</v>
      </c>
      <c r="D1596" s="726">
        <f t="shared" si="80"/>
        <v>16000</v>
      </c>
      <c r="E1596" s="724" t="s">
        <v>3228</v>
      </c>
      <c r="F1596" s="727" t="s">
        <v>628</v>
      </c>
      <c r="G1596" s="728" t="s">
        <v>31</v>
      </c>
      <c r="H1596" s="726">
        <v>16000.0</v>
      </c>
      <c r="I1596" s="726">
        <v>0.0</v>
      </c>
      <c r="J1596" s="726">
        <f t="shared" si="70"/>
        <v>0</v>
      </c>
      <c r="K1596" s="724"/>
      <c r="L1596" s="729"/>
      <c r="M1596" s="741"/>
    </row>
    <row r="1597" ht="22.5" customHeight="1">
      <c r="A1597" s="723" t="b">
        <v>0</v>
      </c>
      <c r="B1597" s="725"/>
      <c r="C1597" s="725">
        <v>45914.0</v>
      </c>
      <c r="D1597" s="726">
        <f t="shared" si="80"/>
        <v>50000</v>
      </c>
      <c r="E1597" s="724" t="s">
        <v>68</v>
      </c>
      <c r="F1597" s="727" t="s">
        <v>628</v>
      </c>
      <c r="G1597" s="728" t="s">
        <v>68</v>
      </c>
      <c r="H1597" s="726">
        <v>50000.0</v>
      </c>
      <c r="I1597" s="726">
        <v>0.0</v>
      </c>
      <c r="J1597" s="726">
        <f t="shared" si="70"/>
        <v>0</v>
      </c>
      <c r="K1597" s="724"/>
      <c r="L1597" s="729"/>
      <c r="M1597" s="741"/>
    </row>
    <row r="1598" ht="22.5" customHeight="1">
      <c r="A1598" s="723" t="b">
        <v>0</v>
      </c>
      <c r="B1598" s="725"/>
      <c r="C1598" s="725">
        <v>45914.0</v>
      </c>
      <c r="D1598" s="726">
        <f t="shared" si="80"/>
        <v>10000</v>
      </c>
      <c r="E1598" s="724" t="s">
        <v>3216</v>
      </c>
      <c r="F1598" s="727" t="s">
        <v>628</v>
      </c>
      <c r="G1598" s="728" t="s">
        <v>41</v>
      </c>
      <c r="H1598" s="726">
        <v>10000.0</v>
      </c>
      <c r="I1598" s="726">
        <v>0.0</v>
      </c>
      <c r="J1598" s="726">
        <f t="shared" si="70"/>
        <v>0</v>
      </c>
      <c r="K1598" s="724"/>
      <c r="L1598" s="729"/>
      <c r="M1598" s="741"/>
    </row>
    <row r="1599" ht="22.5" customHeight="1">
      <c r="A1599" s="723" t="b">
        <v>0</v>
      </c>
      <c r="B1599" s="725"/>
      <c r="C1599" s="725">
        <v>45914.0</v>
      </c>
      <c r="D1599" s="726">
        <f t="shared" si="80"/>
        <v>10000</v>
      </c>
      <c r="E1599" s="724" t="s">
        <v>2723</v>
      </c>
      <c r="F1599" s="727" t="s">
        <v>628</v>
      </c>
      <c r="G1599" s="728" t="s">
        <v>54</v>
      </c>
      <c r="H1599" s="726">
        <v>10000.0</v>
      </c>
      <c r="I1599" s="726">
        <v>0.0</v>
      </c>
      <c r="J1599" s="726">
        <f t="shared" si="70"/>
        <v>0</v>
      </c>
      <c r="K1599" s="724"/>
      <c r="L1599" s="729"/>
      <c r="M1599" s="741"/>
    </row>
    <row r="1600" ht="22.5" customHeight="1">
      <c r="A1600" s="723" t="b">
        <v>0</v>
      </c>
      <c r="B1600" s="725"/>
      <c r="C1600" s="725">
        <v>45914.0</v>
      </c>
      <c r="D1600" s="726">
        <f t="shared" si="80"/>
        <v>10000</v>
      </c>
      <c r="E1600" s="724" t="s">
        <v>2771</v>
      </c>
      <c r="F1600" s="740" t="s">
        <v>628</v>
      </c>
      <c r="G1600" s="728" t="s">
        <v>1609</v>
      </c>
      <c r="H1600" s="726">
        <v>10000.0</v>
      </c>
      <c r="I1600" s="726">
        <v>0.0</v>
      </c>
      <c r="J1600" s="726">
        <f t="shared" si="70"/>
        <v>0</v>
      </c>
      <c r="K1600" s="724"/>
      <c r="L1600" s="729"/>
      <c r="M1600" s="741"/>
    </row>
    <row r="1601" ht="22.5" customHeight="1">
      <c r="A1601" s="723" t="b">
        <v>0</v>
      </c>
      <c r="B1601" s="725"/>
      <c r="C1601" s="725">
        <v>45914.0</v>
      </c>
      <c r="D1601" s="726">
        <f t="shared" si="80"/>
        <v>20000</v>
      </c>
      <c r="E1601" s="724" t="s">
        <v>3229</v>
      </c>
      <c r="F1601" s="727" t="s">
        <v>628</v>
      </c>
      <c r="G1601" s="728" t="s">
        <v>1609</v>
      </c>
      <c r="H1601" s="726">
        <v>20000.0</v>
      </c>
      <c r="I1601" s="726">
        <v>0.0</v>
      </c>
      <c r="J1601" s="726">
        <f t="shared" si="70"/>
        <v>0</v>
      </c>
      <c r="K1601" s="724"/>
      <c r="L1601" s="729"/>
      <c r="M1601" s="741"/>
    </row>
    <row r="1602" ht="22.5" customHeight="1">
      <c r="A1602" s="723" t="b">
        <v>0</v>
      </c>
      <c r="B1602" s="725"/>
      <c r="C1602" s="725">
        <v>45914.0</v>
      </c>
      <c r="D1602" s="726">
        <f t="shared" si="80"/>
        <v>30000</v>
      </c>
      <c r="E1602" s="724" t="s">
        <v>3230</v>
      </c>
      <c r="F1602" s="740" t="s">
        <v>628</v>
      </c>
      <c r="G1602" s="728" t="s">
        <v>1609</v>
      </c>
      <c r="H1602" s="726">
        <v>30000.0</v>
      </c>
      <c r="I1602" s="726">
        <v>0.0</v>
      </c>
      <c r="J1602" s="726">
        <f t="shared" si="70"/>
        <v>0</v>
      </c>
      <c r="K1602" s="724"/>
      <c r="L1602" s="729"/>
      <c r="M1602" s="741"/>
    </row>
    <row r="1603" ht="22.5" customHeight="1">
      <c r="A1603" s="723" t="b">
        <v>0</v>
      </c>
      <c r="B1603" s="725"/>
      <c r="C1603" s="725">
        <v>45914.0</v>
      </c>
      <c r="D1603" s="726">
        <f t="shared" si="80"/>
        <v>121000</v>
      </c>
      <c r="E1603" s="724" t="s">
        <v>3231</v>
      </c>
      <c r="F1603" s="740" t="s">
        <v>633</v>
      </c>
      <c r="G1603" s="728" t="s">
        <v>3232</v>
      </c>
      <c r="H1603" s="726">
        <v>121000.0</v>
      </c>
      <c r="I1603" s="726">
        <v>0.0</v>
      </c>
      <c r="J1603" s="726">
        <f t="shared" si="70"/>
        <v>0</v>
      </c>
      <c r="K1603" s="724"/>
      <c r="L1603" s="729"/>
      <c r="M1603" s="741"/>
    </row>
    <row r="1604" ht="22.5" customHeight="1">
      <c r="A1604" s="723" t="b">
        <v>0</v>
      </c>
      <c r="B1604" s="725"/>
      <c r="C1604" s="725">
        <v>45914.0</v>
      </c>
      <c r="D1604" s="726">
        <f t="shared" si="80"/>
        <v>10000</v>
      </c>
      <c r="E1604" s="724" t="s">
        <v>2507</v>
      </c>
      <c r="F1604" s="727" t="s">
        <v>633</v>
      </c>
      <c r="G1604" s="750"/>
      <c r="H1604" s="726">
        <v>10000.0</v>
      </c>
      <c r="I1604" s="726">
        <v>0.0</v>
      </c>
      <c r="J1604" s="726">
        <f t="shared" si="70"/>
        <v>0</v>
      </c>
      <c r="K1604" s="724"/>
      <c r="L1604" s="729"/>
      <c r="M1604" s="741"/>
    </row>
    <row r="1605" ht="22.5" customHeight="1">
      <c r="A1605" s="723" t="b">
        <v>0</v>
      </c>
      <c r="B1605" s="725"/>
      <c r="C1605" s="725">
        <v>45914.0</v>
      </c>
      <c r="D1605" s="726">
        <f t="shared" si="80"/>
        <v>400000</v>
      </c>
      <c r="E1605" s="724" t="s">
        <v>631</v>
      </c>
      <c r="F1605" s="727" t="s">
        <v>631</v>
      </c>
      <c r="G1605" s="728" t="s">
        <v>2840</v>
      </c>
      <c r="H1605" s="726">
        <v>400000.0</v>
      </c>
      <c r="I1605" s="726">
        <v>0.0</v>
      </c>
      <c r="J1605" s="726">
        <f t="shared" si="70"/>
        <v>0</v>
      </c>
      <c r="K1605" s="724"/>
      <c r="L1605" s="729"/>
      <c r="M1605" s="741"/>
    </row>
    <row r="1606" ht="22.5" customHeight="1">
      <c r="A1606" s="723" t="b">
        <v>0</v>
      </c>
      <c r="B1606" s="725"/>
      <c r="C1606" s="725">
        <v>45914.0</v>
      </c>
      <c r="D1606" s="726">
        <f t="shared" si="80"/>
        <v>35000</v>
      </c>
      <c r="E1606" s="724" t="s">
        <v>3233</v>
      </c>
      <c r="F1606" s="727" t="s">
        <v>826</v>
      </c>
      <c r="G1606" s="728" t="s">
        <v>31</v>
      </c>
      <c r="H1606" s="726">
        <v>35000.0</v>
      </c>
      <c r="I1606" s="726">
        <v>0.0</v>
      </c>
      <c r="J1606" s="726">
        <f t="shared" si="70"/>
        <v>0</v>
      </c>
      <c r="K1606" s="724"/>
      <c r="L1606" s="729"/>
      <c r="M1606" s="741"/>
    </row>
    <row r="1607" ht="22.5" customHeight="1">
      <c r="A1607" s="723" t="b">
        <v>0</v>
      </c>
      <c r="B1607" s="725"/>
      <c r="C1607" s="725">
        <v>45914.0</v>
      </c>
      <c r="D1607" s="726">
        <f t="shared" si="80"/>
        <v>50000</v>
      </c>
      <c r="E1607" s="724" t="s">
        <v>618</v>
      </c>
      <c r="F1607" s="727" t="s">
        <v>618</v>
      </c>
      <c r="G1607" s="728" t="s">
        <v>3148</v>
      </c>
      <c r="H1607" s="726">
        <v>50000.0</v>
      </c>
      <c r="I1607" s="726">
        <v>0.0</v>
      </c>
      <c r="J1607" s="726">
        <f t="shared" si="70"/>
        <v>0</v>
      </c>
      <c r="K1607" s="724"/>
      <c r="L1607" s="729"/>
      <c r="M1607" s="741"/>
    </row>
    <row r="1608" ht="22.5" customHeight="1">
      <c r="A1608" s="723" t="b">
        <v>0</v>
      </c>
      <c r="B1608" s="725"/>
      <c r="C1608" s="725">
        <v>45914.0</v>
      </c>
      <c r="D1608" s="726">
        <f t="shared" si="80"/>
        <v>10000</v>
      </c>
      <c r="E1608" s="724" t="s">
        <v>618</v>
      </c>
      <c r="F1608" s="727" t="s">
        <v>618</v>
      </c>
      <c r="G1608" s="728" t="s">
        <v>3166</v>
      </c>
      <c r="H1608" s="726">
        <v>10000.0</v>
      </c>
      <c r="I1608" s="726">
        <v>0.0</v>
      </c>
      <c r="J1608" s="726">
        <f t="shared" si="70"/>
        <v>0</v>
      </c>
      <c r="K1608" s="724"/>
      <c r="L1608" s="729"/>
      <c r="M1608" s="741"/>
    </row>
    <row r="1609" ht="22.5" customHeight="1">
      <c r="A1609" s="723" t="b">
        <v>0</v>
      </c>
      <c r="B1609" s="725"/>
      <c r="C1609" s="725">
        <v>45914.0</v>
      </c>
      <c r="D1609" s="726">
        <f t="shared" si="80"/>
        <v>25000</v>
      </c>
      <c r="E1609" s="724" t="s">
        <v>618</v>
      </c>
      <c r="F1609" s="727" t="s">
        <v>618</v>
      </c>
      <c r="G1609" s="728" t="s">
        <v>3166</v>
      </c>
      <c r="H1609" s="726">
        <v>25000.0</v>
      </c>
      <c r="I1609" s="726">
        <v>0.0</v>
      </c>
      <c r="J1609" s="726">
        <f t="shared" si="70"/>
        <v>0</v>
      </c>
      <c r="K1609" s="724"/>
      <c r="L1609" s="729"/>
      <c r="M1609" s="741"/>
    </row>
    <row r="1610" ht="22.5" customHeight="1">
      <c r="A1610" s="723" t="b">
        <v>0</v>
      </c>
      <c r="B1610" s="725"/>
      <c r="C1610" s="725">
        <v>45914.0</v>
      </c>
      <c r="D1610" s="726">
        <f t="shared" si="80"/>
        <v>100000</v>
      </c>
      <c r="E1610" s="724" t="s">
        <v>618</v>
      </c>
      <c r="F1610" s="727" t="s">
        <v>618</v>
      </c>
      <c r="G1610" s="728" t="s">
        <v>791</v>
      </c>
      <c r="H1610" s="726">
        <v>100000.0</v>
      </c>
      <c r="I1610" s="726">
        <v>0.0</v>
      </c>
      <c r="J1610" s="726">
        <f t="shared" si="70"/>
        <v>0</v>
      </c>
      <c r="K1610" s="724"/>
      <c r="L1610" s="729"/>
      <c r="M1610" s="741"/>
    </row>
    <row r="1611" ht="22.5" customHeight="1">
      <c r="A1611" s="723" t="b">
        <v>0</v>
      </c>
      <c r="B1611" s="725"/>
      <c r="C1611" s="725">
        <v>45914.0</v>
      </c>
      <c r="D1611" s="726">
        <f t="shared" si="80"/>
        <v>30000</v>
      </c>
      <c r="E1611" s="724" t="s">
        <v>618</v>
      </c>
      <c r="F1611" s="727" t="s">
        <v>618</v>
      </c>
      <c r="G1611" s="728" t="s">
        <v>791</v>
      </c>
      <c r="H1611" s="726">
        <v>30000.0</v>
      </c>
      <c r="I1611" s="726">
        <v>0.0</v>
      </c>
      <c r="J1611" s="726">
        <f t="shared" si="70"/>
        <v>0</v>
      </c>
      <c r="K1611" s="724"/>
      <c r="L1611" s="729"/>
      <c r="M1611" s="741"/>
    </row>
    <row r="1612" ht="22.5" customHeight="1">
      <c r="A1612" s="723" t="b">
        <v>0</v>
      </c>
      <c r="B1612" s="725"/>
      <c r="C1612" s="725">
        <v>45914.0</v>
      </c>
      <c r="D1612" s="726">
        <f t="shared" si="80"/>
        <v>200000</v>
      </c>
      <c r="E1612" s="724" t="s">
        <v>618</v>
      </c>
      <c r="F1612" s="727" t="s">
        <v>618</v>
      </c>
      <c r="G1612" s="728" t="s">
        <v>41</v>
      </c>
      <c r="H1612" s="726">
        <v>200000.0</v>
      </c>
      <c r="I1612" s="726">
        <v>0.0</v>
      </c>
      <c r="J1612" s="726">
        <f t="shared" si="70"/>
        <v>0</v>
      </c>
      <c r="K1612" s="724"/>
      <c r="L1612" s="729"/>
      <c r="M1612" s="741"/>
    </row>
    <row r="1613" ht="22.5" customHeight="1">
      <c r="A1613" s="723" t="b">
        <v>0</v>
      </c>
      <c r="B1613" s="725"/>
      <c r="C1613" s="725">
        <v>45914.0</v>
      </c>
      <c r="D1613" s="726">
        <f t="shared" si="80"/>
        <v>20000</v>
      </c>
      <c r="E1613" s="724" t="s">
        <v>618</v>
      </c>
      <c r="F1613" s="727" t="s">
        <v>618</v>
      </c>
      <c r="G1613" s="728" t="s">
        <v>31</v>
      </c>
      <c r="H1613" s="726">
        <v>20000.0</v>
      </c>
      <c r="I1613" s="726">
        <v>0.0</v>
      </c>
      <c r="J1613" s="726">
        <f t="shared" si="70"/>
        <v>0</v>
      </c>
      <c r="K1613" s="724"/>
      <c r="L1613" s="729"/>
      <c r="M1613" s="741"/>
    </row>
    <row r="1614" ht="22.5" customHeight="1">
      <c r="A1614" s="723" t="b">
        <v>0</v>
      </c>
      <c r="B1614" s="725"/>
      <c r="C1614" s="725">
        <v>45914.0</v>
      </c>
      <c r="D1614" s="726">
        <f t="shared" si="80"/>
        <v>25000</v>
      </c>
      <c r="E1614" s="724" t="s">
        <v>618</v>
      </c>
      <c r="F1614" s="727" t="s">
        <v>618</v>
      </c>
      <c r="G1614" s="728" t="s">
        <v>33</v>
      </c>
      <c r="H1614" s="726">
        <v>25000.0</v>
      </c>
      <c r="I1614" s="726">
        <v>0.0</v>
      </c>
      <c r="J1614" s="726">
        <f t="shared" si="70"/>
        <v>0</v>
      </c>
      <c r="K1614" s="724"/>
      <c r="L1614" s="729"/>
      <c r="M1614" s="741"/>
    </row>
    <row r="1615" ht="22.5" customHeight="1">
      <c r="A1615" s="723" t="b">
        <v>0</v>
      </c>
      <c r="B1615" s="725"/>
      <c r="C1615" s="725">
        <v>45914.0</v>
      </c>
      <c r="D1615" s="726">
        <f t="shared" si="80"/>
        <v>10000</v>
      </c>
      <c r="E1615" s="724" t="s">
        <v>657</v>
      </c>
      <c r="F1615" s="727" t="s">
        <v>651</v>
      </c>
      <c r="G1615" s="728" t="s">
        <v>31</v>
      </c>
      <c r="H1615" s="726">
        <v>10000.0</v>
      </c>
      <c r="I1615" s="726">
        <v>0.0</v>
      </c>
      <c r="J1615" s="726">
        <f t="shared" si="70"/>
        <v>0</v>
      </c>
      <c r="K1615" s="724"/>
      <c r="L1615" s="729"/>
      <c r="M1615" s="741"/>
    </row>
    <row r="1616" ht="22.5" customHeight="1">
      <c r="A1616" s="723" t="b">
        <v>0</v>
      </c>
      <c r="B1616" s="725"/>
      <c r="C1616" s="725">
        <v>45914.0</v>
      </c>
      <c r="D1616" s="726">
        <f t="shared" si="80"/>
        <v>20000</v>
      </c>
      <c r="E1616" s="724" t="s">
        <v>3234</v>
      </c>
      <c r="F1616" s="740" t="s">
        <v>819</v>
      </c>
      <c r="G1616" s="728" t="s">
        <v>54</v>
      </c>
      <c r="H1616" s="726">
        <v>20000.0</v>
      </c>
      <c r="I1616" s="726">
        <v>0.0</v>
      </c>
      <c r="J1616" s="726">
        <f t="shared" si="70"/>
        <v>0</v>
      </c>
      <c r="K1616" s="724"/>
      <c r="L1616" s="729"/>
      <c r="M1616" s="741"/>
    </row>
    <row r="1617" ht="22.5" customHeight="1">
      <c r="A1617" s="723" t="b">
        <v>0</v>
      </c>
      <c r="B1617" s="725"/>
      <c r="C1617" s="725">
        <v>45916.0</v>
      </c>
      <c r="D1617" s="726">
        <f t="shared" si="80"/>
        <v>75000</v>
      </c>
      <c r="E1617" s="724" t="s">
        <v>3235</v>
      </c>
      <c r="F1617" s="727" t="s">
        <v>2426</v>
      </c>
      <c r="G1617" s="728" t="s">
        <v>1609</v>
      </c>
      <c r="H1617" s="726">
        <v>75000.0</v>
      </c>
      <c r="I1617" s="726">
        <v>0.0</v>
      </c>
      <c r="J1617" s="726">
        <f t="shared" si="70"/>
        <v>0</v>
      </c>
      <c r="K1617" s="724"/>
      <c r="L1617" s="729"/>
      <c r="M1617" s="741"/>
    </row>
    <row r="1618" ht="22.5" customHeight="1">
      <c r="A1618" s="723" t="b">
        <v>0</v>
      </c>
      <c r="B1618" s="724">
        <v>1339.0</v>
      </c>
      <c r="C1618" s="725">
        <v>45916.0</v>
      </c>
      <c r="D1618" s="726">
        <f t="shared" si="80"/>
        <v>55000</v>
      </c>
      <c r="E1618" s="724" t="s">
        <v>632</v>
      </c>
      <c r="F1618" s="727" t="s">
        <v>620</v>
      </c>
      <c r="G1618" s="728" t="s">
        <v>54</v>
      </c>
      <c r="H1618" s="726">
        <v>55000.0</v>
      </c>
      <c r="I1618" s="726">
        <v>0.0</v>
      </c>
      <c r="J1618" s="726">
        <f t="shared" si="70"/>
        <v>0</v>
      </c>
      <c r="K1618" s="724"/>
      <c r="L1618" s="729"/>
      <c r="M1618" s="741"/>
    </row>
    <row r="1619" ht="22.5" customHeight="1">
      <c r="A1619" s="723" t="b">
        <v>0</v>
      </c>
      <c r="B1619" s="725"/>
      <c r="C1619" s="725">
        <v>45916.0</v>
      </c>
      <c r="D1619" s="726">
        <f t="shared" si="80"/>
        <v>38000</v>
      </c>
      <c r="E1619" s="724" t="s">
        <v>3236</v>
      </c>
      <c r="F1619" s="727" t="s">
        <v>620</v>
      </c>
      <c r="G1619" s="728" t="s">
        <v>1609</v>
      </c>
      <c r="H1619" s="726">
        <v>38000.0</v>
      </c>
      <c r="I1619" s="726">
        <v>0.0</v>
      </c>
      <c r="J1619" s="726">
        <f t="shared" si="70"/>
        <v>0</v>
      </c>
      <c r="K1619" s="724"/>
      <c r="L1619" s="729"/>
      <c r="M1619" s="741"/>
    </row>
    <row r="1620" ht="22.5" customHeight="1">
      <c r="A1620" s="723" t="b">
        <v>0</v>
      </c>
      <c r="B1620" s="724">
        <v>1360.0</v>
      </c>
      <c r="C1620" s="725">
        <v>45916.0</v>
      </c>
      <c r="D1620" s="726">
        <f t="shared" si="80"/>
        <v>79000</v>
      </c>
      <c r="E1620" s="724" t="s">
        <v>632</v>
      </c>
      <c r="F1620" s="727" t="s">
        <v>628</v>
      </c>
      <c r="G1620" s="728" t="s">
        <v>54</v>
      </c>
      <c r="H1620" s="726">
        <v>79000.0</v>
      </c>
      <c r="I1620" s="726">
        <v>0.0</v>
      </c>
      <c r="J1620" s="726">
        <f t="shared" si="70"/>
        <v>0</v>
      </c>
      <c r="K1620" s="724"/>
      <c r="L1620" s="729"/>
      <c r="M1620" s="741"/>
    </row>
    <row r="1621" ht="22.5" customHeight="1">
      <c r="A1621" s="723" t="b">
        <v>0</v>
      </c>
      <c r="B1621" s="724" t="s">
        <v>1579</v>
      </c>
      <c r="C1621" s="725">
        <v>45916.0</v>
      </c>
      <c r="D1621" s="726">
        <f t="shared" si="80"/>
        <v>150000</v>
      </c>
      <c r="E1621" s="724" t="s">
        <v>68</v>
      </c>
      <c r="F1621" s="727" t="s">
        <v>628</v>
      </c>
      <c r="G1621" s="728" t="s">
        <v>1609</v>
      </c>
      <c r="H1621" s="726">
        <v>150000.0</v>
      </c>
      <c r="I1621" s="726">
        <v>0.0</v>
      </c>
      <c r="J1621" s="726">
        <f t="shared" si="70"/>
        <v>0</v>
      </c>
      <c r="K1621" s="724"/>
      <c r="L1621" s="729"/>
      <c r="M1621" s="741"/>
    </row>
    <row r="1622" ht="22.5" customHeight="1">
      <c r="A1622" s="723" t="b">
        <v>0</v>
      </c>
      <c r="B1622" s="725"/>
      <c r="C1622" s="725">
        <v>45917.0</v>
      </c>
      <c r="D1622" s="726">
        <f t="shared" si="80"/>
        <v>67000</v>
      </c>
      <c r="E1622" s="724" t="s">
        <v>3237</v>
      </c>
      <c r="F1622" s="727" t="s">
        <v>2426</v>
      </c>
      <c r="G1622" s="728" t="s">
        <v>1609</v>
      </c>
      <c r="H1622" s="726">
        <v>67000.0</v>
      </c>
      <c r="I1622" s="726">
        <v>0.0</v>
      </c>
      <c r="J1622" s="726">
        <f t="shared" si="70"/>
        <v>0</v>
      </c>
      <c r="K1622" s="724"/>
      <c r="L1622" s="729"/>
      <c r="M1622" s="741"/>
    </row>
    <row r="1623" ht="22.5" customHeight="1">
      <c r="A1623" s="723" t="b">
        <v>0</v>
      </c>
      <c r="B1623" s="725"/>
      <c r="C1623" s="725">
        <v>45917.0</v>
      </c>
      <c r="D1623" s="726">
        <f t="shared" si="80"/>
        <v>75000</v>
      </c>
      <c r="E1623" s="724" t="s">
        <v>627</v>
      </c>
      <c r="F1623" s="727" t="s">
        <v>2426</v>
      </c>
      <c r="G1623" s="728" t="s">
        <v>1609</v>
      </c>
      <c r="H1623" s="726">
        <v>75000.0</v>
      </c>
      <c r="I1623" s="726">
        <v>0.0</v>
      </c>
      <c r="J1623" s="726">
        <f t="shared" si="70"/>
        <v>0</v>
      </c>
      <c r="K1623" s="724"/>
      <c r="L1623" s="729"/>
      <c r="M1623" s="741"/>
    </row>
    <row r="1624" ht="22.5" customHeight="1">
      <c r="A1624" s="723" t="b">
        <v>0</v>
      </c>
      <c r="B1624" s="725"/>
      <c r="C1624" s="725">
        <v>45917.0</v>
      </c>
      <c r="D1624" s="726">
        <f t="shared" si="80"/>
        <v>22000</v>
      </c>
      <c r="E1624" s="724" t="s">
        <v>3238</v>
      </c>
      <c r="F1624" s="727" t="s">
        <v>2426</v>
      </c>
      <c r="G1624" s="728" t="s">
        <v>1609</v>
      </c>
      <c r="H1624" s="726">
        <v>22000.0</v>
      </c>
      <c r="I1624" s="726">
        <v>0.0</v>
      </c>
      <c r="J1624" s="726">
        <f t="shared" si="70"/>
        <v>0</v>
      </c>
      <c r="K1624" s="724"/>
      <c r="L1624" s="729"/>
      <c r="M1624" s="741"/>
    </row>
    <row r="1625" ht="22.5" customHeight="1">
      <c r="A1625" s="723" t="b">
        <v>0</v>
      </c>
      <c r="B1625" s="725"/>
      <c r="C1625" s="725">
        <v>45917.0</v>
      </c>
      <c r="D1625" s="726">
        <f t="shared" si="80"/>
        <v>54000</v>
      </c>
      <c r="E1625" s="724" t="s">
        <v>3239</v>
      </c>
      <c r="F1625" s="727" t="s">
        <v>641</v>
      </c>
      <c r="G1625" s="728" t="s">
        <v>1609</v>
      </c>
      <c r="H1625" s="726">
        <v>54000.0</v>
      </c>
      <c r="I1625" s="726">
        <v>0.0</v>
      </c>
      <c r="J1625" s="726">
        <f t="shared" si="70"/>
        <v>0</v>
      </c>
      <c r="K1625" s="724"/>
      <c r="L1625" s="729"/>
      <c r="M1625" s="741"/>
    </row>
    <row r="1626" ht="22.5" customHeight="1">
      <c r="A1626" s="723" t="b">
        <v>0</v>
      </c>
      <c r="B1626" s="725"/>
      <c r="C1626" s="725">
        <v>45917.0</v>
      </c>
      <c r="D1626" s="726">
        <f t="shared" si="80"/>
        <v>25000</v>
      </c>
      <c r="E1626" s="724" t="s">
        <v>226</v>
      </c>
      <c r="F1626" s="727" t="s">
        <v>618</v>
      </c>
      <c r="G1626" s="728" t="s">
        <v>225</v>
      </c>
      <c r="H1626" s="726">
        <v>25000.0</v>
      </c>
      <c r="I1626" s="726">
        <v>0.0</v>
      </c>
      <c r="J1626" s="726">
        <f t="shared" si="70"/>
        <v>0</v>
      </c>
      <c r="K1626" s="724"/>
      <c r="L1626" s="729"/>
      <c r="M1626" s="741"/>
    </row>
    <row r="1627" ht="22.5" customHeight="1">
      <c r="A1627" s="723" t="b">
        <v>0</v>
      </c>
      <c r="B1627" s="725"/>
      <c r="C1627" s="725">
        <v>45918.0</v>
      </c>
      <c r="D1627" s="726">
        <f t="shared" si="80"/>
        <v>60000</v>
      </c>
      <c r="E1627" s="724" t="s">
        <v>3240</v>
      </c>
      <c r="F1627" s="727" t="s">
        <v>2426</v>
      </c>
      <c r="G1627" s="728" t="s">
        <v>33</v>
      </c>
      <c r="H1627" s="726">
        <v>60000.0</v>
      </c>
      <c r="I1627" s="726">
        <v>0.0</v>
      </c>
      <c r="J1627" s="726">
        <f t="shared" si="70"/>
        <v>0</v>
      </c>
      <c r="K1627" s="724"/>
      <c r="L1627" s="729"/>
      <c r="M1627" s="741"/>
    </row>
    <row r="1628" ht="22.5" customHeight="1">
      <c r="A1628" s="723" t="b">
        <v>0</v>
      </c>
      <c r="B1628" s="725"/>
      <c r="C1628" s="725">
        <v>45918.0</v>
      </c>
      <c r="D1628" s="726">
        <f t="shared" si="80"/>
        <v>25000</v>
      </c>
      <c r="E1628" s="724" t="s">
        <v>2668</v>
      </c>
      <c r="F1628" s="727" t="s">
        <v>2426</v>
      </c>
      <c r="G1628" s="728" t="s">
        <v>3160</v>
      </c>
      <c r="H1628" s="726">
        <v>25000.0</v>
      </c>
      <c r="I1628" s="726">
        <v>0.0</v>
      </c>
      <c r="J1628" s="726">
        <f t="shared" si="70"/>
        <v>0</v>
      </c>
      <c r="K1628" s="724"/>
      <c r="L1628" s="729"/>
      <c r="M1628" s="741"/>
    </row>
    <row r="1629" ht="22.5" customHeight="1">
      <c r="A1629" s="723" t="b">
        <v>0</v>
      </c>
      <c r="B1629" s="725"/>
      <c r="C1629" s="725">
        <v>45918.0</v>
      </c>
      <c r="D1629" s="726">
        <f t="shared" si="80"/>
        <v>43000</v>
      </c>
      <c r="E1629" s="724" t="s">
        <v>2701</v>
      </c>
      <c r="F1629" s="727" t="s">
        <v>2426</v>
      </c>
      <c r="G1629" s="728" t="s">
        <v>1609</v>
      </c>
      <c r="H1629" s="726">
        <v>43000.0</v>
      </c>
      <c r="I1629" s="726">
        <v>0.0</v>
      </c>
      <c r="J1629" s="726">
        <f t="shared" si="70"/>
        <v>0</v>
      </c>
      <c r="K1629" s="724"/>
      <c r="L1629" s="729"/>
      <c r="M1629" s="741"/>
    </row>
    <row r="1630" ht="22.5" customHeight="1">
      <c r="A1630" s="723" t="b">
        <v>0</v>
      </c>
      <c r="B1630" s="724">
        <v>1416.0</v>
      </c>
      <c r="C1630" s="725">
        <v>45918.0</v>
      </c>
      <c r="D1630" s="726">
        <v>170000.0</v>
      </c>
      <c r="E1630" s="724" t="s">
        <v>632</v>
      </c>
      <c r="F1630" s="727" t="s">
        <v>620</v>
      </c>
      <c r="G1630" s="728" t="s">
        <v>1609</v>
      </c>
      <c r="H1630" s="726">
        <v>170000.0</v>
      </c>
      <c r="I1630" s="726">
        <v>0.0</v>
      </c>
      <c r="J1630" s="726">
        <f t="shared" si="70"/>
        <v>0</v>
      </c>
      <c r="K1630" s="724"/>
      <c r="L1630" s="729"/>
      <c r="M1630" s="741"/>
    </row>
    <row r="1631" ht="22.5" customHeight="1">
      <c r="A1631" s="723" t="b">
        <v>0</v>
      </c>
      <c r="B1631" s="725"/>
      <c r="C1631" s="725">
        <v>45918.0</v>
      </c>
      <c r="D1631" s="726">
        <f t="shared" ref="D1631:D1636" si="81">IF(OR(ISBLANK(H1631),ISBLANK(I1631)),"",H1631-I1631)</f>
        <v>35000</v>
      </c>
      <c r="E1631" s="724" t="s">
        <v>33</v>
      </c>
      <c r="F1631" s="727" t="s">
        <v>628</v>
      </c>
      <c r="G1631" s="728" t="s">
        <v>33</v>
      </c>
      <c r="H1631" s="726">
        <v>35000.0</v>
      </c>
      <c r="I1631" s="726">
        <v>0.0</v>
      </c>
      <c r="J1631" s="726">
        <f t="shared" si="70"/>
        <v>0</v>
      </c>
      <c r="K1631" s="724"/>
      <c r="L1631" s="729"/>
      <c r="M1631" s="741"/>
    </row>
    <row r="1632" ht="22.5" customHeight="1">
      <c r="A1632" s="723" t="b">
        <v>0</v>
      </c>
      <c r="B1632" s="725"/>
      <c r="C1632" s="725">
        <v>45918.0</v>
      </c>
      <c r="D1632" s="726">
        <f t="shared" si="81"/>
        <v>150000</v>
      </c>
      <c r="E1632" s="724" t="s">
        <v>3241</v>
      </c>
      <c r="F1632" s="740" t="s">
        <v>628</v>
      </c>
      <c r="G1632" s="728" t="s">
        <v>3160</v>
      </c>
      <c r="H1632" s="726">
        <v>150000.0</v>
      </c>
      <c r="I1632" s="726">
        <v>0.0</v>
      </c>
      <c r="J1632" s="726">
        <f t="shared" si="70"/>
        <v>0</v>
      </c>
      <c r="K1632" s="724"/>
      <c r="L1632" s="729"/>
      <c r="M1632" s="741"/>
    </row>
    <row r="1633" ht="22.5" customHeight="1">
      <c r="A1633" s="723" t="b">
        <v>0</v>
      </c>
      <c r="B1633" s="725"/>
      <c r="C1633" s="725">
        <v>45918.0</v>
      </c>
      <c r="D1633" s="726">
        <f t="shared" si="81"/>
        <v>25000</v>
      </c>
      <c r="E1633" s="724" t="s">
        <v>618</v>
      </c>
      <c r="F1633" s="727" t="s">
        <v>618</v>
      </c>
      <c r="G1633" s="728" t="s">
        <v>791</v>
      </c>
      <c r="H1633" s="726">
        <v>25000.0</v>
      </c>
      <c r="I1633" s="726">
        <v>0.0</v>
      </c>
      <c r="J1633" s="726">
        <f t="shared" si="70"/>
        <v>0</v>
      </c>
      <c r="K1633" s="724"/>
      <c r="L1633" s="729"/>
      <c r="M1633" s="741"/>
    </row>
    <row r="1634" ht="22.5" customHeight="1">
      <c r="A1634" s="723" t="b">
        <v>0</v>
      </c>
      <c r="B1634" s="725"/>
      <c r="C1634" s="725">
        <v>45918.0</v>
      </c>
      <c r="D1634" s="726">
        <f t="shared" si="81"/>
        <v>50000</v>
      </c>
      <c r="E1634" s="724" t="s">
        <v>618</v>
      </c>
      <c r="F1634" s="727" t="s">
        <v>618</v>
      </c>
      <c r="G1634" s="728" t="s">
        <v>41</v>
      </c>
      <c r="H1634" s="726">
        <v>50000.0</v>
      </c>
      <c r="I1634" s="726">
        <v>0.0</v>
      </c>
      <c r="J1634" s="726">
        <f t="shared" si="70"/>
        <v>0</v>
      </c>
      <c r="K1634" s="724"/>
      <c r="L1634" s="729"/>
      <c r="M1634" s="741"/>
    </row>
    <row r="1635" ht="22.5" customHeight="1">
      <c r="A1635" s="723" t="b">
        <v>0</v>
      </c>
      <c r="B1635" s="725"/>
      <c r="C1635" s="725">
        <v>45918.0</v>
      </c>
      <c r="D1635" s="726">
        <f t="shared" si="81"/>
        <v>10000</v>
      </c>
      <c r="E1635" s="724" t="s">
        <v>1511</v>
      </c>
      <c r="F1635" s="727" t="s">
        <v>618</v>
      </c>
      <c r="G1635" s="728" t="s">
        <v>1511</v>
      </c>
      <c r="H1635" s="726">
        <v>10000.0</v>
      </c>
      <c r="I1635" s="726">
        <v>0.0</v>
      </c>
      <c r="J1635" s="726">
        <f t="shared" si="70"/>
        <v>0</v>
      </c>
      <c r="K1635" s="724"/>
      <c r="L1635" s="729"/>
      <c r="M1635" s="741"/>
    </row>
    <row r="1636" ht="22.5" customHeight="1">
      <c r="A1636" s="723" t="b">
        <v>0</v>
      </c>
      <c r="B1636" s="725"/>
      <c r="C1636" s="725">
        <v>45918.0</v>
      </c>
      <c r="D1636" s="726">
        <f t="shared" si="81"/>
        <v>40000</v>
      </c>
      <c r="E1636" s="724" t="s">
        <v>3242</v>
      </c>
      <c r="F1636" s="740" t="s">
        <v>651</v>
      </c>
      <c r="G1636" s="728" t="s">
        <v>3160</v>
      </c>
      <c r="H1636" s="726">
        <v>40000.0</v>
      </c>
      <c r="I1636" s="726">
        <v>0.0</v>
      </c>
      <c r="J1636" s="726">
        <f t="shared" si="70"/>
        <v>0</v>
      </c>
      <c r="K1636" s="724"/>
      <c r="L1636" s="729"/>
      <c r="M1636" s="741"/>
    </row>
    <row r="1637" ht="22.5" customHeight="1">
      <c r="A1637" s="723" t="b">
        <v>0</v>
      </c>
      <c r="B1637" s="725"/>
      <c r="C1637" s="725">
        <v>45921.0</v>
      </c>
      <c r="D1637" s="726">
        <v>35000.0</v>
      </c>
      <c r="E1637" s="725" t="s">
        <v>3243</v>
      </c>
      <c r="F1637" s="725" t="s">
        <v>3244</v>
      </c>
      <c r="G1637" s="728" t="s">
        <v>3160</v>
      </c>
      <c r="H1637" s="726">
        <v>35000.0</v>
      </c>
      <c r="I1637" s="726">
        <v>0.0</v>
      </c>
      <c r="J1637" s="726">
        <f t="shared" si="70"/>
        <v>0</v>
      </c>
      <c r="K1637" s="727">
        <v>35000.0</v>
      </c>
      <c r="L1637" s="729"/>
      <c r="M1637" s="741"/>
    </row>
    <row r="1638" ht="22.5" customHeight="1">
      <c r="A1638" s="723" t="b">
        <v>0</v>
      </c>
      <c r="B1638" s="725"/>
      <c r="C1638" s="725">
        <v>45921.0</v>
      </c>
      <c r="D1638" s="726">
        <f t="shared" ref="D1638:D1643" si="82">IF(OR(ISBLANK(H1638),ISBLANK(I1638)),"",H1638-I1638)</f>
        <v>15000</v>
      </c>
      <c r="E1638" s="724" t="s">
        <v>3245</v>
      </c>
      <c r="F1638" s="727" t="s">
        <v>641</v>
      </c>
      <c r="G1638" s="728" t="s">
        <v>225</v>
      </c>
      <c r="H1638" s="726">
        <v>15000.0</v>
      </c>
      <c r="I1638" s="726">
        <v>0.0</v>
      </c>
      <c r="J1638" s="726">
        <f t="shared" si="70"/>
        <v>0</v>
      </c>
      <c r="K1638" s="724"/>
      <c r="L1638" s="729"/>
      <c r="M1638" s="741"/>
    </row>
    <row r="1639" ht="22.5" customHeight="1">
      <c r="A1639" s="723" t="b">
        <v>0</v>
      </c>
      <c r="B1639" s="725"/>
      <c r="C1639" s="725">
        <v>45921.0</v>
      </c>
      <c r="D1639" s="726">
        <f t="shared" si="82"/>
        <v>145000</v>
      </c>
      <c r="E1639" s="724" t="s">
        <v>3246</v>
      </c>
      <c r="F1639" s="727" t="s">
        <v>628</v>
      </c>
      <c r="G1639" s="728" t="s">
        <v>31</v>
      </c>
      <c r="H1639" s="726">
        <v>145000.0</v>
      </c>
      <c r="I1639" s="726">
        <v>0.0</v>
      </c>
      <c r="J1639" s="726">
        <f t="shared" si="70"/>
        <v>0</v>
      </c>
      <c r="K1639" s="724"/>
      <c r="L1639" s="729"/>
      <c r="M1639" s="741"/>
    </row>
    <row r="1640" ht="22.5" customHeight="1">
      <c r="A1640" s="723" t="b">
        <v>0</v>
      </c>
      <c r="B1640" s="725"/>
      <c r="C1640" s="725">
        <v>45921.0</v>
      </c>
      <c r="D1640" s="726">
        <f t="shared" si="82"/>
        <v>150000</v>
      </c>
      <c r="E1640" s="724" t="s">
        <v>3247</v>
      </c>
      <c r="F1640" s="727" t="s">
        <v>628</v>
      </c>
      <c r="G1640" s="728" t="s">
        <v>3160</v>
      </c>
      <c r="H1640" s="726">
        <v>150000.0</v>
      </c>
      <c r="I1640" s="726">
        <v>0.0</v>
      </c>
      <c r="J1640" s="726">
        <f t="shared" si="70"/>
        <v>0</v>
      </c>
      <c r="K1640" s="724"/>
      <c r="L1640" s="729"/>
      <c r="M1640" s="741"/>
    </row>
    <row r="1641" ht="22.5" customHeight="1">
      <c r="A1641" s="723" t="b">
        <v>0</v>
      </c>
      <c r="B1641" s="725"/>
      <c r="C1641" s="725">
        <v>45921.0</v>
      </c>
      <c r="D1641" s="726">
        <f t="shared" si="82"/>
        <v>35000</v>
      </c>
      <c r="E1641" s="724" t="s">
        <v>3248</v>
      </c>
      <c r="F1641" s="727" t="s">
        <v>628</v>
      </c>
      <c r="G1641" s="728" t="s">
        <v>3160</v>
      </c>
      <c r="H1641" s="726">
        <v>35000.0</v>
      </c>
      <c r="I1641" s="726">
        <v>0.0</v>
      </c>
      <c r="J1641" s="726">
        <f t="shared" si="70"/>
        <v>0</v>
      </c>
      <c r="K1641" s="724"/>
      <c r="L1641" s="729"/>
      <c r="M1641" s="741"/>
    </row>
    <row r="1642" ht="22.5" customHeight="1">
      <c r="A1642" s="723" t="b">
        <v>0</v>
      </c>
      <c r="B1642" s="725"/>
      <c r="C1642" s="725">
        <v>45921.0</v>
      </c>
      <c r="D1642" s="726">
        <f t="shared" si="82"/>
        <v>25000</v>
      </c>
      <c r="E1642" s="724" t="s">
        <v>3249</v>
      </c>
      <c r="F1642" s="727" t="s">
        <v>628</v>
      </c>
      <c r="G1642" s="728" t="s">
        <v>3148</v>
      </c>
      <c r="H1642" s="726">
        <v>25000.0</v>
      </c>
      <c r="I1642" s="726">
        <v>0.0</v>
      </c>
      <c r="J1642" s="726">
        <f t="shared" si="70"/>
        <v>0</v>
      </c>
      <c r="K1642" s="724"/>
      <c r="L1642" s="729"/>
      <c r="M1642" s="741"/>
    </row>
    <row r="1643" ht="22.5" customHeight="1">
      <c r="A1643" s="723" t="b">
        <v>0</v>
      </c>
      <c r="B1643" s="725"/>
      <c r="C1643" s="725">
        <v>45921.0</v>
      </c>
      <c r="D1643" s="726">
        <f t="shared" si="82"/>
        <v>50000</v>
      </c>
      <c r="E1643" s="724" t="s">
        <v>618</v>
      </c>
      <c r="F1643" s="727" t="s">
        <v>618</v>
      </c>
      <c r="G1643" s="728" t="s">
        <v>3148</v>
      </c>
      <c r="H1643" s="726">
        <v>50000.0</v>
      </c>
      <c r="I1643" s="726">
        <v>0.0</v>
      </c>
      <c r="J1643" s="726">
        <f t="shared" si="70"/>
        <v>0</v>
      </c>
      <c r="K1643" s="724"/>
      <c r="L1643" s="729"/>
      <c r="M1643" s="741"/>
    </row>
    <row r="1644" ht="22.5" customHeight="1">
      <c r="A1644" s="723" t="b">
        <v>0</v>
      </c>
      <c r="B1644" s="725"/>
      <c r="C1644" s="725">
        <v>45921.0</v>
      </c>
      <c r="D1644" s="726">
        <v>196000.0</v>
      </c>
      <c r="E1644" s="725" t="s">
        <v>618</v>
      </c>
      <c r="F1644" s="725" t="s">
        <v>618</v>
      </c>
      <c r="G1644" s="728" t="s">
        <v>1609</v>
      </c>
      <c r="H1644" s="726">
        <v>196000.0</v>
      </c>
      <c r="I1644" s="726">
        <v>0.0</v>
      </c>
      <c r="J1644" s="726">
        <f t="shared" si="70"/>
        <v>0</v>
      </c>
      <c r="K1644" s="727">
        <v>196000.0</v>
      </c>
      <c r="L1644" s="729"/>
      <c r="M1644" s="741"/>
    </row>
    <row r="1645" ht="22.5" customHeight="1">
      <c r="A1645" s="723" t="b">
        <v>0</v>
      </c>
      <c r="B1645" s="725"/>
      <c r="C1645" s="725">
        <v>45921.0</v>
      </c>
      <c r="D1645" s="726">
        <f>IF(OR(ISBLANK(H1645),ISBLANK(I1645)),"",H1645-I1645)</f>
        <v>25000</v>
      </c>
      <c r="E1645" s="724" t="s">
        <v>618</v>
      </c>
      <c r="F1645" s="727" t="s">
        <v>618</v>
      </c>
      <c r="G1645" s="728" t="s">
        <v>31</v>
      </c>
      <c r="H1645" s="726">
        <v>25000.0</v>
      </c>
      <c r="I1645" s="726">
        <v>0.0</v>
      </c>
      <c r="J1645" s="726">
        <f t="shared" si="70"/>
        <v>0</v>
      </c>
      <c r="K1645" s="724"/>
      <c r="L1645" s="729"/>
      <c r="M1645" s="741"/>
    </row>
    <row r="1646" ht="22.5" customHeight="1">
      <c r="A1646" s="723" t="b">
        <v>0</v>
      </c>
      <c r="B1646" s="725"/>
      <c r="C1646" s="725">
        <v>45922.0</v>
      </c>
      <c r="D1646" s="726">
        <v>10000.0</v>
      </c>
      <c r="E1646" s="725" t="s">
        <v>3250</v>
      </c>
      <c r="F1646" s="725" t="s">
        <v>3251</v>
      </c>
      <c r="G1646" s="728" t="s">
        <v>1609</v>
      </c>
      <c r="H1646" s="726">
        <v>10000.0</v>
      </c>
      <c r="I1646" s="726">
        <v>0.0</v>
      </c>
      <c r="J1646" s="726">
        <f t="shared" si="70"/>
        <v>0</v>
      </c>
      <c r="K1646" s="727">
        <v>10000.0</v>
      </c>
      <c r="L1646" s="729"/>
      <c r="M1646" s="741"/>
    </row>
    <row r="1647" ht="22.5" customHeight="1">
      <c r="A1647" s="723" t="b">
        <v>0</v>
      </c>
      <c r="B1647" s="725"/>
      <c r="C1647" s="725">
        <v>45923.0</v>
      </c>
      <c r="D1647" s="726">
        <v>15000.0</v>
      </c>
      <c r="E1647" s="725" t="s">
        <v>3252</v>
      </c>
      <c r="F1647" s="725" t="s">
        <v>3253</v>
      </c>
      <c r="G1647" s="728" t="s">
        <v>1609</v>
      </c>
      <c r="H1647" s="726">
        <v>15000.0</v>
      </c>
      <c r="I1647" s="726">
        <v>0.0</v>
      </c>
      <c r="J1647" s="726">
        <f t="shared" si="70"/>
        <v>0</v>
      </c>
      <c r="K1647" s="727">
        <v>15000.0</v>
      </c>
      <c r="L1647" s="729"/>
      <c r="M1647" s="741"/>
    </row>
    <row r="1648" ht="22.5" customHeight="1">
      <c r="A1648" s="723" t="b">
        <v>0</v>
      </c>
      <c r="B1648" s="725"/>
      <c r="C1648" s="725">
        <v>45924.0</v>
      </c>
      <c r="D1648" s="726">
        <v>5000.0</v>
      </c>
      <c r="E1648" s="725" t="s">
        <v>3216</v>
      </c>
      <c r="F1648" s="725" t="s">
        <v>3251</v>
      </c>
      <c r="G1648" s="728" t="s">
        <v>1609</v>
      </c>
      <c r="H1648" s="726">
        <v>5000.0</v>
      </c>
      <c r="I1648" s="726">
        <v>0.0</v>
      </c>
      <c r="J1648" s="726">
        <f t="shared" si="70"/>
        <v>0</v>
      </c>
      <c r="K1648" s="727">
        <v>5000.0</v>
      </c>
      <c r="L1648" s="729"/>
      <c r="M1648" s="741"/>
    </row>
    <row r="1649" ht="22.5" customHeight="1">
      <c r="A1649" s="723" t="b">
        <v>0</v>
      </c>
      <c r="B1649" s="725"/>
      <c r="C1649" s="725">
        <v>45924.0</v>
      </c>
      <c r="D1649" s="726">
        <v>7000.0</v>
      </c>
      <c r="E1649" s="725" t="s">
        <v>3254</v>
      </c>
      <c r="F1649" s="725" t="s">
        <v>3251</v>
      </c>
      <c r="G1649" s="728" t="s">
        <v>1609</v>
      </c>
      <c r="H1649" s="726">
        <v>7000.0</v>
      </c>
      <c r="I1649" s="726">
        <v>0.0</v>
      </c>
      <c r="J1649" s="726">
        <f t="shared" si="70"/>
        <v>0</v>
      </c>
      <c r="K1649" s="727">
        <v>7000.0</v>
      </c>
      <c r="L1649" s="729"/>
      <c r="M1649" s="741"/>
    </row>
    <row r="1650" ht="22.5" customHeight="1">
      <c r="A1650" s="723" t="b">
        <v>0</v>
      </c>
      <c r="B1650" s="725"/>
      <c r="C1650" s="725">
        <v>45924.0</v>
      </c>
      <c r="D1650" s="726">
        <v>12000.0</v>
      </c>
      <c r="E1650" s="725" t="s">
        <v>3168</v>
      </c>
      <c r="F1650" s="725" t="s">
        <v>3251</v>
      </c>
      <c r="G1650" s="728" t="s">
        <v>2840</v>
      </c>
      <c r="H1650" s="726">
        <v>12000.0</v>
      </c>
      <c r="I1650" s="726">
        <v>0.0</v>
      </c>
      <c r="J1650" s="726">
        <f t="shared" si="70"/>
        <v>0</v>
      </c>
      <c r="K1650" s="727">
        <v>12000.0</v>
      </c>
      <c r="L1650" s="729"/>
      <c r="M1650" s="741"/>
    </row>
    <row r="1651" ht="22.5" customHeight="1">
      <c r="A1651" s="723" t="b">
        <v>0</v>
      </c>
      <c r="B1651" s="725"/>
      <c r="C1651" s="725">
        <v>45924.0</v>
      </c>
      <c r="D1651" s="726">
        <v>25000.0</v>
      </c>
      <c r="E1651" s="725" t="s">
        <v>3255</v>
      </c>
      <c r="F1651" s="725" t="s">
        <v>670</v>
      </c>
      <c r="G1651" s="728" t="s">
        <v>3160</v>
      </c>
      <c r="H1651" s="726">
        <v>25000.0</v>
      </c>
      <c r="I1651" s="726">
        <v>0.0</v>
      </c>
      <c r="J1651" s="726">
        <f t="shared" si="70"/>
        <v>0</v>
      </c>
      <c r="K1651" s="727">
        <v>25000.0</v>
      </c>
      <c r="L1651" s="729"/>
      <c r="M1651" s="741"/>
    </row>
    <row r="1652" ht="22.5" customHeight="1">
      <c r="A1652" s="723" t="b">
        <v>0</v>
      </c>
      <c r="B1652" s="725"/>
      <c r="C1652" s="725">
        <v>45925.0</v>
      </c>
      <c r="D1652" s="726">
        <v>8000.0</v>
      </c>
      <c r="E1652" s="725" t="s">
        <v>2668</v>
      </c>
      <c r="F1652" s="725" t="s">
        <v>3256</v>
      </c>
      <c r="G1652" s="728" t="s">
        <v>54</v>
      </c>
      <c r="H1652" s="726">
        <v>8000.0</v>
      </c>
      <c r="I1652" s="726">
        <v>0.0</v>
      </c>
      <c r="J1652" s="726">
        <f t="shared" si="70"/>
        <v>0</v>
      </c>
      <c r="K1652" s="727">
        <v>8000.0</v>
      </c>
      <c r="L1652" s="729"/>
      <c r="M1652" s="741"/>
    </row>
    <row r="1653" ht="22.5" customHeight="1">
      <c r="A1653" s="723" t="b">
        <v>0</v>
      </c>
      <c r="B1653" s="725"/>
      <c r="C1653" s="725">
        <v>45925.0</v>
      </c>
      <c r="D1653" s="726">
        <v>12000.0</v>
      </c>
      <c r="E1653" s="725" t="s">
        <v>2668</v>
      </c>
      <c r="F1653" s="725" t="s">
        <v>3256</v>
      </c>
      <c r="G1653" s="728" t="s">
        <v>2840</v>
      </c>
      <c r="H1653" s="726">
        <v>12000.0</v>
      </c>
      <c r="I1653" s="726">
        <v>0.0</v>
      </c>
      <c r="J1653" s="726">
        <f t="shared" si="70"/>
        <v>0</v>
      </c>
      <c r="K1653" s="727">
        <v>12000.0</v>
      </c>
      <c r="L1653" s="729"/>
      <c r="M1653" s="741"/>
    </row>
    <row r="1654" ht="22.5" customHeight="1">
      <c r="A1654" s="723" t="b">
        <v>0</v>
      </c>
      <c r="B1654" s="725"/>
      <c r="C1654" s="725">
        <v>45925.0</v>
      </c>
      <c r="D1654" s="726">
        <v>7000.0</v>
      </c>
      <c r="E1654" s="725" t="s">
        <v>3083</v>
      </c>
      <c r="F1654" s="740" t="s">
        <v>641</v>
      </c>
      <c r="G1654" s="728" t="s">
        <v>1609</v>
      </c>
      <c r="H1654" s="726">
        <v>7000.0</v>
      </c>
      <c r="I1654" s="726">
        <v>0.0</v>
      </c>
      <c r="J1654" s="726">
        <f t="shared" si="70"/>
        <v>0</v>
      </c>
      <c r="K1654" s="727">
        <v>7000.0</v>
      </c>
      <c r="L1654" s="729"/>
      <c r="M1654" s="741"/>
    </row>
    <row r="1655" ht="22.5" customHeight="1">
      <c r="A1655" s="723" t="b">
        <v>0</v>
      </c>
      <c r="B1655" s="725"/>
      <c r="C1655" s="725">
        <v>45925.0</v>
      </c>
      <c r="D1655" s="726">
        <v>7000.0</v>
      </c>
      <c r="E1655" s="725" t="s">
        <v>2524</v>
      </c>
      <c r="F1655" s="740" t="s">
        <v>641</v>
      </c>
      <c r="G1655" s="728" t="s">
        <v>1609</v>
      </c>
      <c r="H1655" s="726">
        <v>7000.0</v>
      </c>
      <c r="I1655" s="726">
        <v>0.0</v>
      </c>
      <c r="J1655" s="726">
        <f t="shared" si="70"/>
        <v>0</v>
      </c>
      <c r="K1655" s="727">
        <v>7000.0</v>
      </c>
      <c r="L1655" s="729"/>
      <c r="M1655" s="741"/>
    </row>
    <row r="1656" ht="22.5" customHeight="1">
      <c r="A1656" s="723" t="b">
        <v>0</v>
      </c>
      <c r="B1656" s="760"/>
      <c r="C1656" s="725">
        <v>45925.0</v>
      </c>
      <c r="D1656" s="726">
        <v>40000.0</v>
      </c>
      <c r="E1656" s="725" t="s">
        <v>3257</v>
      </c>
      <c r="F1656" s="725" t="s">
        <v>670</v>
      </c>
      <c r="G1656" s="728" t="s">
        <v>1609</v>
      </c>
      <c r="H1656" s="726">
        <v>40000.0</v>
      </c>
      <c r="I1656" s="726">
        <v>0.0</v>
      </c>
      <c r="J1656" s="726">
        <f t="shared" si="70"/>
        <v>0</v>
      </c>
      <c r="K1656" s="727">
        <v>40000.0</v>
      </c>
      <c r="L1656" s="729"/>
      <c r="M1656" s="741"/>
    </row>
    <row r="1657" ht="22.5" customHeight="1">
      <c r="A1657" s="723" t="b">
        <v>0</v>
      </c>
      <c r="B1657" s="725"/>
      <c r="C1657" s="725">
        <v>45925.0</v>
      </c>
      <c r="D1657" s="726">
        <v>350000.0</v>
      </c>
      <c r="E1657" s="725" t="s">
        <v>1235</v>
      </c>
      <c r="F1657" s="740" t="s">
        <v>710</v>
      </c>
      <c r="G1657" s="728" t="s">
        <v>1998</v>
      </c>
      <c r="H1657" s="726">
        <v>350000.0</v>
      </c>
      <c r="I1657" s="726">
        <v>0.0</v>
      </c>
      <c r="J1657" s="726">
        <f t="shared" si="70"/>
        <v>0</v>
      </c>
      <c r="K1657" s="727">
        <v>350000.0</v>
      </c>
      <c r="L1657" s="729"/>
      <c r="M1657" s="741"/>
    </row>
    <row r="1658" ht="22.5" customHeight="1">
      <c r="A1658" s="723" t="b">
        <v>0</v>
      </c>
      <c r="B1658" s="725"/>
      <c r="C1658" s="725">
        <v>45925.0</v>
      </c>
      <c r="D1658" s="726">
        <v>75000.0</v>
      </c>
      <c r="E1658" s="725" t="s">
        <v>618</v>
      </c>
      <c r="F1658" s="740" t="s">
        <v>618</v>
      </c>
      <c r="G1658" s="728" t="s">
        <v>791</v>
      </c>
      <c r="H1658" s="726">
        <v>75000.0</v>
      </c>
      <c r="I1658" s="726">
        <v>0.0</v>
      </c>
      <c r="J1658" s="726">
        <f t="shared" si="70"/>
        <v>0</v>
      </c>
      <c r="K1658" s="727">
        <v>75000.0</v>
      </c>
      <c r="L1658" s="729"/>
      <c r="M1658" s="741"/>
    </row>
    <row r="1659" ht="22.5" customHeight="1">
      <c r="A1659" s="723" t="b">
        <v>0</v>
      </c>
      <c r="B1659" s="725"/>
      <c r="C1659" s="725">
        <v>45925.0</v>
      </c>
      <c r="D1659" s="726">
        <v>100000.0</v>
      </c>
      <c r="E1659" s="725" t="s">
        <v>618</v>
      </c>
      <c r="F1659" s="725" t="s">
        <v>618</v>
      </c>
      <c r="G1659" s="728" t="s">
        <v>3258</v>
      </c>
      <c r="H1659" s="726">
        <v>100000.0</v>
      </c>
      <c r="I1659" s="726">
        <v>0.0</v>
      </c>
      <c r="J1659" s="726">
        <f t="shared" si="70"/>
        <v>0</v>
      </c>
      <c r="K1659" s="727">
        <v>100000.0</v>
      </c>
      <c r="L1659" s="729"/>
      <c r="M1659" s="741"/>
    </row>
    <row r="1660" ht="22.5" customHeight="1">
      <c r="A1660" s="723" t="b">
        <v>0</v>
      </c>
      <c r="B1660" s="725"/>
      <c r="C1660" s="725">
        <v>45925.0</v>
      </c>
      <c r="D1660" s="726">
        <v>15000.0</v>
      </c>
      <c r="E1660" s="725" t="s">
        <v>618</v>
      </c>
      <c r="F1660" s="725" t="s">
        <v>618</v>
      </c>
      <c r="G1660" s="728" t="s">
        <v>41</v>
      </c>
      <c r="H1660" s="726">
        <v>15000.0</v>
      </c>
      <c r="I1660" s="726">
        <v>0.0</v>
      </c>
      <c r="J1660" s="726">
        <f t="shared" si="70"/>
        <v>0</v>
      </c>
      <c r="K1660" s="727">
        <v>15000.0</v>
      </c>
      <c r="L1660" s="729"/>
      <c r="M1660" s="741"/>
    </row>
    <row r="1661" ht="22.5" customHeight="1">
      <c r="A1661" s="723" t="b">
        <v>0</v>
      </c>
      <c r="B1661" s="725"/>
      <c r="C1661" s="725">
        <v>45925.0</v>
      </c>
      <c r="D1661" s="726">
        <v>25000.0</v>
      </c>
      <c r="E1661" s="725" t="s">
        <v>618</v>
      </c>
      <c r="F1661" s="725" t="s">
        <v>618</v>
      </c>
      <c r="G1661" s="728" t="s">
        <v>41</v>
      </c>
      <c r="H1661" s="726">
        <v>25000.0</v>
      </c>
      <c r="I1661" s="726">
        <v>0.0</v>
      </c>
      <c r="J1661" s="726">
        <f t="shared" si="70"/>
        <v>0</v>
      </c>
      <c r="K1661" s="727">
        <v>25000.0</v>
      </c>
      <c r="L1661" s="729"/>
      <c r="M1661" s="741"/>
    </row>
    <row r="1662" ht="22.5" customHeight="1">
      <c r="A1662" s="723" t="b">
        <v>0</v>
      </c>
      <c r="B1662" s="725"/>
      <c r="C1662" s="725">
        <v>45925.0</v>
      </c>
      <c r="D1662" s="726">
        <v>50000.0</v>
      </c>
      <c r="E1662" s="725" t="s">
        <v>618</v>
      </c>
      <c r="F1662" s="725" t="s">
        <v>618</v>
      </c>
      <c r="G1662" s="728" t="s">
        <v>3259</v>
      </c>
      <c r="H1662" s="726">
        <v>50000.0</v>
      </c>
      <c r="I1662" s="726">
        <v>0.0</v>
      </c>
      <c r="J1662" s="726">
        <f t="shared" si="70"/>
        <v>0</v>
      </c>
      <c r="K1662" s="727">
        <v>25000.0</v>
      </c>
      <c r="L1662" s="729"/>
      <c r="M1662" s="741"/>
    </row>
    <row r="1663" ht="22.5" customHeight="1">
      <c r="A1663" s="723" t="b">
        <v>0</v>
      </c>
      <c r="B1663" s="725"/>
      <c r="C1663" s="725">
        <v>45925.0</v>
      </c>
      <c r="D1663" s="726">
        <v>10000.0</v>
      </c>
      <c r="E1663" s="725" t="s">
        <v>618</v>
      </c>
      <c r="F1663" s="725" t="s">
        <v>618</v>
      </c>
      <c r="G1663" s="728" t="s">
        <v>3259</v>
      </c>
      <c r="H1663" s="726">
        <v>10000.0</v>
      </c>
      <c r="I1663" s="726">
        <v>0.0</v>
      </c>
      <c r="J1663" s="726">
        <f t="shared" si="70"/>
        <v>0</v>
      </c>
      <c r="K1663" s="727">
        <v>5000.0</v>
      </c>
      <c r="L1663" s="729"/>
      <c r="M1663" s="741"/>
    </row>
    <row r="1664" ht="22.5" customHeight="1">
      <c r="A1664" s="723" t="b">
        <v>0</v>
      </c>
      <c r="B1664" s="725"/>
      <c r="C1664" s="725">
        <v>45925.0</v>
      </c>
      <c r="D1664" s="726">
        <v>35000.0</v>
      </c>
      <c r="E1664" s="725" t="s">
        <v>3260</v>
      </c>
      <c r="F1664" s="725" t="s">
        <v>629</v>
      </c>
      <c r="G1664" s="728" t="s">
        <v>2840</v>
      </c>
      <c r="H1664" s="726">
        <v>35000.0</v>
      </c>
      <c r="I1664" s="726">
        <v>0.0</v>
      </c>
      <c r="J1664" s="726">
        <f t="shared" si="70"/>
        <v>0</v>
      </c>
      <c r="K1664" s="727">
        <v>35000.0</v>
      </c>
      <c r="L1664" s="729"/>
      <c r="M1664" s="741"/>
    </row>
    <row r="1665" ht="22.5" customHeight="1">
      <c r="A1665" s="723" t="b">
        <v>0</v>
      </c>
      <c r="B1665" s="725"/>
      <c r="C1665" s="725">
        <v>45925.0</v>
      </c>
      <c r="D1665" s="726">
        <v>10000.0</v>
      </c>
      <c r="E1665" s="725" t="s">
        <v>3261</v>
      </c>
      <c r="F1665" s="725" t="s">
        <v>3262</v>
      </c>
      <c r="G1665" s="728" t="s">
        <v>1609</v>
      </c>
      <c r="H1665" s="726">
        <v>10000.0</v>
      </c>
      <c r="I1665" s="726">
        <v>0.0</v>
      </c>
      <c r="J1665" s="726">
        <f t="shared" si="70"/>
        <v>0</v>
      </c>
      <c r="K1665" s="727">
        <v>10000.0</v>
      </c>
      <c r="L1665" s="729"/>
      <c r="M1665" s="741"/>
    </row>
    <row r="1666" ht="22.5" customHeight="1">
      <c r="A1666" s="723" t="b">
        <v>0</v>
      </c>
      <c r="B1666" s="725"/>
      <c r="C1666" s="725">
        <v>45925.0</v>
      </c>
      <c r="D1666" s="726">
        <v>25000.0</v>
      </c>
      <c r="E1666" s="725" t="s">
        <v>3168</v>
      </c>
      <c r="F1666" s="725" t="s">
        <v>3263</v>
      </c>
      <c r="G1666" s="728" t="s">
        <v>2840</v>
      </c>
      <c r="H1666" s="726">
        <v>25000.0</v>
      </c>
      <c r="I1666" s="726">
        <v>0.0</v>
      </c>
      <c r="J1666" s="726">
        <f t="shared" si="70"/>
        <v>0</v>
      </c>
      <c r="K1666" s="727">
        <v>25000.0</v>
      </c>
      <c r="L1666" s="729"/>
      <c r="M1666" s="741"/>
    </row>
    <row r="1667" ht="22.5" customHeight="1">
      <c r="A1667" s="723" t="b">
        <v>0</v>
      </c>
      <c r="B1667" s="725"/>
      <c r="C1667" s="725">
        <v>45926.0</v>
      </c>
      <c r="D1667" s="726">
        <v>6500000.0</v>
      </c>
      <c r="E1667" s="725" t="s">
        <v>3264</v>
      </c>
      <c r="F1667" s="740" t="s">
        <v>2426</v>
      </c>
      <c r="G1667" s="728" t="s">
        <v>1609</v>
      </c>
      <c r="H1667" s="726">
        <v>6500000.0</v>
      </c>
      <c r="I1667" s="726">
        <v>0.0</v>
      </c>
      <c r="J1667" s="726">
        <f t="shared" si="70"/>
        <v>0</v>
      </c>
      <c r="K1667" s="727">
        <v>6500000.0</v>
      </c>
      <c r="L1667" s="729"/>
      <c r="M1667" s="741"/>
    </row>
    <row r="1668" ht="22.5" customHeight="1">
      <c r="A1668" s="723" t="b">
        <v>0</v>
      </c>
      <c r="B1668" s="725"/>
      <c r="C1668" s="725">
        <v>45926.0</v>
      </c>
      <c r="D1668" s="726">
        <v>675000.0</v>
      </c>
      <c r="E1668" s="725" t="s">
        <v>3265</v>
      </c>
      <c r="F1668" s="740" t="s">
        <v>2426</v>
      </c>
      <c r="G1668" s="728" t="s">
        <v>1609</v>
      </c>
      <c r="H1668" s="726">
        <v>675000.0</v>
      </c>
      <c r="I1668" s="726">
        <v>0.0</v>
      </c>
      <c r="J1668" s="726">
        <f t="shared" si="70"/>
        <v>0</v>
      </c>
      <c r="K1668" s="727">
        <v>675000.0</v>
      </c>
      <c r="L1668" s="729"/>
      <c r="M1668" s="741"/>
    </row>
    <row r="1669" ht="22.5" customHeight="1">
      <c r="A1669" s="723" t="b">
        <v>0</v>
      </c>
      <c r="B1669" s="725"/>
      <c r="C1669" s="725">
        <v>45926.0</v>
      </c>
      <c r="D1669" s="726">
        <v>12500.0</v>
      </c>
      <c r="E1669" s="725" t="s">
        <v>618</v>
      </c>
      <c r="F1669" s="725" t="s">
        <v>618</v>
      </c>
      <c r="G1669" s="728" t="s">
        <v>3148</v>
      </c>
      <c r="H1669" s="726">
        <v>12500.0</v>
      </c>
      <c r="I1669" s="726">
        <v>0.0</v>
      </c>
      <c r="J1669" s="726">
        <f t="shared" si="70"/>
        <v>0</v>
      </c>
      <c r="K1669" s="727">
        <v>12500.0</v>
      </c>
      <c r="L1669" s="729"/>
      <c r="M1669" s="741"/>
    </row>
    <row r="1670" ht="22.5" customHeight="1">
      <c r="A1670" s="723" t="b">
        <v>0</v>
      </c>
      <c r="B1670" s="725"/>
      <c r="C1670" s="725">
        <v>45926.0</v>
      </c>
      <c r="D1670" s="726">
        <v>5000.0</v>
      </c>
      <c r="E1670" s="725" t="s">
        <v>618</v>
      </c>
      <c r="F1670" s="725" t="s">
        <v>618</v>
      </c>
      <c r="G1670" s="728" t="s">
        <v>3166</v>
      </c>
      <c r="H1670" s="726">
        <v>5000.0</v>
      </c>
      <c r="I1670" s="726">
        <v>0.0</v>
      </c>
      <c r="J1670" s="726">
        <f t="shared" si="70"/>
        <v>0</v>
      </c>
      <c r="K1670" s="727">
        <v>5000.0</v>
      </c>
      <c r="L1670" s="729"/>
      <c r="M1670" s="741"/>
    </row>
    <row r="1671" ht="22.5" customHeight="1">
      <c r="A1671" s="723" t="b">
        <v>0</v>
      </c>
      <c r="B1671" s="725"/>
      <c r="C1671" s="725">
        <v>45926.0</v>
      </c>
      <c r="D1671" s="726">
        <v>12500.0</v>
      </c>
      <c r="E1671" s="725" t="s">
        <v>618</v>
      </c>
      <c r="F1671" s="725" t="s">
        <v>618</v>
      </c>
      <c r="G1671" s="728" t="s">
        <v>791</v>
      </c>
      <c r="H1671" s="726">
        <v>12500.0</v>
      </c>
      <c r="I1671" s="726">
        <v>0.0</v>
      </c>
      <c r="J1671" s="726">
        <f t="shared" si="70"/>
        <v>0</v>
      </c>
      <c r="K1671" s="727">
        <v>12500.0</v>
      </c>
      <c r="L1671" s="729"/>
      <c r="M1671" s="741"/>
    </row>
    <row r="1672" ht="22.5" customHeight="1">
      <c r="A1672" s="723" t="b">
        <v>0</v>
      </c>
      <c r="B1672" s="725"/>
      <c r="C1672" s="725">
        <v>45926.0</v>
      </c>
      <c r="D1672" s="726">
        <v>25000.0</v>
      </c>
      <c r="E1672" s="725" t="s">
        <v>618</v>
      </c>
      <c r="F1672" s="740" t="s">
        <v>618</v>
      </c>
      <c r="G1672" s="728" t="s">
        <v>3259</v>
      </c>
      <c r="H1672" s="726">
        <v>25000.0</v>
      </c>
      <c r="I1672" s="726">
        <v>0.0</v>
      </c>
      <c r="J1672" s="726">
        <f t="shared" si="70"/>
        <v>0</v>
      </c>
      <c r="K1672" s="727">
        <v>25000.0</v>
      </c>
      <c r="L1672" s="729"/>
      <c r="M1672" s="741"/>
    </row>
    <row r="1673" ht="22.5" customHeight="1">
      <c r="A1673" s="723" t="b">
        <v>0</v>
      </c>
      <c r="B1673" s="725"/>
      <c r="C1673" s="725">
        <v>45926.0</v>
      </c>
      <c r="D1673" s="726">
        <v>5000.0</v>
      </c>
      <c r="E1673" s="725" t="s">
        <v>618</v>
      </c>
      <c r="F1673" s="725" t="s">
        <v>618</v>
      </c>
      <c r="G1673" s="728" t="s">
        <v>3259</v>
      </c>
      <c r="H1673" s="726">
        <v>5000.0</v>
      </c>
      <c r="I1673" s="726">
        <v>0.0</v>
      </c>
      <c r="J1673" s="726">
        <f t="shared" si="70"/>
        <v>0</v>
      </c>
      <c r="K1673" s="727">
        <v>5000.0</v>
      </c>
      <c r="L1673" s="729"/>
      <c r="M1673" s="741"/>
    </row>
    <row r="1674" ht="22.5" customHeight="1">
      <c r="A1674" s="723" t="b">
        <v>0</v>
      </c>
      <c r="B1674" s="725"/>
      <c r="C1674" s="725">
        <v>45926.0</v>
      </c>
      <c r="D1674" s="726">
        <v>100000.0</v>
      </c>
      <c r="E1674" s="725" t="s">
        <v>3266</v>
      </c>
      <c r="F1674" s="740" t="s">
        <v>651</v>
      </c>
      <c r="G1674" s="728" t="s">
        <v>225</v>
      </c>
      <c r="H1674" s="726">
        <v>100000.0</v>
      </c>
      <c r="I1674" s="726">
        <v>0.0</v>
      </c>
      <c r="J1674" s="726">
        <f t="shared" si="70"/>
        <v>0</v>
      </c>
      <c r="K1674" s="727">
        <v>100000.0</v>
      </c>
      <c r="L1674" s="729"/>
      <c r="M1674" s="741"/>
    </row>
    <row r="1675" ht="22.5" customHeight="1">
      <c r="A1675" s="723" t="b">
        <v>0</v>
      </c>
      <c r="B1675" s="725"/>
      <c r="C1675" s="725">
        <v>45927.0</v>
      </c>
      <c r="D1675" s="726">
        <v>10000.0</v>
      </c>
      <c r="E1675" s="725" t="s">
        <v>2668</v>
      </c>
      <c r="F1675" s="725" t="s">
        <v>3256</v>
      </c>
      <c r="G1675" s="728" t="s">
        <v>3160</v>
      </c>
      <c r="H1675" s="726">
        <v>10000.0</v>
      </c>
      <c r="I1675" s="726">
        <v>0.0</v>
      </c>
      <c r="J1675" s="726">
        <f t="shared" si="70"/>
        <v>0</v>
      </c>
      <c r="K1675" s="727">
        <v>10000.0</v>
      </c>
      <c r="L1675" s="729"/>
      <c r="M1675" s="741"/>
    </row>
    <row r="1676" ht="22.5" customHeight="1">
      <c r="A1676" s="723" t="b">
        <v>0</v>
      </c>
      <c r="B1676" s="725"/>
      <c r="C1676" s="725">
        <v>45927.0</v>
      </c>
      <c r="D1676" s="726">
        <v>5000.0</v>
      </c>
      <c r="E1676" s="725" t="s">
        <v>2668</v>
      </c>
      <c r="F1676" s="725" t="s">
        <v>3256</v>
      </c>
      <c r="G1676" s="750"/>
      <c r="H1676" s="726">
        <v>5000.0</v>
      </c>
      <c r="I1676" s="726">
        <v>0.0</v>
      </c>
      <c r="J1676" s="726">
        <f t="shared" si="70"/>
        <v>0</v>
      </c>
      <c r="K1676" s="727">
        <v>5000.0</v>
      </c>
      <c r="L1676" s="729"/>
      <c r="M1676" s="741"/>
    </row>
    <row r="1677" ht="22.5" customHeight="1">
      <c r="A1677" s="723" t="b">
        <v>0</v>
      </c>
      <c r="B1677" s="725"/>
      <c r="C1677" s="725">
        <v>45927.0</v>
      </c>
      <c r="D1677" s="726">
        <v>20000.0</v>
      </c>
      <c r="E1677" s="725" t="s">
        <v>3267</v>
      </c>
      <c r="F1677" s="725" t="s">
        <v>3244</v>
      </c>
      <c r="G1677" s="728" t="s">
        <v>54</v>
      </c>
      <c r="H1677" s="726">
        <v>20000.0</v>
      </c>
      <c r="I1677" s="726">
        <v>0.0</v>
      </c>
      <c r="J1677" s="726">
        <f t="shared" si="70"/>
        <v>0</v>
      </c>
      <c r="K1677" s="727">
        <v>20000.0</v>
      </c>
      <c r="L1677" s="729"/>
      <c r="M1677" s="741"/>
    </row>
    <row r="1678" ht="22.5" customHeight="1">
      <c r="A1678" s="723" t="b">
        <v>0</v>
      </c>
      <c r="B1678" s="725"/>
      <c r="C1678" s="725">
        <v>45927.0</v>
      </c>
      <c r="D1678" s="726">
        <f>IF(OR(ISBLANK(H1678),ISBLANK(I1678)),"",H1678-I1678)</f>
        <v>113000</v>
      </c>
      <c r="E1678" s="724" t="s">
        <v>3268</v>
      </c>
      <c r="F1678" s="727" t="s">
        <v>2426</v>
      </c>
      <c r="G1678" s="728" t="s">
        <v>1609</v>
      </c>
      <c r="H1678" s="726">
        <v>113000.0</v>
      </c>
      <c r="I1678" s="726">
        <v>0.0</v>
      </c>
      <c r="J1678" s="726">
        <f t="shared" si="70"/>
        <v>0</v>
      </c>
      <c r="K1678" s="724"/>
      <c r="L1678" s="729"/>
      <c r="M1678" s="741"/>
    </row>
    <row r="1679" ht="22.5" customHeight="1">
      <c r="A1679" s="723" t="b">
        <v>0</v>
      </c>
      <c r="B1679" s="725"/>
      <c r="C1679" s="725">
        <v>45927.0</v>
      </c>
      <c r="D1679" s="726">
        <v>15000.0</v>
      </c>
      <c r="E1679" s="725" t="s">
        <v>3004</v>
      </c>
      <c r="F1679" s="725" t="s">
        <v>3251</v>
      </c>
      <c r="G1679" s="728" t="s">
        <v>1609</v>
      </c>
      <c r="H1679" s="726">
        <v>15000.0</v>
      </c>
      <c r="I1679" s="726">
        <v>0.0</v>
      </c>
      <c r="J1679" s="726">
        <f t="shared" si="70"/>
        <v>0</v>
      </c>
      <c r="K1679" s="727">
        <v>15000.0</v>
      </c>
      <c r="L1679" s="729"/>
      <c r="M1679" s="741"/>
    </row>
    <row r="1680" ht="22.5" customHeight="1">
      <c r="A1680" s="723" t="b">
        <v>0</v>
      </c>
      <c r="B1680" s="725"/>
      <c r="C1680" s="725">
        <v>45927.0</v>
      </c>
      <c r="D1680" s="726">
        <v>5000.0</v>
      </c>
      <c r="E1680" s="725" t="s">
        <v>3269</v>
      </c>
      <c r="F1680" s="725" t="s">
        <v>3251</v>
      </c>
      <c r="G1680" s="728" t="s">
        <v>1609</v>
      </c>
      <c r="H1680" s="726">
        <v>5000.0</v>
      </c>
      <c r="I1680" s="726">
        <v>0.0</v>
      </c>
      <c r="J1680" s="726">
        <f t="shared" si="70"/>
        <v>0</v>
      </c>
      <c r="K1680" s="727">
        <v>5000.0</v>
      </c>
      <c r="L1680" s="729"/>
      <c r="M1680" s="741"/>
    </row>
    <row r="1681" ht="22.5" customHeight="1">
      <c r="A1681" s="723" t="b">
        <v>0</v>
      </c>
      <c r="B1681" s="725"/>
      <c r="C1681" s="725">
        <v>45927.0</v>
      </c>
      <c r="D1681" s="726">
        <v>75000.0</v>
      </c>
      <c r="E1681" s="733" t="s">
        <v>841</v>
      </c>
      <c r="F1681" s="725" t="s">
        <v>3251</v>
      </c>
      <c r="G1681" s="728" t="s">
        <v>1609</v>
      </c>
      <c r="H1681" s="726">
        <v>75000.0</v>
      </c>
      <c r="I1681" s="726">
        <v>0.0</v>
      </c>
      <c r="J1681" s="726">
        <f t="shared" si="70"/>
        <v>0</v>
      </c>
      <c r="K1681" s="727">
        <v>75000.0</v>
      </c>
      <c r="L1681" s="729"/>
      <c r="M1681" s="741"/>
    </row>
    <row r="1682" ht="22.5" customHeight="1">
      <c r="A1682" s="723" t="b">
        <v>0</v>
      </c>
      <c r="B1682" s="725"/>
      <c r="C1682" s="725">
        <v>45927.0</v>
      </c>
      <c r="D1682" s="726">
        <v>350000.0</v>
      </c>
      <c r="E1682" s="725" t="s">
        <v>3270</v>
      </c>
      <c r="F1682" s="725" t="s">
        <v>3253</v>
      </c>
      <c r="G1682" s="728" t="s">
        <v>1609</v>
      </c>
      <c r="H1682" s="726">
        <v>350000.0</v>
      </c>
      <c r="I1682" s="726">
        <v>0.0</v>
      </c>
      <c r="J1682" s="726">
        <f t="shared" si="70"/>
        <v>0</v>
      </c>
      <c r="K1682" s="727">
        <v>350000.0</v>
      </c>
      <c r="L1682" s="729"/>
      <c r="M1682" s="741"/>
    </row>
    <row r="1683" ht="22.5" customHeight="1">
      <c r="A1683" s="723" t="b">
        <v>0</v>
      </c>
      <c r="B1683" s="725"/>
      <c r="C1683" s="725">
        <v>45927.0</v>
      </c>
      <c r="D1683" s="726">
        <v>40000.0</v>
      </c>
      <c r="E1683" s="725" t="s">
        <v>3271</v>
      </c>
      <c r="F1683" s="725" t="s">
        <v>3253</v>
      </c>
      <c r="G1683" s="728" t="s">
        <v>1609</v>
      </c>
      <c r="H1683" s="726">
        <v>40000.0</v>
      </c>
      <c r="I1683" s="726">
        <v>0.0</v>
      </c>
      <c r="J1683" s="726">
        <f t="shared" si="70"/>
        <v>0</v>
      </c>
      <c r="K1683" s="727">
        <v>40000.0</v>
      </c>
      <c r="L1683" s="729"/>
      <c r="M1683" s="741"/>
    </row>
    <row r="1684" ht="22.5" customHeight="1">
      <c r="A1684" s="723" t="b">
        <v>0</v>
      </c>
      <c r="B1684" s="725"/>
      <c r="C1684" s="725">
        <v>45927.0</v>
      </c>
      <c r="D1684" s="726">
        <v>15000.0</v>
      </c>
      <c r="E1684" s="733" t="s">
        <v>3272</v>
      </c>
      <c r="F1684" s="725" t="s">
        <v>3253</v>
      </c>
      <c r="G1684" s="728" t="s">
        <v>50</v>
      </c>
      <c r="H1684" s="726">
        <v>15000.0</v>
      </c>
      <c r="I1684" s="726">
        <v>0.0</v>
      </c>
      <c r="J1684" s="726">
        <f t="shared" si="70"/>
        <v>0</v>
      </c>
      <c r="K1684" s="727">
        <v>50000.0</v>
      </c>
      <c r="L1684" s="729"/>
      <c r="M1684" s="741"/>
    </row>
    <row r="1685" ht="22.5" customHeight="1">
      <c r="A1685" s="723" t="b">
        <v>0</v>
      </c>
      <c r="B1685" s="724">
        <v>1570.0</v>
      </c>
      <c r="C1685" s="725">
        <v>45927.0</v>
      </c>
      <c r="D1685" s="726">
        <f t="shared" ref="D1685:D1686" si="83">IF(OR(ISBLANK(H1685),ISBLANK(I1685)),"",H1685-I1685)</f>
        <v>206000</v>
      </c>
      <c r="E1685" s="724" t="s">
        <v>632</v>
      </c>
      <c r="F1685" s="727" t="s">
        <v>620</v>
      </c>
      <c r="G1685" s="728" t="s">
        <v>632</v>
      </c>
      <c r="H1685" s="726">
        <v>206000.0</v>
      </c>
      <c r="I1685" s="726">
        <v>0.0</v>
      </c>
      <c r="J1685" s="726">
        <f t="shared" si="70"/>
        <v>0</v>
      </c>
      <c r="K1685" s="724"/>
      <c r="L1685" s="729"/>
      <c r="M1685" s="741"/>
    </row>
    <row r="1686" ht="22.5" customHeight="1">
      <c r="A1686" s="723" t="b">
        <v>0</v>
      </c>
      <c r="B1686" s="724">
        <v>1522.0</v>
      </c>
      <c r="C1686" s="725">
        <v>45927.0</v>
      </c>
      <c r="D1686" s="726">
        <f t="shared" si="83"/>
        <v>868000</v>
      </c>
      <c r="E1686" s="724" t="s">
        <v>632</v>
      </c>
      <c r="F1686" s="727" t="s">
        <v>620</v>
      </c>
      <c r="G1686" s="728" t="s">
        <v>632</v>
      </c>
      <c r="H1686" s="726">
        <v>868000.0</v>
      </c>
      <c r="I1686" s="726">
        <v>0.0</v>
      </c>
      <c r="J1686" s="726">
        <f t="shared" si="70"/>
        <v>0</v>
      </c>
      <c r="K1686" s="724"/>
      <c r="L1686" s="729"/>
      <c r="M1686" s="741"/>
    </row>
    <row r="1687" ht="22.5" customHeight="1">
      <c r="A1687" s="723" t="b">
        <v>0</v>
      </c>
      <c r="B1687" s="725"/>
      <c r="C1687" s="725">
        <v>45927.0</v>
      </c>
      <c r="D1687" s="726">
        <v>7500.0</v>
      </c>
      <c r="E1687" s="725" t="s">
        <v>3273</v>
      </c>
      <c r="F1687" s="725" t="s">
        <v>670</v>
      </c>
      <c r="G1687" s="728" t="s">
        <v>1609</v>
      </c>
      <c r="H1687" s="726">
        <v>7500.0</v>
      </c>
      <c r="I1687" s="726">
        <v>0.0</v>
      </c>
      <c r="J1687" s="726">
        <f t="shared" si="70"/>
        <v>0</v>
      </c>
      <c r="K1687" s="727">
        <v>7500.0</v>
      </c>
      <c r="L1687" s="729"/>
      <c r="M1687" s="741"/>
    </row>
    <row r="1688" ht="22.5" customHeight="1">
      <c r="A1688" s="723" t="b">
        <v>0</v>
      </c>
      <c r="B1688" s="725"/>
      <c r="C1688" s="725">
        <v>45927.0</v>
      </c>
      <c r="D1688" s="726">
        <v>50000.0</v>
      </c>
      <c r="E1688" s="725" t="s">
        <v>3274</v>
      </c>
      <c r="F1688" s="725" t="s">
        <v>670</v>
      </c>
      <c r="G1688" s="728" t="s">
        <v>1609</v>
      </c>
      <c r="H1688" s="726">
        <v>50000.0</v>
      </c>
      <c r="I1688" s="726">
        <v>0.0</v>
      </c>
      <c r="J1688" s="726">
        <f t="shared" si="70"/>
        <v>0</v>
      </c>
      <c r="K1688" s="727">
        <v>50000.0</v>
      </c>
      <c r="L1688" s="729"/>
      <c r="M1688" s="741"/>
    </row>
    <row r="1689" ht="22.5" customHeight="1">
      <c r="A1689" s="723" t="b">
        <v>0</v>
      </c>
      <c r="B1689" s="724" t="s">
        <v>3275</v>
      </c>
      <c r="C1689" s="725">
        <v>45927.0</v>
      </c>
      <c r="D1689" s="726">
        <v>360000.0</v>
      </c>
      <c r="E1689" s="725" t="s">
        <v>3276</v>
      </c>
      <c r="F1689" s="725" t="s">
        <v>670</v>
      </c>
      <c r="G1689" s="728" t="s">
        <v>3160</v>
      </c>
      <c r="H1689" s="726">
        <v>360000.0</v>
      </c>
      <c r="I1689" s="726">
        <v>0.0</v>
      </c>
      <c r="J1689" s="726">
        <f t="shared" si="70"/>
        <v>0</v>
      </c>
      <c r="K1689" s="727">
        <v>360000.0</v>
      </c>
      <c r="L1689" s="729"/>
      <c r="M1689" s="741"/>
    </row>
    <row r="1690" ht="22.5" customHeight="1">
      <c r="A1690" s="723" t="b">
        <v>0</v>
      </c>
      <c r="B1690" s="725"/>
      <c r="C1690" s="725">
        <v>45927.0</v>
      </c>
      <c r="D1690" s="726">
        <v>145000.0</v>
      </c>
      <c r="E1690" s="725" t="s">
        <v>3277</v>
      </c>
      <c r="F1690" s="725" t="s">
        <v>670</v>
      </c>
      <c r="G1690" s="728" t="s">
        <v>3160</v>
      </c>
      <c r="H1690" s="726">
        <v>145000.0</v>
      </c>
      <c r="I1690" s="726">
        <v>0.0</v>
      </c>
      <c r="J1690" s="726">
        <f t="shared" si="70"/>
        <v>0</v>
      </c>
      <c r="K1690" s="727">
        <v>145000.0</v>
      </c>
      <c r="L1690" s="729"/>
      <c r="M1690" s="741"/>
    </row>
    <row r="1691" ht="22.5" customHeight="1">
      <c r="A1691" s="723" t="b">
        <v>0</v>
      </c>
      <c r="B1691" s="725"/>
      <c r="C1691" s="725">
        <v>45927.0</v>
      </c>
      <c r="D1691" s="726">
        <v>60000.0</v>
      </c>
      <c r="E1691" s="725" t="s">
        <v>3278</v>
      </c>
      <c r="F1691" s="725" t="s">
        <v>670</v>
      </c>
      <c r="G1691" s="728" t="s">
        <v>3160</v>
      </c>
      <c r="H1691" s="726">
        <v>60000.0</v>
      </c>
      <c r="I1691" s="726">
        <v>0.0</v>
      </c>
      <c r="J1691" s="726">
        <f t="shared" si="70"/>
        <v>0</v>
      </c>
      <c r="K1691" s="727">
        <v>60000.0</v>
      </c>
      <c r="L1691" s="729"/>
      <c r="M1691" s="741"/>
    </row>
    <row r="1692" ht="22.5" customHeight="1">
      <c r="A1692" s="723" t="b">
        <v>0</v>
      </c>
      <c r="B1692" s="725"/>
      <c r="C1692" s="725">
        <v>45927.0</v>
      </c>
      <c r="D1692" s="726">
        <v>110000.0</v>
      </c>
      <c r="E1692" s="725" t="s">
        <v>631</v>
      </c>
      <c r="F1692" s="727" t="s">
        <v>631</v>
      </c>
      <c r="G1692" s="728" t="s">
        <v>3258</v>
      </c>
      <c r="H1692" s="726">
        <v>110000.0</v>
      </c>
      <c r="I1692" s="726">
        <v>0.0</v>
      </c>
      <c r="J1692" s="726">
        <f t="shared" si="70"/>
        <v>0</v>
      </c>
      <c r="K1692" s="727">
        <v>110000.0</v>
      </c>
      <c r="L1692" s="729"/>
      <c r="M1692" s="741"/>
    </row>
    <row r="1693" ht="22.5" customHeight="1">
      <c r="A1693" s="723" t="b">
        <v>0</v>
      </c>
      <c r="B1693" s="725"/>
      <c r="C1693" s="725">
        <v>45927.0</v>
      </c>
      <c r="D1693" s="726">
        <v>275000.0</v>
      </c>
      <c r="E1693" s="725" t="s">
        <v>618</v>
      </c>
      <c r="F1693" s="761" t="s">
        <v>631</v>
      </c>
      <c r="G1693" s="728" t="s">
        <v>3166</v>
      </c>
      <c r="H1693" s="726">
        <v>275000.0</v>
      </c>
      <c r="I1693" s="726">
        <v>0.0</v>
      </c>
      <c r="J1693" s="726">
        <f t="shared" si="70"/>
        <v>0</v>
      </c>
      <c r="K1693" s="727">
        <v>240000.0</v>
      </c>
      <c r="L1693" s="729"/>
      <c r="M1693" s="741"/>
    </row>
    <row r="1694" ht="22.5" customHeight="1">
      <c r="A1694" s="723" t="b">
        <v>0</v>
      </c>
      <c r="B1694" s="725"/>
      <c r="C1694" s="725">
        <v>45927.0</v>
      </c>
      <c r="D1694" s="726">
        <v>50000.0</v>
      </c>
      <c r="E1694" s="725" t="s">
        <v>618</v>
      </c>
      <c r="F1694" s="725" t="s">
        <v>618</v>
      </c>
      <c r="G1694" s="728" t="s">
        <v>3166</v>
      </c>
      <c r="H1694" s="726">
        <v>50000.0</v>
      </c>
      <c r="I1694" s="726">
        <v>0.0</v>
      </c>
      <c r="J1694" s="726">
        <f t="shared" si="70"/>
        <v>0</v>
      </c>
      <c r="K1694" s="727">
        <v>50000.0</v>
      </c>
      <c r="L1694" s="729"/>
      <c r="M1694" s="741"/>
    </row>
    <row r="1695" ht="22.5" customHeight="1">
      <c r="A1695" s="723" t="b">
        <v>0</v>
      </c>
      <c r="B1695" s="725"/>
      <c r="C1695" s="725">
        <v>45927.0</v>
      </c>
      <c r="D1695" s="726">
        <v>25000.0</v>
      </c>
      <c r="E1695" s="725" t="s">
        <v>618</v>
      </c>
      <c r="F1695" s="725" t="s">
        <v>618</v>
      </c>
      <c r="G1695" s="728" t="s">
        <v>1609</v>
      </c>
      <c r="H1695" s="726">
        <v>25000.0</v>
      </c>
      <c r="I1695" s="726">
        <v>0.0</v>
      </c>
      <c r="J1695" s="726">
        <f t="shared" si="70"/>
        <v>0</v>
      </c>
      <c r="K1695" s="727">
        <v>25000.0</v>
      </c>
      <c r="L1695" s="729"/>
      <c r="M1695" s="741"/>
    </row>
    <row r="1696" ht="22.5" customHeight="1">
      <c r="A1696" s="723" t="b">
        <v>0</v>
      </c>
      <c r="B1696" s="725"/>
      <c r="C1696" s="725">
        <v>45927.0</v>
      </c>
      <c r="D1696" s="726">
        <v>30000.0</v>
      </c>
      <c r="E1696" s="725" t="s">
        <v>618</v>
      </c>
      <c r="F1696" s="725" t="s">
        <v>618</v>
      </c>
      <c r="G1696" s="728" t="s">
        <v>791</v>
      </c>
      <c r="H1696" s="726">
        <v>30000.0</v>
      </c>
      <c r="I1696" s="726">
        <v>0.0</v>
      </c>
      <c r="J1696" s="726">
        <f t="shared" si="70"/>
        <v>0</v>
      </c>
      <c r="K1696" s="727">
        <v>25000.0</v>
      </c>
      <c r="L1696" s="729"/>
      <c r="M1696" s="741"/>
    </row>
    <row r="1697" ht="22.5" customHeight="1">
      <c r="A1697" s="723" t="b">
        <v>0</v>
      </c>
      <c r="B1697" s="725"/>
      <c r="C1697" s="725">
        <v>45927.0</v>
      </c>
      <c r="D1697" s="726">
        <v>1.268E7</v>
      </c>
      <c r="E1697" s="725" t="s">
        <v>3279</v>
      </c>
      <c r="F1697" s="725" t="s">
        <v>618</v>
      </c>
      <c r="G1697" s="728" t="s">
        <v>225</v>
      </c>
      <c r="H1697" s="726">
        <v>1.268E7</v>
      </c>
      <c r="I1697" s="726">
        <v>0.0</v>
      </c>
      <c r="J1697" s="726">
        <f t="shared" si="70"/>
        <v>0</v>
      </c>
      <c r="K1697" s="727">
        <v>1.268E7</v>
      </c>
      <c r="L1697" s="729"/>
      <c r="M1697" s="741"/>
    </row>
    <row r="1698" ht="22.5" customHeight="1">
      <c r="A1698" s="723" t="b">
        <v>0</v>
      </c>
      <c r="B1698" s="725"/>
      <c r="C1698" s="725">
        <v>45927.0</v>
      </c>
      <c r="D1698" s="726">
        <v>85000.0</v>
      </c>
      <c r="E1698" s="725" t="s">
        <v>618</v>
      </c>
      <c r="F1698" s="725" t="s">
        <v>618</v>
      </c>
      <c r="G1698" s="728" t="s">
        <v>41</v>
      </c>
      <c r="H1698" s="726">
        <v>85000.0</v>
      </c>
      <c r="I1698" s="726">
        <v>0.0</v>
      </c>
      <c r="J1698" s="726">
        <f t="shared" si="70"/>
        <v>0</v>
      </c>
      <c r="K1698" s="727">
        <v>85000.0</v>
      </c>
      <c r="L1698" s="729"/>
      <c r="M1698" s="741"/>
    </row>
    <row r="1699" ht="22.5" customHeight="1">
      <c r="A1699" s="723" t="b">
        <v>0</v>
      </c>
      <c r="B1699" s="725"/>
      <c r="C1699" s="725">
        <v>45927.0</v>
      </c>
      <c r="D1699" s="726">
        <v>13000.0</v>
      </c>
      <c r="E1699" s="725" t="s">
        <v>629</v>
      </c>
      <c r="F1699" s="725" t="s">
        <v>629</v>
      </c>
      <c r="G1699" s="728" t="s">
        <v>2840</v>
      </c>
      <c r="H1699" s="726">
        <v>13000.0</v>
      </c>
      <c r="I1699" s="726">
        <v>0.0</v>
      </c>
      <c r="J1699" s="726">
        <f t="shared" si="70"/>
        <v>0</v>
      </c>
      <c r="K1699" s="727">
        <v>13000.0</v>
      </c>
      <c r="L1699" s="729"/>
      <c r="M1699" s="741"/>
    </row>
    <row r="1700" ht="22.5" customHeight="1">
      <c r="A1700" s="723" t="b">
        <v>0</v>
      </c>
      <c r="B1700" s="725"/>
      <c r="C1700" s="725">
        <v>45927.0</v>
      </c>
      <c r="D1700" s="726">
        <v>125000.0</v>
      </c>
      <c r="E1700" s="725" t="s">
        <v>3280</v>
      </c>
      <c r="F1700" s="725" t="s">
        <v>3262</v>
      </c>
      <c r="G1700" s="728" t="s">
        <v>1609</v>
      </c>
      <c r="H1700" s="726">
        <v>125000.0</v>
      </c>
      <c r="I1700" s="726">
        <v>0.0</v>
      </c>
      <c r="J1700" s="726">
        <f t="shared" si="70"/>
        <v>0</v>
      </c>
      <c r="K1700" s="727">
        <v>125000.0</v>
      </c>
      <c r="L1700" s="729"/>
      <c r="M1700" s="741"/>
    </row>
    <row r="1701" ht="22.5" customHeight="1">
      <c r="A1701" s="723" t="b">
        <v>0</v>
      </c>
      <c r="B1701" s="725"/>
      <c r="C1701" s="725">
        <v>45927.0</v>
      </c>
      <c r="D1701" s="726">
        <v>70000.0</v>
      </c>
      <c r="E1701" s="725" t="s">
        <v>3281</v>
      </c>
      <c r="F1701" s="725" t="s">
        <v>3262</v>
      </c>
      <c r="G1701" s="728" t="s">
        <v>54</v>
      </c>
      <c r="H1701" s="726">
        <v>70000.0</v>
      </c>
      <c r="I1701" s="726">
        <v>0.0</v>
      </c>
      <c r="J1701" s="726">
        <f t="shared" si="70"/>
        <v>0</v>
      </c>
      <c r="K1701" s="727">
        <v>70000.0</v>
      </c>
      <c r="L1701" s="729"/>
      <c r="M1701" s="741"/>
    </row>
    <row r="1702" ht="22.5" customHeight="1">
      <c r="A1702" s="723" t="b">
        <v>0</v>
      </c>
      <c r="B1702" s="725"/>
      <c r="C1702" s="725">
        <v>45927.0</v>
      </c>
      <c r="D1702" s="726">
        <v>108000.0</v>
      </c>
      <c r="E1702" s="725" t="s">
        <v>737</v>
      </c>
      <c r="F1702" s="725" t="s">
        <v>3282</v>
      </c>
      <c r="G1702" s="728" t="s">
        <v>1609</v>
      </c>
      <c r="H1702" s="726">
        <v>108000.0</v>
      </c>
      <c r="I1702" s="726">
        <v>0.0</v>
      </c>
      <c r="J1702" s="726">
        <f t="shared" si="70"/>
        <v>0</v>
      </c>
      <c r="K1702" s="727">
        <v>108000.0</v>
      </c>
      <c r="L1702" s="729"/>
      <c r="M1702" s="741"/>
    </row>
    <row r="1703" ht="22.5" customHeight="1">
      <c r="A1703" s="723" t="b">
        <v>0</v>
      </c>
      <c r="B1703" s="724">
        <v>1705.0</v>
      </c>
      <c r="C1703" s="725">
        <v>45928.0</v>
      </c>
      <c r="D1703" s="726">
        <v>150000.0</v>
      </c>
      <c r="E1703" s="724" t="s">
        <v>632</v>
      </c>
      <c r="F1703" s="740" t="s">
        <v>620</v>
      </c>
      <c r="G1703" s="728" t="s">
        <v>632</v>
      </c>
      <c r="H1703" s="726">
        <v>150000.0</v>
      </c>
      <c r="I1703" s="726">
        <v>0.0</v>
      </c>
      <c r="J1703" s="726">
        <f t="shared" si="70"/>
        <v>0</v>
      </c>
      <c r="K1703" s="724"/>
      <c r="L1703" s="729"/>
      <c r="M1703" s="741"/>
    </row>
    <row r="1704" ht="22.5" customHeight="1">
      <c r="A1704" s="723" t="b">
        <v>0</v>
      </c>
      <c r="B1704" s="725"/>
      <c r="C1704" s="725">
        <v>45930.0</v>
      </c>
      <c r="D1704" s="726">
        <f>IF(OR(ISBLANK(H1704),ISBLANK(I1704)),"",H1704-I1704)</f>
        <v>880000</v>
      </c>
      <c r="E1704" s="724" t="s">
        <v>631</v>
      </c>
      <c r="F1704" s="727" t="s">
        <v>631</v>
      </c>
      <c r="G1704" s="728" t="s">
        <v>54</v>
      </c>
      <c r="H1704" s="726">
        <v>880000.0</v>
      </c>
      <c r="I1704" s="726">
        <v>0.0</v>
      </c>
      <c r="J1704" s="726">
        <f t="shared" si="70"/>
        <v>0</v>
      </c>
      <c r="K1704" s="724"/>
      <c r="L1704" s="729"/>
      <c r="M1704" s="741"/>
    </row>
    <row r="1705" ht="22.5" customHeight="1">
      <c r="A1705" s="723" t="b">
        <v>0</v>
      </c>
      <c r="B1705" s="725"/>
      <c r="C1705" s="725">
        <v>45931.0</v>
      </c>
      <c r="D1705" s="726">
        <v>75000.0</v>
      </c>
      <c r="E1705" s="725" t="s">
        <v>618</v>
      </c>
      <c r="F1705" s="725" t="s">
        <v>618</v>
      </c>
      <c r="G1705" s="728" t="s">
        <v>3166</v>
      </c>
      <c r="H1705" s="726">
        <v>75000.0</v>
      </c>
      <c r="I1705" s="726">
        <v>0.0</v>
      </c>
      <c r="J1705" s="726">
        <f t="shared" si="70"/>
        <v>0</v>
      </c>
      <c r="K1705" s="727">
        <v>50000.0</v>
      </c>
      <c r="L1705" s="729"/>
      <c r="M1705" s="741"/>
    </row>
    <row r="1706" ht="22.5" customHeight="1">
      <c r="A1706" s="723" t="b">
        <v>0</v>
      </c>
      <c r="B1706" s="724"/>
      <c r="C1706" s="725">
        <v>45932.0</v>
      </c>
      <c r="D1706" s="726">
        <v>20000.0</v>
      </c>
      <c r="E1706" s="724" t="s">
        <v>3254</v>
      </c>
      <c r="F1706" s="740" t="s">
        <v>628</v>
      </c>
      <c r="G1706" s="728" t="s">
        <v>791</v>
      </c>
      <c r="H1706" s="726">
        <v>20000.0</v>
      </c>
      <c r="I1706" s="726">
        <v>0.0</v>
      </c>
      <c r="J1706" s="726">
        <f t="shared" si="70"/>
        <v>0</v>
      </c>
      <c r="K1706" s="724"/>
      <c r="L1706" s="729"/>
      <c r="M1706" s="741"/>
    </row>
    <row r="1707" ht="22.5" customHeight="1">
      <c r="A1707" s="723" t="b">
        <v>0</v>
      </c>
      <c r="B1707" s="724"/>
      <c r="C1707" s="725">
        <v>45932.0</v>
      </c>
      <c r="D1707" s="726">
        <v>15000.0</v>
      </c>
      <c r="E1707" s="724" t="s">
        <v>3283</v>
      </c>
      <c r="F1707" s="740" t="s">
        <v>628</v>
      </c>
      <c r="G1707" s="728" t="s">
        <v>1609</v>
      </c>
      <c r="H1707" s="726">
        <v>15000.0</v>
      </c>
      <c r="I1707" s="726">
        <v>0.0</v>
      </c>
      <c r="J1707" s="726">
        <f t="shared" si="70"/>
        <v>0</v>
      </c>
      <c r="K1707" s="724"/>
      <c r="L1707" s="729"/>
      <c r="M1707" s="741"/>
    </row>
    <row r="1708" ht="22.5" customHeight="1">
      <c r="A1708" s="723" t="b">
        <v>0</v>
      </c>
      <c r="B1708" s="724">
        <v>1896.0</v>
      </c>
      <c r="C1708" s="725">
        <v>45934.0</v>
      </c>
      <c r="D1708" s="726">
        <f t="shared" ref="D1708:D1712" si="84">IF(OR(ISBLANK(H1708),ISBLANK(I1708)),"",H1708-I1708)</f>
        <v>132000</v>
      </c>
      <c r="E1708" s="724" t="s">
        <v>632</v>
      </c>
      <c r="F1708" s="727" t="s">
        <v>620</v>
      </c>
      <c r="G1708" s="728" t="s">
        <v>632</v>
      </c>
      <c r="H1708" s="726">
        <v>132000.0</v>
      </c>
      <c r="I1708" s="726">
        <v>0.0</v>
      </c>
      <c r="J1708" s="726">
        <f t="shared" si="70"/>
        <v>0</v>
      </c>
      <c r="K1708" s="724"/>
      <c r="L1708" s="729"/>
      <c r="M1708" s="741"/>
    </row>
    <row r="1709" ht="22.5" customHeight="1">
      <c r="A1709" s="723" t="b">
        <v>0</v>
      </c>
      <c r="B1709" s="724">
        <v>1934.0</v>
      </c>
      <c r="C1709" s="725">
        <v>45935.0</v>
      </c>
      <c r="D1709" s="726">
        <f t="shared" si="84"/>
        <v>198000</v>
      </c>
      <c r="E1709" s="724" t="s">
        <v>632</v>
      </c>
      <c r="F1709" s="727" t="s">
        <v>620</v>
      </c>
      <c r="G1709" s="728" t="s">
        <v>632</v>
      </c>
      <c r="H1709" s="726">
        <v>198000.0</v>
      </c>
      <c r="I1709" s="726">
        <v>0.0</v>
      </c>
      <c r="J1709" s="726">
        <f t="shared" si="70"/>
        <v>0</v>
      </c>
      <c r="K1709" s="724"/>
      <c r="L1709" s="729"/>
      <c r="M1709" s="741"/>
    </row>
    <row r="1710" ht="22.5" customHeight="1">
      <c r="A1710" s="723" t="b">
        <v>0</v>
      </c>
      <c r="B1710" s="725"/>
      <c r="C1710" s="725">
        <v>45935.0</v>
      </c>
      <c r="D1710" s="726">
        <f t="shared" si="84"/>
        <v>20000</v>
      </c>
      <c r="E1710" s="731" t="s">
        <v>3284</v>
      </c>
      <c r="F1710" s="727" t="s">
        <v>628</v>
      </c>
      <c r="G1710" s="728" t="s">
        <v>1609</v>
      </c>
      <c r="H1710" s="726">
        <v>20000.0</v>
      </c>
      <c r="I1710" s="726">
        <v>0.0</v>
      </c>
      <c r="J1710" s="726">
        <f t="shared" si="70"/>
        <v>0</v>
      </c>
      <c r="K1710" s="724"/>
      <c r="L1710" s="729"/>
      <c r="M1710" s="741"/>
    </row>
    <row r="1711" ht="22.5" customHeight="1">
      <c r="A1711" s="723" t="b">
        <v>0</v>
      </c>
      <c r="B1711" s="725"/>
      <c r="C1711" s="725">
        <v>45935.0</v>
      </c>
      <c r="D1711" s="726">
        <f t="shared" si="84"/>
        <v>5000</v>
      </c>
      <c r="E1711" s="724" t="s">
        <v>618</v>
      </c>
      <c r="F1711" s="727" t="s">
        <v>618</v>
      </c>
      <c r="G1711" s="728" t="s">
        <v>791</v>
      </c>
      <c r="H1711" s="726">
        <v>5000.0</v>
      </c>
      <c r="I1711" s="726">
        <v>0.0</v>
      </c>
      <c r="J1711" s="726">
        <f t="shared" si="70"/>
        <v>0</v>
      </c>
      <c r="K1711" s="724"/>
      <c r="L1711" s="729"/>
      <c r="M1711" s="741"/>
    </row>
    <row r="1712" ht="22.5" customHeight="1">
      <c r="A1712" s="723" t="b">
        <v>0</v>
      </c>
      <c r="B1712" s="725"/>
      <c r="C1712" s="725">
        <v>45935.0</v>
      </c>
      <c r="D1712" s="726">
        <f t="shared" si="84"/>
        <v>97000</v>
      </c>
      <c r="E1712" s="724" t="s">
        <v>3285</v>
      </c>
      <c r="F1712" s="727" t="s">
        <v>618</v>
      </c>
      <c r="G1712" s="728" t="s">
        <v>225</v>
      </c>
      <c r="H1712" s="726">
        <v>97000.0</v>
      </c>
      <c r="I1712" s="726">
        <v>0.0</v>
      </c>
      <c r="J1712" s="726">
        <f t="shared" si="70"/>
        <v>0</v>
      </c>
      <c r="K1712" s="724"/>
      <c r="L1712" s="729"/>
      <c r="M1712" s="741"/>
    </row>
    <row r="1713" ht="22.5" customHeight="1">
      <c r="A1713" s="723" t="b">
        <v>0</v>
      </c>
      <c r="B1713" s="725"/>
      <c r="C1713" s="725">
        <v>45936.0</v>
      </c>
      <c r="D1713" s="726">
        <f>H1713-I1713</f>
        <v>68000</v>
      </c>
      <c r="E1713" s="724" t="s">
        <v>3286</v>
      </c>
      <c r="F1713" s="727" t="s">
        <v>2426</v>
      </c>
      <c r="G1713" s="728" t="s">
        <v>3160</v>
      </c>
      <c r="H1713" s="726">
        <v>68000.0</v>
      </c>
      <c r="I1713" s="726">
        <v>0.0</v>
      </c>
      <c r="J1713" s="726">
        <f t="shared" si="70"/>
        <v>0</v>
      </c>
      <c r="K1713" s="724"/>
      <c r="L1713" s="729"/>
      <c r="M1713" s="741"/>
    </row>
    <row r="1714" ht="22.5" customHeight="1">
      <c r="A1714" s="723" t="b">
        <v>0</v>
      </c>
      <c r="B1714" s="725"/>
      <c r="C1714" s="725">
        <v>45936.0</v>
      </c>
      <c r="D1714" s="726">
        <f>IF(OR(ISBLANK(H1714),ISBLANK(I1714)),"",H1714-I1714)</f>
        <v>75000</v>
      </c>
      <c r="E1714" s="724" t="s">
        <v>627</v>
      </c>
      <c r="F1714" s="740" t="s">
        <v>2426</v>
      </c>
      <c r="G1714" s="728" t="s">
        <v>3160</v>
      </c>
      <c r="H1714" s="726">
        <v>75000.0</v>
      </c>
      <c r="I1714" s="726">
        <v>0.0</v>
      </c>
      <c r="J1714" s="726">
        <f t="shared" si="70"/>
        <v>0</v>
      </c>
      <c r="K1714" s="724"/>
      <c r="L1714" s="729"/>
      <c r="M1714" s="741"/>
    </row>
    <row r="1715" ht="22.5" customHeight="1">
      <c r="A1715" s="723" t="b">
        <v>0</v>
      </c>
      <c r="B1715" s="724">
        <v>1996.0</v>
      </c>
      <c r="C1715" s="725">
        <v>45936.0</v>
      </c>
      <c r="D1715" s="726">
        <v>644000.0</v>
      </c>
      <c r="E1715" s="724" t="s">
        <v>632</v>
      </c>
      <c r="F1715" s="727" t="s">
        <v>620</v>
      </c>
      <c r="G1715" s="728" t="s">
        <v>632</v>
      </c>
      <c r="H1715" s="726">
        <v>644000.0</v>
      </c>
      <c r="I1715" s="726">
        <v>0.0</v>
      </c>
      <c r="J1715" s="726">
        <f t="shared" si="70"/>
        <v>0</v>
      </c>
      <c r="K1715" s="724"/>
      <c r="L1715" s="729"/>
      <c r="M1715" s="741"/>
    </row>
    <row r="1716" ht="22.5" customHeight="1">
      <c r="A1716" s="723" t="b">
        <v>0</v>
      </c>
      <c r="B1716" s="725"/>
      <c r="C1716" s="725">
        <v>45936.0</v>
      </c>
      <c r="D1716" s="726">
        <f t="shared" ref="D1716:D1726" si="85">IF(OR(ISBLANK(H1716),ISBLANK(I1716)),"",H1716-I1716)</f>
        <v>300000</v>
      </c>
      <c r="E1716" s="724" t="s">
        <v>631</v>
      </c>
      <c r="F1716" s="727" t="s">
        <v>631</v>
      </c>
      <c r="G1716" s="728" t="s">
        <v>31</v>
      </c>
      <c r="H1716" s="726">
        <v>300000.0</v>
      </c>
      <c r="I1716" s="726">
        <v>0.0</v>
      </c>
      <c r="J1716" s="726">
        <f t="shared" si="70"/>
        <v>0</v>
      </c>
      <c r="K1716" s="724"/>
      <c r="L1716" s="729"/>
      <c r="M1716" s="741"/>
    </row>
    <row r="1717" ht="22.5" customHeight="1">
      <c r="A1717" s="723" t="b">
        <v>0</v>
      </c>
      <c r="B1717" s="725"/>
      <c r="C1717" s="725">
        <v>45936.0</v>
      </c>
      <c r="D1717" s="726">
        <f t="shared" si="85"/>
        <v>1000000</v>
      </c>
      <c r="E1717" s="724" t="s">
        <v>631</v>
      </c>
      <c r="F1717" s="727" t="s">
        <v>631</v>
      </c>
      <c r="G1717" s="728" t="s">
        <v>3160</v>
      </c>
      <c r="H1717" s="726">
        <v>1000000.0</v>
      </c>
      <c r="I1717" s="726">
        <v>0.0</v>
      </c>
      <c r="J1717" s="726">
        <f t="shared" si="70"/>
        <v>0</v>
      </c>
      <c r="K1717" s="724"/>
      <c r="L1717" s="729"/>
      <c r="M1717" s="741"/>
    </row>
    <row r="1718" ht="22.5" customHeight="1">
      <c r="A1718" s="723" t="b">
        <v>0</v>
      </c>
      <c r="B1718" s="725"/>
      <c r="C1718" s="725">
        <v>45936.0</v>
      </c>
      <c r="D1718" s="726">
        <f t="shared" si="85"/>
        <v>292000</v>
      </c>
      <c r="E1718" s="724" t="s">
        <v>631</v>
      </c>
      <c r="F1718" s="727" t="s">
        <v>631</v>
      </c>
      <c r="G1718" s="728" t="s">
        <v>791</v>
      </c>
      <c r="H1718" s="726">
        <v>292000.0</v>
      </c>
      <c r="I1718" s="726">
        <v>0.0</v>
      </c>
      <c r="J1718" s="726">
        <f t="shared" si="70"/>
        <v>0</v>
      </c>
      <c r="K1718" s="724"/>
      <c r="L1718" s="729"/>
      <c r="M1718" s="741"/>
    </row>
    <row r="1719" ht="22.5" customHeight="1">
      <c r="A1719" s="723" t="b">
        <v>0</v>
      </c>
      <c r="B1719" s="725"/>
      <c r="C1719" s="725">
        <v>45936.0</v>
      </c>
      <c r="D1719" s="726">
        <f t="shared" si="85"/>
        <v>16000</v>
      </c>
      <c r="E1719" s="724" t="s">
        <v>631</v>
      </c>
      <c r="F1719" s="727" t="s">
        <v>631</v>
      </c>
      <c r="G1719" s="728" t="s">
        <v>3259</v>
      </c>
      <c r="H1719" s="726">
        <v>16000.0</v>
      </c>
      <c r="I1719" s="726">
        <v>0.0</v>
      </c>
      <c r="J1719" s="726">
        <f t="shared" si="70"/>
        <v>0</v>
      </c>
      <c r="K1719" s="724"/>
      <c r="L1719" s="729"/>
      <c r="M1719" s="741"/>
    </row>
    <row r="1720" ht="22.5" customHeight="1">
      <c r="A1720" s="723" t="b">
        <v>0</v>
      </c>
      <c r="B1720" s="725"/>
      <c r="C1720" s="725">
        <v>45936.0</v>
      </c>
      <c r="D1720" s="726">
        <f t="shared" si="85"/>
        <v>34000</v>
      </c>
      <c r="E1720" s="724" t="s">
        <v>618</v>
      </c>
      <c r="F1720" s="727" t="s">
        <v>618</v>
      </c>
      <c r="G1720" s="728" t="s">
        <v>3259</v>
      </c>
      <c r="H1720" s="726">
        <v>34000.0</v>
      </c>
      <c r="I1720" s="726">
        <v>0.0</v>
      </c>
      <c r="J1720" s="726">
        <f t="shared" si="70"/>
        <v>0</v>
      </c>
      <c r="K1720" s="724"/>
      <c r="L1720" s="729"/>
      <c r="M1720" s="741"/>
    </row>
    <row r="1721" ht="22.5" customHeight="1">
      <c r="A1721" s="723" t="b">
        <v>0</v>
      </c>
      <c r="B1721" s="725"/>
      <c r="C1721" s="725">
        <v>45937.0</v>
      </c>
      <c r="D1721" s="726">
        <f t="shared" si="85"/>
        <v>325000</v>
      </c>
      <c r="E1721" s="724" t="s">
        <v>3287</v>
      </c>
      <c r="F1721" s="727" t="s">
        <v>2426</v>
      </c>
      <c r="G1721" s="728" t="s">
        <v>31</v>
      </c>
      <c r="H1721" s="726">
        <v>325000.0</v>
      </c>
      <c r="I1721" s="726">
        <v>0.0</v>
      </c>
      <c r="J1721" s="726">
        <f t="shared" si="70"/>
        <v>0</v>
      </c>
      <c r="K1721" s="724"/>
      <c r="L1721" s="729"/>
      <c r="M1721" s="741"/>
    </row>
    <row r="1722" ht="22.5" customHeight="1">
      <c r="A1722" s="723" t="b">
        <v>0</v>
      </c>
      <c r="B1722" s="725"/>
      <c r="C1722" s="725">
        <v>45937.0</v>
      </c>
      <c r="D1722" s="726">
        <f t="shared" si="85"/>
        <v>20000</v>
      </c>
      <c r="E1722" s="724" t="s">
        <v>3288</v>
      </c>
      <c r="F1722" s="727" t="s">
        <v>2426</v>
      </c>
      <c r="G1722" s="728" t="s">
        <v>1609</v>
      </c>
      <c r="H1722" s="726">
        <v>20000.0</v>
      </c>
      <c r="I1722" s="726">
        <v>0.0</v>
      </c>
      <c r="J1722" s="726">
        <f t="shared" si="70"/>
        <v>0</v>
      </c>
      <c r="K1722" s="724"/>
      <c r="L1722" s="729"/>
      <c r="M1722" s="741"/>
    </row>
    <row r="1723" ht="22.5" customHeight="1">
      <c r="A1723" s="723" t="b">
        <v>0</v>
      </c>
      <c r="B1723" s="725"/>
      <c r="C1723" s="725">
        <v>45937.0</v>
      </c>
      <c r="D1723" s="726">
        <f t="shared" si="85"/>
        <v>80000</v>
      </c>
      <c r="E1723" s="724" t="s">
        <v>3289</v>
      </c>
      <c r="F1723" s="727" t="s">
        <v>628</v>
      </c>
      <c r="G1723" s="728" t="s">
        <v>31</v>
      </c>
      <c r="H1723" s="726">
        <v>80000.0</v>
      </c>
      <c r="I1723" s="726">
        <v>0.0</v>
      </c>
      <c r="J1723" s="726">
        <f t="shared" si="70"/>
        <v>0</v>
      </c>
      <c r="K1723" s="724"/>
      <c r="L1723" s="729"/>
      <c r="M1723" s="741"/>
    </row>
    <row r="1724" ht="22.5" customHeight="1">
      <c r="A1724" s="723" t="b">
        <v>0</v>
      </c>
      <c r="B1724" s="725"/>
      <c r="C1724" s="725">
        <v>45937.0</v>
      </c>
      <c r="D1724" s="726">
        <f t="shared" si="85"/>
        <v>150000</v>
      </c>
      <c r="E1724" s="724" t="s">
        <v>3290</v>
      </c>
      <c r="F1724" s="727" t="s">
        <v>628</v>
      </c>
      <c r="G1724" s="728" t="s">
        <v>31</v>
      </c>
      <c r="H1724" s="726">
        <v>150000.0</v>
      </c>
      <c r="I1724" s="726">
        <v>0.0</v>
      </c>
      <c r="J1724" s="726">
        <f t="shared" si="70"/>
        <v>0</v>
      </c>
      <c r="K1724" s="724"/>
      <c r="L1724" s="729"/>
      <c r="M1724" s="741"/>
    </row>
    <row r="1725" ht="22.5" customHeight="1">
      <c r="A1725" s="723" t="b">
        <v>0</v>
      </c>
      <c r="B1725" s="725"/>
      <c r="C1725" s="725">
        <v>45937.0</v>
      </c>
      <c r="D1725" s="726">
        <f t="shared" si="85"/>
        <v>55000</v>
      </c>
      <c r="E1725" s="724" t="s">
        <v>3291</v>
      </c>
      <c r="F1725" s="727" t="s">
        <v>628</v>
      </c>
      <c r="G1725" s="728" t="s">
        <v>31</v>
      </c>
      <c r="H1725" s="726">
        <v>55000.0</v>
      </c>
      <c r="I1725" s="726">
        <v>0.0</v>
      </c>
      <c r="J1725" s="726">
        <f t="shared" si="70"/>
        <v>0</v>
      </c>
      <c r="K1725" s="724"/>
      <c r="L1725" s="729"/>
      <c r="M1725" s="741"/>
    </row>
    <row r="1726" ht="22.5" customHeight="1">
      <c r="A1726" s="723" t="b">
        <v>0</v>
      </c>
      <c r="B1726" s="725"/>
      <c r="C1726" s="725">
        <v>45937.0</v>
      </c>
      <c r="D1726" s="726">
        <f t="shared" si="85"/>
        <v>68000</v>
      </c>
      <c r="E1726" s="724" t="s">
        <v>3286</v>
      </c>
      <c r="F1726" s="727" t="s">
        <v>628</v>
      </c>
      <c r="G1726" s="728" t="s">
        <v>3160</v>
      </c>
      <c r="H1726" s="726">
        <v>68000.0</v>
      </c>
      <c r="I1726" s="726">
        <v>0.0</v>
      </c>
      <c r="J1726" s="726">
        <f t="shared" si="70"/>
        <v>0</v>
      </c>
      <c r="K1726" s="724"/>
      <c r="L1726" s="729"/>
      <c r="M1726" s="741"/>
    </row>
    <row r="1727" ht="22.5" customHeight="1">
      <c r="A1727" s="723" t="b">
        <v>0</v>
      </c>
      <c r="B1727" s="725"/>
      <c r="C1727" s="725">
        <v>45937.0</v>
      </c>
      <c r="D1727" s="726">
        <v>304000.0</v>
      </c>
      <c r="E1727" s="724" t="s">
        <v>631</v>
      </c>
      <c r="F1727" s="727" t="s">
        <v>631</v>
      </c>
      <c r="G1727" s="728" t="s">
        <v>2840</v>
      </c>
      <c r="H1727" s="726">
        <v>304000.0</v>
      </c>
      <c r="I1727" s="726">
        <v>0.0</v>
      </c>
      <c r="J1727" s="726">
        <f t="shared" si="70"/>
        <v>0</v>
      </c>
      <c r="K1727" s="724"/>
      <c r="L1727" s="729"/>
      <c r="M1727" s="741"/>
    </row>
    <row r="1728" ht="22.5" customHeight="1">
      <c r="A1728" s="723" t="b">
        <v>0</v>
      </c>
      <c r="B1728" s="725"/>
      <c r="C1728" s="725">
        <v>45937.0</v>
      </c>
      <c r="D1728" s="726">
        <v>718500.0</v>
      </c>
      <c r="E1728" s="724" t="s">
        <v>631</v>
      </c>
      <c r="F1728" s="727" t="s">
        <v>631</v>
      </c>
      <c r="G1728" s="728" t="s">
        <v>1609</v>
      </c>
      <c r="H1728" s="726">
        <v>718500.0</v>
      </c>
      <c r="I1728" s="726">
        <v>0.0</v>
      </c>
      <c r="J1728" s="726">
        <f t="shared" si="70"/>
        <v>0</v>
      </c>
      <c r="K1728" s="724"/>
      <c r="L1728" s="729"/>
      <c r="M1728" s="741"/>
    </row>
    <row r="1729" ht="22.5" customHeight="1">
      <c r="A1729" s="723" t="b">
        <v>0</v>
      </c>
      <c r="B1729" s="725"/>
      <c r="C1729" s="725">
        <v>45937.0</v>
      </c>
      <c r="D1729" s="726">
        <v>131000.0</v>
      </c>
      <c r="E1729" s="724" t="s">
        <v>631</v>
      </c>
      <c r="F1729" s="727" t="s">
        <v>631</v>
      </c>
      <c r="G1729" s="728" t="s">
        <v>50</v>
      </c>
      <c r="H1729" s="726">
        <v>131000.0</v>
      </c>
      <c r="I1729" s="726">
        <v>0.0</v>
      </c>
      <c r="J1729" s="726">
        <f t="shared" si="70"/>
        <v>0</v>
      </c>
      <c r="K1729" s="724"/>
      <c r="L1729" s="729"/>
      <c r="M1729" s="741"/>
    </row>
    <row r="1730" ht="22.5" customHeight="1">
      <c r="A1730" s="723" t="b">
        <v>0</v>
      </c>
      <c r="B1730" s="725"/>
      <c r="C1730" s="725">
        <v>45937.0</v>
      </c>
      <c r="D1730" s="726">
        <f>IF(OR(ISBLANK(H1730),ISBLANK(I1730)),"",H1730-I1730)</f>
        <v>195000</v>
      </c>
      <c r="E1730" s="724" t="s">
        <v>631</v>
      </c>
      <c r="F1730" s="727" t="s">
        <v>631</v>
      </c>
      <c r="G1730" s="728" t="s">
        <v>41</v>
      </c>
      <c r="H1730" s="726">
        <v>195000.0</v>
      </c>
      <c r="I1730" s="726">
        <v>0.0</v>
      </c>
      <c r="J1730" s="726">
        <f t="shared" si="70"/>
        <v>0</v>
      </c>
      <c r="K1730" s="724"/>
      <c r="L1730" s="729"/>
      <c r="M1730" s="741"/>
    </row>
    <row r="1731" ht="22.5" customHeight="1">
      <c r="A1731" s="723" t="b">
        <v>0</v>
      </c>
      <c r="B1731" s="724">
        <v>2586.0</v>
      </c>
      <c r="C1731" s="725">
        <v>45938.0</v>
      </c>
      <c r="D1731" s="726">
        <v>113000.0</v>
      </c>
      <c r="E1731" s="724" t="s">
        <v>3292</v>
      </c>
      <c r="F1731" s="727" t="s">
        <v>620</v>
      </c>
      <c r="G1731" s="728" t="s">
        <v>2639</v>
      </c>
      <c r="H1731" s="726">
        <v>113000.0</v>
      </c>
      <c r="I1731" s="726">
        <v>0.0</v>
      </c>
      <c r="J1731" s="726">
        <f t="shared" si="70"/>
        <v>0</v>
      </c>
      <c r="K1731" s="724"/>
      <c r="L1731" s="729"/>
      <c r="M1731" s="741"/>
    </row>
    <row r="1732" ht="22.5" customHeight="1">
      <c r="A1732" s="723" t="b">
        <v>0</v>
      </c>
      <c r="B1732" s="724">
        <v>2038.0</v>
      </c>
      <c r="C1732" s="725">
        <v>45939.0</v>
      </c>
      <c r="D1732" s="726">
        <v>120000.0</v>
      </c>
      <c r="E1732" s="724" t="s">
        <v>632</v>
      </c>
      <c r="F1732" s="727" t="s">
        <v>620</v>
      </c>
      <c r="G1732" s="728" t="s">
        <v>632</v>
      </c>
      <c r="H1732" s="726">
        <v>120000.0</v>
      </c>
      <c r="I1732" s="726">
        <v>0.0</v>
      </c>
      <c r="J1732" s="726">
        <f t="shared" si="70"/>
        <v>0</v>
      </c>
      <c r="K1732" s="724"/>
      <c r="L1732" s="729"/>
      <c r="M1732" s="741"/>
    </row>
    <row r="1733" ht="22.5" customHeight="1">
      <c r="A1733" s="723" t="b">
        <v>0</v>
      </c>
      <c r="B1733" s="724" t="s">
        <v>1802</v>
      </c>
      <c r="C1733" s="725">
        <v>45939.0</v>
      </c>
      <c r="D1733" s="726">
        <f t="shared" ref="D1733:D1751" si="86">IF(OR(ISBLANK(H1733),ISBLANK(I1733)),"",H1733-I1733)</f>
        <v>49000</v>
      </c>
      <c r="E1733" s="724" t="s">
        <v>3293</v>
      </c>
      <c r="F1733" s="727" t="s">
        <v>628</v>
      </c>
      <c r="G1733" s="728" t="s">
        <v>3160</v>
      </c>
      <c r="H1733" s="726">
        <v>49000.0</v>
      </c>
      <c r="I1733" s="726">
        <v>0.0</v>
      </c>
      <c r="J1733" s="726">
        <f t="shared" si="70"/>
        <v>0</v>
      </c>
      <c r="K1733" s="724"/>
      <c r="L1733" s="729"/>
      <c r="M1733" s="741"/>
    </row>
    <row r="1734" ht="22.5" customHeight="1">
      <c r="A1734" s="723" t="b">
        <v>0</v>
      </c>
      <c r="B1734" s="725"/>
      <c r="C1734" s="725">
        <v>45941.0</v>
      </c>
      <c r="D1734" s="726">
        <f t="shared" si="86"/>
        <v>25000</v>
      </c>
      <c r="E1734" s="724" t="s">
        <v>3294</v>
      </c>
      <c r="F1734" s="727" t="s">
        <v>717</v>
      </c>
      <c r="G1734" s="728" t="s">
        <v>54</v>
      </c>
      <c r="H1734" s="726">
        <v>25000.0</v>
      </c>
      <c r="I1734" s="726">
        <v>0.0</v>
      </c>
      <c r="J1734" s="726">
        <f t="shared" si="70"/>
        <v>0</v>
      </c>
      <c r="K1734" s="724"/>
      <c r="L1734" s="729"/>
      <c r="M1734" s="741"/>
    </row>
    <row r="1735" ht="22.5" customHeight="1">
      <c r="A1735" s="723" t="b">
        <v>0</v>
      </c>
      <c r="B1735" s="725"/>
      <c r="C1735" s="725">
        <v>45941.0</v>
      </c>
      <c r="D1735" s="726">
        <f t="shared" si="86"/>
        <v>15000</v>
      </c>
      <c r="E1735" s="724" t="s">
        <v>3295</v>
      </c>
      <c r="F1735" s="727" t="s">
        <v>686</v>
      </c>
      <c r="G1735" s="728" t="s">
        <v>3160</v>
      </c>
      <c r="H1735" s="726">
        <v>15000.0</v>
      </c>
      <c r="I1735" s="726">
        <v>0.0</v>
      </c>
      <c r="J1735" s="726">
        <f t="shared" si="70"/>
        <v>0</v>
      </c>
      <c r="K1735" s="724"/>
      <c r="L1735" s="729"/>
      <c r="M1735" s="741"/>
    </row>
    <row r="1736" ht="22.5" customHeight="1">
      <c r="A1736" s="723" t="b">
        <v>0</v>
      </c>
      <c r="B1736" s="725"/>
      <c r="C1736" s="725">
        <v>45941.0</v>
      </c>
      <c r="D1736" s="726">
        <f t="shared" si="86"/>
        <v>525000</v>
      </c>
      <c r="E1736" s="724" t="s">
        <v>3296</v>
      </c>
      <c r="F1736" s="727" t="s">
        <v>686</v>
      </c>
      <c r="G1736" s="728" t="s">
        <v>3297</v>
      </c>
      <c r="H1736" s="726">
        <v>525000.0</v>
      </c>
      <c r="I1736" s="726">
        <v>0.0</v>
      </c>
      <c r="J1736" s="726">
        <f t="shared" si="70"/>
        <v>0</v>
      </c>
      <c r="K1736" s="724"/>
      <c r="L1736" s="729"/>
      <c r="M1736" s="741"/>
    </row>
    <row r="1737" ht="22.5" customHeight="1">
      <c r="A1737" s="723" t="b">
        <v>0</v>
      </c>
      <c r="B1737" s="725"/>
      <c r="C1737" s="725">
        <v>45941.0</v>
      </c>
      <c r="D1737" s="726">
        <f t="shared" si="86"/>
        <v>380000</v>
      </c>
      <c r="E1737" s="724" t="s">
        <v>3298</v>
      </c>
      <c r="F1737" s="727" t="s">
        <v>710</v>
      </c>
      <c r="G1737" s="728" t="s">
        <v>1609</v>
      </c>
      <c r="H1737" s="726">
        <v>380000.0</v>
      </c>
      <c r="I1737" s="726">
        <v>0.0</v>
      </c>
      <c r="J1737" s="726">
        <f t="shared" si="70"/>
        <v>0</v>
      </c>
      <c r="K1737" s="724"/>
      <c r="L1737" s="729"/>
      <c r="M1737" s="741"/>
    </row>
    <row r="1738" ht="22.5" customHeight="1">
      <c r="A1738" s="723" t="b">
        <v>0</v>
      </c>
      <c r="B1738" s="725"/>
      <c r="C1738" s="725">
        <v>45941.0</v>
      </c>
      <c r="D1738" s="726">
        <f t="shared" si="86"/>
        <v>25000</v>
      </c>
      <c r="E1738" s="724" t="s">
        <v>3299</v>
      </c>
      <c r="F1738" s="727" t="s">
        <v>628</v>
      </c>
      <c r="G1738" s="728" t="s">
        <v>33</v>
      </c>
      <c r="H1738" s="726">
        <v>25000.0</v>
      </c>
      <c r="I1738" s="726">
        <v>0.0</v>
      </c>
      <c r="J1738" s="726">
        <f t="shared" si="70"/>
        <v>0</v>
      </c>
      <c r="K1738" s="724"/>
      <c r="L1738" s="729"/>
      <c r="M1738" s="741"/>
    </row>
    <row r="1739" ht="22.5" customHeight="1">
      <c r="A1739" s="723" t="b">
        <v>0</v>
      </c>
      <c r="B1739" s="725"/>
      <c r="C1739" s="725">
        <v>45941.0</v>
      </c>
      <c r="D1739" s="726">
        <f t="shared" si="86"/>
        <v>10000</v>
      </c>
      <c r="E1739" s="724" t="s">
        <v>3300</v>
      </c>
      <c r="F1739" s="727" t="s">
        <v>628</v>
      </c>
      <c r="G1739" s="728" t="s">
        <v>3160</v>
      </c>
      <c r="H1739" s="726">
        <v>10000.0</v>
      </c>
      <c r="I1739" s="726">
        <v>0.0</v>
      </c>
      <c r="J1739" s="726">
        <f t="shared" si="70"/>
        <v>0</v>
      </c>
      <c r="K1739" s="724"/>
      <c r="L1739" s="729"/>
      <c r="M1739" s="741"/>
    </row>
    <row r="1740" ht="22.5" customHeight="1">
      <c r="A1740" s="723" t="b">
        <v>0</v>
      </c>
      <c r="B1740" s="725"/>
      <c r="C1740" s="725">
        <v>45941.0</v>
      </c>
      <c r="D1740" s="726">
        <f t="shared" si="86"/>
        <v>35000</v>
      </c>
      <c r="E1740" s="724" t="s">
        <v>3301</v>
      </c>
      <c r="F1740" s="727" t="s">
        <v>628</v>
      </c>
      <c r="G1740" s="728" t="s">
        <v>3160</v>
      </c>
      <c r="H1740" s="726">
        <v>35000.0</v>
      </c>
      <c r="I1740" s="726">
        <v>0.0</v>
      </c>
      <c r="J1740" s="726">
        <f t="shared" si="70"/>
        <v>0</v>
      </c>
      <c r="K1740" s="724"/>
      <c r="L1740" s="729"/>
      <c r="M1740" s="741"/>
    </row>
    <row r="1741" ht="22.5" customHeight="1">
      <c r="A1741" s="723" t="b">
        <v>0</v>
      </c>
      <c r="B1741" s="725"/>
      <c r="C1741" s="725">
        <v>45941.0</v>
      </c>
      <c r="D1741" s="726">
        <f t="shared" si="86"/>
        <v>10000</v>
      </c>
      <c r="E1741" s="724" t="s">
        <v>3302</v>
      </c>
      <c r="F1741" s="727" t="s">
        <v>628</v>
      </c>
      <c r="G1741" s="728" t="s">
        <v>791</v>
      </c>
      <c r="H1741" s="726">
        <v>10000.0</v>
      </c>
      <c r="I1741" s="726">
        <v>0.0</v>
      </c>
      <c r="J1741" s="726">
        <f t="shared" si="70"/>
        <v>0</v>
      </c>
      <c r="K1741" s="724"/>
      <c r="L1741" s="729"/>
      <c r="M1741" s="741"/>
    </row>
    <row r="1742" ht="22.5" customHeight="1">
      <c r="A1742" s="723" t="b">
        <v>0</v>
      </c>
      <c r="B1742" s="725"/>
      <c r="C1742" s="725">
        <v>45941.0</v>
      </c>
      <c r="D1742" s="726">
        <f t="shared" si="86"/>
        <v>5000</v>
      </c>
      <c r="E1742" s="724" t="s">
        <v>3303</v>
      </c>
      <c r="F1742" s="727" t="s">
        <v>628</v>
      </c>
      <c r="G1742" s="728" t="s">
        <v>1609</v>
      </c>
      <c r="H1742" s="726">
        <v>5000.0</v>
      </c>
      <c r="I1742" s="726">
        <v>0.0</v>
      </c>
      <c r="J1742" s="726">
        <f t="shared" si="70"/>
        <v>0</v>
      </c>
      <c r="K1742" s="724"/>
      <c r="L1742" s="729"/>
      <c r="M1742" s="741"/>
    </row>
    <row r="1743" ht="22.5" customHeight="1">
      <c r="A1743" s="723" t="b">
        <v>0</v>
      </c>
      <c r="B1743" s="725"/>
      <c r="C1743" s="725">
        <v>45941.0</v>
      </c>
      <c r="D1743" s="726">
        <f t="shared" si="86"/>
        <v>100000</v>
      </c>
      <c r="E1743" s="724" t="s">
        <v>618</v>
      </c>
      <c r="F1743" s="727" t="s">
        <v>618</v>
      </c>
      <c r="G1743" s="728" t="s">
        <v>3148</v>
      </c>
      <c r="H1743" s="726">
        <v>100000.0</v>
      </c>
      <c r="I1743" s="726">
        <v>0.0</v>
      </c>
      <c r="J1743" s="726">
        <f t="shared" si="70"/>
        <v>0</v>
      </c>
      <c r="K1743" s="724"/>
      <c r="L1743" s="729"/>
      <c r="M1743" s="741"/>
    </row>
    <row r="1744" ht="22.5" customHeight="1">
      <c r="A1744" s="723" t="b">
        <v>0</v>
      </c>
      <c r="B1744" s="725"/>
      <c r="C1744" s="725">
        <v>45941.0</v>
      </c>
      <c r="D1744" s="726">
        <f t="shared" si="86"/>
        <v>25000</v>
      </c>
      <c r="E1744" s="724" t="s">
        <v>2424</v>
      </c>
      <c r="F1744" s="727" t="s">
        <v>618</v>
      </c>
      <c r="G1744" s="728" t="s">
        <v>3166</v>
      </c>
      <c r="H1744" s="726">
        <v>25000.0</v>
      </c>
      <c r="I1744" s="726">
        <v>0.0</v>
      </c>
      <c r="J1744" s="726">
        <f t="shared" si="70"/>
        <v>0</v>
      </c>
      <c r="K1744" s="724"/>
      <c r="L1744" s="729"/>
      <c r="M1744" s="741"/>
    </row>
    <row r="1745" ht="22.5" customHeight="1">
      <c r="A1745" s="723" t="b">
        <v>0</v>
      </c>
      <c r="B1745" s="725"/>
      <c r="C1745" s="725">
        <v>45941.0</v>
      </c>
      <c r="D1745" s="726">
        <f t="shared" si="86"/>
        <v>10000</v>
      </c>
      <c r="E1745" s="724" t="s">
        <v>618</v>
      </c>
      <c r="F1745" s="727" t="s">
        <v>618</v>
      </c>
      <c r="G1745" s="728" t="s">
        <v>3166</v>
      </c>
      <c r="H1745" s="726">
        <v>10000.0</v>
      </c>
      <c r="I1745" s="726">
        <v>0.0</v>
      </c>
      <c r="J1745" s="726">
        <f t="shared" si="70"/>
        <v>0</v>
      </c>
      <c r="K1745" s="724"/>
      <c r="L1745" s="729"/>
      <c r="M1745" s="741"/>
    </row>
    <row r="1746" ht="22.5" customHeight="1">
      <c r="A1746" s="723" t="b">
        <v>0</v>
      </c>
      <c r="B1746" s="725"/>
      <c r="C1746" s="725">
        <v>45941.0</v>
      </c>
      <c r="D1746" s="726">
        <f t="shared" si="86"/>
        <v>50000</v>
      </c>
      <c r="E1746" s="724" t="s">
        <v>618</v>
      </c>
      <c r="F1746" s="727" t="s">
        <v>618</v>
      </c>
      <c r="G1746" s="728" t="s">
        <v>791</v>
      </c>
      <c r="H1746" s="726">
        <v>50000.0</v>
      </c>
      <c r="I1746" s="726">
        <v>0.0</v>
      </c>
      <c r="J1746" s="726">
        <f t="shared" si="70"/>
        <v>0</v>
      </c>
      <c r="K1746" s="724"/>
      <c r="L1746" s="729"/>
      <c r="M1746" s="741"/>
    </row>
    <row r="1747" ht="22.5" customHeight="1">
      <c r="A1747" s="723" t="b">
        <v>0</v>
      </c>
      <c r="B1747" s="725"/>
      <c r="C1747" s="725">
        <v>45941.0</v>
      </c>
      <c r="D1747" s="726">
        <f t="shared" si="86"/>
        <v>50000</v>
      </c>
      <c r="E1747" s="724" t="s">
        <v>618</v>
      </c>
      <c r="F1747" s="727" t="s">
        <v>618</v>
      </c>
      <c r="G1747" s="728" t="s">
        <v>31</v>
      </c>
      <c r="H1747" s="726">
        <v>50000.0</v>
      </c>
      <c r="I1747" s="726">
        <v>0.0</v>
      </c>
      <c r="J1747" s="726">
        <f t="shared" si="70"/>
        <v>0</v>
      </c>
      <c r="K1747" s="724"/>
      <c r="L1747" s="729"/>
      <c r="M1747" s="741"/>
    </row>
    <row r="1748" ht="22.5" customHeight="1">
      <c r="A1748" s="723" t="b">
        <v>0</v>
      </c>
      <c r="B1748" s="725"/>
      <c r="C1748" s="725">
        <v>45941.0</v>
      </c>
      <c r="D1748" s="726">
        <f t="shared" si="86"/>
        <v>25000</v>
      </c>
      <c r="E1748" s="724" t="s">
        <v>618</v>
      </c>
      <c r="F1748" s="727" t="s">
        <v>618</v>
      </c>
      <c r="G1748" s="728" t="s">
        <v>3259</v>
      </c>
      <c r="H1748" s="726">
        <v>25000.0</v>
      </c>
      <c r="I1748" s="726">
        <v>0.0</v>
      </c>
      <c r="J1748" s="726">
        <f t="shared" si="70"/>
        <v>0</v>
      </c>
      <c r="K1748" s="724"/>
      <c r="L1748" s="729"/>
      <c r="M1748" s="741"/>
    </row>
    <row r="1749" ht="22.5" customHeight="1">
      <c r="A1749" s="723" t="b">
        <v>0</v>
      </c>
      <c r="B1749" s="725"/>
      <c r="C1749" s="725">
        <v>45941.0</v>
      </c>
      <c r="D1749" s="726">
        <f t="shared" si="86"/>
        <v>10000</v>
      </c>
      <c r="E1749" s="724" t="s">
        <v>618</v>
      </c>
      <c r="F1749" s="727" t="s">
        <v>618</v>
      </c>
      <c r="G1749" s="728" t="s">
        <v>3259</v>
      </c>
      <c r="H1749" s="726">
        <v>10000.0</v>
      </c>
      <c r="I1749" s="726">
        <v>0.0</v>
      </c>
      <c r="J1749" s="726">
        <f t="shared" si="70"/>
        <v>0</v>
      </c>
      <c r="K1749" s="724"/>
      <c r="L1749" s="729"/>
      <c r="M1749" s="741"/>
    </row>
    <row r="1750" ht="22.5" customHeight="1">
      <c r="A1750" s="723" t="b">
        <v>0</v>
      </c>
      <c r="B1750" s="725"/>
      <c r="C1750" s="725">
        <v>45941.0</v>
      </c>
      <c r="D1750" s="726">
        <f t="shared" si="86"/>
        <v>147000</v>
      </c>
      <c r="E1750" s="724" t="s">
        <v>3304</v>
      </c>
      <c r="F1750" s="727" t="s">
        <v>651</v>
      </c>
      <c r="G1750" s="728" t="s">
        <v>1609</v>
      </c>
      <c r="H1750" s="726">
        <v>147000.0</v>
      </c>
      <c r="I1750" s="726">
        <v>0.0</v>
      </c>
      <c r="J1750" s="726">
        <f t="shared" si="70"/>
        <v>0</v>
      </c>
      <c r="K1750" s="724"/>
      <c r="L1750" s="729"/>
      <c r="M1750" s="741"/>
    </row>
    <row r="1751" ht="22.5" customHeight="1">
      <c r="A1751" s="723" t="b">
        <v>0</v>
      </c>
      <c r="B1751" s="725"/>
      <c r="C1751" s="725">
        <v>45942.0</v>
      </c>
      <c r="D1751" s="726">
        <f t="shared" si="86"/>
        <v>255000</v>
      </c>
      <c r="E1751" s="724" t="s">
        <v>3305</v>
      </c>
      <c r="F1751" s="740" t="s">
        <v>2426</v>
      </c>
      <c r="G1751" s="728" t="s">
        <v>3148</v>
      </c>
      <c r="H1751" s="726">
        <v>255000.0</v>
      </c>
      <c r="I1751" s="726">
        <v>0.0</v>
      </c>
      <c r="J1751" s="726">
        <f t="shared" si="70"/>
        <v>0</v>
      </c>
      <c r="K1751" s="724"/>
      <c r="L1751" s="729"/>
      <c r="M1751" s="741"/>
    </row>
    <row r="1752" ht="22.5" customHeight="1">
      <c r="A1752" s="723" t="b">
        <v>0</v>
      </c>
      <c r="B1752" s="724">
        <v>2120.0</v>
      </c>
      <c r="C1752" s="725">
        <v>45942.0</v>
      </c>
      <c r="D1752" s="726">
        <v>86000.0</v>
      </c>
      <c r="E1752" s="724" t="s">
        <v>3084</v>
      </c>
      <c r="F1752" s="740" t="s">
        <v>620</v>
      </c>
      <c r="G1752" s="728" t="s">
        <v>632</v>
      </c>
      <c r="H1752" s="726">
        <v>86000.0</v>
      </c>
      <c r="I1752" s="726">
        <v>0.0</v>
      </c>
      <c r="J1752" s="726">
        <f t="shared" si="70"/>
        <v>0</v>
      </c>
      <c r="K1752" s="724"/>
      <c r="L1752" s="729"/>
      <c r="M1752" s="741"/>
    </row>
    <row r="1753" ht="22.5" customHeight="1">
      <c r="A1753" s="723" t="b">
        <v>0</v>
      </c>
      <c r="B1753" s="725"/>
      <c r="C1753" s="725">
        <v>45942.0</v>
      </c>
      <c r="D1753" s="726">
        <f t="shared" ref="D1753:D1758" si="87">IF(OR(ISBLANK(H1753),ISBLANK(I1753)),"",H1753-I1753)</f>
        <v>225000</v>
      </c>
      <c r="E1753" s="724" t="s">
        <v>631</v>
      </c>
      <c r="F1753" s="740" t="s">
        <v>631</v>
      </c>
      <c r="G1753" s="728" t="s">
        <v>3148</v>
      </c>
      <c r="H1753" s="726">
        <v>225000.0</v>
      </c>
      <c r="I1753" s="726">
        <v>0.0</v>
      </c>
      <c r="J1753" s="726">
        <f t="shared" si="70"/>
        <v>0</v>
      </c>
      <c r="K1753" s="724"/>
      <c r="L1753" s="729"/>
      <c r="M1753" s="741"/>
    </row>
    <row r="1754" ht="22.5" customHeight="1">
      <c r="A1754" s="723" t="b">
        <v>0</v>
      </c>
      <c r="B1754" s="725"/>
      <c r="C1754" s="725">
        <v>45942.0</v>
      </c>
      <c r="D1754" s="726">
        <f t="shared" si="87"/>
        <v>458000</v>
      </c>
      <c r="E1754" s="724" t="s">
        <v>618</v>
      </c>
      <c r="F1754" s="740" t="s">
        <v>618</v>
      </c>
      <c r="G1754" s="728" t="s">
        <v>791</v>
      </c>
      <c r="H1754" s="726">
        <v>458000.0</v>
      </c>
      <c r="I1754" s="726">
        <v>0.0</v>
      </c>
      <c r="J1754" s="726">
        <f t="shared" si="70"/>
        <v>0</v>
      </c>
      <c r="K1754" s="724"/>
      <c r="L1754" s="729"/>
      <c r="M1754" s="741"/>
    </row>
    <row r="1755" ht="22.5" customHeight="1">
      <c r="A1755" s="723" t="b">
        <v>0</v>
      </c>
      <c r="B1755" s="725"/>
      <c r="C1755" s="725">
        <v>45942.0</v>
      </c>
      <c r="D1755" s="726">
        <f t="shared" si="87"/>
        <v>40000</v>
      </c>
      <c r="E1755" s="724" t="s">
        <v>618</v>
      </c>
      <c r="F1755" s="740" t="s">
        <v>618</v>
      </c>
      <c r="G1755" s="728" t="s">
        <v>1609</v>
      </c>
      <c r="H1755" s="726">
        <v>40000.0</v>
      </c>
      <c r="I1755" s="726">
        <v>0.0</v>
      </c>
      <c r="J1755" s="726">
        <f t="shared" si="70"/>
        <v>0</v>
      </c>
      <c r="K1755" s="724"/>
      <c r="L1755" s="729"/>
      <c r="M1755" s="741"/>
    </row>
    <row r="1756" ht="22.5" customHeight="1">
      <c r="A1756" s="723" t="b">
        <v>0</v>
      </c>
      <c r="B1756" s="725"/>
      <c r="C1756" s="725">
        <v>45942.0</v>
      </c>
      <c r="D1756" s="726">
        <f t="shared" si="87"/>
        <v>100000</v>
      </c>
      <c r="E1756" s="724" t="s">
        <v>618</v>
      </c>
      <c r="F1756" s="740" t="s">
        <v>618</v>
      </c>
      <c r="G1756" s="728" t="s">
        <v>3306</v>
      </c>
      <c r="H1756" s="726">
        <v>100000.0</v>
      </c>
      <c r="I1756" s="726">
        <v>0.0</v>
      </c>
      <c r="J1756" s="726">
        <f t="shared" si="70"/>
        <v>0</v>
      </c>
      <c r="K1756" s="724"/>
      <c r="L1756" s="729"/>
      <c r="M1756" s="741"/>
    </row>
    <row r="1757" ht="22.5" customHeight="1">
      <c r="A1757" s="723" t="b">
        <v>0</v>
      </c>
      <c r="B1757" s="725"/>
      <c r="C1757" s="762">
        <v>45943.0</v>
      </c>
      <c r="D1757" s="726">
        <f t="shared" si="87"/>
        <v>12000</v>
      </c>
      <c r="E1757" s="724" t="s">
        <v>618</v>
      </c>
      <c r="F1757" s="740" t="s">
        <v>618</v>
      </c>
      <c r="G1757" s="728" t="s">
        <v>791</v>
      </c>
      <c r="H1757" s="726">
        <v>12000.0</v>
      </c>
      <c r="I1757" s="726">
        <v>0.0</v>
      </c>
      <c r="J1757" s="726">
        <f t="shared" si="70"/>
        <v>0</v>
      </c>
      <c r="K1757" s="724"/>
      <c r="L1757" s="729"/>
      <c r="M1757" s="741"/>
    </row>
    <row r="1758" ht="22.5" customHeight="1">
      <c r="A1758" s="723" t="b">
        <v>0</v>
      </c>
      <c r="B1758" s="725"/>
      <c r="C1758" s="725">
        <v>45944.0</v>
      </c>
      <c r="D1758" s="726">
        <f t="shared" si="87"/>
        <v>100000</v>
      </c>
      <c r="E1758" s="724" t="s">
        <v>3307</v>
      </c>
      <c r="F1758" s="740" t="s">
        <v>2426</v>
      </c>
      <c r="G1758" s="728" t="s">
        <v>31</v>
      </c>
      <c r="H1758" s="726">
        <v>100000.0</v>
      </c>
      <c r="I1758" s="726">
        <v>0.0</v>
      </c>
      <c r="J1758" s="726">
        <f t="shared" si="70"/>
        <v>0</v>
      </c>
      <c r="K1758" s="724"/>
      <c r="L1758" s="729"/>
      <c r="M1758" s="741"/>
    </row>
    <row r="1759" ht="22.5" customHeight="1">
      <c r="A1759" s="723" t="b">
        <v>0</v>
      </c>
      <c r="B1759" s="724">
        <v>2411.0</v>
      </c>
      <c r="C1759" s="725">
        <v>45944.0</v>
      </c>
      <c r="D1759" s="726">
        <v>977000.0</v>
      </c>
      <c r="E1759" s="724" t="s">
        <v>3084</v>
      </c>
      <c r="F1759" s="740" t="s">
        <v>620</v>
      </c>
      <c r="G1759" s="728" t="s">
        <v>1609</v>
      </c>
      <c r="H1759" s="726">
        <v>977000.0</v>
      </c>
      <c r="I1759" s="726">
        <v>0.0</v>
      </c>
      <c r="J1759" s="724">
        <v>0.0</v>
      </c>
      <c r="K1759" s="724"/>
      <c r="L1759" s="729"/>
      <c r="M1759" s="741"/>
    </row>
    <row r="1760" ht="22.5" customHeight="1">
      <c r="A1760" s="723" t="b">
        <v>0</v>
      </c>
      <c r="B1760" s="724" t="s">
        <v>3308</v>
      </c>
      <c r="C1760" s="725">
        <v>45944.0</v>
      </c>
      <c r="D1760" s="726">
        <f t="shared" ref="D1760:D1761" si="88">IF(OR(ISBLANK(H1760),ISBLANK(I1760)),"",H1760-I1760)</f>
        <v>81000</v>
      </c>
      <c r="E1760" s="724" t="s">
        <v>3309</v>
      </c>
      <c r="F1760" s="740" t="s">
        <v>620</v>
      </c>
      <c r="G1760" s="728" t="s">
        <v>1609</v>
      </c>
      <c r="H1760" s="726">
        <v>81000.0</v>
      </c>
      <c r="I1760" s="726">
        <v>0.0</v>
      </c>
      <c r="J1760" s="726">
        <f t="shared" ref="J1760:J1761" si="89">H1760-D1760</f>
        <v>0</v>
      </c>
      <c r="K1760" s="724"/>
      <c r="L1760" s="729"/>
      <c r="M1760" s="741"/>
    </row>
    <row r="1761" ht="22.5" customHeight="1">
      <c r="A1761" s="723" t="b">
        <v>0</v>
      </c>
      <c r="B1761" s="725"/>
      <c r="C1761" s="725">
        <v>45946.0</v>
      </c>
      <c r="D1761" s="726">
        <f t="shared" si="88"/>
        <v>30000</v>
      </c>
      <c r="E1761" s="724" t="s">
        <v>3310</v>
      </c>
      <c r="F1761" s="740" t="s">
        <v>2426</v>
      </c>
      <c r="G1761" s="728" t="s">
        <v>3160</v>
      </c>
      <c r="H1761" s="726">
        <v>30000.0</v>
      </c>
      <c r="I1761" s="726">
        <v>0.0</v>
      </c>
      <c r="J1761" s="726">
        <f t="shared" si="89"/>
        <v>0</v>
      </c>
      <c r="K1761" s="724"/>
      <c r="L1761" s="729"/>
      <c r="M1761" s="741"/>
    </row>
    <row r="1762" ht="22.5" customHeight="1">
      <c r="A1762" s="723" t="b">
        <v>0</v>
      </c>
      <c r="B1762" s="724">
        <v>2363.0</v>
      </c>
      <c r="C1762" s="725">
        <v>45946.0</v>
      </c>
      <c r="D1762" s="726">
        <v>459000.0</v>
      </c>
      <c r="E1762" s="724" t="s">
        <v>3084</v>
      </c>
      <c r="F1762" s="740" t="s">
        <v>620</v>
      </c>
      <c r="G1762" s="728" t="s">
        <v>1609</v>
      </c>
      <c r="H1762" s="726">
        <v>459000.0</v>
      </c>
      <c r="I1762" s="726">
        <v>0.0</v>
      </c>
      <c r="J1762" s="724">
        <v>0.0</v>
      </c>
      <c r="K1762" s="724"/>
      <c r="L1762" s="729"/>
      <c r="M1762" s="741"/>
    </row>
    <row r="1763" ht="22.5" customHeight="1">
      <c r="A1763" s="723" t="b">
        <v>0</v>
      </c>
      <c r="B1763" s="725"/>
      <c r="C1763" s="725">
        <v>45946.0</v>
      </c>
      <c r="D1763" s="726">
        <f t="shared" ref="D1763:D1765" si="90">IF(OR(ISBLANK(H1763),ISBLANK(I1763)),"",H1763-I1763)</f>
        <v>25000</v>
      </c>
      <c r="E1763" s="724" t="s">
        <v>3311</v>
      </c>
      <c r="F1763" s="740" t="s">
        <v>628</v>
      </c>
      <c r="G1763" s="728" t="s">
        <v>3160</v>
      </c>
      <c r="H1763" s="726">
        <v>25000.0</v>
      </c>
      <c r="I1763" s="726">
        <v>0.0</v>
      </c>
      <c r="J1763" s="726">
        <f t="shared" ref="J1763:J1842" si="91">H1763-D1763</f>
        <v>0</v>
      </c>
      <c r="K1763" s="724"/>
      <c r="L1763" s="729"/>
      <c r="M1763" s="741"/>
    </row>
    <row r="1764" ht="22.5" customHeight="1">
      <c r="A1764" s="723" t="b">
        <v>0</v>
      </c>
      <c r="B1764" s="725"/>
      <c r="C1764" s="725">
        <v>45946.0</v>
      </c>
      <c r="D1764" s="726">
        <f t="shared" si="90"/>
        <v>50000</v>
      </c>
      <c r="E1764" s="724" t="s">
        <v>618</v>
      </c>
      <c r="F1764" s="740" t="s">
        <v>618</v>
      </c>
      <c r="G1764" s="728" t="s">
        <v>3166</v>
      </c>
      <c r="H1764" s="726">
        <v>50000.0</v>
      </c>
      <c r="I1764" s="726">
        <v>0.0</v>
      </c>
      <c r="J1764" s="726">
        <f t="shared" si="91"/>
        <v>0</v>
      </c>
      <c r="K1764" s="724"/>
      <c r="L1764" s="729"/>
      <c r="M1764" s="741"/>
    </row>
    <row r="1765" ht="22.5" customHeight="1">
      <c r="A1765" s="723" t="b">
        <v>0</v>
      </c>
      <c r="B1765" s="725"/>
      <c r="C1765" s="725">
        <v>45946.0</v>
      </c>
      <c r="D1765" s="726">
        <f t="shared" si="90"/>
        <v>100000</v>
      </c>
      <c r="E1765" s="724" t="s">
        <v>618</v>
      </c>
      <c r="F1765" s="740" t="s">
        <v>618</v>
      </c>
      <c r="G1765" s="728" t="s">
        <v>3258</v>
      </c>
      <c r="H1765" s="726">
        <v>100000.0</v>
      </c>
      <c r="I1765" s="726">
        <v>0.0</v>
      </c>
      <c r="J1765" s="726">
        <f t="shared" si="91"/>
        <v>0</v>
      </c>
      <c r="K1765" s="724"/>
      <c r="L1765" s="729"/>
      <c r="M1765" s="741"/>
    </row>
    <row r="1766" ht="22.5" customHeight="1">
      <c r="A1766" s="723" t="b">
        <v>0</v>
      </c>
      <c r="B1766" s="725"/>
      <c r="C1766" s="725">
        <v>45946.0</v>
      </c>
      <c r="D1766" s="726">
        <v>25000.0</v>
      </c>
      <c r="E1766" s="724" t="s">
        <v>618</v>
      </c>
      <c r="F1766" s="740" t="s">
        <v>618</v>
      </c>
      <c r="G1766" s="728" t="s">
        <v>3259</v>
      </c>
      <c r="H1766" s="726">
        <v>25000.0</v>
      </c>
      <c r="I1766" s="726">
        <v>0.0</v>
      </c>
      <c r="J1766" s="726">
        <f t="shared" si="91"/>
        <v>0</v>
      </c>
      <c r="K1766" s="724"/>
      <c r="L1766" s="729"/>
      <c r="M1766" s="741"/>
    </row>
    <row r="1767" ht="22.5" customHeight="1">
      <c r="A1767" s="723" t="b">
        <v>0</v>
      </c>
      <c r="B1767" s="725"/>
      <c r="C1767" s="725">
        <v>45947.0</v>
      </c>
      <c r="D1767" s="726">
        <f t="shared" ref="D1767:D1776" si="92">IF(OR(ISBLANK(H1767),ISBLANK(I1767)),"",H1767-I1767)</f>
        <v>35000</v>
      </c>
      <c r="E1767" s="724" t="s">
        <v>618</v>
      </c>
      <c r="F1767" s="740" t="s">
        <v>618</v>
      </c>
      <c r="G1767" s="728" t="s">
        <v>3166</v>
      </c>
      <c r="H1767" s="726">
        <v>35000.0</v>
      </c>
      <c r="I1767" s="726">
        <v>0.0</v>
      </c>
      <c r="J1767" s="726">
        <f t="shared" si="91"/>
        <v>0</v>
      </c>
      <c r="K1767" s="724"/>
      <c r="L1767" s="729"/>
      <c r="M1767" s="741"/>
    </row>
    <row r="1768" ht="22.5" customHeight="1">
      <c r="A1768" s="723" t="b">
        <v>0</v>
      </c>
      <c r="B1768" s="725"/>
      <c r="C1768" s="725">
        <v>45947.0</v>
      </c>
      <c r="D1768" s="726">
        <f t="shared" si="92"/>
        <v>30000</v>
      </c>
      <c r="E1768" s="724" t="s">
        <v>618</v>
      </c>
      <c r="F1768" s="740" t="s">
        <v>618</v>
      </c>
      <c r="G1768" s="728" t="s">
        <v>3259</v>
      </c>
      <c r="H1768" s="726">
        <v>30000.0</v>
      </c>
      <c r="I1768" s="726">
        <v>0.0</v>
      </c>
      <c r="J1768" s="726">
        <f t="shared" si="91"/>
        <v>0</v>
      </c>
      <c r="K1768" s="724"/>
      <c r="L1768" s="729"/>
      <c r="M1768" s="741"/>
    </row>
    <row r="1769" ht="22.5" customHeight="1">
      <c r="A1769" s="723" t="b">
        <v>0</v>
      </c>
      <c r="B1769" s="725"/>
      <c r="C1769" s="725">
        <v>45948.0</v>
      </c>
      <c r="D1769" s="726">
        <f t="shared" si="92"/>
        <v>11000</v>
      </c>
      <c r="E1769" s="724" t="s">
        <v>3312</v>
      </c>
      <c r="F1769" s="740" t="s">
        <v>2426</v>
      </c>
      <c r="G1769" s="728" t="s">
        <v>3160</v>
      </c>
      <c r="H1769" s="726">
        <v>11000.0</v>
      </c>
      <c r="I1769" s="726">
        <v>0.0</v>
      </c>
      <c r="J1769" s="726">
        <f t="shared" si="91"/>
        <v>0</v>
      </c>
      <c r="K1769" s="724"/>
      <c r="L1769" s="729"/>
      <c r="M1769" s="741"/>
    </row>
    <row r="1770" ht="22.5" customHeight="1">
      <c r="A1770" s="723" t="b">
        <v>0</v>
      </c>
      <c r="B1770" s="725"/>
      <c r="C1770" s="725">
        <v>45948.0</v>
      </c>
      <c r="D1770" s="726">
        <f t="shared" si="92"/>
        <v>25000</v>
      </c>
      <c r="E1770" s="724" t="s">
        <v>3313</v>
      </c>
      <c r="F1770" s="740" t="s">
        <v>2426</v>
      </c>
      <c r="G1770" s="728" t="s">
        <v>1609</v>
      </c>
      <c r="H1770" s="726">
        <v>25000.0</v>
      </c>
      <c r="I1770" s="726">
        <v>0.0</v>
      </c>
      <c r="J1770" s="726">
        <f t="shared" si="91"/>
        <v>0</v>
      </c>
      <c r="K1770" s="724"/>
      <c r="L1770" s="729"/>
      <c r="M1770" s="741"/>
    </row>
    <row r="1771" ht="22.5" customHeight="1">
      <c r="A1771" s="723" t="b">
        <v>0</v>
      </c>
      <c r="B1771" s="725"/>
      <c r="C1771" s="725">
        <v>45948.0</v>
      </c>
      <c r="D1771" s="726">
        <f t="shared" si="92"/>
        <v>2000</v>
      </c>
      <c r="E1771" s="724" t="s">
        <v>3314</v>
      </c>
      <c r="F1771" s="740" t="s">
        <v>2426</v>
      </c>
      <c r="G1771" s="728" t="s">
        <v>1609</v>
      </c>
      <c r="H1771" s="726">
        <v>2000.0</v>
      </c>
      <c r="I1771" s="726">
        <v>0.0</v>
      </c>
      <c r="J1771" s="726">
        <f t="shared" si="91"/>
        <v>0</v>
      </c>
      <c r="K1771" s="724"/>
      <c r="L1771" s="729"/>
      <c r="M1771" s="741"/>
    </row>
    <row r="1772" ht="22.5" customHeight="1">
      <c r="A1772" s="723" t="b">
        <v>0</v>
      </c>
      <c r="B1772" s="725"/>
      <c r="C1772" s="725">
        <v>45948.0</v>
      </c>
      <c r="D1772" s="726">
        <f t="shared" si="92"/>
        <v>25000</v>
      </c>
      <c r="E1772" s="724" t="s">
        <v>3000</v>
      </c>
      <c r="F1772" s="740" t="s">
        <v>628</v>
      </c>
      <c r="G1772" s="728" t="s">
        <v>3160</v>
      </c>
      <c r="H1772" s="726">
        <v>25000.0</v>
      </c>
      <c r="I1772" s="726">
        <v>0.0</v>
      </c>
      <c r="J1772" s="726">
        <f t="shared" si="91"/>
        <v>0</v>
      </c>
      <c r="K1772" s="724"/>
      <c r="L1772" s="729"/>
      <c r="M1772" s="741"/>
    </row>
    <row r="1773" ht="22.5" customHeight="1">
      <c r="A1773" s="723" t="b">
        <v>0</v>
      </c>
      <c r="B1773" s="725"/>
      <c r="C1773" s="762">
        <v>45948.0</v>
      </c>
      <c r="D1773" s="726">
        <f t="shared" si="92"/>
        <v>25000</v>
      </c>
      <c r="E1773" s="724" t="s">
        <v>618</v>
      </c>
      <c r="F1773" s="740" t="s">
        <v>618</v>
      </c>
      <c r="G1773" s="728" t="s">
        <v>791</v>
      </c>
      <c r="H1773" s="726">
        <v>25000.0</v>
      </c>
      <c r="I1773" s="726">
        <v>0.0</v>
      </c>
      <c r="J1773" s="726">
        <f t="shared" si="91"/>
        <v>0</v>
      </c>
      <c r="K1773" s="724"/>
      <c r="L1773" s="729"/>
      <c r="M1773" s="741"/>
    </row>
    <row r="1774" ht="22.5" customHeight="1">
      <c r="A1774" s="723" t="b">
        <v>0</v>
      </c>
      <c r="B1774" s="725"/>
      <c r="C1774" s="725">
        <v>45948.0</v>
      </c>
      <c r="D1774" s="726">
        <f t="shared" si="92"/>
        <v>550000</v>
      </c>
      <c r="E1774" s="724" t="s">
        <v>3315</v>
      </c>
      <c r="F1774" s="740" t="s">
        <v>618</v>
      </c>
      <c r="G1774" s="728" t="s">
        <v>225</v>
      </c>
      <c r="H1774" s="726">
        <v>550000.0</v>
      </c>
      <c r="I1774" s="726">
        <v>0.0</v>
      </c>
      <c r="J1774" s="726">
        <f t="shared" si="91"/>
        <v>0</v>
      </c>
      <c r="K1774" s="724"/>
      <c r="L1774" s="729"/>
      <c r="M1774" s="741"/>
    </row>
    <row r="1775" ht="22.5" customHeight="1">
      <c r="A1775" s="723" t="b">
        <v>0</v>
      </c>
      <c r="B1775" s="725"/>
      <c r="C1775" s="725">
        <v>45948.0</v>
      </c>
      <c r="D1775" s="726">
        <f t="shared" si="92"/>
        <v>4700000</v>
      </c>
      <c r="E1775" s="724" t="s">
        <v>3316</v>
      </c>
      <c r="F1775" s="740" t="s">
        <v>618</v>
      </c>
      <c r="G1775" s="728" t="s">
        <v>225</v>
      </c>
      <c r="H1775" s="726">
        <v>4700000.0</v>
      </c>
      <c r="I1775" s="726">
        <v>0.0</v>
      </c>
      <c r="J1775" s="726">
        <f t="shared" si="91"/>
        <v>0</v>
      </c>
      <c r="K1775" s="724"/>
      <c r="L1775" s="729"/>
      <c r="M1775" s="741"/>
    </row>
    <row r="1776" ht="22.5" customHeight="1">
      <c r="A1776" s="723" t="b">
        <v>0</v>
      </c>
      <c r="B1776" s="725"/>
      <c r="C1776" s="762">
        <v>45948.0</v>
      </c>
      <c r="D1776" s="726">
        <f t="shared" si="92"/>
        <v>15000</v>
      </c>
      <c r="E1776" s="724" t="s">
        <v>618</v>
      </c>
      <c r="F1776" s="740" t="s">
        <v>618</v>
      </c>
      <c r="G1776" s="728" t="s">
        <v>50</v>
      </c>
      <c r="H1776" s="726">
        <v>15000.0</v>
      </c>
      <c r="I1776" s="726">
        <v>0.0</v>
      </c>
      <c r="J1776" s="726">
        <f t="shared" si="91"/>
        <v>0</v>
      </c>
      <c r="K1776" s="724"/>
      <c r="L1776" s="729"/>
      <c r="M1776" s="741"/>
    </row>
    <row r="1777" ht="22.5" customHeight="1">
      <c r="A1777" s="723" t="b">
        <v>0</v>
      </c>
      <c r="B1777" s="724">
        <v>2653.0</v>
      </c>
      <c r="C1777" s="725">
        <v>45950.0</v>
      </c>
      <c r="D1777" s="726">
        <v>153000.0</v>
      </c>
      <c r="E1777" s="724" t="s">
        <v>3317</v>
      </c>
      <c r="F1777" s="740" t="s">
        <v>620</v>
      </c>
      <c r="G1777" s="728" t="s">
        <v>1609</v>
      </c>
      <c r="H1777" s="726">
        <v>209000.0</v>
      </c>
      <c r="I1777" s="726">
        <v>209000.0</v>
      </c>
      <c r="J1777" s="726">
        <f t="shared" si="91"/>
        <v>56000</v>
      </c>
      <c r="K1777" s="724"/>
      <c r="L1777" s="729"/>
      <c r="M1777" s="741"/>
    </row>
    <row r="1778" ht="22.5" customHeight="1">
      <c r="A1778" s="723" t="b">
        <v>0</v>
      </c>
      <c r="B1778" s="725"/>
      <c r="C1778" s="725">
        <v>45950.0</v>
      </c>
      <c r="D1778" s="726">
        <f t="shared" ref="D1778:D1791" si="93">IF(OR(ISBLANK(H1778),ISBLANK(I1778)),"",H1778-I1778)</f>
        <v>30000</v>
      </c>
      <c r="E1778" s="724" t="s">
        <v>3318</v>
      </c>
      <c r="F1778" s="740" t="s">
        <v>628</v>
      </c>
      <c r="G1778" s="728" t="s">
        <v>3160</v>
      </c>
      <c r="H1778" s="726">
        <v>30000.0</v>
      </c>
      <c r="I1778" s="726">
        <v>0.0</v>
      </c>
      <c r="J1778" s="726">
        <f t="shared" si="91"/>
        <v>0</v>
      </c>
      <c r="K1778" s="724"/>
      <c r="L1778" s="729"/>
      <c r="M1778" s="741"/>
    </row>
    <row r="1779" ht="22.5" customHeight="1">
      <c r="A1779" s="723" t="b">
        <v>0</v>
      </c>
      <c r="B1779" s="725"/>
      <c r="C1779" s="725">
        <v>45950.0</v>
      </c>
      <c r="D1779" s="726">
        <f t="shared" si="93"/>
        <v>5000</v>
      </c>
      <c r="E1779" s="724" t="s">
        <v>3319</v>
      </c>
      <c r="F1779" s="740" t="s">
        <v>628</v>
      </c>
      <c r="G1779" s="728" t="s">
        <v>3160</v>
      </c>
      <c r="H1779" s="726">
        <v>5000.0</v>
      </c>
      <c r="I1779" s="726">
        <v>0.0</v>
      </c>
      <c r="J1779" s="726">
        <f t="shared" si="91"/>
        <v>0</v>
      </c>
      <c r="K1779" s="724"/>
      <c r="L1779" s="729"/>
      <c r="M1779" s="741"/>
    </row>
    <row r="1780" ht="22.5" customHeight="1">
      <c r="A1780" s="723" t="b">
        <v>0</v>
      </c>
      <c r="B1780" s="725"/>
      <c r="C1780" s="725">
        <v>45950.0</v>
      </c>
      <c r="D1780" s="726">
        <f t="shared" si="93"/>
        <v>5000</v>
      </c>
      <c r="E1780" s="724" t="s">
        <v>618</v>
      </c>
      <c r="F1780" s="740" t="s">
        <v>618</v>
      </c>
      <c r="G1780" s="728" t="s">
        <v>791</v>
      </c>
      <c r="H1780" s="726">
        <v>5000.0</v>
      </c>
      <c r="I1780" s="726">
        <v>0.0</v>
      </c>
      <c r="J1780" s="726">
        <f t="shared" si="91"/>
        <v>0</v>
      </c>
      <c r="K1780" s="724"/>
      <c r="L1780" s="729"/>
      <c r="M1780" s="741"/>
    </row>
    <row r="1781" ht="22.5" customHeight="1">
      <c r="A1781" s="723" t="b">
        <v>0</v>
      </c>
      <c r="B1781" s="725"/>
      <c r="C1781" s="725">
        <v>45951.0</v>
      </c>
      <c r="D1781" s="726">
        <f t="shared" si="93"/>
        <v>10000</v>
      </c>
      <c r="E1781" s="724" t="s">
        <v>3320</v>
      </c>
      <c r="F1781" s="740" t="s">
        <v>628</v>
      </c>
      <c r="G1781" s="728" t="s">
        <v>1609</v>
      </c>
      <c r="H1781" s="726">
        <v>10000.0</v>
      </c>
      <c r="I1781" s="726">
        <v>0.0</v>
      </c>
      <c r="J1781" s="726">
        <f t="shared" si="91"/>
        <v>0</v>
      </c>
      <c r="K1781" s="724"/>
      <c r="L1781" s="729"/>
      <c r="M1781" s="741"/>
    </row>
    <row r="1782" ht="22.5" customHeight="1">
      <c r="A1782" s="723" t="b">
        <v>0</v>
      </c>
      <c r="B1782" s="725"/>
      <c r="C1782" s="725">
        <v>45951.0</v>
      </c>
      <c r="D1782" s="726">
        <f t="shared" si="93"/>
        <v>455000</v>
      </c>
      <c r="E1782" s="724" t="s">
        <v>618</v>
      </c>
      <c r="F1782" s="740" t="s">
        <v>618</v>
      </c>
      <c r="G1782" s="728" t="s">
        <v>791</v>
      </c>
      <c r="H1782" s="726">
        <v>455000.0</v>
      </c>
      <c r="I1782" s="726">
        <v>0.0</v>
      </c>
      <c r="J1782" s="726">
        <f t="shared" si="91"/>
        <v>0</v>
      </c>
      <c r="K1782" s="724"/>
      <c r="L1782" s="729"/>
      <c r="M1782" s="741"/>
    </row>
    <row r="1783" ht="22.5" customHeight="1">
      <c r="A1783" s="723" t="b">
        <v>0</v>
      </c>
      <c r="B1783" s="725"/>
      <c r="C1783" s="725">
        <v>45951.0</v>
      </c>
      <c r="D1783" s="726">
        <f t="shared" si="93"/>
        <v>20000</v>
      </c>
      <c r="E1783" s="724" t="s">
        <v>3321</v>
      </c>
      <c r="F1783" s="740" t="s">
        <v>651</v>
      </c>
      <c r="G1783" s="728" t="s">
        <v>3160</v>
      </c>
      <c r="H1783" s="726">
        <v>20000.0</v>
      </c>
      <c r="I1783" s="726">
        <v>0.0</v>
      </c>
      <c r="J1783" s="726">
        <f t="shared" si="91"/>
        <v>0</v>
      </c>
      <c r="K1783" s="724"/>
      <c r="L1783" s="729"/>
      <c r="M1783" s="741"/>
    </row>
    <row r="1784" ht="22.5" customHeight="1">
      <c r="A1784" s="723" t="b">
        <v>0</v>
      </c>
      <c r="B1784" s="724">
        <v>2619.0</v>
      </c>
      <c r="C1784" s="725">
        <v>45952.0</v>
      </c>
      <c r="D1784" s="726">
        <f t="shared" si="93"/>
        <v>5000</v>
      </c>
      <c r="E1784" s="724" t="s">
        <v>3322</v>
      </c>
      <c r="F1784" s="740" t="s">
        <v>620</v>
      </c>
      <c r="G1784" s="728" t="s">
        <v>1609</v>
      </c>
      <c r="H1784" s="726">
        <v>145000.0</v>
      </c>
      <c r="I1784" s="726">
        <v>140000.0</v>
      </c>
      <c r="J1784" s="726">
        <f t="shared" si="91"/>
        <v>140000</v>
      </c>
      <c r="K1784" s="724"/>
      <c r="L1784" s="729"/>
      <c r="M1784" s="741"/>
    </row>
    <row r="1785" ht="22.5" customHeight="1">
      <c r="A1785" s="723" t="b">
        <v>0</v>
      </c>
      <c r="B1785" s="725"/>
      <c r="C1785" s="725">
        <v>45952.0</v>
      </c>
      <c r="D1785" s="726">
        <f t="shared" si="93"/>
        <v>115000</v>
      </c>
      <c r="E1785" s="724" t="s">
        <v>3323</v>
      </c>
      <c r="F1785" s="740" t="s">
        <v>628</v>
      </c>
      <c r="G1785" s="728" t="s">
        <v>1609</v>
      </c>
      <c r="H1785" s="726">
        <v>115000.0</v>
      </c>
      <c r="I1785" s="726">
        <v>0.0</v>
      </c>
      <c r="J1785" s="726">
        <f t="shared" si="91"/>
        <v>0</v>
      </c>
      <c r="K1785" s="724"/>
      <c r="L1785" s="729"/>
      <c r="M1785" s="741"/>
    </row>
    <row r="1786" ht="22.5" customHeight="1">
      <c r="A1786" s="723" t="b">
        <v>0</v>
      </c>
      <c r="B1786" s="725"/>
      <c r="C1786" s="725">
        <v>45952.0</v>
      </c>
      <c r="D1786" s="726">
        <f t="shared" si="93"/>
        <v>10000</v>
      </c>
      <c r="E1786" s="724" t="s">
        <v>618</v>
      </c>
      <c r="F1786" s="740" t="s">
        <v>618</v>
      </c>
      <c r="G1786" s="728" t="s">
        <v>3259</v>
      </c>
      <c r="H1786" s="726">
        <v>10000.0</v>
      </c>
      <c r="I1786" s="726">
        <v>0.0</v>
      </c>
      <c r="J1786" s="726">
        <f t="shared" si="91"/>
        <v>0</v>
      </c>
      <c r="K1786" s="724"/>
      <c r="L1786" s="729"/>
      <c r="M1786" s="741"/>
    </row>
    <row r="1787" ht="22.5" customHeight="1">
      <c r="A1787" s="723" t="b">
        <v>0</v>
      </c>
      <c r="B1787" s="725"/>
      <c r="C1787" s="725">
        <v>45953.0</v>
      </c>
      <c r="D1787" s="726">
        <f t="shared" si="93"/>
        <v>50000</v>
      </c>
      <c r="E1787" s="724" t="s">
        <v>3324</v>
      </c>
      <c r="F1787" s="740" t="s">
        <v>628</v>
      </c>
      <c r="G1787" s="728" t="s">
        <v>3160</v>
      </c>
      <c r="H1787" s="726">
        <v>50000.0</v>
      </c>
      <c r="I1787" s="726">
        <v>0.0</v>
      </c>
      <c r="J1787" s="726">
        <f t="shared" si="91"/>
        <v>0</v>
      </c>
      <c r="K1787" s="724"/>
      <c r="L1787" s="729"/>
      <c r="M1787" s="741"/>
    </row>
    <row r="1788" ht="22.5" customHeight="1">
      <c r="A1788" s="723" t="b">
        <v>0</v>
      </c>
      <c r="B1788" s="725"/>
      <c r="C1788" s="725">
        <v>45953.0</v>
      </c>
      <c r="D1788" s="726">
        <f t="shared" si="93"/>
        <v>5000</v>
      </c>
      <c r="E1788" s="724" t="s">
        <v>3325</v>
      </c>
      <c r="F1788" s="740" t="s">
        <v>628</v>
      </c>
      <c r="G1788" s="728" t="s">
        <v>3160</v>
      </c>
      <c r="H1788" s="726">
        <v>5000.0</v>
      </c>
      <c r="I1788" s="726">
        <v>0.0</v>
      </c>
      <c r="J1788" s="726">
        <f t="shared" si="91"/>
        <v>0</v>
      </c>
      <c r="K1788" s="724"/>
      <c r="L1788" s="729"/>
      <c r="M1788" s="741"/>
    </row>
    <row r="1789" ht="22.5" customHeight="1">
      <c r="A1789" s="723" t="b">
        <v>0</v>
      </c>
      <c r="B1789" s="725"/>
      <c r="C1789" s="725">
        <v>45953.0</v>
      </c>
      <c r="D1789" s="726">
        <f t="shared" si="93"/>
        <v>15000</v>
      </c>
      <c r="E1789" s="724" t="s">
        <v>2634</v>
      </c>
      <c r="F1789" s="740" t="s">
        <v>628</v>
      </c>
      <c r="G1789" s="728" t="s">
        <v>31</v>
      </c>
      <c r="H1789" s="726">
        <v>15000.0</v>
      </c>
      <c r="I1789" s="726">
        <v>0.0</v>
      </c>
      <c r="J1789" s="726">
        <f t="shared" si="91"/>
        <v>0</v>
      </c>
      <c r="K1789" s="724"/>
      <c r="L1789" s="729"/>
      <c r="M1789" s="741"/>
    </row>
    <row r="1790" ht="22.5" customHeight="1">
      <c r="A1790" s="723" t="b">
        <v>0</v>
      </c>
      <c r="B1790" s="725"/>
      <c r="C1790" s="725">
        <v>45953.0</v>
      </c>
      <c r="D1790" s="726">
        <f t="shared" si="93"/>
        <v>50000</v>
      </c>
      <c r="E1790" s="724" t="s">
        <v>618</v>
      </c>
      <c r="F1790" s="740" t="s">
        <v>618</v>
      </c>
      <c r="G1790" s="728" t="s">
        <v>791</v>
      </c>
      <c r="H1790" s="726">
        <v>50000.0</v>
      </c>
      <c r="I1790" s="726">
        <v>0.0</v>
      </c>
      <c r="J1790" s="726">
        <f t="shared" si="91"/>
        <v>0</v>
      </c>
      <c r="K1790" s="724"/>
      <c r="L1790" s="729"/>
      <c r="M1790" s="741"/>
    </row>
    <row r="1791" ht="22.5" customHeight="1">
      <c r="A1791" s="723" t="b">
        <v>0</v>
      </c>
      <c r="B1791" s="725"/>
      <c r="C1791" s="725">
        <v>45953.0</v>
      </c>
      <c r="D1791" s="726">
        <f t="shared" si="93"/>
        <v>25000</v>
      </c>
      <c r="E1791" s="724" t="s">
        <v>2634</v>
      </c>
      <c r="F1791" s="740" t="s">
        <v>618</v>
      </c>
      <c r="G1791" s="728" t="s">
        <v>3259</v>
      </c>
      <c r="H1791" s="726">
        <v>25000.0</v>
      </c>
      <c r="I1791" s="726">
        <v>0.0</v>
      </c>
      <c r="J1791" s="726">
        <f t="shared" si="91"/>
        <v>0</v>
      </c>
      <c r="K1791" s="724"/>
      <c r="L1791" s="729"/>
      <c r="M1791" s="741"/>
    </row>
    <row r="1792" ht="22.5" customHeight="1">
      <c r="A1792" s="723" t="b">
        <v>0</v>
      </c>
      <c r="B1792" s="725"/>
      <c r="C1792" s="725">
        <v>45956.0</v>
      </c>
      <c r="D1792" s="726">
        <v>10000.0</v>
      </c>
      <c r="E1792" s="724" t="s">
        <v>2668</v>
      </c>
      <c r="F1792" s="740" t="s">
        <v>628</v>
      </c>
      <c r="G1792" s="728" t="s">
        <v>3160</v>
      </c>
      <c r="H1792" s="726">
        <v>10000.0</v>
      </c>
      <c r="I1792" s="726">
        <v>0.0</v>
      </c>
      <c r="J1792" s="726">
        <f t="shared" si="91"/>
        <v>0</v>
      </c>
      <c r="K1792" s="724"/>
      <c r="L1792" s="729"/>
      <c r="M1792" s="741"/>
    </row>
    <row r="1793" ht="22.5" customHeight="1">
      <c r="A1793" s="723" t="b">
        <v>0</v>
      </c>
      <c r="B1793" s="725"/>
      <c r="C1793" s="725">
        <v>45957.0</v>
      </c>
      <c r="D1793" s="726">
        <f t="shared" ref="D1793:D1801" si="94">IF(OR(ISBLANK(H1793),ISBLANK(I1793)),"",H1793-I1793)</f>
        <v>25000</v>
      </c>
      <c r="E1793" s="724" t="s">
        <v>3326</v>
      </c>
      <c r="F1793" s="740" t="s">
        <v>628</v>
      </c>
      <c r="G1793" s="728" t="s">
        <v>3</v>
      </c>
      <c r="H1793" s="726">
        <v>25000.0</v>
      </c>
      <c r="I1793" s="726">
        <v>0.0</v>
      </c>
      <c r="J1793" s="726">
        <f t="shared" si="91"/>
        <v>0</v>
      </c>
      <c r="K1793" s="724"/>
      <c r="L1793" s="729"/>
      <c r="M1793" s="741"/>
    </row>
    <row r="1794" ht="22.5" customHeight="1">
      <c r="A1794" s="723" t="b">
        <v>0</v>
      </c>
      <c r="B1794" s="725"/>
      <c r="C1794" s="725">
        <v>45957.0</v>
      </c>
      <c r="D1794" s="726">
        <f t="shared" si="94"/>
        <v>217000</v>
      </c>
      <c r="E1794" s="724" t="s">
        <v>3327</v>
      </c>
      <c r="F1794" s="740" t="s">
        <v>631</v>
      </c>
      <c r="G1794" s="728" t="s">
        <v>2840</v>
      </c>
      <c r="H1794" s="726">
        <v>217000.0</v>
      </c>
      <c r="I1794" s="726">
        <v>0.0</v>
      </c>
      <c r="J1794" s="726">
        <f t="shared" si="91"/>
        <v>0</v>
      </c>
      <c r="K1794" s="724"/>
      <c r="L1794" s="729"/>
      <c r="M1794" s="741"/>
    </row>
    <row r="1795" ht="22.5" customHeight="1">
      <c r="A1795" s="723" t="b">
        <v>0</v>
      </c>
      <c r="B1795" s="725"/>
      <c r="C1795" s="725">
        <v>45957.0</v>
      </c>
      <c r="D1795" s="726">
        <f t="shared" si="94"/>
        <v>267000</v>
      </c>
      <c r="E1795" s="724" t="s">
        <v>631</v>
      </c>
      <c r="F1795" s="740" t="s">
        <v>631</v>
      </c>
      <c r="G1795" s="728" t="s">
        <v>1411</v>
      </c>
      <c r="H1795" s="726">
        <v>267000.0</v>
      </c>
      <c r="I1795" s="726">
        <v>0.0</v>
      </c>
      <c r="J1795" s="726">
        <f t="shared" si="91"/>
        <v>0</v>
      </c>
      <c r="K1795" s="724"/>
      <c r="L1795" s="729"/>
      <c r="M1795" s="741"/>
    </row>
    <row r="1796" ht="22.5" customHeight="1">
      <c r="A1796" s="723" t="b">
        <v>0</v>
      </c>
      <c r="B1796" s="725"/>
      <c r="C1796" s="725">
        <v>45957.0</v>
      </c>
      <c r="D1796" s="726">
        <f t="shared" si="94"/>
        <v>10000</v>
      </c>
      <c r="E1796" s="724" t="s">
        <v>618</v>
      </c>
      <c r="F1796" s="740" t="s">
        <v>618</v>
      </c>
      <c r="G1796" s="728" t="s">
        <v>3166</v>
      </c>
      <c r="H1796" s="726">
        <v>10000.0</v>
      </c>
      <c r="I1796" s="726">
        <v>0.0</v>
      </c>
      <c r="J1796" s="726">
        <f t="shared" si="91"/>
        <v>0</v>
      </c>
      <c r="K1796" s="724"/>
      <c r="L1796" s="729"/>
      <c r="M1796" s="741"/>
    </row>
    <row r="1797" ht="22.5" customHeight="1">
      <c r="A1797" s="723" t="b">
        <v>0</v>
      </c>
      <c r="B1797" s="725"/>
      <c r="C1797" s="725">
        <v>45957.0</v>
      </c>
      <c r="D1797" s="726">
        <f t="shared" si="94"/>
        <v>10000</v>
      </c>
      <c r="E1797" s="724" t="s">
        <v>618</v>
      </c>
      <c r="F1797" s="740" t="s">
        <v>618</v>
      </c>
      <c r="G1797" s="728" t="s">
        <v>3259</v>
      </c>
      <c r="H1797" s="726">
        <v>10000.0</v>
      </c>
      <c r="I1797" s="726">
        <v>0.0</v>
      </c>
      <c r="J1797" s="726">
        <f t="shared" si="91"/>
        <v>0</v>
      </c>
      <c r="K1797" s="724"/>
      <c r="L1797" s="729"/>
      <c r="M1797" s="741"/>
    </row>
    <row r="1798" ht="22.5" customHeight="1">
      <c r="A1798" s="723" t="b">
        <v>0</v>
      </c>
      <c r="B1798" s="725"/>
      <c r="C1798" s="725">
        <v>45959.0</v>
      </c>
      <c r="D1798" s="726">
        <f t="shared" si="94"/>
        <v>50000</v>
      </c>
      <c r="E1798" s="724" t="s">
        <v>618</v>
      </c>
      <c r="F1798" s="740" t="s">
        <v>618</v>
      </c>
      <c r="G1798" s="728" t="s">
        <v>3258</v>
      </c>
      <c r="H1798" s="726">
        <v>50000.0</v>
      </c>
      <c r="I1798" s="726">
        <v>0.0</v>
      </c>
      <c r="J1798" s="726">
        <f t="shared" si="91"/>
        <v>0</v>
      </c>
      <c r="K1798" s="724"/>
      <c r="L1798" s="729"/>
      <c r="M1798" s="741"/>
    </row>
    <row r="1799" ht="22.5" customHeight="1">
      <c r="A1799" s="723" t="b">
        <v>0</v>
      </c>
      <c r="B1799" s="725"/>
      <c r="C1799" s="725">
        <v>45960.0</v>
      </c>
      <c r="D1799" s="726">
        <f t="shared" si="94"/>
        <v>50000</v>
      </c>
      <c r="E1799" s="724" t="s">
        <v>618</v>
      </c>
      <c r="F1799" s="740" t="s">
        <v>618</v>
      </c>
      <c r="G1799" s="728" t="s">
        <v>50</v>
      </c>
      <c r="H1799" s="726">
        <v>50000.0</v>
      </c>
      <c r="I1799" s="726">
        <v>0.0</v>
      </c>
      <c r="J1799" s="726">
        <f t="shared" si="91"/>
        <v>0</v>
      </c>
      <c r="K1799" s="724"/>
      <c r="L1799" s="729"/>
      <c r="M1799" s="741"/>
    </row>
    <row r="1800" ht="22.5" customHeight="1">
      <c r="A1800" s="723" t="b">
        <v>0</v>
      </c>
      <c r="B1800" s="725"/>
      <c r="C1800" s="725">
        <v>45961.0</v>
      </c>
      <c r="D1800" s="726">
        <f t="shared" si="94"/>
        <v>10000</v>
      </c>
      <c r="E1800" s="724" t="s">
        <v>618</v>
      </c>
      <c r="F1800" s="740" t="s">
        <v>618</v>
      </c>
      <c r="G1800" s="728" t="s">
        <v>791</v>
      </c>
      <c r="H1800" s="726">
        <v>10000.0</v>
      </c>
      <c r="I1800" s="726">
        <v>0.0</v>
      </c>
      <c r="J1800" s="726">
        <f t="shared" si="91"/>
        <v>0</v>
      </c>
      <c r="K1800" s="724"/>
      <c r="L1800" s="729"/>
      <c r="M1800" s="741"/>
    </row>
    <row r="1801" ht="22.5" customHeight="1">
      <c r="A1801" s="723" t="b">
        <v>0</v>
      </c>
      <c r="B1801" s="724">
        <v>2844.0</v>
      </c>
      <c r="C1801" s="725">
        <v>45962.0</v>
      </c>
      <c r="D1801" s="726">
        <f t="shared" si="94"/>
        <v>0</v>
      </c>
      <c r="E1801" s="724" t="s">
        <v>3328</v>
      </c>
      <c r="F1801" s="740" t="s">
        <v>620</v>
      </c>
      <c r="G1801" s="728" t="s">
        <v>632</v>
      </c>
      <c r="H1801" s="726">
        <v>45000.0</v>
      </c>
      <c r="I1801" s="726">
        <v>45000.0</v>
      </c>
      <c r="J1801" s="726">
        <f t="shared" si="91"/>
        <v>45000</v>
      </c>
      <c r="K1801" s="724"/>
      <c r="L1801" s="729"/>
      <c r="M1801" s="741"/>
    </row>
    <row r="1802" ht="22.5" customHeight="1">
      <c r="A1802" s="723" t="b">
        <v>0</v>
      </c>
      <c r="B1802" s="733"/>
      <c r="C1802" s="763">
        <v>45964.0</v>
      </c>
      <c r="D1802" s="764">
        <v>25000.0</v>
      </c>
      <c r="E1802" s="763" t="s">
        <v>3329</v>
      </c>
      <c r="F1802" s="765" t="s">
        <v>641</v>
      </c>
      <c r="G1802" s="766" t="s">
        <v>31</v>
      </c>
      <c r="H1802" s="767">
        <v>25000.0</v>
      </c>
      <c r="I1802" s="726"/>
      <c r="J1802" s="726">
        <f t="shared" si="91"/>
        <v>0</v>
      </c>
      <c r="K1802" s="724"/>
      <c r="L1802" s="729"/>
      <c r="M1802" s="741"/>
    </row>
    <row r="1803" ht="22.5" customHeight="1">
      <c r="A1803" s="723" t="b">
        <v>0</v>
      </c>
      <c r="B1803" s="733"/>
      <c r="C1803" s="763">
        <v>45964.0</v>
      </c>
      <c r="D1803" s="764">
        <v>15000.0</v>
      </c>
      <c r="E1803" s="763" t="s">
        <v>3330</v>
      </c>
      <c r="F1803" s="765" t="s">
        <v>717</v>
      </c>
      <c r="G1803" s="766" t="s">
        <v>31</v>
      </c>
      <c r="H1803" s="767">
        <v>15000.0</v>
      </c>
      <c r="I1803" s="726"/>
      <c r="J1803" s="726">
        <f t="shared" si="91"/>
        <v>0</v>
      </c>
      <c r="K1803" s="724"/>
      <c r="L1803" s="729"/>
      <c r="M1803" s="741"/>
    </row>
    <row r="1804" ht="22.5" customHeight="1">
      <c r="A1804" s="723" t="b">
        <v>0</v>
      </c>
      <c r="B1804" s="733"/>
      <c r="C1804" s="763">
        <v>45964.0</v>
      </c>
      <c r="D1804" s="764">
        <v>600000.0</v>
      </c>
      <c r="E1804" s="763" t="s">
        <v>3331</v>
      </c>
      <c r="F1804" s="765" t="s">
        <v>628</v>
      </c>
      <c r="G1804" s="766" t="s">
        <v>3160</v>
      </c>
      <c r="H1804" s="767">
        <v>600000.0</v>
      </c>
      <c r="I1804" s="726"/>
      <c r="J1804" s="726">
        <f t="shared" si="91"/>
        <v>0</v>
      </c>
      <c r="K1804" s="724"/>
      <c r="L1804" s="729"/>
      <c r="M1804" s="741"/>
    </row>
    <row r="1805" ht="22.5" customHeight="1">
      <c r="A1805" s="723" t="b">
        <v>0</v>
      </c>
      <c r="B1805" s="733"/>
      <c r="C1805" s="763">
        <v>45964.0</v>
      </c>
      <c r="D1805" s="764">
        <v>7500.0</v>
      </c>
      <c r="E1805" s="763" t="s">
        <v>3332</v>
      </c>
      <c r="F1805" s="765" t="s">
        <v>628</v>
      </c>
      <c r="G1805" s="766" t="s">
        <v>1609</v>
      </c>
      <c r="H1805" s="767">
        <v>7500.0</v>
      </c>
      <c r="I1805" s="726"/>
      <c r="J1805" s="726">
        <f t="shared" si="91"/>
        <v>0</v>
      </c>
      <c r="K1805" s="724"/>
      <c r="L1805" s="729"/>
      <c r="M1805" s="741"/>
    </row>
    <row r="1806" ht="22.5" customHeight="1">
      <c r="A1806" s="723" t="b">
        <v>0</v>
      </c>
      <c r="B1806" s="724">
        <v>2933.0</v>
      </c>
      <c r="C1806" s="725">
        <v>45965.0</v>
      </c>
      <c r="D1806" s="726">
        <f t="shared" ref="D1806:D1807" si="95">IF(OR(ISBLANK(H1806),ISBLANK(I1806)),"",H1806-I1806)</f>
        <v>0</v>
      </c>
      <c r="E1806" s="724" t="s">
        <v>3333</v>
      </c>
      <c r="F1806" s="740" t="s">
        <v>620</v>
      </c>
      <c r="G1806" s="728" t="s">
        <v>632</v>
      </c>
      <c r="H1806" s="726">
        <v>178000.0</v>
      </c>
      <c r="I1806" s="726">
        <v>178000.0</v>
      </c>
      <c r="J1806" s="726">
        <f t="shared" si="91"/>
        <v>178000</v>
      </c>
      <c r="K1806" s="724"/>
      <c r="L1806" s="729"/>
      <c r="M1806" s="741"/>
    </row>
    <row r="1807" ht="22.5" customHeight="1">
      <c r="A1807" s="723" t="b">
        <v>0</v>
      </c>
      <c r="B1807" s="724">
        <v>2938.0</v>
      </c>
      <c r="C1807" s="725">
        <v>45965.0</v>
      </c>
      <c r="D1807" s="726">
        <f t="shared" si="95"/>
        <v>0</v>
      </c>
      <c r="E1807" s="724" t="s">
        <v>3334</v>
      </c>
      <c r="F1807" s="740" t="s">
        <v>620</v>
      </c>
      <c r="G1807" s="728" t="s">
        <v>632</v>
      </c>
      <c r="H1807" s="726">
        <v>88000.0</v>
      </c>
      <c r="I1807" s="726">
        <v>88000.0</v>
      </c>
      <c r="J1807" s="726">
        <f t="shared" si="91"/>
        <v>88000</v>
      </c>
      <c r="K1807" s="724"/>
      <c r="L1807" s="729"/>
      <c r="M1807" s="741"/>
    </row>
    <row r="1808" ht="22.5" customHeight="1">
      <c r="A1808" s="723" t="b">
        <v>0</v>
      </c>
      <c r="B1808" s="733"/>
      <c r="C1808" s="763">
        <v>45965.0</v>
      </c>
      <c r="D1808" s="764">
        <v>5000.0</v>
      </c>
      <c r="E1808" s="763" t="s">
        <v>3335</v>
      </c>
      <c r="F1808" s="765" t="s">
        <v>620</v>
      </c>
      <c r="G1808" s="766" t="s">
        <v>1609</v>
      </c>
      <c r="H1808" s="767">
        <v>5000.0</v>
      </c>
      <c r="I1808" s="726"/>
      <c r="J1808" s="726">
        <f t="shared" si="91"/>
        <v>0</v>
      </c>
      <c r="K1808" s="724"/>
      <c r="L1808" s="729"/>
      <c r="M1808" s="741"/>
    </row>
    <row r="1809" ht="22.5" customHeight="1">
      <c r="A1809" s="723" t="b">
        <v>0</v>
      </c>
      <c r="B1809" s="731">
        <v>82.0</v>
      </c>
      <c r="C1809" s="763">
        <v>45965.0</v>
      </c>
      <c r="D1809" s="764">
        <v>140000.0</v>
      </c>
      <c r="E1809" s="763" t="s">
        <v>3336</v>
      </c>
      <c r="F1809" s="765" t="s">
        <v>620</v>
      </c>
      <c r="G1809" s="766" t="s">
        <v>1609</v>
      </c>
      <c r="H1809" s="767">
        <v>140000.0</v>
      </c>
      <c r="I1809" s="726"/>
      <c r="J1809" s="726">
        <f t="shared" si="91"/>
        <v>0</v>
      </c>
      <c r="K1809" s="724"/>
      <c r="L1809" s="729"/>
      <c r="M1809" s="741"/>
    </row>
    <row r="1810" ht="22.5" customHeight="1">
      <c r="A1810" s="723" t="b">
        <v>0</v>
      </c>
      <c r="B1810" s="731">
        <v>1.0201001E7</v>
      </c>
      <c r="C1810" s="733">
        <v>45965.0</v>
      </c>
      <c r="D1810" s="726">
        <f t="shared" ref="D1810:D1813" si="96">IF(OR(ISBLANK(H1810),ISBLANK(I1810)),"",H1810-I1810)</f>
        <v>11250</v>
      </c>
      <c r="E1810" s="731" t="s">
        <v>644</v>
      </c>
      <c r="F1810" s="765" t="s">
        <v>651</v>
      </c>
      <c r="G1810" s="736" t="s">
        <v>1609</v>
      </c>
      <c r="H1810" s="734">
        <v>11250.0</v>
      </c>
      <c r="I1810" s="726">
        <v>0.0</v>
      </c>
      <c r="J1810" s="726">
        <f t="shared" si="91"/>
        <v>0</v>
      </c>
      <c r="K1810" s="724"/>
      <c r="L1810" s="729"/>
      <c r="M1810" s="741"/>
    </row>
    <row r="1811" ht="22.5" customHeight="1">
      <c r="A1811" s="723" t="b">
        <v>0</v>
      </c>
      <c r="B1811" s="724">
        <v>2688.0</v>
      </c>
      <c r="C1811" s="725">
        <v>45966.0</v>
      </c>
      <c r="D1811" s="726">
        <f t="shared" si="96"/>
        <v>0</v>
      </c>
      <c r="E1811" s="724" t="s">
        <v>3337</v>
      </c>
      <c r="F1811" s="740" t="s">
        <v>620</v>
      </c>
      <c r="G1811" s="728" t="s">
        <v>632</v>
      </c>
      <c r="H1811" s="726">
        <v>120000.0</v>
      </c>
      <c r="I1811" s="726">
        <v>120000.0</v>
      </c>
      <c r="J1811" s="726">
        <f t="shared" si="91"/>
        <v>120000</v>
      </c>
      <c r="K1811" s="724"/>
      <c r="L1811" s="729"/>
      <c r="M1811" s="741"/>
    </row>
    <row r="1812" ht="22.5" customHeight="1">
      <c r="A1812" s="723" t="b">
        <v>0</v>
      </c>
      <c r="B1812" s="731">
        <v>37349.0</v>
      </c>
      <c r="C1812" s="733">
        <v>45966.0</v>
      </c>
      <c r="D1812" s="726">
        <f t="shared" si="96"/>
        <v>45000</v>
      </c>
      <c r="E1812" s="731" t="s">
        <v>737</v>
      </c>
      <c r="F1812" s="765" t="s">
        <v>620</v>
      </c>
      <c r="G1812" s="736" t="s">
        <v>1609</v>
      </c>
      <c r="H1812" s="734">
        <v>45000.0</v>
      </c>
      <c r="I1812" s="726">
        <v>0.0</v>
      </c>
      <c r="J1812" s="726">
        <f t="shared" si="91"/>
        <v>0</v>
      </c>
      <c r="K1812" s="724"/>
      <c r="L1812" s="729"/>
      <c r="M1812" s="741"/>
    </row>
    <row r="1813" ht="22.5" customHeight="1">
      <c r="A1813" s="723" t="b">
        <v>0</v>
      </c>
      <c r="B1813" s="733"/>
      <c r="C1813" s="733">
        <v>45967.0</v>
      </c>
      <c r="D1813" s="726">
        <f t="shared" si="96"/>
        <v>40000</v>
      </c>
      <c r="E1813" s="731" t="s">
        <v>3338</v>
      </c>
      <c r="F1813" s="765" t="s">
        <v>2426</v>
      </c>
      <c r="G1813" s="766" t="s">
        <v>31</v>
      </c>
      <c r="H1813" s="734">
        <v>40000.0</v>
      </c>
      <c r="I1813" s="726">
        <v>0.0</v>
      </c>
      <c r="J1813" s="726">
        <f t="shared" si="91"/>
        <v>0</v>
      </c>
      <c r="K1813" s="724"/>
      <c r="L1813" s="729"/>
      <c r="M1813" s="741"/>
    </row>
    <row r="1814" ht="22.5" customHeight="1">
      <c r="A1814" s="723" t="b">
        <v>0</v>
      </c>
      <c r="B1814" s="725"/>
      <c r="C1814" s="725">
        <v>45967.0</v>
      </c>
      <c r="D1814" s="768">
        <v>301000.0</v>
      </c>
      <c r="E1814" s="724" t="s">
        <v>631</v>
      </c>
      <c r="F1814" s="740" t="s">
        <v>631</v>
      </c>
      <c r="G1814" s="728" t="s">
        <v>2840</v>
      </c>
      <c r="H1814" s="768">
        <v>301000.0</v>
      </c>
      <c r="I1814" s="726"/>
      <c r="J1814" s="726">
        <f t="shared" si="91"/>
        <v>0</v>
      </c>
      <c r="K1814" s="724"/>
      <c r="L1814" s="729"/>
      <c r="M1814" s="741"/>
    </row>
    <row r="1815" ht="22.5" customHeight="1">
      <c r="A1815" s="723" t="b">
        <v>0</v>
      </c>
      <c r="B1815" s="725"/>
      <c r="C1815" s="725">
        <v>45967.0</v>
      </c>
      <c r="D1815" s="768">
        <v>140000.0</v>
      </c>
      <c r="E1815" s="724" t="s">
        <v>631</v>
      </c>
      <c r="F1815" s="740" t="s">
        <v>631</v>
      </c>
      <c r="G1815" s="728" t="s">
        <v>3166</v>
      </c>
      <c r="H1815" s="768">
        <v>140000.0</v>
      </c>
      <c r="I1815" s="726"/>
      <c r="J1815" s="726">
        <f t="shared" si="91"/>
        <v>0</v>
      </c>
      <c r="K1815" s="724"/>
      <c r="L1815" s="729"/>
      <c r="M1815" s="741"/>
    </row>
    <row r="1816" ht="22.5" customHeight="1">
      <c r="A1816" s="723" t="b">
        <v>0</v>
      </c>
      <c r="B1816" s="725"/>
      <c r="C1816" s="725">
        <v>45967.0</v>
      </c>
      <c r="D1816" s="768">
        <v>240000.0</v>
      </c>
      <c r="E1816" s="724" t="s">
        <v>631</v>
      </c>
      <c r="F1816" s="740" t="s">
        <v>631</v>
      </c>
      <c r="G1816" s="728" t="s">
        <v>791</v>
      </c>
      <c r="H1816" s="768">
        <v>240000.0</v>
      </c>
      <c r="I1816" s="726"/>
      <c r="J1816" s="726">
        <f t="shared" si="91"/>
        <v>0</v>
      </c>
      <c r="K1816" s="724"/>
      <c r="L1816" s="729"/>
      <c r="M1816" s="741"/>
    </row>
    <row r="1817" ht="22.5" customHeight="1">
      <c r="A1817" s="723" t="b">
        <v>0</v>
      </c>
      <c r="B1817" s="725"/>
      <c r="C1817" s="725">
        <v>45967.0</v>
      </c>
      <c r="D1817" s="768">
        <v>268000.0</v>
      </c>
      <c r="E1817" s="724" t="s">
        <v>631</v>
      </c>
      <c r="F1817" s="740" t="s">
        <v>631</v>
      </c>
      <c r="G1817" s="728" t="s">
        <v>3259</v>
      </c>
      <c r="H1817" s="768">
        <v>268000.0</v>
      </c>
      <c r="I1817" s="726"/>
      <c r="J1817" s="726">
        <f t="shared" si="91"/>
        <v>0</v>
      </c>
      <c r="K1817" s="724"/>
      <c r="L1817" s="729"/>
      <c r="M1817" s="741"/>
    </row>
    <row r="1818" ht="22.5" customHeight="1">
      <c r="A1818" s="723" t="b">
        <v>0</v>
      </c>
      <c r="B1818" s="725"/>
      <c r="C1818" s="725">
        <v>45967.0</v>
      </c>
      <c r="D1818" s="768">
        <v>380000.0</v>
      </c>
      <c r="E1818" s="724" t="s">
        <v>631</v>
      </c>
      <c r="F1818" s="740" t="s">
        <v>631</v>
      </c>
      <c r="G1818" s="728" t="s">
        <v>50</v>
      </c>
      <c r="H1818" s="768">
        <v>380000.0</v>
      </c>
      <c r="I1818" s="726"/>
      <c r="J1818" s="726">
        <f t="shared" si="91"/>
        <v>0</v>
      </c>
      <c r="K1818" s="724"/>
      <c r="L1818" s="729"/>
      <c r="M1818" s="741"/>
    </row>
    <row r="1819" ht="22.5" customHeight="1">
      <c r="A1819" s="723" t="b">
        <v>0</v>
      </c>
      <c r="B1819" s="725"/>
      <c r="C1819" s="725">
        <v>45967.0</v>
      </c>
      <c r="D1819" s="768">
        <v>913000.0</v>
      </c>
      <c r="E1819" s="724" t="s">
        <v>631</v>
      </c>
      <c r="F1819" s="740" t="s">
        <v>631</v>
      </c>
      <c r="G1819" s="728" t="s">
        <v>3160</v>
      </c>
      <c r="H1819" s="768">
        <v>913000.0</v>
      </c>
      <c r="I1819" s="726"/>
      <c r="J1819" s="726">
        <f t="shared" si="91"/>
        <v>0</v>
      </c>
      <c r="K1819" s="724"/>
      <c r="L1819" s="729"/>
      <c r="M1819" s="741"/>
    </row>
    <row r="1820" ht="22.5" customHeight="1">
      <c r="A1820" s="723" t="b">
        <v>0</v>
      </c>
      <c r="B1820" s="725"/>
      <c r="C1820" s="725">
        <v>45967.0</v>
      </c>
      <c r="D1820" s="726">
        <v>147000.0</v>
      </c>
      <c r="E1820" s="724" t="s">
        <v>631</v>
      </c>
      <c r="F1820" s="740" t="s">
        <v>631</v>
      </c>
      <c r="G1820" s="728" t="s">
        <v>54</v>
      </c>
      <c r="H1820" s="726">
        <v>147000.0</v>
      </c>
      <c r="I1820" s="726"/>
      <c r="J1820" s="726">
        <f t="shared" si="91"/>
        <v>0</v>
      </c>
      <c r="K1820" s="724"/>
      <c r="L1820" s="729"/>
      <c r="M1820" s="741"/>
    </row>
    <row r="1821" ht="22.5" customHeight="1">
      <c r="A1821" s="723" t="b">
        <v>0</v>
      </c>
      <c r="B1821" s="725"/>
      <c r="C1821" s="725">
        <v>45967.0</v>
      </c>
      <c r="D1821" s="768">
        <v>190000.0</v>
      </c>
      <c r="E1821" s="724" t="s">
        <v>631</v>
      </c>
      <c r="F1821" s="740" t="s">
        <v>631</v>
      </c>
      <c r="G1821" s="728" t="s">
        <v>3258</v>
      </c>
      <c r="H1821" s="768">
        <v>190000.0</v>
      </c>
      <c r="I1821" s="726"/>
      <c r="J1821" s="726">
        <f t="shared" si="91"/>
        <v>0</v>
      </c>
      <c r="K1821" s="724"/>
      <c r="L1821" s="729"/>
      <c r="M1821" s="741"/>
    </row>
    <row r="1822" ht="22.5" customHeight="1">
      <c r="A1822" s="723" t="b">
        <v>0</v>
      </c>
      <c r="B1822" s="733"/>
      <c r="C1822" s="763">
        <v>45967.0</v>
      </c>
      <c r="D1822" s="764">
        <v>120000.0</v>
      </c>
      <c r="E1822" s="763" t="s">
        <v>3339</v>
      </c>
      <c r="F1822" s="765" t="s">
        <v>651</v>
      </c>
      <c r="G1822" s="766" t="s">
        <v>1609</v>
      </c>
      <c r="H1822" s="767">
        <v>120000.0</v>
      </c>
      <c r="I1822" s="726"/>
      <c r="J1822" s="726">
        <f t="shared" si="91"/>
        <v>0</v>
      </c>
      <c r="K1822" s="724"/>
      <c r="L1822" s="729"/>
      <c r="M1822" s="741"/>
    </row>
    <row r="1823" ht="22.5" customHeight="1">
      <c r="A1823" s="723" t="b">
        <v>0</v>
      </c>
      <c r="B1823" s="733"/>
      <c r="C1823" s="763">
        <v>45967.0</v>
      </c>
      <c r="D1823" s="764">
        <v>10000.0</v>
      </c>
      <c r="E1823" s="763" t="s">
        <v>2699</v>
      </c>
      <c r="F1823" s="765" t="s">
        <v>651</v>
      </c>
      <c r="G1823" s="766" t="s">
        <v>1609</v>
      </c>
      <c r="H1823" s="767">
        <v>10000.0</v>
      </c>
      <c r="I1823" s="726"/>
      <c r="J1823" s="726">
        <f t="shared" si="91"/>
        <v>0</v>
      </c>
      <c r="K1823" s="724"/>
      <c r="L1823" s="729"/>
      <c r="M1823" s="741"/>
    </row>
    <row r="1824" ht="22.5" customHeight="1">
      <c r="A1824" s="723" t="b">
        <v>0</v>
      </c>
      <c r="B1824" s="733"/>
      <c r="C1824" s="763">
        <v>45967.0</v>
      </c>
      <c r="D1824" s="764">
        <v>1000.0</v>
      </c>
      <c r="E1824" s="763" t="s">
        <v>3340</v>
      </c>
      <c r="F1824" s="765" t="s">
        <v>651</v>
      </c>
      <c r="G1824" s="766" t="s">
        <v>1609</v>
      </c>
      <c r="H1824" s="767">
        <v>1000.0</v>
      </c>
      <c r="I1824" s="726"/>
      <c r="J1824" s="726">
        <f t="shared" si="91"/>
        <v>0</v>
      </c>
      <c r="K1824" s="724"/>
      <c r="L1824" s="729"/>
      <c r="M1824" s="741"/>
    </row>
    <row r="1825" ht="22.5" customHeight="1">
      <c r="A1825" s="723" t="b">
        <v>0</v>
      </c>
      <c r="B1825" s="733"/>
      <c r="C1825" s="763">
        <v>45968.0</v>
      </c>
      <c r="D1825" s="764">
        <v>75000.0</v>
      </c>
      <c r="E1825" s="763" t="s">
        <v>841</v>
      </c>
      <c r="F1825" s="765" t="s">
        <v>641</v>
      </c>
      <c r="G1825" s="766" t="s">
        <v>1609</v>
      </c>
      <c r="H1825" s="767">
        <v>75000.0</v>
      </c>
      <c r="I1825" s="726"/>
      <c r="J1825" s="726">
        <f t="shared" si="91"/>
        <v>0</v>
      </c>
      <c r="K1825" s="724"/>
      <c r="L1825" s="729"/>
      <c r="M1825" s="741"/>
    </row>
    <row r="1826" ht="22.5" customHeight="1">
      <c r="A1826" s="723" t="b">
        <v>0</v>
      </c>
      <c r="B1826" s="725"/>
      <c r="C1826" s="769">
        <v>45968.0</v>
      </c>
      <c r="D1826" s="726">
        <f t="shared" ref="D1826:D1842" si="97">IF(OR(ISBLANK(H1826),ISBLANK(I1826)),"",H1826-I1826)</f>
        <v>10000</v>
      </c>
      <c r="E1826" s="770" t="s">
        <v>3341</v>
      </c>
      <c r="F1826" s="771" t="s">
        <v>641</v>
      </c>
      <c r="G1826" s="772" t="s">
        <v>1624</v>
      </c>
      <c r="H1826" s="726">
        <v>10000.0</v>
      </c>
      <c r="I1826" s="726">
        <v>0.0</v>
      </c>
      <c r="J1826" s="726">
        <f t="shared" si="91"/>
        <v>0</v>
      </c>
      <c r="K1826" s="724"/>
      <c r="L1826" s="729"/>
      <c r="M1826" s="741"/>
    </row>
    <row r="1827" ht="22.5" customHeight="1">
      <c r="A1827" s="723" t="b">
        <v>0</v>
      </c>
      <c r="B1827" s="773"/>
      <c r="C1827" s="774">
        <v>45968.0</v>
      </c>
      <c r="D1827" s="726">
        <f t="shared" si="97"/>
        <v>300000</v>
      </c>
      <c r="E1827" s="775" t="s">
        <v>631</v>
      </c>
      <c r="F1827" s="776" t="s">
        <v>631</v>
      </c>
      <c r="G1827" s="777" t="s">
        <v>790</v>
      </c>
      <c r="H1827" s="726">
        <v>380000.0</v>
      </c>
      <c r="I1827" s="726">
        <v>80000.0</v>
      </c>
      <c r="J1827" s="726">
        <f t="shared" si="91"/>
        <v>80000</v>
      </c>
      <c r="K1827" s="724"/>
      <c r="L1827" s="729"/>
      <c r="M1827" s="741"/>
    </row>
    <row r="1828" ht="22.5" customHeight="1">
      <c r="A1828" s="723" t="b">
        <v>0</v>
      </c>
      <c r="B1828" s="773"/>
      <c r="C1828" s="774">
        <v>45970.0</v>
      </c>
      <c r="D1828" s="726">
        <f t="shared" si="97"/>
        <v>3000</v>
      </c>
      <c r="E1828" s="775" t="s">
        <v>2725</v>
      </c>
      <c r="F1828" s="776" t="s">
        <v>620</v>
      </c>
      <c r="G1828" s="777" t="s">
        <v>3</v>
      </c>
      <c r="H1828" s="726">
        <v>3000.0</v>
      </c>
      <c r="I1828" s="726">
        <v>0.0</v>
      </c>
      <c r="J1828" s="726">
        <f t="shared" si="91"/>
        <v>0</v>
      </c>
      <c r="K1828" s="724"/>
      <c r="L1828" s="729"/>
      <c r="M1828" s="741"/>
    </row>
    <row r="1829" ht="22.5" customHeight="1">
      <c r="A1829" s="723" t="b">
        <v>0</v>
      </c>
      <c r="B1829" s="773"/>
      <c r="C1829" s="774">
        <v>45970.0</v>
      </c>
      <c r="D1829" s="726">
        <f t="shared" si="97"/>
        <v>20000</v>
      </c>
      <c r="E1829" s="775" t="s">
        <v>3342</v>
      </c>
      <c r="F1829" s="776" t="s">
        <v>622</v>
      </c>
      <c r="G1829" s="777" t="s">
        <v>3166</v>
      </c>
      <c r="H1829" s="726">
        <v>20000.0</v>
      </c>
      <c r="I1829" s="726">
        <v>0.0</v>
      </c>
      <c r="J1829" s="726">
        <f t="shared" si="91"/>
        <v>0</v>
      </c>
      <c r="K1829" s="724"/>
      <c r="L1829" s="729"/>
      <c r="M1829" s="741"/>
    </row>
    <row r="1830" ht="22.5" customHeight="1">
      <c r="A1830" s="723" t="b">
        <v>0</v>
      </c>
      <c r="B1830" s="773"/>
      <c r="C1830" s="774">
        <v>45970.0</v>
      </c>
      <c r="D1830" s="726">
        <f t="shared" si="97"/>
        <v>5000</v>
      </c>
      <c r="E1830" s="775" t="s">
        <v>3343</v>
      </c>
      <c r="F1830" s="776" t="s">
        <v>651</v>
      </c>
      <c r="G1830" s="777" t="s">
        <v>1624</v>
      </c>
      <c r="H1830" s="726">
        <v>5000.0</v>
      </c>
      <c r="I1830" s="726">
        <v>0.0</v>
      </c>
      <c r="J1830" s="726">
        <f t="shared" si="91"/>
        <v>0</v>
      </c>
      <c r="K1830" s="724"/>
      <c r="L1830" s="729"/>
      <c r="M1830" s="741"/>
    </row>
    <row r="1831" ht="22.5" customHeight="1">
      <c r="A1831" s="723" t="b">
        <v>0</v>
      </c>
      <c r="B1831" s="773"/>
      <c r="C1831" s="774">
        <v>45973.0</v>
      </c>
      <c r="D1831" s="726">
        <f t="shared" si="97"/>
        <v>175000</v>
      </c>
      <c r="E1831" s="775" t="s">
        <v>3344</v>
      </c>
      <c r="F1831" s="776" t="s">
        <v>641</v>
      </c>
      <c r="G1831" s="777" t="s">
        <v>31</v>
      </c>
      <c r="H1831" s="726">
        <v>175000.0</v>
      </c>
      <c r="I1831" s="726">
        <v>0.0</v>
      </c>
      <c r="J1831" s="726">
        <f t="shared" si="91"/>
        <v>0</v>
      </c>
      <c r="K1831" s="724"/>
      <c r="L1831" s="729"/>
      <c r="M1831" s="741"/>
    </row>
    <row r="1832" ht="22.5" customHeight="1">
      <c r="A1832" s="723" t="b">
        <v>0</v>
      </c>
      <c r="B1832" s="773"/>
      <c r="C1832" s="774">
        <v>45973.0</v>
      </c>
      <c r="D1832" s="726">
        <f t="shared" si="97"/>
        <v>3000</v>
      </c>
      <c r="E1832" s="775" t="s">
        <v>3345</v>
      </c>
      <c r="F1832" s="776" t="s">
        <v>641</v>
      </c>
      <c r="G1832" s="777" t="s">
        <v>226</v>
      </c>
      <c r="H1832" s="726">
        <v>3000.0</v>
      </c>
      <c r="I1832" s="726">
        <v>0.0</v>
      </c>
      <c r="J1832" s="726">
        <f t="shared" si="91"/>
        <v>0</v>
      </c>
      <c r="K1832" s="724"/>
      <c r="L1832" s="729"/>
      <c r="M1832" s="741"/>
    </row>
    <row r="1833" ht="22.5" customHeight="1">
      <c r="A1833" s="723" t="b">
        <v>0</v>
      </c>
      <c r="B1833" s="773"/>
      <c r="C1833" s="774">
        <v>45973.0</v>
      </c>
      <c r="D1833" s="726">
        <f t="shared" si="97"/>
        <v>14000</v>
      </c>
      <c r="E1833" s="778" t="s">
        <v>3346</v>
      </c>
      <c r="F1833" s="776" t="s">
        <v>641</v>
      </c>
      <c r="G1833" s="777" t="s">
        <v>3166</v>
      </c>
      <c r="H1833" s="726">
        <v>14000.0</v>
      </c>
      <c r="I1833" s="726">
        <v>0.0</v>
      </c>
      <c r="J1833" s="726">
        <f t="shared" si="91"/>
        <v>0</v>
      </c>
      <c r="K1833" s="724"/>
      <c r="L1833" s="729"/>
      <c r="M1833" s="741"/>
    </row>
    <row r="1834" ht="22.5" customHeight="1">
      <c r="A1834" s="723" t="b">
        <v>0</v>
      </c>
      <c r="B1834" s="773"/>
      <c r="C1834" s="774">
        <v>45973.0</v>
      </c>
      <c r="D1834" s="726">
        <f t="shared" si="97"/>
        <v>50000</v>
      </c>
      <c r="E1834" s="775" t="s">
        <v>3347</v>
      </c>
      <c r="F1834" s="776" t="s">
        <v>620</v>
      </c>
      <c r="G1834" s="777" t="s">
        <v>1624</v>
      </c>
      <c r="H1834" s="726">
        <v>50000.0</v>
      </c>
      <c r="I1834" s="726">
        <v>0.0</v>
      </c>
      <c r="J1834" s="726">
        <f t="shared" si="91"/>
        <v>0</v>
      </c>
      <c r="K1834" s="724"/>
      <c r="L1834" s="729"/>
      <c r="M1834" s="741"/>
    </row>
    <row r="1835" ht="22.5" customHeight="1">
      <c r="A1835" s="723" t="b">
        <v>0</v>
      </c>
      <c r="B1835" s="779"/>
      <c r="C1835" s="774">
        <v>45973.0</v>
      </c>
      <c r="D1835" s="780">
        <f t="shared" si="97"/>
        <v>11000</v>
      </c>
      <c r="E1835" s="775" t="s">
        <v>618</v>
      </c>
      <c r="F1835" s="776" t="s">
        <v>618</v>
      </c>
      <c r="G1835" s="777" t="s">
        <v>3166</v>
      </c>
      <c r="H1835" s="780">
        <v>11000.0</v>
      </c>
      <c r="I1835" s="780">
        <v>0.0</v>
      </c>
      <c r="J1835" s="780">
        <f t="shared" si="91"/>
        <v>0</v>
      </c>
      <c r="K1835" s="770"/>
      <c r="L1835" s="781"/>
      <c r="M1835" s="741"/>
    </row>
    <row r="1836" ht="22.5" customHeight="1">
      <c r="A1836" s="723" t="b">
        <v>0</v>
      </c>
      <c r="B1836" s="782"/>
      <c r="C1836" s="774">
        <v>45973.0</v>
      </c>
      <c r="D1836" s="783">
        <f t="shared" si="97"/>
        <v>10000</v>
      </c>
      <c r="E1836" s="775" t="s">
        <v>618</v>
      </c>
      <c r="F1836" s="776" t="s">
        <v>618</v>
      </c>
      <c r="G1836" s="777" t="s">
        <v>3259</v>
      </c>
      <c r="H1836" s="783">
        <v>10000.0</v>
      </c>
      <c r="I1836" s="783">
        <v>0.0</v>
      </c>
      <c r="J1836" s="783">
        <f t="shared" si="91"/>
        <v>0</v>
      </c>
      <c r="K1836" s="775"/>
      <c r="L1836" s="784"/>
      <c r="M1836" s="741"/>
    </row>
    <row r="1837" ht="22.5" customHeight="1">
      <c r="A1837" s="723" t="b">
        <v>0</v>
      </c>
      <c r="B1837" s="782"/>
      <c r="C1837" s="774">
        <v>45973.0</v>
      </c>
      <c r="D1837" s="783">
        <f t="shared" si="97"/>
        <v>10000</v>
      </c>
      <c r="E1837" s="775" t="s">
        <v>618</v>
      </c>
      <c r="F1837" s="776" t="s">
        <v>618</v>
      </c>
      <c r="G1837" s="777" t="s">
        <v>791</v>
      </c>
      <c r="H1837" s="783">
        <v>10000.0</v>
      </c>
      <c r="I1837" s="783">
        <v>0.0</v>
      </c>
      <c r="J1837" s="783">
        <f t="shared" si="91"/>
        <v>0</v>
      </c>
      <c r="K1837" s="775"/>
      <c r="L1837" s="784"/>
      <c r="M1837" s="741"/>
    </row>
    <row r="1838" ht="22.5" customHeight="1">
      <c r="A1838" s="723" t="b">
        <v>0</v>
      </c>
      <c r="B1838" s="782"/>
      <c r="C1838" s="774">
        <v>45973.0</v>
      </c>
      <c r="D1838" s="783">
        <f t="shared" si="97"/>
        <v>10000</v>
      </c>
      <c r="E1838" s="775" t="s">
        <v>618</v>
      </c>
      <c r="F1838" s="776" t="s">
        <v>618</v>
      </c>
      <c r="G1838" s="777" t="s">
        <v>3166</v>
      </c>
      <c r="H1838" s="783">
        <v>10000.0</v>
      </c>
      <c r="I1838" s="783">
        <v>0.0</v>
      </c>
      <c r="J1838" s="783">
        <f t="shared" si="91"/>
        <v>0</v>
      </c>
      <c r="K1838" s="775"/>
      <c r="L1838" s="784"/>
      <c r="M1838" s="741"/>
    </row>
    <row r="1839" ht="22.5" customHeight="1">
      <c r="A1839" s="723" t="b">
        <v>0</v>
      </c>
      <c r="B1839" s="782"/>
      <c r="C1839" s="774">
        <v>45973.0</v>
      </c>
      <c r="D1839" s="783">
        <f t="shared" si="97"/>
        <v>5000</v>
      </c>
      <c r="E1839" s="775" t="s">
        <v>3348</v>
      </c>
      <c r="F1839" s="776" t="s">
        <v>651</v>
      </c>
      <c r="G1839" s="777" t="s">
        <v>3166</v>
      </c>
      <c r="H1839" s="783">
        <v>5000.0</v>
      </c>
      <c r="I1839" s="783">
        <v>0.0</v>
      </c>
      <c r="J1839" s="783">
        <f t="shared" si="91"/>
        <v>0</v>
      </c>
      <c r="K1839" s="775"/>
      <c r="L1839" s="784"/>
      <c r="M1839" s="741"/>
    </row>
    <row r="1840" ht="22.5" customHeight="1">
      <c r="A1840" s="723" t="b">
        <v>0</v>
      </c>
      <c r="B1840" s="782"/>
      <c r="C1840" s="782"/>
      <c r="D1840" s="783" t="str">
        <f t="shared" si="97"/>
        <v/>
      </c>
      <c r="E1840" s="782"/>
      <c r="F1840" s="785"/>
      <c r="G1840" s="786"/>
      <c r="H1840" s="783"/>
      <c r="I1840" s="783"/>
      <c r="J1840" s="783">
        <f t="shared" si="91"/>
        <v>0</v>
      </c>
      <c r="K1840" s="775"/>
      <c r="L1840" s="784"/>
      <c r="M1840" s="741"/>
    </row>
    <row r="1841" ht="22.5" customHeight="1">
      <c r="A1841" s="723" t="b">
        <v>0</v>
      </c>
      <c r="B1841" s="782"/>
      <c r="C1841" s="782"/>
      <c r="D1841" s="783" t="str">
        <f t="shared" si="97"/>
        <v/>
      </c>
      <c r="E1841" s="782"/>
      <c r="F1841" s="785"/>
      <c r="G1841" s="786"/>
      <c r="H1841" s="783"/>
      <c r="I1841" s="783"/>
      <c r="J1841" s="783">
        <f t="shared" si="91"/>
        <v>0</v>
      </c>
      <c r="K1841" s="775"/>
      <c r="L1841" s="784"/>
      <c r="M1841" s="741"/>
    </row>
    <row r="1842" ht="22.5" customHeight="1">
      <c r="A1842" s="723" t="b">
        <v>0</v>
      </c>
      <c r="B1842" s="782"/>
      <c r="C1842" s="782"/>
      <c r="D1842" s="783" t="str">
        <f t="shared" si="97"/>
        <v/>
      </c>
      <c r="E1842" s="782"/>
      <c r="F1842" s="785"/>
      <c r="G1842" s="786"/>
      <c r="H1842" s="783"/>
      <c r="I1842" s="783"/>
      <c r="J1842" s="783">
        <f t="shared" si="91"/>
        <v>0</v>
      </c>
      <c r="K1842" s="775"/>
      <c r="L1842" s="784"/>
      <c r="M1842" s="741"/>
    </row>
  </sheetData>
  <conditionalFormatting sqref="B1:B525 B527:B584 B586:B1842">
    <cfRule type="expression" dxfId="13" priority="1">
      <formula>countifs($B$3:$B1842,$B2)&gt;1</formula>
    </cfRule>
  </conditionalFormatting>
  <conditionalFormatting sqref="F1643:F1701">
    <cfRule type="expression" dxfId="13" priority="2">
      <formula>countifs($B$3:$B1842,$B2)&gt;1</formula>
    </cfRule>
  </conditionalFormatting>
  <conditionalFormatting sqref="J3:J1842">
    <cfRule type="cellIs" dxfId="15" priority="3" operator="greaterThan">
      <formula>0</formula>
    </cfRule>
  </conditionalFormatting>
  <conditionalFormatting sqref="G1:G1842">
    <cfRule type="expression" dxfId="7" priority="4">
      <formula>"ن"</formula>
    </cfRule>
  </conditionalFormatting>
  <dataValidations>
    <dataValidation type="list" allowBlank="1" sqref="F3:F1842">
      <formula1>#REF!</formula1>
    </dataValidation>
    <dataValidation type="list" allowBlank="1" sqref="E24 E29 E38:E39 E43:E45 E50 E52 E56 E64 E69 E77:E79 E87:E89 E93 E96:E105 E109:E110 E113 E115:E117 E122 E127:E128 E131:E132 K556">
      <formula1>employee</formula1>
    </dataValidation>
    <dataValidation type="custom" allowBlank="1" showDropDown="1" sqref="C3:C1842">
      <formula1>OR(NOT(ISERROR(DATEVALUE(C3))), AND(ISNUMBER(C3), LEFT(CELL("format", C3))="D"))</formula1>
    </dataValidation>
    <dataValidation type="list" allowBlank="1" sqref="G3:G1842">
      <formula1>employee</formula1>
    </dataValidation>
    <dataValidation type="custom" allowBlank="1" showDropDown="1" sqref="D3:D1842 H3:I1842 M3:M1842">
      <formula1>AND(ISNUMBER(D3),(NOT(OR(NOT(ISERROR(DATEVALUE(D3))), AND(ISNUMBER(D3), LEFT(CELL("format", D3))="D")))))</formula1>
    </dataValidation>
  </dataValidations>
  <printOptions gridLines="1" horizontalCentered="1" verticalCentered="1"/>
  <pageMargins bottom="1.0" footer="0.0" header="0.0" left="1.0" right="1.0" top="1.0"/>
  <pageSetup fitToHeight="0" paperSize="8" orientation="landscape" pageOrder="overThenDown"/>
  <drawing r:id="rId4"/>
  <legacyDrawing r:id="rId5"/>
  <tableParts count="2"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787" t="s">
        <v>112</v>
      </c>
      <c r="B1" s="788" t="s">
        <v>79</v>
      </c>
      <c r="C1" s="789" t="s">
        <v>2387</v>
      </c>
      <c r="D1" s="35" t="s">
        <v>22</v>
      </c>
      <c r="E1" s="35" t="s">
        <v>76</v>
      </c>
    </row>
    <row r="2" ht="22.5" customHeight="1">
      <c r="A2" s="790" t="s">
        <v>4</v>
      </c>
      <c r="B2" s="790" t="s">
        <v>1624</v>
      </c>
      <c r="C2" s="791" t="s">
        <v>620</v>
      </c>
      <c r="D2" s="23" t="s">
        <v>31</v>
      </c>
      <c r="E2" s="792" t="s">
        <v>140</v>
      </c>
    </row>
    <row r="3" ht="22.5" customHeight="1">
      <c r="A3" s="790" t="s">
        <v>157</v>
      </c>
      <c r="B3" s="790" t="s">
        <v>119</v>
      </c>
      <c r="C3" s="791" t="s">
        <v>633</v>
      </c>
      <c r="D3" s="26" t="s">
        <v>33</v>
      </c>
      <c r="E3" s="792" t="s">
        <v>3349</v>
      </c>
    </row>
    <row r="4">
      <c r="A4" s="283" t="s">
        <v>3350</v>
      </c>
      <c r="B4" s="87" t="s">
        <v>1636</v>
      </c>
      <c r="C4" s="793" t="s">
        <v>819</v>
      </c>
      <c r="D4" s="794" t="s">
        <v>1609</v>
      </c>
      <c r="E4" s="283" t="s">
        <v>146</v>
      </c>
    </row>
    <row r="5">
      <c r="B5" s="87" t="s">
        <v>361</v>
      </c>
      <c r="C5" s="793" t="s">
        <v>622</v>
      </c>
      <c r="D5" s="283" t="s">
        <v>2840</v>
      </c>
      <c r="E5" s="283" t="s">
        <v>219</v>
      </c>
    </row>
    <row r="6">
      <c r="B6" s="87" t="s">
        <v>3351</v>
      </c>
      <c r="C6" s="793" t="s">
        <v>651</v>
      </c>
      <c r="D6" s="794" t="s">
        <v>791</v>
      </c>
      <c r="E6" s="283" t="s">
        <v>159</v>
      </c>
    </row>
    <row r="7">
      <c r="B7" s="283" t="s">
        <v>262</v>
      </c>
      <c r="C7" s="64" t="s">
        <v>618</v>
      </c>
      <c r="D7" s="795" t="s">
        <v>41</v>
      </c>
      <c r="E7" s="283" t="s">
        <v>145</v>
      </c>
    </row>
    <row r="8">
      <c r="B8" s="283" t="s">
        <v>68</v>
      </c>
      <c r="C8" s="64" t="s">
        <v>631</v>
      </c>
      <c r="D8" s="794" t="s">
        <v>3166</v>
      </c>
      <c r="E8" s="283" t="s">
        <v>3352</v>
      </c>
    </row>
    <row r="9">
      <c r="B9" s="283" t="s">
        <v>31</v>
      </c>
      <c r="C9" s="64" t="s">
        <v>26</v>
      </c>
      <c r="D9" s="796" t="s">
        <v>54</v>
      </c>
      <c r="E9" s="797" t="s">
        <v>1031</v>
      </c>
    </row>
    <row r="10">
      <c r="B10" s="283" t="s">
        <v>3</v>
      </c>
      <c r="C10" s="283" t="s">
        <v>2426</v>
      </c>
      <c r="D10" s="794" t="s">
        <v>3258</v>
      </c>
      <c r="E10" s="283" t="s">
        <v>976</v>
      </c>
    </row>
    <row r="11">
      <c r="B11" s="283" t="s">
        <v>1624</v>
      </c>
      <c r="C11" s="283" t="s">
        <v>717</v>
      </c>
      <c r="D11" s="796" t="s">
        <v>3160</v>
      </c>
      <c r="E11" s="798" t="s">
        <v>3353</v>
      </c>
    </row>
    <row r="12">
      <c r="C12" s="283" t="s">
        <v>628</v>
      </c>
      <c r="D12" s="794" t="s">
        <v>50</v>
      </c>
      <c r="E12" s="283" t="s">
        <v>3354</v>
      </c>
    </row>
    <row r="13">
      <c r="C13" s="799" t="s">
        <v>3355</v>
      </c>
      <c r="D13" s="796" t="s">
        <v>3148</v>
      </c>
      <c r="E13" s="283" t="s">
        <v>1002</v>
      </c>
    </row>
    <row r="14">
      <c r="C14" s="283" t="s">
        <v>686</v>
      </c>
      <c r="D14" s="800" t="s">
        <v>3259</v>
      </c>
      <c r="E14" s="283" t="s">
        <v>3356</v>
      </c>
    </row>
    <row r="15">
      <c r="A15" s="801"/>
      <c r="B15" s="801"/>
      <c r="C15" s="802"/>
      <c r="D15" s="803"/>
      <c r="E15" s="802"/>
      <c r="F15" s="801"/>
      <c r="G15" s="801"/>
      <c r="H15" s="801"/>
      <c r="I15" s="801"/>
      <c r="J15" s="801"/>
      <c r="K15" s="801"/>
      <c r="L15" s="801"/>
      <c r="M15" s="801"/>
      <c r="N15" s="801"/>
      <c r="O15" s="801"/>
      <c r="P15" s="801"/>
      <c r="Q15" s="801"/>
      <c r="R15" s="801"/>
      <c r="S15" s="801"/>
      <c r="T15" s="801"/>
      <c r="U15" s="801"/>
    </row>
    <row r="16">
      <c r="C16" s="283" t="s">
        <v>3357</v>
      </c>
      <c r="D16" s="800"/>
      <c r="E16" s="283" t="s">
        <v>3358</v>
      </c>
    </row>
    <row r="17">
      <c r="C17" s="283" t="s">
        <v>641</v>
      </c>
      <c r="D17" s="795"/>
      <c r="E17" s="283" t="s">
        <v>3359</v>
      </c>
    </row>
    <row r="18">
      <c r="C18" s="283" t="s">
        <v>826</v>
      </c>
      <c r="D18" s="800"/>
      <c r="E18" s="283" t="s">
        <v>3360</v>
      </c>
    </row>
    <row r="19">
      <c r="C19" s="283" t="s">
        <v>894</v>
      </c>
      <c r="D19" s="795"/>
      <c r="E19" s="283" t="s">
        <v>3361</v>
      </c>
    </row>
    <row r="20">
      <c r="C20" s="283" t="s">
        <v>2717</v>
      </c>
      <c r="D20" s="800"/>
    </row>
    <row r="21">
      <c r="C21" s="283" t="s">
        <v>2861</v>
      </c>
      <c r="D21" s="804"/>
    </row>
    <row r="22">
      <c r="D22" s="800"/>
    </row>
    <row r="23">
      <c r="D23" s="795"/>
    </row>
    <row r="24">
      <c r="D24" s="800"/>
    </row>
    <row r="25">
      <c r="D25" s="283"/>
    </row>
    <row r="26">
      <c r="D26" s="321"/>
    </row>
    <row r="27">
      <c r="D27" s="283"/>
    </row>
    <row r="28">
      <c r="D28" s="283"/>
    </row>
    <row r="29">
      <c r="B29" s="283"/>
      <c r="D29" s="283"/>
    </row>
    <row r="30">
      <c r="D30" s="283"/>
    </row>
    <row r="31">
      <c r="D31" s="283"/>
    </row>
    <row r="32">
      <c r="D32" s="799"/>
    </row>
    <row r="33">
      <c r="D33" s="283"/>
    </row>
    <row r="34">
      <c r="D34" s="283"/>
    </row>
    <row r="35">
      <c r="D35" s="321"/>
    </row>
    <row r="36">
      <c r="D36" s="321"/>
    </row>
    <row r="37">
      <c r="D37" s="321"/>
    </row>
    <row r="38">
      <c r="D38" s="321"/>
    </row>
    <row r="39">
      <c r="D39" s="321"/>
    </row>
    <row r="40">
      <c r="D40" s="321"/>
    </row>
    <row r="41">
      <c r="D41" s="321"/>
    </row>
    <row r="42">
      <c r="D42" s="321"/>
    </row>
    <row r="43">
      <c r="D43" s="321"/>
    </row>
    <row r="44">
      <c r="D44" s="321"/>
    </row>
    <row r="45">
      <c r="D45" s="321"/>
    </row>
    <row r="46">
      <c r="D46" s="321"/>
    </row>
    <row r="47">
      <c r="D47" s="321"/>
    </row>
    <row r="48">
      <c r="D48" s="321"/>
    </row>
    <row r="49">
      <c r="D49" s="321"/>
    </row>
    <row r="50">
      <c r="D50" s="321"/>
    </row>
    <row r="51">
      <c r="D51" s="321"/>
    </row>
    <row r="52">
      <c r="D52" s="321"/>
    </row>
    <row r="53">
      <c r="D53" s="321"/>
    </row>
    <row r="54">
      <c r="D54" s="321"/>
    </row>
    <row r="55">
      <c r="D55" s="321"/>
    </row>
    <row r="56">
      <c r="D56" s="321"/>
    </row>
    <row r="57">
      <c r="D57" s="321"/>
    </row>
    <row r="58">
      <c r="D58" s="321"/>
    </row>
    <row r="59">
      <c r="D59" s="321"/>
    </row>
    <row r="60">
      <c r="D60" s="321"/>
    </row>
    <row r="61">
      <c r="D61" s="321"/>
    </row>
    <row r="62">
      <c r="D62" s="321"/>
    </row>
    <row r="63">
      <c r="D63" s="321"/>
    </row>
    <row r="64">
      <c r="D64" s="321"/>
    </row>
    <row r="65">
      <c r="D65" s="321"/>
    </row>
    <row r="66">
      <c r="D66" s="321"/>
    </row>
    <row r="67">
      <c r="D67" s="321"/>
    </row>
    <row r="68">
      <c r="D68" s="321"/>
    </row>
    <row r="69">
      <c r="D69" s="321"/>
    </row>
    <row r="70">
      <c r="D70" s="321"/>
    </row>
    <row r="71">
      <c r="D71" s="321"/>
    </row>
    <row r="72">
      <c r="D72" s="321"/>
    </row>
    <row r="73">
      <c r="D73" s="321"/>
    </row>
    <row r="74">
      <c r="D74" s="321"/>
    </row>
    <row r="75">
      <c r="D75" s="321"/>
    </row>
    <row r="76">
      <c r="D76" s="321"/>
    </row>
    <row r="77">
      <c r="D77" s="321"/>
    </row>
    <row r="78">
      <c r="D78" s="321"/>
    </row>
    <row r="79">
      <c r="D79" s="321"/>
    </row>
    <row r="80">
      <c r="D80" s="321"/>
    </row>
    <row r="81">
      <c r="D81" s="321"/>
    </row>
    <row r="82">
      <c r="D82" s="321"/>
    </row>
    <row r="83">
      <c r="D83" s="321"/>
    </row>
    <row r="84">
      <c r="D84" s="321"/>
    </row>
    <row r="85">
      <c r="D85" s="321"/>
    </row>
    <row r="86">
      <c r="D86" s="321"/>
    </row>
    <row r="87">
      <c r="D87" s="321"/>
    </row>
    <row r="88">
      <c r="D88" s="321"/>
    </row>
    <row r="89">
      <c r="D89" s="321"/>
    </row>
    <row r="90">
      <c r="D90" s="321"/>
    </row>
    <row r="91">
      <c r="D91" s="321"/>
    </row>
    <row r="92">
      <c r="D92" s="321"/>
    </row>
    <row r="93">
      <c r="D93" s="321"/>
    </row>
    <row r="94">
      <c r="D94" s="321"/>
    </row>
    <row r="95">
      <c r="D95" s="321"/>
    </row>
    <row r="96">
      <c r="D96" s="321"/>
    </row>
    <row r="97">
      <c r="D97" s="321"/>
    </row>
    <row r="98">
      <c r="D98" s="321"/>
    </row>
    <row r="99">
      <c r="D99" s="321"/>
    </row>
    <row r="100">
      <c r="D100" s="321"/>
    </row>
    <row r="101">
      <c r="D101" s="321"/>
    </row>
    <row r="102">
      <c r="D102" s="321"/>
    </row>
    <row r="103">
      <c r="D103" s="321"/>
    </row>
    <row r="104">
      <c r="D104" s="321"/>
    </row>
    <row r="105">
      <c r="D105" s="321"/>
    </row>
    <row r="106">
      <c r="D106" s="321"/>
    </row>
    <row r="107">
      <c r="D107" s="321"/>
    </row>
    <row r="108">
      <c r="D108" s="321"/>
    </row>
    <row r="109">
      <c r="D109" s="321"/>
    </row>
    <row r="110">
      <c r="D110" s="321"/>
    </row>
    <row r="111">
      <c r="D111" s="321"/>
    </row>
    <row r="112">
      <c r="D112" s="321"/>
    </row>
    <row r="113">
      <c r="D113" s="321"/>
    </row>
    <row r="114">
      <c r="D114" s="321"/>
    </row>
    <row r="115">
      <c r="D115" s="321"/>
    </row>
    <row r="116">
      <c r="D116" s="321"/>
    </row>
    <row r="117">
      <c r="D117" s="321"/>
    </row>
    <row r="118">
      <c r="D118" s="321"/>
    </row>
    <row r="119">
      <c r="D119" s="321"/>
    </row>
    <row r="120">
      <c r="D120" s="321"/>
    </row>
    <row r="121">
      <c r="D121" s="321"/>
    </row>
    <row r="122">
      <c r="D122" s="321"/>
    </row>
    <row r="123">
      <c r="D123" s="321"/>
    </row>
    <row r="124">
      <c r="D124" s="321"/>
    </row>
    <row r="125">
      <c r="D125" s="321"/>
    </row>
    <row r="126">
      <c r="D126" s="321"/>
    </row>
    <row r="127">
      <c r="D127" s="321"/>
    </row>
    <row r="128">
      <c r="D128" s="321"/>
    </row>
    <row r="129">
      <c r="D129" s="321"/>
    </row>
    <row r="130">
      <c r="D130" s="321"/>
    </row>
    <row r="131">
      <c r="D131" s="321"/>
    </row>
    <row r="132">
      <c r="D132" s="321"/>
    </row>
    <row r="133">
      <c r="D133" s="321"/>
    </row>
    <row r="134">
      <c r="D134" s="321"/>
    </row>
    <row r="135">
      <c r="D135" s="321"/>
    </row>
    <row r="136">
      <c r="D136" s="321"/>
    </row>
    <row r="137">
      <c r="D137" s="321"/>
    </row>
    <row r="138">
      <c r="D138" s="321"/>
    </row>
    <row r="139">
      <c r="D139" s="321"/>
    </row>
    <row r="140">
      <c r="D140" s="321"/>
    </row>
    <row r="141">
      <c r="D141" s="321"/>
    </row>
    <row r="142">
      <c r="D142" s="321"/>
    </row>
    <row r="143">
      <c r="D143" s="321"/>
    </row>
    <row r="144">
      <c r="D144" s="321"/>
    </row>
    <row r="145">
      <c r="D145" s="321"/>
    </row>
    <row r="146">
      <c r="D146" s="321"/>
    </row>
    <row r="147">
      <c r="D147" s="321"/>
    </row>
    <row r="148">
      <c r="D148" s="321"/>
    </row>
    <row r="149">
      <c r="D149" s="321"/>
    </row>
    <row r="150">
      <c r="D150" s="321"/>
    </row>
    <row r="151">
      <c r="D151" s="321"/>
    </row>
    <row r="152">
      <c r="D152" s="321"/>
    </row>
    <row r="153">
      <c r="D153" s="321"/>
    </row>
    <row r="154">
      <c r="D154" s="321"/>
    </row>
    <row r="155">
      <c r="D155" s="321"/>
    </row>
    <row r="156">
      <c r="D156" s="321"/>
    </row>
    <row r="157">
      <c r="D157" s="321"/>
    </row>
    <row r="158">
      <c r="D158" s="321"/>
    </row>
    <row r="159">
      <c r="D159" s="321"/>
    </row>
    <row r="160">
      <c r="D160" s="321"/>
    </row>
    <row r="161">
      <c r="D161" s="321"/>
    </row>
    <row r="162">
      <c r="D162" s="321"/>
    </row>
    <row r="163">
      <c r="D163" s="321"/>
    </row>
    <row r="164">
      <c r="D164" s="321"/>
    </row>
    <row r="165">
      <c r="D165" s="321"/>
    </row>
    <row r="166">
      <c r="D166" s="321"/>
    </row>
    <row r="167">
      <c r="D167" s="321"/>
    </row>
    <row r="168">
      <c r="D168" s="321"/>
    </row>
    <row r="169">
      <c r="D169" s="321"/>
    </row>
    <row r="170">
      <c r="D170" s="321"/>
    </row>
    <row r="171">
      <c r="D171" s="321"/>
    </row>
    <row r="172">
      <c r="D172" s="321"/>
    </row>
    <row r="173">
      <c r="D173" s="321"/>
    </row>
    <row r="174">
      <c r="D174" s="321"/>
    </row>
    <row r="175">
      <c r="D175" s="321"/>
    </row>
    <row r="176">
      <c r="D176" s="321"/>
    </row>
    <row r="177">
      <c r="D177" s="321"/>
    </row>
    <row r="178">
      <c r="D178" s="321"/>
    </row>
    <row r="179">
      <c r="D179" s="321"/>
    </row>
    <row r="180">
      <c r="D180" s="321"/>
    </row>
    <row r="181">
      <c r="D181" s="321"/>
    </row>
    <row r="182">
      <c r="D182" s="321"/>
    </row>
    <row r="183">
      <c r="D183" s="321"/>
    </row>
    <row r="184">
      <c r="D184" s="321"/>
    </row>
    <row r="185">
      <c r="D185" s="321"/>
    </row>
    <row r="186">
      <c r="D186" s="321"/>
    </row>
    <row r="187">
      <c r="D187" s="321"/>
    </row>
    <row r="188">
      <c r="D188" s="321"/>
    </row>
    <row r="189">
      <c r="D189" s="321"/>
    </row>
    <row r="190">
      <c r="D190" s="321"/>
    </row>
    <row r="191">
      <c r="D191" s="321"/>
    </row>
    <row r="192">
      <c r="D192" s="321"/>
    </row>
    <row r="193">
      <c r="D193" s="321"/>
    </row>
    <row r="194">
      <c r="D194" s="321"/>
    </row>
    <row r="195">
      <c r="D195" s="321"/>
    </row>
    <row r="196">
      <c r="D196" s="321"/>
    </row>
    <row r="197">
      <c r="D197" s="321"/>
    </row>
    <row r="198">
      <c r="D198" s="321"/>
    </row>
    <row r="199">
      <c r="D199" s="321"/>
    </row>
    <row r="200">
      <c r="D200" s="321"/>
    </row>
    <row r="201">
      <c r="D201" s="321"/>
    </row>
    <row r="202">
      <c r="D202" s="321"/>
    </row>
    <row r="203">
      <c r="D203" s="321"/>
    </row>
    <row r="204">
      <c r="D204" s="321"/>
    </row>
    <row r="205">
      <c r="D205" s="321"/>
    </row>
    <row r="206">
      <c r="D206" s="321"/>
    </row>
    <row r="207">
      <c r="D207" s="321"/>
    </row>
    <row r="208">
      <c r="D208" s="321"/>
    </row>
    <row r="209">
      <c r="D209" s="321"/>
    </row>
    <row r="210">
      <c r="D210" s="321"/>
    </row>
    <row r="211">
      <c r="D211" s="321"/>
    </row>
    <row r="212">
      <c r="D212" s="321"/>
    </row>
    <row r="213">
      <c r="D213" s="321"/>
    </row>
    <row r="214">
      <c r="D214" s="321"/>
    </row>
    <row r="215">
      <c r="D215" s="321"/>
    </row>
    <row r="216">
      <c r="D216" s="321"/>
    </row>
    <row r="217">
      <c r="D217" s="321"/>
    </row>
    <row r="218">
      <c r="D218" s="321"/>
    </row>
    <row r="219">
      <c r="D219" s="321"/>
    </row>
    <row r="220">
      <c r="D220" s="321"/>
    </row>
    <row r="221">
      <c r="D221" s="321"/>
    </row>
    <row r="222">
      <c r="D222" s="321"/>
    </row>
    <row r="223">
      <c r="D223" s="321"/>
    </row>
    <row r="224">
      <c r="D224" s="321"/>
    </row>
    <row r="225">
      <c r="D225" s="321"/>
    </row>
    <row r="226">
      <c r="D226" s="321"/>
    </row>
    <row r="227">
      <c r="D227" s="321"/>
    </row>
    <row r="228">
      <c r="D228" s="321"/>
    </row>
    <row r="229">
      <c r="D229" s="321"/>
    </row>
    <row r="230">
      <c r="D230" s="321"/>
    </row>
    <row r="231">
      <c r="D231" s="321"/>
    </row>
    <row r="232">
      <c r="D232" s="321"/>
    </row>
    <row r="233">
      <c r="D233" s="321"/>
    </row>
    <row r="234">
      <c r="D234" s="321"/>
    </row>
    <row r="235">
      <c r="D235" s="321"/>
    </row>
    <row r="236">
      <c r="D236" s="321"/>
    </row>
    <row r="237">
      <c r="D237" s="321"/>
    </row>
    <row r="238">
      <c r="D238" s="321"/>
    </row>
    <row r="239">
      <c r="D239" s="321"/>
    </row>
    <row r="240">
      <c r="D240" s="321"/>
    </row>
    <row r="241">
      <c r="D241" s="321"/>
    </row>
    <row r="242">
      <c r="D242" s="321"/>
    </row>
    <row r="243">
      <c r="D243" s="321"/>
    </row>
    <row r="244">
      <c r="D244" s="321"/>
    </row>
    <row r="245">
      <c r="D245" s="321"/>
    </row>
    <row r="246">
      <c r="D246" s="321"/>
    </row>
    <row r="247">
      <c r="D247" s="321"/>
    </row>
    <row r="248">
      <c r="D248" s="321"/>
    </row>
    <row r="249">
      <c r="D249" s="321"/>
    </row>
    <row r="250">
      <c r="D250" s="321"/>
    </row>
    <row r="251">
      <c r="D251" s="321"/>
    </row>
    <row r="252">
      <c r="D252" s="321"/>
    </row>
    <row r="253">
      <c r="D253" s="321"/>
    </row>
    <row r="254">
      <c r="D254" s="321"/>
    </row>
    <row r="255">
      <c r="D255" s="321"/>
    </row>
    <row r="256">
      <c r="D256" s="321"/>
    </row>
    <row r="257">
      <c r="D257" s="321"/>
    </row>
    <row r="258">
      <c r="D258" s="321"/>
    </row>
    <row r="259">
      <c r="D259" s="321"/>
    </row>
    <row r="260">
      <c r="D260" s="321"/>
    </row>
    <row r="261">
      <c r="D261" s="321"/>
    </row>
    <row r="262">
      <c r="D262" s="321"/>
    </row>
    <row r="263">
      <c r="D263" s="321"/>
    </row>
    <row r="264">
      <c r="D264" s="321"/>
    </row>
    <row r="265">
      <c r="D265" s="321"/>
    </row>
    <row r="266">
      <c r="D266" s="321"/>
    </row>
    <row r="267">
      <c r="D267" s="321"/>
    </row>
    <row r="268">
      <c r="D268" s="321"/>
    </row>
    <row r="269">
      <c r="D269" s="321"/>
    </row>
    <row r="270">
      <c r="D270" s="321"/>
    </row>
    <row r="271">
      <c r="D271" s="321"/>
    </row>
    <row r="272">
      <c r="D272" s="321"/>
    </row>
    <row r="273">
      <c r="D273" s="321"/>
    </row>
    <row r="274">
      <c r="D274" s="321"/>
    </row>
    <row r="275">
      <c r="D275" s="321"/>
    </row>
    <row r="276">
      <c r="D276" s="321"/>
    </row>
    <row r="277">
      <c r="D277" s="321"/>
    </row>
    <row r="278">
      <c r="D278" s="321"/>
    </row>
    <row r="279">
      <c r="D279" s="321"/>
    </row>
    <row r="280">
      <c r="D280" s="321"/>
    </row>
    <row r="281">
      <c r="D281" s="321"/>
    </row>
    <row r="282">
      <c r="D282" s="321"/>
    </row>
    <row r="283">
      <c r="D283" s="321"/>
    </row>
    <row r="284">
      <c r="D284" s="321"/>
    </row>
    <row r="285">
      <c r="D285" s="321"/>
    </row>
    <row r="286">
      <c r="D286" s="321"/>
    </row>
    <row r="287">
      <c r="D287" s="321"/>
    </row>
    <row r="288">
      <c r="D288" s="321"/>
    </row>
    <row r="289">
      <c r="D289" s="321"/>
    </row>
    <row r="290">
      <c r="D290" s="321"/>
    </row>
    <row r="291">
      <c r="D291" s="321"/>
    </row>
    <row r="292">
      <c r="D292" s="321"/>
    </row>
    <row r="293">
      <c r="D293" s="321"/>
    </row>
    <row r="294">
      <c r="D294" s="321"/>
    </row>
    <row r="295">
      <c r="D295" s="321"/>
    </row>
    <row r="296">
      <c r="D296" s="321"/>
    </row>
    <row r="297">
      <c r="D297" s="321"/>
    </row>
    <row r="298">
      <c r="D298" s="321"/>
    </row>
    <row r="299">
      <c r="D299" s="321"/>
    </row>
    <row r="300">
      <c r="D300" s="321"/>
    </row>
    <row r="301">
      <c r="D301" s="321"/>
    </row>
    <row r="302">
      <c r="D302" s="321"/>
    </row>
    <row r="303">
      <c r="D303" s="321"/>
    </row>
    <row r="304">
      <c r="D304" s="321"/>
    </row>
    <row r="305">
      <c r="D305" s="321"/>
    </row>
    <row r="306">
      <c r="D306" s="321"/>
    </row>
    <row r="307">
      <c r="D307" s="321"/>
    </row>
    <row r="308">
      <c r="D308" s="321"/>
    </row>
    <row r="309">
      <c r="D309" s="321"/>
    </row>
    <row r="310">
      <c r="D310" s="321"/>
    </row>
    <row r="311">
      <c r="D311" s="321"/>
    </row>
    <row r="312">
      <c r="D312" s="321"/>
    </row>
    <row r="313">
      <c r="D313" s="321"/>
    </row>
    <row r="314">
      <c r="D314" s="321"/>
    </row>
    <row r="315">
      <c r="D315" s="321"/>
    </row>
    <row r="316">
      <c r="D316" s="321"/>
    </row>
    <row r="317">
      <c r="D317" s="321"/>
    </row>
    <row r="318">
      <c r="D318" s="321"/>
    </row>
    <row r="319">
      <c r="D319" s="321"/>
    </row>
    <row r="320">
      <c r="D320" s="321"/>
    </row>
    <row r="321">
      <c r="D321" s="321"/>
    </row>
    <row r="322">
      <c r="D322" s="321"/>
    </row>
    <row r="323">
      <c r="D323" s="321"/>
    </row>
    <row r="324">
      <c r="D324" s="321"/>
    </row>
    <row r="325">
      <c r="D325" s="321"/>
    </row>
    <row r="326">
      <c r="D326" s="321"/>
    </row>
    <row r="327">
      <c r="D327" s="321"/>
    </row>
    <row r="328">
      <c r="D328" s="321"/>
    </row>
    <row r="329">
      <c r="D329" s="321"/>
    </row>
    <row r="330">
      <c r="D330" s="321"/>
    </row>
    <row r="331">
      <c r="D331" s="321"/>
    </row>
    <row r="332">
      <c r="D332" s="321"/>
    </row>
    <row r="333">
      <c r="D333" s="321"/>
    </row>
    <row r="334">
      <c r="D334" s="321"/>
    </row>
    <row r="335">
      <c r="D335" s="321"/>
    </row>
    <row r="336">
      <c r="D336" s="321"/>
    </row>
    <row r="337">
      <c r="D337" s="321"/>
    </row>
    <row r="338">
      <c r="D338" s="321"/>
    </row>
    <row r="339">
      <c r="D339" s="321"/>
    </row>
    <row r="340">
      <c r="D340" s="321"/>
    </row>
    <row r="341">
      <c r="D341" s="321"/>
    </row>
    <row r="342">
      <c r="D342" s="321"/>
    </row>
    <row r="343">
      <c r="D343" s="321"/>
    </row>
    <row r="344">
      <c r="D344" s="321"/>
    </row>
    <row r="345">
      <c r="D345" s="321"/>
    </row>
    <row r="346">
      <c r="D346" s="321"/>
    </row>
    <row r="347">
      <c r="D347" s="321"/>
    </row>
    <row r="348">
      <c r="D348" s="321"/>
    </row>
    <row r="349">
      <c r="D349" s="321"/>
    </row>
    <row r="350">
      <c r="D350" s="321"/>
    </row>
    <row r="351">
      <c r="D351" s="321"/>
    </row>
    <row r="352">
      <c r="D352" s="321"/>
    </row>
    <row r="353">
      <c r="D353" s="321"/>
    </row>
    <row r="354">
      <c r="D354" s="321"/>
    </row>
    <row r="355">
      <c r="D355" s="321"/>
    </row>
    <row r="356">
      <c r="D356" s="321"/>
    </row>
    <row r="357">
      <c r="D357" s="321"/>
    </row>
    <row r="358">
      <c r="D358" s="321"/>
    </row>
    <row r="359">
      <c r="D359" s="321"/>
    </row>
    <row r="360">
      <c r="D360" s="321"/>
    </row>
    <row r="361">
      <c r="D361" s="321"/>
    </row>
    <row r="362">
      <c r="D362" s="321"/>
    </row>
    <row r="363">
      <c r="D363" s="321"/>
    </row>
    <row r="364">
      <c r="D364" s="321"/>
    </row>
    <row r="365">
      <c r="D365" s="321"/>
    </row>
    <row r="366">
      <c r="D366" s="321"/>
    </row>
    <row r="367">
      <c r="D367" s="321"/>
    </row>
    <row r="368">
      <c r="D368" s="321"/>
    </row>
    <row r="369">
      <c r="D369" s="321"/>
    </row>
    <row r="370">
      <c r="D370" s="321"/>
    </row>
    <row r="371">
      <c r="D371" s="321"/>
    </row>
    <row r="372">
      <c r="D372" s="321"/>
    </row>
    <row r="373">
      <c r="D373" s="321"/>
    </row>
    <row r="374">
      <c r="D374" s="321"/>
    </row>
    <row r="375">
      <c r="D375" s="321"/>
    </row>
    <row r="376">
      <c r="D376" s="321"/>
    </row>
    <row r="377">
      <c r="D377" s="321"/>
    </row>
    <row r="378">
      <c r="D378" s="321"/>
    </row>
    <row r="379">
      <c r="D379" s="321"/>
    </row>
    <row r="380">
      <c r="D380" s="321"/>
    </row>
    <row r="381">
      <c r="D381" s="321"/>
    </row>
    <row r="382">
      <c r="D382" s="321"/>
    </row>
    <row r="383">
      <c r="D383" s="321"/>
    </row>
    <row r="384">
      <c r="D384" s="321"/>
    </row>
    <row r="385">
      <c r="D385" s="321"/>
    </row>
    <row r="386">
      <c r="D386" s="321"/>
    </row>
    <row r="387">
      <c r="D387" s="321"/>
    </row>
    <row r="388">
      <c r="D388" s="321"/>
    </row>
    <row r="389">
      <c r="D389" s="321"/>
    </row>
    <row r="390">
      <c r="D390" s="321"/>
    </row>
    <row r="391">
      <c r="D391" s="321"/>
    </row>
    <row r="392">
      <c r="D392" s="321"/>
    </row>
    <row r="393">
      <c r="D393" s="321"/>
    </row>
    <row r="394">
      <c r="D394" s="321"/>
    </row>
    <row r="395">
      <c r="D395" s="321"/>
    </row>
    <row r="396">
      <c r="D396" s="321"/>
    </row>
    <row r="397">
      <c r="D397" s="321"/>
    </row>
    <row r="398">
      <c r="D398" s="321"/>
    </row>
    <row r="399">
      <c r="D399" s="321"/>
    </row>
    <row r="400">
      <c r="D400" s="321"/>
    </row>
    <row r="401">
      <c r="D401" s="321"/>
    </row>
    <row r="402">
      <c r="D402" s="321"/>
    </row>
    <row r="403">
      <c r="D403" s="321"/>
    </row>
    <row r="404">
      <c r="D404" s="321"/>
    </row>
    <row r="405">
      <c r="D405" s="321"/>
    </row>
    <row r="406">
      <c r="D406" s="321"/>
    </row>
    <row r="407">
      <c r="D407" s="321"/>
    </row>
    <row r="408">
      <c r="D408" s="321"/>
    </row>
    <row r="409">
      <c r="D409" s="321"/>
    </row>
    <row r="410">
      <c r="D410" s="321"/>
    </row>
    <row r="411">
      <c r="D411" s="321"/>
    </row>
    <row r="412">
      <c r="D412" s="321"/>
    </row>
    <row r="413">
      <c r="D413" s="321"/>
    </row>
    <row r="414">
      <c r="D414" s="321"/>
    </row>
    <row r="415">
      <c r="D415" s="321"/>
    </row>
    <row r="416">
      <c r="D416" s="321"/>
    </row>
    <row r="417">
      <c r="D417" s="321"/>
    </row>
    <row r="418">
      <c r="D418" s="321"/>
    </row>
    <row r="419">
      <c r="D419" s="321"/>
    </row>
    <row r="420">
      <c r="D420" s="321"/>
    </row>
    <row r="421">
      <c r="D421" s="321"/>
    </row>
    <row r="422">
      <c r="D422" s="321"/>
    </row>
    <row r="423">
      <c r="D423" s="321"/>
    </row>
    <row r="424">
      <c r="D424" s="321"/>
    </row>
    <row r="425">
      <c r="D425" s="321"/>
    </row>
    <row r="426">
      <c r="D426" s="321"/>
    </row>
    <row r="427">
      <c r="D427" s="321"/>
    </row>
    <row r="428">
      <c r="D428" s="321"/>
    </row>
    <row r="429">
      <c r="D429" s="321"/>
    </row>
    <row r="430">
      <c r="D430" s="321"/>
    </row>
    <row r="431">
      <c r="D431" s="321"/>
    </row>
    <row r="432">
      <c r="D432" s="321"/>
    </row>
    <row r="433">
      <c r="D433" s="321"/>
    </row>
    <row r="434">
      <c r="D434" s="321"/>
    </row>
    <row r="435">
      <c r="D435" s="321"/>
    </row>
    <row r="436">
      <c r="D436" s="321"/>
    </row>
    <row r="437">
      <c r="D437" s="321"/>
    </row>
    <row r="438">
      <c r="D438" s="321"/>
    </row>
    <row r="439">
      <c r="D439" s="321"/>
    </row>
    <row r="440">
      <c r="D440" s="321"/>
    </row>
    <row r="441">
      <c r="D441" s="321"/>
    </row>
    <row r="442">
      <c r="D442" s="321"/>
    </row>
    <row r="443">
      <c r="D443" s="321"/>
    </row>
    <row r="444">
      <c r="D444" s="321"/>
    </row>
    <row r="445">
      <c r="D445" s="321"/>
    </row>
    <row r="446">
      <c r="D446" s="321"/>
    </row>
    <row r="447">
      <c r="D447" s="321"/>
    </row>
    <row r="448">
      <c r="D448" s="321"/>
    </row>
    <row r="449">
      <c r="D449" s="321"/>
    </row>
    <row r="450">
      <c r="D450" s="321"/>
    </row>
    <row r="451">
      <c r="D451" s="321"/>
    </row>
    <row r="452">
      <c r="D452" s="321"/>
    </row>
    <row r="453">
      <c r="D453" s="321"/>
    </row>
    <row r="454">
      <c r="D454" s="321"/>
    </row>
    <row r="455">
      <c r="D455" s="321"/>
    </row>
    <row r="456">
      <c r="D456" s="321"/>
    </row>
    <row r="457">
      <c r="D457" s="321"/>
    </row>
    <row r="458">
      <c r="D458" s="321"/>
    </row>
    <row r="459">
      <c r="D459" s="321"/>
    </row>
    <row r="460">
      <c r="D460" s="321"/>
    </row>
    <row r="461">
      <c r="D461" s="321"/>
    </row>
    <row r="462">
      <c r="D462" s="321"/>
    </row>
    <row r="463">
      <c r="D463" s="321"/>
    </row>
    <row r="464">
      <c r="D464" s="321"/>
    </row>
    <row r="465">
      <c r="D465" s="321"/>
    </row>
    <row r="466">
      <c r="D466" s="321"/>
    </row>
    <row r="467">
      <c r="D467" s="321"/>
    </row>
    <row r="468">
      <c r="D468" s="321"/>
    </row>
    <row r="469">
      <c r="D469" s="321"/>
    </row>
    <row r="470">
      <c r="D470" s="321"/>
    </row>
    <row r="471">
      <c r="D471" s="321"/>
    </row>
    <row r="472">
      <c r="D472" s="321"/>
    </row>
    <row r="473">
      <c r="D473" s="321"/>
    </row>
    <row r="474">
      <c r="D474" s="321"/>
    </row>
    <row r="475">
      <c r="D475" s="321"/>
    </row>
    <row r="476">
      <c r="D476" s="321"/>
    </row>
    <row r="477">
      <c r="D477" s="321"/>
    </row>
    <row r="478">
      <c r="D478" s="321"/>
    </row>
    <row r="479">
      <c r="D479" s="321"/>
    </row>
    <row r="480">
      <c r="D480" s="321"/>
    </row>
    <row r="481">
      <c r="D481" s="321"/>
    </row>
    <row r="482">
      <c r="D482" s="321"/>
    </row>
    <row r="483">
      <c r="D483" s="321"/>
    </row>
    <row r="484">
      <c r="D484" s="321"/>
    </row>
    <row r="485">
      <c r="D485" s="321"/>
    </row>
    <row r="486">
      <c r="D486" s="321"/>
    </row>
    <row r="487">
      <c r="D487" s="321"/>
    </row>
    <row r="488">
      <c r="D488" s="321"/>
    </row>
    <row r="489">
      <c r="D489" s="321"/>
    </row>
    <row r="490">
      <c r="D490" s="321"/>
    </row>
    <row r="491">
      <c r="D491" s="321"/>
    </row>
    <row r="492">
      <c r="D492" s="321"/>
    </row>
    <row r="493">
      <c r="D493" s="321"/>
    </row>
    <row r="494">
      <c r="D494" s="321"/>
    </row>
    <row r="495">
      <c r="D495" s="321"/>
    </row>
    <row r="496">
      <c r="D496" s="321"/>
    </row>
    <row r="497">
      <c r="D497" s="321"/>
    </row>
    <row r="498">
      <c r="D498" s="321"/>
    </row>
    <row r="499">
      <c r="D499" s="321"/>
    </row>
    <row r="500">
      <c r="D500" s="321"/>
    </row>
    <row r="501">
      <c r="D501" s="321"/>
    </row>
    <row r="502">
      <c r="D502" s="321"/>
    </row>
    <row r="503">
      <c r="D503" s="321"/>
    </row>
    <row r="504">
      <c r="D504" s="321"/>
    </row>
    <row r="505">
      <c r="D505" s="321"/>
    </row>
    <row r="506">
      <c r="D506" s="321"/>
    </row>
    <row r="507">
      <c r="D507" s="321"/>
    </row>
    <row r="508">
      <c r="D508" s="321"/>
    </row>
    <row r="509">
      <c r="D509" s="321"/>
    </row>
    <row r="510">
      <c r="D510" s="321"/>
    </row>
    <row r="511">
      <c r="D511" s="321"/>
    </row>
    <row r="512">
      <c r="D512" s="321"/>
    </row>
    <row r="513">
      <c r="D513" s="321"/>
    </row>
    <row r="514">
      <c r="D514" s="321"/>
    </row>
    <row r="515">
      <c r="D515" s="321"/>
    </row>
    <row r="516">
      <c r="D516" s="321"/>
    </row>
    <row r="517">
      <c r="D517" s="321"/>
    </row>
    <row r="518">
      <c r="D518" s="321"/>
    </row>
    <row r="519">
      <c r="D519" s="321"/>
    </row>
    <row r="520">
      <c r="D520" s="321"/>
    </row>
    <row r="521">
      <c r="D521" s="321"/>
    </row>
    <row r="522">
      <c r="D522" s="321"/>
    </row>
    <row r="523">
      <c r="D523" s="321"/>
    </row>
    <row r="524">
      <c r="D524" s="321"/>
    </row>
    <row r="525">
      <c r="D525" s="321"/>
    </row>
    <row r="526">
      <c r="D526" s="321"/>
    </row>
    <row r="527">
      <c r="D527" s="321"/>
    </row>
    <row r="528">
      <c r="D528" s="321"/>
    </row>
    <row r="529">
      <c r="D529" s="321"/>
    </row>
    <row r="530">
      <c r="D530" s="321"/>
    </row>
    <row r="531">
      <c r="D531" s="321"/>
    </row>
    <row r="532">
      <c r="D532" s="321"/>
    </row>
    <row r="533">
      <c r="D533" s="321"/>
    </row>
    <row r="534">
      <c r="D534" s="321"/>
    </row>
    <row r="535">
      <c r="D535" s="321"/>
    </row>
    <row r="536">
      <c r="D536" s="321"/>
    </row>
    <row r="537">
      <c r="D537" s="321"/>
    </row>
    <row r="538">
      <c r="D538" s="321"/>
    </row>
    <row r="539">
      <c r="D539" s="321"/>
    </row>
    <row r="540">
      <c r="D540" s="321"/>
    </row>
    <row r="541">
      <c r="D541" s="321"/>
    </row>
    <row r="542">
      <c r="D542" s="321"/>
    </row>
    <row r="543">
      <c r="D543" s="321"/>
    </row>
    <row r="544">
      <c r="D544" s="321"/>
    </row>
    <row r="545">
      <c r="D545" s="321"/>
    </row>
    <row r="546">
      <c r="D546" s="321"/>
    </row>
    <row r="547">
      <c r="D547" s="321"/>
    </row>
    <row r="548">
      <c r="D548" s="321"/>
    </row>
    <row r="549">
      <c r="D549" s="321"/>
    </row>
    <row r="550">
      <c r="D550" s="321"/>
    </row>
    <row r="551">
      <c r="D551" s="321"/>
    </row>
    <row r="552">
      <c r="D552" s="321"/>
    </row>
    <row r="553">
      <c r="D553" s="321"/>
    </row>
    <row r="554">
      <c r="D554" s="321"/>
    </row>
    <row r="555">
      <c r="D555" s="321"/>
    </row>
    <row r="556">
      <c r="D556" s="321"/>
    </row>
    <row r="557">
      <c r="D557" s="321"/>
    </row>
    <row r="558">
      <c r="D558" s="321"/>
    </row>
    <row r="559">
      <c r="D559" s="321"/>
    </row>
    <row r="560">
      <c r="D560" s="321"/>
    </row>
    <row r="561">
      <c r="D561" s="321"/>
    </row>
    <row r="562">
      <c r="D562" s="321"/>
    </row>
    <row r="563">
      <c r="D563" s="321"/>
    </row>
    <row r="564">
      <c r="D564" s="321"/>
    </row>
    <row r="565">
      <c r="D565" s="321"/>
    </row>
    <row r="566">
      <c r="D566" s="321"/>
    </row>
    <row r="567">
      <c r="D567" s="321"/>
    </row>
    <row r="568">
      <c r="D568" s="321"/>
    </row>
    <row r="569">
      <c r="D569" s="321"/>
    </row>
    <row r="570">
      <c r="D570" s="321"/>
    </row>
    <row r="571">
      <c r="D571" s="321"/>
    </row>
    <row r="572">
      <c r="D572" s="321"/>
    </row>
    <row r="573">
      <c r="D573" s="321"/>
    </row>
    <row r="574">
      <c r="D574" s="321"/>
    </row>
    <row r="575">
      <c r="D575" s="321"/>
    </row>
    <row r="576">
      <c r="D576" s="321"/>
    </row>
    <row r="577">
      <c r="D577" s="321"/>
    </row>
    <row r="578">
      <c r="D578" s="321"/>
    </row>
    <row r="579">
      <c r="D579" s="321"/>
    </row>
    <row r="580">
      <c r="D580" s="321"/>
    </row>
    <row r="581">
      <c r="D581" s="321"/>
    </row>
    <row r="582">
      <c r="D582" s="321"/>
    </row>
    <row r="583">
      <c r="D583" s="321"/>
    </row>
    <row r="584">
      <c r="D584" s="321"/>
    </row>
    <row r="585">
      <c r="D585" s="321"/>
    </row>
    <row r="586">
      <c r="D586" s="321"/>
    </row>
    <row r="587">
      <c r="D587" s="321"/>
    </row>
    <row r="588">
      <c r="D588" s="321"/>
    </row>
    <row r="589">
      <c r="D589" s="321"/>
    </row>
    <row r="590">
      <c r="D590" s="321"/>
    </row>
    <row r="591">
      <c r="D591" s="321"/>
    </row>
    <row r="592">
      <c r="D592" s="321"/>
    </row>
    <row r="593">
      <c r="D593" s="321"/>
    </row>
    <row r="594">
      <c r="D594" s="321"/>
    </row>
    <row r="595">
      <c r="D595" s="321"/>
    </row>
    <row r="596">
      <c r="D596" s="321"/>
    </row>
    <row r="597">
      <c r="D597" s="321"/>
    </row>
    <row r="598">
      <c r="D598" s="321"/>
    </row>
    <row r="599">
      <c r="D599" s="321"/>
    </row>
    <row r="600">
      <c r="D600" s="321"/>
    </row>
    <row r="601">
      <c r="D601" s="321"/>
    </row>
    <row r="602">
      <c r="D602" s="321"/>
    </row>
    <row r="603">
      <c r="D603" s="321"/>
    </row>
    <row r="604">
      <c r="D604" s="321"/>
    </row>
    <row r="605">
      <c r="D605" s="321"/>
    </row>
    <row r="606">
      <c r="D606" s="321"/>
    </row>
    <row r="607">
      <c r="D607" s="321"/>
    </row>
    <row r="608">
      <c r="D608" s="321"/>
    </row>
    <row r="609">
      <c r="D609" s="321"/>
    </row>
    <row r="610">
      <c r="D610" s="321"/>
    </row>
    <row r="611">
      <c r="D611" s="321"/>
    </row>
    <row r="612">
      <c r="D612" s="321"/>
    </row>
    <row r="613">
      <c r="D613" s="321"/>
    </row>
    <row r="614">
      <c r="D614" s="321"/>
    </row>
    <row r="615">
      <c r="D615" s="321"/>
    </row>
    <row r="616">
      <c r="D616" s="321"/>
    </row>
    <row r="617">
      <c r="D617" s="321"/>
    </row>
    <row r="618">
      <c r="D618" s="321"/>
    </row>
    <row r="619">
      <c r="D619" s="321"/>
    </row>
    <row r="620">
      <c r="D620" s="321"/>
    </row>
    <row r="621">
      <c r="D621" s="321"/>
    </row>
    <row r="622">
      <c r="D622" s="321"/>
    </row>
    <row r="623">
      <c r="D623" s="321"/>
    </row>
    <row r="624">
      <c r="D624" s="321"/>
    </row>
    <row r="625">
      <c r="D625" s="321"/>
    </row>
    <row r="626">
      <c r="D626" s="321"/>
    </row>
    <row r="627">
      <c r="D627" s="321"/>
    </row>
    <row r="628">
      <c r="D628" s="321"/>
    </row>
    <row r="629">
      <c r="D629" s="321"/>
    </row>
    <row r="630">
      <c r="D630" s="321"/>
    </row>
    <row r="631">
      <c r="D631" s="321"/>
    </row>
    <row r="632">
      <c r="D632" s="321"/>
    </row>
    <row r="633">
      <c r="D633" s="321"/>
    </row>
    <row r="634">
      <c r="D634" s="321"/>
    </row>
    <row r="635">
      <c r="D635" s="321"/>
    </row>
    <row r="636">
      <c r="D636" s="321"/>
    </row>
    <row r="637">
      <c r="D637" s="321"/>
    </row>
    <row r="638">
      <c r="D638" s="321"/>
    </row>
    <row r="639">
      <c r="D639" s="321"/>
    </row>
    <row r="640">
      <c r="D640" s="321"/>
    </row>
    <row r="641">
      <c r="D641" s="321"/>
    </row>
    <row r="642">
      <c r="D642" s="321"/>
    </row>
    <row r="643">
      <c r="D643" s="321"/>
    </row>
    <row r="644">
      <c r="D644" s="321"/>
    </row>
    <row r="645">
      <c r="D645" s="321"/>
    </row>
    <row r="646">
      <c r="D646" s="321"/>
    </row>
    <row r="647">
      <c r="D647" s="321"/>
    </row>
    <row r="648">
      <c r="D648" s="321"/>
    </row>
    <row r="649">
      <c r="D649" s="321"/>
    </row>
    <row r="650">
      <c r="D650" s="321"/>
    </row>
    <row r="651">
      <c r="D651" s="321"/>
    </row>
    <row r="652">
      <c r="D652" s="321"/>
    </row>
    <row r="653">
      <c r="D653" s="321"/>
    </row>
    <row r="654">
      <c r="D654" s="321"/>
    </row>
    <row r="655">
      <c r="D655" s="321"/>
    </row>
    <row r="656">
      <c r="D656" s="321"/>
    </row>
    <row r="657">
      <c r="D657" s="321"/>
    </row>
    <row r="658">
      <c r="D658" s="321"/>
    </row>
    <row r="659">
      <c r="D659" s="321"/>
    </row>
    <row r="660">
      <c r="D660" s="321"/>
    </row>
    <row r="661">
      <c r="D661" s="321"/>
    </row>
    <row r="662">
      <c r="D662" s="321"/>
    </row>
    <row r="663">
      <c r="D663" s="321"/>
    </row>
    <row r="664">
      <c r="D664" s="321"/>
    </row>
    <row r="665">
      <c r="D665" s="321"/>
    </row>
    <row r="666">
      <c r="D666" s="321"/>
    </row>
    <row r="667">
      <c r="D667" s="321"/>
    </row>
    <row r="668">
      <c r="D668" s="321"/>
    </row>
    <row r="669">
      <c r="D669" s="321"/>
    </row>
    <row r="670">
      <c r="D670" s="321"/>
    </row>
    <row r="671">
      <c r="D671" s="321"/>
    </row>
    <row r="672">
      <c r="D672" s="321"/>
    </row>
    <row r="673">
      <c r="D673" s="321"/>
    </row>
    <row r="674">
      <c r="D674" s="321"/>
    </row>
    <row r="675">
      <c r="D675" s="321"/>
    </row>
    <row r="676">
      <c r="D676" s="321"/>
    </row>
    <row r="677">
      <c r="D677" s="321"/>
    </row>
    <row r="678">
      <c r="D678" s="321"/>
    </row>
    <row r="679">
      <c r="D679" s="321"/>
    </row>
    <row r="680">
      <c r="D680" s="321"/>
    </row>
    <row r="681">
      <c r="D681" s="321"/>
    </row>
    <row r="682">
      <c r="D682" s="321"/>
    </row>
    <row r="683">
      <c r="D683" s="321"/>
    </row>
    <row r="684">
      <c r="D684" s="321"/>
    </row>
    <row r="685">
      <c r="D685" s="321"/>
    </row>
    <row r="686">
      <c r="D686" s="321"/>
    </row>
    <row r="687">
      <c r="D687" s="321"/>
    </row>
    <row r="688">
      <c r="D688" s="321"/>
    </row>
    <row r="689">
      <c r="D689" s="321"/>
    </row>
    <row r="690">
      <c r="D690" s="321"/>
    </row>
    <row r="691">
      <c r="D691" s="321"/>
    </row>
    <row r="692">
      <c r="D692" s="321"/>
    </row>
    <row r="693">
      <c r="D693" s="321"/>
    </row>
    <row r="694">
      <c r="D694" s="321"/>
    </row>
    <row r="695">
      <c r="D695" s="321"/>
    </row>
    <row r="696">
      <c r="D696" s="321"/>
    </row>
    <row r="697">
      <c r="D697" s="321"/>
    </row>
    <row r="698">
      <c r="D698" s="321"/>
    </row>
    <row r="699">
      <c r="D699" s="321"/>
    </row>
    <row r="700">
      <c r="D700" s="321"/>
    </row>
    <row r="701">
      <c r="D701" s="321"/>
    </row>
    <row r="702">
      <c r="D702" s="321"/>
    </row>
    <row r="703">
      <c r="D703" s="321"/>
    </row>
    <row r="704">
      <c r="D704" s="321"/>
    </row>
    <row r="705">
      <c r="D705" s="321"/>
    </row>
    <row r="706">
      <c r="D706" s="321"/>
    </row>
    <row r="707">
      <c r="D707" s="321"/>
    </row>
    <row r="708">
      <c r="D708" s="321"/>
    </row>
    <row r="709">
      <c r="D709" s="321"/>
    </row>
    <row r="710">
      <c r="D710" s="321"/>
    </row>
    <row r="711">
      <c r="D711" s="321"/>
    </row>
    <row r="712">
      <c r="D712" s="321"/>
    </row>
    <row r="713">
      <c r="D713" s="321"/>
    </row>
    <row r="714">
      <c r="D714" s="321"/>
    </row>
    <row r="715">
      <c r="D715" s="321"/>
    </row>
    <row r="716">
      <c r="D716" s="321"/>
    </row>
    <row r="717">
      <c r="D717" s="321"/>
    </row>
    <row r="718">
      <c r="D718" s="321"/>
    </row>
    <row r="719">
      <c r="D719" s="321"/>
    </row>
    <row r="720">
      <c r="D720" s="321"/>
    </row>
    <row r="721">
      <c r="D721" s="321"/>
    </row>
    <row r="722">
      <c r="D722" s="321"/>
    </row>
    <row r="723">
      <c r="D723" s="321"/>
    </row>
    <row r="724">
      <c r="D724" s="321"/>
    </row>
    <row r="725">
      <c r="D725" s="321"/>
    </row>
    <row r="726">
      <c r="D726" s="321"/>
    </row>
    <row r="727">
      <c r="D727" s="321"/>
    </row>
    <row r="728">
      <c r="D728" s="321"/>
    </row>
    <row r="729">
      <c r="D729" s="321"/>
    </row>
    <row r="730">
      <c r="D730" s="321"/>
    </row>
    <row r="731">
      <c r="D731" s="321"/>
    </row>
    <row r="732">
      <c r="D732" s="321"/>
    </row>
    <row r="733">
      <c r="D733" s="321"/>
    </row>
    <row r="734">
      <c r="D734" s="321"/>
    </row>
    <row r="735">
      <c r="D735" s="321"/>
    </row>
    <row r="736">
      <c r="D736" s="321"/>
    </row>
    <row r="737">
      <c r="D737" s="321"/>
    </row>
    <row r="738">
      <c r="D738" s="321"/>
    </row>
    <row r="739">
      <c r="D739" s="321"/>
    </row>
    <row r="740">
      <c r="D740" s="321"/>
    </row>
    <row r="741">
      <c r="D741" s="321"/>
    </row>
    <row r="742">
      <c r="D742" s="321"/>
    </row>
    <row r="743">
      <c r="D743" s="321"/>
    </row>
    <row r="744">
      <c r="D744" s="321"/>
    </row>
    <row r="745">
      <c r="D745" s="321"/>
    </row>
    <row r="746">
      <c r="D746" s="321"/>
    </row>
    <row r="747">
      <c r="D747" s="321"/>
    </row>
    <row r="748">
      <c r="D748" s="321"/>
    </row>
    <row r="749">
      <c r="D749" s="321"/>
    </row>
    <row r="750">
      <c r="D750" s="321"/>
    </row>
    <row r="751">
      <c r="D751" s="321"/>
    </row>
    <row r="752">
      <c r="D752" s="321"/>
    </row>
    <row r="753">
      <c r="D753" s="321"/>
    </row>
    <row r="754">
      <c r="D754" s="321"/>
    </row>
    <row r="755">
      <c r="D755" s="321"/>
    </row>
    <row r="756">
      <c r="D756" s="321"/>
    </row>
    <row r="757">
      <c r="D757" s="321"/>
    </row>
    <row r="758">
      <c r="D758" s="321"/>
    </row>
    <row r="759">
      <c r="D759" s="321"/>
    </row>
    <row r="760">
      <c r="D760" s="321"/>
    </row>
    <row r="761">
      <c r="D761" s="321"/>
    </row>
    <row r="762">
      <c r="D762" s="321"/>
    </row>
    <row r="763">
      <c r="D763" s="321"/>
    </row>
    <row r="764">
      <c r="D764" s="321"/>
    </row>
    <row r="765">
      <c r="D765" s="321"/>
    </row>
    <row r="766">
      <c r="D766" s="321"/>
    </row>
    <row r="767">
      <c r="D767" s="321"/>
    </row>
    <row r="768">
      <c r="D768" s="321"/>
    </row>
    <row r="769">
      <c r="D769" s="321"/>
    </row>
    <row r="770">
      <c r="D770" s="321"/>
    </row>
    <row r="771">
      <c r="D771" s="321"/>
    </row>
    <row r="772">
      <c r="D772" s="321"/>
    </row>
    <row r="773">
      <c r="D773" s="321"/>
    </row>
    <row r="774">
      <c r="D774" s="321"/>
    </row>
    <row r="775">
      <c r="D775" s="321"/>
    </row>
    <row r="776">
      <c r="D776" s="321"/>
    </row>
    <row r="777">
      <c r="D777" s="321"/>
    </row>
    <row r="778">
      <c r="D778" s="321"/>
    </row>
    <row r="779">
      <c r="D779" s="321"/>
    </row>
    <row r="780">
      <c r="D780" s="321"/>
    </row>
    <row r="781">
      <c r="D781" s="321"/>
    </row>
    <row r="782">
      <c r="D782" s="321"/>
    </row>
    <row r="783">
      <c r="D783" s="321"/>
    </row>
    <row r="784">
      <c r="D784" s="321"/>
    </row>
    <row r="785">
      <c r="D785" s="321"/>
    </row>
    <row r="786">
      <c r="D786" s="321"/>
    </row>
    <row r="787">
      <c r="D787" s="321"/>
    </row>
    <row r="788">
      <c r="D788" s="321"/>
    </row>
    <row r="789">
      <c r="D789" s="321"/>
    </row>
    <row r="790">
      <c r="D790" s="321"/>
    </row>
    <row r="791">
      <c r="D791" s="321"/>
    </row>
    <row r="792">
      <c r="D792" s="321"/>
    </row>
    <row r="793">
      <c r="D793" s="321"/>
    </row>
    <row r="794">
      <c r="D794" s="321"/>
    </row>
    <row r="795">
      <c r="D795" s="321"/>
    </row>
    <row r="796">
      <c r="D796" s="321"/>
    </row>
    <row r="797">
      <c r="D797" s="321"/>
    </row>
    <row r="798">
      <c r="D798" s="321"/>
    </row>
    <row r="799">
      <c r="D799" s="321"/>
    </row>
    <row r="800">
      <c r="D800" s="321"/>
    </row>
    <row r="801">
      <c r="D801" s="321"/>
    </row>
    <row r="802">
      <c r="D802" s="321"/>
    </row>
    <row r="803">
      <c r="D803" s="321"/>
    </row>
    <row r="804">
      <c r="D804" s="321"/>
    </row>
    <row r="805">
      <c r="D805" s="321"/>
    </row>
    <row r="806">
      <c r="D806" s="321"/>
    </row>
    <row r="807">
      <c r="D807" s="321"/>
    </row>
    <row r="808">
      <c r="D808" s="321"/>
    </row>
    <row r="809">
      <c r="D809" s="321"/>
    </row>
    <row r="810">
      <c r="D810" s="321"/>
    </row>
    <row r="811">
      <c r="D811" s="321"/>
    </row>
    <row r="812">
      <c r="D812" s="321"/>
    </row>
    <row r="813">
      <c r="D813" s="321"/>
    </row>
    <row r="814">
      <c r="D814" s="321"/>
    </row>
    <row r="815">
      <c r="D815" s="321"/>
    </row>
    <row r="816">
      <c r="D816" s="321"/>
    </row>
    <row r="817">
      <c r="D817" s="321"/>
    </row>
    <row r="818">
      <c r="D818" s="321"/>
    </row>
    <row r="819">
      <c r="D819" s="321"/>
    </row>
    <row r="820">
      <c r="D820" s="321"/>
    </row>
    <row r="821">
      <c r="D821" s="321"/>
    </row>
    <row r="822">
      <c r="D822" s="321"/>
    </row>
    <row r="823">
      <c r="D823" s="321"/>
    </row>
    <row r="824">
      <c r="D824" s="321"/>
    </row>
    <row r="825">
      <c r="D825" s="321"/>
    </row>
    <row r="826">
      <c r="D826" s="321"/>
    </row>
    <row r="827">
      <c r="D827" s="321"/>
    </row>
    <row r="828">
      <c r="D828" s="321"/>
    </row>
    <row r="829">
      <c r="D829" s="321"/>
    </row>
    <row r="830">
      <c r="D830" s="321"/>
    </row>
    <row r="831">
      <c r="D831" s="321"/>
    </row>
    <row r="832">
      <c r="D832" s="321"/>
    </row>
    <row r="833">
      <c r="D833" s="321"/>
    </row>
    <row r="834">
      <c r="D834" s="321"/>
    </row>
    <row r="835">
      <c r="D835" s="321"/>
    </row>
    <row r="836">
      <c r="D836" s="321"/>
    </row>
    <row r="837">
      <c r="D837" s="321"/>
    </row>
    <row r="838">
      <c r="D838" s="321"/>
    </row>
    <row r="839">
      <c r="D839" s="321"/>
    </row>
    <row r="840">
      <c r="D840" s="321"/>
    </row>
    <row r="841">
      <c r="D841" s="321"/>
    </row>
    <row r="842">
      <c r="D842" s="321"/>
    </row>
    <row r="843">
      <c r="D843" s="321"/>
    </row>
    <row r="844">
      <c r="D844" s="321"/>
    </row>
    <row r="845">
      <c r="D845" s="321"/>
    </row>
    <row r="846">
      <c r="D846" s="321"/>
    </row>
    <row r="847">
      <c r="D847" s="321"/>
    </row>
    <row r="848">
      <c r="D848" s="321"/>
    </row>
    <row r="849">
      <c r="D849" s="321"/>
    </row>
    <row r="850">
      <c r="D850" s="321"/>
    </row>
    <row r="851">
      <c r="D851" s="321"/>
    </row>
    <row r="852">
      <c r="D852" s="321"/>
    </row>
    <row r="853">
      <c r="D853" s="321"/>
    </row>
    <row r="854">
      <c r="D854" s="321"/>
    </row>
    <row r="855">
      <c r="D855" s="321"/>
    </row>
    <row r="856">
      <c r="D856" s="321"/>
    </row>
    <row r="857">
      <c r="D857" s="321"/>
    </row>
    <row r="858">
      <c r="D858" s="321"/>
    </row>
    <row r="859">
      <c r="D859" s="321"/>
    </row>
    <row r="860">
      <c r="D860" s="321"/>
    </row>
    <row r="861">
      <c r="D861" s="321"/>
    </row>
    <row r="862">
      <c r="D862" s="321"/>
    </row>
    <row r="863">
      <c r="D863" s="321"/>
    </row>
    <row r="864">
      <c r="D864" s="321"/>
    </row>
    <row r="865">
      <c r="D865" s="321"/>
    </row>
    <row r="866">
      <c r="D866" s="321"/>
    </row>
    <row r="867">
      <c r="D867" s="321"/>
    </row>
    <row r="868">
      <c r="D868" s="321"/>
    </row>
    <row r="869">
      <c r="D869" s="321"/>
    </row>
    <row r="870">
      <c r="D870" s="321"/>
    </row>
    <row r="871">
      <c r="D871" s="321"/>
    </row>
    <row r="872">
      <c r="D872" s="321"/>
    </row>
    <row r="873">
      <c r="D873" s="321"/>
    </row>
    <row r="874">
      <c r="D874" s="321"/>
    </row>
    <row r="875">
      <c r="D875" s="321"/>
    </row>
    <row r="876">
      <c r="D876" s="321"/>
    </row>
    <row r="877">
      <c r="D877" s="321"/>
    </row>
    <row r="878">
      <c r="D878" s="321"/>
    </row>
    <row r="879">
      <c r="D879" s="321"/>
    </row>
    <row r="880">
      <c r="D880" s="321"/>
    </row>
    <row r="881">
      <c r="D881" s="321"/>
    </row>
    <row r="882">
      <c r="D882" s="321"/>
    </row>
    <row r="883">
      <c r="D883" s="321"/>
    </row>
    <row r="884">
      <c r="D884" s="321"/>
    </row>
    <row r="885">
      <c r="D885" s="321"/>
    </row>
    <row r="886">
      <c r="D886" s="321"/>
    </row>
    <row r="887">
      <c r="D887" s="321"/>
    </row>
    <row r="888">
      <c r="D888" s="321"/>
    </row>
    <row r="889">
      <c r="D889" s="321"/>
    </row>
    <row r="890">
      <c r="D890" s="321"/>
    </row>
    <row r="891">
      <c r="D891" s="321"/>
    </row>
    <row r="892">
      <c r="D892" s="321"/>
    </row>
    <row r="893">
      <c r="D893" s="321"/>
    </row>
    <row r="894">
      <c r="D894" s="321"/>
    </row>
    <row r="895">
      <c r="D895" s="321"/>
    </row>
    <row r="896">
      <c r="D896" s="321"/>
    </row>
    <row r="897">
      <c r="D897" s="321"/>
    </row>
    <row r="898">
      <c r="D898" s="321"/>
    </row>
    <row r="899">
      <c r="D899" s="321"/>
    </row>
    <row r="900">
      <c r="D900" s="321"/>
    </row>
    <row r="901">
      <c r="D901" s="321"/>
    </row>
    <row r="902">
      <c r="D902" s="321"/>
    </row>
    <row r="903">
      <c r="D903" s="321"/>
    </row>
    <row r="904">
      <c r="D904" s="321"/>
    </row>
    <row r="905">
      <c r="D905" s="321"/>
    </row>
    <row r="906">
      <c r="D906" s="321"/>
    </row>
    <row r="907">
      <c r="D907" s="321"/>
    </row>
    <row r="908">
      <c r="D908" s="321"/>
    </row>
    <row r="909">
      <c r="D909" s="321"/>
    </row>
    <row r="910">
      <c r="D910" s="321"/>
    </row>
    <row r="911">
      <c r="D911" s="321"/>
    </row>
    <row r="912">
      <c r="D912" s="321"/>
    </row>
    <row r="913">
      <c r="D913" s="321"/>
    </row>
    <row r="914">
      <c r="D914" s="321"/>
    </row>
    <row r="915">
      <c r="D915" s="321"/>
    </row>
    <row r="916">
      <c r="D916" s="321"/>
    </row>
    <row r="917">
      <c r="D917" s="321"/>
    </row>
    <row r="918">
      <c r="D918" s="321"/>
    </row>
    <row r="919">
      <c r="D919" s="321"/>
    </row>
    <row r="920">
      <c r="D920" s="321"/>
    </row>
    <row r="921">
      <c r="D921" s="321"/>
    </row>
    <row r="922">
      <c r="D922" s="321"/>
    </row>
    <row r="923">
      <c r="D923" s="321"/>
    </row>
    <row r="924">
      <c r="D924" s="321"/>
    </row>
    <row r="925">
      <c r="D925" s="321"/>
    </row>
    <row r="926">
      <c r="D926" s="321"/>
    </row>
    <row r="927">
      <c r="D927" s="321"/>
    </row>
    <row r="928">
      <c r="D928" s="321"/>
    </row>
    <row r="929">
      <c r="D929" s="321"/>
    </row>
    <row r="930">
      <c r="D930" s="321"/>
    </row>
    <row r="931">
      <c r="D931" s="321"/>
    </row>
    <row r="932">
      <c r="D932" s="321"/>
    </row>
    <row r="933">
      <c r="D933" s="321"/>
    </row>
    <row r="934">
      <c r="D934" s="321"/>
    </row>
    <row r="935">
      <c r="D935" s="321"/>
    </row>
    <row r="936">
      <c r="D936" s="321"/>
    </row>
    <row r="937">
      <c r="D937" s="321"/>
    </row>
    <row r="938">
      <c r="D938" s="321"/>
    </row>
    <row r="939">
      <c r="D939" s="321"/>
    </row>
    <row r="940">
      <c r="D940" s="321"/>
    </row>
    <row r="941">
      <c r="D941" s="321"/>
    </row>
    <row r="942">
      <c r="D942" s="321"/>
    </row>
    <row r="943">
      <c r="D943" s="321"/>
    </row>
    <row r="944">
      <c r="D944" s="321"/>
    </row>
    <row r="945">
      <c r="D945" s="321"/>
    </row>
    <row r="946">
      <c r="D946" s="321"/>
    </row>
    <row r="947">
      <c r="D947" s="321"/>
    </row>
    <row r="948">
      <c r="D948" s="321"/>
    </row>
    <row r="949">
      <c r="D949" s="321"/>
    </row>
    <row r="950">
      <c r="D950" s="321"/>
    </row>
    <row r="951">
      <c r="D951" s="321"/>
    </row>
    <row r="952">
      <c r="D952" s="321"/>
    </row>
    <row r="953">
      <c r="D953" s="321"/>
    </row>
    <row r="954">
      <c r="D954" s="321"/>
    </row>
    <row r="955">
      <c r="D955" s="321"/>
    </row>
    <row r="956">
      <c r="D956" s="321"/>
    </row>
    <row r="957">
      <c r="D957" s="321"/>
    </row>
    <row r="958">
      <c r="D958" s="321"/>
    </row>
    <row r="959">
      <c r="D959" s="321"/>
    </row>
    <row r="960">
      <c r="D960" s="321"/>
    </row>
    <row r="961">
      <c r="D961" s="321"/>
    </row>
    <row r="962">
      <c r="D962" s="321"/>
    </row>
    <row r="963">
      <c r="D963" s="321"/>
    </row>
    <row r="964">
      <c r="D964" s="321"/>
    </row>
    <row r="965">
      <c r="D965" s="321"/>
    </row>
    <row r="966">
      <c r="D966" s="321"/>
    </row>
    <row r="967">
      <c r="D967" s="321"/>
    </row>
    <row r="968">
      <c r="D968" s="321"/>
    </row>
    <row r="969">
      <c r="D969" s="321"/>
    </row>
    <row r="970">
      <c r="D970" s="321"/>
    </row>
    <row r="971">
      <c r="D971" s="321"/>
    </row>
    <row r="972">
      <c r="D972" s="321"/>
    </row>
    <row r="973">
      <c r="D973" s="321"/>
    </row>
    <row r="974">
      <c r="D974" s="321"/>
    </row>
    <row r="975">
      <c r="D975" s="321"/>
    </row>
    <row r="976">
      <c r="D976" s="321"/>
    </row>
    <row r="977">
      <c r="D977" s="321"/>
    </row>
    <row r="978">
      <c r="D978" s="321"/>
    </row>
    <row r="979">
      <c r="D979" s="321"/>
    </row>
    <row r="980">
      <c r="D980" s="321"/>
    </row>
    <row r="981">
      <c r="D981" s="321"/>
    </row>
    <row r="982">
      <c r="D982" s="321"/>
    </row>
    <row r="983">
      <c r="D983" s="321"/>
    </row>
    <row r="984">
      <c r="D984" s="321"/>
    </row>
    <row r="985">
      <c r="D985" s="321"/>
    </row>
    <row r="986">
      <c r="D986" s="321"/>
    </row>
    <row r="987">
      <c r="D987" s="321"/>
    </row>
    <row r="988">
      <c r="D988" s="321"/>
    </row>
    <row r="989">
      <c r="D989" s="321"/>
    </row>
    <row r="990">
      <c r="D990" s="321"/>
    </row>
    <row r="991">
      <c r="D991" s="321"/>
    </row>
    <row r="992">
      <c r="D992" s="321"/>
    </row>
    <row r="993">
      <c r="D993" s="321"/>
    </row>
    <row r="994">
      <c r="D994" s="321"/>
    </row>
    <row r="995">
      <c r="D995" s="321"/>
    </row>
    <row r="996">
      <c r="D996" s="321"/>
    </row>
    <row r="997">
      <c r="D997" s="321"/>
    </row>
    <row r="998">
      <c r="D998" s="321"/>
    </row>
    <row r="999">
      <c r="D999" s="321"/>
    </row>
    <row r="1000">
      <c r="D1000" s="321"/>
    </row>
  </sheetData>
  <conditionalFormatting sqref="D1:D1000">
    <cfRule type="containsBlanks" dxfId="7" priority="1">
      <formula>LEN(TRIM(D1))=0</formula>
    </cfRule>
  </conditionalFormatting>
  <conditionalFormatting sqref="E15">
    <cfRule type="notContainsBlanks" dxfId="7" priority="2">
      <formula>LEN(TRIM(E15))&gt;0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2.75"/>
    <col customWidth="1" min="2" max="2" width="12.75"/>
    <col customWidth="1" min="3" max="3" width="13.88"/>
    <col customWidth="1" min="4" max="5" width="22.13"/>
    <col customWidth="1" min="6" max="6" width="21.5"/>
    <col customWidth="1" min="7" max="7" width="8.25"/>
    <col customWidth="1" min="8" max="8" width="17.5"/>
    <col customWidth="1" min="9" max="9" width="12.25"/>
    <col customWidth="1" min="10" max="10" width="15.88"/>
    <col customWidth="1" min="11" max="11" width="9.75"/>
    <col customWidth="1" min="12" max="12" width="13.25"/>
    <col customWidth="1" min="13" max="15" width="17.5"/>
  </cols>
  <sheetData>
    <row r="1" ht="26.25" customHeight="1">
      <c r="A1" s="805"/>
      <c r="B1" s="806"/>
      <c r="C1" s="807"/>
      <c r="D1" s="806">
        <f>SUM(D5:D1013)</f>
        <v>45170000</v>
      </c>
      <c r="E1" s="806"/>
      <c r="F1" s="808" t="s">
        <v>3362</v>
      </c>
      <c r="G1" s="808"/>
      <c r="H1" s="808"/>
      <c r="I1" s="808"/>
      <c r="J1" s="808"/>
      <c r="K1" s="808"/>
      <c r="L1" s="808"/>
      <c r="M1" s="808"/>
      <c r="N1" s="808"/>
      <c r="O1" s="808"/>
    </row>
    <row r="2" ht="26.25" customHeight="1">
      <c r="A2" s="805"/>
      <c r="B2" s="809"/>
      <c r="C2" s="807"/>
      <c r="D2" s="809">
        <f>sum(F5:F39)</f>
        <v>25395000</v>
      </c>
      <c r="E2" s="809"/>
      <c r="F2" s="808" t="s">
        <v>3363</v>
      </c>
      <c r="G2" s="808"/>
      <c r="H2" s="808"/>
      <c r="I2" s="808"/>
      <c r="J2" s="808"/>
      <c r="K2" s="808"/>
      <c r="L2" s="808"/>
      <c r="M2" s="808"/>
      <c r="N2" s="808"/>
      <c r="O2" s="808"/>
    </row>
    <row r="3" ht="26.25" customHeight="1">
      <c r="A3" s="805"/>
      <c r="B3" s="810"/>
      <c r="C3" s="807"/>
      <c r="D3" s="810">
        <f>D1-D2</f>
        <v>19775000</v>
      </c>
      <c r="E3" s="810"/>
      <c r="F3" s="808" t="s">
        <v>3364</v>
      </c>
      <c r="G3" s="808"/>
      <c r="H3" s="808"/>
      <c r="I3" s="808"/>
      <c r="J3" s="808"/>
      <c r="K3" s="808"/>
      <c r="L3" s="808"/>
      <c r="M3" s="808"/>
      <c r="N3" s="808"/>
      <c r="O3" s="808"/>
    </row>
    <row r="4" ht="26.25" customHeight="1">
      <c r="A4" s="811"/>
      <c r="B4" s="812"/>
      <c r="C4" s="813"/>
      <c r="D4" s="814" t="s">
        <v>3365</v>
      </c>
      <c r="E4" s="815"/>
      <c r="F4" s="816" t="s">
        <v>913</v>
      </c>
      <c r="G4" s="816"/>
      <c r="H4" s="816"/>
      <c r="I4" s="816"/>
      <c r="J4" s="816"/>
      <c r="K4" s="816"/>
      <c r="L4" s="816"/>
      <c r="M4" s="816"/>
      <c r="N4" s="816"/>
      <c r="O4" s="816"/>
    </row>
    <row r="5" ht="26.25" customHeight="1">
      <c r="A5" s="817" t="s">
        <v>3366</v>
      </c>
      <c r="B5" s="818"/>
      <c r="C5" s="819">
        <v>45733.0</v>
      </c>
      <c r="D5" s="820">
        <v>6019000.0</v>
      </c>
      <c r="E5" s="821"/>
      <c r="F5" s="822">
        <v>1000000.0</v>
      </c>
      <c r="G5" s="823">
        <v>45872.0</v>
      </c>
      <c r="H5" s="823"/>
      <c r="I5" s="823"/>
      <c r="K5" s="824"/>
      <c r="L5" s="824"/>
      <c r="M5" s="824"/>
      <c r="N5" s="824"/>
      <c r="O5" s="824"/>
    </row>
    <row r="6" ht="26.25" customHeight="1">
      <c r="A6" s="816" t="s">
        <v>3367</v>
      </c>
      <c r="B6" s="825"/>
      <c r="C6" s="819">
        <v>45734.0</v>
      </c>
      <c r="D6" s="826">
        <v>5000000.0</v>
      </c>
      <c r="E6" s="827"/>
      <c r="F6" s="828">
        <v>25000.0</v>
      </c>
      <c r="G6" s="829">
        <v>45872.0</v>
      </c>
      <c r="H6" s="829"/>
      <c r="I6" s="829"/>
    </row>
    <row r="7" ht="26.25" customHeight="1">
      <c r="A7" s="824" t="s">
        <v>3367</v>
      </c>
      <c r="B7" s="830">
        <v>542.0</v>
      </c>
      <c r="C7" s="819">
        <v>45756.0</v>
      </c>
      <c r="D7" s="826">
        <v>5000000.0</v>
      </c>
      <c r="E7" s="827"/>
      <c r="F7" s="822">
        <v>25000.0</v>
      </c>
      <c r="G7" s="823">
        <v>45874.0</v>
      </c>
      <c r="H7" s="823"/>
      <c r="I7" s="824" t="s">
        <v>3368</v>
      </c>
      <c r="K7" s="824"/>
      <c r="L7" s="824"/>
      <c r="M7" s="824"/>
      <c r="N7" s="824"/>
      <c r="O7" s="824"/>
    </row>
    <row r="8" ht="26.25" customHeight="1">
      <c r="A8" s="816" t="s">
        <v>3038</v>
      </c>
      <c r="B8" s="830">
        <v>542.0</v>
      </c>
      <c r="C8" s="819">
        <v>45769.0</v>
      </c>
      <c r="D8" s="826">
        <v>1000000.0</v>
      </c>
      <c r="E8" s="827"/>
      <c r="F8" s="828">
        <v>130000.0</v>
      </c>
      <c r="G8" s="829">
        <v>45884.0</v>
      </c>
      <c r="H8" s="829"/>
      <c r="I8" s="831">
        <f>38534000+6019000</f>
        <v>44553000</v>
      </c>
      <c r="K8" s="816"/>
      <c r="L8" s="816"/>
      <c r="M8" s="816"/>
      <c r="N8" s="816"/>
      <c r="O8" s="816"/>
    </row>
    <row r="9" ht="26.25" customHeight="1">
      <c r="A9" s="824" t="s">
        <v>1304</v>
      </c>
      <c r="B9" s="832">
        <v>542.0</v>
      </c>
      <c r="C9" s="833">
        <v>45781.0</v>
      </c>
      <c r="D9" s="834">
        <v>1000000.0</v>
      </c>
      <c r="E9" s="835"/>
      <c r="F9" s="822">
        <v>300000.0</v>
      </c>
      <c r="G9" s="823">
        <v>45886.0</v>
      </c>
      <c r="H9" s="823"/>
      <c r="I9" s="823"/>
      <c r="K9" s="836"/>
      <c r="L9" s="824"/>
      <c r="M9" s="824"/>
      <c r="N9" s="824"/>
      <c r="O9" s="824"/>
    </row>
    <row r="10" ht="26.25" customHeight="1">
      <c r="A10" s="837" t="s">
        <v>3369</v>
      </c>
      <c r="B10" s="838"/>
      <c r="C10" s="819">
        <v>45784.0</v>
      </c>
      <c r="D10" s="826">
        <v>1.2675E7</v>
      </c>
      <c r="E10" s="827"/>
      <c r="F10" s="828">
        <v>400000.0</v>
      </c>
      <c r="G10" s="829">
        <v>45892.0</v>
      </c>
      <c r="H10" s="829"/>
      <c r="I10" s="829"/>
      <c r="K10" s="831"/>
      <c r="L10" s="839"/>
      <c r="M10" s="839"/>
      <c r="N10" s="839"/>
      <c r="O10" s="839"/>
    </row>
    <row r="11" ht="26.25" customHeight="1">
      <c r="A11" s="840" t="s">
        <v>2640</v>
      </c>
      <c r="B11" s="841"/>
      <c r="C11" s="833">
        <v>45786.0</v>
      </c>
      <c r="D11" s="834">
        <v>1090000.0</v>
      </c>
      <c r="E11" s="835"/>
      <c r="F11" s="822">
        <v>1000000.0</v>
      </c>
      <c r="G11" s="823">
        <v>45894.0</v>
      </c>
      <c r="H11" s="823"/>
      <c r="I11" s="823"/>
      <c r="K11" s="842"/>
      <c r="L11" s="842"/>
      <c r="M11" s="842"/>
      <c r="N11" s="842"/>
      <c r="O11" s="842"/>
    </row>
    <row r="12" ht="26.25" customHeight="1">
      <c r="A12" s="816" t="s">
        <v>3370</v>
      </c>
      <c r="B12" s="830">
        <v>104.0</v>
      </c>
      <c r="C12" s="819">
        <v>45793.0</v>
      </c>
      <c r="D12" s="826">
        <v>325000.0</v>
      </c>
      <c r="E12" s="827"/>
      <c r="F12" s="828">
        <v>250000.0</v>
      </c>
      <c r="G12" s="829">
        <v>45896.0</v>
      </c>
      <c r="H12" s="829"/>
      <c r="I12" s="829"/>
      <c r="K12" s="816"/>
      <c r="L12" s="816"/>
      <c r="M12" s="816"/>
      <c r="N12" s="816"/>
      <c r="O12" s="816"/>
    </row>
    <row r="13" ht="26.25" customHeight="1">
      <c r="A13" s="824" t="s">
        <v>3371</v>
      </c>
      <c r="B13" s="841"/>
      <c r="C13" s="833">
        <v>45795.0</v>
      </c>
      <c r="D13" s="834">
        <v>595000.0</v>
      </c>
      <c r="E13" s="835"/>
      <c r="F13" s="822">
        <v>1000000.0</v>
      </c>
      <c r="G13" s="823">
        <v>45897.0</v>
      </c>
      <c r="H13" s="823"/>
      <c r="I13" s="823"/>
      <c r="K13" s="842"/>
      <c r="L13" s="842"/>
      <c r="M13" s="842"/>
      <c r="N13" s="842"/>
      <c r="O13" s="842"/>
    </row>
    <row r="14" ht="26.25" customHeight="1">
      <c r="A14" s="816" t="s">
        <v>3372</v>
      </c>
      <c r="B14" s="838"/>
      <c r="C14" s="819">
        <v>45796.0</v>
      </c>
      <c r="D14" s="826">
        <v>485000.0</v>
      </c>
      <c r="E14" s="827"/>
      <c r="F14" s="828">
        <v>60000.0</v>
      </c>
      <c r="G14" s="829">
        <v>45902.0</v>
      </c>
      <c r="H14" s="829"/>
      <c r="I14" s="829"/>
      <c r="K14" s="839"/>
      <c r="L14" s="839"/>
      <c r="M14" s="839"/>
      <c r="N14" s="839"/>
      <c r="O14" s="839"/>
    </row>
    <row r="15" ht="26.25" customHeight="1">
      <c r="A15" s="824" t="s">
        <v>3373</v>
      </c>
      <c r="B15" s="841"/>
      <c r="C15" s="833">
        <v>45810.0</v>
      </c>
      <c r="D15" s="834">
        <v>293000.0</v>
      </c>
      <c r="E15" s="835"/>
      <c r="F15" s="822">
        <v>175000.0</v>
      </c>
      <c r="G15" s="823">
        <v>45904.0</v>
      </c>
      <c r="H15" s="823"/>
      <c r="I15" s="823"/>
      <c r="K15" s="842"/>
      <c r="L15" s="842"/>
      <c r="M15" s="842"/>
      <c r="N15" s="842"/>
      <c r="O15" s="842"/>
    </row>
    <row r="16" ht="26.25" customHeight="1">
      <c r="A16" s="816" t="s">
        <v>3374</v>
      </c>
      <c r="B16" s="838"/>
      <c r="C16" s="819">
        <v>45814.0</v>
      </c>
      <c r="D16" s="826">
        <v>148000.0</v>
      </c>
      <c r="E16" s="827"/>
      <c r="F16" s="828">
        <v>105000.0</v>
      </c>
      <c r="G16" s="829">
        <v>45905.0</v>
      </c>
      <c r="H16" s="829"/>
      <c r="I16" s="829"/>
      <c r="K16" s="839"/>
      <c r="L16" s="839"/>
      <c r="M16" s="839"/>
      <c r="N16" s="839"/>
      <c r="O16" s="839"/>
    </row>
    <row r="17" ht="26.25" customHeight="1">
      <c r="A17" s="824" t="s">
        <v>3375</v>
      </c>
      <c r="B17" s="841"/>
      <c r="C17" s="833">
        <v>45819.0</v>
      </c>
      <c r="D17" s="834">
        <v>80000.0</v>
      </c>
      <c r="E17" s="835"/>
      <c r="F17" s="822">
        <v>20000.0</v>
      </c>
      <c r="G17" s="823">
        <v>45915.0</v>
      </c>
      <c r="H17" s="823"/>
      <c r="I17" s="823"/>
      <c r="K17" s="842"/>
      <c r="L17" s="842"/>
      <c r="M17" s="842"/>
      <c r="N17" s="842"/>
      <c r="O17" s="842"/>
    </row>
    <row r="18" ht="26.25" customHeight="1">
      <c r="A18" s="816" t="s">
        <v>3376</v>
      </c>
      <c r="B18" s="838"/>
      <c r="C18" s="819">
        <v>45820.0</v>
      </c>
      <c r="D18" s="826">
        <v>45000.0</v>
      </c>
      <c r="E18" s="827"/>
      <c r="F18" s="828">
        <v>2500000.0</v>
      </c>
      <c r="G18" s="829">
        <v>45932.0</v>
      </c>
      <c r="H18" s="829"/>
      <c r="I18" s="829"/>
      <c r="K18" s="839"/>
      <c r="L18" s="839"/>
      <c r="M18" s="839"/>
      <c r="N18" s="839"/>
      <c r="O18" s="839"/>
    </row>
    <row r="19" ht="26.25" customHeight="1">
      <c r="A19" s="843" t="s">
        <v>3377</v>
      </c>
      <c r="B19" s="841"/>
      <c r="C19" s="833">
        <v>45823.0</v>
      </c>
      <c r="D19" s="834">
        <v>17000.0</v>
      </c>
      <c r="E19" s="835"/>
      <c r="F19" s="822">
        <v>50000.0</v>
      </c>
      <c r="G19" s="823">
        <v>45941.0</v>
      </c>
      <c r="H19" s="823"/>
      <c r="I19" s="823"/>
      <c r="K19" s="842"/>
      <c r="L19" s="842"/>
      <c r="M19" s="842"/>
      <c r="N19" s="842"/>
      <c r="O19" s="842"/>
    </row>
    <row r="20" ht="26.25" customHeight="1">
      <c r="A20" s="844" t="s">
        <v>3378</v>
      </c>
      <c r="B20" s="838"/>
      <c r="C20" s="819">
        <v>45824.0</v>
      </c>
      <c r="D20" s="826">
        <v>85000.0</v>
      </c>
      <c r="E20" s="827"/>
      <c r="F20" s="828">
        <v>300000.0</v>
      </c>
      <c r="G20" s="829">
        <v>45944.0</v>
      </c>
      <c r="H20" s="829"/>
      <c r="I20" s="829"/>
      <c r="K20" s="839"/>
      <c r="L20" s="839"/>
      <c r="M20" s="839"/>
      <c r="N20" s="839"/>
      <c r="O20" s="839"/>
    </row>
    <row r="21" ht="26.25" customHeight="1">
      <c r="A21" s="845" t="s">
        <v>3379</v>
      </c>
      <c r="B21" s="841"/>
      <c r="C21" s="833">
        <v>45825.0</v>
      </c>
      <c r="D21" s="834">
        <v>1375000.0</v>
      </c>
      <c r="E21" s="835"/>
      <c r="F21" s="822">
        <v>2000000.0</v>
      </c>
      <c r="G21" s="822"/>
      <c r="H21" s="822"/>
      <c r="I21" s="842"/>
      <c r="J21" s="842"/>
      <c r="K21" s="842"/>
      <c r="L21" s="842"/>
      <c r="M21" s="842"/>
      <c r="N21" s="842"/>
      <c r="O21" s="842"/>
    </row>
    <row r="22" ht="26.25" customHeight="1">
      <c r="A22" s="844" t="s">
        <v>3380</v>
      </c>
      <c r="B22" s="846"/>
      <c r="C22" s="847">
        <v>45828.0</v>
      </c>
      <c r="D22" s="848">
        <v>50000.0</v>
      </c>
      <c r="E22" s="827"/>
      <c r="F22" s="849">
        <v>5000000.0</v>
      </c>
      <c r="G22" s="829"/>
      <c r="I22" s="850"/>
      <c r="J22" s="850"/>
      <c r="K22" s="850"/>
      <c r="L22" s="850"/>
      <c r="M22" s="850"/>
      <c r="N22" s="850"/>
      <c r="O22" s="850"/>
    </row>
    <row r="23" ht="26.25" customHeight="1">
      <c r="A23" s="845" t="s">
        <v>3381</v>
      </c>
      <c r="B23" s="841"/>
      <c r="C23" s="851">
        <v>45828.0</v>
      </c>
      <c r="D23" s="834">
        <v>750000.0</v>
      </c>
      <c r="E23" s="835"/>
      <c r="F23" s="822">
        <v>1.0E7</v>
      </c>
      <c r="G23" s="823"/>
      <c r="I23" s="842"/>
      <c r="J23" s="842"/>
      <c r="K23" s="842"/>
      <c r="L23" s="842"/>
      <c r="M23" s="842"/>
      <c r="N23" s="842"/>
      <c r="O23" s="842"/>
    </row>
    <row r="24" ht="26.25" customHeight="1">
      <c r="A24" s="852" t="s">
        <v>3382</v>
      </c>
      <c r="B24" s="838"/>
      <c r="C24" s="847">
        <v>45835.0</v>
      </c>
      <c r="D24" s="826">
        <v>50000.0</v>
      </c>
      <c r="E24" s="827"/>
      <c r="F24" s="828">
        <v>825000.0</v>
      </c>
      <c r="G24" s="829"/>
      <c r="I24" s="839"/>
      <c r="J24" s="839"/>
      <c r="K24" s="839"/>
      <c r="L24" s="839"/>
      <c r="M24" s="839"/>
      <c r="N24" s="839"/>
      <c r="O24" s="839"/>
    </row>
    <row r="25" ht="26.25" customHeight="1">
      <c r="A25" s="845" t="s">
        <v>3383</v>
      </c>
      <c r="B25" s="841"/>
      <c r="C25" s="851">
        <v>45836.0</v>
      </c>
      <c r="D25" s="834">
        <v>220000.0</v>
      </c>
      <c r="E25" s="835"/>
      <c r="F25" s="822">
        <v>140000.0</v>
      </c>
      <c r="G25" s="823"/>
      <c r="I25" s="842"/>
      <c r="J25" s="842"/>
      <c r="K25" s="842"/>
      <c r="L25" s="842"/>
      <c r="M25" s="842"/>
      <c r="N25" s="842"/>
      <c r="O25" s="842"/>
    </row>
    <row r="26" ht="26.25" customHeight="1">
      <c r="A26" s="852" t="s">
        <v>3044</v>
      </c>
      <c r="B26" s="838"/>
      <c r="C26" s="819">
        <v>45837.0</v>
      </c>
      <c r="D26" s="826">
        <v>2450000.0</v>
      </c>
      <c r="E26" s="827"/>
      <c r="F26" s="828">
        <v>90000.0</v>
      </c>
      <c r="G26" s="829"/>
      <c r="I26" s="839"/>
      <c r="J26" s="839"/>
      <c r="K26" s="839"/>
      <c r="L26" s="839"/>
      <c r="M26" s="839"/>
      <c r="N26" s="839"/>
      <c r="O26" s="839"/>
    </row>
    <row r="27" ht="26.25" customHeight="1">
      <c r="A27" s="845" t="s">
        <v>3384</v>
      </c>
      <c r="B27" s="841"/>
      <c r="C27" s="833">
        <v>45837.0</v>
      </c>
      <c r="D27" s="834">
        <v>130000.0</v>
      </c>
      <c r="E27" s="835"/>
      <c r="F27" s="822"/>
      <c r="G27" s="823"/>
      <c r="I27" s="842"/>
      <c r="J27" s="842"/>
      <c r="K27" s="842"/>
      <c r="L27" s="842"/>
      <c r="M27" s="842"/>
      <c r="N27" s="842"/>
      <c r="O27" s="842"/>
    </row>
    <row r="28" ht="26.25" customHeight="1">
      <c r="A28" s="852" t="s">
        <v>3385</v>
      </c>
      <c r="B28" s="838"/>
      <c r="C28" s="819">
        <v>45837.0</v>
      </c>
      <c r="D28" s="826">
        <v>100000.0</v>
      </c>
      <c r="E28" s="827"/>
      <c r="F28" s="828"/>
      <c r="G28" s="829"/>
      <c r="I28" s="839"/>
      <c r="J28" s="839"/>
      <c r="K28" s="839"/>
      <c r="L28" s="839"/>
      <c r="M28" s="839"/>
      <c r="N28" s="839"/>
      <c r="O28" s="839"/>
    </row>
    <row r="29" ht="26.25" customHeight="1">
      <c r="A29" s="845" t="s">
        <v>3386</v>
      </c>
      <c r="B29" s="841"/>
      <c r="C29" s="833">
        <v>45838.0</v>
      </c>
      <c r="D29" s="834">
        <v>30000.0</v>
      </c>
      <c r="E29" s="835"/>
      <c r="F29" s="822"/>
      <c r="G29" s="823"/>
      <c r="I29" s="842"/>
      <c r="J29" s="842"/>
      <c r="K29" s="842"/>
      <c r="L29" s="842"/>
      <c r="M29" s="842"/>
      <c r="N29" s="842"/>
      <c r="O29" s="842"/>
    </row>
    <row r="30" ht="26.25" customHeight="1">
      <c r="A30" s="852" t="s">
        <v>3387</v>
      </c>
      <c r="B30" s="838"/>
      <c r="C30" s="819">
        <v>45839.0</v>
      </c>
      <c r="D30" s="826">
        <v>50000.0</v>
      </c>
      <c r="E30" s="827"/>
      <c r="F30" s="828"/>
      <c r="G30" s="829"/>
      <c r="I30" s="839"/>
      <c r="J30" s="839"/>
      <c r="K30" s="839"/>
      <c r="L30" s="839"/>
      <c r="M30" s="839"/>
      <c r="N30" s="839"/>
      <c r="O30" s="839"/>
    </row>
    <row r="31" ht="26.25" customHeight="1">
      <c r="A31" s="845" t="s">
        <v>3388</v>
      </c>
      <c r="B31" s="841"/>
      <c r="C31" s="833">
        <v>45841.0</v>
      </c>
      <c r="D31" s="834">
        <v>100000.0</v>
      </c>
      <c r="E31" s="835"/>
      <c r="F31" s="822"/>
      <c r="G31" s="823"/>
      <c r="I31" s="842"/>
      <c r="J31" s="842"/>
      <c r="K31" s="842"/>
      <c r="L31" s="842"/>
      <c r="M31" s="842"/>
      <c r="N31" s="842"/>
      <c r="O31" s="842"/>
    </row>
    <row r="32" ht="26.25" customHeight="1">
      <c r="A32" s="852" t="s">
        <v>3389</v>
      </c>
      <c r="B32" s="838"/>
      <c r="C32" s="819">
        <v>45845.0</v>
      </c>
      <c r="D32" s="826">
        <v>1750000.0</v>
      </c>
      <c r="E32" s="827"/>
      <c r="F32" s="828"/>
      <c r="G32" s="829"/>
      <c r="I32" s="839"/>
      <c r="J32" s="839"/>
      <c r="K32" s="839"/>
      <c r="L32" s="839"/>
      <c r="M32" s="839"/>
      <c r="N32" s="839"/>
      <c r="O32" s="839"/>
    </row>
    <row r="33" ht="26.25" customHeight="1">
      <c r="A33" s="845" t="s">
        <v>3055</v>
      </c>
      <c r="B33" s="841"/>
      <c r="C33" s="833">
        <v>45845.0</v>
      </c>
      <c r="D33" s="834">
        <v>75000.0</v>
      </c>
      <c r="E33" s="835"/>
      <c r="F33" s="822"/>
      <c r="G33" s="823"/>
      <c r="I33" s="842"/>
      <c r="J33" s="842"/>
      <c r="K33" s="842"/>
      <c r="L33" s="842"/>
      <c r="M33" s="842"/>
      <c r="N33" s="842"/>
      <c r="O33" s="842"/>
    </row>
    <row r="34" ht="26.25" customHeight="1">
      <c r="A34" s="852" t="s">
        <v>3390</v>
      </c>
      <c r="B34" s="838"/>
      <c r="C34" s="819">
        <v>45848.0</v>
      </c>
      <c r="D34" s="826">
        <v>550000.0</v>
      </c>
      <c r="E34" s="853"/>
      <c r="F34" s="828"/>
      <c r="G34" s="829"/>
      <c r="I34" s="839"/>
      <c r="J34" s="839"/>
      <c r="K34" s="839"/>
      <c r="L34" s="839"/>
      <c r="M34" s="839"/>
      <c r="N34" s="839"/>
      <c r="O34" s="839"/>
    </row>
    <row r="35" ht="26.25" customHeight="1">
      <c r="A35" s="845" t="s">
        <v>3391</v>
      </c>
      <c r="B35" s="841"/>
      <c r="C35" s="833">
        <v>45849.0</v>
      </c>
      <c r="D35" s="834">
        <v>160000.0</v>
      </c>
      <c r="E35" s="821"/>
      <c r="F35" s="822"/>
      <c r="G35" s="823"/>
      <c r="I35" s="842"/>
      <c r="J35" s="842"/>
      <c r="K35" s="842"/>
      <c r="L35" s="842"/>
      <c r="M35" s="842"/>
      <c r="N35" s="842"/>
      <c r="O35" s="842"/>
    </row>
    <row r="36" ht="26.25" customHeight="1">
      <c r="A36" s="852" t="s">
        <v>3392</v>
      </c>
      <c r="B36" s="838"/>
      <c r="C36" s="819">
        <v>45849.0</v>
      </c>
      <c r="D36" s="826">
        <v>145000.0</v>
      </c>
      <c r="E36" s="853"/>
      <c r="F36" s="828"/>
      <c r="G36" s="839"/>
      <c r="H36" s="839"/>
      <c r="I36" s="839"/>
      <c r="J36" s="839"/>
      <c r="K36" s="839"/>
      <c r="L36" s="839"/>
      <c r="M36" s="839"/>
      <c r="N36" s="839"/>
      <c r="O36" s="839"/>
    </row>
    <row r="37" ht="26.25" customHeight="1">
      <c r="A37" s="845" t="s">
        <v>3393</v>
      </c>
      <c r="B37" s="841"/>
      <c r="C37" s="833">
        <v>45851.0</v>
      </c>
      <c r="D37" s="834">
        <v>596000.0</v>
      </c>
      <c r="E37" s="821"/>
      <c r="F37" s="822"/>
      <c r="G37" s="842"/>
      <c r="H37" s="842"/>
      <c r="I37" s="842"/>
      <c r="J37" s="842"/>
      <c r="K37" s="842"/>
      <c r="L37" s="842"/>
      <c r="M37" s="842"/>
      <c r="N37" s="842"/>
      <c r="O37" s="842"/>
    </row>
    <row r="38" ht="26.25" customHeight="1">
      <c r="A38" s="852" t="s">
        <v>3394</v>
      </c>
      <c r="B38" s="838"/>
      <c r="C38" s="819">
        <v>45855.0</v>
      </c>
      <c r="D38" s="826">
        <v>45000.0</v>
      </c>
      <c r="E38" s="853"/>
      <c r="F38" s="828"/>
      <c r="G38" s="839"/>
      <c r="H38" s="839"/>
      <c r="I38" s="839"/>
      <c r="J38" s="839"/>
      <c r="K38" s="839"/>
      <c r="L38" s="839"/>
      <c r="M38" s="839"/>
      <c r="N38" s="839"/>
      <c r="O38" s="839"/>
    </row>
    <row r="39" ht="26.25" customHeight="1">
      <c r="A39" s="845" t="s">
        <v>3395</v>
      </c>
      <c r="B39" s="841"/>
      <c r="C39" s="833">
        <v>45857.0</v>
      </c>
      <c r="D39" s="834">
        <v>90000.0</v>
      </c>
      <c r="E39" s="821"/>
      <c r="F39" s="822"/>
      <c r="G39" s="842"/>
      <c r="H39" s="842"/>
      <c r="I39" s="842"/>
      <c r="J39" s="842"/>
      <c r="K39" s="842"/>
      <c r="L39" s="842"/>
      <c r="M39" s="842"/>
      <c r="N39" s="842"/>
      <c r="O39" s="842"/>
    </row>
    <row r="40" ht="26.25" customHeight="1">
      <c r="A40" s="852" t="s">
        <v>3396</v>
      </c>
      <c r="B40" s="838"/>
      <c r="C40" s="819">
        <v>45860.0</v>
      </c>
      <c r="D40" s="826">
        <v>35000.0</v>
      </c>
      <c r="E40" s="853"/>
      <c r="F40" s="828"/>
      <c r="G40" s="839"/>
      <c r="H40" s="839"/>
      <c r="I40" s="839"/>
      <c r="J40" s="839"/>
      <c r="K40" s="839"/>
      <c r="L40" s="839"/>
      <c r="M40" s="839"/>
      <c r="N40" s="839"/>
      <c r="O40" s="839"/>
    </row>
    <row r="41" ht="26.25" customHeight="1">
      <c r="A41" s="845" t="s">
        <v>3397</v>
      </c>
      <c r="B41" s="841"/>
      <c r="C41" s="833">
        <v>45862.0</v>
      </c>
      <c r="D41" s="834">
        <v>100000.0</v>
      </c>
      <c r="E41" s="821"/>
      <c r="F41" s="822"/>
      <c r="G41" s="842"/>
      <c r="H41" s="842"/>
      <c r="I41" s="842"/>
      <c r="J41" s="842"/>
      <c r="K41" s="842"/>
      <c r="L41" s="842"/>
      <c r="M41" s="842"/>
      <c r="N41" s="842"/>
      <c r="O41" s="842"/>
    </row>
    <row r="42" ht="26.25" customHeight="1">
      <c r="A42" s="852" t="s">
        <v>3398</v>
      </c>
      <c r="B42" s="838"/>
      <c r="C42" s="819">
        <v>45864.0</v>
      </c>
      <c r="D42" s="826">
        <v>175000.0</v>
      </c>
      <c r="E42" s="853"/>
      <c r="F42" s="828"/>
      <c r="G42" s="839"/>
      <c r="H42" s="839"/>
      <c r="I42" s="839"/>
      <c r="J42" s="839"/>
      <c r="K42" s="839"/>
      <c r="L42" s="839"/>
      <c r="M42" s="839"/>
      <c r="N42" s="839"/>
      <c r="O42" s="839"/>
    </row>
    <row r="43" ht="26.25" customHeight="1">
      <c r="A43" s="845" t="s">
        <v>3399</v>
      </c>
      <c r="B43" s="854"/>
      <c r="C43" s="833">
        <v>45864.0</v>
      </c>
      <c r="D43" s="834">
        <v>200000.0</v>
      </c>
      <c r="E43" s="821"/>
      <c r="F43" s="822"/>
      <c r="G43" s="842"/>
      <c r="H43" s="842"/>
      <c r="I43" s="842"/>
      <c r="J43" s="842"/>
      <c r="K43" s="842"/>
      <c r="L43" s="842"/>
      <c r="M43" s="842"/>
      <c r="N43" s="842"/>
      <c r="O43" s="842"/>
    </row>
    <row r="44" ht="26.25" customHeight="1">
      <c r="A44" s="852" t="s">
        <v>3400</v>
      </c>
      <c r="B44" s="855"/>
      <c r="C44" s="819">
        <v>45870.0</v>
      </c>
      <c r="D44" s="826">
        <v>665000.0</v>
      </c>
      <c r="E44" s="853"/>
      <c r="F44" s="828"/>
      <c r="G44" s="839"/>
      <c r="H44" s="839"/>
      <c r="I44" s="839"/>
      <c r="J44" s="839"/>
      <c r="K44" s="839"/>
      <c r="L44" s="839"/>
      <c r="M44" s="839"/>
      <c r="N44" s="839"/>
      <c r="O44" s="839"/>
    </row>
    <row r="45" ht="26.25" customHeight="1">
      <c r="A45" s="843" t="s">
        <v>3401</v>
      </c>
      <c r="B45" s="856"/>
      <c r="C45" s="833">
        <v>45875.0</v>
      </c>
      <c r="D45" s="857">
        <v>35000.0</v>
      </c>
      <c r="E45" s="858"/>
      <c r="F45" s="859"/>
      <c r="G45" s="860"/>
      <c r="H45" s="860"/>
      <c r="I45" s="860"/>
      <c r="J45" s="860"/>
      <c r="K45" s="860"/>
      <c r="L45" s="860"/>
      <c r="M45" s="860"/>
      <c r="N45" s="860"/>
      <c r="O45" s="860"/>
    </row>
    <row r="46" ht="26.25" customHeight="1">
      <c r="A46" s="844" t="s">
        <v>2463</v>
      </c>
      <c r="B46" s="846"/>
      <c r="C46" s="819">
        <v>45876.0</v>
      </c>
      <c r="D46" s="848">
        <v>87000.0</v>
      </c>
      <c r="E46" s="861"/>
      <c r="F46" s="849"/>
      <c r="G46" s="850"/>
      <c r="H46" s="850"/>
      <c r="I46" s="850"/>
      <c r="J46" s="850"/>
      <c r="K46" s="850"/>
      <c r="L46" s="850"/>
      <c r="M46" s="850"/>
      <c r="N46" s="850"/>
      <c r="O46" s="850"/>
    </row>
    <row r="47" ht="33.75" customHeight="1">
      <c r="A47" s="862"/>
      <c r="B47" s="863"/>
      <c r="C47" s="864"/>
      <c r="D47" s="865">
        <v>1300000.0</v>
      </c>
      <c r="E47" s="821"/>
      <c r="F47" s="866"/>
      <c r="G47" s="842"/>
      <c r="H47" s="842"/>
      <c r="I47" s="842"/>
      <c r="J47" s="842"/>
      <c r="K47" s="842"/>
      <c r="L47" s="842"/>
      <c r="M47" s="842"/>
      <c r="N47" s="842"/>
      <c r="O47" s="842"/>
    </row>
    <row r="48" ht="33.75" customHeight="1">
      <c r="C48" s="867"/>
      <c r="D48" s="868"/>
      <c r="E48" s="868"/>
      <c r="F48" s="869"/>
    </row>
    <row r="49" ht="33.75" customHeight="1">
      <c r="C49" s="867"/>
      <c r="D49" s="868"/>
      <c r="E49" s="868"/>
      <c r="F49" s="869"/>
    </row>
    <row r="50" ht="33.75" customHeight="1">
      <c r="C50" s="867"/>
      <c r="D50" s="868"/>
      <c r="E50" s="868"/>
      <c r="F50" s="869"/>
    </row>
    <row r="51" ht="33.75" customHeight="1">
      <c r="C51" s="867"/>
      <c r="D51" s="868"/>
      <c r="E51" s="868"/>
      <c r="F51" s="869"/>
    </row>
    <row r="52" ht="33.75" customHeight="1">
      <c r="C52" s="867"/>
      <c r="D52" s="868"/>
      <c r="E52" s="868"/>
      <c r="F52" s="869"/>
    </row>
    <row r="53" ht="33.75" customHeight="1">
      <c r="C53" s="867"/>
      <c r="D53" s="868"/>
      <c r="E53" s="868"/>
      <c r="F53" s="869"/>
    </row>
    <row r="54" ht="33.75" customHeight="1">
      <c r="C54" s="867"/>
      <c r="D54" s="868"/>
      <c r="E54" s="868"/>
    </row>
    <row r="55" ht="33.75" customHeight="1">
      <c r="C55" s="867"/>
      <c r="D55" s="868"/>
      <c r="E55" s="868"/>
    </row>
    <row r="56" ht="33.75" customHeight="1">
      <c r="C56" s="867"/>
      <c r="D56" s="868"/>
      <c r="E56" s="868"/>
    </row>
    <row r="57" ht="33.75" customHeight="1">
      <c r="C57" s="867"/>
      <c r="D57" s="868"/>
      <c r="E57" s="868"/>
    </row>
    <row r="58" ht="33.75" customHeight="1">
      <c r="C58" s="867"/>
      <c r="D58" s="868"/>
      <c r="E58" s="868"/>
    </row>
    <row r="59" ht="33.75" customHeight="1">
      <c r="C59" s="867"/>
      <c r="D59" s="868"/>
      <c r="E59" s="868"/>
    </row>
    <row r="60" ht="33.75" customHeight="1">
      <c r="C60" s="867"/>
      <c r="D60" s="868"/>
      <c r="E60" s="868"/>
    </row>
    <row r="61" ht="33.75" customHeight="1">
      <c r="C61" s="867"/>
      <c r="D61" s="868"/>
      <c r="E61" s="868"/>
    </row>
    <row r="62" ht="33.75" customHeight="1">
      <c r="C62" s="867"/>
      <c r="D62" s="868"/>
      <c r="E62" s="868"/>
    </row>
    <row r="63" ht="33.75" customHeight="1">
      <c r="C63" s="867"/>
      <c r="D63" s="868"/>
      <c r="E63" s="868"/>
    </row>
    <row r="64">
      <c r="C64" s="867"/>
      <c r="D64" s="868"/>
      <c r="E64" s="868"/>
    </row>
    <row r="65">
      <c r="C65" s="867"/>
      <c r="D65" s="868"/>
      <c r="E65" s="868"/>
    </row>
    <row r="66">
      <c r="C66" s="867"/>
      <c r="D66" s="868"/>
      <c r="E66" s="868"/>
    </row>
    <row r="67">
      <c r="C67" s="867"/>
      <c r="D67" s="868"/>
      <c r="E67" s="868"/>
    </row>
    <row r="68">
      <c r="C68" s="867"/>
      <c r="D68" s="868"/>
      <c r="E68" s="868"/>
    </row>
    <row r="69">
      <c r="C69" s="867"/>
      <c r="D69" s="868"/>
      <c r="E69" s="868"/>
    </row>
    <row r="70">
      <c r="C70" s="867"/>
      <c r="D70" s="868"/>
      <c r="E70" s="868"/>
    </row>
    <row r="71">
      <c r="C71" s="867"/>
      <c r="D71" s="868"/>
      <c r="E71" s="868"/>
    </row>
    <row r="72">
      <c r="C72" s="867"/>
      <c r="D72" s="868"/>
      <c r="E72" s="868"/>
    </row>
    <row r="73">
      <c r="C73" s="867"/>
      <c r="D73" s="868"/>
      <c r="E73" s="868"/>
    </row>
    <row r="74">
      <c r="C74" s="867"/>
      <c r="D74" s="868"/>
      <c r="E74" s="868"/>
    </row>
    <row r="75">
      <c r="C75" s="867"/>
      <c r="D75" s="868"/>
      <c r="E75" s="868"/>
    </row>
    <row r="76">
      <c r="C76" s="867"/>
      <c r="D76" s="868"/>
      <c r="E76" s="868"/>
    </row>
    <row r="77">
      <c r="C77" s="867"/>
      <c r="D77" s="868"/>
      <c r="E77" s="868"/>
    </row>
    <row r="78">
      <c r="C78" s="867"/>
      <c r="D78" s="868"/>
      <c r="E78" s="868"/>
    </row>
    <row r="79">
      <c r="C79" s="867"/>
      <c r="D79" s="868"/>
      <c r="E79" s="868"/>
    </row>
    <row r="80">
      <c r="C80" s="867"/>
      <c r="D80" s="868"/>
      <c r="E80" s="868"/>
    </row>
    <row r="81">
      <c r="C81" s="867"/>
      <c r="D81" s="868"/>
      <c r="E81" s="868"/>
    </row>
    <row r="82">
      <c r="C82" s="867"/>
      <c r="D82" s="868"/>
      <c r="E82" s="868"/>
    </row>
    <row r="83">
      <c r="C83" s="867"/>
      <c r="D83" s="868"/>
      <c r="E83" s="868"/>
    </row>
    <row r="84">
      <c r="C84" s="867"/>
      <c r="D84" s="868"/>
      <c r="E84" s="868"/>
    </row>
    <row r="85">
      <c r="C85" s="867"/>
      <c r="D85" s="868"/>
      <c r="E85" s="868"/>
    </row>
    <row r="86">
      <c r="C86" s="867"/>
      <c r="D86" s="868"/>
      <c r="E86" s="868"/>
    </row>
    <row r="87">
      <c r="C87" s="867"/>
      <c r="D87" s="868"/>
      <c r="E87" s="868"/>
    </row>
    <row r="88">
      <c r="D88" s="868"/>
      <c r="E88" s="868"/>
    </row>
    <row r="89">
      <c r="D89" s="868"/>
      <c r="E89" s="868"/>
    </row>
    <row r="90">
      <c r="D90" s="868"/>
      <c r="E90" s="868"/>
    </row>
    <row r="91">
      <c r="D91" s="868"/>
      <c r="E91" s="868"/>
    </row>
    <row r="92">
      <c r="D92" s="868"/>
      <c r="E92" s="868"/>
    </row>
    <row r="93">
      <c r="D93" s="868"/>
      <c r="E93" s="868"/>
    </row>
    <row r="94">
      <c r="D94" s="868"/>
      <c r="E94" s="868"/>
    </row>
    <row r="95">
      <c r="D95" s="868"/>
      <c r="E95" s="868"/>
    </row>
    <row r="96">
      <c r="D96" s="868"/>
      <c r="E96" s="868"/>
    </row>
    <row r="97">
      <c r="D97" s="868"/>
      <c r="E97" s="868"/>
    </row>
    <row r="98">
      <c r="D98" s="868"/>
      <c r="E98" s="868"/>
    </row>
    <row r="99">
      <c r="D99" s="868"/>
      <c r="E99" s="868"/>
    </row>
    <row r="100">
      <c r="D100" s="868"/>
      <c r="E100" s="868"/>
    </row>
    <row r="101">
      <c r="D101" s="868"/>
      <c r="E101" s="868"/>
    </row>
    <row r="102">
      <c r="D102" s="868"/>
      <c r="E102" s="868"/>
    </row>
    <row r="103">
      <c r="D103" s="868"/>
      <c r="E103" s="868"/>
    </row>
    <row r="104">
      <c r="D104" s="868"/>
      <c r="E104" s="868"/>
    </row>
    <row r="105">
      <c r="D105" s="868"/>
      <c r="E105" s="868"/>
    </row>
    <row r="106">
      <c r="D106" s="868"/>
      <c r="E106" s="868"/>
    </row>
    <row r="107">
      <c r="D107" s="868"/>
      <c r="E107" s="868"/>
    </row>
    <row r="108">
      <c r="D108" s="868"/>
      <c r="E108" s="868"/>
    </row>
    <row r="109">
      <c r="D109" s="868"/>
      <c r="E109" s="868"/>
    </row>
    <row r="110">
      <c r="D110" s="868"/>
      <c r="E110" s="868"/>
    </row>
    <row r="111">
      <c r="D111" s="868"/>
      <c r="E111" s="868"/>
    </row>
    <row r="112">
      <c r="D112" s="868"/>
      <c r="E112" s="868"/>
    </row>
    <row r="113">
      <c r="D113" s="868"/>
      <c r="E113" s="868"/>
    </row>
    <row r="114">
      <c r="D114" s="868"/>
      <c r="E114" s="868"/>
    </row>
    <row r="115">
      <c r="D115" s="868"/>
      <c r="E115" s="868"/>
    </row>
    <row r="116">
      <c r="D116" s="868"/>
      <c r="E116" s="868"/>
    </row>
    <row r="117">
      <c r="D117" s="868"/>
      <c r="E117" s="868"/>
    </row>
    <row r="118">
      <c r="D118" s="868"/>
      <c r="E118" s="868"/>
    </row>
    <row r="119">
      <c r="D119" s="868"/>
      <c r="E119" s="868"/>
    </row>
    <row r="120">
      <c r="D120" s="868"/>
      <c r="E120" s="868"/>
    </row>
    <row r="121">
      <c r="D121" s="868"/>
      <c r="E121" s="868"/>
    </row>
    <row r="122">
      <c r="D122" s="868"/>
      <c r="E122" s="868"/>
    </row>
    <row r="123">
      <c r="D123" s="868"/>
      <c r="E123" s="868"/>
    </row>
    <row r="124">
      <c r="D124" s="868"/>
      <c r="E124" s="868"/>
    </row>
    <row r="125">
      <c r="D125" s="868"/>
      <c r="E125" s="868"/>
    </row>
    <row r="126">
      <c r="D126" s="868"/>
      <c r="E126" s="868"/>
    </row>
    <row r="127">
      <c r="D127" s="868"/>
      <c r="E127" s="868"/>
    </row>
    <row r="128">
      <c r="D128" s="868"/>
      <c r="E128" s="868"/>
    </row>
    <row r="129">
      <c r="D129" s="868"/>
      <c r="E129" s="868"/>
    </row>
    <row r="130">
      <c r="D130" s="868"/>
      <c r="E130" s="868"/>
    </row>
    <row r="131">
      <c r="D131" s="868"/>
      <c r="E131" s="868"/>
    </row>
    <row r="132">
      <c r="D132" s="868"/>
      <c r="E132" s="868"/>
    </row>
    <row r="133">
      <c r="D133" s="868"/>
      <c r="E133" s="868"/>
    </row>
    <row r="134">
      <c r="D134" s="868"/>
      <c r="E134" s="868"/>
    </row>
    <row r="135">
      <c r="D135" s="868"/>
      <c r="E135" s="868"/>
    </row>
    <row r="136">
      <c r="D136" s="868"/>
      <c r="E136" s="868"/>
    </row>
    <row r="137">
      <c r="D137" s="868"/>
      <c r="E137" s="868"/>
    </row>
    <row r="138">
      <c r="D138" s="868"/>
      <c r="E138" s="868"/>
    </row>
    <row r="139">
      <c r="D139" s="868"/>
      <c r="E139" s="868"/>
    </row>
    <row r="140">
      <c r="D140" s="868"/>
      <c r="E140" s="868"/>
    </row>
    <row r="141">
      <c r="D141" s="868"/>
      <c r="E141" s="868"/>
    </row>
    <row r="142">
      <c r="D142" s="868"/>
      <c r="E142" s="868"/>
    </row>
    <row r="143">
      <c r="D143" s="868"/>
      <c r="E143" s="868"/>
    </row>
    <row r="144">
      <c r="D144" s="868"/>
      <c r="E144" s="868"/>
    </row>
    <row r="145">
      <c r="D145" s="868"/>
      <c r="E145" s="868"/>
    </row>
    <row r="146">
      <c r="D146" s="868"/>
      <c r="E146" s="868"/>
    </row>
    <row r="147">
      <c r="D147" s="868"/>
      <c r="E147" s="868"/>
    </row>
    <row r="148">
      <c r="D148" s="868"/>
      <c r="E148" s="868"/>
    </row>
    <row r="149">
      <c r="D149" s="868"/>
      <c r="E149" s="868"/>
    </row>
    <row r="150">
      <c r="D150" s="868"/>
      <c r="E150" s="868"/>
    </row>
    <row r="151">
      <c r="D151" s="868"/>
      <c r="E151" s="868"/>
    </row>
    <row r="152">
      <c r="D152" s="868"/>
      <c r="E152" s="868"/>
    </row>
    <row r="153">
      <c r="D153" s="868"/>
      <c r="E153" s="868"/>
    </row>
    <row r="154">
      <c r="D154" s="868"/>
      <c r="E154" s="868"/>
    </row>
    <row r="155">
      <c r="D155" s="868"/>
      <c r="E155" s="868"/>
    </row>
    <row r="156">
      <c r="D156" s="868"/>
      <c r="E156" s="868"/>
    </row>
    <row r="157">
      <c r="D157" s="868"/>
      <c r="E157" s="868"/>
    </row>
    <row r="158">
      <c r="D158" s="868"/>
      <c r="E158" s="868"/>
    </row>
    <row r="159">
      <c r="D159" s="868"/>
      <c r="E159" s="868"/>
    </row>
    <row r="160">
      <c r="D160" s="868"/>
      <c r="E160" s="868"/>
    </row>
    <row r="161">
      <c r="D161" s="868"/>
      <c r="E161" s="868"/>
    </row>
    <row r="162">
      <c r="D162" s="868"/>
      <c r="E162" s="868"/>
    </row>
    <row r="163">
      <c r="D163" s="868"/>
      <c r="E163" s="868"/>
    </row>
    <row r="164">
      <c r="D164" s="868"/>
      <c r="E164" s="868"/>
    </row>
    <row r="165">
      <c r="D165" s="868"/>
      <c r="E165" s="868"/>
    </row>
    <row r="166">
      <c r="D166" s="868"/>
      <c r="E166" s="868"/>
    </row>
    <row r="167">
      <c r="D167" s="868"/>
      <c r="E167" s="868"/>
    </row>
    <row r="168">
      <c r="D168" s="868"/>
      <c r="E168" s="868"/>
    </row>
    <row r="169">
      <c r="D169" s="868"/>
      <c r="E169" s="868"/>
    </row>
    <row r="170">
      <c r="D170" s="868"/>
      <c r="E170" s="868"/>
    </row>
    <row r="171">
      <c r="D171" s="868"/>
      <c r="E171" s="868"/>
    </row>
    <row r="172">
      <c r="D172" s="868"/>
      <c r="E172" s="868"/>
    </row>
    <row r="173">
      <c r="D173" s="868"/>
      <c r="E173" s="868"/>
    </row>
    <row r="174">
      <c r="D174" s="868"/>
      <c r="E174" s="868"/>
    </row>
    <row r="175">
      <c r="D175" s="868"/>
      <c r="E175" s="868"/>
    </row>
    <row r="176">
      <c r="D176" s="868"/>
      <c r="E176" s="868"/>
    </row>
    <row r="177">
      <c r="D177" s="868"/>
      <c r="E177" s="868"/>
    </row>
    <row r="178">
      <c r="D178" s="868"/>
      <c r="E178" s="868"/>
    </row>
    <row r="179">
      <c r="D179" s="868"/>
      <c r="E179" s="868"/>
    </row>
    <row r="180">
      <c r="D180" s="868"/>
      <c r="E180" s="868"/>
    </row>
    <row r="181">
      <c r="D181" s="868"/>
      <c r="E181" s="868"/>
    </row>
    <row r="182">
      <c r="D182" s="868"/>
      <c r="E182" s="868"/>
    </row>
    <row r="183">
      <c r="D183" s="868"/>
      <c r="E183" s="868"/>
    </row>
    <row r="184">
      <c r="D184" s="868"/>
      <c r="E184" s="868"/>
    </row>
    <row r="185">
      <c r="D185" s="868"/>
      <c r="E185" s="868"/>
    </row>
    <row r="186">
      <c r="D186" s="868"/>
      <c r="E186" s="868"/>
    </row>
    <row r="187">
      <c r="D187" s="868"/>
      <c r="E187" s="868"/>
    </row>
    <row r="188">
      <c r="D188" s="868"/>
      <c r="E188" s="868"/>
    </row>
    <row r="189">
      <c r="D189" s="868"/>
      <c r="E189" s="868"/>
    </row>
    <row r="190">
      <c r="D190" s="868"/>
      <c r="E190" s="868"/>
    </row>
    <row r="191">
      <c r="D191" s="868"/>
      <c r="E191" s="868"/>
    </row>
    <row r="192">
      <c r="D192" s="868"/>
      <c r="E192" s="868"/>
    </row>
    <row r="193">
      <c r="D193" s="868"/>
      <c r="E193" s="868"/>
    </row>
    <row r="194">
      <c r="D194" s="868"/>
      <c r="E194" s="868"/>
    </row>
    <row r="195">
      <c r="D195" s="868"/>
      <c r="E195" s="868"/>
    </row>
    <row r="196">
      <c r="D196" s="868"/>
      <c r="E196" s="868"/>
    </row>
    <row r="197">
      <c r="D197" s="868"/>
      <c r="E197" s="868"/>
    </row>
    <row r="198">
      <c r="D198" s="868"/>
      <c r="E198" s="868"/>
    </row>
    <row r="199">
      <c r="D199" s="868"/>
      <c r="E199" s="868"/>
    </row>
    <row r="200">
      <c r="D200" s="868"/>
      <c r="E200" s="868"/>
    </row>
    <row r="201">
      <c r="D201" s="868"/>
      <c r="E201" s="868"/>
    </row>
    <row r="202">
      <c r="D202" s="868"/>
      <c r="E202" s="868"/>
    </row>
    <row r="203">
      <c r="D203" s="868"/>
      <c r="E203" s="868"/>
    </row>
    <row r="204">
      <c r="D204" s="868"/>
      <c r="E204" s="868"/>
    </row>
    <row r="205">
      <c r="D205" s="868"/>
      <c r="E205" s="868"/>
    </row>
    <row r="206">
      <c r="D206" s="868"/>
      <c r="E206" s="868"/>
    </row>
    <row r="207">
      <c r="D207" s="868"/>
      <c r="E207" s="868"/>
    </row>
    <row r="208">
      <c r="D208" s="868"/>
      <c r="E208" s="868"/>
    </row>
    <row r="209">
      <c r="D209" s="868"/>
      <c r="E209" s="868"/>
    </row>
    <row r="210">
      <c r="D210" s="868"/>
      <c r="E210" s="868"/>
    </row>
    <row r="211">
      <c r="D211" s="868"/>
      <c r="E211" s="868"/>
    </row>
    <row r="212">
      <c r="D212" s="868"/>
      <c r="E212" s="868"/>
    </row>
    <row r="213">
      <c r="D213" s="868"/>
      <c r="E213" s="868"/>
    </row>
    <row r="214">
      <c r="D214" s="868"/>
      <c r="E214" s="868"/>
    </row>
    <row r="215">
      <c r="D215" s="868"/>
      <c r="E215" s="868"/>
    </row>
    <row r="216">
      <c r="D216" s="868"/>
      <c r="E216" s="868"/>
    </row>
    <row r="217">
      <c r="D217" s="868"/>
      <c r="E217" s="868"/>
    </row>
    <row r="218">
      <c r="D218" s="868"/>
      <c r="E218" s="868"/>
    </row>
    <row r="219">
      <c r="D219" s="868"/>
      <c r="E219" s="868"/>
    </row>
    <row r="220">
      <c r="D220" s="868"/>
      <c r="E220" s="868"/>
    </row>
    <row r="221">
      <c r="D221" s="868"/>
      <c r="E221" s="868"/>
    </row>
    <row r="222">
      <c r="D222" s="868"/>
      <c r="E222" s="868"/>
    </row>
    <row r="223">
      <c r="D223" s="868"/>
      <c r="E223" s="868"/>
    </row>
    <row r="224">
      <c r="D224" s="868"/>
      <c r="E224" s="868"/>
    </row>
    <row r="225">
      <c r="D225" s="868"/>
      <c r="E225" s="868"/>
    </row>
    <row r="226">
      <c r="D226" s="868"/>
      <c r="E226" s="868"/>
    </row>
    <row r="227">
      <c r="D227" s="868"/>
      <c r="E227" s="868"/>
    </row>
    <row r="228">
      <c r="D228" s="868"/>
      <c r="E228" s="868"/>
    </row>
    <row r="229">
      <c r="D229" s="868"/>
      <c r="E229" s="868"/>
    </row>
    <row r="230">
      <c r="D230" s="868"/>
      <c r="E230" s="868"/>
    </row>
    <row r="231">
      <c r="D231" s="868"/>
      <c r="E231" s="868"/>
    </row>
    <row r="232">
      <c r="D232" s="868"/>
      <c r="E232" s="868"/>
    </row>
    <row r="233">
      <c r="D233" s="868"/>
      <c r="E233" s="868"/>
    </row>
    <row r="234">
      <c r="D234" s="868"/>
      <c r="E234" s="868"/>
    </row>
    <row r="235">
      <c r="D235" s="868"/>
      <c r="E235" s="868"/>
    </row>
    <row r="236">
      <c r="D236" s="868"/>
      <c r="E236" s="868"/>
    </row>
    <row r="237">
      <c r="D237" s="868"/>
      <c r="E237" s="868"/>
    </row>
    <row r="238">
      <c r="D238" s="868"/>
      <c r="E238" s="868"/>
    </row>
    <row r="239">
      <c r="D239" s="868"/>
      <c r="E239" s="868"/>
    </row>
    <row r="240">
      <c r="D240" s="868"/>
      <c r="E240" s="868"/>
    </row>
    <row r="241">
      <c r="D241" s="868"/>
      <c r="E241" s="868"/>
    </row>
    <row r="242">
      <c r="D242" s="868"/>
      <c r="E242" s="868"/>
    </row>
    <row r="243">
      <c r="D243" s="868"/>
      <c r="E243" s="868"/>
    </row>
    <row r="244">
      <c r="D244" s="868"/>
      <c r="E244" s="868"/>
    </row>
    <row r="245">
      <c r="D245" s="868"/>
      <c r="E245" s="868"/>
    </row>
    <row r="246">
      <c r="D246" s="868"/>
      <c r="E246" s="868"/>
    </row>
    <row r="247">
      <c r="D247" s="868"/>
      <c r="E247" s="868"/>
    </row>
    <row r="248">
      <c r="D248" s="868"/>
      <c r="E248" s="868"/>
    </row>
    <row r="249">
      <c r="D249" s="868"/>
      <c r="E249" s="868"/>
    </row>
    <row r="250">
      <c r="D250" s="868"/>
      <c r="E250" s="868"/>
    </row>
    <row r="251">
      <c r="D251" s="868"/>
      <c r="E251" s="868"/>
    </row>
    <row r="252">
      <c r="D252" s="868"/>
      <c r="E252" s="868"/>
    </row>
    <row r="253">
      <c r="D253" s="868"/>
      <c r="E253" s="868"/>
    </row>
    <row r="254">
      <c r="D254" s="868"/>
      <c r="E254" s="868"/>
    </row>
    <row r="255">
      <c r="D255" s="868"/>
      <c r="E255" s="868"/>
    </row>
    <row r="256">
      <c r="D256" s="868"/>
      <c r="E256" s="868"/>
    </row>
    <row r="257">
      <c r="D257" s="868"/>
      <c r="E257" s="868"/>
    </row>
    <row r="258">
      <c r="D258" s="868"/>
      <c r="E258" s="868"/>
    </row>
    <row r="259">
      <c r="D259" s="868"/>
      <c r="E259" s="868"/>
    </row>
    <row r="260">
      <c r="D260" s="868"/>
      <c r="E260" s="868"/>
    </row>
    <row r="261">
      <c r="D261" s="868"/>
      <c r="E261" s="868"/>
    </row>
    <row r="262">
      <c r="D262" s="868"/>
      <c r="E262" s="868"/>
    </row>
    <row r="263">
      <c r="D263" s="868"/>
      <c r="E263" s="868"/>
    </row>
    <row r="264">
      <c r="D264" s="868"/>
      <c r="E264" s="868"/>
    </row>
    <row r="265">
      <c r="D265" s="868"/>
      <c r="E265" s="868"/>
    </row>
    <row r="266">
      <c r="D266" s="868"/>
      <c r="E266" s="868"/>
    </row>
    <row r="267">
      <c r="D267" s="868"/>
      <c r="E267" s="868"/>
    </row>
    <row r="268">
      <c r="D268" s="868"/>
      <c r="E268" s="868"/>
    </row>
    <row r="269">
      <c r="D269" s="868"/>
      <c r="E269" s="868"/>
    </row>
    <row r="270">
      <c r="D270" s="868"/>
      <c r="E270" s="868"/>
    </row>
    <row r="271">
      <c r="D271" s="868"/>
      <c r="E271" s="868"/>
    </row>
    <row r="272">
      <c r="D272" s="868"/>
      <c r="E272" s="868"/>
    </row>
    <row r="273">
      <c r="D273" s="868"/>
      <c r="E273" s="868"/>
    </row>
    <row r="274">
      <c r="D274" s="868"/>
      <c r="E274" s="868"/>
    </row>
    <row r="275">
      <c r="D275" s="868"/>
      <c r="E275" s="868"/>
    </row>
    <row r="276">
      <c r="D276" s="868"/>
      <c r="E276" s="868"/>
    </row>
    <row r="277">
      <c r="D277" s="868"/>
      <c r="E277" s="868"/>
    </row>
    <row r="278">
      <c r="D278" s="868"/>
      <c r="E278" s="868"/>
    </row>
    <row r="279">
      <c r="D279" s="868"/>
      <c r="E279" s="868"/>
    </row>
    <row r="280">
      <c r="D280" s="868"/>
      <c r="E280" s="868"/>
    </row>
    <row r="281">
      <c r="D281" s="868"/>
      <c r="E281" s="868"/>
    </row>
    <row r="282">
      <c r="D282" s="868"/>
      <c r="E282" s="868"/>
    </row>
    <row r="283">
      <c r="D283" s="868"/>
      <c r="E283" s="868"/>
    </row>
    <row r="284">
      <c r="D284" s="868"/>
      <c r="E284" s="868"/>
    </row>
    <row r="285">
      <c r="D285" s="868"/>
      <c r="E285" s="868"/>
    </row>
    <row r="286">
      <c r="D286" s="868"/>
      <c r="E286" s="868"/>
    </row>
    <row r="287">
      <c r="D287" s="868"/>
      <c r="E287" s="868"/>
    </row>
    <row r="288">
      <c r="D288" s="868"/>
      <c r="E288" s="868"/>
    </row>
    <row r="289">
      <c r="D289" s="868"/>
      <c r="E289" s="868"/>
    </row>
    <row r="290">
      <c r="D290" s="868"/>
      <c r="E290" s="868"/>
    </row>
    <row r="291">
      <c r="D291" s="868"/>
      <c r="E291" s="868"/>
    </row>
    <row r="292">
      <c r="D292" s="868"/>
      <c r="E292" s="868"/>
    </row>
    <row r="293">
      <c r="D293" s="868"/>
      <c r="E293" s="868"/>
    </row>
    <row r="294">
      <c r="D294" s="868"/>
      <c r="E294" s="868"/>
    </row>
    <row r="295">
      <c r="D295" s="868"/>
      <c r="E295" s="868"/>
    </row>
    <row r="296">
      <c r="D296" s="868"/>
      <c r="E296" s="868"/>
    </row>
    <row r="297">
      <c r="D297" s="868"/>
      <c r="E297" s="868"/>
    </row>
    <row r="298">
      <c r="D298" s="868"/>
      <c r="E298" s="868"/>
    </row>
    <row r="299">
      <c r="D299" s="868"/>
      <c r="E299" s="868"/>
    </row>
    <row r="300">
      <c r="D300" s="868"/>
      <c r="E300" s="868"/>
    </row>
    <row r="301">
      <c r="D301" s="868"/>
      <c r="E301" s="868"/>
    </row>
    <row r="302">
      <c r="D302" s="868"/>
      <c r="E302" s="868"/>
    </row>
    <row r="303">
      <c r="D303" s="868"/>
      <c r="E303" s="868"/>
    </row>
    <row r="304">
      <c r="D304" s="868"/>
      <c r="E304" s="868"/>
    </row>
    <row r="305">
      <c r="D305" s="868"/>
      <c r="E305" s="868"/>
    </row>
    <row r="306">
      <c r="D306" s="868"/>
      <c r="E306" s="868"/>
    </row>
    <row r="307">
      <c r="D307" s="868"/>
      <c r="E307" s="868"/>
    </row>
    <row r="308">
      <c r="D308" s="868"/>
      <c r="E308" s="868"/>
    </row>
    <row r="309">
      <c r="D309" s="868"/>
      <c r="E309" s="868"/>
    </row>
    <row r="310">
      <c r="D310" s="868"/>
      <c r="E310" s="868"/>
    </row>
    <row r="311">
      <c r="D311" s="868"/>
      <c r="E311" s="868"/>
    </row>
    <row r="312">
      <c r="D312" s="868"/>
      <c r="E312" s="868"/>
    </row>
    <row r="313">
      <c r="D313" s="868"/>
      <c r="E313" s="868"/>
    </row>
    <row r="314">
      <c r="D314" s="868"/>
      <c r="E314" s="868"/>
    </row>
    <row r="315">
      <c r="D315" s="868"/>
      <c r="E315" s="868"/>
    </row>
    <row r="316">
      <c r="D316" s="868"/>
      <c r="E316" s="868"/>
    </row>
    <row r="317">
      <c r="D317" s="868"/>
      <c r="E317" s="868"/>
    </row>
    <row r="318">
      <c r="D318" s="868"/>
      <c r="E318" s="868"/>
    </row>
    <row r="319">
      <c r="D319" s="868"/>
      <c r="E319" s="868"/>
    </row>
    <row r="320">
      <c r="D320" s="868"/>
      <c r="E320" s="868"/>
    </row>
    <row r="321">
      <c r="D321" s="868"/>
      <c r="E321" s="868"/>
    </row>
    <row r="322">
      <c r="D322" s="868"/>
      <c r="E322" s="868"/>
    </row>
    <row r="323">
      <c r="D323" s="868"/>
      <c r="E323" s="868"/>
    </row>
    <row r="324">
      <c r="D324" s="868"/>
      <c r="E324" s="868"/>
    </row>
    <row r="325">
      <c r="D325" s="868"/>
      <c r="E325" s="868"/>
    </row>
    <row r="326">
      <c r="D326" s="868"/>
      <c r="E326" s="868"/>
    </row>
    <row r="327">
      <c r="D327" s="868"/>
      <c r="E327" s="868"/>
    </row>
    <row r="328">
      <c r="D328" s="868"/>
      <c r="E328" s="868"/>
    </row>
    <row r="329">
      <c r="D329" s="868"/>
      <c r="E329" s="868"/>
    </row>
    <row r="330">
      <c r="D330" s="868"/>
      <c r="E330" s="868"/>
    </row>
    <row r="331">
      <c r="D331" s="868"/>
      <c r="E331" s="868"/>
    </row>
    <row r="332">
      <c r="D332" s="868"/>
      <c r="E332" s="868"/>
    </row>
    <row r="333">
      <c r="D333" s="868"/>
      <c r="E333" s="868"/>
    </row>
    <row r="334">
      <c r="D334" s="868"/>
      <c r="E334" s="868"/>
    </row>
    <row r="335">
      <c r="D335" s="868"/>
      <c r="E335" s="868"/>
    </row>
    <row r="336">
      <c r="D336" s="868"/>
      <c r="E336" s="868"/>
    </row>
    <row r="337">
      <c r="D337" s="868"/>
      <c r="E337" s="868"/>
    </row>
    <row r="338">
      <c r="D338" s="868"/>
      <c r="E338" s="868"/>
    </row>
    <row r="339">
      <c r="D339" s="868"/>
      <c r="E339" s="868"/>
    </row>
    <row r="340">
      <c r="D340" s="868"/>
      <c r="E340" s="868"/>
    </row>
    <row r="341">
      <c r="D341" s="868"/>
      <c r="E341" s="868"/>
    </row>
    <row r="342">
      <c r="D342" s="868"/>
      <c r="E342" s="868"/>
    </row>
    <row r="343">
      <c r="D343" s="868"/>
      <c r="E343" s="868"/>
    </row>
    <row r="344">
      <c r="D344" s="868"/>
      <c r="E344" s="868"/>
    </row>
    <row r="345">
      <c r="D345" s="868"/>
      <c r="E345" s="868"/>
    </row>
    <row r="346">
      <c r="D346" s="868"/>
      <c r="E346" s="868"/>
    </row>
    <row r="347">
      <c r="D347" s="868"/>
      <c r="E347" s="868"/>
    </row>
    <row r="348">
      <c r="D348" s="868"/>
      <c r="E348" s="868"/>
    </row>
    <row r="349">
      <c r="D349" s="868"/>
      <c r="E349" s="868"/>
    </row>
    <row r="350">
      <c r="D350" s="868"/>
      <c r="E350" s="868"/>
    </row>
    <row r="351">
      <c r="D351" s="868"/>
      <c r="E351" s="868"/>
    </row>
    <row r="352">
      <c r="D352" s="868"/>
      <c r="E352" s="868"/>
    </row>
    <row r="353">
      <c r="D353" s="868"/>
      <c r="E353" s="868"/>
    </row>
    <row r="354">
      <c r="D354" s="868"/>
      <c r="E354" s="868"/>
    </row>
    <row r="355">
      <c r="D355" s="868"/>
      <c r="E355" s="868"/>
    </row>
    <row r="356">
      <c r="D356" s="868"/>
      <c r="E356" s="868"/>
    </row>
    <row r="357">
      <c r="D357" s="868"/>
      <c r="E357" s="868"/>
    </row>
    <row r="358">
      <c r="D358" s="868"/>
      <c r="E358" s="868"/>
    </row>
    <row r="359">
      <c r="D359" s="868"/>
      <c r="E359" s="868"/>
    </row>
    <row r="360">
      <c r="D360" s="868"/>
      <c r="E360" s="868"/>
    </row>
    <row r="361">
      <c r="D361" s="868"/>
      <c r="E361" s="868"/>
    </row>
    <row r="362">
      <c r="D362" s="868"/>
      <c r="E362" s="868"/>
    </row>
    <row r="363">
      <c r="D363" s="868"/>
      <c r="E363" s="868"/>
    </row>
    <row r="364">
      <c r="D364" s="868"/>
      <c r="E364" s="868"/>
    </row>
    <row r="365">
      <c r="D365" s="868"/>
      <c r="E365" s="868"/>
    </row>
    <row r="366">
      <c r="D366" s="868"/>
      <c r="E366" s="868"/>
    </row>
    <row r="367">
      <c r="D367" s="868"/>
      <c r="E367" s="868"/>
    </row>
    <row r="368">
      <c r="D368" s="868"/>
      <c r="E368" s="868"/>
    </row>
    <row r="369">
      <c r="D369" s="868"/>
      <c r="E369" s="868"/>
    </row>
    <row r="370">
      <c r="D370" s="868"/>
      <c r="E370" s="868"/>
    </row>
    <row r="371">
      <c r="D371" s="868"/>
      <c r="E371" s="868"/>
    </row>
    <row r="372">
      <c r="D372" s="868"/>
      <c r="E372" s="868"/>
    </row>
    <row r="373">
      <c r="D373" s="868"/>
      <c r="E373" s="868"/>
    </row>
    <row r="374">
      <c r="D374" s="868"/>
      <c r="E374" s="868"/>
    </row>
    <row r="375">
      <c r="D375" s="868"/>
      <c r="E375" s="868"/>
    </row>
    <row r="376">
      <c r="D376" s="868"/>
      <c r="E376" s="868"/>
    </row>
    <row r="377">
      <c r="D377" s="868"/>
      <c r="E377" s="868"/>
    </row>
    <row r="378">
      <c r="D378" s="868"/>
      <c r="E378" s="868"/>
    </row>
    <row r="379">
      <c r="D379" s="868"/>
      <c r="E379" s="868"/>
    </row>
    <row r="380">
      <c r="D380" s="868"/>
      <c r="E380" s="868"/>
    </row>
    <row r="381">
      <c r="D381" s="868"/>
      <c r="E381" s="868"/>
    </row>
    <row r="382">
      <c r="D382" s="868"/>
      <c r="E382" s="868"/>
    </row>
    <row r="383">
      <c r="D383" s="868"/>
      <c r="E383" s="868"/>
    </row>
    <row r="384">
      <c r="D384" s="868"/>
      <c r="E384" s="868"/>
    </row>
    <row r="385">
      <c r="D385" s="868"/>
      <c r="E385" s="868"/>
    </row>
    <row r="386">
      <c r="D386" s="868"/>
      <c r="E386" s="868"/>
    </row>
    <row r="387">
      <c r="D387" s="868"/>
      <c r="E387" s="868"/>
    </row>
    <row r="388">
      <c r="D388" s="868"/>
      <c r="E388" s="868"/>
    </row>
    <row r="389">
      <c r="D389" s="868"/>
      <c r="E389" s="868"/>
    </row>
    <row r="390">
      <c r="D390" s="868"/>
      <c r="E390" s="868"/>
    </row>
    <row r="391">
      <c r="D391" s="868"/>
      <c r="E391" s="868"/>
    </row>
    <row r="392">
      <c r="D392" s="868"/>
      <c r="E392" s="868"/>
    </row>
    <row r="393">
      <c r="D393" s="868"/>
      <c r="E393" s="868"/>
    </row>
    <row r="394">
      <c r="D394" s="868"/>
      <c r="E394" s="868"/>
    </row>
    <row r="395">
      <c r="D395" s="868"/>
      <c r="E395" s="868"/>
    </row>
    <row r="396">
      <c r="D396" s="868"/>
      <c r="E396" s="868"/>
    </row>
    <row r="397">
      <c r="D397" s="868"/>
      <c r="E397" s="868"/>
    </row>
    <row r="398">
      <c r="D398" s="868"/>
      <c r="E398" s="868"/>
    </row>
    <row r="399">
      <c r="D399" s="868"/>
      <c r="E399" s="868"/>
    </row>
    <row r="400">
      <c r="D400" s="868"/>
      <c r="E400" s="868"/>
    </row>
    <row r="401">
      <c r="D401" s="868"/>
      <c r="E401" s="868"/>
    </row>
    <row r="402">
      <c r="D402" s="868"/>
      <c r="E402" s="868"/>
    </row>
    <row r="403">
      <c r="D403" s="868"/>
      <c r="E403" s="868"/>
    </row>
    <row r="404">
      <c r="D404" s="868"/>
      <c r="E404" s="868"/>
    </row>
    <row r="405">
      <c r="D405" s="868"/>
      <c r="E405" s="868"/>
    </row>
    <row r="406">
      <c r="D406" s="868"/>
      <c r="E406" s="868"/>
    </row>
    <row r="407">
      <c r="D407" s="868"/>
      <c r="E407" s="868"/>
    </row>
    <row r="408">
      <c r="D408" s="868"/>
      <c r="E408" s="868"/>
    </row>
    <row r="409">
      <c r="D409" s="868"/>
      <c r="E409" s="868"/>
    </row>
    <row r="410">
      <c r="D410" s="868"/>
      <c r="E410" s="868"/>
    </row>
    <row r="411">
      <c r="D411" s="868"/>
      <c r="E411" s="868"/>
    </row>
    <row r="412">
      <c r="D412" s="868"/>
      <c r="E412" s="868"/>
    </row>
    <row r="413">
      <c r="D413" s="868"/>
      <c r="E413" s="868"/>
    </row>
    <row r="414">
      <c r="D414" s="868"/>
      <c r="E414" s="868"/>
    </row>
    <row r="415">
      <c r="D415" s="868"/>
      <c r="E415" s="868"/>
    </row>
    <row r="416">
      <c r="D416" s="868"/>
      <c r="E416" s="868"/>
    </row>
    <row r="417">
      <c r="D417" s="868"/>
      <c r="E417" s="868"/>
    </row>
    <row r="418">
      <c r="D418" s="868"/>
      <c r="E418" s="868"/>
    </row>
    <row r="419">
      <c r="D419" s="868"/>
      <c r="E419" s="868"/>
    </row>
    <row r="420">
      <c r="D420" s="868"/>
      <c r="E420" s="868"/>
    </row>
    <row r="421">
      <c r="D421" s="868"/>
      <c r="E421" s="868"/>
    </row>
    <row r="422">
      <c r="D422" s="868"/>
      <c r="E422" s="868"/>
    </row>
    <row r="423">
      <c r="D423" s="868"/>
      <c r="E423" s="868"/>
    </row>
    <row r="424">
      <c r="D424" s="868"/>
      <c r="E424" s="868"/>
    </row>
    <row r="425">
      <c r="D425" s="868"/>
      <c r="E425" s="868"/>
    </row>
    <row r="426">
      <c r="D426" s="868"/>
      <c r="E426" s="868"/>
    </row>
    <row r="427">
      <c r="D427" s="868"/>
      <c r="E427" s="868"/>
    </row>
    <row r="428">
      <c r="D428" s="868"/>
      <c r="E428" s="868"/>
    </row>
    <row r="429">
      <c r="D429" s="868"/>
      <c r="E429" s="868"/>
    </row>
    <row r="430">
      <c r="D430" s="868"/>
      <c r="E430" s="868"/>
    </row>
    <row r="431">
      <c r="D431" s="868"/>
      <c r="E431" s="868"/>
    </row>
    <row r="432">
      <c r="D432" s="868"/>
      <c r="E432" s="868"/>
    </row>
    <row r="433">
      <c r="D433" s="868"/>
      <c r="E433" s="868"/>
    </row>
    <row r="434">
      <c r="D434" s="868"/>
      <c r="E434" s="868"/>
    </row>
    <row r="435">
      <c r="D435" s="868"/>
      <c r="E435" s="868"/>
    </row>
    <row r="436">
      <c r="D436" s="868"/>
      <c r="E436" s="868"/>
    </row>
    <row r="437">
      <c r="D437" s="868"/>
      <c r="E437" s="868"/>
    </row>
    <row r="438">
      <c r="D438" s="868"/>
      <c r="E438" s="868"/>
    </row>
    <row r="439">
      <c r="D439" s="868"/>
      <c r="E439" s="868"/>
    </row>
    <row r="440">
      <c r="D440" s="868"/>
      <c r="E440" s="868"/>
    </row>
    <row r="441">
      <c r="D441" s="868"/>
      <c r="E441" s="868"/>
    </row>
    <row r="442">
      <c r="D442" s="868"/>
      <c r="E442" s="868"/>
    </row>
    <row r="443">
      <c r="D443" s="868"/>
      <c r="E443" s="868"/>
    </row>
    <row r="444">
      <c r="D444" s="868"/>
      <c r="E444" s="868"/>
    </row>
    <row r="445">
      <c r="D445" s="868"/>
      <c r="E445" s="868"/>
    </row>
    <row r="446">
      <c r="D446" s="868"/>
      <c r="E446" s="868"/>
    </row>
    <row r="447">
      <c r="D447" s="868"/>
      <c r="E447" s="868"/>
    </row>
    <row r="448">
      <c r="D448" s="868"/>
      <c r="E448" s="868"/>
    </row>
    <row r="449">
      <c r="D449" s="868"/>
      <c r="E449" s="868"/>
    </row>
    <row r="450">
      <c r="D450" s="868"/>
      <c r="E450" s="868"/>
    </row>
    <row r="451">
      <c r="D451" s="868"/>
      <c r="E451" s="868"/>
    </row>
    <row r="452">
      <c r="D452" s="868"/>
      <c r="E452" s="868"/>
    </row>
    <row r="453">
      <c r="D453" s="868"/>
      <c r="E453" s="868"/>
    </row>
    <row r="454">
      <c r="D454" s="868"/>
      <c r="E454" s="868"/>
    </row>
    <row r="455">
      <c r="D455" s="868"/>
      <c r="E455" s="868"/>
    </row>
    <row r="456">
      <c r="D456" s="868"/>
      <c r="E456" s="868"/>
    </row>
    <row r="457">
      <c r="D457" s="868"/>
      <c r="E457" s="868"/>
    </row>
    <row r="458">
      <c r="D458" s="868"/>
      <c r="E458" s="868"/>
    </row>
    <row r="459">
      <c r="D459" s="868"/>
      <c r="E459" s="868"/>
    </row>
    <row r="460">
      <c r="D460" s="868"/>
      <c r="E460" s="868"/>
    </row>
    <row r="461">
      <c r="D461" s="868"/>
      <c r="E461" s="868"/>
    </row>
    <row r="462">
      <c r="D462" s="868"/>
      <c r="E462" s="868"/>
    </row>
    <row r="463">
      <c r="D463" s="868"/>
      <c r="E463" s="868"/>
    </row>
    <row r="464">
      <c r="D464" s="868"/>
      <c r="E464" s="868"/>
    </row>
    <row r="465">
      <c r="D465" s="868"/>
      <c r="E465" s="868"/>
    </row>
    <row r="466">
      <c r="D466" s="868"/>
      <c r="E466" s="868"/>
    </row>
    <row r="467">
      <c r="D467" s="868"/>
      <c r="E467" s="868"/>
    </row>
    <row r="468">
      <c r="D468" s="868"/>
      <c r="E468" s="868"/>
    </row>
    <row r="469">
      <c r="D469" s="868"/>
      <c r="E469" s="868"/>
    </row>
    <row r="470">
      <c r="D470" s="868"/>
      <c r="E470" s="868"/>
    </row>
    <row r="471">
      <c r="D471" s="868"/>
      <c r="E471" s="868"/>
    </row>
    <row r="472">
      <c r="D472" s="868"/>
      <c r="E472" s="868"/>
    </row>
    <row r="473">
      <c r="D473" s="868"/>
      <c r="E473" s="868"/>
    </row>
    <row r="474">
      <c r="D474" s="868"/>
      <c r="E474" s="868"/>
    </row>
    <row r="475">
      <c r="D475" s="868"/>
      <c r="E475" s="868"/>
    </row>
    <row r="476">
      <c r="D476" s="868"/>
      <c r="E476" s="868"/>
    </row>
    <row r="477">
      <c r="D477" s="868"/>
      <c r="E477" s="868"/>
    </row>
    <row r="478">
      <c r="D478" s="868"/>
      <c r="E478" s="868"/>
    </row>
    <row r="479">
      <c r="D479" s="868"/>
      <c r="E479" s="868"/>
    </row>
    <row r="480">
      <c r="D480" s="868"/>
      <c r="E480" s="868"/>
    </row>
    <row r="481">
      <c r="D481" s="868"/>
      <c r="E481" s="868"/>
    </row>
    <row r="482">
      <c r="D482" s="868"/>
      <c r="E482" s="868"/>
    </row>
    <row r="483">
      <c r="D483" s="868"/>
      <c r="E483" s="868"/>
    </row>
    <row r="484">
      <c r="D484" s="868"/>
      <c r="E484" s="868"/>
    </row>
    <row r="485">
      <c r="D485" s="868"/>
      <c r="E485" s="868"/>
    </row>
    <row r="486">
      <c r="D486" s="868"/>
      <c r="E486" s="868"/>
    </row>
    <row r="487">
      <c r="D487" s="868"/>
      <c r="E487" s="868"/>
    </row>
    <row r="488">
      <c r="D488" s="868"/>
      <c r="E488" s="868"/>
    </row>
    <row r="489">
      <c r="D489" s="868"/>
      <c r="E489" s="868"/>
    </row>
    <row r="490">
      <c r="D490" s="868"/>
      <c r="E490" s="868"/>
    </row>
    <row r="491">
      <c r="D491" s="868"/>
      <c r="E491" s="868"/>
    </row>
    <row r="492">
      <c r="D492" s="868"/>
      <c r="E492" s="868"/>
    </row>
    <row r="493">
      <c r="D493" s="868"/>
      <c r="E493" s="868"/>
    </row>
    <row r="494">
      <c r="D494" s="868"/>
      <c r="E494" s="868"/>
    </row>
    <row r="495">
      <c r="D495" s="868"/>
      <c r="E495" s="868"/>
    </row>
    <row r="496">
      <c r="D496" s="868"/>
      <c r="E496" s="868"/>
    </row>
    <row r="497">
      <c r="D497" s="868"/>
      <c r="E497" s="868"/>
    </row>
    <row r="498">
      <c r="D498" s="868"/>
      <c r="E498" s="868"/>
    </row>
    <row r="499">
      <c r="D499" s="868"/>
      <c r="E499" s="868"/>
    </row>
    <row r="500">
      <c r="D500" s="868"/>
      <c r="E500" s="868"/>
    </row>
    <row r="501">
      <c r="D501" s="868"/>
      <c r="E501" s="868"/>
    </row>
    <row r="502">
      <c r="D502" s="868"/>
      <c r="E502" s="868"/>
    </row>
    <row r="503">
      <c r="D503" s="868"/>
      <c r="E503" s="868"/>
    </row>
    <row r="504">
      <c r="D504" s="868"/>
      <c r="E504" s="868"/>
    </row>
    <row r="505">
      <c r="D505" s="868"/>
      <c r="E505" s="868"/>
    </row>
    <row r="506">
      <c r="D506" s="868"/>
      <c r="E506" s="868"/>
    </row>
    <row r="507">
      <c r="D507" s="868"/>
      <c r="E507" s="868"/>
    </row>
    <row r="508">
      <c r="D508" s="868"/>
      <c r="E508" s="868"/>
    </row>
    <row r="509">
      <c r="D509" s="868"/>
      <c r="E509" s="868"/>
    </row>
    <row r="510">
      <c r="D510" s="868"/>
      <c r="E510" s="868"/>
    </row>
    <row r="511">
      <c r="D511" s="868"/>
      <c r="E511" s="868"/>
    </row>
    <row r="512">
      <c r="D512" s="868"/>
      <c r="E512" s="868"/>
    </row>
    <row r="513">
      <c r="D513" s="868"/>
      <c r="E513" s="868"/>
    </row>
    <row r="514">
      <c r="D514" s="868"/>
      <c r="E514" s="868"/>
    </row>
    <row r="515">
      <c r="D515" s="868"/>
      <c r="E515" s="868"/>
    </row>
    <row r="516">
      <c r="D516" s="868"/>
      <c r="E516" s="868"/>
    </row>
    <row r="517">
      <c r="D517" s="868"/>
      <c r="E517" s="868"/>
    </row>
    <row r="518">
      <c r="D518" s="868"/>
      <c r="E518" s="868"/>
    </row>
    <row r="519">
      <c r="D519" s="868"/>
      <c r="E519" s="868"/>
    </row>
    <row r="520">
      <c r="D520" s="868"/>
      <c r="E520" s="868"/>
    </row>
    <row r="521">
      <c r="D521" s="868"/>
      <c r="E521" s="868"/>
    </row>
    <row r="522">
      <c r="D522" s="868"/>
      <c r="E522" s="868"/>
    </row>
    <row r="523">
      <c r="D523" s="868"/>
      <c r="E523" s="868"/>
    </row>
    <row r="524">
      <c r="D524" s="868"/>
      <c r="E524" s="868"/>
    </row>
    <row r="525">
      <c r="D525" s="868"/>
      <c r="E525" s="868"/>
    </row>
    <row r="526">
      <c r="D526" s="868"/>
      <c r="E526" s="868"/>
    </row>
    <row r="527">
      <c r="D527" s="868"/>
      <c r="E527" s="868"/>
    </row>
    <row r="528">
      <c r="D528" s="868"/>
      <c r="E528" s="868"/>
    </row>
    <row r="529">
      <c r="D529" s="868"/>
      <c r="E529" s="868"/>
    </row>
    <row r="530">
      <c r="D530" s="868"/>
      <c r="E530" s="868"/>
    </row>
    <row r="531">
      <c r="D531" s="868"/>
      <c r="E531" s="868"/>
    </row>
    <row r="532">
      <c r="D532" s="868"/>
      <c r="E532" s="868"/>
    </row>
    <row r="533">
      <c r="D533" s="868"/>
      <c r="E533" s="868"/>
    </row>
    <row r="534">
      <c r="D534" s="868"/>
      <c r="E534" s="868"/>
    </row>
    <row r="535">
      <c r="D535" s="868"/>
      <c r="E535" s="868"/>
    </row>
    <row r="536">
      <c r="D536" s="868"/>
      <c r="E536" s="868"/>
    </row>
    <row r="537">
      <c r="D537" s="868"/>
      <c r="E537" s="868"/>
    </row>
    <row r="538">
      <c r="D538" s="868"/>
      <c r="E538" s="868"/>
    </row>
    <row r="539">
      <c r="D539" s="868"/>
      <c r="E539" s="868"/>
    </row>
    <row r="540">
      <c r="D540" s="868"/>
      <c r="E540" s="868"/>
    </row>
    <row r="541">
      <c r="D541" s="868"/>
      <c r="E541" s="868"/>
    </row>
    <row r="542">
      <c r="D542" s="868"/>
      <c r="E542" s="868"/>
    </row>
    <row r="543">
      <c r="D543" s="868"/>
      <c r="E543" s="868"/>
    </row>
    <row r="544">
      <c r="D544" s="868"/>
      <c r="E544" s="868"/>
    </row>
    <row r="545">
      <c r="D545" s="868"/>
      <c r="E545" s="868"/>
    </row>
    <row r="546">
      <c r="D546" s="868"/>
      <c r="E546" s="868"/>
    </row>
    <row r="547">
      <c r="D547" s="868"/>
      <c r="E547" s="868"/>
    </row>
    <row r="548">
      <c r="D548" s="868"/>
      <c r="E548" s="868"/>
    </row>
    <row r="549">
      <c r="D549" s="868"/>
      <c r="E549" s="868"/>
    </row>
    <row r="550">
      <c r="D550" s="868"/>
      <c r="E550" s="868"/>
    </row>
    <row r="551">
      <c r="D551" s="868"/>
      <c r="E551" s="868"/>
    </row>
    <row r="552">
      <c r="D552" s="868"/>
      <c r="E552" s="868"/>
    </row>
    <row r="553">
      <c r="D553" s="868"/>
      <c r="E553" s="868"/>
    </row>
    <row r="554">
      <c r="D554" s="868"/>
      <c r="E554" s="868"/>
    </row>
    <row r="555">
      <c r="D555" s="868"/>
      <c r="E555" s="868"/>
    </row>
    <row r="556">
      <c r="D556" s="868"/>
      <c r="E556" s="868"/>
    </row>
    <row r="557">
      <c r="D557" s="868"/>
      <c r="E557" s="868"/>
    </row>
    <row r="558">
      <c r="D558" s="868"/>
      <c r="E558" s="868"/>
    </row>
    <row r="559">
      <c r="D559" s="868"/>
      <c r="E559" s="868"/>
    </row>
    <row r="560">
      <c r="D560" s="868"/>
      <c r="E560" s="868"/>
    </row>
    <row r="561">
      <c r="D561" s="868"/>
      <c r="E561" s="868"/>
    </row>
    <row r="562">
      <c r="D562" s="868"/>
      <c r="E562" s="868"/>
    </row>
    <row r="563">
      <c r="D563" s="868"/>
      <c r="E563" s="868"/>
    </row>
    <row r="564">
      <c r="D564" s="868"/>
      <c r="E564" s="868"/>
    </row>
    <row r="565">
      <c r="D565" s="868"/>
      <c r="E565" s="868"/>
    </row>
    <row r="566">
      <c r="D566" s="868"/>
      <c r="E566" s="868"/>
    </row>
    <row r="567">
      <c r="D567" s="868"/>
      <c r="E567" s="868"/>
    </row>
    <row r="568">
      <c r="D568" s="868"/>
      <c r="E568" s="868"/>
    </row>
    <row r="569">
      <c r="D569" s="868"/>
      <c r="E569" s="868"/>
    </row>
    <row r="570">
      <c r="D570" s="868"/>
      <c r="E570" s="868"/>
    </row>
    <row r="571">
      <c r="D571" s="868"/>
      <c r="E571" s="868"/>
    </row>
    <row r="572">
      <c r="D572" s="868"/>
      <c r="E572" s="868"/>
    </row>
    <row r="573">
      <c r="D573" s="868"/>
      <c r="E573" s="868"/>
    </row>
    <row r="574">
      <c r="D574" s="868"/>
      <c r="E574" s="868"/>
    </row>
    <row r="575">
      <c r="D575" s="868"/>
      <c r="E575" s="868"/>
    </row>
    <row r="576">
      <c r="D576" s="868"/>
      <c r="E576" s="868"/>
    </row>
    <row r="577">
      <c r="D577" s="868"/>
      <c r="E577" s="868"/>
    </row>
    <row r="578">
      <c r="D578" s="868"/>
      <c r="E578" s="868"/>
    </row>
    <row r="579">
      <c r="D579" s="868"/>
      <c r="E579" s="868"/>
    </row>
    <row r="580">
      <c r="D580" s="868"/>
      <c r="E580" s="868"/>
    </row>
    <row r="581">
      <c r="D581" s="868"/>
      <c r="E581" s="868"/>
    </row>
    <row r="582">
      <c r="D582" s="868"/>
      <c r="E582" s="868"/>
    </row>
    <row r="583">
      <c r="D583" s="868"/>
      <c r="E583" s="868"/>
    </row>
    <row r="584">
      <c r="D584" s="868"/>
      <c r="E584" s="868"/>
    </row>
    <row r="585">
      <c r="D585" s="868"/>
      <c r="E585" s="868"/>
    </row>
    <row r="586">
      <c r="D586" s="868"/>
      <c r="E586" s="868"/>
    </row>
    <row r="587">
      <c r="D587" s="868"/>
      <c r="E587" s="868"/>
    </row>
    <row r="588">
      <c r="D588" s="868"/>
      <c r="E588" s="868"/>
    </row>
    <row r="589">
      <c r="D589" s="868"/>
      <c r="E589" s="868"/>
    </row>
    <row r="590">
      <c r="D590" s="868"/>
      <c r="E590" s="868"/>
    </row>
    <row r="591">
      <c r="D591" s="868"/>
      <c r="E591" s="868"/>
    </row>
    <row r="592">
      <c r="D592" s="868"/>
      <c r="E592" s="868"/>
    </row>
    <row r="593">
      <c r="D593" s="868"/>
      <c r="E593" s="868"/>
    </row>
    <row r="594">
      <c r="D594" s="868"/>
      <c r="E594" s="868"/>
    </row>
    <row r="595">
      <c r="D595" s="868"/>
      <c r="E595" s="868"/>
    </row>
    <row r="596">
      <c r="D596" s="868"/>
      <c r="E596" s="868"/>
    </row>
    <row r="597">
      <c r="D597" s="868"/>
      <c r="E597" s="868"/>
    </row>
    <row r="598">
      <c r="D598" s="868"/>
      <c r="E598" s="868"/>
    </row>
    <row r="599">
      <c r="D599" s="868"/>
      <c r="E599" s="868"/>
    </row>
    <row r="600">
      <c r="D600" s="868"/>
      <c r="E600" s="868"/>
    </row>
    <row r="601">
      <c r="D601" s="868"/>
      <c r="E601" s="868"/>
    </row>
    <row r="602">
      <c r="D602" s="868"/>
      <c r="E602" s="868"/>
    </row>
    <row r="603">
      <c r="D603" s="868"/>
      <c r="E603" s="868"/>
    </row>
    <row r="604">
      <c r="D604" s="868"/>
      <c r="E604" s="868"/>
    </row>
    <row r="605">
      <c r="D605" s="868"/>
      <c r="E605" s="868"/>
    </row>
    <row r="606">
      <c r="D606" s="868"/>
      <c r="E606" s="868"/>
    </row>
    <row r="607">
      <c r="D607" s="868"/>
      <c r="E607" s="868"/>
    </row>
    <row r="608">
      <c r="D608" s="868"/>
      <c r="E608" s="868"/>
    </row>
    <row r="609">
      <c r="D609" s="868"/>
      <c r="E609" s="868"/>
    </row>
    <row r="610">
      <c r="D610" s="868"/>
      <c r="E610" s="868"/>
    </row>
    <row r="611">
      <c r="D611" s="868"/>
      <c r="E611" s="868"/>
    </row>
    <row r="612">
      <c r="D612" s="868"/>
      <c r="E612" s="868"/>
    </row>
    <row r="613">
      <c r="D613" s="868"/>
      <c r="E613" s="868"/>
    </row>
    <row r="614">
      <c r="D614" s="868"/>
      <c r="E614" s="868"/>
    </row>
    <row r="615">
      <c r="D615" s="868"/>
      <c r="E615" s="868"/>
    </row>
    <row r="616">
      <c r="D616" s="868"/>
      <c r="E616" s="868"/>
    </row>
    <row r="617">
      <c r="D617" s="868"/>
      <c r="E617" s="868"/>
    </row>
    <row r="618">
      <c r="D618" s="868"/>
      <c r="E618" s="868"/>
    </row>
    <row r="619">
      <c r="D619" s="868"/>
      <c r="E619" s="868"/>
    </row>
    <row r="620">
      <c r="D620" s="868"/>
      <c r="E620" s="868"/>
    </row>
    <row r="621">
      <c r="D621" s="868"/>
      <c r="E621" s="868"/>
    </row>
    <row r="622">
      <c r="D622" s="868"/>
      <c r="E622" s="868"/>
    </row>
    <row r="623">
      <c r="D623" s="868"/>
      <c r="E623" s="868"/>
    </row>
    <row r="624">
      <c r="D624" s="868"/>
      <c r="E624" s="868"/>
    </row>
    <row r="625">
      <c r="D625" s="868"/>
      <c r="E625" s="868"/>
    </row>
    <row r="626">
      <c r="D626" s="868"/>
      <c r="E626" s="868"/>
    </row>
    <row r="627">
      <c r="D627" s="868"/>
      <c r="E627" s="868"/>
    </row>
    <row r="628">
      <c r="D628" s="868"/>
      <c r="E628" s="868"/>
    </row>
    <row r="629">
      <c r="D629" s="868"/>
      <c r="E629" s="868"/>
    </row>
    <row r="630">
      <c r="D630" s="868"/>
      <c r="E630" s="868"/>
    </row>
    <row r="631">
      <c r="D631" s="868"/>
      <c r="E631" s="868"/>
    </row>
    <row r="632">
      <c r="D632" s="868"/>
      <c r="E632" s="868"/>
    </row>
    <row r="633">
      <c r="D633" s="868"/>
      <c r="E633" s="868"/>
    </row>
    <row r="634">
      <c r="D634" s="868"/>
      <c r="E634" s="868"/>
    </row>
    <row r="635">
      <c r="D635" s="868"/>
      <c r="E635" s="868"/>
    </row>
    <row r="636">
      <c r="D636" s="868"/>
      <c r="E636" s="868"/>
    </row>
    <row r="637">
      <c r="D637" s="868"/>
      <c r="E637" s="868"/>
    </row>
    <row r="638">
      <c r="D638" s="868"/>
      <c r="E638" s="868"/>
    </row>
    <row r="639">
      <c r="D639" s="868"/>
      <c r="E639" s="868"/>
    </row>
    <row r="640">
      <c r="D640" s="868"/>
      <c r="E640" s="868"/>
    </row>
    <row r="641">
      <c r="D641" s="868"/>
      <c r="E641" s="868"/>
    </row>
    <row r="642">
      <c r="D642" s="868"/>
      <c r="E642" s="868"/>
    </row>
    <row r="643">
      <c r="D643" s="868"/>
      <c r="E643" s="868"/>
    </row>
    <row r="644">
      <c r="D644" s="868"/>
      <c r="E644" s="868"/>
    </row>
    <row r="645">
      <c r="D645" s="868"/>
      <c r="E645" s="868"/>
    </row>
    <row r="646">
      <c r="D646" s="868"/>
      <c r="E646" s="868"/>
    </row>
    <row r="647">
      <c r="D647" s="868"/>
      <c r="E647" s="868"/>
    </row>
    <row r="648">
      <c r="D648" s="868"/>
      <c r="E648" s="868"/>
    </row>
    <row r="649">
      <c r="D649" s="868"/>
      <c r="E649" s="868"/>
    </row>
    <row r="650">
      <c r="D650" s="868"/>
      <c r="E650" s="868"/>
    </row>
    <row r="651">
      <c r="D651" s="868"/>
      <c r="E651" s="868"/>
    </row>
    <row r="652">
      <c r="D652" s="868"/>
      <c r="E652" s="868"/>
    </row>
    <row r="653">
      <c r="D653" s="868"/>
      <c r="E653" s="868"/>
    </row>
    <row r="654">
      <c r="D654" s="868"/>
      <c r="E654" s="868"/>
    </row>
    <row r="655">
      <c r="D655" s="868"/>
      <c r="E655" s="868"/>
    </row>
    <row r="656">
      <c r="D656" s="868"/>
      <c r="E656" s="868"/>
    </row>
    <row r="657">
      <c r="D657" s="868"/>
      <c r="E657" s="868"/>
    </row>
    <row r="658">
      <c r="D658" s="868"/>
      <c r="E658" s="868"/>
    </row>
    <row r="659">
      <c r="D659" s="868"/>
      <c r="E659" s="868"/>
    </row>
    <row r="660">
      <c r="D660" s="868"/>
      <c r="E660" s="868"/>
    </row>
    <row r="661">
      <c r="D661" s="868"/>
      <c r="E661" s="868"/>
    </row>
    <row r="662">
      <c r="D662" s="868"/>
      <c r="E662" s="868"/>
    </row>
    <row r="663">
      <c r="D663" s="868"/>
      <c r="E663" s="868"/>
    </row>
    <row r="664">
      <c r="D664" s="868"/>
      <c r="E664" s="868"/>
    </row>
    <row r="665">
      <c r="D665" s="868"/>
      <c r="E665" s="868"/>
    </row>
    <row r="666">
      <c r="D666" s="868"/>
      <c r="E666" s="868"/>
    </row>
    <row r="667">
      <c r="D667" s="868"/>
      <c r="E667" s="868"/>
    </row>
    <row r="668">
      <c r="D668" s="868"/>
      <c r="E668" s="868"/>
    </row>
    <row r="669">
      <c r="D669" s="868"/>
      <c r="E669" s="868"/>
    </row>
    <row r="670">
      <c r="D670" s="868"/>
      <c r="E670" s="868"/>
    </row>
    <row r="671">
      <c r="D671" s="868"/>
      <c r="E671" s="868"/>
    </row>
    <row r="672">
      <c r="D672" s="868"/>
      <c r="E672" s="868"/>
    </row>
    <row r="673">
      <c r="D673" s="868"/>
      <c r="E673" s="868"/>
    </row>
    <row r="674">
      <c r="D674" s="868"/>
      <c r="E674" s="868"/>
    </row>
    <row r="675">
      <c r="D675" s="868"/>
      <c r="E675" s="868"/>
    </row>
    <row r="676">
      <c r="D676" s="868"/>
      <c r="E676" s="868"/>
    </row>
    <row r="677">
      <c r="D677" s="868"/>
      <c r="E677" s="868"/>
    </row>
    <row r="678">
      <c r="D678" s="868"/>
      <c r="E678" s="868"/>
    </row>
    <row r="679">
      <c r="D679" s="868"/>
      <c r="E679" s="868"/>
    </row>
    <row r="680">
      <c r="D680" s="868"/>
      <c r="E680" s="868"/>
    </row>
    <row r="681">
      <c r="D681" s="868"/>
      <c r="E681" s="868"/>
    </row>
    <row r="682">
      <c r="D682" s="868"/>
      <c r="E682" s="868"/>
    </row>
    <row r="683">
      <c r="D683" s="868"/>
      <c r="E683" s="868"/>
    </row>
    <row r="684">
      <c r="D684" s="868"/>
      <c r="E684" s="868"/>
    </row>
    <row r="685">
      <c r="D685" s="868"/>
      <c r="E685" s="868"/>
    </row>
    <row r="686">
      <c r="D686" s="868"/>
      <c r="E686" s="868"/>
    </row>
    <row r="687">
      <c r="D687" s="868"/>
      <c r="E687" s="868"/>
    </row>
    <row r="688">
      <c r="D688" s="868"/>
      <c r="E688" s="868"/>
    </row>
    <row r="689">
      <c r="D689" s="868"/>
      <c r="E689" s="868"/>
    </row>
    <row r="690">
      <c r="D690" s="868"/>
      <c r="E690" s="868"/>
    </row>
    <row r="691">
      <c r="D691" s="868"/>
      <c r="E691" s="868"/>
    </row>
    <row r="692">
      <c r="D692" s="868"/>
      <c r="E692" s="868"/>
    </row>
    <row r="693">
      <c r="D693" s="868"/>
      <c r="E693" s="868"/>
    </row>
    <row r="694">
      <c r="D694" s="868"/>
      <c r="E694" s="868"/>
    </row>
    <row r="695">
      <c r="D695" s="868"/>
      <c r="E695" s="868"/>
    </row>
    <row r="696">
      <c r="D696" s="868"/>
      <c r="E696" s="868"/>
    </row>
    <row r="697">
      <c r="D697" s="868"/>
      <c r="E697" s="868"/>
    </row>
    <row r="698">
      <c r="D698" s="868"/>
      <c r="E698" s="868"/>
    </row>
    <row r="699">
      <c r="D699" s="868"/>
      <c r="E699" s="868"/>
    </row>
    <row r="700">
      <c r="D700" s="868"/>
      <c r="E700" s="868"/>
    </row>
    <row r="701">
      <c r="D701" s="868"/>
      <c r="E701" s="868"/>
    </row>
    <row r="702">
      <c r="D702" s="868"/>
      <c r="E702" s="868"/>
    </row>
    <row r="703">
      <c r="D703" s="868"/>
      <c r="E703" s="868"/>
    </row>
    <row r="704">
      <c r="D704" s="868"/>
      <c r="E704" s="868"/>
    </row>
    <row r="705">
      <c r="D705" s="868"/>
      <c r="E705" s="868"/>
    </row>
    <row r="706">
      <c r="D706" s="868"/>
      <c r="E706" s="868"/>
    </row>
    <row r="707">
      <c r="D707" s="868"/>
      <c r="E707" s="868"/>
    </row>
    <row r="708">
      <c r="D708" s="868"/>
      <c r="E708" s="868"/>
    </row>
    <row r="709">
      <c r="D709" s="868"/>
      <c r="E709" s="868"/>
    </row>
    <row r="710">
      <c r="D710" s="868"/>
      <c r="E710" s="868"/>
    </row>
    <row r="711">
      <c r="D711" s="868"/>
      <c r="E711" s="868"/>
    </row>
    <row r="712">
      <c r="D712" s="868"/>
      <c r="E712" s="868"/>
    </row>
    <row r="713">
      <c r="D713" s="868"/>
      <c r="E713" s="868"/>
    </row>
    <row r="714">
      <c r="D714" s="868"/>
      <c r="E714" s="868"/>
    </row>
    <row r="715">
      <c r="D715" s="868"/>
      <c r="E715" s="868"/>
    </row>
    <row r="716">
      <c r="D716" s="868"/>
      <c r="E716" s="868"/>
    </row>
    <row r="717">
      <c r="D717" s="868"/>
      <c r="E717" s="868"/>
    </row>
    <row r="718">
      <c r="D718" s="868"/>
      <c r="E718" s="868"/>
    </row>
    <row r="719">
      <c r="D719" s="868"/>
      <c r="E719" s="868"/>
    </row>
    <row r="720">
      <c r="D720" s="868"/>
      <c r="E720" s="868"/>
    </row>
    <row r="721">
      <c r="D721" s="868"/>
      <c r="E721" s="868"/>
    </row>
    <row r="722">
      <c r="D722" s="868"/>
      <c r="E722" s="868"/>
    </row>
    <row r="723">
      <c r="D723" s="868"/>
      <c r="E723" s="868"/>
    </row>
    <row r="724">
      <c r="D724" s="868"/>
      <c r="E724" s="868"/>
    </row>
    <row r="725">
      <c r="D725" s="868"/>
      <c r="E725" s="868"/>
    </row>
    <row r="726">
      <c r="D726" s="868"/>
      <c r="E726" s="868"/>
    </row>
    <row r="727">
      <c r="D727" s="868"/>
      <c r="E727" s="868"/>
    </row>
    <row r="728">
      <c r="D728" s="868"/>
      <c r="E728" s="868"/>
    </row>
    <row r="729">
      <c r="D729" s="868"/>
      <c r="E729" s="868"/>
    </row>
    <row r="730">
      <c r="D730" s="868"/>
      <c r="E730" s="868"/>
    </row>
    <row r="731">
      <c r="D731" s="868"/>
      <c r="E731" s="868"/>
    </row>
    <row r="732">
      <c r="D732" s="868"/>
      <c r="E732" s="868"/>
    </row>
    <row r="733">
      <c r="D733" s="868"/>
      <c r="E733" s="868"/>
    </row>
    <row r="734">
      <c r="D734" s="868"/>
      <c r="E734" s="868"/>
    </row>
    <row r="735">
      <c r="D735" s="868"/>
      <c r="E735" s="868"/>
    </row>
    <row r="736">
      <c r="D736" s="868"/>
      <c r="E736" s="868"/>
    </row>
    <row r="737">
      <c r="D737" s="868"/>
      <c r="E737" s="868"/>
    </row>
    <row r="738">
      <c r="D738" s="868"/>
      <c r="E738" s="868"/>
    </row>
    <row r="739">
      <c r="D739" s="868"/>
      <c r="E739" s="868"/>
    </row>
    <row r="740">
      <c r="D740" s="868"/>
      <c r="E740" s="868"/>
    </row>
    <row r="741">
      <c r="D741" s="868"/>
      <c r="E741" s="868"/>
    </row>
    <row r="742">
      <c r="D742" s="868"/>
      <c r="E742" s="868"/>
    </row>
    <row r="743">
      <c r="D743" s="868"/>
      <c r="E743" s="868"/>
    </row>
    <row r="744">
      <c r="D744" s="868"/>
      <c r="E744" s="868"/>
    </row>
    <row r="745">
      <c r="D745" s="868"/>
      <c r="E745" s="868"/>
    </row>
    <row r="746">
      <c r="D746" s="868"/>
      <c r="E746" s="868"/>
    </row>
    <row r="747">
      <c r="D747" s="868"/>
      <c r="E747" s="868"/>
    </row>
    <row r="748">
      <c r="D748" s="868"/>
      <c r="E748" s="868"/>
    </row>
    <row r="749">
      <c r="D749" s="868"/>
      <c r="E749" s="868"/>
    </row>
    <row r="750">
      <c r="D750" s="868"/>
      <c r="E750" s="868"/>
    </row>
    <row r="751">
      <c r="D751" s="868"/>
      <c r="E751" s="868"/>
    </row>
    <row r="752">
      <c r="D752" s="868"/>
      <c r="E752" s="868"/>
    </row>
    <row r="753">
      <c r="D753" s="868"/>
      <c r="E753" s="868"/>
    </row>
    <row r="754">
      <c r="D754" s="868"/>
      <c r="E754" s="868"/>
    </row>
    <row r="755">
      <c r="D755" s="868"/>
      <c r="E755" s="868"/>
    </row>
    <row r="756">
      <c r="D756" s="868"/>
      <c r="E756" s="868"/>
    </row>
    <row r="757">
      <c r="D757" s="868"/>
      <c r="E757" s="868"/>
    </row>
    <row r="758">
      <c r="D758" s="868"/>
      <c r="E758" s="868"/>
    </row>
    <row r="759">
      <c r="D759" s="868"/>
      <c r="E759" s="868"/>
    </row>
    <row r="760">
      <c r="D760" s="868"/>
      <c r="E760" s="868"/>
    </row>
    <row r="761">
      <c r="D761" s="868"/>
      <c r="E761" s="868"/>
    </row>
    <row r="762">
      <c r="D762" s="868"/>
      <c r="E762" s="868"/>
    </row>
    <row r="763">
      <c r="D763" s="868"/>
      <c r="E763" s="868"/>
    </row>
    <row r="764">
      <c r="D764" s="868"/>
      <c r="E764" s="868"/>
    </row>
    <row r="765">
      <c r="D765" s="868"/>
      <c r="E765" s="868"/>
    </row>
    <row r="766">
      <c r="D766" s="868"/>
      <c r="E766" s="868"/>
    </row>
    <row r="767">
      <c r="D767" s="868"/>
      <c r="E767" s="868"/>
    </row>
    <row r="768">
      <c r="D768" s="868"/>
      <c r="E768" s="868"/>
    </row>
    <row r="769">
      <c r="D769" s="868"/>
      <c r="E769" s="868"/>
    </row>
    <row r="770">
      <c r="D770" s="868"/>
      <c r="E770" s="868"/>
    </row>
    <row r="771">
      <c r="D771" s="868"/>
      <c r="E771" s="868"/>
    </row>
    <row r="772">
      <c r="D772" s="868"/>
      <c r="E772" s="868"/>
    </row>
    <row r="773">
      <c r="D773" s="868"/>
      <c r="E773" s="868"/>
    </row>
    <row r="774">
      <c r="D774" s="868"/>
      <c r="E774" s="868"/>
    </row>
    <row r="775">
      <c r="D775" s="868"/>
      <c r="E775" s="868"/>
    </row>
    <row r="776">
      <c r="D776" s="868"/>
      <c r="E776" s="868"/>
    </row>
    <row r="777">
      <c r="D777" s="868"/>
      <c r="E777" s="868"/>
    </row>
    <row r="778">
      <c r="D778" s="868"/>
      <c r="E778" s="868"/>
    </row>
    <row r="779">
      <c r="D779" s="868"/>
      <c r="E779" s="868"/>
    </row>
    <row r="780">
      <c r="D780" s="868"/>
      <c r="E780" s="868"/>
    </row>
    <row r="781">
      <c r="D781" s="868"/>
      <c r="E781" s="868"/>
    </row>
    <row r="782">
      <c r="D782" s="868"/>
      <c r="E782" s="868"/>
    </row>
    <row r="783">
      <c r="D783" s="868"/>
      <c r="E783" s="868"/>
    </row>
    <row r="784">
      <c r="D784" s="868"/>
      <c r="E784" s="868"/>
    </row>
    <row r="785">
      <c r="D785" s="868"/>
      <c r="E785" s="868"/>
    </row>
    <row r="786">
      <c r="D786" s="868"/>
      <c r="E786" s="868"/>
    </row>
    <row r="787">
      <c r="D787" s="868"/>
      <c r="E787" s="868"/>
    </row>
    <row r="788">
      <c r="D788" s="868"/>
      <c r="E788" s="868"/>
    </row>
    <row r="789">
      <c r="D789" s="868"/>
      <c r="E789" s="868"/>
    </row>
    <row r="790">
      <c r="D790" s="868"/>
      <c r="E790" s="868"/>
    </row>
    <row r="791">
      <c r="D791" s="868"/>
      <c r="E791" s="868"/>
    </row>
    <row r="792">
      <c r="D792" s="868"/>
      <c r="E792" s="868"/>
    </row>
    <row r="793">
      <c r="D793" s="868"/>
      <c r="E793" s="868"/>
    </row>
    <row r="794">
      <c r="D794" s="868"/>
      <c r="E794" s="868"/>
    </row>
    <row r="795">
      <c r="D795" s="868"/>
      <c r="E795" s="868"/>
    </row>
    <row r="796">
      <c r="D796" s="868"/>
      <c r="E796" s="868"/>
    </row>
    <row r="797">
      <c r="D797" s="868"/>
      <c r="E797" s="868"/>
    </row>
    <row r="798">
      <c r="D798" s="868"/>
      <c r="E798" s="868"/>
    </row>
    <row r="799">
      <c r="D799" s="868"/>
      <c r="E799" s="868"/>
    </row>
    <row r="800">
      <c r="D800" s="868"/>
      <c r="E800" s="868"/>
    </row>
    <row r="801">
      <c r="D801" s="868"/>
      <c r="E801" s="868"/>
    </row>
    <row r="802">
      <c r="D802" s="868"/>
      <c r="E802" s="868"/>
    </row>
    <row r="803">
      <c r="D803" s="868"/>
      <c r="E803" s="868"/>
    </row>
    <row r="804">
      <c r="D804" s="868"/>
      <c r="E804" s="868"/>
    </row>
    <row r="805">
      <c r="D805" s="868"/>
      <c r="E805" s="868"/>
    </row>
    <row r="806">
      <c r="D806" s="868"/>
      <c r="E806" s="868"/>
    </row>
    <row r="807">
      <c r="D807" s="868"/>
      <c r="E807" s="868"/>
    </row>
    <row r="808">
      <c r="D808" s="868"/>
      <c r="E808" s="868"/>
    </row>
    <row r="809">
      <c r="D809" s="868"/>
      <c r="E809" s="868"/>
    </row>
    <row r="810">
      <c r="D810" s="868"/>
      <c r="E810" s="868"/>
    </row>
    <row r="811">
      <c r="D811" s="868"/>
      <c r="E811" s="868"/>
    </row>
    <row r="812">
      <c r="D812" s="868"/>
      <c r="E812" s="868"/>
    </row>
    <row r="813">
      <c r="D813" s="868"/>
      <c r="E813" s="868"/>
    </row>
    <row r="814">
      <c r="D814" s="868"/>
      <c r="E814" s="868"/>
    </row>
    <row r="815">
      <c r="D815" s="868"/>
      <c r="E815" s="868"/>
    </row>
    <row r="816">
      <c r="D816" s="868"/>
      <c r="E816" s="868"/>
    </row>
    <row r="817">
      <c r="D817" s="868"/>
      <c r="E817" s="868"/>
    </row>
    <row r="818">
      <c r="D818" s="868"/>
      <c r="E818" s="868"/>
    </row>
    <row r="819">
      <c r="D819" s="868"/>
      <c r="E819" s="868"/>
    </row>
    <row r="820">
      <c r="D820" s="868"/>
      <c r="E820" s="868"/>
    </row>
    <row r="821">
      <c r="D821" s="868"/>
      <c r="E821" s="868"/>
    </row>
    <row r="822">
      <c r="D822" s="868"/>
      <c r="E822" s="868"/>
    </row>
    <row r="823">
      <c r="D823" s="868"/>
      <c r="E823" s="868"/>
    </row>
    <row r="824">
      <c r="D824" s="868"/>
      <c r="E824" s="868"/>
    </row>
    <row r="825">
      <c r="D825" s="868"/>
      <c r="E825" s="868"/>
    </row>
    <row r="826">
      <c r="D826" s="868"/>
      <c r="E826" s="868"/>
    </row>
    <row r="827">
      <c r="D827" s="868"/>
      <c r="E827" s="868"/>
    </row>
    <row r="828">
      <c r="D828" s="868"/>
      <c r="E828" s="868"/>
    </row>
    <row r="829">
      <c r="D829" s="868"/>
      <c r="E829" s="868"/>
    </row>
    <row r="830">
      <c r="D830" s="868"/>
      <c r="E830" s="868"/>
    </row>
    <row r="831">
      <c r="D831" s="868"/>
      <c r="E831" s="868"/>
    </row>
    <row r="832">
      <c r="D832" s="868"/>
      <c r="E832" s="868"/>
    </row>
    <row r="833">
      <c r="D833" s="868"/>
      <c r="E833" s="868"/>
    </row>
    <row r="834">
      <c r="D834" s="868"/>
      <c r="E834" s="868"/>
    </row>
    <row r="835">
      <c r="D835" s="868"/>
      <c r="E835" s="868"/>
    </row>
    <row r="836">
      <c r="D836" s="868"/>
      <c r="E836" s="868"/>
    </row>
    <row r="837">
      <c r="D837" s="868"/>
      <c r="E837" s="868"/>
    </row>
    <row r="838">
      <c r="D838" s="868"/>
      <c r="E838" s="868"/>
    </row>
    <row r="839">
      <c r="D839" s="868"/>
      <c r="E839" s="868"/>
    </row>
    <row r="840">
      <c r="D840" s="868"/>
      <c r="E840" s="868"/>
    </row>
    <row r="841">
      <c r="D841" s="868"/>
      <c r="E841" s="868"/>
    </row>
    <row r="842">
      <c r="D842" s="868"/>
      <c r="E842" s="868"/>
    </row>
    <row r="843">
      <c r="D843" s="868"/>
      <c r="E843" s="868"/>
    </row>
    <row r="844">
      <c r="D844" s="868"/>
      <c r="E844" s="868"/>
    </row>
    <row r="845">
      <c r="D845" s="868"/>
      <c r="E845" s="868"/>
    </row>
    <row r="846">
      <c r="D846" s="868"/>
      <c r="E846" s="868"/>
    </row>
    <row r="847">
      <c r="D847" s="868"/>
      <c r="E847" s="868"/>
    </row>
    <row r="848">
      <c r="D848" s="868"/>
      <c r="E848" s="868"/>
    </row>
    <row r="849">
      <c r="D849" s="868"/>
      <c r="E849" s="868"/>
    </row>
    <row r="850">
      <c r="D850" s="868"/>
      <c r="E850" s="868"/>
    </row>
    <row r="851">
      <c r="D851" s="868"/>
      <c r="E851" s="868"/>
    </row>
    <row r="852">
      <c r="D852" s="868"/>
      <c r="E852" s="868"/>
    </row>
    <row r="853">
      <c r="D853" s="868"/>
      <c r="E853" s="868"/>
    </row>
    <row r="854">
      <c r="D854" s="868"/>
      <c r="E854" s="868"/>
    </row>
    <row r="855">
      <c r="D855" s="868"/>
      <c r="E855" s="868"/>
    </row>
    <row r="856">
      <c r="D856" s="868"/>
      <c r="E856" s="868"/>
    </row>
    <row r="857">
      <c r="D857" s="868"/>
      <c r="E857" s="868"/>
    </row>
    <row r="858">
      <c r="D858" s="868"/>
      <c r="E858" s="868"/>
    </row>
    <row r="859">
      <c r="D859" s="868"/>
      <c r="E859" s="868"/>
    </row>
    <row r="860">
      <c r="D860" s="868"/>
      <c r="E860" s="868"/>
    </row>
    <row r="861">
      <c r="D861" s="868"/>
      <c r="E861" s="868"/>
    </row>
    <row r="862">
      <c r="D862" s="868"/>
      <c r="E862" s="868"/>
    </row>
    <row r="863">
      <c r="D863" s="868"/>
      <c r="E863" s="868"/>
    </row>
    <row r="864">
      <c r="D864" s="868"/>
      <c r="E864" s="868"/>
    </row>
    <row r="865">
      <c r="D865" s="868"/>
      <c r="E865" s="868"/>
    </row>
    <row r="866">
      <c r="D866" s="868"/>
      <c r="E866" s="868"/>
    </row>
    <row r="867">
      <c r="D867" s="868"/>
      <c r="E867" s="868"/>
    </row>
    <row r="868">
      <c r="D868" s="868"/>
      <c r="E868" s="868"/>
    </row>
    <row r="869">
      <c r="D869" s="868"/>
      <c r="E869" s="868"/>
    </row>
    <row r="870">
      <c r="D870" s="868"/>
      <c r="E870" s="868"/>
    </row>
    <row r="871">
      <c r="D871" s="868"/>
      <c r="E871" s="868"/>
    </row>
    <row r="872">
      <c r="D872" s="868"/>
      <c r="E872" s="868"/>
    </row>
    <row r="873">
      <c r="D873" s="868"/>
      <c r="E873" s="868"/>
    </row>
    <row r="874">
      <c r="D874" s="868"/>
      <c r="E874" s="868"/>
    </row>
    <row r="875">
      <c r="D875" s="868"/>
      <c r="E875" s="868"/>
    </row>
    <row r="876">
      <c r="D876" s="868"/>
      <c r="E876" s="868"/>
    </row>
    <row r="877">
      <c r="D877" s="868"/>
      <c r="E877" s="868"/>
    </row>
    <row r="878">
      <c r="D878" s="868"/>
      <c r="E878" s="868"/>
    </row>
    <row r="879">
      <c r="D879" s="868"/>
      <c r="E879" s="868"/>
    </row>
    <row r="880">
      <c r="D880" s="868"/>
      <c r="E880" s="868"/>
    </row>
    <row r="881">
      <c r="D881" s="868"/>
      <c r="E881" s="868"/>
    </row>
    <row r="882">
      <c r="D882" s="868"/>
      <c r="E882" s="868"/>
    </row>
    <row r="883">
      <c r="D883" s="868"/>
      <c r="E883" s="868"/>
    </row>
    <row r="884">
      <c r="D884" s="868"/>
      <c r="E884" s="868"/>
    </row>
    <row r="885">
      <c r="D885" s="868"/>
      <c r="E885" s="868"/>
    </row>
    <row r="886">
      <c r="D886" s="868"/>
      <c r="E886" s="868"/>
    </row>
    <row r="887">
      <c r="D887" s="868"/>
      <c r="E887" s="868"/>
    </row>
    <row r="888">
      <c r="D888" s="868"/>
      <c r="E888" s="868"/>
    </row>
    <row r="889">
      <c r="D889" s="868"/>
      <c r="E889" s="868"/>
    </row>
    <row r="890">
      <c r="D890" s="868"/>
      <c r="E890" s="868"/>
    </row>
    <row r="891">
      <c r="D891" s="868"/>
      <c r="E891" s="868"/>
    </row>
    <row r="892">
      <c r="D892" s="868"/>
      <c r="E892" s="868"/>
    </row>
    <row r="893">
      <c r="D893" s="868"/>
      <c r="E893" s="868"/>
    </row>
    <row r="894">
      <c r="D894" s="868"/>
      <c r="E894" s="868"/>
    </row>
    <row r="895">
      <c r="D895" s="868"/>
      <c r="E895" s="868"/>
    </row>
    <row r="896">
      <c r="D896" s="868"/>
      <c r="E896" s="868"/>
    </row>
    <row r="897">
      <c r="D897" s="868"/>
      <c r="E897" s="868"/>
    </row>
    <row r="898">
      <c r="D898" s="868"/>
      <c r="E898" s="868"/>
    </row>
    <row r="899">
      <c r="D899" s="868"/>
      <c r="E899" s="868"/>
    </row>
    <row r="900">
      <c r="D900" s="868"/>
      <c r="E900" s="868"/>
    </row>
    <row r="901">
      <c r="D901" s="868"/>
      <c r="E901" s="868"/>
    </row>
    <row r="902">
      <c r="D902" s="868"/>
      <c r="E902" s="868"/>
    </row>
    <row r="903">
      <c r="D903" s="868"/>
      <c r="E903" s="868"/>
    </row>
    <row r="904">
      <c r="D904" s="868"/>
      <c r="E904" s="868"/>
    </row>
    <row r="905">
      <c r="D905" s="868"/>
      <c r="E905" s="868"/>
    </row>
    <row r="906">
      <c r="D906" s="868"/>
      <c r="E906" s="868"/>
    </row>
    <row r="907">
      <c r="D907" s="868"/>
      <c r="E907" s="868"/>
    </row>
    <row r="908">
      <c r="D908" s="868"/>
      <c r="E908" s="868"/>
    </row>
    <row r="909">
      <c r="D909" s="868"/>
      <c r="E909" s="868"/>
    </row>
    <row r="910">
      <c r="D910" s="868"/>
      <c r="E910" s="868"/>
    </row>
    <row r="911">
      <c r="D911" s="868"/>
      <c r="E911" s="868"/>
    </row>
    <row r="912">
      <c r="D912" s="868"/>
      <c r="E912" s="868"/>
    </row>
    <row r="913">
      <c r="D913" s="868"/>
      <c r="E913" s="868"/>
    </row>
    <row r="914">
      <c r="D914" s="868"/>
      <c r="E914" s="868"/>
    </row>
    <row r="915">
      <c r="D915" s="868"/>
      <c r="E915" s="868"/>
    </row>
    <row r="916">
      <c r="D916" s="868"/>
      <c r="E916" s="868"/>
    </row>
    <row r="917">
      <c r="D917" s="868"/>
      <c r="E917" s="868"/>
    </row>
    <row r="918">
      <c r="D918" s="868"/>
      <c r="E918" s="868"/>
    </row>
    <row r="919">
      <c r="D919" s="868"/>
      <c r="E919" s="868"/>
    </row>
    <row r="920">
      <c r="D920" s="868"/>
      <c r="E920" s="868"/>
    </row>
    <row r="921">
      <c r="D921" s="868"/>
      <c r="E921" s="868"/>
    </row>
    <row r="922">
      <c r="D922" s="868"/>
      <c r="E922" s="868"/>
    </row>
    <row r="923">
      <c r="D923" s="868"/>
      <c r="E923" s="868"/>
    </row>
    <row r="924">
      <c r="D924" s="868"/>
      <c r="E924" s="868"/>
    </row>
    <row r="925">
      <c r="D925" s="868"/>
      <c r="E925" s="868"/>
    </row>
    <row r="926">
      <c r="D926" s="868"/>
      <c r="E926" s="868"/>
    </row>
    <row r="927">
      <c r="D927" s="868"/>
      <c r="E927" s="868"/>
    </row>
    <row r="928">
      <c r="D928" s="868"/>
      <c r="E928" s="868"/>
    </row>
    <row r="929">
      <c r="D929" s="868"/>
      <c r="E929" s="868"/>
    </row>
    <row r="930">
      <c r="D930" s="868"/>
      <c r="E930" s="868"/>
    </row>
    <row r="931">
      <c r="D931" s="868"/>
      <c r="E931" s="868"/>
    </row>
    <row r="932">
      <c r="D932" s="868"/>
      <c r="E932" s="868"/>
    </row>
    <row r="933">
      <c r="D933" s="868"/>
      <c r="E933" s="868"/>
    </row>
    <row r="934">
      <c r="D934" s="868"/>
      <c r="E934" s="868"/>
    </row>
    <row r="935">
      <c r="D935" s="868"/>
      <c r="E935" s="868"/>
    </row>
    <row r="936">
      <c r="D936" s="868"/>
      <c r="E936" s="868"/>
    </row>
    <row r="937">
      <c r="D937" s="868"/>
      <c r="E937" s="868"/>
    </row>
    <row r="938">
      <c r="D938" s="868"/>
      <c r="E938" s="868"/>
    </row>
    <row r="939">
      <c r="D939" s="868"/>
      <c r="E939" s="868"/>
    </row>
    <row r="940">
      <c r="D940" s="868"/>
      <c r="E940" s="868"/>
    </row>
    <row r="941">
      <c r="D941" s="868"/>
      <c r="E941" s="868"/>
    </row>
    <row r="942">
      <c r="D942" s="868"/>
      <c r="E942" s="868"/>
    </row>
    <row r="943">
      <c r="D943" s="868"/>
      <c r="E943" s="868"/>
    </row>
    <row r="944">
      <c r="D944" s="868"/>
      <c r="E944" s="868"/>
    </row>
    <row r="945">
      <c r="D945" s="868"/>
      <c r="E945" s="868"/>
    </row>
    <row r="946">
      <c r="D946" s="868"/>
      <c r="E946" s="868"/>
    </row>
    <row r="947">
      <c r="D947" s="868"/>
      <c r="E947" s="868"/>
    </row>
    <row r="948">
      <c r="D948" s="868"/>
      <c r="E948" s="868"/>
    </row>
    <row r="949">
      <c r="D949" s="868"/>
      <c r="E949" s="868"/>
    </row>
    <row r="950">
      <c r="D950" s="868"/>
      <c r="E950" s="868"/>
    </row>
    <row r="951">
      <c r="D951" s="868"/>
      <c r="E951" s="868"/>
    </row>
    <row r="952">
      <c r="D952" s="868"/>
      <c r="E952" s="868"/>
    </row>
    <row r="953">
      <c r="D953" s="868"/>
      <c r="E953" s="868"/>
    </row>
    <row r="954">
      <c r="D954" s="868"/>
      <c r="E954" s="868"/>
    </row>
    <row r="955">
      <c r="D955" s="868"/>
      <c r="E955" s="868"/>
    </row>
    <row r="956">
      <c r="D956" s="868"/>
      <c r="E956" s="868"/>
    </row>
    <row r="957">
      <c r="D957" s="868"/>
      <c r="E957" s="868"/>
    </row>
    <row r="958">
      <c r="D958" s="868"/>
      <c r="E958" s="868"/>
    </row>
    <row r="959">
      <c r="D959" s="868"/>
      <c r="E959" s="868"/>
    </row>
    <row r="960">
      <c r="D960" s="868"/>
      <c r="E960" s="868"/>
    </row>
    <row r="961">
      <c r="D961" s="868"/>
      <c r="E961" s="868"/>
    </row>
    <row r="962">
      <c r="D962" s="868"/>
      <c r="E962" s="868"/>
    </row>
    <row r="963">
      <c r="D963" s="868"/>
      <c r="E963" s="868"/>
    </row>
    <row r="964">
      <c r="D964" s="868"/>
      <c r="E964" s="868"/>
    </row>
    <row r="965">
      <c r="D965" s="868"/>
      <c r="E965" s="868"/>
    </row>
    <row r="966">
      <c r="D966" s="868"/>
      <c r="E966" s="868"/>
    </row>
    <row r="967">
      <c r="D967" s="868"/>
      <c r="E967" s="868"/>
    </row>
    <row r="968">
      <c r="D968" s="868"/>
      <c r="E968" s="868"/>
    </row>
    <row r="969">
      <c r="D969" s="868"/>
      <c r="E969" s="868"/>
    </row>
    <row r="970">
      <c r="D970" s="868"/>
      <c r="E970" s="868"/>
    </row>
    <row r="971">
      <c r="D971" s="868"/>
      <c r="E971" s="868"/>
    </row>
    <row r="972">
      <c r="D972" s="868"/>
      <c r="E972" s="868"/>
    </row>
    <row r="973">
      <c r="D973" s="868"/>
      <c r="E973" s="868"/>
    </row>
    <row r="974">
      <c r="D974" s="868"/>
      <c r="E974" s="868"/>
    </row>
    <row r="975">
      <c r="D975" s="868"/>
      <c r="E975" s="868"/>
    </row>
    <row r="976">
      <c r="D976" s="868"/>
      <c r="E976" s="868"/>
    </row>
    <row r="977">
      <c r="D977" s="868"/>
      <c r="E977" s="868"/>
    </row>
    <row r="978">
      <c r="D978" s="868"/>
      <c r="E978" s="868"/>
    </row>
    <row r="979">
      <c r="D979" s="868"/>
      <c r="E979" s="868"/>
    </row>
    <row r="980">
      <c r="D980" s="868"/>
      <c r="E980" s="868"/>
    </row>
    <row r="981">
      <c r="D981" s="868"/>
      <c r="E981" s="868"/>
    </row>
    <row r="982">
      <c r="D982" s="868"/>
      <c r="E982" s="868"/>
    </row>
    <row r="983">
      <c r="D983" s="868"/>
      <c r="E983" s="868"/>
    </row>
    <row r="984">
      <c r="D984" s="868"/>
      <c r="E984" s="868"/>
    </row>
    <row r="985">
      <c r="D985" s="868"/>
      <c r="E985" s="868"/>
    </row>
    <row r="986">
      <c r="D986" s="868"/>
      <c r="E986" s="868"/>
    </row>
    <row r="987">
      <c r="D987" s="868"/>
      <c r="E987" s="868"/>
    </row>
    <row r="988">
      <c r="D988" s="868"/>
      <c r="E988" s="868"/>
    </row>
    <row r="989">
      <c r="D989" s="868"/>
      <c r="E989" s="868"/>
    </row>
    <row r="990">
      <c r="D990" s="868"/>
      <c r="E990" s="868"/>
    </row>
    <row r="991">
      <c r="D991" s="868"/>
      <c r="E991" s="868"/>
    </row>
    <row r="992">
      <c r="D992" s="868"/>
      <c r="E992" s="868"/>
    </row>
    <row r="993">
      <c r="D993" s="868"/>
      <c r="E993" s="868"/>
    </row>
    <row r="994">
      <c r="D994" s="868"/>
      <c r="E994" s="868"/>
    </row>
    <row r="995">
      <c r="D995" s="868"/>
      <c r="E995" s="868"/>
    </row>
    <row r="996">
      <c r="D996" s="868"/>
      <c r="E996" s="868"/>
    </row>
    <row r="997">
      <c r="D997" s="868"/>
      <c r="E997" s="868"/>
    </row>
    <row r="998">
      <c r="D998" s="868"/>
      <c r="E998" s="868"/>
    </row>
    <row r="999">
      <c r="D999" s="868"/>
      <c r="E999" s="868"/>
    </row>
    <row r="1000">
      <c r="D1000" s="868"/>
      <c r="E1000" s="868"/>
    </row>
    <row r="1001">
      <c r="D1001" s="868"/>
      <c r="E1001" s="868"/>
    </row>
    <row r="1002">
      <c r="D1002" s="868"/>
      <c r="E1002" s="868"/>
    </row>
    <row r="1003">
      <c r="D1003" s="868"/>
      <c r="E1003" s="868"/>
    </row>
    <row r="1004">
      <c r="D1004" s="868"/>
      <c r="E1004" s="868"/>
    </row>
    <row r="1005">
      <c r="D1005" s="868"/>
      <c r="E1005" s="868"/>
    </row>
    <row r="1006">
      <c r="D1006" s="868"/>
      <c r="E1006" s="868"/>
    </row>
    <row r="1007">
      <c r="D1007" s="868"/>
      <c r="E1007" s="868"/>
    </row>
    <row r="1008">
      <c r="D1008" s="868"/>
      <c r="E1008" s="868"/>
    </row>
    <row r="1009">
      <c r="D1009" s="868"/>
      <c r="E1009" s="868"/>
    </row>
    <row r="1010">
      <c r="D1010" s="868"/>
      <c r="E1010" s="868"/>
    </row>
    <row r="1011">
      <c r="D1011" s="868"/>
      <c r="E1011" s="868"/>
    </row>
    <row r="1012">
      <c r="D1012" s="868"/>
      <c r="E1012" s="868"/>
    </row>
    <row r="1013">
      <c r="D1013" s="868"/>
      <c r="E1013" s="868"/>
    </row>
  </sheetData>
  <mergeCells count="30"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G22:H22"/>
    <mergeCell ref="G23:H23"/>
    <mergeCell ref="G24:H24"/>
    <mergeCell ref="G25:H25"/>
    <mergeCell ref="G26:H26"/>
    <mergeCell ref="G34:H34"/>
    <mergeCell ref="G35:H35"/>
    <mergeCell ref="G27:H27"/>
    <mergeCell ref="G28:H28"/>
    <mergeCell ref="G29:H29"/>
    <mergeCell ref="G30:H30"/>
    <mergeCell ref="G31:H31"/>
    <mergeCell ref="G32:H32"/>
    <mergeCell ref="G33:H33"/>
  </mergeCells>
  <conditionalFormatting sqref="B47">
    <cfRule type="expression" dxfId="13" priority="1">
      <formula>countifs($D$7:$D1013,$D1)&gt;1</formula>
    </cfRule>
  </conditionalFormatting>
  <conditionalFormatting sqref="B47">
    <cfRule type="containsBlanks" dxfId="14" priority="2">
      <formula>LEN(TRIM(B47))=0</formula>
    </cfRule>
  </conditionalFormatting>
  <printOptions horizontalCentered="1" verticalCentered="1"/>
  <pageMargins bottom="0.75" footer="0.0" header="0.0" left="0.7" right="0.7" top="0.75"/>
  <pageSetup fitToHeight="0" paperSize="9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9.0"/>
    <col customWidth="1" min="2" max="2" width="24.75"/>
    <col customWidth="1" min="3" max="3" width="12.88"/>
    <col customWidth="1" hidden="1" min="4" max="4" width="14.63"/>
    <col customWidth="1" min="5" max="5" width="14.63"/>
    <col customWidth="1" min="6" max="6" width="14.38"/>
    <col customWidth="1" min="7" max="7" width="21.5"/>
    <col customWidth="1" hidden="1" min="8" max="8" width="14.88"/>
    <col customWidth="1" hidden="1" min="9" max="9" width="17.0"/>
    <col customWidth="1" min="10" max="10" width="17.0"/>
    <col customWidth="1" min="11" max="11" width="14.5"/>
    <col customWidth="1" hidden="1" min="12" max="12" width="14.0"/>
    <col customWidth="1" min="13" max="13" width="20.88"/>
    <col customWidth="1" min="14" max="14" width="14.5"/>
    <col customWidth="1" min="15" max="15" width="23.63"/>
    <col customWidth="1" min="16" max="16" width="17.25"/>
    <col customWidth="1" hidden="1" min="17" max="17" width="15.25"/>
    <col customWidth="1" hidden="1" min="18" max="18" width="17.88"/>
    <col customWidth="1" hidden="1" min="19" max="19" width="16.38"/>
    <col customWidth="1" hidden="1" min="20" max="20" width="15.0"/>
    <col hidden="1" min="21" max="33" width="12.63"/>
  </cols>
  <sheetData>
    <row r="1">
      <c r="A1" s="268"/>
      <c r="B1" s="268"/>
      <c r="C1" s="268"/>
      <c r="D1" s="268"/>
      <c r="E1" s="268"/>
      <c r="F1" s="268"/>
      <c r="G1" s="870"/>
      <c r="H1" s="268"/>
      <c r="I1" s="871"/>
      <c r="J1" s="872">
        <f>M1+N1</f>
        <v>322009500</v>
      </c>
      <c r="K1" s="268"/>
      <c r="L1" s="288"/>
      <c r="M1" s="873">
        <f>sum(M3:M2667)</f>
        <v>288229500</v>
      </c>
      <c r="N1" s="874">
        <f>sum(N3:N1671)</f>
        <v>33805000</v>
      </c>
      <c r="O1" s="875">
        <f>'الواردات'!M1</f>
        <v>0</v>
      </c>
      <c r="P1" s="874">
        <f>'الواردات'!M2</f>
        <v>127750</v>
      </c>
      <c r="Q1" s="288"/>
      <c r="R1" s="876"/>
      <c r="S1" s="374"/>
      <c r="T1" s="877"/>
      <c r="U1" s="878"/>
    </row>
    <row r="2" ht="22.5" customHeight="1">
      <c r="A2" s="879" t="s">
        <v>72</v>
      </c>
      <c r="B2" s="20" t="s">
        <v>74</v>
      </c>
      <c r="C2" s="28" t="s">
        <v>3402</v>
      </c>
      <c r="D2" s="28" t="s">
        <v>89</v>
      </c>
      <c r="E2" s="20" t="s">
        <v>2388</v>
      </c>
      <c r="F2" s="20" t="s">
        <v>78</v>
      </c>
      <c r="G2" s="20" t="s">
        <v>2387</v>
      </c>
      <c r="H2" s="20" t="s">
        <v>2391</v>
      </c>
      <c r="I2" s="880" t="s">
        <v>87</v>
      </c>
      <c r="J2" s="881" t="s">
        <v>3403</v>
      </c>
      <c r="K2" s="20" t="s">
        <v>2390</v>
      </c>
      <c r="L2" s="882" t="s">
        <v>2392</v>
      </c>
      <c r="M2" s="883" t="s">
        <v>2386</v>
      </c>
      <c r="N2" s="884" t="s">
        <v>908</v>
      </c>
      <c r="O2" s="885" t="s">
        <v>907</v>
      </c>
      <c r="P2" s="886" t="s">
        <v>2003</v>
      </c>
      <c r="Q2" s="887" t="s">
        <v>93</v>
      </c>
      <c r="R2" s="876"/>
      <c r="S2" s="374"/>
      <c r="T2" s="877"/>
      <c r="U2" s="878"/>
    </row>
    <row r="3" ht="22.5" hidden="1" customHeight="1">
      <c r="A3" s="723" t="b">
        <v>1</v>
      </c>
      <c r="B3" s="888" t="s">
        <v>798</v>
      </c>
      <c r="C3" s="889">
        <v>45659.0</v>
      </c>
      <c r="D3" s="890"/>
      <c r="E3" s="891" t="s">
        <v>799</v>
      </c>
      <c r="F3" s="888">
        <v>644.0</v>
      </c>
      <c r="G3" s="890" t="s">
        <v>686</v>
      </c>
      <c r="H3" s="888"/>
      <c r="I3" s="892"/>
      <c r="J3" s="892">
        <v>84000.0</v>
      </c>
      <c r="K3" s="893">
        <v>0.0</v>
      </c>
      <c r="L3" s="894"/>
      <c r="M3" s="893">
        <v>84000.0</v>
      </c>
      <c r="N3" s="893">
        <f t="shared" ref="N3:N467" si="1">J3-M3</f>
        <v>0</v>
      </c>
      <c r="O3" s="895"/>
      <c r="P3" s="895"/>
      <c r="Q3" s="730"/>
    </row>
    <row r="4" ht="22.5" hidden="1" customHeight="1">
      <c r="A4" s="723" t="b">
        <v>1</v>
      </c>
      <c r="B4" s="889"/>
      <c r="C4" s="889">
        <v>45659.0</v>
      </c>
      <c r="D4" s="890"/>
      <c r="E4" s="891" t="s">
        <v>630</v>
      </c>
      <c r="F4" s="888"/>
      <c r="G4" s="890" t="s">
        <v>631</v>
      </c>
      <c r="H4" s="888"/>
      <c r="I4" s="893"/>
      <c r="J4" s="893">
        <v>50000.0</v>
      </c>
      <c r="K4" s="893">
        <v>0.0</v>
      </c>
      <c r="L4" s="894"/>
      <c r="M4" s="893">
        <v>50000.0</v>
      </c>
      <c r="N4" s="893">
        <f t="shared" si="1"/>
        <v>0</v>
      </c>
      <c r="O4" s="895"/>
      <c r="P4" s="895"/>
      <c r="Q4" s="730"/>
      <c r="T4" s="79"/>
      <c r="U4" s="79"/>
      <c r="W4" s="79"/>
      <c r="X4" s="79"/>
      <c r="Y4" s="79"/>
      <c r="Z4" s="79"/>
      <c r="AA4" s="79"/>
      <c r="AB4" s="79"/>
    </row>
    <row r="5" ht="22.5" hidden="1" customHeight="1">
      <c r="A5" s="723" t="b">
        <v>1</v>
      </c>
      <c r="B5" s="888" t="s">
        <v>803</v>
      </c>
      <c r="C5" s="889">
        <v>45659.0</v>
      </c>
      <c r="D5" s="890"/>
      <c r="E5" s="891" t="s">
        <v>119</v>
      </c>
      <c r="F5" s="888"/>
      <c r="G5" s="890" t="s">
        <v>641</v>
      </c>
      <c r="H5" s="888"/>
      <c r="I5" s="893"/>
      <c r="J5" s="893">
        <v>20000.0</v>
      </c>
      <c r="K5" s="893">
        <v>0.0</v>
      </c>
      <c r="L5" s="894"/>
      <c r="M5" s="893">
        <v>20000.0</v>
      </c>
      <c r="N5" s="893">
        <f t="shared" si="1"/>
        <v>0</v>
      </c>
      <c r="O5" s="895"/>
      <c r="P5" s="895"/>
      <c r="Q5" s="730"/>
      <c r="W5" s="79"/>
      <c r="X5" s="79"/>
      <c r="Y5" s="79"/>
      <c r="Z5" s="79"/>
      <c r="AA5" s="79"/>
      <c r="AB5" s="79"/>
    </row>
    <row r="6" ht="22.5" hidden="1" customHeight="1">
      <c r="A6" s="723" t="b">
        <v>1</v>
      </c>
      <c r="B6" s="888" t="s">
        <v>802</v>
      </c>
      <c r="C6" s="889">
        <v>45659.0</v>
      </c>
      <c r="D6" s="890"/>
      <c r="E6" s="891" t="s">
        <v>119</v>
      </c>
      <c r="F6" s="888"/>
      <c r="G6" s="890" t="s">
        <v>641</v>
      </c>
      <c r="H6" s="888"/>
      <c r="I6" s="893"/>
      <c r="J6" s="893">
        <v>20000.0</v>
      </c>
      <c r="K6" s="893">
        <v>0.0</v>
      </c>
      <c r="L6" s="894"/>
      <c r="M6" s="893">
        <v>20000.0</v>
      </c>
      <c r="N6" s="893">
        <f t="shared" si="1"/>
        <v>0</v>
      </c>
      <c r="O6" s="895"/>
      <c r="P6" s="895"/>
      <c r="Q6" s="730"/>
      <c r="W6" s="79"/>
      <c r="X6" s="79"/>
      <c r="Y6" s="79"/>
      <c r="Z6" s="79"/>
      <c r="AA6" s="79"/>
      <c r="AB6" s="79"/>
    </row>
    <row r="7" ht="22.5" hidden="1" customHeight="1">
      <c r="A7" s="723" t="b">
        <v>1</v>
      </c>
      <c r="B7" s="888" t="s">
        <v>800</v>
      </c>
      <c r="C7" s="889">
        <v>45659.0</v>
      </c>
      <c r="D7" s="890"/>
      <c r="E7" s="891" t="s">
        <v>119</v>
      </c>
      <c r="F7" s="888"/>
      <c r="G7" s="890" t="s">
        <v>801</v>
      </c>
      <c r="H7" s="888"/>
      <c r="I7" s="893"/>
      <c r="J7" s="893">
        <v>15000.0</v>
      </c>
      <c r="K7" s="893">
        <v>0.0</v>
      </c>
      <c r="L7" s="894"/>
      <c r="M7" s="893">
        <v>15000.0</v>
      </c>
      <c r="N7" s="893">
        <f t="shared" si="1"/>
        <v>0</v>
      </c>
      <c r="O7" s="895"/>
      <c r="P7" s="895"/>
      <c r="Q7" s="730"/>
      <c r="W7" s="79"/>
      <c r="X7" s="79"/>
      <c r="Y7" s="79"/>
      <c r="Z7" s="79"/>
      <c r="AA7" s="79"/>
      <c r="AB7" s="79"/>
    </row>
    <row r="8" ht="22.5" hidden="1" customHeight="1">
      <c r="A8" s="732" t="b">
        <v>1</v>
      </c>
      <c r="B8" s="896"/>
      <c r="C8" s="896">
        <v>45661.0</v>
      </c>
      <c r="D8" s="897"/>
      <c r="E8" s="898" t="s">
        <v>33</v>
      </c>
      <c r="F8" s="899"/>
      <c r="G8" s="897" t="s">
        <v>631</v>
      </c>
      <c r="H8" s="888"/>
      <c r="I8" s="900"/>
      <c r="J8" s="900">
        <v>260000.0</v>
      </c>
      <c r="K8" s="900">
        <v>0.0</v>
      </c>
      <c r="L8" s="901"/>
      <c r="M8" s="900">
        <v>260000.0</v>
      </c>
      <c r="N8" s="902">
        <f t="shared" si="1"/>
        <v>0</v>
      </c>
      <c r="O8" s="903"/>
      <c r="P8" s="903"/>
      <c r="Q8" s="738"/>
      <c r="W8" s="79"/>
      <c r="X8" s="79"/>
      <c r="Y8" s="79"/>
      <c r="Z8" s="79"/>
      <c r="AA8" s="79"/>
      <c r="AB8" s="79"/>
    </row>
    <row r="9" ht="22.5" hidden="1" customHeight="1">
      <c r="A9" s="723" t="b">
        <v>0</v>
      </c>
      <c r="B9" s="888" t="s">
        <v>3404</v>
      </c>
      <c r="C9" s="889">
        <v>45904.0</v>
      </c>
      <c r="D9" s="890"/>
      <c r="E9" s="891" t="s">
        <v>3148</v>
      </c>
      <c r="F9" s="889"/>
      <c r="G9" s="890" t="s">
        <v>631</v>
      </c>
      <c r="H9" s="888"/>
      <c r="I9" s="893"/>
      <c r="J9" s="893">
        <v>296000.0</v>
      </c>
      <c r="K9" s="893">
        <v>0.0</v>
      </c>
      <c r="L9" s="894"/>
      <c r="M9" s="893">
        <f>IF(OR(ISBLANK(J9),ISBLANK(K9)),"",J9-K9)</f>
        <v>296000</v>
      </c>
      <c r="N9" s="893">
        <f t="shared" si="1"/>
        <v>0</v>
      </c>
      <c r="O9" s="904"/>
      <c r="P9" s="904"/>
      <c r="Q9" s="741"/>
      <c r="W9" s="79"/>
      <c r="X9" s="79"/>
      <c r="Y9" s="79"/>
      <c r="Z9" s="79"/>
      <c r="AA9" s="79"/>
      <c r="AB9" s="79"/>
    </row>
    <row r="10" ht="22.5" hidden="1" customHeight="1">
      <c r="A10" s="723" t="b">
        <v>1</v>
      </c>
      <c r="B10" s="888" t="s">
        <v>805</v>
      </c>
      <c r="C10" s="889">
        <v>45661.0</v>
      </c>
      <c r="D10" s="890"/>
      <c r="E10" s="891" t="s">
        <v>119</v>
      </c>
      <c r="F10" s="888"/>
      <c r="G10" s="890" t="s">
        <v>620</v>
      </c>
      <c r="H10" s="888"/>
      <c r="I10" s="893"/>
      <c r="J10" s="893">
        <v>50000.0</v>
      </c>
      <c r="K10" s="893">
        <v>0.0</v>
      </c>
      <c r="L10" s="894"/>
      <c r="M10" s="893">
        <v>50000.0</v>
      </c>
      <c r="N10" s="893">
        <f t="shared" si="1"/>
        <v>0</v>
      </c>
      <c r="O10" s="895"/>
      <c r="P10" s="895"/>
      <c r="Q10" s="730"/>
      <c r="W10" s="79"/>
      <c r="X10" s="79"/>
      <c r="Y10" s="79"/>
      <c r="Z10" s="79"/>
      <c r="AA10" s="79"/>
      <c r="AB10" s="79"/>
    </row>
    <row r="11" ht="22.5" hidden="1" customHeight="1">
      <c r="A11" s="723" t="b">
        <v>1</v>
      </c>
      <c r="B11" s="888" t="s">
        <v>806</v>
      </c>
      <c r="C11" s="889">
        <v>45661.0</v>
      </c>
      <c r="D11" s="890"/>
      <c r="E11" s="891" t="s">
        <v>119</v>
      </c>
      <c r="F11" s="888">
        <v>12224.0</v>
      </c>
      <c r="G11" s="890" t="s">
        <v>807</v>
      </c>
      <c r="H11" s="888"/>
      <c r="I11" s="893"/>
      <c r="J11" s="893">
        <v>26000.0</v>
      </c>
      <c r="K11" s="893">
        <v>0.0</v>
      </c>
      <c r="L11" s="894"/>
      <c r="M11" s="893">
        <v>26000.0</v>
      </c>
      <c r="N11" s="893">
        <f t="shared" si="1"/>
        <v>0</v>
      </c>
      <c r="O11" s="895"/>
      <c r="P11" s="895"/>
      <c r="Q11" s="730"/>
      <c r="W11" s="79"/>
      <c r="X11" s="79"/>
      <c r="Y11" s="79"/>
      <c r="Z11" s="79"/>
      <c r="AA11" s="79"/>
      <c r="AB11" s="79"/>
    </row>
    <row r="12" ht="22.5" hidden="1" customHeight="1">
      <c r="A12" s="723" t="b">
        <v>1</v>
      </c>
      <c r="B12" s="889"/>
      <c r="C12" s="889">
        <v>45662.0</v>
      </c>
      <c r="D12" s="890"/>
      <c r="E12" s="891" t="s">
        <v>37</v>
      </c>
      <c r="F12" s="888"/>
      <c r="G12" s="890" t="s">
        <v>631</v>
      </c>
      <c r="H12" s="888"/>
      <c r="I12" s="893"/>
      <c r="J12" s="893">
        <v>477500.0</v>
      </c>
      <c r="K12" s="893">
        <v>0.0</v>
      </c>
      <c r="L12" s="894"/>
      <c r="M12" s="893">
        <v>477500.0</v>
      </c>
      <c r="N12" s="893">
        <f t="shared" si="1"/>
        <v>0</v>
      </c>
      <c r="O12" s="895"/>
      <c r="P12" s="895"/>
      <c r="Q12" s="730"/>
      <c r="W12" s="79"/>
      <c r="X12" s="79"/>
      <c r="Y12" s="79"/>
      <c r="Z12" s="79"/>
      <c r="AA12" s="79"/>
      <c r="AB12" s="79"/>
    </row>
    <row r="13" ht="22.5" hidden="1" customHeight="1">
      <c r="A13" s="723" t="b">
        <v>1</v>
      </c>
      <c r="B13" s="889"/>
      <c r="C13" s="889">
        <v>45662.0</v>
      </c>
      <c r="D13" s="905"/>
      <c r="E13" s="906" t="s">
        <v>60</v>
      </c>
      <c r="F13" s="888"/>
      <c r="G13" s="890" t="s">
        <v>631</v>
      </c>
      <c r="H13" s="888"/>
      <c r="I13" s="893"/>
      <c r="J13" s="893">
        <v>411000.0</v>
      </c>
      <c r="K13" s="893">
        <v>0.0</v>
      </c>
      <c r="L13" s="894"/>
      <c r="M13" s="893">
        <v>411000.0</v>
      </c>
      <c r="N13" s="893">
        <f t="shared" si="1"/>
        <v>0</v>
      </c>
      <c r="O13" s="895"/>
      <c r="P13" s="895"/>
      <c r="Q13" s="730"/>
      <c r="X13" s="79"/>
      <c r="Y13" s="79"/>
      <c r="Z13" s="79"/>
      <c r="AA13" s="79"/>
      <c r="AB13" s="79"/>
    </row>
    <row r="14" ht="22.5" hidden="1" customHeight="1">
      <c r="A14" s="723" t="b">
        <v>1</v>
      </c>
      <c r="B14" s="889"/>
      <c r="C14" s="889">
        <v>45662.0</v>
      </c>
      <c r="D14" s="890"/>
      <c r="E14" s="891" t="s">
        <v>41</v>
      </c>
      <c r="F14" s="888"/>
      <c r="G14" s="890" t="s">
        <v>631</v>
      </c>
      <c r="H14" s="888"/>
      <c r="I14" s="893"/>
      <c r="J14" s="893">
        <v>435000.0</v>
      </c>
      <c r="K14" s="893">
        <v>0.0</v>
      </c>
      <c r="L14" s="894"/>
      <c r="M14" s="893">
        <v>435000.0</v>
      </c>
      <c r="N14" s="893">
        <f t="shared" si="1"/>
        <v>0</v>
      </c>
      <c r="O14" s="895"/>
      <c r="P14" s="895"/>
      <c r="Q14" s="730"/>
      <c r="X14" s="79"/>
      <c r="Y14" s="79"/>
      <c r="Z14" s="79"/>
      <c r="AA14" s="79"/>
      <c r="AB14" s="79"/>
    </row>
    <row r="15" ht="22.5" hidden="1" customHeight="1">
      <c r="A15" s="723" t="b">
        <v>1</v>
      </c>
      <c r="B15" s="888" t="s">
        <v>808</v>
      </c>
      <c r="C15" s="889">
        <v>45662.0</v>
      </c>
      <c r="D15" s="890"/>
      <c r="E15" s="891" t="s">
        <v>119</v>
      </c>
      <c r="F15" s="888"/>
      <c r="G15" s="890" t="s">
        <v>641</v>
      </c>
      <c r="H15" s="888"/>
      <c r="I15" s="893"/>
      <c r="J15" s="893">
        <v>30000.0</v>
      </c>
      <c r="K15" s="893">
        <v>0.0</v>
      </c>
      <c r="L15" s="894"/>
      <c r="M15" s="893">
        <v>30000.0</v>
      </c>
      <c r="N15" s="893">
        <f t="shared" si="1"/>
        <v>0</v>
      </c>
      <c r="O15" s="895"/>
      <c r="P15" s="895"/>
      <c r="Q15" s="730"/>
      <c r="X15" s="79"/>
      <c r="Y15" s="79"/>
      <c r="Z15" s="79"/>
      <c r="AA15" s="79"/>
      <c r="AB15" s="79"/>
    </row>
    <row r="16" ht="22.5" hidden="1" customHeight="1">
      <c r="A16" s="732" t="b">
        <v>1</v>
      </c>
      <c r="B16" s="899" t="s">
        <v>809</v>
      </c>
      <c r="C16" s="896">
        <v>45663.0</v>
      </c>
      <c r="D16" s="897"/>
      <c r="E16" s="898" t="s">
        <v>119</v>
      </c>
      <c r="F16" s="899" t="s">
        <v>810</v>
      </c>
      <c r="G16" s="897" t="s">
        <v>633</v>
      </c>
      <c r="H16" s="888"/>
      <c r="I16" s="900"/>
      <c r="J16" s="900">
        <v>765000.0</v>
      </c>
      <c r="K16" s="900">
        <v>0.0</v>
      </c>
      <c r="L16" s="901"/>
      <c r="M16" s="900">
        <v>765000.0</v>
      </c>
      <c r="N16" s="902">
        <f t="shared" si="1"/>
        <v>0</v>
      </c>
      <c r="O16" s="903"/>
      <c r="P16" s="903"/>
      <c r="Q16" s="738"/>
      <c r="X16" s="79"/>
      <c r="Y16" s="79"/>
      <c r="Z16" s="79"/>
      <c r="AA16" s="79"/>
      <c r="AB16" s="79"/>
    </row>
    <row r="17" ht="22.5" hidden="1" customHeight="1">
      <c r="A17" s="723" t="b">
        <v>1</v>
      </c>
      <c r="B17" s="889"/>
      <c r="C17" s="889">
        <v>45663.0</v>
      </c>
      <c r="D17" s="890"/>
      <c r="E17" s="891" t="s">
        <v>31</v>
      </c>
      <c r="F17" s="888"/>
      <c r="G17" s="890" t="s">
        <v>631</v>
      </c>
      <c r="H17" s="888"/>
      <c r="I17" s="893"/>
      <c r="J17" s="893">
        <v>200000.0</v>
      </c>
      <c r="K17" s="893">
        <v>0.0</v>
      </c>
      <c r="L17" s="894"/>
      <c r="M17" s="893">
        <v>200000.0</v>
      </c>
      <c r="N17" s="893">
        <f t="shared" si="1"/>
        <v>0</v>
      </c>
      <c r="O17" s="895"/>
      <c r="P17" s="895"/>
      <c r="Q17" s="730"/>
      <c r="X17" s="79"/>
      <c r="Y17" s="79"/>
      <c r="Z17" s="79"/>
      <c r="AA17" s="79"/>
      <c r="AB17" s="79"/>
    </row>
    <row r="18" ht="22.5" hidden="1" customHeight="1">
      <c r="A18" s="723" t="b">
        <v>1</v>
      </c>
      <c r="B18" s="888" t="s">
        <v>811</v>
      </c>
      <c r="C18" s="889">
        <v>45663.0</v>
      </c>
      <c r="D18" s="890"/>
      <c r="E18" s="891" t="s">
        <v>119</v>
      </c>
      <c r="F18" s="888"/>
      <c r="G18" s="890" t="s">
        <v>812</v>
      </c>
      <c r="H18" s="888"/>
      <c r="I18" s="893"/>
      <c r="J18" s="893">
        <v>45000.0</v>
      </c>
      <c r="K18" s="893">
        <v>0.0</v>
      </c>
      <c r="L18" s="894"/>
      <c r="M18" s="893">
        <v>45000.0</v>
      </c>
      <c r="N18" s="893">
        <f t="shared" si="1"/>
        <v>0</v>
      </c>
      <c r="O18" s="895"/>
      <c r="P18" s="895"/>
      <c r="Q18" s="730"/>
      <c r="X18" s="79"/>
      <c r="Y18" s="79"/>
      <c r="Z18" s="79"/>
      <c r="AA18" s="79"/>
      <c r="AB18" s="79"/>
    </row>
    <row r="19" ht="22.5" hidden="1" customHeight="1">
      <c r="A19" s="723" t="b">
        <v>1</v>
      </c>
      <c r="B19" s="888" t="s">
        <v>813</v>
      </c>
      <c r="C19" s="889">
        <v>45663.0</v>
      </c>
      <c r="D19" s="890"/>
      <c r="E19" s="891" t="s">
        <v>119</v>
      </c>
      <c r="F19" s="888"/>
      <c r="G19" s="890" t="s">
        <v>651</v>
      </c>
      <c r="H19" s="888"/>
      <c r="I19" s="893"/>
      <c r="J19" s="893">
        <v>40000.0</v>
      </c>
      <c r="K19" s="893">
        <v>0.0</v>
      </c>
      <c r="L19" s="894"/>
      <c r="M19" s="893">
        <v>40000.0</v>
      </c>
      <c r="N19" s="893">
        <f t="shared" si="1"/>
        <v>0</v>
      </c>
      <c r="O19" s="895"/>
      <c r="P19" s="895"/>
      <c r="Q19" s="730"/>
      <c r="X19" s="79"/>
      <c r="Y19" s="79"/>
      <c r="Z19" s="79"/>
      <c r="AA19" s="79"/>
      <c r="AB19" s="79"/>
    </row>
    <row r="20" ht="22.5" hidden="1" customHeight="1">
      <c r="A20" s="723" t="b">
        <v>0</v>
      </c>
      <c r="B20" s="899" t="s">
        <v>814</v>
      </c>
      <c r="C20" s="889">
        <v>45663.0</v>
      </c>
      <c r="D20" s="890"/>
      <c r="E20" s="891" t="s">
        <v>119</v>
      </c>
      <c r="F20" s="888"/>
      <c r="G20" s="890" t="s">
        <v>620</v>
      </c>
      <c r="H20" s="888"/>
      <c r="I20" s="907"/>
      <c r="J20" s="907">
        <v>40000.0</v>
      </c>
      <c r="K20" s="893">
        <v>0.0</v>
      </c>
      <c r="L20" s="894"/>
      <c r="M20" s="893">
        <v>40000.0</v>
      </c>
      <c r="N20" s="893">
        <f t="shared" si="1"/>
        <v>0</v>
      </c>
      <c r="O20" s="895"/>
      <c r="P20" s="895"/>
      <c r="Q20" s="730"/>
      <c r="W20" s="79"/>
      <c r="X20" s="79"/>
      <c r="Y20" s="79"/>
      <c r="Z20" s="79"/>
      <c r="AA20" s="79"/>
      <c r="AB20" s="79"/>
    </row>
    <row r="21" ht="22.5" hidden="1" customHeight="1">
      <c r="A21" s="723" t="b">
        <v>1</v>
      </c>
      <c r="B21" s="888" t="s">
        <v>815</v>
      </c>
      <c r="C21" s="889">
        <v>45663.0</v>
      </c>
      <c r="D21" s="890"/>
      <c r="E21" s="891" t="s">
        <v>119</v>
      </c>
      <c r="F21" s="888"/>
      <c r="G21" s="890" t="s">
        <v>628</v>
      </c>
      <c r="H21" s="888"/>
      <c r="I21" s="893"/>
      <c r="J21" s="893">
        <v>11000.0</v>
      </c>
      <c r="K21" s="893">
        <v>0.0</v>
      </c>
      <c r="L21" s="894"/>
      <c r="M21" s="893">
        <v>11000.0</v>
      </c>
      <c r="N21" s="893">
        <f t="shared" si="1"/>
        <v>0</v>
      </c>
      <c r="O21" s="895"/>
      <c r="P21" s="895"/>
      <c r="Q21" s="730"/>
      <c r="W21" s="79"/>
      <c r="X21" s="79"/>
      <c r="Y21" s="79"/>
      <c r="Z21" s="79"/>
      <c r="AA21" s="79"/>
      <c r="AB21" s="79"/>
    </row>
    <row r="22" ht="22.5" hidden="1" customHeight="1">
      <c r="A22" s="732" t="b">
        <v>1</v>
      </c>
      <c r="B22" s="896"/>
      <c r="C22" s="896">
        <v>45664.0</v>
      </c>
      <c r="D22" s="897"/>
      <c r="E22" s="898" t="s">
        <v>58</v>
      </c>
      <c r="F22" s="899"/>
      <c r="G22" s="897" t="s">
        <v>631</v>
      </c>
      <c r="H22" s="888"/>
      <c r="I22" s="900"/>
      <c r="J22" s="900">
        <v>857000.0</v>
      </c>
      <c r="K22" s="900">
        <v>0.0</v>
      </c>
      <c r="L22" s="901"/>
      <c r="M22" s="900">
        <v>857000.0</v>
      </c>
      <c r="N22" s="902">
        <f t="shared" si="1"/>
        <v>0</v>
      </c>
      <c r="O22" s="903"/>
      <c r="P22" s="903"/>
      <c r="Q22" s="738"/>
      <c r="W22" s="79"/>
      <c r="X22" s="79"/>
      <c r="Y22" s="79"/>
      <c r="Z22" s="79"/>
      <c r="AA22" s="79"/>
      <c r="AB22" s="79"/>
    </row>
    <row r="23" ht="22.5" hidden="1" customHeight="1">
      <c r="A23" s="723" t="b">
        <v>1</v>
      </c>
      <c r="B23" s="888" t="s">
        <v>632</v>
      </c>
      <c r="C23" s="889">
        <v>45664.0</v>
      </c>
      <c r="D23" s="890"/>
      <c r="E23" s="891" t="s">
        <v>119</v>
      </c>
      <c r="F23" s="888">
        <v>3562.0</v>
      </c>
      <c r="G23" s="890" t="s">
        <v>620</v>
      </c>
      <c r="H23" s="888"/>
      <c r="I23" s="893"/>
      <c r="J23" s="893">
        <v>192000.0</v>
      </c>
      <c r="K23" s="893">
        <v>0.0</v>
      </c>
      <c r="L23" s="894"/>
      <c r="M23" s="893">
        <v>192000.0</v>
      </c>
      <c r="N23" s="893">
        <f t="shared" si="1"/>
        <v>0</v>
      </c>
      <c r="O23" s="895"/>
      <c r="P23" s="895"/>
      <c r="Q23" s="730"/>
      <c r="W23" s="79"/>
      <c r="X23" s="79"/>
      <c r="Y23" s="79"/>
      <c r="Z23" s="79"/>
      <c r="AA23" s="79"/>
      <c r="AB23" s="79"/>
    </row>
    <row r="24" ht="22.5" hidden="1" customHeight="1">
      <c r="A24" s="723" t="b">
        <v>1</v>
      </c>
      <c r="B24" s="888" t="s">
        <v>816</v>
      </c>
      <c r="C24" s="889">
        <v>45664.0</v>
      </c>
      <c r="D24" s="890"/>
      <c r="E24" s="891" t="s">
        <v>119</v>
      </c>
      <c r="F24" s="888"/>
      <c r="G24" s="890" t="s">
        <v>641</v>
      </c>
      <c r="H24" s="888"/>
      <c r="I24" s="893"/>
      <c r="J24" s="893">
        <v>40000.0</v>
      </c>
      <c r="K24" s="893">
        <v>0.0</v>
      </c>
      <c r="L24" s="894"/>
      <c r="M24" s="893">
        <v>40000.0</v>
      </c>
      <c r="N24" s="893">
        <f t="shared" si="1"/>
        <v>0</v>
      </c>
      <c r="O24" s="895"/>
      <c r="P24" s="895"/>
      <c r="Q24" s="730"/>
      <c r="W24" s="79"/>
      <c r="X24" s="79"/>
      <c r="Y24" s="79"/>
      <c r="Z24" s="79"/>
      <c r="AA24" s="79"/>
      <c r="AB24" s="79"/>
    </row>
    <row r="25" ht="22.5" hidden="1" customHeight="1">
      <c r="A25" s="723" t="b">
        <v>1</v>
      </c>
      <c r="B25" s="889"/>
      <c r="C25" s="889">
        <v>45664.0</v>
      </c>
      <c r="D25" s="890"/>
      <c r="E25" s="891" t="s">
        <v>630</v>
      </c>
      <c r="F25" s="888"/>
      <c r="G25" s="890" t="s">
        <v>631</v>
      </c>
      <c r="H25" s="888"/>
      <c r="I25" s="893"/>
      <c r="J25" s="893">
        <v>25000.0</v>
      </c>
      <c r="K25" s="893">
        <v>0.0</v>
      </c>
      <c r="L25" s="894"/>
      <c r="M25" s="893">
        <v>25000.0</v>
      </c>
      <c r="N25" s="893">
        <f t="shared" si="1"/>
        <v>0</v>
      </c>
      <c r="O25" s="895"/>
      <c r="P25" s="895"/>
      <c r="Q25" s="730"/>
      <c r="W25" s="79"/>
      <c r="X25" s="79"/>
      <c r="Y25" s="79"/>
      <c r="Z25" s="79"/>
      <c r="AA25" s="79"/>
      <c r="AB25" s="79"/>
    </row>
    <row r="26" ht="22.5" hidden="1" customHeight="1">
      <c r="A26" s="723" t="b">
        <v>1</v>
      </c>
      <c r="B26" s="888" t="s">
        <v>3404</v>
      </c>
      <c r="C26" s="889">
        <v>45665.0</v>
      </c>
      <c r="D26" s="890"/>
      <c r="E26" s="891" t="s">
        <v>52</v>
      </c>
      <c r="F26" s="888"/>
      <c r="G26" s="890" t="s">
        <v>631</v>
      </c>
      <c r="H26" s="888"/>
      <c r="I26" s="893"/>
      <c r="J26" s="893">
        <v>200000.0</v>
      </c>
      <c r="K26" s="893">
        <v>0.0</v>
      </c>
      <c r="L26" s="894"/>
      <c r="M26" s="893">
        <v>200000.0</v>
      </c>
      <c r="N26" s="893">
        <f t="shared" si="1"/>
        <v>0</v>
      </c>
      <c r="O26" s="895"/>
      <c r="P26" s="895"/>
      <c r="Q26" s="730"/>
      <c r="W26" s="79"/>
      <c r="X26" s="79"/>
      <c r="Y26" s="79"/>
      <c r="Z26" s="79"/>
      <c r="AA26" s="79"/>
      <c r="AB26" s="79"/>
    </row>
    <row r="27" ht="22.5" hidden="1" customHeight="1">
      <c r="A27" s="723" t="b">
        <v>1</v>
      </c>
      <c r="B27" s="888" t="s">
        <v>817</v>
      </c>
      <c r="C27" s="889">
        <v>45666.0</v>
      </c>
      <c r="D27" s="890"/>
      <c r="E27" s="891" t="s">
        <v>119</v>
      </c>
      <c r="F27" s="888">
        <v>31089.0</v>
      </c>
      <c r="G27" s="890" t="s">
        <v>620</v>
      </c>
      <c r="H27" s="888"/>
      <c r="I27" s="893"/>
      <c r="J27" s="893">
        <v>180000.0</v>
      </c>
      <c r="K27" s="893">
        <v>0.0</v>
      </c>
      <c r="L27" s="894"/>
      <c r="M27" s="893">
        <v>180000.0</v>
      </c>
      <c r="N27" s="893">
        <f t="shared" si="1"/>
        <v>0</v>
      </c>
      <c r="O27" s="904"/>
      <c r="P27" s="904"/>
      <c r="Q27" s="741"/>
      <c r="W27" s="79"/>
      <c r="X27" s="79"/>
      <c r="Y27" s="79"/>
      <c r="Z27" s="79"/>
      <c r="AA27" s="79"/>
      <c r="AB27" s="79"/>
    </row>
    <row r="28" ht="22.5" hidden="1" customHeight="1">
      <c r="A28" s="723" t="b">
        <v>1</v>
      </c>
      <c r="B28" s="888" t="s">
        <v>818</v>
      </c>
      <c r="C28" s="889">
        <v>45666.0</v>
      </c>
      <c r="D28" s="890"/>
      <c r="E28" s="891" t="s">
        <v>119</v>
      </c>
      <c r="F28" s="888">
        <v>943.0</v>
      </c>
      <c r="G28" s="890" t="s">
        <v>819</v>
      </c>
      <c r="H28" s="888"/>
      <c r="I28" s="893"/>
      <c r="J28" s="893">
        <v>77500.0</v>
      </c>
      <c r="K28" s="893">
        <v>0.0</v>
      </c>
      <c r="L28" s="894"/>
      <c r="M28" s="893">
        <v>77500.0</v>
      </c>
      <c r="N28" s="893">
        <f t="shared" si="1"/>
        <v>0</v>
      </c>
      <c r="O28" s="895"/>
      <c r="P28" s="895"/>
      <c r="Q28" s="730"/>
      <c r="W28" s="79"/>
      <c r="X28" s="79"/>
      <c r="Y28" s="79"/>
      <c r="Z28" s="79"/>
      <c r="AA28" s="79"/>
      <c r="AB28" s="79"/>
    </row>
    <row r="29" ht="22.5" hidden="1" customHeight="1">
      <c r="A29" s="732" t="b">
        <v>1</v>
      </c>
      <c r="B29" s="899" t="s">
        <v>820</v>
      </c>
      <c r="C29" s="896">
        <v>45666.0</v>
      </c>
      <c r="D29" s="897"/>
      <c r="E29" s="898" t="s">
        <v>119</v>
      </c>
      <c r="F29" s="899">
        <v>30053.0</v>
      </c>
      <c r="G29" s="897" t="s">
        <v>620</v>
      </c>
      <c r="H29" s="888"/>
      <c r="I29" s="900"/>
      <c r="J29" s="900">
        <v>55000.0</v>
      </c>
      <c r="K29" s="900">
        <v>0.0</v>
      </c>
      <c r="L29" s="901"/>
      <c r="M29" s="900">
        <v>55000.0</v>
      </c>
      <c r="N29" s="902">
        <f t="shared" si="1"/>
        <v>0</v>
      </c>
      <c r="O29" s="903"/>
      <c r="P29" s="903"/>
      <c r="Q29" s="738"/>
      <c r="W29" s="79"/>
      <c r="X29" s="79"/>
      <c r="Y29" s="79"/>
      <c r="Z29" s="79"/>
      <c r="AA29" s="79"/>
      <c r="AB29" s="79"/>
    </row>
    <row r="30" ht="22.5" hidden="1" customHeight="1">
      <c r="A30" s="723" t="b">
        <v>1</v>
      </c>
      <c r="B30" s="888" t="s">
        <v>821</v>
      </c>
      <c r="C30" s="889">
        <v>45666.0</v>
      </c>
      <c r="D30" s="890"/>
      <c r="E30" s="891" t="s">
        <v>119</v>
      </c>
      <c r="F30" s="888">
        <v>1474.0</v>
      </c>
      <c r="G30" s="890" t="s">
        <v>641</v>
      </c>
      <c r="H30" s="888"/>
      <c r="I30" s="893"/>
      <c r="J30" s="893">
        <v>43750.0</v>
      </c>
      <c r="K30" s="893">
        <v>0.0</v>
      </c>
      <c r="L30" s="894"/>
      <c r="M30" s="893">
        <v>43750.0</v>
      </c>
      <c r="N30" s="893">
        <f t="shared" si="1"/>
        <v>0</v>
      </c>
      <c r="O30" s="895"/>
      <c r="P30" s="895"/>
      <c r="Q30" s="730"/>
      <c r="W30" s="79"/>
      <c r="X30" s="79"/>
      <c r="Y30" s="79"/>
      <c r="Z30" s="79"/>
      <c r="AA30" s="79"/>
      <c r="AB30" s="79"/>
    </row>
    <row r="31" ht="22.5" hidden="1" customHeight="1">
      <c r="A31" s="723" t="b">
        <v>1</v>
      </c>
      <c r="B31" s="888" t="s">
        <v>822</v>
      </c>
      <c r="C31" s="889">
        <v>45666.0</v>
      </c>
      <c r="D31" s="890"/>
      <c r="E31" s="891" t="s">
        <v>823</v>
      </c>
      <c r="F31" s="888">
        <v>244.0</v>
      </c>
      <c r="G31" s="890" t="s">
        <v>641</v>
      </c>
      <c r="H31" s="888"/>
      <c r="I31" s="893"/>
      <c r="J31" s="893">
        <v>43000.0</v>
      </c>
      <c r="K31" s="893">
        <v>0.0</v>
      </c>
      <c r="L31" s="894"/>
      <c r="M31" s="893">
        <v>43000.0</v>
      </c>
      <c r="N31" s="893">
        <f t="shared" si="1"/>
        <v>0</v>
      </c>
      <c r="O31" s="895"/>
      <c r="P31" s="895"/>
      <c r="Q31" s="730"/>
      <c r="W31" s="79"/>
      <c r="X31" s="79"/>
      <c r="Y31" s="79"/>
      <c r="Z31" s="79"/>
      <c r="AA31" s="79"/>
      <c r="AB31" s="79"/>
    </row>
    <row r="32" ht="22.5" hidden="1" customHeight="1">
      <c r="A32" s="723" t="b">
        <v>1</v>
      </c>
      <c r="B32" s="888"/>
      <c r="C32" s="889">
        <v>45666.0</v>
      </c>
      <c r="D32" s="890"/>
      <c r="E32" s="891" t="s">
        <v>68</v>
      </c>
      <c r="F32" s="888">
        <v>121.0</v>
      </c>
      <c r="G32" s="890" t="s">
        <v>625</v>
      </c>
      <c r="H32" s="888"/>
      <c r="I32" s="907"/>
      <c r="J32" s="907">
        <v>25000.0</v>
      </c>
      <c r="K32" s="893">
        <v>0.0</v>
      </c>
      <c r="L32" s="894"/>
      <c r="M32" s="893">
        <v>25000.0</v>
      </c>
      <c r="N32" s="893">
        <f t="shared" si="1"/>
        <v>0</v>
      </c>
      <c r="O32" s="895"/>
      <c r="P32" s="895"/>
      <c r="Q32" s="730"/>
      <c r="W32" s="79"/>
      <c r="X32" s="79"/>
      <c r="Y32" s="79"/>
      <c r="Z32" s="79"/>
      <c r="AA32" s="79"/>
      <c r="AB32" s="79"/>
    </row>
    <row r="33" ht="22.5" hidden="1" customHeight="1">
      <c r="A33" s="723" t="b">
        <v>1</v>
      </c>
      <c r="B33" s="889"/>
      <c r="C33" s="889">
        <v>45666.0</v>
      </c>
      <c r="D33" s="890"/>
      <c r="E33" s="891" t="s">
        <v>824</v>
      </c>
      <c r="F33" s="888"/>
      <c r="G33" s="890" t="s">
        <v>628</v>
      </c>
      <c r="H33" s="888"/>
      <c r="I33" s="893"/>
      <c r="J33" s="893">
        <v>20000.0</v>
      </c>
      <c r="K33" s="893">
        <v>0.0</v>
      </c>
      <c r="L33" s="894"/>
      <c r="M33" s="893">
        <v>20000.0</v>
      </c>
      <c r="N33" s="893">
        <f t="shared" si="1"/>
        <v>0</v>
      </c>
      <c r="O33" s="895"/>
      <c r="P33" s="895"/>
      <c r="Q33" s="730"/>
      <c r="W33" s="79"/>
      <c r="X33" s="79"/>
      <c r="Y33" s="79"/>
      <c r="Z33" s="79"/>
      <c r="AA33" s="79"/>
      <c r="AB33" s="79"/>
    </row>
    <row r="34" ht="22.5" hidden="1" customHeight="1">
      <c r="A34" s="723" t="b">
        <v>1</v>
      </c>
      <c r="B34" s="888" t="s">
        <v>827</v>
      </c>
      <c r="C34" s="889">
        <v>45666.0</v>
      </c>
      <c r="D34" s="890"/>
      <c r="E34" s="891" t="s">
        <v>119</v>
      </c>
      <c r="F34" s="888"/>
      <c r="G34" s="890" t="s">
        <v>686</v>
      </c>
      <c r="H34" s="888"/>
      <c r="I34" s="893"/>
      <c r="J34" s="893">
        <v>10000.0</v>
      </c>
      <c r="K34" s="893">
        <v>0.0</v>
      </c>
      <c r="L34" s="894"/>
      <c r="M34" s="893">
        <v>10000.0</v>
      </c>
      <c r="N34" s="893">
        <f t="shared" si="1"/>
        <v>0</v>
      </c>
      <c r="O34" s="895"/>
      <c r="P34" s="895"/>
      <c r="Q34" s="730"/>
      <c r="W34" s="79"/>
      <c r="X34" s="79"/>
      <c r="Y34" s="79"/>
      <c r="Z34" s="79"/>
      <c r="AA34" s="79"/>
      <c r="AB34" s="79"/>
    </row>
    <row r="35" ht="22.5" hidden="1" customHeight="1">
      <c r="A35" s="723" t="b">
        <v>1</v>
      </c>
      <c r="B35" s="888" t="s">
        <v>803</v>
      </c>
      <c r="C35" s="889">
        <v>45666.0</v>
      </c>
      <c r="D35" s="890"/>
      <c r="E35" s="891" t="s">
        <v>119</v>
      </c>
      <c r="F35" s="888"/>
      <c r="G35" s="890" t="s">
        <v>641</v>
      </c>
      <c r="H35" s="888"/>
      <c r="I35" s="893"/>
      <c r="J35" s="893">
        <v>10000.0</v>
      </c>
      <c r="K35" s="893">
        <v>0.0</v>
      </c>
      <c r="L35" s="894"/>
      <c r="M35" s="893">
        <v>10000.0</v>
      </c>
      <c r="N35" s="893">
        <f t="shared" si="1"/>
        <v>0</v>
      </c>
      <c r="O35" s="895"/>
      <c r="P35" s="895"/>
      <c r="Q35" s="730"/>
      <c r="W35" s="79"/>
      <c r="X35" s="79"/>
      <c r="Y35" s="79"/>
      <c r="Z35" s="79"/>
      <c r="AA35" s="79"/>
      <c r="AB35" s="79"/>
    </row>
    <row r="36" ht="22.5" hidden="1" customHeight="1">
      <c r="A36" s="723" t="b">
        <v>1</v>
      </c>
      <c r="B36" s="888" t="s">
        <v>825</v>
      </c>
      <c r="C36" s="889">
        <v>45666.0</v>
      </c>
      <c r="D36" s="890"/>
      <c r="E36" s="891" t="s">
        <v>119</v>
      </c>
      <c r="F36" s="888"/>
      <c r="G36" s="890" t="s">
        <v>826</v>
      </c>
      <c r="H36" s="888"/>
      <c r="I36" s="893"/>
      <c r="J36" s="893">
        <v>10000.0</v>
      </c>
      <c r="K36" s="893">
        <v>0.0</v>
      </c>
      <c r="L36" s="894"/>
      <c r="M36" s="893">
        <v>10000.0</v>
      </c>
      <c r="N36" s="893">
        <f t="shared" si="1"/>
        <v>0</v>
      </c>
      <c r="O36" s="895"/>
      <c r="P36" s="895"/>
      <c r="Q36" s="730"/>
      <c r="W36" s="79"/>
      <c r="X36" s="79"/>
      <c r="Y36" s="79"/>
      <c r="Z36" s="79"/>
      <c r="AA36" s="79"/>
      <c r="AB36" s="79"/>
    </row>
    <row r="37" ht="22.5" hidden="1" customHeight="1">
      <c r="A37" s="723" t="b">
        <v>1</v>
      </c>
      <c r="B37" s="888" t="s">
        <v>818</v>
      </c>
      <c r="C37" s="889">
        <v>45666.0</v>
      </c>
      <c r="D37" s="890"/>
      <c r="E37" s="891" t="s">
        <v>119</v>
      </c>
      <c r="F37" s="888">
        <v>121.0</v>
      </c>
      <c r="G37" s="890" t="s">
        <v>819</v>
      </c>
      <c r="H37" s="888"/>
      <c r="I37" s="893"/>
      <c r="J37" s="893">
        <v>8000.0</v>
      </c>
      <c r="K37" s="893">
        <v>0.0</v>
      </c>
      <c r="L37" s="894"/>
      <c r="M37" s="893">
        <v>8000.0</v>
      </c>
      <c r="N37" s="893">
        <f t="shared" si="1"/>
        <v>0</v>
      </c>
      <c r="O37" s="895"/>
      <c r="P37" s="895"/>
      <c r="Q37" s="730"/>
      <c r="W37" s="79"/>
      <c r="X37" s="79"/>
      <c r="Y37" s="79"/>
      <c r="Z37" s="79"/>
      <c r="AA37" s="79"/>
      <c r="AB37" s="79"/>
    </row>
    <row r="38" ht="22.5" hidden="1" customHeight="1">
      <c r="A38" s="723" t="b">
        <v>1</v>
      </c>
      <c r="B38" s="888" t="s">
        <v>828</v>
      </c>
      <c r="C38" s="889">
        <v>45666.0</v>
      </c>
      <c r="D38" s="890"/>
      <c r="E38" s="891" t="s">
        <v>119</v>
      </c>
      <c r="F38" s="888"/>
      <c r="G38" s="890" t="s">
        <v>641</v>
      </c>
      <c r="H38" s="888"/>
      <c r="I38" s="893"/>
      <c r="J38" s="893">
        <v>5000.0</v>
      </c>
      <c r="K38" s="893">
        <v>0.0</v>
      </c>
      <c r="L38" s="894"/>
      <c r="M38" s="893">
        <v>5000.0</v>
      </c>
      <c r="N38" s="893">
        <f t="shared" si="1"/>
        <v>0</v>
      </c>
      <c r="O38" s="895"/>
      <c r="P38" s="895"/>
      <c r="Q38" s="730"/>
      <c r="W38" s="79"/>
      <c r="X38" s="79"/>
      <c r="Y38" s="79"/>
      <c r="Z38" s="79"/>
      <c r="AA38" s="79"/>
      <c r="AB38" s="79"/>
    </row>
    <row r="39" ht="22.5" hidden="1" customHeight="1">
      <c r="A39" s="732" t="b">
        <v>1</v>
      </c>
      <c r="B39" s="899" t="s">
        <v>829</v>
      </c>
      <c r="C39" s="896">
        <v>45667.0</v>
      </c>
      <c r="D39" s="897"/>
      <c r="E39" s="898" t="s">
        <v>119</v>
      </c>
      <c r="F39" s="899"/>
      <c r="G39" s="897" t="s">
        <v>628</v>
      </c>
      <c r="H39" s="888"/>
      <c r="I39" s="900"/>
      <c r="J39" s="900">
        <v>26000.0</v>
      </c>
      <c r="K39" s="893">
        <v>0.0</v>
      </c>
      <c r="L39" s="901"/>
      <c r="M39" s="900">
        <v>26000.0</v>
      </c>
      <c r="N39" s="902">
        <f t="shared" si="1"/>
        <v>0</v>
      </c>
      <c r="O39" s="903"/>
      <c r="P39" s="903"/>
      <c r="Q39" s="738"/>
      <c r="R39" s="119"/>
      <c r="S39" s="119"/>
      <c r="T39" s="119"/>
      <c r="U39" s="119"/>
      <c r="V39" s="119"/>
      <c r="W39" s="324"/>
      <c r="X39" s="324"/>
      <c r="Y39" s="324"/>
      <c r="Z39" s="324"/>
      <c r="AA39" s="324"/>
      <c r="AB39" s="324"/>
      <c r="AC39" s="119"/>
    </row>
    <row r="40" ht="22.5" hidden="1" customHeight="1">
      <c r="A40" s="723" t="b">
        <v>1</v>
      </c>
      <c r="B40" s="888" t="s">
        <v>830</v>
      </c>
      <c r="C40" s="889">
        <v>45667.0</v>
      </c>
      <c r="D40" s="890"/>
      <c r="E40" s="891" t="s">
        <v>119</v>
      </c>
      <c r="F40" s="888"/>
      <c r="G40" s="890" t="s">
        <v>628</v>
      </c>
      <c r="H40" s="888"/>
      <c r="I40" s="893"/>
      <c r="J40" s="893">
        <v>15000.0</v>
      </c>
      <c r="K40" s="893">
        <v>0.0</v>
      </c>
      <c r="L40" s="894"/>
      <c r="M40" s="893">
        <v>15000.0</v>
      </c>
      <c r="N40" s="893">
        <f t="shared" si="1"/>
        <v>0</v>
      </c>
      <c r="O40" s="895"/>
      <c r="P40" s="895"/>
      <c r="Q40" s="730"/>
      <c r="W40" s="79"/>
      <c r="X40" s="79"/>
      <c r="Y40" s="79"/>
      <c r="Z40" s="79"/>
      <c r="AA40" s="79"/>
      <c r="AB40" s="79"/>
    </row>
    <row r="41" ht="22.5" hidden="1" customHeight="1">
      <c r="A41" s="723" t="b">
        <v>1</v>
      </c>
      <c r="B41" s="888" t="s">
        <v>826</v>
      </c>
      <c r="C41" s="889">
        <v>45667.0</v>
      </c>
      <c r="D41" s="890"/>
      <c r="E41" s="891" t="s">
        <v>119</v>
      </c>
      <c r="F41" s="888"/>
      <c r="G41" s="890" t="s">
        <v>826</v>
      </c>
      <c r="H41" s="888"/>
      <c r="I41" s="893"/>
      <c r="J41" s="893">
        <v>10000.0</v>
      </c>
      <c r="K41" s="893">
        <v>0.0</v>
      </c>
      <c r="L41" s="894"/>
      <c r="M41" s="893">
        <v>10000.0</v>
      </c>
      <c r="N41" s="893">
        <f t="shared" si="1"/>
        <v>0</v>
      </c>
      <c r="O41" s="895"/>
      <c r="P41" s="895"/>
      <c r="Q41" s="730"/>
      <c r="W41" s="79"/>
      <c r="X41" s="79"/>
      <c r="Y41" s="79"/>
      <c r="Z41" s="79"/>
      <c r="AA41" s="79"/>
      <c r="AB41" s="79"/>
    </row>
    <row r="42" ht="22.5" hidden="1" customHeight="1">
      <c r="A42" s="723" t="b">
        <v>1</v>
      </c>
      <c r="B42" s="888" t="s">
        <v>824</v>
      </c>
      <c r="C42" s="889">
        <v>45667.0</v>
      </c>
      <c r="D42" s="890"/>
      <c r="E42" s="891" t="s">
        <v>119</v>
      </c>
      <c r="F42" s="888"/>
      <c r="G42" s="890" t="s">
        <v>628</v>
      </c>
      <c r="H42" s="888"/>
      <c r="I42" s="893"/>
      <c r="J42" s="893">
        <v>5000.0</v>
      </c>
      <c r="K42" s="893">
        <v>0.0</v>
      </c>
      <c r="L42" s="894"/>
      <c r="M42" s="893">
        <v>5000.0</v>
      </c>
      <c r="N42" s="893">
        <f t="shared" si="1"/>
        <v>0</v>
      </c>
      <c r="O42" s="895"/>
      <c r="P42" s="895"/>
      <c r="Q42" s="730"/>
      <c r="W42" s="79"/>
      <c r="X42" s="79"/>
      <c r="Y42" s="79"/>
      <c r="Z42" s="79"/>
      <c r="AA42" s="79"/>
      <c r="AB42" s="79"/>
    </row>
    <row r="43" ht="22.5" hidden="1" customHeight="1">
      <c r="A43" s="723" t="b">
        <v>1</v>
      </c>
      <c r="B43" s="888"/>
      <c r="C43" s="889">
        <v>45668.0</v>
      </c>
      <c r="D43" s="890"/>
      <c r="E43" s="891" t="s">
        <v>632</v>
      </c>
      <c r="F43" s="888">
        <v>3615.0</v>
      </c>
      <c r="G43" s="890" t="s">
        <v>620</v>
      </c>
      <c r="H43" s="888"/>
      <c r="I43" s="893"/>
      <c r="J43" s="893">
        <v>1097000.0</v>
      </c>
      <c r="K43" s="893">
        <v>0.0</v>
      </c>
      <c r="L43" s="894"/>
      <c r="M43" s="893">
        <v>1097000.0</v>
      </c>
      <c r="N43" s="893">
        <f t="shared" si="1"/>
        <v>0</v>
      </c>
      <c r="O43" s="895"/>
      <c r="P43" s="895"/>
      <c r="Q43" s="730"/>
      <c r="W43" s="79"/>
      <c r="X43" s="79"/>
      <c r="Y43" s="79"/>
      <c r="Z43" s="79"/>
      <c r="AA43" s="79"/>
      <c r="AB43" s="79"/>
    </row>
    <row r="44" ht="22.5" hidden="1" customHeight="1">
      <c r="A44" s="723" t="b">
        <v>1</v>
      </c>
      <c r="B44" s="888"/>
      <c r="C44" s="889">
        <v>45668.0</v>
      </c>
      <c r="D44" s="890"/>
      <c r="E44" s="891" t="s">
        <v>737</v>
      </c>
      <c r="F44" s="888">
        <v>31771.0</v>
      </c>
      <c r="G44" s="890" t="s">
        <v>620</v>
      </c>
      <c r="H44" s="888"/>
      <c r="I44" s="893"/>
      <c r="J44" s="893">
        <v>260000.0</v>
      </c>
      <c r="K44" s="893">
        <v>0.0</v>
      </c>
      <c r="L44" s="894"/>
      <c r="M44" s="893">
        <v>260000.0</v>
      </c>
      <c r="N44" s="893">
        <f t="shared" si="1"/>
        <v>0</v>
      </c>
      <c r="O44" s="895"/>
      <c r="P44" s="895"/>
      <c r="Q44" s="730"/>
      <c r="W44" s="79"/>
      <c r="X44" s="79"/>
      <c r="Y44" s="79"/>
      <c r="Z44" s="79"/>
      <c r="AA44" s="79"/>
      <c r="AB44" s="79"/>
    </row>
    <row r="45" ht="22.5" hidden="1" customHeight="1">
      <c r="A45" s="723" t="b">
        <v>1</v>
      </c>
      <c r="B45" s="889"/>
      <c r="C45" s="889">
        <v>45669.0</v>
      </c>
      <c r="D45" s="890"/>
      <c r="E45" s="891" t="s">
        <v>630</v>
      </c>
      <c r="F45" s="888"/>
      <c r="G45" s="890" t="s">
        <v>631</v>
      </c>
      <c r="H45" s="888"/>
      <c r="I45" s="893"/>
      <c r="J45" s="893">
        <v>160000.0</v>
      </c>
      <c r="K45" s="893">
        <v>0.0</v>
      </c>
      <c r="L45" s="894"/>
      <c r="M45" s="893">
        <v>160000.0</v>
      </c>
      <c r="N45" s="893">
        <f t="shared" si="1"/>
        <v>0</v>
      </c>
      <c r="O45" s="895"/>
      <c r="P45" s="895"/>
      <c r="Q45" s="730"/>
      <c r="W45" s="256"/>
      <c r="X45" s="256"/>
      <c r="Y45" s="253"/>
      <c r="Z45" s="257"/>
      <c r="AA45" s="64"/>
      <c r="AB45" s="257"/>
    </row>
    <row r="46" ht="22.5" hidden="1" customHeight="1">
      <c r="A46" s="723" t="b">
        <v>1</v>
      </c>
      <c r="B46" s="888" t="s">
        <v>831</v>
      </c>
      <c r="C46" s="889">
        <v>45669.0</v>
      </c>
      <c r="D46" s="890"/>
      <c r="E46" s="891" t="s">
        <v>119</v>
      </c>
      <c r="F46" s="888"/>
      <c r="G46" s="890" t="s">
        <v>628</v>
      </c>
      <c r="H46" s="888"/>
      <c r="I46" s="893"/>
      <c r="J46" s="893">
        <v>25000.0</v>
      </c>
      <c r="K46" s="893">
        <v>0.0</v>
      </c>
      <c r="L46" s="894"/>
      <c r="M46" s="893">
        <v>25000.0</v>
      </c>
      <c r="N46" s="893">
        <f t="shared" si="1"/>
        <v>0</v>
      </c>
      <c r="O46" s="895"/>
      <c r="P46" s="895"/>
      <c r="Q46" s="730"/>
      <c r="W46" s="79"/>
      <c r="X46" s="79"/>
      <c r="Y46" s="79"/>
      <c r="Z46" s="79"/>
      <c r="AA46" s="79"/>
      <c r="AB46" s="79"/>
    </row>
    <row r="47" ht="22.5" hidden="1" customHeight="1">
      <c r="A47" s="723" t="b">
        <v>1</v>
      </c>
      <c r="B47" s="899" t="s">
        <v>832</v>
      </c>
      <c r="C47" s="889">
        <v>45670.0</v>
      </c>
      <c r="D47" s="890"/>
      <c r="E47" s="891" t="s">
        <v>119</v>
      </c>
      <c r="F47" s="888"/>
      <c r="G47" s="890" t="s">
        <v>833</v>
      </c>
      <c r="H47" s="888"/>
      <c r="I47" s="893"/>
      <c r="J47" s="893">
        <v>250000.0</v>
      </c>
      <c r="K47" s="893">
        <v>0.0</v>
      </c>
      <c r="L47" s="894"/>
      <c r="M47" s="893">
        <v>250000.0</v>
      </c>
      <c r="N47" s="893">
        <f t="shared" si="1"/>
        <v>0</v>
      </c>
      <c r="O47" s="895"/>
      <c r="P47" s="895"/>
      <c r="Q47" s="730"/>
      <c r="W47" s="79"/>
      <c r="X47" s="79"/>
      <c r="Y47" s="79"/>
      <c r="Z47" s="79"/>
      <c r="AA47" s="79"/>
      <c r="AB47" s="79"/>
    </row>
    <row r="48" ht="22.5" hidden="1" customHeight="1">
      <c r="A48" s="723" t="b">
        <v>1</v>
      </c>
      <c r="B48" s="888" t="s">
        <v>632</v>
      </c>
      <c r="C48" s="889">
        <v>45670.0</v>
      </c>
      <c r="D48" s="890"/>
      <c r="E48" s="891" t="s">
        <v>119</v>
      </c>
      <c r="F48" s="888">
        <v>3662.0</v>
      </c>
      <c r="G48" s="890" t="s">
        <v>620</v>
      </c>
      <c r="H48" s="888"/>
      <c r="I48" s="893"/>
      <c r="J48" s="893">
        <v>85000.0</v>
      </c>
      <c r="K48" s="893">
        <v>0.0</v>
      </c>
      <c r="L48" s="894"/>
      <c r="M48" s="893">
        <v>85000.0</v>
      </c>
      <c r="N48" s="893">
        <f t="shared" si="1"/>
        <v>0</v>
      </c>
      <c r="O48" s="895"/>
      <c r="P48" s="895"/>
      <c r="Q48" s="730"/>
      <c r="W48" s="79"/>
      <c r="X48" s="79"/>
      <c r="Y48" s="79"/>
      <c r="Z48" s="79"/>
      <c r="AA48" s="79"/>
      <c r="AB48" s="79"/>
    </row>
    <row r="49" ht="22.5" hidden="1" customHeight="1">
      <c r="A49" s="723" t="b">
        <v>1</v>
      </c>
      <c r="B49" s="888" t="s">
        <v>834</v>
      </c>
      <c r="C49" s="889">
        <v>45670.0</v>
      </c>
      <c r="D49" s="890"/>
      <c r="E49" s="891" t="s">
        <v>119</v>
      </c>
      <c r="F49" s="888"/>
      <c r="G49" s="890" t="s">
        <v>620</v>
      </c>
      <c r="H49" s="888"/>
      <c r="I49" s="893"/>
      <c r="J49" s="893">
        <v>75000.0</v>
      </c>
      <c r="K49" s="893">
        <v>0.0</v>
      </c>
      <c r="L49" s="894"/>
      <c r="M49" s="893">
        <v>75000.0</v>
      </c>
      <c r="N49" s="893">
        <f t="shared" si="1"/>
        <v>0</v>
      </c>
      <c r="O49" s="895"/>
      <c r="P49" s="895"/>
      <c r="Q49" s="730"/>
      <c r="W49" s="79"/>
      <c r="X49" s="79"/>
      <c r="Y49" s="79"/>
      <c r="Z49" s="79"/>
      <c r="AA49" s="79"/>
      <c r="AB49" s="79"/>
    </row>
    <row r="50" ht="22.5" hidden="1" customHeight="1">
      <c r="A50" s="723" t="b">
        <v>1</v>
      </c>
      <c r="B50" s="888" t="s">
        <v>835</v>
      </c>
      <c r="C50" s="889">
        <v>45670.0</v>
      </c>
      <c r="D50" s="890"/>
      <c r="E50" s="891" t="s">
        <v>119</v>
      </c>
      <c r="F50" s="888"/>
      <c r="G50" s="890" t="s">
        <v>628</v>
      </c>
      <c r="H50" s="888"/>
      <c r="I50" s="893"/>
      <c r="J50" s="893">
        <v>40000.0</v>
      </c>
      <c r="K50" s="893">
        <v>0.0</v>
      </c>
      <c r="L50" s="894"/>
      <c r="M50" s="893">
        <v>40000.0</v>
      </c>
      <c r="N50" s="893">
        <f t="shared" si="1"/>
        <v>0</v>
      </c>
      <c r="O50" s="895"/>
      <c r="P50" s="895"/>
      <c r="Q50" s="730"/>
      <c r="W50" s="79"/>
      <c r="X50" s="79"/>
      <c r="Y50" s="79"/>
      <c r="Z50" s="79"/>
      <c r="AA50" s="79"/>
      <c r="AB50" s="79"/>
    </row>
    <row r="51" ht="22.5" hidden="1" customHeight="1">
      <c r="A51" s="723" t="b">
        <v>1</v>
      </c>
      <c r="B51" s="888" t="s">
        <v>660</v>
      </c>
      <c r="C51" s="889">
        <v>45670.0</v>
      </c>
      <c r="D51" s="890"/>
      <c r="E51" s="891" t="s">
        <v>119</v>
      </c>
      <c r="F51" s="888">
        <v>60186.0</v>
      </c>
      <c r="G51" s="890" t="s">
        <v>620</v>
      </c>
      <c r="H51" s="888"/>
      <c r="I51" s="893"/>
      <c r="J51" s="893">
        <v>31500.0</v>
      </c>
      <c r="K51" s="893">
        <v>0.0</v>
      </c>
      <c r="L51" s="894"/>
      <c r="M51" s="893">
        <v>31500.0</v>
      </c>
      <c r="N51" s="893">
        <f t="shared" si="1"/>
        <v>0</v>
      </c>
      <c r="O51" s="895"/>
      <c r="P51" s="895"/>
      <c r="Q51" s="730"/>
      <c r="W51" s="79"/>
      <c r="X51" s="79"/>
      <c r="Y51" s="79"/>
      <c r="Z51" s="79"/>
      <c r="AA51" s="79"/>
      <c r="AB51" s="79"/>
    </row>
    <row r="52" ht="22.5" hidden="1" customHeight="1">
      <c r="A52" s="723" t="b">
        <v>1</v>
      </c>
      <c r="B52" s="888" t="s">
        <v>3404</v>
      </c>
      <c r="C52" s="889">
        <v>45670.0</v>
      </c>
      <c r="D52" s="890"/>
      <c r="E52" s="891" t="s">
        <v>52</v>
      </c>
      <c r="F52" s="888"/>
      <c r="G52" s="890" t="s">
        <v>631</v>
      </c>
      <c r="H52" s="888"/>
      <c r="I52" s="893"/>
      <c r="J52" s="893">
        <v>15000.0</v>
      </c>
      <c r="K52" s="893">
        <v>0.0</v>
      </c>
      <c r="L52" s="894"/>
      <c r="M52" s="893">
        <v>15000.0</v>
      </c>
      <c r="N52" s="893">
        <f t="shared" si="1"/>
        <v>0</v>
      </c>
      <c r="O52" s="895"/>
      <c r="P52" s="895"/>
      <c r="Q52" s="730"/>
      <c r="R52" s="55"/>
      <c r="S52" s="55"/>
      <c r="T52" s="55"/>
      <c r="U52" s="55"/>
      <c r="V52" s="55"/>
      <c r="W52" s="252"/>
      <c r="X52" s="252"/>
      <c r="Y52" s="255"/>
      <c r="Z52" s="254"/>
      <c r="AA52" s="209"/>
      <c r="AB52" s="254"/>
      <c r="AC52" s="55"/>
    </row>
    <row r="53" ht="22.5" hidden="1" customHeight="1">
      <c r="A53" s="723" t="b">
        <v>1</v>
      </c>
      <c r="B53" s="888" t="s">
        <v>632</v>
      </c>
      <c r="C53" s="889">
        <v>45671.0</v>
      </c>
      <c r="D53" s="890"/>
      <c r="E53" s="891" t="s">
        <v>119</v>
      </c>
      <c r="F53" s="888">
        <v>3532.0</v>
      </c>
      <c r="G53" s="890" t="s">
        <v>620</v>
      </c>
      <c r="H53" s="888"/>
      <c r="I53" s="893"/>
      <c r="J53" s="893">
        <v>57000.0</v>
      </c>
      <c r="K53" s="893">
        <v>0.0</v>
      </c>
      <c r="L53" s="894"/>
      <c r="M53" s="893">
        <v>57000.0</v>
      </c>
      <c r="N53" s="893">
        <f t="shared" si="1"/>
        <v>0</v>
      </c>
      <c r="O53" s="895"/>
      <c r="P53" s="895"/>
      <c r="Q53" s="730"/>
      <c r="R53" s="55"/>
      <c r="S53" s="55"/>
      <c r="T53" s="55"/>
      <c r="U53" s="55"/>
      <c r="V53" s="55"/>
      <c r="W53" s="75"/>
      <c r="X53" s="75"/>
      <c r="Y53" s="75"/>
      <c r="Z53" s="75"/>
      <c r="AA53" s="75"/>
      <c r="AB53" s="75"/>
      <c r="AC53" s="55"/>
    </row>
    <row r="54" ht="22.5" hidden="1" customHeight="1">
      <c r="A54" s="742" t="b">
        <v>1</v>
      </c>
      <c r="B54" s="908" t="s">
        <v>836</v>
      </c>
      <c r="C54" s="909">
        <v>45671.0</v>
      </c>
      <c r="D54" s="910"/>
      <c r="E54" s="911" t="s">
        <v>119</v>
      </c>
      <c r="F54" s="908"/>
      <c r="G54" s="910" t="s">
        <v>826</v>
      </c>
      <c r="H54" s="888"/>
      <c r="I54" s="912"/>
      <c r="J54" s="912">
        <v>30000.0</v>
      </c>
      <c r="K54" s="893">
        <v>0.0</v>
      </c>
      <c r="L54" s="913"/>
      <c r="M54" s="912">
        <v>30000.0</v>
      </c>
      <c r="N54" s="914">
        <f t="shared" si="1"/>
        <v>0</v>
      </c>
      <c r="O54" s="915"/>
      <c r="P54" s="915"/>
      <c r="Q54" s="743"/>
      <c r="W54" s="79"/>
      <c r="X54" s="79"/>
      <c r="Y54" s="79"/>
      <c r="Z54" s="79"/>
      <c r="AA54" s="79"/>
      <c r="AB54" s="79"/>
    </row>
    <row r="55" ht="22.5" hidden="1" customHeight="1">
      <c r="A55" s="723" t="b">
        <v>1</v>
      </c>
      <c r="B55" s="888" t="s">
        <v>837</v>
      </c>
      <c r="C55" s="889">
        <v>45671.0</v>
      </c>
      <c r="D55" s="890"/>
      <c r="E55" s="891" t="s">
        <v>119</v>
      </c>
      <c r="F55" s="888"/>
      <c r="G55" s="890" t="s">
        <v>838</v>
      </c>
      <c r="H55" s="888"/>
      <c r="I55" s="900"/>
      <c r="J55" s="900">
        <v>25000.0</v>
      </c>
      <c r="K55" s="893">
        <v>0.0</v>
      </c>
      <c r="L55" s="894"/>
      <c r="M55" s="893">
        <v>25000.0</v>
      </c>
      <c r="N55" s="893">
        <f t="shared" si="1"/>
        <v>0</v>
      </c>
      <c r="O55" s="895"/>
      <c r="P55" s="895"/>
      <c r="Q55" s="730"/>
      <c r="W55" s="79"/>
      <c r="X55" s="79"/>
      <c r="Y55" s="79"/>
      <c r="Z55" s="79"/>
      <c r="AA55" s="79"/>
      <c r="AB55" s="79"/>
    </row>
    <row r="56" ht="22.5" hidden="1" customHeight="1">
      <c r="A56" s="723" t="b">
        <v>1</v>
      </c>
      <c r="B56" s="888" t="s">
        <v>839</v>
      </c>
      <c r="C56" s="889">
        <v>45671.0</v>
      </c>
      <c r="D56" s="890"/>
      <c r="E56" s="891" t="s">
        <v>119</v>
      </c>
      <c r="F56" s="888">
        <v>18637.0</v>
      </c>
      <c r="G56" s="890" t="s">
        <v>620</v>
      </c>
      <c r="H56" s="888"/>
      <c r="I56" s="893"/>
      <c r="J56" s="893">
        <v>15000.0</v>
      </c>
      <c r="K56" s="893">
        <v>0.0</v>
      </c>
      <c r="L56" s="894"/>
      <c r="M56" s="893">
        <v>15000.0</v>
      </c>
      <c r="N56" s="893">
        <f t="shared" si="1"/>
        <v>0</v>
      </c>
      <c r="O56" s="895"/>
      <c r="P56" s="895"/>
      <c r="Q56" s="730"/>
      <c r="W56" s="79"/>
      <c r="X56" s="79"/>
      <c r="Y56" s="79"/>
      <c r="Z56" s="79"/>
      <c r="AA56" s="79"/>
      <c r="AB56" s="79"/>
    </row>
    <row r="57" ht="22.5" hidden="1" customHeight="1">
      <c r="A57" s="723" t="b">
        <v>1</v>
      </c>
      <c r="B57" s="888" t="s">
        <v>840</v>
      </c>
      <c r="C57" s="889">
        <v>45672.0</v>
      </c>
      <c r="D57" s="890"/>
      <c r="E57" s="891" t="s">
        <v>119</v>
      </c>
      <c r="F57" s="888">
        <v>1610.0</v>
      </c>
      <c r="G57" s="890" t="s">
        <v>633</v>
      </c>
      <c r="H57" s="888"/>
      <c r="I57" s="893"/>
      <c r="J57" s="893">
        <v>155000.0</v>
      </c>
      <c r="K57" s="893">
        <v>0.0</v>
      </c>
      <c r="L57" s="894"/>
      <c r="M57" s="893">
        <v>155000.0</v>
      </c>
      <c r="N57" s="893">
        <f t="shared" si="1"/>
        <v>0</v>
      </c>
      <c r="O57" s="895"/>
      <c r="P57" s="895"/>
      <c r="Q57" s="730"/>
      <c r="W57" s="327"/>
      <c r="X57" s="327"/>
      <c r="Y57" s="87"/>
      <c r="Z57" s="230"/>
      <c r="AA57" s="87"/>
      <c r="AB57" s="86"/>
    </row>
    <row r="58" ht="22.5" hidden="1" customHeight="1">
      <c r="A58" s="723" t="b">
        <v>1</v>
      </c>
      <c r="B58" s="888" t="s">
        <v>841</v>
      </c>
      <c r="C58" s="889">
        <v>45672.0</v>
      </c>
      <c r="D58" s="890"/>
      <c r="E58" s="891" t="s">
        <v>119</v>
      </c>
      <c r="F58" s="888"/>
      <c r="G58" s="890" t="s">
        <v>628</v>
      </c>
      <c r="H58" s="888"/>
      <c r="I58" s="893"/>
      <c r="J58" s="893">
        <v>65000.0</v>
      </c>
      <c r="K58" s="893">
        <v>0.0</v>
      </c>
      <c r="L58" s="894"/>
      <c r="M58" s="893">
        <v>65000.0</v>
      </c>
      <c r="N58" s="893">
        <f t="shared" si="1"/>
        <v>0</v>
      </c>
      <c r="O58" s="895"/>
      <c r="P58" s="895"/>
      <c r="Q58" s="730"/>
      <c r="W58" s="79"/>
      <c r="X58" s="79"/>
      <c r="Y58" s="79"/>
      <c r="Z58" s="79"/>
      <c r="AA58" s="79"/>
      <c r="AB58" s="79"/>
    </row>
    <row r="59" ht="22.5" hidden="1" customHeight="1">
      <c r="A59" s="723" t="b">
        <v>1</v>
      </c>
      <c r="B59" s="888" t="s">
        <v>842</v>
      </c>
      <c r="C59" s="889">
        <v>45672.0</v>
      </c>
      <c r="D59" s="890"/>
      <c r="E59" s="891" t="s">
        <v>843</v>
      </c>
      <c r="F59" s="888">
        <v>31870.0</v>
      </c>
      <c r="G59" s="890" t="s">
        <v>651</v>
      </c>
      <c r="H59" s="888"/>
      <c r="I59" s="893"/>
      <c r="J59" s="893">
        <v>35000.0</v>
      </c>
      <c r="K59" s="893">
        <v>0.0</v>
      </c>
      <c r="L59" s="894"/>
      <c r="M59" s="893">
        <v>35000.0</v>
      </c>
      <c r="N59" s="893">
        <f t="shared" si="1"/>
        <v>0</v>
      </c>
      <c r="O59" s="895"/>
      <c r="P59" s="895"/>
      <c r="Q59" s="730"/>
      <c r="W59" s="79"/>
      <c r="X59" s="79"/>
      <c r="Y59" s="79"/>
      <c r="Z59" s="79"/>
      <c r="AA59" s="79"/>
      <c r="AB59" s="79"/>
    </row>
    <row r="60" ht="22.5" hidden="1" customHeight="1">
      <c r="A60" s="723" t="b">
        <v>1</v>
      </c>
      <c r="B60" s="889"/>
      <c r="C60" s="889">
        <v>45673.0</v>
      </c>
      <c r="D60" s="890"/>
      <c r="E60" s="891" t="s">
        <v>60</v>
      </c>
      <c r="F60" s="888"/>
      <c r="G60" s="890" t="s">
        <v>631</v>
      </c>
      <c r="H60" s="888"/>
      <c r="I60" s="907"/>
      <c r="J60" s="907">
        <v>90000.0</v>
      </c>
      <c r="K60" s="893">
        <v>0.0</v>
      </c>
      <c r="L60" s="894"/>
      <c r="M60" s="893">
        <v>90000.0</v>
      </c>
      <c r="N60" s="893">
        <f t="shared" si="1"/>
        <v>0</v>
      </c>
      <c r="O60" s="895"/>
      <c r="P60" s="895"/>
      <c r="Q60" s="730"/>
      <c r="W60" s="79"/>
      <c r="X60" s="79"/>
      <c r="Y60" s="79"/>
      <c r="Z60" s="79"/>
      <c r="AA60" s="79"/>
      <c r="AB60" s="79"/>
    </row>
    <row r="61" ht="22.5" hidden="1" customHeight="1">
      <c r="A61" s="723" t="b">
        <v>1</v>
      </c>
      <c r="B61" s="888" t="s">
        <v>844</v>
      </c>
      <c r="C61" s="889">
        <v>45673.0</v>
      </c>
      <c r="D61" s="890"/>
      <c r="E61" s="891" t="s">
        <v>119</v>
      </c>
      <c r="F61" s="888"/>
      <c r="G61" s="890" t="s">
        <v>620</v>
      </c>
      <c r="H61" s="888"/>
      <c r="I61" s="893"/>
      <c r="J61" s="893">
        <v>75000.0</v>
      </c>
      <c r="K61" s="893">
        <v>0.0</v>
      </c>
      <c r="L61" s="894"/>
      <c r="M61" s="893">
        <v>75000.0</v>
      </c>
      <c r="N61" s="893">
        <f t="shared" si="1"/>
        <v>0</v>
      </c>
      <c r="O61" s="895"/>
      <c r="P61" s="895"/>
      <c r="Q61" s="730"/>
      <c r="W61" s="79"/>
      <c r="X61" s="79"/>
      <c r="Y61" s="79"/>
      <c r="Z61" s="79"/>
      <c r="AA61" s="79"/>
      <c r="AB61" s="79"/>
    </row>
    <row r="62" ht="22.5" hidden="1" customHeight="1">
      <c r="A62" s="723" t="b">
        <v>1</v>
      </c>
      <c r="B62" s="888" t="s">
        <v>3404</v>
      </c>
      <c r="C62" s="889">
        <v>45673.0</v>
      </c>
      <c r="D62" s="890"/>
      <c r="E62" s="891" t="s">
        <v>52</v>
      </c>
      <c r="F62" s="888"/>
      <c r="G62" s="890" t="s">
        <v>631</v>
      </c>
      <c r="H62" s="888"/>
      <c r="I62" s="893"/>
      <c r="J62" s="893">
        <v>25000.0</v>
      </c>
      <c r="K62" s="893">
        <v>0.0</v>
      </c>
      <c r="L62" s="894"/>
      <c r="M62" s="893">
        <v>25000.0</v>
      </c>
      <c r="N62" s="893">
        <f t="shared" si="1"/>
        <v>0</v>
      </c>
      <c r="O62" s="895"/>
      <c r="P62" s="895"/>
      <c r="Q62" s="730"/>
      <c r="W62" s="79"/>
      <c r="X62" s="79"/>
      <c r="Y62" s="79"/>
      <c r="Z62" s="79"/>
      <c r="AA62" s="79"/>
      <c r="AB62" s="79"/>
    </row>
    <row r="63" ht="22.5" hidden="1" customHeight="1">
      <c r="A63" s="723" t="b">
        <v>1</v>
      </c>
      <c r="B63" s="888" t="s">
        <v>845</v>
      </c>
      <c r="C63" s="889">
        <v>45673.0</v>
      </c>
      <c r="D63" s="890"/>
      <c r="E63" s="891" t="s">
        <v>119</v>
      </c>
      <c r="F63" s="888"/>
      <c r="G63" s="890" t="s">
        <v>628</v>
      </c>
      <c r="H63" s="888"/>
      <c r="I63" s="893"/>
      <c r="J63" s="893">
        <v>15000.0</v>
      </c>
      <c r="K63" s="893">
        <v>0.0</v>
      </c>
      <c r="L63" s="894"/>
      <c r="M63" s="893">
        <v>15000.0</v>
      </c>
      <c r="N63" s="893">
        <f t="shared" si="1"/>
        <v>0</v>
      </c>
      <c r="O63" s="895"/>
      <c r="P63" s="895"/>
      <c r="Q63" s="730"/>
      <c r="W63" s="79"/>
      <c r="X63" s="79"/>
      <c r="Y63" s="79"/>
      <c r="Z63" s="79"/>
      <c r="AA63" s="79"/>
      <c r="AB63" s="79"/>
    </row>
    <row r="64" ht="22.5" hidden="1" customHeight="1">
      <c r="A64" s="723" t="b">
        <v>1</v>
      </c>
      <c r="B64" s="888" t="s">
        <v>737</v>
      </c>
      <c r="C64" s="889">
        <v>45674.0</v>
      </c>
      <c r="D64" s="890"/>
      <c r="E64" s="891" t="s">
        <v>119</v>
      </c>
      <c r="F64" s="888">
        <v>31894.0</v>
      </c>
      <c r="G64" s="890" t="s">
        <v>651</v>
      </c>
      <c r="H64" s="888"/>
      <c r="I64" s="893"/>
      <c r="J64" s="893">
        <v>255000.0</v>
      </c>
      <c r="K64" s="893">
        <v>0.0</v>
      </c>
      <c r="L64" s="894"/>
      <c r="M64" s="893">
        <v>255000.0</v>
      </c>
      <c r="N64" s="893">
        <f t="shared" si="1"/>
        <v>0</v>
      </c>
      <c r="O64" s="895"/>
      <c r="P64" s="895"/>
      <c r="Q64" s="730"/>
      <c r="W64" s="79"/>
      <c r="X64" s="79"/>
      <c r="Y64" s="79"/>
      <c r="Z64" s="79"/>
      <c r="AA64" s="79"/>
      <c r="AB64" s="79"/>
    </row>
    <row r="65" ht="22.5" hidden="1" customHeight="1">
      <c r="A65" s="723" t="b">
        <v>0</v>
      </c>
      <c r="B65" s="889"/>
      <c r="C65" s="889">
        <v>45674.0</v>
      </c>
      <c r="D65" s="890"/>
      <c r="E65" s="891" t="s">
        <v>846</v>
      </c>
      <c r="F65" s="888" t="s">
        <v>847</v>
      </c>
      <c r="G65" s="890" t="s">
        <v>625</v>
      </c>
      <c r="H65" s="888"/>
      <c r="I65" s="907"/>
      <c r="J65" s="907">
        <v>110000.0</v>
      </c>
      <c r="K65" s="893">
        <v>0.0</v>
      </c>
      <c r="L65" s="894"/>
      <c r="M65" s="893">
        <v>110000.0</v>
      </c>
      <c r="N65" s="893">
        <f t="shared" si="1"/>
        <v>0</v>
      </c>
      <c r="O65" s="895"/>
      <c r="P65" s="895"/>
      <c r="Q65" s="730"/>
      <c r="W65" s="79"/>
      <c r="X65" s="79"/>
      <c r="Y65" s="79"/>
      <c r="Z65" s="79"/>
      <c r="AA65" s="79"/>
      <c r="AB65" s="79"/>
    </row>
    <row r="66" ht="22.5" hidden="1" customHeight="1">
      <c r="A66" s="723" t="b">
        <v>1</v>
      </c>
      <c r="B66" s="889"/>
      <c r="C66" s="889">
        <v>45675.0</v>
      </c>
      <c r="D66" s="890"/>
      <c r="E66" s="891" t="s">
        <v>630</v>
      </c>
      <c r="F66" s="888"/>
      <c r="G66" s="890" t="s">
        <v>631</v>
      </c>
      <c r="H66" s="888"/>
      <c r="I66" s="893"/>
      <c r="J66" s="893">
        <v>130000.0</v>
      </c>
      <c r="K66" s="893">
        <v>0.0</v>
      </c>
      <c r="L66" s="894"/>
      <c r="M66" s="893">
        <v>130000.0</v>
      </c>
      <c r="N66" s="893">
        <f t="shared" si="1"/>
        <v>0</v>
      </c>
      <c r="O66" s="895"/>
      <c r="P66" s="895"/>
      <c r="Q66" s="730"/>
      <c r="W66" s="79"/>
      <c r="X66" s="79"/>
      <c r="Y66" s="79"/>
      <c r="Z66" s="79"/>
      <c r="AA66" s="79"/>
      <c r="AB66" s="79"/>
    </row>
    <row r="67" ht="22.5" hidden="1" customHeight="1">
      <c r="A67" s="723" t="b">
        <v>1</v>
      </c>
      <c r="B67" s="889"/>
      <c r="C67" s="889">
        <v>45675.0</v>
      </c>
      <c r="D67" s="890"/>
      <c r="E67" s="891" t="s">
        <v>37</v>
      </c>
      <c r="F67" s="888"/>
      <c r="G67" s="890" t="s">
        <v>631</v>
      </c>
      <c r="H67" s="888"/>
      <c r="I67" s="893"/>
      <c r="J67" s="893">
        <v>50000.0</v>
      </c>
      <c r="K67" s="893">
        <v>0.0</v>
      </c>
      <c r="L67" s="894"/>
      <c r="M67" s="893">
        <v>50000.0</v>
      </c>
      <c r="N67" s="893">
        <f t="shared" si="1"/>
        <v>0</v>
      </c>
      <c r="O67" s="895"/>
      <c r="P67" s="895"/>
      <c r="Q67" s="730"/>
      <c r="W67" s="79"/>
      <c r="X67" s="79"/>
      <c r="Y67" s="79"/>
      <c r="Z67" s="79"/>
      <c r="AA67" s="79"/>
      <c r="AB67" s="79"/>
    </row>
    <row r="68" ht="22.5" hidden="1" customHeight="1">
      <c r="A68" s="723" t="b">
        <v>1</v>
      </c>
      <c r="B68" s="888" t="s">
        <v>3404</v>
      </c>
      <c r="C68" s="889">
        <v>45675.0</v>
      </c>
      <c r="D68" s="890"/>
      <c r="E68" s="891" t="s">
        <v>52</v>
      </c>
      <c r="F68" s="888"/>
      <c r="G68" s="890" t="s">
        <v>631</v>
      </c>
      <c r="H68" s="888"/>
      <c r="I68" s="893"/>
      <c r="J68" s="893">
        <v>50000.0</v>
      </c>
      <c r="K68" s="893">
        <v>0.0</v>
      </c>
      <c r="L68" s="894"/>
      <c r="M68" s="893">
        <v>50000.0</v>
      </c>
      <c r="N68" s="893">
        <f t="shared" si="1"/>
        <v>0</v>
      </c>
      <c r="O68" s="895"/>
      <c r="P68" s="895"/>
      <c r="Q68" s="730"/>
      <c r="W68" s="79"/>
      <c r="X68" s="79"/>
      <c r="Y68" s="79"/>
      <c r="Z68" s="79"/>
      <c r="AA68" s="79"/>
      <c r="AB68" s="79"/>
    </row>
    <row r="69" ht="22.5" hidden="1" customHeight="1">
      <c r="A69" s="723" t="b">
        <v>1</v>
      </c>
      <c r="B69" s="888" t="s">
        <v>848</v>
      </c>
      <c r="C69" s="889">
        <v>45675.0</v>
      </c>
      <c r="D69" s="890"/>
      <c r="E69" s="891" t="s">
        <v>119</v>
      </c>
      <c r="F69" s="888"/>
      <c r="G69" s="890" t="s">
        <v>625</v>
      </c>
      <c r="H69" s="888"/>
      <c r="I69" s="907"/>
      <c r="J69" s="907">
        <v>5000.0</v>
      </c>
      <c r="K69" s="893">
        <v>0.0</v>
      </c>
      <c r="L69" s="894"/>
      <c r="M69" s="893">
        <v>5000.0</v>
      </c>
      <c r="N69" s="893">
        <f t="shared" si="1"/>
        <v>0</v>
      </c>
      <c r="O69" s="895"/>
      <c r="P69" s="895"/>
      <c r="Q69" s="730"/>
      <c r="W69" s="79"/>
      <c r="X69" s="79"/>
      <c r="Y69" s="79"/>
      <c r="Z69" s="79"/>
      <c r="AA69" s="79"/>
      <c r="AB69" s="79"/>
    </row>
    <row r="70" ht="22.5" hidden="1" customHeight="1">
      <c r="A70" s="723" t="b">
        <v>1</v>
      </c>
      <c r="B70" s="888" t="s">
        <v>849</v>
      </c>
      <c r="C70" s="889">
        <v>45676.0</v>
      </c>
      <c r="D70" s="890"/>
      <c r="E70" s="891" t="s">
        <v>54</v>
      </c>
      <c r="F70" s="888" t="s">
        <v>850</v>
      </c>
      <c r="G70" s="890" t="s">
        <v>851</v>
      </c>
      <c r="H70" s="888"/>
      <c r="I70" s="900"/>
      <c r="J70" s="900">
        <v>270000.0</v>
      </c>
      <c r="K70" s="893">
        <v>0.0</v>
      </c>
      <c r="L70" s="894"/>
      <c r="M70" s="893">
        <v>270000.0</v>
      </c>
      <c r="N70" s="893">
        <f t="shared" si="1"/>
        <v>0</v>
      </c>
      <c r="O70" s="895"/>
      <c r="P70" s="895"/>
      <c r="Q70" s="730"/>
      <c r="W70" s="79"/>
      <c r="X70" s="79"/>
      <c r="Y70" s="79"/>
      <c r="Z70" s="79"/>
      <c r="AA70" s="79"/>
      <c r="AB70" s="79"/>
    </row>
    <row r="71" ht="22.5" hidden="1" customHeight="1">
      <c r="A71" s="723" t="b">
        <v>1</v>
      </c>
      <c r="B71" s="888" t="s">
        <v>660</v>
      </c>
      <c r="C71" s="889">
        <v>45676.0</v>
      </c>
      <c r="D71" s="890"/>
      <c r="E71" s="891" t="s">
        <v>119</v>
      </c>
      <c r="F71" s="888">
        <v>30196.0</v>
      </c>
      <c r="G71" s="890" t="s">
        <v>651</v>
      </c>
      <c r="H71" s="888"/>
      <c r="I71" s="893"/>
      <c r="J71" s="893">
        <v>102000.0</v>
      </c>
      <c r="K71" s="893">
        <v>0.0</v>
      </c>
      <c r="L71" s="894"/>
      <c r="M71" s="893">
        <v>102000.0</v>
      </c>
      <c r="N71" s="893">
        <f t="shared" si="1"/>
        <v>0</v>
      </c>
      <c r="O71" s="895"/>
      <c r="P71" s="895"/>
      <c r="Q71" s="730"/>
      <c r="W71" s="79"/>
      <c r="X71" s="79"/>
      <c r="Y71" s="79"/>
      <c r="Z71" s="79"/>
      <c r="AA71" s="79"/>
      <c r="AB71" s="79"/>
    </row>
    <row r="72" ht="22.5" hidden="1" customHeight="1">
      <c r="A72" s="723" t="b">
        <v>1</v>
      </c>
      <c r="B72" s="888" t="s">
        <v>852</v>
      </c>
      <c r="C72" s="889">
        <v>45676.0</v>
      </c>
      <c r="D72" s="890"/>
      <c r="E72" s="891" t="s">
        <v>119</v>
      </c>
      <c r="F72" s="888">
        <v>30196.0</v>
      </c>
      <c r="G72" s="890" t="s">
        <v>628</v>
      </c>
      <c r="H72" s="888"/>
      <c r="I72" s="893"/>
      <c r="J72" s="893">
        <v>75000.0</v>
      </c>
      <c r="K72" s="893">
        <v>0.0</v>
      </c>
      <c r="L72" s="894"/>
      <c r="M72" s="893">
        <v>75000.0</v>
      </c>
      <c r="N72" s="893">
        <f t="shared" si="1"/>
        <v>0</v>
      </c>
      <c r="O72" s="895"/>
      <c r="P72" s="895"/>
      <c r="Q72" s="730"/>
      <c r="W72" s="79"/>
      <c r="X72" s="79"/>
      <c r="Y72" s="79"/>
      <c r="Z72" s="79"/>
      <c r="AA72" s="79"/>
      <c r="AB72" s="79"/>
    </row>
    <row r="73" ht="22.5" hidden="1" customHeight="1">
      <c r="A73" s="723" t="b">
        <v>1</v>
      </c>
      <c r="B73" s="888" t="s">
        <v>3404</v>
      </c>
      <c r="C73" s="889">
        <v>45676.0</v>
      </c>
      <c r="D73" s="890"/>
      <c r="E73" s="891" t="s">
        <v>52</v>
      </c>
      <c r="F73" s="888"/>
      <c r="G73" s="890" t="s">
        <v>631</v>
      </c>
      <c r="H73" s="888"/>
      <c r="I73" s="893"/>
      <c r="J73" s="893">
        <v>55000.0</v>
      </c>
      <c r="K73" s="893">
        <v>0.0</v>
      </c>
      <c r="L73" s="894"/>
      <c r="M73" s="893">
        <v>55000.0</v>
      </c>
      <c r="N73" s="893">
        <f t="shared" si="1"/>
        <v>0</v>
      </c>
      <c r="O73" s="895"/>
      <c r="P73" s="895"/>
      <c r="Q73" s="730"/>
      <c r="W73" s="79"/>
      <c r="X73" s="79"/>
      <c r="Y73" s="79"/>
      <c r="Z73" s="79"/>
      <c r="AA73" s="79"/>
      <c r="AB73" s="79"/>
    </row>
    <row r="74" ht="22.5" hidden="1" customHeight="1">
      <c r="A74" s="723" t="b">
        <v>1</v>
      </c>
      <c r="B74" s="888" t="s">
        <v>693</v>
      </c>
      <c r="C74" s="889">
        <v>45676.0</v>
      </c>
      <c r="D74" s="890"/>
      <c r="E74" s="891" t="s">
        <v>119</v>
      </c>
      <c r="F74" s="888">
        <v>118547.0</v>
      </c>
      <c r="G74" s="890" t="s">
        <v>620</v>
      </c>
      <c r="H74" s="888"/>
      <c r="I74" s="893"/>
      <c r="J74" s="893">
        <v>50000.0</v>
      </c>
      <c r="K74" s="893">
        <v>0.0</v>
      </c>
      <c r="L74" s="894"/>
      <c r="M74" s="893">
        <v>50000.0</v>
      </c>
      <c r="N74" s="893">
        <f t="shared" si="1"/>
        <v>0</v>
      </c>
      <c r="O74" s="895"/>
      <c r="P74" s="895"/>
      <c r="Q74" s="730"/>
      <c r="W74" s="79"/>
      <c r="X74" s="79"/>
      <c r="Y74" s="79"/>
      <c r="Z74" s="79"/>
      <c r="AA74" s="79"/>
      <c r="AB74" s="79"/>
    </row>
    <row r="75" ht="22.5" hidden="1" customHeight="1">
      <c r="A75" s="723" t="b">
        <v>1</v>
      </c>
      <c r="B75" s="888" t="s">
        <v>853</v>
      </c>
      <c r="C75" s="889">
        <v>45676.0</v>
      </c>
      <c r="D75" s="890"/>
      <c r="E75" s="891" t="s">
        <v>119</v>
      </c>
      <c r="F75" s="888"/>
      <c r="G75" s="890" t="s">
        <v>622</v>
      </c>
      <c r="H75" s="888"/>
      <c r="I75" s="893"/>
      <c r="J75" s="893">
        <v>34000.0</v>
      </c>
      <c r="K75" s="893">
        <v>0.0</v>
      </c>
      <c r="L75" s="894"/>
      <c r="M75" s="893">
        <v>34000.0</v>
      </c>
      <c r="N75" s="893">
        <f t="shared" si="1"/>
        <v>0</v>
      </c>
      <c r="O75" s="895"/>
      <c r="P75" s="895"/>
      <c r="Q75" s="730"/>
      <c r="W75" s="79"/>
      <c r="X75" s="79"/>
      <c r="Y75" s="79"/>
      <c r="Z75" s="79"/>
      <c r="AA75" s="79"/>
      <c r="AB75" s="79"/>
    </row>
    <row r="76" ht="22.5" hidden="1" customHeight="1">
      <c r="A76" s="723" t="b">
        <v>1</v>
      </c>
      <c r="B76" s="888" t="s">
        <v>666</v>
      </c>
      <c r="C76" s="889">
        <v>45676.0</v>
      </c>
      <c r="D76" s="890"/>
      <c r="E76" s="891" t="s">
        <v>119</v>
      </c>
      <c r="F76" s="888">
        <v>3401.0</v>
      </c>
      <c r="G76" s="890" t="s">
        <v>620</v>
      </c>
      <c r="H76" s="888"/>
      <c r="I76" s="893"/>
      <c r="J76" s="893">
        <v>15000.0</v>
      </c>
      <c r="K76" s="893">
        <v>0.0</v>
      </c>
      <c r="L76" s="894"/>
      <c r="M76" s="893">
        <v>15000.0</v>
      </c>
      <c r="N76" s="893">
        <f t="shared" si="1"/>
        <v>0</v>
      </c>
      <c r="O76" s="895"/>
      <c r="P76" s="895"/>
      <c r="Q76" s="730"/>
      <c r="W76" s="79"/>
      <c r="X76" s="79"/>
      <c r="Y76" s="79"/>
      <c r="Z76" s="79"/>
      <c r="AA76" s="79"/>
      <c r="AB76" s="79"/>
    </row>
    <row r="77" ht="22.5" hidden="1" customHeight="1">
      <c r="A77" s="723" t="b">
        <v>1</v>
      </c>
      <c r="B77" s="888" t="s">
        <v>854</v>
      </c>
      <c r="C77" s="889">
        <v>45677.0</v>
      </c>
      <c r="D77" s="890"/>
      <c r="E77" s="891" t="s">
        <v>759</v>
      </c>
      <c r="F77" s="888" t="s">
        <v>855</v>
      </c>
      <c r="G77" s="890" t="s">
        <v>622</v>
      </c>
      <c r="H77" s="888"/>
      <c r="I77" s="893"/>
      <c r="J77" s="893">
        <v>134000.0</v>
      </c>
      <c r="K77" s="893">
        <v>0.0</v>
      </c>
      <c r="L77" s="894"/>
      <c r="M77" s="893">
        <v>134000.0</v>
      </c>
      <c r="N77" s="893">
        <f t="shared" si="1"/>
        <v>0</v>
      </c>
      <c r="O77" s="916"/>
      <c r="P77" s="916"/>
      <c r="Q77" s="746"/>
      <c r="R77" s="119"/>
      <c r="S77" s="119"/>
      <c r="T77" s="119"/>
      <c r="U77" s="119"/>
      <c r="V77" s="119"/>
      <c r="W77" s="324"/>
      <c r="X77" s="324"/>
      <c r="Y77" s="324"/>
      <c r="Z77" s="324"/>
      <c r="AA77" s="324"/>
      <c r="AB77" s="324"/>
      <c r="AC77" s="119"/>
    </row>
    <row r="78" ht="22.5" hidden="1" customHeight="1">
      <c r="A78" s="723" t="b">
        <v>0</v>
      </c>
      <c r="B78" s="889"/>
      <c r="C78" s="889"/>
      <c r="D78" s="890"/>
      <c r="E78" s="917"/>
      <c r="F78" s="889"/>
      <c r="G78" s="890"/>
      <c r="H78" s="888"/>
      <c r="I78" s="893"/>
      <c r="J78" s="893">
        <v>260000.0</v>
      </c>
      <c r="K78" s="893">
        <v>0.0</v>
      </c>
      <c r="L78" s="894"/>
      <c r="M78" s="893">
        <f>IF(OR(ISBLANK(J78),ISBLANK(K78)),"",J78-K78)</f>
        <v>260000</v>
      </c>
      <c r="N78" s="893">
        <f t="shared" si="1"/>
        <v>0</v>
      </c>
      <c r="O78" s="904"/>
      <c r="P78" s="904"/>
      <c r="Q78" s="741"/>
    </row>
    <row r="79" ht="22.5" hidden="1" customHeight="1">
      <c r="A79" s="723" t="b">
        <v>1</v>
      </c>
      <c r="B79" s="888" t="s">
        <v>856</v>
      </c>
      <c r="C79" s="889">
        <v>45677.0</v>
      </c>
      <c r="D79" s="890"/>
      <c r="E79" s="891" t="s">
        <v>119</v>
      </c>
      <c r="F79" s="888" t="s">
        <v>857</v>
      </c>
      <c r="G79" s="890" t="s">
        <v>858</v>
      </c>
      <c r="H79" s="888"/>
      <c r="I79" s="893"/>
      <c r="J79" s="893">
        <v>120000.0</v>
      </c>
      <c r="K79" s="893">
        <v>0.0</v>
      </c>
      <c r="L79" s="894"/>
      <c r="M79" s="893">
        <v>120000.0</v>
      </c>
      <c r="N79" s="893">
        <f t="shared" si="1"/>
        <v>0</v>
      </c>
      <c r="O79" s="895"/>
      <c r="P79" s="895"/>
      <c r="Q79" s="730"/>
      <c r="R79" s="55"/>
      <c r="S79" s="55"/>
      <c r="T79" s="55"/>
      <c r="U79" s="55"/>
      <c r="V79" s="55"/>
      <c r="W79" s="252"/>
      <c r="X79" s="252"/>
      <c r="Y79" s="255"/>
      <c r="Z79" s="254"/>
      <c r="AA79" s="209"/>
      <c r="AB79" s="254"/>
      <c r="AC79" s="55"/>
    </row>
    <row r="80" ht="22.5" hidden="1" customHeight="1">
      <c r="A80" s="723" t="b">
        <v>1</v>
      </c>
      <c r="B80" s="888" t="s">
        <v>859</v>
      </c>
      <c r="C80" s="889">
        <v>45677.0</v>
      </c>
      <c r="D80" s="890"/>
      <c r="E80" s="891" t="s">
        <v>119</v>
      </c>
      <c r="F80" s="888"/>
      <c r="G80" s="890" t="s">
        <v>858</v>
      </c>
      <c r="H80" s="888"/>
      <c r="I80" s="893"/>
      <c r="J80" s="893">
        <v>110000.0</v>
      </c>
      <c r="K80" s="893">
        <v>0.0</v>
      </c>
      <c r="L80" s="894"/>
      <c r="M80" s="893">
        <v>110000.0</v>
      </c>
      <c r="N80" s="893">
        <f t="shared" si="1"/>
        <v>0</v>
      </c>
      <c r="O80" s="895"/>
      <c r="P80" s="895"/>
      <c r="Q80" s="730"/>
      <c r="W80" s="79"/>
      <c r="X80" s="79"/>
      <c r="Y80" s="79"/>
      <c r="Z80" s="79"/>
      <c r="AA80" s="79"/>
      <c r="AB80" s="79"/>
    </row>
    <row r="81" ht="22.5" hidden="1" customHeight="1">
      <c r="A81" s="723" t="b">
        <v>1</v>
      </c>
      <c r="B81" s="888" t="s">
        <v>737</v>
      </c>
      <c r="C81" s="889">
        <v>45677.0</v>
      </c>
      <c r="D81" s="890"/>
      <c r="E81" s="891" t="s">
        <v>737</v>
      </c>
      <c r="F81" s="888">
        <v>31971.0</v>
      </c>
      <c r="G81" s="890" t="s">
        <v>651</v>
      </c>
      <c r="H81" s="888"/>
      <c r="I81" s="893"/>
      <c r="J81" s="893">
        <v>90000.0</v>
      </c>
      <c r="K81" s="893">
        <v>0.0</v>
      </c>
      <c r="L81" s="894"/>
      <c r="M81" s="893">
        <v>90000.0</v>
      </c>
      <c r="N81" s="893">
        <f t="shared" si="1"/>
        <v>0</v>
      </c>
      <c r="O81" s="895"/>
      <c r="P81" s="895"/>
      <c r="Q81" s="730"/>
      <c r="W81" s="79"/>
      <c r="X81" s="79"/>
      <c r="Y81" s="79"/>
      <c r="Z81" s="79"/>
      <c r="AA81" s="79"/>
      <c r="AB81" s="79"/>
    </row>
    <row r="82" ht="22.5" hidden="1" customHeight="1">
      <c r="A82" s="723" t="b">
        <v>1</v>
      </c>
      <c r="B82" s="888" t="s">
        <v>759</v>
      </c>
      <c r="C82" s="889">
        <v>45677.0</v>
      </c>
      <c r="D82" s="890"/>
      <c r="E82" s="891" t="s">
        <v>119</v>
      </c>
      <c r="F82" s="888" t="s">
        <v>860</v>
      </c>
      <c r="G82" s="890" t="s">
        <v>622</v>
      </c>
      <c r="H82" s="888"/>
      <c r="I82" s="893"/>
      <c r="J82" s="893">
        <v>82000.0</v>
      </c>
      <c r="K82" s="893">
        <v>0.0</v>
      </c>
      <c r="L82" s="894"/>
      <c r="M82" s="893">
        <v>82000.0</v>
      </c>
      <c r="N82" s="893">
        <f t="shared" si="1"/>
        <v>0</v>
      </c>
      <c r="O82" s="895"/>
      <c r="P82" s="895"/>
      <c r="Q82" s="730"/>
      <c r="R82" s="119"/>
      <c r="S82" s="119"/>
      <c r="T82" s="119"/>
      <c r="U82" s="119"/>
      <c r="V82" s="119"/>
      <c r="W82" s="324"/>
      <c r="X82" s="324"/>
      <c r="Y82" s="324"/>
      <c r="Z82" s="324"/>
      <c r="AA82" s="324"/>
      <c r="AB82" s="324"/>
      <c r="AC82" s="119"/>
    </row>
    <row r="83" ht="22.5" hidden="1" customHeight="1">
      <c r="A83" s="723" t="b">
        <v>1</v>
      </c>
      <c r="B83" s="888" t="s">
        <v>861</v>
      </c>
      <c r="C83" s="889">
        <v>45677.0</v>
      </c>
      <c r="D83" s="890"/>
      <c r="E83" s="891" t="s">
        <v>119</v>
      </c>
      <c r="F83" s="888"/>
      <c r="G83" s="890" t="s">
        <v>628</v>
      </c>
      <c r="H83" s="888"/>
      <c r="I83" s="893"/>
      <c r="J83" s="893">
        <v>75000.0</v>
      </c>
      <c r="K83" s="893">
        <v>0.0</v>
      </c>
      <c r="L83" s="894"/>
      <c r="M83" s="893">
        <v>75000.0</v>
      </c>
      <c r="N83" s="893">
        <f t="shared" si="1"/>
        <v>0</v>
      </c>
      <c r="O83" s="895"/>
      <c r="P83" s="895"/>
      <c r="Q83" s="730"/>
      <c r="R83" s="55"/>
      <c r="S83" s="55"/>
      <c r="T83" s="55"/>
      <c r="U83" s="55"/>
      <c r="V83" s="55"/>
      <c r="W83" s="75"/>
      <c r="X83" s="75"/>
      <c r="Y83" s="75"/>
      <c r="Z83" s="75"/>
      <c r="AA83" s="75"/>
      <c r="AB83" s="75"/>
      <c r="AC83" s="55"/>
    </row>
    <row r="84" ht="22.5" hidden="1" customHeight="1">
      <c r="A84" s="723" t="b">
        <v>1</v>
      </c>
      <c r="B84" s="888" t="s">
        <v>862</v>
      </c>
      <c r="C84" s="889">
        <v>45677.0</v>
      </c>
      <c r="D84" s="890"/>
      <c r="E84" s="891" t="s">
        <v>119</v>
      </c>
      <c r="F84" s="888" t="s">
        <v>863</v>
      </c>
      <c r="G84" s="890" t="s">
        <v>686</v>
      </c>
      <c r="H84" s="888"/>
      <c r="I84" s="893"/>
      <c r="J84" s="893">
        <v>25000.0</v>
      </c>
      <c r="K84" s="893">
        <v>0.0</v>
      </c>
      <c r="L84" s="894"/>
      <c r="M84" s="893">
        <v>25000.0</v>
      </c>
      <c r="N84" s="893">
        <f t="shared" si="1"/>
        <v>0</v>
      </c>
      <c r="O84" s="895"/>
      <c r="P84" s="895"/>
      <c r="Q84" s="730"/>
      <c r="W84" s="79"/>
      <c r="X84" s="79"/>
      <c r="Y84" s="79"/>
      <c r="Z84" s="79"/>
      <c r="AA84" s="79"/>
      <c r="AB84" s="79"/>
    </row>
    <row r="85" ht="22.5" hidden="1" customHeight="1">
      <c r="A85" s="723" t="b">
        <v>1</v>
      </c>
      <c r="B85" s="888" t="s">
        <v>632</v>
      </c>
      <c r="C85" s="889">
        <v>45678.0</v>
      </c>
      <c r="D85" s="890"/>
      <c r="E85" s="891" t="s">
        <v>119</v>
      </c>
      <c r="F85" s="899">
        <v>3812.0</v>
      </c>
      <c r="G85" s="890" t="s">
        <v>620</v>
      </c>
      <c r="H85" s="888"/>
      <c r="I85" s="893"/>
      <c r="J85" s="893">
        <v>76000.0</v>
      </c>
      <c r="K85" s="893">
        <v>0.0</v>
      </c>
      <c r="L85" s="894"/>
      <c r="M85" s="893">
        <v>76000.0</v>
      </c>
      <c r="N85" s="893">
        <f t="shared" si="1"/>
        <v>0</v>
      </c>
      <c r="O85" s="895"/>
      <c r="P85" s="895"/>
      <c r="Q85" s="730"/>
      <c r="R85" s="119"/>
      <c r="S85" s="119"/>
      <c r="T85" s="119"/>
      <c r="U85" s="119"/>
      <c r="V85" s="119"/>
      <c r="W85" s="324"/>
      <c r="X85" s="324"/>
      <c r="Y85" s="324"/>
      <c r="Z85" s="324"/>
      <c r="AA85" s="324"/>
      <c r="AB85" s="324"/>
      <c r="AC85" s="119"/>
    </row>
    <row r="86" ht="22.5" hidden="1" customHeight="1">
      <c r="A86" s="723" t="b">
        <v>1</v>
      </c>
      <c r="B86" s="888" t="s">
        <v>864</v>
      </c>
      <c r="C86" s="889">
        <v>45679.0</v>
      </c>
      <c r="D86" s="890"/>
      <c r="E86" s="891" t="s">
        <v>660</v>
      </c>
      <c r="F86" s="888">
        <v>30249.0</v>
      </c>
      <c r="G86" s="890" t="s">
        <v>865</v>
      </c>
      <c r="H86" s="888"/>
      <c r="I86" s="893"/>
      <c r="J86" s="893">
        <v>51000.0</v>
      </c>
      <c r="K86" s="893">
        <v>0.0</v>
      </c>
      <c r="L86" s="894"/>
      <c r="M86" s="893">
        <v>51000.0</v>
      </c>
      <c r="N86" s="893">
        <f t="shared" si="1"/>
        <v>0</v>
      </c>
      <c r="O86" s="895"/>
      <c r="P86" s="895"/>
      <c r="Q86" s="730"/>
      <c r="W86" s="256"/>
      <c r="X86" s="256"/>
      <c r="Y86" s="253"/>
      <c r="Z86" s="257"/>
      <c r="AA86" s="64"/>
      <c r="AB86" s="257"/>
    </row>
    <row r="87" ht="22.5" hidden="1" customHeight="1">
      <c r="A87" s="723" t="b">
        <v>1</v>
      </c>
      <c r="B87" s="888" t="s">
        <v>866</v>
      </c>
      <c r="C87" s="889">
        <v>45679.0</v>
      </c>
      <c r="D87" s="890"/>
      <c r="E87" s="891" t="s">
        <v>660</v>
      </c>
      <c r="F87" s="888">
        <v>30247.0</v>
      </c>
      <c r="G87" s="890" t="s">
        <v>641</v>
      </c>
      <c r="H87" s="888"/>
      <c r="I87" s="893"/>
      <c r="J87" s="893">
        <v>16000.0</v>
      </c>
      <c r="K87" s="893">
        <v>0.0</v>
      </c>
      <c r="L87" s="894"/>
      <c r="M87" s="893">
        <v>16000.0</v>
      </c>
      <c r="N87" s="893">
        <f t="shared" si="1"/>
        <v>0</v>
      </c>
      <c r="O87" s="895"/>
      <c r="P87" s="895"/>
      <c r="Q87" s="730"/>
      <c r="W87" s="79"/>
      <c r="X87" s="79"/>
      <c r="Y87" s="79"/>
      <c r="Z87" s="79"/>
      <c r="AA87" s="79"/>
      <c r="AB87" s="79"/>
    </row>
    <row r="88" ht="22.5" hidden="1" customHeight="1">
      <c r="A88" s="723" t="b">
        <v>1</v>
      </c>
      <c r="B88" s="888" t="s">
        <v>867</v>
      </c>
      <c r="C88" s="889">
        <v>45680.0</v>
      </c>
      <c r="D88" s="890"/>
      <c r="E88" s="891" t="s">
        <v>119</v>
      </c>
      <c r="F88" s="888" t="s">
        <v>868</v>
      </c>
      <c r="G88" s="890" t="s">
        <v>869</v>
      </c>
      <c r="H88" s="888"/>
      <c r="I88" s="900"/>
      <c r="J88" s="900">
        <v>297000.0</v>
      </c>
      <c r="K88" s="893">
        <v>0.0</v>
      </c>
      <c r="L88" s="894"/>
      <c r="M88" s="893">
        <v>297000.0</v>
      </c>
      <c r="N88" s="893">
        <f t="shared" si="1"/>
        <v>0</v>
      </c>
      <c r="O88" s="916"/>
      <c r="P88" s="916"/>
      <c r="Q88" s="746"/>
      <c r="W88" s="79"/>
      <c r="X88" s="79"/>
      <c r="Y88" s="79"/>
      <c r="Z88" s="79"/>
      <c r="AA88" s="79"/>
      <c r="AB88" s="79"/>
    </row>
    <row r="89" ht="22.5" hidden="1" customHeight="1">
      <c r="A89" s="732" t="b">
        <v>1</v>
      </c>
      <c r="B89" s="918" t="s">
        <v>870</v>
      </c>
      <c r="C89" s="896">
        <v>45680.0</v>
      </c>
      <c r="D89" s="897"/>
      <c r="E89" s="898" t="s">
        <v>119</v>
      </c>
      <c r="F89" s="899"/>
      <c r="G89" s="897" t="s">
        <v>631</v>
      </c>
      <c r="H89" s="888"/>
      <c r="I89" s="900"/>
      <c r="J89" s="900">
        <v>266000.0</v>
      </c>
      <c r="K89" s="893">
        <v>0.0</v>
      </c>
      <c r="L89" s="901"/>
      <c r="M89" s="900">
        <v>266000.0</v>
      </c>
      <c r="N89" s="902">
        <f t="shared" si="1"/>
        <v>0</v>
      </c>
      <c r="O89" s="919"/>
      <c r="P89" s="919"/>
      <c r="Q89" s="747"/>
      <c r="W89" s="79"/>
      <c r="X89" s="79"/>
      <c r="Y89" s="79"/>
      <c r="Z89" s="79"/>
      <c r="AA89" s="79"/>
      <c r="AB89" s="79"/>
    </row>
    <row r="90" ht="22.5" hidden="1" customHeight="1">
      <c r="A90" s="723" t="b">
        <v>1</v>
      </c>
      <c r="B90" s="888" t="s">
        <v>871</v>
      </c>
      <c r="C90" s="889">
        <v>45680.0</v>
      </c>
      <c r="D90" s="890"/>
      <c r="E90" s="891" t="s">
        <v>119</v>
      </c>
      <c r="F90" s="888">
        <v>1722.0</v>
      </c>
      <c r="G90" s="890" t="s">
        <v>633</v>
      </c>
      <c r="H90" s="888"/>
      <c r="I90" s="893"/>
      <c r="J90" s="893">
        <v>181000.0</v>
      </c>
      <c r="K90" s="893">
        <v>0.0</v>
      </c>
      <c r="L90" s="894"/>
      <c r="M90" s="893">
        <v>181000.0</v>
      </c>
      <c r="N90" s="893">
        <f t="shared" si="1"/>
        <v>0</v>
      </c>
      <c r="O90" s="895"/>
      <c r="P90" s="895"/>
      <c r="Q90" s="730"/>
      <c r="W90" s="79"/>
      <c r="X90" s="79"/>
      <c r="Y90" s="79"/>
      <c r="Z90" s="79"/>
      <c r="AA90" s="79"/>
      <c r="AB90" s="79"/>
    </row>
    <row r="91" ht="22.5" hidden="1" customHeight="1">
      <c r="A91" s="723" t="b">
        <v>1</v>
      </c>
      <c r="B91" s="888" t="s">
        <v>632</v>
      </c>
      <c r="C91" s="889">
        <v>45680.0</v>
      </c>
      <c r="D91" s="890"/>
      <c r="E91" s="891" t="s">
        <v>119</v>
      </c>
      <c r="F91" s="888">
        <v>3858.0</v>
      </c>
      <c r="G91" s="890" t="s">
        <v>620</v>
      </c>
      <c r="H91" s="888"/>
      <c r="I91" s="893"/>
      <c r="J91" s="893">
        <v>97000.0</v>
      </c>
      <c r="K91" s="893">
        <v>0.0</v>
      </c>
      <c r="L91" s="894"/>
      <c r="M91" s="893">
        <v>97000.0</v>
      </c>
      <c r="N91" s="893">
        <f t="shared" si="1"/>
        <v>0</v>
      </c>
      <c r="O91" s="895"/>
      <c r="P91" s="895"/>
      <c r="Q91" s="730"/>
      <c r="W91" s="79"/>
      <c r="X91" s="79"/>
      <c r="Y91" s="79"/>
      <c r="Z91" s="79"/>
      <c r="AA91" s="79"/>
      <c r="AB91" s="79"/>
    </row>
    <row r="92" ht="22.5" hidden="1" customHeight="1">
      <c r="A92" s="732" t="b">
        <v>1</v>
      </c>
      <c r="B92" s="899" t="s">
        <v>805</v>
      </c>
      <c r="C92" s="896">
        <v>45680.0</v>
      </c>
      <c r="D92" s="897"/>
      <c r="E92" s="898" t="s">
        <v>119</v>
      </c>
      <c r="F92" s="899"/>
      <c r="G92" s="897" t="s">
        <v>620</v>
      </c>
      <c r="H92" s="888"/>
      <c r="I92" s="900"/>
      <c r="J92" s="900">
        <v>25000.0</v>
      </c>
      <c r="K92" s="893">
        <v>0.0</v>
      </c>
      <c r="L92" s="901"/>
      <c r="M92" s="900">
        <v>25000.0</v>
      </c>
      <c r="N92" s="902">
        <f t="shared" si="1"/>
        <v>0</v>
      </c>
      <c r="O92" s="919"/>
      <c r="P92" s="919"/>
      <c r="Q92" s="747"/>
      <c r="W92" s="79"/>
      <c r="X92" s="79"/>
      <c r="Y92" s="79"/>
      <c r="Z92" s="79"/>
      <c r="AA92" s="79"/>
      <c r="AB92" s="79"/>
    </row>
    <row r="93" ht="22.5" hidden="1" customHeight="1">
      <c r="A93" s="723" t="b">
        <v>0</v>
      </c>
      <c r="B93" s="888" t="s">
        <v>3249</v>
      </c>
      <c r="C93" s="889">
        <v>45921.0</v>
      </c>
      <c r="D93" s="890"/>
      <c r="E93" s="891" t="s">
        <v>3148</v>
      </c>
      <c r="F93" s="889"/>
      <c r="G93" s="890" t="s">
        <v>628</v>
      </c>
      <c r="H93" s="888"/>
      <c r="I93" s="893"/>
      <c r="J93" s="893">
        <v>25000.0</v>
      </c>
      <c r="K93" s="893">
        <v>0.0</v>
      </c>
      <c r="L93" s="894"/>
      <c r="M93" s="893">
        <f>IF(OR(ISBLANK(J93),ISBLANK(K93)),"",J93-K93)</f>
        <v>25000</v>
      </c>
      <c r="N93" s="893">
        <f t="shared" si="1"/>
        <v>0</v>
      </c>
      <c r="O93" s="904"/>
      <c r="P93" s="904"/>
      <c r="Q93" s="741"/>
      <c r="W93" s="79"/>
      <c r="X93" s="79"/>
      <c r="Y93" s="79"/>
      <c r="Z93" s="79"/>
      <c r="AA93" s="79"/>
      <c r="AB93" s="79"/>
    </row>
    <row r="94" ht="22.5" hidden="1" customHeight="1">
      <c r="A94" s="723" t="b">
        <v>1</v>
      </c>
      <c r="B94" s="888" t="s">
        <v>874</v>
      </c>
      <c r="C94" s="889">
        <v>45681.0</v>
      </c>
      <c r="D94" s="890"/>
      <c r="E94" s="891" t="s">
        <v>119</v>
      </c>
      <c r="F94" s="901"/>
      <c r="G94" s="890" t="s">
        <v>631</v>
      </c>
      <c r="H94" s="888"/>
      <c r="I94" s="920"/>
      <c r="J94" s="920">
        <v>285000.0</v>
      </c>
      <c r="K94" s="893">
        <v>0.0</v>
      </c>
      <c r="L94" s="894"/>
      <c r="M94" s="893">
        <v>285000.0</v>
      </c>
      <c r="N94" s="893">
        <f t="shared" si="1"/>
        <v>0</v>
      </c>
      <c r="O94" s="916"/>
      <c r="P94" s="916"/>
      <c r="Q94" s="746"/>
      <c r="W94" s="79"/>
      <c r="X94" s="79"/>
      <c r="Y94" s="79"/>
      <c r="Z94" s="79"/>
      <c r="AA94" s="79"/>
      <c r="AB94" s="79"/>
    </row>
    <row r="95" ht="22.5" hidden="1" customHeight="1">
      <c r="A95" s="723" t="b">
        <v>1</v>
      </c>
      <c r="B95" s="888" t="s">
        <v>632</v>
      </c>
      <c r="C95" s="889">
        <v>45681.0</v>
      </c>
      <c r="D95" s="890"/>
      <c r="E95" s="891" t="s">
        <v>119</v>
      </c>
      <c r="F95" s="888">
        <v>3866.0</v>
      </c>
      <c r="G95" s="890" t="s">
        <v>620</v>
      </c>
      <c r="H95" s="888"/>
      <c r="I95" s="893"/>
      <c r="J95" s="893">
        <v>140000.0</v>
      </c>
      <c r="K95" s="893">
        <v>0.0</v>
      </c>
      <c r="L95" s="894"/>
      <c r="M95" s="893">
        <v>140000.0</v>
      </c>
      <c r="N95" s="893">
        <f t="shared" si="1"/>
        <v>0</v>
      </c>
      <c r="O95" s="916"/>
      <c r="P95" s="916"/>
      <c r="Q95" s="746"/>
      <c r="W95" s="79"/>
      <c r="X95" s="79"/>
      <c r="Y95" s="79"/>
      <c r="Z95" s="79"/>
      <c r="AA95" s="79"/>
      <c r="AB95" s="79"/>
    </row>
    <row r="96" ht="22.5" hidden="1" customHeight="1">
      <c r="A96" s="723" t="b">
        <v>1</v>
      </c>
      <c r="B96" s="888" t="s">
        <v>875</v>
      </c>
      <c r="C96" s="889">
        <v>45681.0</v>
      </c>
      <c r="D96" s="890"/>
      <c r="E96" s="891" t="s">
        <v>119</v>
      </c>
      <c r="F96" s="888">
        <v>60212.0</v>
      </c>
      <c r="G96" s="890" t="s">
        <v>622</v>
      </c>
      <c r="H96" s="888"/>
      <c r="I96" s="893"/>
      <c r="J96" s="893">
        <v>124000.0</v>
      </c>
      <c r="K96" s="893">
        <v>0.0</v>
      </c>
      <c r="L96" s="894"/>
      <c r="M96" s="893">
        <v>124000.0</v>
      </c>
      <c r="N96" s="893">
        <f t="shared" si="1"/>
        <v>0</v>
      </c>
      <c r="O96" s="916"/>
      <c r="P96" s="916"/>
      <c r="Q96" s="746"/>
      <c r="W96" s="79"/>
      <c r="X96" s="79"/>
      <c r="Y96" s="79"/>
      <c r="Z96" s="79"/>
      <c r="AA96" s="79"/>
      <c r="AB96" s="79"/>
    </row>
    <row r="97" ht="22.5" hidden="1" customHeight="1">
      <c r="A97" s="723" t="b">
        <v>1</v>
      </c>
      <c r="B97" s="888" t="s">
        <v>631</v>
      </c>
      <c r="C97" s="889">
        <v>45681.0</v>
      </c>
      <c r="D97" s="890"/>
      <c r="E97" s="891" t="s">
        <v>54</v>
      </c>
      <c r="F97" s="894"/>
      <c r="G97" s="890" t="s">
        <v>631</v>
      </c>
      <c r="H97" s="888"/>
      <c r="I97" s="893"/>
      <c r="J97" s="893">
        <v>935000.0</v>
      </c>
      <c r="K97" s="893">
        <v>0.0</v>
      </c>
      <c r="L97" s="894"/>
      <c r="M97" s="893">
        <v>935000.0</v>
      </c>
      <c r="N97" s="893">
        <f t="shared" si="1"/>
        <v>0</v>
      </c>
      <c r="O97" s="916"/>
      <c r="P97" s="916"/>
      <c r="Q97" s="746"/>
      <c r="W97" s="79"/>
      <c r="X97" s="79"/>
      <c r="Y97" s="79"/>
      <c r="Z97" s="79"/>
      <c r="AA97" s="79"/>
      <c r="AB97" s="79"/>
    </row>
    <row r="98" ht="22.5" hidden="1" customHeight="1">
      <c r="A98" s="732" t="b">
        <v>0</v>
      </c>
      <c r="B98" s="899" t="s">
        <v>876</v>
      </c>
      <c r="C98" s="896">
        <v>45681.0</v>
      </c>
      <c r="D98" s="890"/>
      <c r="E98" s="891" t="s">
        <v>119</v>
      </c>
      <c r="F98" s="899"/>
      <c r="G98" s="897" t="s">
        <v>625</v>
      </c>
      <c r="H98" s="888"/>
      <c r="I98" s="907"/>
      <c r="J98" s="907">
        <v>50000.0</v>
      </c>
      <c r="K98" s="893">
        <v>0.0</v>
      </c>
      <c r="L98" s="921"/>
      <c r="M98" s="907">
        <v>50000.0</v>
      </c>
      <c r="N98" s="922">
        <f t="shared" si="1"/>
        <v>0</v>
      </c>
      <c r="O98" s="923"/>
      <c r="P98" s="923"/>
      <c r="Q98" s="748"/>
      <c r="W98" s="79"/>
      <c r="X98" s="79"/>
      <c r="Y98" s="79"/>
      <c r="Z98" s="79"/>
      <c r="AA98" s="79"/>
      <c r="AB98" s="79"/>
    </row>
    <row r="99" ht="22.5" hidden="1" customHeight="1">
      <c r="A99" s="723" t="b">
        <v>1</v>
      </c>
      <c r="B99" s="889"/>
      <c r="C99" s="889">
        <v>45681.0</v>
      </c>
      <c r="D99" s="890"/>
      <c r="E99" s="891" t="s">
        <v>630</v>
      </c>
      <c r="F99" s="894"/>
      <c r="G99" s="890" t="s">
        <v>631</v>
      </c>
      <c r="H99" s="888"/>
      <c r="I99" s="893"/>
      <c r="J99" s="893">
        <v>50000.0</v>
      </c>
      <c r="K99" s="893">
        <v>0.0</v>
      </c>
      <c r="L99" s="894"/>
      <c r="M99" s="893">
        <v>50000.0</v>
      </c>
      <c r="N99" s="893">
        <f t="shared" si="1"/>
        <v>0</v>
      </c>
      <c r="O99" s="916"/>
      <c r="P99" s="916"/>
      <c r="Q99" s="746"/>
      <c r="W99" s="79"/>
      <c r="X99" s="79"/>
      <c r="Y99" s="79"/>
      <c r="Z99" s="79"/>
      <c r="AA99" s="79"/>
      <c r="AB99" s="79"/>
    </row>
    <row r="100" ht="22.5" hidden="1" customHeight="1">
      <c r="A100" s="723" t="b">
        <v>1</v>
      </c>
      <c r="B100" s="888" t="s">
        <v>3404</v>
      </c>
      <c r="C100" s="889">
        <v>45681.0</v>
      </c>
      <c r="D100" s="890"/>
      <c r="E100" s="891" t="s">
        <v>52</v>
      </c>
      <c r="F100" s="888"/>
      <c r="G100" s="890" t="s">
        <v>631</v>
      </c>
      <c r="H100" s="888"/>
      <c r="I100" s="893"/>
      <c r="J100" s="893">
        <v>50000.0</v>
      </c>
      <c r="K100" s="893">
        <v>0.0</v>
      </c>
      <c r="L100" s="894"/>
      <c r="M100" s="893">
        <v>50000.0</v>
      </c>
      <c r="N100" s="893">
        <f t="shared" si="1"/>
        <v>0</v>
      </c>
      <c r="O100" s="916"/>
      <c r="P100" s="916"/>
      <c r="Q100" s="746"/>
      <c r="W100" s="79"/>
      <c r="X100" s="79"/>
      <c r="Y100" s="79"/>
      <c r="Z100" s="79"/>
      <c r="AA100" s="79"/>
      <c r="AB100" s="79"/>
    </row>
    <row r="101" ht="22.5" hidden="1" customHeight="1">
      <c r="A101" s="723" t="b">
        <v>1</v>
      </c>
      <c r="B101" s="888" t="s">
        <v>877</v>
      </c>
      <c r="C101" s="889">
        <v>45681.0</v>
      </c>
      <c r="D101" s="890"/>
      <c r="E101" s="891" t="s">
        <v>119</v>
      </c>
      <c r="F101" s="888">
        <v>220840.0</v>
      </c>
      <c r="G101" s="890" t="s">
        <v>641</v>
      </c>
      <c r="H101" s="888"/>
      <c r="I101" s="893"/>
      <c r="J101" s="893">
        <v>38750.0</v>
      </c>
      <c r="K101" s="893">
        <v>0.0</v>
      </c>
      <c r="L101" s="894"/>
      <c r="M101" s="893">
        <v>38750.0</v>
      </c>
      <c r="N101" s="893">
        <f t="shared" si="1"/>
        <v>0</v>
      </c>
      <c r="O101" s="916"/>
      <c r="P101" s="916"/>
      <c r="Q101" s="746"/>
      <c r="W101" s="79"/>
      <c r="X101" s="79"/>
      <c r="Y101" s="79"/>
      <c r="Z101" s="79"/>
      <c r="AA101" s="79"/>
      <c r="AB101" s="79"/>
    </row>
    <row r="102" ht="22.5" hidden="1" customHeight="1">
      <c r="A102" s="723" t="b">
        <v>1</v>
      </c>
      <c r="B102" s="888" t="s">
        <v>878</v>
      </c>
      <c r="C102" s="889">
        <v>45681.0</v>
      </c>
      <c r="D102" s="890"/>
      <c r="E102" s="891" t="s">
        <v>879</v>
      </c>
      <c r="F102" s="888">
        <v>187322.0</v>
      </c>
      <c r="G102" s="890" t="s">
        <v>625</v>
      </c>
      <c r="H102" s="888"/>
      <c r="I102" s="893"/>
      <c r="J102" s="893">
        <v>35000.0</v>
      </c>
      <c r="K102" s="893">
        <v>0.0</v>
      </c>
      <c r="L102" s="894"/>
      <c r="M102" s="893">
        <v>35000.0</v>
      </c>
      <c r="N102" s="893">
        <f t="shared" si="1"/>
        <v>0</v>
      </c>
      <c r="O102" s="916"/>
      <c r="P102" s="916"/>
      <c r="Q102" s="746"/>
      <c r="W102" s="79"/>
      <c r="X102" s="79"/>
      <c r="Y102" s="79"/>
      <c r="Z102" s="79"/>
      <c r="AA102" s="79"/>
      <c r="AB102" s="79"/>
    </row>
    <row r="103" ht="22.5" hidden="1" customHeight="1">
      <c r="A103" s="723" t="b">
        <v>1</v>
      </c>
      <c r="B103" s="888" t="s">
        <v>880</v>
      </c>
      <c r="C103" s="889">
        <v>45681.0</v>
      </c>
      <c r="D103" s="890"/>
      <c r="E103" s="891" t="s">
        <v>119</v>
      </c>
      <c r="F103" s="888"/>
      <c r="G103" s="890" t="s">
        <v>686</v>
      </c>
      <c r="H103" s="888"/>
      <c r="I103" s="893"/>
      <c r="J103" s="893">
        <v>25000.0</v>
      </c>
      <c r="K103" s="893">
        <v>0.0</v>
      </c>
      <c r="L103" s="894"/>
      <c r="M103" s="893">
        <v>25000.0</v>
      </c>
      <c r="N103" s="893">
        <f t="shared" si="1"/>
        <v>0</v>
      </c>
      <c r="O103" s="916"/>
      <c r="P103" s="916"/>
      <c r="Q103" s="746"/>
      <c r="W103" s="79"/>
      <c r="X103" s="79"/>
      <c r="Y103" s="79"/>
      <c r="Z103" s="79"/>
      <c r="AA103" s="79"/>
      <c r="AB103" s="79"/>
    </row>
    <row r="104" ht="22.5" hidden="1" customHeight="1">
      <c r="A104" s="723" t="b">
        <v>1</v>
      </c>
      <c r="B104" s="888" t="s">
        <v>881</v>
      </c>
      <c r="C104" s="889">
        <v>45681.0</v>
      </c>
      <c r="D104" s="890"/>
      <c r="E104" s="891" t="s">
        <v>119</v>
      </c>
      <c r="F104" s="894"/>
      <c r="G104" s="890" t="s">
        <v>620</v>
      </c>
      <c r="H104" s="888"/>
      <c r="I104" s="893"/>
      <c r="J104" s="893">
        <v>25000.0</v>
      </c>
      <c r="K104" s="893">
        <v>0.0</v>
      </c>
      <c r="L104" s="894"/>
      <c r="M104" s="893">
        <v>25000.0</v>
      </c>
      <c r="N104" s="893">
        <f t="shared" si="1"/>
        <v>0</v>
      </c>
      <c r="O104" s="916"/>
      <c r="P104" s="916"/>
      <c r="Q104" s="746"/>
      <c r="R104" s="55"/>
      <c r="S104" s="55"/>
      <c r="T104" s="55"/>
      <c r="U104" s="55"/>
      <c r="V104" s="55"/>
      <c r="W104" s="252"/>
      <c r="X104" s="252"/>
      <c r="Y104" s="255"/>
      <c r="Z104" s="254"/>
      <c r="AA104" s="209"/>
      <c r="AB104" s="254"/>
      <c r="AC104" s="55"/>
    </row>
    <row r="105" ht="22.5" hidden="1" customHeight="1">
      <c r="A105" s="723" t="b">
        <v>1</v>
      </c>
      <c r="B105" s="888" t="s">
        <v>883</v>
      </c>
      <c r="C105" s="889">
        <v>45681.0</v>
      </c>
      <c r="D105" s="890"/>
      <c r="E105" s="891" t="s">
        <v>119</v>
      </c>
      <c r="F105" s="894"/>
      <c r="G105" s="890" t="s">
        <v>628</v>
      </c>
      <c r="H105" s="888"/>
      <c r="I105" s="893"/>
      <c r="J105" s="893">
        <v>20000.0</v>
      </c>
      <c r="K105" s="893">
        <v>0.0</v>
      </c>
      <c r="L105" s="894"/>
      <c r="M105" s="893">
        <v>20000.0</v>
      </c>
      <c r="N105" s="893">
        <f t="shared" si="1"/>
        <v>0</v>
      </c>
      <c r="O105" s="916"/>
      <c r="P105" s="916"/>
      <c r="Q105" s="746"/>
      <c r="W105" s="79"/>
      <c r="X105" s="79"/>
      <c r="Y105" s="79"/>
      <c r="Z105" s="79"/>
      <c r="AA105" s="79"/>
      <c r="AB105" s="79"/>
    </row>
    <row r="106" ht="22.5" hidden="1" customHeight="1">
      <c r="A106" s="732" t="b">
        <v>1</v>
      </c>
      <c r="B106" s="899" t="s">
        <v>882</v>
      </c>
      <c r="C106" s="896">
        <v>45681.0</v>
      </c>
      <c r="D106" s="897"/>
      <c r="E106" s="898" t="s">
        <v>119</v>
      </c>
      <c r="F106" s="899"/>
      <c r="G106" s="897" t="s">
        <v>631</v>
      </c>
      <c r="H106" s="888"/>
      <c r="I106" s="900"/>
      <c r="J106" s="900">
        <v>20000.0</v>
      </c>
      <c r="K106" s="893">
        <v>0.0</v>
      </c>
      <c r="L106" s="901"/>
      <c r="M106" s="900">
        <v>20000.0</v>
      </c>
      <c r="N106" s="902">
        <f t="shared" si="1"/>
        <v>0</v>
      </c>
      <c r="O106" s="919"/>
      <c r="P106" s="919"/>
      <c r="Q106" s="747"/>
      <c r="W106" s="79"/>
      <c r="X106" s="79"/>
      <c r="Y106" s="79"/>
      <c r="Z106" s="79"/>
      <c r="AA106" s="79"/>
      <c r="AB106" s="79"/>
    </row>
    <row r="107" ht="22.5" hidden="1" customHeight="1">
      <c r="A107" s="723" t="b">
        <v>1</v>
      </c>
      <c r="B107" s="888" t="s">
        <v>884</v>
      </c>
      <c r="C107" s="889">
        <v>45681.0</v>
      </c>
      <c r="D107" s="890"/>
      <c r="E107" s="891" t="s">
        <v>884</v>
      </c>
      <c r="F107" s="888"/>
      <c r="G107" s="890" t="s">
        <v>686</v>
      </c>
      <c r="H107" s="888"/>
      <c r="I107" s="893"/>
      <c r="J107" s="893">
        <v>15000.0</v>
      </c>
      <c r="K107" s="893">
        <v>0.0</v>
      </c>
      <c r="L107" s="894"/>
      <c r="M107" s="893">
        <v>15000.0</v>
      </c>
      <c r="N107" s="893">
        <f t="shared" si="1"/>
        <v>0</v>
      </c>
      <c r="O107" s="916"/>
      <c r="P107" s="916"/>
      <c r="Q107" s="746"/>
      <c r="W107" s="79"/>
      <c r="X107" s="79"/>
      <c r="Y107" s="79"/>
      <c r="Z107" s="79"/>
      <c r="AA107" s="79"/>
      <c r="AB107" s="79"/>
    </row>
    <row r="108" ht="22.5" hidden="1" customHeight="1">
      <c r="A108" s="723" t="b">
        <v>1</v>
      </c>
      <c r="B108" s="888" t="s">
        <v>885</v>
      </c>
      <c r="C108" s="889">
        <v>45681.0</v>
      </c>
      <c r="D108" s="890"/>
      <c r="E108" s="891" t="s">
        <v>119</v>
      </c>
      <c r="F108" s="888">
        <v>221927.0</v>
      </c>
      <c r="G108" s="890" t="s">
        <v>625</v>
      </c>
      <c r="H108" s="888"/>
      <c r="I108" s="893"/>
      <c r="J108" s="893">
        <v>10000.0</v>
      </c>
      <c r="K108" s="893">
        <v>0.0</v>
      </c>
      <c r="L108" s="894"/>
      <c r="M108" s="893">
        <v>10000.0</v>
      </c>
      <c r="N108" s="893">
        <f t="shared" si="1"/>
        <v>0</v>
      </c>
      <c r="O108" s="916"/>
      <c r="P108" s="916"/>
      <c r="Q108" s="746"/>
      <c r="W108" s="79"/>
      <c r="X108" s="79"/>
      <c r="Y108" s="79"/>
      <c r="Z108" s="79"/>
      <c r="AA108" s="79"/>
      <c r="AB108" s="79"/>
    </row>
    <row r="109" ht="22.5" hidden="1" customHeight="1">
      <c r="A109" s="723" t="b">
        <v>1</v>
      </c>
      <c r="B109" s="888" t="s">
        <v>886</v>
      </c>
      <c r="C109" s="889">
        <v>45681.0</v>
      </c>
      <c r="D109" s="890"/>
      <c r="E109" s="891" t="s">
        <v>119</v>
      </c>
      <c r="F109" s="888"/>
      <c r="G109" s="890" t="s">
        <v>628</v>
      </c>
      <c r="H109" s="888"/>
      <c r="I109" s="893"/>
      <c r="J109" s="893">
        <v>10000.0</v>
      </c>
      <c r="K109" s="893">
        <v>0.0</v>
      </c>
      <c r="L109" s="894"/>
      <c r="M109" s="893">
        <v>10000.0</v>
      </c>
      <c r="N109" s="893">
        <f t="shared" si="1"/>
        <v>0</v>
      </c>
      <c r="O109" s="916"/>
      <c r="P109" s="916"/>
      <c r="Q109" s="746"/>
      <c r="W109" s="79"/>
      <c r="X109" s="79"/>
      <c r="Y109" s="79"/>
      <c r="Z109" s="79"/>
      <c r="AA109" s="79"/>
      <c r="AB109" s="79"/>
    </row>
    <row r="110" ht="22.5" hidden="1" customHeight="1">
      <c r="A110" s="723" t="b">
        <v>1</v>
      </c>
      <c r="B110" s="889"/>
      <c r="C110" s="889">
        <v>45682.0</v>
      </c>
      <c r="D110" s="890"/>
      <c r="E110" s="891" t="s">
        <v>41</v>
      </c>
      <c r="F110" s="888">
        <v>251.0</v>
      </c>
      <c r="G110" s="890" t="s">
        <v>631</v>
      </c>
      <c r="H110" s="888"/>
      <c r="I110" s="893"/>
      <c r="J110" s="893">
        <v>785000.0</v>
      </c>
      <c r="K110" s="893">
        <v>0.0</v>
      </c>
      <c r="L110" s="894"/>
      <c r="M110" s="893">
        <v>785000.0</v>
      </c>
      <c r="N110" s="893">
        <f t="shared" si="1"/>
        <v>0</v>
      </c>
      <c r="O110" s="916"/>
      <c r="P110" s="916"/>
      <c r="Q110" s="746"/>
      <c r="W110" s="79"/>
      <c r="X110" s="79"/>
      <c r="Y110" s="79"/>
      <c r="Z110" s="79"/>
      <c r="AA110" s="79"/>
      <c r="AB110" s="79"/>
    </row>
    <row r="111" ht="22.5" hidden="1" customHeight="1">
      <c r="A111" s="723" t="b">
        <v>1</v>
      </c>
      <c r="B111" s="888" t="s">
        <v>840</v>
      </c>
      <c r="C111" s="889">
        <v>45682.0</v>
      </c>
      <c r="D111" s="890"/>
      <c r="E111" s="891" t="s">
        <v>119</v>
      </c>
      <c r="F111" s="888">
        <v>659.0</v>
      </c>
      <c r="G111" s="890" t="s">
        <v>633</v>
      </c>
      <c r="H111" s="888"/>
      <c r="I111" s="893"/>
      <c r="J111" s="893">
        <v>250000.0</v>
      </c>
      <c r="K111" s="893">
        <v>0.0</v>
      </c>
      <c r="L111" s="894"/>
      <c r="M111" s="893">
        <v>250000.0</v>
      </c>
      <c r="N111" s="893">
        <f t="shared" si="1"/>
        <v>0</v>
      </c>
      <c r="O111" s="916"/>
      <c r="P111" s="916"/>
      <c r="Q111" s="746"/>
      <c r="W111" s="79"/>
      <c r="X111" s="79"/>
      <c r="Y111" s="79"/>
      <c r="Z111" s="79"/>
      <c r="AA111" s="79"/>
      <c r="AB111" s="79"/>
    </row>
    <row r="112" ht="22.5" hidden="1" customHeight="1">
      <c r="A112" s="723" t="b">
        <v>1</v>
      </c>
      <c r="B112" s="888" t="s">
        <v>887</v>
      </c>
      <c r="C112" s="889">
        <v>45682.0</v>
      </c>
      <c r="D112" s="890"/>
      <c r="E112" s="891" t="s">
        <v>119</v>
      </c>
      <c r="F112" s="888"/>
      <c r="G112" s="890" t="s">
        <v>686</v>
      </c>
      <c r="H112" s="888"/>
      <c r="I112" s="893"/>
      <c r="J112" s="893">
        <v>120000.0</v>
      </c>
      <c r="K112" s="893">
        <v>0.0</v>
      </c>
      <c r="L112" s="894"/>
      <c r="M112" s="893">
        <v>120000.0</v>
      </c>
      <c r="N112" s="893">
        <f t="shared" si="1"/>
        <v>0</v>
      </c>
      <c r="O112" s="916"/>
      <c r="P112" s="916"/>
      <c r="Q112" s="746"/>
      <c r="W112" s="79"/>
      <c r="X112" s="79"/>
      <c r="Y112" s="79"/>
      <c r="Z112" s="79"/>
      <c r="AA112" s="79"/>
      <c r="AB112" s="79"/>
    </row>
    <row r="113" ht="22.5" hidden="1" customHeight="1">
      <c r="A113" s="723" t="b">
        <v>1</v>
      </c>
      <c r="B113" s="889"/>
      <c r="C113" s="889">
        <v>45682.0</v>
      </c>
      <c r="D113" s="890"/>
      <c r="E113" s="891" t="s">
        <v>60</v>
      </c>
      <c r="F113" s="888">
        <v>251.0</v>
      </c>
      <c r="G113" s="890" t="s">
        <v>631</v>
      </c>
      <c r="H113" s="888"/>
      <c r="I113" s="893"/>
      <c r="J113" s="893">
        <v>30000.0</v>
      </c>
      <c r="K113" s="893">
        <v>0.0</v>
      </c>
      <c r="L113" s="894"/>
      <c r="M113" s="893">
        <v>30000.0</v>
      </c>
      <c r="N113" s="893">
        <f t="shared" si="1"/>
        <v>0</v>
      </c>
      <c r="O113" s="916"/>
      <c r="P113" s="916"/>
      <c r="Q113" s="746"/>
      <c r="W113" s="79"/>
      <c r="X113" s="79"/>
      <c r="Y113" s="79"/>
      <c r="Z113" s="79"/>
      <c r="AA113" s="79"/>
      <c r="AB113" s="79"/>
    </row>
    <row r="114" ht="22.5" hidden="1" customHeight="1">
      <c r="A114" s="723" t="b">
        <v>1</v>
      </c>
      <c r="B114" s="888" t="s">
        <v>888</v>
      </c>
      <c r="C114" s="889">
        <v>45682.0</v>
      </c>
      <c r="D114" s="890"/>
      <c r="E114" s="891" t="s">
        <v>119</v>
      </c>
      <c r="F114" s="888">
        <v>251.0</v>
      </c>
      <c r="G114" s="890" t="s">
        <v>628</v>
      </c>
      <c r="H114" s="888"/>
      <c r="I114" s="893"/>
      <c r="J114" s="893">
        <v>19000.0</v>
      </c>
      <c r="K114" s="893">
        <v>0.0</v>
      </c>
      <c r="L114" s="894"/>
      <c r="M114" s="893">
        <v>19000.0</v>
      </c>
      <c r="N114" s="893">
        <f t="shared" si="1"/>
        <v>0</v>
      </c>
      <c r="O114" s="916"/>
      <c r="P114" s="916"/>
      <c r="Q114" s="746"/>
      <c r="W114" s="79"/>
      <c r="X114" s="79"/>
      <c r="Y114" s="79"/>
      <c r="Z114" s="79"/>
      <c r="AA114" s="79"/>
      <c r="AB114" s="79"/>
    </row>
    <row r="115" ht="22.5" hidden="1" customHeight="1">
      <c r="A115" s="723" t="b">
        <v>1</v>
      </c>
      <c r="B115" s="888" t="s">
        <v>889</v>
      </c>
      <c r="C115" s="889">
        <v>45682.0</v>
      </c>
      <c r="D115" s="890"/>
      <c r="E115" s="891" t="s">
        <v>119</v>
      </c>
      <c r="F115" s="888">
        <v>251.0</v>
      </c>
      <c r="G115" s="890" t="s">
        <v>622</v>
      </c>
      <c r="H115" s="888"/>
      <c r="I115" s="893"/>
      <c r="J115" s="893">
        <v>15000.0</v>
      </c>
      <c r="K115" s="893">
        <v>0.0</v>
      </c>
      <c r="L115" s="894"/>
      <c r="M115" s="893">
        <v>15000.0</v>
      </c>
      <c r="N115" s="893">
        <f t="shared" si="1"/>
        <v>0</v>
      </c>
      <c r="O115" s="916"/>
      <c r="P115" s="916"/>
      <c r="Q115" s="746"/>
      <c r="W115" s="79"/>
      <c r="X115" s="79"/>
      <c r="Y115" s="79"/>
      <c r="Z115" s="79"/>
      <c r="AA115" s="79"/>
      <c r="AB115" s="79"/>
    </row>
    <row r="116" ht="22.5" hidden="1" customHeight="1">
      <c r="A116" s="723" t="b">
        <v>1</v>
      </c>
      <c r="B116" s="888" t="s">
        <v>3404</v>
      </c>
      <c r="C116" s="889">
        <v>45684.0</v>
      </c>
      <c r="D116" s="890"/>
      <c r="E116" s="891" t="s">
        <v>52</v>
      </c>
      <c r="F116" s="894"/>
      <c r="G116" s="890" t="s">
        <v>631</v>
      </c>
      <c r="H116" s="888"/>
      <c r="I116" s="893"/>
      <c r="J116" s="893">
        <v>25000.0</v>
      </c>
      <c r="K116" s="893">
        <v>0.0</v>
      </c>
      <c r="L116" s="894"/>
      <c r="M116" s="893">
        <v>25000.0</v>
      </c>
      <c r="N116" s="893">
        <f t="shared" si="1"/>
        <v>0</v>
      </c>
      <c r="O116" s="916"/>
      <c r="P116" s="916"/>
      <c r="Q116" s="746"/>
      <c r="W116" s="79"/>
      <c r="X116" s="79"/>
      <c r="Y116" s="79"/>
      <c r="Z116" s="79"/>
      <c r="AA116" s="79"/>
      <c r="AB116" s="79"/>
    </row>
    <row r="117" ht="22.5" hidden="1" customHeight="1">
      <c r="A117" s="723" t="b">
        <v>1</v>
      </c>
      <c r="B117" s="888" t="s">
        <v>890</v>
      </c>
      <c r="C117" s="889">
        <v>45685.0</v>
      </c>
      <c r="D117" s="890"/>
      <c r="E117" s="891" t="s">
        <v>891</v>
      </c>
      <c r="F117" s="888"/>
      <c r="G117" s="890" t="s">
        <v>628</v>
      </c>
      <c r="H117" s="888"/>
      <c r="I117" s="893"/>
      <c r="J117" s="893">
        <v>200000.0</v>
      </c>
      <c r="K117" s="893">
        <v>0.0</v>
      </c>
      <c r="L117" s="894"/>
      <c r="M117" s="893">
        <v>200000.0</v>
      </c>
      <c r="N117" s="893">
        <f t="shared" si="1"/>
        <v>0</v>
      </c>
      <c r="O117" s="904"/>
      <c r="P117" s="904"/>
      <c r="Q117" s="741"/>
      <c r="W117" s="79"/>
      <c r="X117" s="79"/>
      <c r="Y117" s="79"/>
      <c r="Z117" s="79"/>
      <c r="AA117" s="79"/>
      <c r="AB117" s="79"/>
    </row>
    <row r="118" ht="22.5" hidden="1" customHeight="1">
      <c r="A118" s="723" t="b">
        <v>0</v>
      </c>
      <c r="B118" s="888" t="s">
        <v>3052</v>
      </c>
      <c r="C118" s="889"/>
      <c r="D118" s="890"/>
      <c r="E118" s="917"/>
      <c r="F118" s="889"/>
      <c r="G118" s="890"/>
      <c r="H118" s="888"/>
      <c r="I118" s="893"/>
      <c r="J118" s="893">
        <v>300000.0</v>
      </c>
      <c r="K118" s="893">
        <v>0.0</v>
      </c>
      <c r="L118" s="894"/>
      <c r="M118" s="893">
        <f>IF(OR(ISBLANK(J118),ISBLANK(K118)),"",J118-K118)</f>
        <v>300000</v>
      </c>
      <c r="N118" s="893">
        <f t="shared" si="1"/>
        <v>0</v>
      </c>
      <c r="O118" s="904"/>
      <c r="P118" s="904"/>
      <c r="Q118" s="741"/>
    </row>
    <row r="119" ht="22.5" hidden="1" customHeight="1">
      <c r="A119" s="723" t="b">
        <v>1</v>
      </c>
      <c r="B119" s="888" t="s">
        <v>840</v>
      </c>
      <c r="C119" s="889">
        <v>45685.0</v>
      </c>
      <c r="D119" s="890"/>
      <c r="E119" s="891" t="s">
        <v>119</v>
      </c>
      <c r="F119" s="888">
        <v>685.0</v>
      </c>
      <c r="G119" s="890" t="s">
        <v>633</v>
      </c>
      <c r="H119" s="888"/>
      <c r="I119" s="893"/>
      <c r="J119" s="893">
        <v>155000.0</v>
      </c>
      <c r="K119" s="893">
        <v>0.0</v>
      </c>
      <c r="L119" s="894"/>
      <c r="M119" s="893">
        <v>155000.0</v>
      </c>
      <c r="N119" s="893">
        <f t="shared" si="1"/>
        <v>0</v>
      </c>
      <c r="O119" s="904"/>
      <c r="P119" s="904"/>
      <c r="Q119" s="741"/>
      <c r="W119" s="79"/>
      <c r="X119" s="79"/>
      <c r="Y119" s="79"/>
      <c r="Z119" s="79"/>
      <c r="AA119" s="79"/>
      <c r="AB119" s="79"/>
    </row>
    <row r="120" ht="22.5" hidden="1" customHeight="1">
      <c r="A120" s="723" t="b">
        <v>1</v>
      </c>
      <c r="B120" s="888" t="s">
        <v>3404</v>
      </c>
      <c r="C120" s="889">
        <v>45685.0</v>
      </c>
      <c r="D120" s="890"/>
      <c r="E120" s="891" t="s">
        <v>52</v>
      </c>
      <c r="F120" s="889"/>
      <c r="G120" s="890" t="s">
        <v>631</v>
      </c>
      <c r="H120" s="888"/>
      <c r="I120" s="893"/>
      <c r="J120" s="893">
        <v>50000.0</v>
      </c>
      <c r="K120" s="893">
        <v>0.0</v>
      </c>
      <c r="L120" s="894"/>
      <c r="M120" s="893">
        <v>50000.0</v>
      </c>
      <c r="N120" s="893">
        <f t="shared" si="1"/>
        <v>0</v>
      </c>
      <c r="O120" s="904"/>
      <c r="P120" s="904"/>
      <c r="Q120" s="741"/>
      <c r="W120" s="79"/>
      <c r="X120" s="79"/>
      <c r="Y120" s="79"/>
      <c r="Z120" s="79"/>
      <c r="AA120" s="79"/>
      <c r="AB120" s="79"/>
    </row>
    <row r="121" ht="22.5" customHeight="1">
      <c r="A121" s="723" t="b">
        <v>1</v>
      </c>
      <c r="B121" s="899" t="s">
        <v>618</v>
      </c>
      <c r="C121" s="889">
        <v>45685.0</v>
      </c>
      <c r="D121" s="890"/>
      <c r="E121" s="891" t="s">
        <v>180</v>
      </c>
      <c r="F121" s="889"/>
      <c r="G121" s="890" t="s">
        <v>618</v>
      </c>
      <c r="H121" s="888"/>
      <c r="I121" s="893"/>
      <c r="J121" s="893">
        <v>25000.0</v>
      </c>
      <c r="K121" s="893">
        <v>0.0</v>
      </c>
      <c r="L121" s="894"/>
      <c r="M121" s="893">
        <v>25000.0</v>
      </c>
      <c r="N121" s="893">
        <f t="shared" si="1"/>
        <v>0</v>
      </c>
      <c r="O121" s="904"/>
      <c r="P121" s="904"/>
      <c r="Q121" s="741"/>
    </row>
    <row r="122" ht="22.5" hidden="1" customHeight="1">
      <c r="A122" s="723" t="b">
        <v>1</v>
      </c>
      <c r="B122" s="888" t="s">
        <v>892</v>
      </c>
      <c r="C122" s="889">
        <v>45685.0</v>
      </c>
      <c r="D122" s="890"/>
      <c r="E122" s="891" t="s">
        <v>119</v>
      </c>
      <c r="F122" s="889"/>
      <c r="G122" s="890" t="s">
        <v>628</v>
      </c>
      <c r="H122" s="888"/>
      <c r="I122" s="893"/>
      <c r="J122" s="893">
        <v>5000.0</v>
      </c>
      <c r="K122" s="893">
        <v>0.0</v>
      </c>
      <c r="L122" s="894"/>
      <c r="M122" s="893">
        <v>5000.0</v>
      </c>
      <c r="N122" s="893">
        <f t="shared" si="1"/>
        <v>0</v>
      </c>
      <c r="O122" s="904"/>
      <c r="P122" s="904"/>
      <c r="Q122" s="741"/>
    </row>
    <row r="123" ht="22.5" hidden="1" customHeight="1">
      <c r="A123" s="723" t="b">
        <v>1</v>
      </c>
      <c r="B123" s="888" t="s">
        <v>632</v>
      </c>
      <c r="C123" s="889">
        <v>45686.0</v>
      </c>
      <c r="D123" s="890"/>
      <c r="E123" s="891" t="s">
        <v>119</v>
      </c>
      <c r="F123" s="888">
        <v>3969.0</v>
      </c>
      <c r="G123" s="890" t="s">
        <v>620</v>
      </c>
      <c r="H123" s="888"/>
      <c r="I123" s="893"/>
      <c r="J123" s="893">
        <v>318000.0</v>
      </c>
      <c r="K123" s="893">
        <v>0.0</v>
      </c>
      <c r="L123" s="894"/>
      <c r="M123" s="893">
        <v>318000.0</v>
      </c>
      <c r="N123" s="893">
        <f t="shared" si="1"/>
        <v>0</v>
      </c>
      <c r="O123" s="904"/>
      <c r="P123" s="904"/>
      <c r="Q123" s="741"/>
    </row>
    <row r="124" ht="22.5" hidden="1" customHeight="1">
      <c r="A124" s="744" t="b">
        <v>1</v>
      </c>
      <c r="B124" s="918" t="s">
        <v>893</v>
      </c>
      <c r="C124" s="924">
        <v>45686.0</v>
      </c>
      <c r="D124" s="925"/>
      <c r="E124" s="926" t="s">
        <v>119</v>
      </c>
      <c r="F124" s="924"/>
      <c r="G124" s="925" t="s">
        <v>894</v>
      </c>
      <c r="H124" s="888"/>
      <c r="I124" s="907"/>
      <c r="J124" s="907">
        <v>150000.0</v>
      </c>
      <c r="K124" s="893">
        <v>0.0</v>
      </c>
      <c r="L124" s="927"/>
      <c r="M124" s="907">
        <v>150000.0</v>
      </c>
      <c r="N124" s="922">
        <f t="shared" si="1"/>
        <v>0</v>
      </c>
      <c r="O124" s="928"/>
      <c r="P124" s="928"/>
      <c r="Q124" s="749"/>
    </row>
    <row r="125" ht="22.5" hidden="1" customHeight="1">
      <c r="A125" s="723" t="b">
        <v>1</v>
      </c>
      <c r="B125" s="888" t="s">
        <v>895</v>
      </c>
      <c r="C125" s="889">
        <v>45686.0</v>
      </c>
      <c r="D125" s="890"/>
      <c r="E125" s="891" t="s">
        <v>119</v>
      </c>
      <c r="F125" s="888" t="s">
        <v>896</v>
      </c>
      <c r="G125" s="890" t="s">
        <v>620</v>
      </c>
      <c r="H125" s="888"/>
      <c r="I125" s="929"/>
      <c r="J125" s="929">
        <v>95000.0</v>
      </c>
      <c r="K125" s="893">
        <v>0.0</v>
      </c>
      <c r="L125" s="894"/>
      <c r="M125" s="893">
        <v>95000.0</v>
      </c>
      <c r="N125" s="893">
        <f t="shared" si="1"/>
        <v>0</v>
      </c>
      <c r="O125" s="904"/>
      <c r="P125" s="904"/>
      <c r="Q125" s="741"/>
    </row>
    <row r="126" ht="22.5" hidden="1" customHeight="1">
      <c r="A126" s="723" t="b">
        <v>1</v>
      </c>
      <c r="B126" s="888" t="s">
        <v>897</v>
      </c>
      <c r="C126" s="889">
        <v>45686.0</v>
      </c>
      <c r="D126" s="890"/>
      <c r="E126" s="891" t="s">
        <v>119</v>
      </c>
      <c r="F126" s="889"/>
      <c r="G126" s="890" t="s">
        <v>620</v>
      </c>
      <c r="H126" s="888"/>
      <c r="I126" s="893"/>
      <c r="J126" s="893">
        <v>60000.0</v>
      </c>
      <c r="K126" s="893">
        <v>0.0</v>
      </c>
      <c r="L126" s="894"/>
      <c r="M126" s="893">
        <v>60000.0</v>
      </c>
      <c r="N126" s="893">
        <f t="shared" si="1"/>
        <v>0</v>
      </c>
      <c r="O126" s="904"/>
      <c r="P126" s="904"/>
      <c r="Q126" s="741"/>
    </row>
    <row r="127" ht="22.5" hidden="1" customHeight="1">
      <c r="A127" s="723" t="b">
        <v>1</v>
      </c>
      <c r="B127" s="888" t="s">
        <v>669</v>
      </c>
      <c r="C127" s="889">
        <v>45686.0</v>
      </c>
      <c r="D127" s="890"/>
      <c r="E127" s="891" t="s">
        <v>119</v>
      </c>
      <c r="F127" s="889"/>
      <c r="G127" s="890" t="s">
        <v>620</v>
      </c>
      <c r="H127" s="888"/>
      <c r="I127" s="893"/>
      <c r="J127" s="893">
        <v>55000.0</v>
      </c>
      <c r="K127" s="893">
        <v>0.0</v>
      </c>
      <c r="L127" s="894"/>
      <c r="M127" s="893">
        <v>55000.0</v>
      </c>
      <c r="N127" s="893">
        <f t="shared" si="1"/>
        <v>0</v>
      </c>
      <c r="O127" s="904"/>
      <c r="P127" s="904"/>
      <c r="Q127" s="741"/>
    </row>
    <row r="128" ht="22.5" hidden="1" customHeight="1">
      <c r="A128" s="723" t="b">
        <v>1</v>
      </c>
      <c r="B128" s="889"/>
      <c r="C128" s="889">
        <v>45686.0</v>
      </c>
      <c r="D128" s="890"/>
      <c r="E128" s="891" t="s">
        <v>630</v>
      </c>
      <c r="F128" s="889"/>
      <c r="G128" s="890" t="s">
        <v>631</v>
      </c>
      <c r="H128" s="888"/>
      <c r="I128" s="893"/>
      <c r="J128" s="893">
        <v>50000.0</v>
      </c>
      <c r="K128" s="893">
        <v>0.0</v>
      </c>
      <c r="L128" s="894"/>
      <c r="M128" s="893">
        <v>50000.0</v>
      </c>
      <c r="N128" s="893">
        <f t="shared" si="1"/>
        <v>0</v>
      </c>
      <c r="O128" s="904"/>
      <c r="P128" s="904"/>
      <c r="Q128" s="741"/>
    </row>
    <row r="129" ht="22.5" hidden="1" customHeight="1">
      <c r="A129" s="723" t="b">
        <v>1</v>
      </c>
      <c r="B129" s="888" t="s">
        <v>898</v>
      </c>
      <c r="C129" s="889">
        <v>45686.0</v>
      </c>
      <c r="D129" s="890"/>
      <c r="E129" s="891" t="s">
        <v>119</v>
      </c>
      <c r="F129" s="889"/>
      <c r="G129" s="890" t="s">
        <v>628</v>
      </c>
      <c r="H129" s="888"/>
      <c r="I129" s="893"/>
      <c r="J129" s="893">
        <v>25000.0</v>
      </c>
      <c r="K129" s="893">
        <v>0.0</v>
      </c>
      <c r="L129" s="894"/>
      <c r="M129" s="893">
        <v>25000.0</v>
      </c>
      <c r="N129" s="893">
        <f t="shared" si="1"/>
        <v>0</v>
      </c>
      <c r="O129" s="904"/>
      <c r="P129" s="904"/>
      <c r="Q129" s="741"/>
    </row>
    <row r="130" ht="22.5" hidden="1" customHeight="1">
      <c r="A130" s="723" t="b">
        <v>1</v>
      </c>
      <c r="B130" s="888" t="s">
        <v>649</v>
      </c>
      <c r="C130" s="889">
        <v>45686.0</v>
      </c>
      <c r="D130" s="890"/>
      <c r="E130" s="891" t="s">
        <v>119</v>
      </c>
      <c r="F130" s="889"/>
      <c r="G130" s="890" t="s">
        <v>628</v>
      </c>
      <c r="H130" s="888"/>
      <c r="I130" s="893"/>
      <c r="J130" s="893">
        <v>10000.0</v>
      </c>
      <c r="K130" s="893">
        <v>0.0</v>
      </c>
      <c r="L130" s="894"/>
      <c r="M130" s="893">
        <v>10000.0</v>
      </c>
      <c r="N130" s="893">
        <f t="shared" si="1"/>
        <v>0</v>
      </c>
      <c r="O130" s="904"/>
      <c r="P130" s="904"/>
      <c r="Q130" s="741"/>
    </row>
    <row r="131" ht="22.5" hidden="1" customHeight="1">
      <c r="A131" s="723" t="b">
        <v>1</v>
      </c>
      <c r="B131" s="888" t="s">
        <v>649</v>
      </c>
      <c r="C131" s="889">
        <v>45686.0</v>
      </c>
      <c r="D131" s="890"/>
      <c r="E131" s="891" t="s">
        <v>119</v>
      </c>
      <c r="F131" s="889"/>
      <c r="G131" s="890" t="s">
        <v>628</v>
      </c>
      <c r="H131" s="888"/>
      <c r="I131" s="893"/>
      <c r="J131" s="893">
        <v>10000.0</v>
      </c>
      <c r="K131" s="893">
        <v>0.0</v>
      </c>
      <c r="L131" s="894"/>
      <c r="M131" s="893">
        <v>10000.0</v>
      </c>
      <c r="N131" s="893">
        <f t="shared" si="1"/>
        <v>0</v>
      </c>
      <c r="O131" s="904"/>
      <c r="P131" s="904"/>
      <c r="Q131" s="741"/>
      <c r="R131" s="55"/>
      <c r="S131" s="55"/>
      <c r="T131" s="55"/>
      <c r="U131" s="55"/>
      <c r="V131" s="55"/>
      <c r="W131" s="300"/>
      <c r="X131" s="275"/>
      <c r="Y131" s="276"/>
      <c r="Z131" s="273"/>
      <c r="AA131" s="55"/>
      <c r="AB131" s="277"/>
      <c r="AC131" s="55"/>
    </row>
    <row r="132" ht="22.5" hidden="1" customHeight="1">
      <c r="A132" s="723" t="b">
        <v>1</v>
      </c>
      <c r="B132" s="888" t="s">
        <v>840</v>
      </c>
      <c r="C132" s="889">
        <v>45687.0</v>
      </c>
      <c r="D132" s="890"/>
      <c r="E132" s="891" t="s">
        <v>119</v>
      </c>
      <c r="F132" s="888">
        <v>1265.0</v>
      </c>
      <c r="G132" s="890" t="s">
        <v>633</v>
      </c>
      <c r="H132" s="888"/>
      <c r="I132" s="893"/>
      <c r="J132" s="893">
        <v>424000.0</v>
      </c>
      <c r="K132" s="893">
        <v>0.0</v>
      </c>
      <c r="L132" s="894"/>
      <c r="M132" s="893">
        <v>424000.0</v>
      </c>
      <c r="N132" s="893">
        <f t="shared" si="1"/>
        <v>0</v>
      </c>
      <c r="O132" s="904"/>
      <c r="P132" s="904"/>
      <c r="Q132" s="741"/>
    </row>
    <row r="133" ht="22.5" hidden="1" customHeight="1">
      <c r="A133" s="723" t="b">
        <v>1</v>
      </c>
      <c r="B133" s="889"/>
      <c r="C133" s="889">
        <v>45687.0</v>
      </c>
      <c r="D133" s="890"/>
      <c r="E133" s="891" t="s">
        <v>68</v>
      </c>
      <c r="F133" s="889"/>
      <c r="G133" s="890" t="s">
        <v>631</v>
      </c>
      <c r="H133" s="888"/>
      <c r="I133" s="893"/>
      <c r="J133" s="893">
        <v>893000.0</v>
      </c>
      <c r="K133" s="893">
        <v>0.0</v>
      </c>
      <c r="L133" s="894"/>
      <c r="M133" s="893">
        <v>893000.0</v>
      </c>
      <c r="N133" s="893">
        <f t="shared" si="1"/>
        <v>0</v>
      </c>
      <c r="O133" s="904"/>
      <c r="P133" s="904"/>
      <c r="Q133" s="741"/>
    </row>
    <row r="134" ht="22.5" hidden="1" customHeight="1">
      <c r="A134" s="723" t="b">
        <v>1</v>
      </c>
      <c r="B134" s="888" t="s">
        <v>899</v>
      </c>
      <c r="C134" s="889">
        <v>45687.0</v>
      </c>
      <c r="D134" s="890"/>
      <c r="E134" s="891" t="s">
        <v>119</v>
      </c>
      <c r="F134" s="889"/>
      <c r="G134" s="890" t="s">
        <v>686</v>
      </c>
      <c r="H134" s="888"/>
      <c r="I134" s="893"/>
      <c r="J134" s="893">
        <v>32000.0</v>
      </c>
      <c r="K134" s="893">
        <v>0.0</v>
      </c>
      <c r="L134" s="894"/>
      <c r="M134" s="893">
        <v>32000.0</v>
      </c>
      <c r="N134" s="893">
        <f t="shared" si="1"/>
        <v>0</v>
      </c>
      <c r="O134" s="904"/>
      <c r="P134" s="904"/>
      <c r="Q134" s="741"/>
    </row>
    <row r="135" ht="22.5" hidden="1" customHeight="1">
      <c r="A135" s="723" t="b">
        <v>1</v>
      </c>
      <c r="B135" s="889"/>
      <c r="C135" s="889">
        <v>45687.0</v>
      </c>
      <c r="D135" s="890"/>
      <c r="E135" s="891" t="s">
        <v>37</v>
      </c>
      <c r="F135" s="889"/>
      <c r="G135" s="890" t="s">
        <v>631</v>
      </c>
      <c r="H135" s="888"/>
      <c r="I135" s="893"/>
      <c r="J135" s="893">
        <v>25000.0</v>
      </c>
      <c r="K135" s="893">
        <v>0.0</v>
      </c>
      <c r="L135" s="894"/>
      <c r="M135" s="893">
        <v>25000.0</v>
      </c>
      <c r="N135" s="893">
        <f t="shared" si="1"/>
        <v>0</v>
      </c>
      <c r="O135" s="904"/>
      <c r="P135" s="904"/>
      <c r="Q135" s="741"/>
    </row>
    <row r="136" ht="22.5" hidden="1" customHeight="1">
      <c r="A136" s="723" t="b">
        <v>1</v>
      </c>
      <c r="B136" s="888" t="s">
        <v>900</v>
      </c>
      <c r="C136" s="889">
        <v>45687.0</v>
      </c>
      <c r="D136" s="890"/>
      <c r="E136" s="891" t="s">
        <v>119</v>
      </c>
      <c r="F136" s="888">
        <v>6977.0</v>
      </c>
      <c r="G136" s="890" t="s">
        <v>710</v>
      </c>
      <c r="H136" s="888"/>
      <c r="I136" s="893"/>
      <c r="J136" s="893">
        <v>15000.0</v>
      </c>
      <c r="K136" s="893">
        <v>0.0</v>
      </c>
      <c r="L136" s="894"/>
      <c r="M136" s="893">
        <v>15000.0</v>
      </c>
      <c r="N136" s="893">
        <f t="shared" si="1"/>
        <v>0</v>
      </c>
      <c r="O136" s="904"/>
      <c r="P136" s="904"/>
      <c r="Q136" s="741"/>
    </row>
    <row r="137" ht="22.5" hidden="1" customHeight="1">
      <c r="A137" s="723" t="b">
        <v>1</v>
      </c>
      <c r="B137" s="888" t="s">
        <v>901</v>
      </c>
      <c r="C137" s="889">
        <v>45687.0</v>
      </c>
      <c r="D137" s="890"/>
      <c r="E137" s="891" t="s">
        <v>119</v>
      </c>
      <c r="F137" s="889"/>
      <c r="G137" s="890" t="s">
        <v>628</v>
      </c>
      <c r="H137" s="888"/>
      <c r="I137" s="893"/>
      <c r="J137" s="893">
        <v>5000.0</v>
      </c>
      <c r="K137" s="893">
        <v>0.0</v>
      </c>
      <c r="L137" s="894"/>
      <c r="M137" s="893">
        <v>5000.0</v>
      </c>
      <c r="N137" s="893">
        <f t="shared" si="1"/>
        <v>0</v>
      </c>
      <c r="O137" s="904"/>
      <c r="P137" s="904"/>
      <c r="Q137" s="741"/>
    </row>
    <row r="138" ht="22.5" hidden="1" customHeight="1">
      <c r="A138" s="732" t="b">
        <v>1</v>
      </c>
      <c r="B138" s="899" t="s">
        <v>902</v>
      </c>
      <c r="C138" s="896">
        <v>45688.0</v>
      </c>
      <c r="D138" s="897"/>
      <c r="E138" s="898" t="s">
        <v>54</v>
      </c>
      <c r="F138" s="899" t="s">
        <v>903</v>
      </c>
      <c r="G138" s="897" t="s">
        <v>904</v>
      </c>
      <c r="H138" s="888"/>
      <c r="I138" s="900"/>
      <c r="J138" s="900">
        <v>180000.0</v>
      </c>
      <c r="K138" s="893">
        <v>0.0</v>
      </c>
      <c r="L138" s="901"/>
      <c r="M138" s="900">
        <v>180000.0</v>
      </c>
      <c r="N138" s="902">
        <f t="shared" si="1"/>
        <v>0</v>
      </c>
      <c r="O138" s="903"/>
      <c r="P138" s="903"/>
      <c r="Q138" s="738"/>
    </row>
    <row r="139" ht="22.5" hidden="1" customHeight="1">
      <c r="A139" s="723" t="b">
        <v>1</v>
      </c>
      <c r="B139" s="888" t="s">
        <v>905</v>
      </c>
      <c r="C139" s="889">
        <v>45688.0</v>
      </c>
      <c r="D139" s="890"/>
      <c r="E139" s="891" t="s">
        <v>119</v>
      </c>
      <c r="F139" s="888">
        <v>107.0</v>
      </c>
      <c r="G139" s="890" t="s">
        <v>625</v>
      </c>
      <c r="H139" s="888"/>
      <c r="I139" s="900"/>
      <c r="J139" s="900">
        <v>70000.0</v>
      </c>
      <c r="K139" s="893">
        <v>0.0</v>
      </c>
      <c r="L139" s="894"/>
      <c r="M139" s="893">
        <v>70000.0</v>
      </c>
      <c r="N139" s="893">
        <f t="shared" si="1"/>
        <v>0</v>
      </c>
      <c r="O139" s="904"/>
      <c r="P139" s="904"/>
      <c r="Q139" s="741"/>
    </row>
    <row r="140" ht="22.5" hidden="1" customHeight="1">
      <c r="A140" s="723" t="b">
        <v>0</v>
      </c>
      <c r="B140" s="888" t="s">
        <v>631</v>
      </c>
      <c r="C140" s="889">
        <v>45942.0</v>
      </c>
      <c r="D140" s="890"/>
      <c r="E140" s="891" t="s">
        <v>3148</v>
      </c>
      <c r="F140" s="889"/>
      <c r="G140" s="930" t="s">
        <v>631</v>
      </c>
      <c r="H140" s="888"/>
      <c r="I140" s="893"/>
      <c r="J140" s="893">
        <v>325000.0</v>
      </c>
      <c r="K140" s="893">
        <v>0.0</v>
      </c>
      <c r="L140" s="894"/>
      <c r="M140" s="893">
        <f t="shared" ref="M140:M141" si="2">IF(OR(ISBLANK(J140),ISBLANK(K140)),"",J140-K140)</f>
        <v>325000</v>
      </c>
      <c r="N140" s="893">
        <f t="shared" si="1"/>
        <v>0</v>
      </c>
      <c r="O140" s="904"/>
      <c r="P140" s="904"/>
      <c r="Q140" s="741"/>
    </row>
    <row r="141" ht="22.5" hidden="1" customHeight="1">
      <c r="A141" s="723" t="b">
        <v>0</v>
      </c>
      <c r="B141" s="888" t="s">
        <v>3305</v>
      </c>
      <c r="C141" s="889">
        <v>45942.0</v>
      </c>
      <c r="D141" s="890"/>
      <c r="E141" s="891" t="s">
        <v>3148</v>
      </c>
      <c r="F141" s="889"/>
      <c r="G141" s="930" t="s">
        <v>2426</v>
      </c>
      <c r="H141" s="888"/>
      <c r="I141" s="893"/>
      <c r="J141" s="893">
        <v>255000.0</v>
      </c>
      <c r="K141" s="893">
        <v>0.0</v>
      </c>
      <c r="L141" s="894"/>
      <c r="M141" s="893">
        <f t="shared" si="2"/>
        <v>255000</v>
      </c>
      <c r="N141" s="893">
        <f t="shared" si="1"/>
        <v>0</v>
      </c>
      <c r="O141" s="904"/>
      <c r="P141" s="904"/>
      <c r="Q141" s="741"/>
    </row>
    <row r="142" ht="22.5" hidden="1" customHeight="1">
      <c r="A142" s="723" t="b">
        <v>1</v>
      </c>
      <c r="B142" s="888" t="s">
        <v>619</v>
      </c>
      <c r="C142" s="889">
        <v>45689.0</v>
      </c>
      <c r="D142" s="890"/>
      <c r="E142" s="891" t="s">
        <v>119</v>
      </c>
      <c r="F142" s="889"/>
      <c r="G142" s="890" t="s">
        <v>620</v>
      </c>
      <c r="H142" s="888"/>
      <c r="I142" s="893"/>
      <c r="J142" s="893">
        <v>70000.0</v>
      </c>
      <c r="K142" s="893">
        <v>0.0</v>
      </c>
      <c r="L142" s="894"/>
      <c r="M142" s="893">
        <v>70000.0</v>
      </c>
      <c r="N142" s="893">
        <f t="shared" si="1"/>
        <v>0</v>
      </c>
      <c r="O142" s="904"/>
      <c r="P142" s="904"/>
      <c r="Q142" s="741"/>
    </row>
    <row r="143" ht="22.5" hidden="1" customHeight="1">
      <c r="A143" s="723" t="b">
        <v>1</v>
      </c>
      <c r="B143" s="888" t="s">
        <v>621</v>
      </c>
      <c r="C143" s="889">
        <v>45689.0</v>
      </c>
      <c r="D143" s="890"/>
      <c r="E143" s="891" t="s">
        <v>119</v>
      </c>
      <c r="F143" s="888">
        <v>106263.0</v>
      </c>
      <c r="G143" s="890" t="s">
        <v>622</v>
      </c>
      <c r="H143" s="888"/>
      <c r="I143" s="893"/>
      <c r="J143" s="893">
        <v>38000.0</v>
      </c>
      <c r="K143" s="893">
        <v>0.0</v>
      </c>
      <c r="L143" s="894"/>
      <c r="M143" s="893">
        <v>38000.0</v>
      </c>
      <c r="N143" s="893">
        <f t="shared" si="1"/>
        <v>0</v>
      </c>
      <c r="O143" s="904"/>
      <c r="P143" s="904"/>
      <c r="Q143" s="741"/>
    </row>
    <row r="144" ht="22.5" hidden="1" customHeight="1">
      <c r="A144" s="723" t="b">
        <v>1</v>
      </c>
      <c r="B144" s="888" t="s">
        <v>623</v>
      </c>
      <c r="C144" s="889">
        <v>45689.0</v>
      </c>
      <c r="D144" s="890"/>
      <c r="E144" s="891" t="s">
        <v>119</v>
      </c>
      <c r="F144" s="888">
        <v>2456.0</v>
      </c>
      <c r="G144" s="890" t="s">
        <v>622</v>
      </c>
      <c r="H144" s="888"/>
      <c r="I144" s="893"/>
      <c r="J144" s="893">
        <v>35000.0</v>
      </c>
      <c r="K144" s="893">
        <v>0.0</v>
      </c>
      <c r="L144" s="894"/>
      <c r="M144" s="893">
        <v>35000.0</v>
      </c>
      <c r="N144" s="893">
        <f t="shared" si="1"/>
        <v>0</v>
      </c>
      <c r="O144" s="904"/>
      <c r="P144" s="904"/>
      <c r="Q144" s="741"/>
    </row>
    <row r="145" ht="22.5" hidden="1" customHeight="1">
      <c r="A145" s="723" t="b">
        <v>1</v>
      </c>
      <c r="B145" s="888" t="s">
        <v>624</v>
      </c>
      <c r="C145" s="889">
        <v>45689.0</v>
      </c>
      <c r="D145" s="890"/>
      <c r="E145" s="891" t="s">
        <v>119</v>
      </c>
      <c r="F145" s="889"/>
      <c r="G145" s="890" t="s">
        <v>625</v>
      </c>
      <c r="H145" s="888"/>
      <c r="I145" s="893"/>
      <c r="J145" s="893">
        <v>8000.0</v>
      </c>
      <c r="K145" s="893">
        <v>0.0</v>
      </c>
      <c r="L145" s="894"/>
      <c r="M145" s="893">
        <v>8000.0</v>
      </c>
      <c r="N145" s="893">
        <f t="shared" si="1"/>
        <v>0</v>
      </c>
      <c r="O145" s="904"/>
      <c r="P145" s="904"/>
      <c r="Q145" s="741"/>
    </row>
    <row r="146" ht="22.5" hidden="1" customHeight="1">
      <c r="A146" s="723" t="b">
        <v>1</v>
      </c>
      <c r="B146" s="888" t="s">
        <v>626</v>
      </c>
      <c r="C146" s="889">
        <v>45689.0</v>
      </c>
      <c r="D146" s="890"/>
      <c r="E146" s="891" t="s">
        <v>119</v>
      </c>
      <c r="F146" s="889"/>
      <c r="G146" s="890"/>
      <c r="H146" s="888"/>
      <c r="I146" s="893"/>
      <c r="J146" s="893">
        <v>6000.0</v>
      </c>
      <c r="K146" s="893">
        <v>0.0</v>
      </c>
      <c r="L146" s="894"/>
      <c r="M146" s="893">
        <v>6000.0</v>
      </c>
      <c r="N146" s="893">
        <f t="shared" si="1"/>
        <v>0</v>
      </c>
      <c r="O146" s="904"/>
      <c r="P146" s="904"/>
      <c r="Q146" s="741"/>
    </row>
    <row r="147" ht="22.5" hidden="1" customHeight="1">
      <c r="A147" s="723" t="b">
        <v>1</v>
      </c>
      <c r="B147" s="888" t="s">
        <v>3404</v>
      </c>
      <c r="C147" s="889">
        <v>45690.0</v>
      </c>
      <c r="D147" s="890"/>
      <c r="E147" s="891" t="s">
        <v>52</v>
      </c>
      <c r="F147" s="889"/>
      <c r="G147" s="890" t="s">
        <v>631</v>
      </c>
      <c r="H147" s="888"/>
      <c r="I147" s="893"/>
      <c r="J147" s="893">
        <v>175000.0</v>
      </c>
      <c r="K147" s="893">
        <v>0.0</v>
      </c>
      <c r="L147" s="894"/>
      <c r="M147" s="893">
        <v>175000.0</v>
      </c>
      <c r="N147" s="893">
        <f t="shared" si="1"/>
        <v>0</v>
      </c>
      <c r="O147" s="904"/>
      <c r="P147" s="904"/>
      <c r="Q147" s="741"/>
    </row>
    <row r="148" ht="22.5" hidden="1" customHeight="1">
      <c r="A148" s="723" t="b">
        <v>1</v>
      </c>
      <c r="B148" s="888" t="s">
        <v>627</v>
      </c>
      <c r="C148" s="889">
        <v>45690.0</v>
      </c>
      <c r="D148" s="890"/>
      <c r="E148" s="891" t="s">
        <v>119</v>
      </c>
      <c r="F148" s="889"/>
      <c r="G148" s="890" t="s">
        <v>628</v>
      </c>
      <c r="H148" s="888"/>
      <c r="I148" s="893"/>
      <c r="J148" s="893">
        <v>75000.0</v>
      </c>
      <c r="K148" s="893">
        <v>0.0</v>
      </c>
      <c r="L148" s="894"/>
      <c r="M148" s="893">
        <v>75000.0</v>
      </c>
      <c r="N148" s="893">
        <f t="shared" si="1"/>
        <v>0</v>
      </c>
      <c r="O148" s="904"/>
      <c r="P148" s="904"/>
      <c r="Q148" s="741"/>
    </row>
    <row r="149" ht="22.5" hidden="1" customHeight="1">
      <c r="A149" s="723" t="b">
        <v>1</v>
      </c>
      <c r="B149" s="888" t="s">
        <v>629</v>
      </c>
      <c r="C149" s="889">
        <v>45690.0</v>
      </c>
      <c r="D149" s="890"/>
      <c r="E149" s="891" t="s">
        <v>119</v>
      </c>
      <c r="F149" s="889"/>
      <c r="G149" s="890"/>
      <c r="H149" s="888"/>
      <c r="I149" s="893"/>
      <c r="J149" s="893">
        <v>38000.0</v>
      </c>
      <c r="K149" s="893">
        <v>0.0</v>
      </c>
      <c r="L149" s="894"/>
      <c r="M149" s="893">
        <v>38000.0</v>
      </c>
      <c r="N149" s="893">
        <f t="shared" si="1"/>
        <v>0</v>
      </c>
      <c r="O149" s="904"/>
      <c r="P149" s="904"/>
      <c r="Q149" s="741"/>
    </row>
    <row r="150" ht="22.5" hidden="1" customHeight="1">
      <c r="A150" s="723" t="b">
        <v>1</v>
      </c>
      <c r="B150" s="888" t="s">
        <v>313</v>
      </c>
      <c r="C150" s="889">
        <v>45690.0</v>
      </c>
      <c r="D150" s="890"/>
      <c r="E150" s="891" t="s">
        <v>119</v>
      </c>
      <c r="F150" s="889"/>
      <c r="G150" s="890" t="s">
        <v>620</v>
      </c>
      <c r="H150" s="888"/>
      <c r="I150" s="893"/>
      <c r="J150" s="893">
        <v>25000.0</v>
      </c>
      <c r="K150" s="893">
        <v>0.0</v>
      </c>
      <c r="L150" s="894"/>
      <c r="M150" s="893">
        <v>25000.0</v>
      </c>
      <c r="N150" s="893">
        <f t="shared" si="1"/>
        <v>0</v>
      </c>
      <c r="O150" s="904"/>
      <c r="P150" s="904"/>
      <c r="Q150" s="741"/>
    </row>
    <row r="151" ht="22.5" hidden="1" customHeight="1">
      <c r="A151" s="723" t="b">
        <v>1</v>
      </c>
      <c r="B151" s="889"/>
      <c r="C151" s="889">
        <v>45690.0</v>
      </c>
      <c r="D151" s="890"/>
      <c r="E151" s="891" t="s">
        <v>630</v>
      </c>
      <c r="F151" s="889"/>
      <c r="G151" s="890" t="s">
        <v>631</v>
      </c>
      <c r="H151" s="888"/>
      <c r="I151" s="893"/>
      <c r="J151" s="893">
        <v>25000.0</v>
      </c>
      <c r="K151" s="893">
        <v>0.0</v>
      </c>
      <c r="L151" s="894"/>
      <c r="M151" s="893">
        <v>25000.0</v>
      </c>
      <c r="N151" s="893">
        <f t="shared" si="1"/>
        <v>0</v>
      </c>
      <c r="O151" s="904"/>
      <c r="P151" s="904"/>
      <c r="Q151" s="741"/>
      <c r="W151" s="238"/>
      <c r="X151" s="239"/>
      <c r="Y151" s="120"/>
      <c r="Z151" s="240"/>
      <c r="AA151" s="241"/>
      <c r="AB151" s="241"/>
    </row>
    <row r="152" ht="22.5" hidden="1" customHeight="1">
      <c r="A152" s="723" t="b">
        <v>1</v>
      </c>
      <c r="B152" s="888" t="s">
        <v>632</v>
      </c>
      <c r="C152" s="889">
        <v>45690.0</v>
      </c>
      <c r="D152" s="890"/>
      <c r="E152" s="891" t="s">
        <v>119</v>
      </c>
      <c r="F152" s="888">
        <v>3482.0</v>
      </c>
      <c r="G152" s="890" t="s">
        <v>633</v>
      </c>
      <c r="H152" s="888"/>
      <c r="I152" s="893"/>
      <c r="J152" s="893">
        <v>20000.0</v>
      </c>
      <c r="K152" s="893">
        <v>0.0</v>
      </c>
      <c r="L152" s="894"/>
      <c r="M152" s="893">
        <v>20000.0</v>
      </c>
      <c r="N152" s="893">
        <f t="shared" si="1"/>
        <v>0</v>
      </c>
      <c r="O152" s="904"/>
      <c r="P152" s="904"/>
      <c r="Q152" s="741"/>
    </row>
    <row r="153" ht="22.5" hidden="1" customHeight="1">
      <c r="A153" s="723" t="b">
        <v>1</v>
      </c>
      <c r="B153" s="888" t="s">
        <v>634</v>
      </c>
      <c r="C153" s="889">
        <v>45690.0</v>
      </c>
      <c r="D153" s="890"/>
      <c r="E153" s="891" t="s">
        <v>119</v>
      </c>
      <c r="F153" s="888">
        <v>120.0</v>
      </c>
      <c r="G153" s="890"/>
      <c r="H153" s="888"/>
      <c r="I153" s="893"/>
      <c r="J153" s="893">
        <v>14000.0</v>
      </c>
      <c r="K153" s="893">
        <v>0.0</v>
      </c>
      <c r="L153" s="894"/>
      <c r="M153" s="893">
        <v>14000.0</v>
      </c>
      <c r="N153" s="893">
        <f t="shared" si="1"/>
        <v>0</v>
      </c>
      <c r="O153" s="904"/>
      <c r="P153" s="904"/>
      <c r="Q153" s="741"/>
    </row>
    <row r="154" ht="22.5" hidden="1" customHeight="1">
      <c r="A154" s="723" t="b">
        <v>1</v>
      </c>
      <c r="B154" s="888" t="s">
        <v>635</v>
      </c>
      <c r="C154" s="889">
        <v>45690.0</v>
      </c>
      <c r="D154" s="890"/>
      <c r="E154" s="891" t="s">
        <v>119</v>
      </c>
      <c r="F154" s="889"/>
      <c r="G154" s="890" t="s">
        <v>628</v>
      </c>
      <c r="H154" s="888"/>
      <c r="I154" s="893"/>
      <c r="J154" s="893">
        <v>10000.0</v>
      </c>
      <c r="K154" s="893">
        <v>0.0</v>
      </c>
      <c r="L154" s="894"/>
      <c r="M154" s="893">
        <v>10000.0</v>
      </c>
      <c r="N154" s="893">
        <f t="shared" si="1"/>
        <v>0</v>
      </c>
      <c r="O154" s="904"/>
      <c r="P154" s="904"/>
      <c r="Q154" s="741"/>
    </row>
    <row r="155" ht="22.5" hidden="1" customHeight="1">
      <c r="A155" s="723" t="b">
        <v>1</v>
      </c>
      <c r="B155" s="889"/>
      <c r="C155" s="889">
        <v>45690.0</v>
      </c>
      <c r="D155" s="890"/>
      <c r="E155" s="891" t="s">
        <v>33</v>
      </c>
      <c r="F155" s="889"/>
      <c r="G155" s="890" t="s">
        <v>631</v>
      </c>
      <c r="H155" s="888"/>
      <c r="I155" s="893"/>
      <c r="J155" s="893">
        <v>8000.0</v>
      </c>
      <c r="K155" s="893">
        <v>0.0</v>
      </c>
      <c r="L155" s="894"/>
      <c r="M155" s="893">
        <v>8000.0</v>
      </c>
      <c r="N155" s="893">
        <f t="shared" si="1"/>
        <v>0</v>
      </c>
      <c r="O155" s="904"/>
      <c r="P155" s="904"/>
      <c r="Q155" s="741"/>
    </row>
    <row r="156" ht="22.5" hidden="1" customHeight="1">
      <c r="A156" s="723" t="b">
        <v>1</v>
      </c>
      <c r="B156" s="888" t="s">
        <v>3404</v>
      </c>
      <c r="C156" s="889">
        <v>45690.0</v>
      </c>
      <c r="D156" s="890"/>
      <c r="E156" s="891" t="s">
        <v>52</v>
      </c>
      <c r="F156" s="889"/>
      <c r="G156" s="890" t="s">
        <v>631</v>
      </c>
      <c r="H156" s="888"/>
      <c r="I156" s="893"/>
      <c r="J156" s="893">
        <v>5000.0</v>
      </c>
      <c r="K156" s="893">
        <v>0.0</v>
      </c>
      <c r="L156" s="894"/>
      <c r="M156" s="893">
        <v>5000.0</v>
      </c>
      <c r="N156" s="893">
        <f t="shared" si="1"/>
        <v>0</v>
      </c>
      <c r="O156" s="904"/>
      <c r="P156" s="904"/>
      <c r="Q156" s="741"/>
    </row>
    <row r="157" ht="22.5" hidden="1" customHeight="1">
      <c r="A157" s="723" t="b">
        <v>1</v>
      </c>
      <c r="B157" s="888" t="s">
        <v>636</v>
      </c>
      <c r="C157" s="889">
        <v>45690.0</v>
      </c>
      <c r="D157" s="890"/>
      <c r="E157" s="891" t="s">
        <v>119</v>
      </c>
      <c r="F157" s="889"/>
      <c r="G157" s="890" t="s">
        <v>622</v>
      </c>
      <c r="H157" s="888"/>
      <c r="I157" s="893"/>
      <c r="J157" s="893">
        <v>2000.0</v>
      </c>
      <c r="K157" s="893">
        <v>0.0</v>
      </c>
      <c r="L157" s="894"/>
      <c r="M157" s="893">
        <v>2000.0</v>
      </c>
      <c r="N157" s="893">
        <f t="shared" si="1"/>
        <v>0</v>
      </c>
      <c r="O157" s="904"/>
      <c r="P157" s="904"/>
      <c r="Q157" s="741"/>
    </row>
    <row r="158" ht="22.5" customHeight="1">
      <c r="A158" s="723" t="b">
        <v>0</v>
      </c>
      <c r="B158" s="899" t="s">
        <v>618</v>
      </c>
      <c r="C158" s="889">
        <v>45691.0</v>
      </c>
      <c r="D158" s="890"/>
      <c r="E158" s="891" t="s">
        <v>37</v>
      </c>
      <c r="F158" s="889"/>
      <c r="G158" s="890" t="s">
        <v>618</v>
      </c>
      <c r="H158" s="888"/>
      <c r="I158" s="893"/>
      <c r="J158" s="893">
        <v>30000.0</v>
      </c>
      <c r="K158" s="893">
        <v>0.0</v>
      </c>
      <c r="L158" s="894"/>
      <c r="M158" s="893">
        <v>30000.0</v>
      </c>
      <c r="N158" s="893">
        <f t="shared" si="1"/>
        <v>0</v>
      </c>
      <c r="O158" s="904"/>
      <c r="P158" s="904"/>
      <c r="Q158" s="741"/>
    </row>
    <row r="159" ht="22.5" hidden="1" customHeight="1">
      <c r="A159" s="732" t="b">
        <v>1</v>
      </c>
      <c r="B159" s="899" t="s">
        <v>637</v>
      </c>
      <c r="C159" s="896">
        <v>45691.0</v>
      </c>
      <c r="D159" s="897"/>
      <c r="E159" s="898" t="s">
        <v>119</v>
      </c>
      <c r="F159" s="899">
        <v>4058.0</v>
      </c>
      <c r="G159" s="897" t="s">
        <v>638</v>
      </c>
      <c r="H159" s="888"/>
      <c r="I159" s="900"/>
      <c r="J159" s="900">
        <v>532000.0</v>
      </c>
      <c r="K159" s="893">
        <v>0.0</v>
      </c>
      <c r="L159" s="901"/>
      <c r="M159" s="900">
        <v>532000.0</v>
      </c>
      <c r="N159" s="902">
        <f t="shared" si="1"/>
        <v>0</v>
      </c>
      <c r="O159" s="931"/>
      <c r="P159" s="931"/>
      <c r="Q159" s="751"/>
    </row>
    <row r="160" ht="22.5" hidden="1" customHeight="1">
      <c r="A160" s="732" t="b">
        <v>1</v>
      </c>
      <c r="B160" s="899" t="s">
        <v>637</v>
      </c>
      <c r="C160" s="896">
        <v>45691.0</v>
      </c>
      <c r="D160" s="897"/>
      <c r="E160" s="898" t="s">
        <v>119</v>
      </c>
      <c r="F160" s="899">
        <v>4062.0</v>
      </c>
      <c r="G160" s="897" t="s">
        <v>638</v>
      </c>
      <c r="H160" s="888"/>
      <c r="I160" s="900"/>
      <c r="J160" s="900">
        <v>373000.0</v>
      </c>
      <c r="K160" s="893">
        <v>0.0</v>
      </c>
      <c r="L160" s="901"/>
      <c r="M160" s="900">
        <v>373000.0</v>
      </c>
      <c r="N160" s="902">
        <f t="shared" si="1"/>
        <v>0</v>
      </c>
      <c r="O160" s="931"/>
      <c r="P160" s="931"/>
      <c r="Q160" s="751"/>
    </row>
    <row r="161" ht="22.5" customHeight="1">
      <c r="A161" s="723" t="b">
        <v>0</v>
      </c>
      <c r="B161" s="899" t="s">
        <v>618</v>
      </c>
      <c r="C161" s="889">
        <v>45691.0</v>
      </c>
      <c r="D161" s="890"/>
      <c r="E161" s="891" t="s">
        <v>226</v>
      </c>
      <c r="F161" s="889"/>
      <c r="G161" s="890" t="s">
        <v>618</v>
      </c>
      <c r="H161" s="888"/>
      <c r="I161" s="893"/>
      <c r="J161" s="893">
        <v>300000.0</v>
      </c>
      <c r="K161" s="893">
        <v>0.0</v>
      </c>
      <c r="L161" s="894"/>
      <c r="M161" s="893">
        <v>300000.0</v>
      </c>
      <c r="N161" s="893">
        <f t="shared" si="1"/>
        <v>0</v>
      </c>
      <c r="O161" s="904"/>
      <c r="P161" s="904"/>
      <c r="Q161" s="741"/>
    </row>
    <row r="162" ht="22.5" hidden="1" customHeight="1">
      <c r="A162" s="723" t="b">
        <v>0</v>
      </c>
      <c r="B162" s="888" t="s">
        <v>640</v>
      </c>
      <c r="C162" s="889">
        <v>45691.0</v>
      </c>
      <c r="D162" s="890"/>
      <c r="E162" s="891" t="s">
        <v>119</v>
      </c>
      <c r="F162" s="889"/>
      <c r="G162" s="890" t="s">
        <v>641</v>
      </c>
      <c r="H162" s="888"/>
      <c r="I162" s="893"/>
      <c r="J162" s="893">
        <v>175000.0</v>
      </c>
      <c r="K162" s="893">
        <v>0.0</v>
      </c>
      <c r="L162" s="894"/>
      <c r="M162" s="893">
        <v>175000.0</v>
      </c>
      <c r="N162" s="893">
        <f t="shared" si="1"/>
        <v>0</v>
      </c>
      <c r="O162" s="904"/>
      <c r="P162" s="904"/>
      <c r="Q162" s="741"/>
    </row>
    <row r="163" ht="22.5" hidden="1" customHeight="1">
      <c r="A163" s="723" t="b">
        <v>0</v>
      </c>
      <c r="B163" s="888" t="s">
        <v>642</v>
      </c>
      <c r="C163" s="889">
        <v>45691.0</v>
      </c>
      <c r="D163" s="890"/>
      <c r="E163" s="891" t="s">
        <v>643</v>
      </c>
      <c r="F163" s="889"/>
      <c r="G163" s="890" t="s">
        <v>631</v>
      </c>
      <c r="H163" s="888"/>
      <c r="I163" s="893"/>
      <c r="J163" s="893">
        <v>135000.0</v>
      </c>
      <c r="K163" s="893">
        <v>0.0</v>
      </c>
      <c r="L163" s="894"/>
      <c r="M163" s="893">
        <v>135000.0</v>
      </c>
      <c r="N163" s="893">
        <f t="shared" si="1"/>
        <v>0</v>
      </c>
      <c r="O163" s="904"/>
      <c r="P163" s="904"/>
      <c r="Q163" s="741"/>
    </row>
    <row r="164" ht="22.5" hidden="1" customHeight="1">
      <c r="A164" s="723" t="b">
        <v>1</v>
      </c>
      <c r="B164" s="888" t="s">
        <v>652</v>
      </c>
      <c r="C164" s="889">
        <v>45691.0</v>
      </c>
      <c r="D164" s="890"/>
      <c r="E164" s="891" t="s">
        <v>653</v>
      </c>
      <c r="F164" s="888">
        <v>1852.0</v>
      </c>
      <c r="G164" s="890" t="s">
        <v>651</v>
      </c>
      <c r="H164" s="888"/>
      <c r="I164" s="893"/>
      <c r="J164" s="893">
        <v>110000.0</v>
      </c>
      <c r="K164" s="893">
        <v>0.0</v>
      </c>
      <c r="L164" s="894"/>
      <c r="M164" s="893">
        <v>110000.0</v>
      </c>
      <c r="N164" s="893">
        <f t="shared" si="1"/>
        <v>0</v>
      </c>
      <c r="O164" s="904"/>
      <c r="P164" s="904"/>
      <c r="Q164" s="741"/>
    </row>
    <row r="165" ht="22.5" hidden="1" customHeight="1">
      <c r="A165" s="723" t="b">
        <v>1</v>
      </c>
      <c r="B165" s="889"/>
      <c r="C165" s="889">
        <v>45691.0</v>
      </c>
      <c r="D165" s="890"/>
      <c r="E165" s="891" t="s">
        <v>37</v>
      </c>
      <c r="F165" s="889"/>
      <c r="G165" s="890" t="s">
        <v>631</v>
      </c>
      <c r="H165" s="888"/>
      <c r="I165" s="893"/>
      <c r="J165" s="893">
        <v>190000.0</v>
      </c>
      <c r="K165" s="893">
        <v>0.0</v>
      </c>
      <c r="L165" s="894"/>
      <c r="M165" s="893">
        <v>190000.0</v>
      </c>
      <c r="N165" s="893">
        <f t="shared" si="1"/>
        <v>0</v>
      </c>
      <c r="O165" s="904"/>
      <c r="P165" s="904"/>
      <c r="Q165" s="741"/>
    </row>
    <row r="166" ht="22.5" hidden="1" customHeight="1">
      <c r="A166" s="723" t="b">
        <v>1</v>
      </c>
      <c r="B166" s="889"/>
      <c r="C166" s="889">
        <v>45691.0</v>
      </c>
      <c r="D166" s="890"/>
      <c r="E166" s="891" t="s">
        <v>60</v>
      </c>
      <c r="F166" s="889"/>
      <c r="G166" s="890" t="s">
        <v>631</v>
      </c>
      <c r="H166" s="888"/>
      <c r="I166" s="893"/>
      <c r="J166" s="893">
        <v>85000.0</v>
      </c>
      <c r="K166" s="893">
        <v>0.0</v>
      </c>
      <c r="L166" s="894"/>
      <c r="M166" s="893">
        <v>85000.0</v>
      </c>
      <c r="N166" s="893">
        <f t="shared" si="1"/>
        <v>0</v>
      </c>
      <c r="O166" s="904"/>
      <c r="P166" s="904"/>
      <c r="Q166" s="741"/>
    </row>
    <row r="167" ht="22.5" hidden="1" customHeight="1">
      <c r="A167" s="723" t="b">
        <v>1</v>
      </c>
      <c r="B167" s="888" t="s">
        <v>632</v>
      </c>
      <c r="C167" s="889">
        <v>45691.0</v>
      </c>
      <c r="D167" s="890"/>
      <c r="E167" s="891" t="s">
        <v>119</v>
      </c>
      <c r="F167" s="888">
        <v>4064.0</v>
      </c>
      <c r="G167" s="890" t="s">
        <v>620</v>
      </c>
      <c r="H167" s="888"/>
      <c r="I167" s="893"/>
      <c r="J167" s="893">
        <v>80000.0</v>
      </c>
      <c r="K167" s="893">
        <v>0.0</v>
      </c>
      <c r="L167" s="894"/>
      <c r="M167" s="893">
        <v>80000.0</v>
      </c>
      <c r="N167" s="893">
        <f t="shared" si="1"/>
        <v>0</v>
      </c>
      <c r="O167" s="904"/>
      <c r="P167" s="904"/>
      <c r="Q167" s="741"/>
    </row>
    <row r="168" ht="22.5" hidden="1" customHeight="1">
      <c r="A168" s="723" t="b">
        <v>1</v>
      </c>
      <c r="B168" s="888" t="s">
        <v>632</v>
      </c>
      <c r="C168" s="889">
        <v>45691.0</v>
      </c>
      <c r="D168" s="890"/>
      <c r="E168" s="891" t="s">
        <v>119</v>
      </c>
      <c r="F168" s="888">
        <v>4063.0</v>
      </c>
      <c r="G168" s="890" t="s">
        <v>620</v>
      </c>
      <c r="H168" s="888"/>
      <c r="I168" s="893"/>
      <c r="J168" s="893">
        <v>75000.0</v>
      </c>
      <c r="K168" s="893">
        <v>0.0</v>
      </c>
      <c r="L168" s="894"/>
      <c r="M168" s="893">
        <v>75000.0</v>
      </c>
      <c r="N168" s="893">
        <f t="shared" si="1"/>
        <v>0</v>
      </c>
      <c r="O168" s="904"/>
      <c r="P168" s="904"/>
      <c r="Q168" s="741"/>
    </row>
    <row r="169" ht="22.5" hidden="1" customHeight="1">
      <c r="A169" s="723" t="b">
        <v>1</v>
      </c>
      <c r="B169" s="888" t="s">
        <v>644</v>
      </c>
      <c r="C169" s="889">
        <v>45691.0</v>
      </c>
      <c r="D169" s="890"/>
      <c r="E169" s="891" t="s">
        <v>119</v>
      </c>
      <c r="F169" s="888" t="s">
        <v>645</v>
      </c>
      <c r="G169" s="890" t="s">
        <v>620</v>
      </c>
      <c r="H169" s="888"/>
      <c r="I169" s="893"/>
      <c r="J169" s="893">
        <v>58000.0</v>
      </c>
      <c r="K169" s="893">
        <v>0.0</v>
      </c>
      <c r="L169" s="894"/>
      <c r="M169" s="893">
        <v>58000.0</v>
      </c>
      <c r="N169" s="893">
        <f t="shared" si="1"/>
        <v>0</v>
      </c>
      <c r="O169" s="904"/>
      <c r="P169" s="904"/>
      <c r="Q169" s="741"/>
    </row>
    <row r="170" ht="22.5" hidden="1" customHeight="1">
      <c r="A170" s="723" t="b">
        <v>1</v>
      </c>
      <c r="B170" s="888" t="s">
        <v>654</v>
      </c>
      <c r="C170" s="889">
        <v>45691.0</v>
      </c>
      <c r="D170" s="890"/>
      <c r="E170" s="891" t="s">
        <v>655</v>
      </c>
      <c r="F170" s="888">
        <v>216.0</v>
      </c>
      <c r="G170" s="890" t="s">
        <v>620</v>
      </c>
      <c r="H170" s="888"/>
      <c r="I170" s="893"/>
      <c r="J170" s="893">
        <v>52000.0</v>
      </c>
      <c r="K170" s="893">
        <v>0.0</v>
      </c>
      <c r="L170" s="894"/>
      <c r="M170" s="893">
        <v>52000.0</v>
      </c>
      <c r="N170" s="893">
        <f t="shared" si="1"/>
        <v>0</v>
      </c>
      <c r="O170" s="904"/>
      <c r="P170" s="904"/>
      <c r="Q170" s="741"/>
    </row>
    <row r="171" ht="22.5" hidden="1" customHeight="1">
      <c r="A171" s="723" t="b">
        <v>1</v>
      </c>
      <c r="B171" s="888" t="s">
        <v>646</v>
      </c>
      <c r="C171" s="889">
        <v>45691.0</v>
      </c>
      <c r="D171" s="890"/>
      <c r="E171" s="891" t="s">
        <v>119</v>
      </c>
      <c r="F171" s="889"/>
      <c r="G171" s="890" t="s">
        <v>620</v>
      </c>
      <c r="H171" s="888"/>
      <c r="I171" s="893"/>
      <c r="J171" s="893">
        <v>35000.0</v>
      </c>
      <c r="K171" s="893">
        <v>0.0</v>
      </c>
      <c r="L171" s="894"/>
      <c r="M171" s="893">
        <v>35000.0</v>
      </c>
      <c r="N171" s="893">
        <f t="shared" si="1"/>
        <v>0</v>
      </c>
      <c r="O171" s="904"/>
      <c r="P171" s="904"/>
      <c r="Q171" s="741"/>
    </row>
    <row r="172" ht="22.5" hidden="1" customHeight="1">
      <c r="A172" s="723" t="b">
        <v>1</v>
      </c>
      <c r="B172" s="888" t="s">
        <v>656</v>
      </c>
      <c r="C172" s="889">
        <v>45691.0</v>
      </c>
      <c r="D172" s="890"/>
      <c r="E172" s="917"/>
      <c r="F172" s="889"/>
      <c r="G172" s="890" t="s">
        <v>620</v>
      </c>
      <c r="H172" s="888"/>
      <c r="I172" s="893"/>
      <c r="J172" s="893">
        <v>35000.0</v>
      </c>
      <c r="K172" s="893">
        <v>0.0</v>
      </c>
      <c r="L172" s="894"/>
      <c r="M172" s="893">
        <v>35000.0</v>
      </c>
      <c r="N172" s="893">
        <f t="shared" si="1"/>
        <v>0</v>
      </c>
      <c r="O172" s="904"/>
      <c r="P172" s="904"/>
      <c r="Q172" s="741"/>
    </row>
    <row r="173" ht="22.5" hidden="1" customHeight="1">
      <c r="A173" s="723" t="b">
        <v>1</v>
      </c>
      <c r="B173" s="888" t="s">
        <v>647</v>
      </c>
      <c r="C173" s="889">
        <v>45691.0</v>
      </c>
      <c r="D173" s="890"/>
      <c r="E173" s="891" t="s">
        <v>226</v>
      </c>
      <c r="F173" s="889"/>
      <c r="G173" s="890" t="s">
        <v>628</v>
      </c>
      <c r="H173" s="888"/>
      <c r="I173" s="893"/>
      <c r="J173" s="893">
        <v>30000.0</v>
      </c>
      <c r="K173" s="893">
        <v>0.0</v>
      </c>
      <c r="L173" s="894"/>
      <c r="M173" s="893">
        <v>30000.0</v>
      </c>
      <c r="N173" s="893">
        <f t="shared" si="1"/>
        <v>0</v>
      </c>
      <c r="O173" s="904"/>
      <c r="P173" s="904"/>
      <c r="Q173" s="741"/>
    </row>
    <row r="174" ht="22.5" hidden="1" customHeight="1">
      <c r="A174" s="723" t="b">
        <v>1</v>
      </c>
      <c r="B174" s="888" t="s">
        <v>663</v>
      </c>
      <c r="C174" s="889">
        <v>45691.0</v>
      </c>
      <c r="D174" s="890"/>
      <c r="E174" s="917"/>
      <c r="F174" s="888">
        <v>8.0</v>
      </c>
      <c r="G174" s="890" t="s">
        <v>641</v>
      </c>
      <c r="H174" s="888"/>
      <c r="I174" s="893"/>
      <c r="J174" s="893">
        <v>25000.0</v>
      </c>
      <c r="K174" s="893">
        <v>0.0</v>
      </c>
      <c r="L174" s="894"/>
      <c r="M174" s="893">
        <v>25000.0</v>
      </c>
      <c r="N174" s="893">
        <f t="shared" si="1"/>
        <v>0</v>
      </c>
      <c r="O174" s="904"/>
      <c r="P174" s="904"/>
      <c r="Q174" s="741"/>
    </row>
    <row r="175" ht="22.5" hidden="1" customHeight="1">
      <c r="A175" s="723" t="b">
        <v>1</v>
      </c>
      <c r="B175" s="888" t="s">
        <v>663</v>
      </c>
      <c r="C175" s="889">
        <v>45691.0</v>
      </c>
      <c r="D175" s="890"/>
      <c r="E175" s="917"/>
      <c r="F175" s="889"/>
      <c r="G175" s="890" t="s">
        <v>641</v>
      </c>
      <c r="H175" s="888"/>
      <c r="I175" s="893"/>
      <c r="J175" s="893">
        <v>25000.0</v>
      </c>
      <c r="K175" s="893">
        <v>0.0</v>
      </c>
      <c r="L175" s="894"/>
      <c r="M175" s="893">
        <v>25000.0</v>
      </c>
      <c r="N175" s="893">
        <f t="shared" si="1"/>
        <v>0</v>
      </c>
      <c r="O175" s="904"/>
      <c r="P175" s="904"/>
      <c r="Q175" s="741"/>
    </row>
    <row r="176" ht="22.5" hidden="1" customHeight="1">
      <c r="A176" s="723" t="b">
        <v>1</v>
      </c>
      <c r="B176" s="889"/>
      <c r="C176" s="889">
        <v>45691.0</v>
      </c>
      <c r="D176" s="890"/>
      <c r="E176" s="891" t="s">
        <v>37</v>
      </c>
      <c r="F176" s="889"/>
      <c r="G176" s="890" t="s">
        <v>631</v>
      </c>
      <c r="H176" s="888"/>
      <c r="I176" s="893"/>
      <c r="J176" s="893">
        <v>25000.0</v>
      </c>
      <c r="K176" s="893">
        <v>0.0</v>
      </c>
      <c r="L176" s="894"/>
      <c r="M176" s="893">
        <v>25000.0</v>
      </c>
      <c r="N176" s="893">
        <f t="shared" si="1"/>
        <v>0</v>
      </c>
      <c r="O176" s="904"/>
      <c r="P176" s="904"/>
      <c r="Q176" s="741"/>
    </row>
    <row r="177" ht="22.5" hidden="1" customHeight="1">
      <c r="A177" s="723" t="b">
        <v>1</v>
      </c>
      <c r="B177" s="888" t="s">
        <v>632</v>
      </c>
      <c r="C177" s="889">
        <v>45691.0</v>
      </c>
      <c r="D177" s="890"/>
      <c r="E177" s="891" t="s">
        <v>119</v>
      </c>
      <c r="F177" s="888">
        <v>3533.0</v>
      </c>
      <c r="G177" s="890" t="s">
        <v>620</v>
      </c>
      <c r="H177" s="888"/>
      <c r="I177" s="893"/>
      <c r="J177" s="893">
        <v>19000.0</v>
      </c>
      <c r="K177" s="893">
        <v>0.0</v>
      </c>
      <c r="L177" s="894"/>
      <c r="M177" s="893">
        <v>19000.0</v>
      </c>
      <c r="N177" s="893">
        <f t="shared" si="1"/>
        <v>0</v>
      </c>
      <c r="O177" s="904"/>
      <c r="P177" s="904"/>
      <c r="Q177" s="741"/>
    </row>
    <row r="178" ht="22.5" hidden="1" customHeight="1">
      <c r="A178" s="723" t="b">
        <v>1</v>
      </c>
      <c r="B178" s="888" t="s">
        <v>649</v>
      </c>
      <c r="C178" s="889">
        <v>45691.0</v>
      </c>
      <c r="D178" s="890"/>
      <c r="E178" s="891" t="s">
        <v>119</v>
      </c>
      <c r="F178" s="889"/>
      <c r="G178" s="890" t="s">
        <v>628</v>
      </c>
      <c r="H178" s="888"/>
      <c r="I178" s="893"/>
      <c r="J178" s="893">
        <v>19000.0</v>
      </c>
      <c r="K178" s="893">
        <v>0.0</v>
      </c>
      <c r="L178" s="894"/>
      <c r="M178" s="893">
        <v>19000.0</v>
      </c>
      <c r="N178" s="893">
        <f t="shared" si="1"/>
        <v>0</v>
      </c>
      <c r="O178" s="904"/>
      <c r="P178" s="904"/>
      <c r="Q178" s="741"/>
    </row>
    <row r="179" ht="22.5" hidden="1" customHeight="1">
      <c r="A179" s="723" t="b">
        <v>1</v>
      </c>
      <c r="B179" s="888" t="s">
        <v>661</v>
      </c>
      <c r="C179" s="889">
        <v>45691.0</v>
      </c>
      <c r="D179" s="890"/>
      <c r="E179" s="891" t="s">
        <v>658</v>
      </c>
      <c r="F179" s="888">
        <v>272.0</v>
      </c>
      <c r="G179" s="890"/>
      <c r="H179" s="888"/>
      <c r="I179" s="893"/>
      <c r="J179" s="893">
        <v>15000.0</v>
      </c>
      <c r="K179" s="893">
        <v>0.0</v>
      </c>
      <c r="L179" s="894"/>
      <c r="M179" s="893">
        <v>15000.0</v>
      </c>
      <c r="N179" s="893">
        <f t="shared" si="1"/>
        <v>0</v>
      </c>
      <c r="O179" s="904"/>
      <c r="P179" s="904"/>
      <c r="Q179" s="741"/>
    </row>
    <row r="180" ht="22.5" hidden="1" customHeight="1">
      <c r="A180" s="723" t="b">
        <v>1</v>
      </c>
      <c r="B180" s="888" t="s">
        <v>657</v>
      </c>
      <c r="C180" s="889">
        <v>45691.0</v>
      </c>
      <c r="D180" s="890"/>
      <c r="E180" s="891" t="s">
        <v>658</v>
      </c>
      <c r="F180" s="888">
        <v>265.0</v>
      </c>
      <c r="G180" s="890" t="s">
        <v>620</v>
      </c>
      <c r="H180" s="888"/>
      <c r="I180" s="893"/>
      <c r="J180" s="893">
        <v>15000.0</v>
      </c>
      <c r="K180" s="893">
        <v>0.0</v>
      </c>
      <c r="L180" s="894"/>
      <c r="M180" s="893">
        <v>15000.0</v>
      </c>
      <c r="N180" s="893">
        <f t="shared" si="1"/>
        <v>0</v>
      </c>
      <c r="O180" s="904"/>
      <c r="P180" s="904"/>
      <c r="Q180" s="741"/>
    </row>
    <row r="181" ht="22.5" hidden="1" customHeight="1">
      <c r="A181" s="723" t="b">
        <v>1</v>
      </c>
      <c r="B181" s="888" t="s">
        <v>659</v>
      </c>
      <c r="C181" s="889">
        <v>45691.0</v>
      </c>
      <c r="D181" s="890"/>
      <c r="E181" s="891" t="s">
        <v>660</v>
      </c>
      <c r="F181" s="888">
        <v>1253.0</v>
      </c>
      <c r="G181" s="890" t="s">
        <v>620</v>
      </c>
      <c r="H181" s="888"/>
      <c r="I181" s="893"/>
      <c r="J181" s="893">
        <v>15000.0</v>
      </c>
      <c r="K181" s="893">
        <v>0.0</v>
      </c>
      <c r="L181" s="894"/>
      <c r="M181" s="893">
        <v>15000.0</v>
      </c>
      <c r="N181" s="893">
        <f t="shared" si="1"/>
        <v>0</v>
      </c>
      <c r="O181" s="904"/>
      <c r="P181" s="904"/>
      <c r="Q181" s="741"/>
    </row>
    <row r="182" ht="22.5" hidden="1" customHeight="1">
      <c r="A182" s="723" t="b">
        <v>1</v>
      </c>
      <c r="B182" s="888" t="s">
        <v>662</v>
      </c>
      <c r="C182" s="889">
        <v>45691.0</v>
      </c>
      <c r="D182" s="890"/>
      <c r="E182" s="917"/>
      <c r="F182" s="889"/>
      <c r="G182" s="890" t="s">
        <v>641</v>
      </c>
      <c r="H182" s="888"/>
      <c r="I182" s="893"/>
      <c r="J182" s="893">
        <v>12000.0</v>
      </c>
      <c r="K182" s="893">
        <v>0.0</v>
      </c>
      <c r="L182" s="894"/>
      <c r="M182" s="893">
        <v>12000.0</v>
      </c>
      <c r="N182" s="893">
        <f t="shared" si="1"/>
        <v>0</v>
      </c>
      <c r="O182" s="904"/>
      <c r="P182" s="904"/>
      <c r="Q182" s="741"/>
    </row>
    <row r="183" ht="22.5" hidden="1" customHeight="1">
      <c r="A183" s="723" t="b">
        <v>1</v>
      </c>
      <c r="B183" s="888" t="s">
        <v>664</v>
      </c>
      <c r="C183" s="889">
        <v>45691.0</v>
      </c>
      <c r="D183" s="890"/>
      <c r="E183" s="917"/>
      <c r="F183" s="889"/>
      <c r="G183" s="890" t="s">
        <v>641</v>
      </c>
      <c r="H183" s="888"/>
      <c r="I183" s="893"/>
      <c r="J183" s="893">
        <v>10000.0</v>
      </c>
      <c r="K183" s="893">
        <v>0.0</v>
      </c>
      <c r="L183" s="894"/>
      <c r="M183" s="893">
        <v>10000.0</v>
      </c>
      <c r="N183" s="893">
        <f t="shared" si="1"/>
        <v>0</v>
      </c>
      <c r="O183" s="904"/>
      <c r="P183" s="904"/>
      <c r="Q183" s="741"/>
    </row>
    <row r="184" ht="22.5" hidden="1" customHeight="1">
      <c r="A184" s="723" t="b">
        <v>1</v>
      </c>
      <c r="B184" s="888" t="s">
        <v>665</v>
      </c>
      <c r="C184" s="889">
        <v>45691.0</v>
      </c>
      <c r="D184" s="890"/>
      <c r="E184" s="917"/>
      <c r="F184" s="889"/>
      <c r="G184" s="890" t="s">
        <v>641</v>
      </c>
      <c r="H184" s="888"/>
      <c r="I184" s="893"/>
      <c r="J184" s="893">
        <v>5000.0</v>
      </c>
      <c r="K184" s="893">
        <v>0.0</v>
      </c>
      <c r="L184" s="894"/>
      <c r="M184" s="893">
        <v>5000.0</v>
      </c>
      <c r="N184" s="893">
        <f t="shared" si="1"/>
        <v>0</v>
      </c>
      <c r="O184" s="904"/>
      <c r="P184" s="904"/>
      <c r="Q184" s="741"/>
    </row>
    <row r="185" ht="22.5" hidden="1" customHeight="1">
      <c r="A185" s="723" t="b">
        <v>1</v>
      </c>
      <c r="B185" s="888" t="s">
        <v>650</v>
      </c>
      <c r="C185" s="889">
        <v>45691.0</v>
      </c>
      <c r="D185" s="890"/>
      <c r="E185" s="917"/>
      <c r="F185" s="889"/>
      <c r="G185" s="890" t="s">
        <v>651</v>
      </c>
      <c r="H185" s="888"/>
      <c r="I185" s="893"/>
      <c r="J185" s="893">
        <v>3000.0</v>
      </c>
      <c r="K185" s="893">
        <v>0.0</v>
      </c>
      <c r="L185" s="894"/>
      <c r="M185" s="893">
        <v>3000.0</v>
      </c>
      <c r="N185" s="893">
        <f t="shared" si="1"/>
        <v>0</v>
      </c>
      <c r="O185" s="904"/>
      <c r="P185" s="904"/>
      <c r="Q185" s="741"/>
    </row>
    <row r="186" ht="22.5" hidden="1" customHeight="1">
      <c r="A186" s="723" t="b">
        <v>0</v>
      </c>
      <c r="B186" s="888" t="s">
        <v>631</v>
      </c>
      <c r="C186" s="889">
        <v>45840.0</v>
      </c>
      <c r="D186" s="890"/>
      <c r="E186" s="891" t="s">
        <v>3027</v>
      </c>
      <c r="F186" s="889"/>
      <c r="G186" s="890" t="s">
        <v>631</v>
      </c>
      <c r="H186" s="888"/>
      <c r="I186" s="893"/>
      <c r="J186" s="893">
        <v>278000.0</v>
      </c>
      <c r="K186" s="893">
        <v>0.0</v>
      </c>
      <c r="L186" s="894"/>
      <c r="M186" s="893">
        <f>IF(OR(ISBLANK(J186),ISBLANK(K186)),"",J186-K186)</f>
        <v>278000</v>
      </c>
      <c r="N186" s="893">
        <f t="shared" si="1"/>
        <v>0</v>
      </c>
      <c r="O186" s="904"/>
      <c r="P186" s="904"/>
      <c r="Q186" s="741"/>
    </row>
    <row r="187" ht="22.5" hidden="1" customHeight="1">
      <c r="A187" s="723" t="b">
        <v>1</v>
      </c>
      <c r="B187" s="889"/>
      <c r="C187" s="889">
        <v>45692.0</v>
      </c>
      <c r="D187" s="890"/>
      <c r="E187" s="891" t="s">
        <v>630</v>
      </c>
      <c r="F187" s="889"/>
      <c r="G187" s="890" t="s">
        <v>631</v>
      </c>
      <c r="H187" s="888"/>
      <c r="I187" s="893"/>
      <c r="J187" s="893">
        <v>150000.0</v>
      </c>
      <c r="K187" s="893">
        <v>0.0</v>
      </c>
      <c r="L187" s="894"/>
      <c r="M187" s="893">
        <v>150000.0</v>
      </c>
      <c r="N187" s="893">
        <f t="shared" si="1"/>
        <v>0</v>
      </c>
      <c r="O187" s="904"/>
      <c r="P187" s="904"/>
      <c r="Q187" s="741"/>
      <c r="W187" s="247"/>
      <c r="X187" s="247"/>
      <c r="Y187" s="248"/>
      <c r="Z187" s="249"/>
      <c r="AB187" s="249"/>
    </row>
    <row r="188" ht="22.5" hidden="1" customHeight="1">
      <c r="A188" s="723" t="b">
        <v>1</v>
      </c>
      <c r="B188" s="888" t="s">
        <v>666</v>
      </c>
      <c r="C188" s="889">
        <v>45692.0</v>
      </c>
      <c r="D188" s="890"/>
      <c r="E188" s="891" t="s">
        <v>119</v>
      </c>
      <c r="F188" s="888">
        <v>3739.0</v>
      </c>
      <c r="G188" s="890" t="s">
        <v>620</v>
      </c>
      <c r="H188" s="888"/>
      <c r="I188" s="893"/>
      <c r="J188" s="893">
        <v>140000.0</v>
      </c>
      <c r="K188" s="893">
        <v>0.0</v>
      </c>
      <c r="L188" s="894"/>
      <c r="M188" s="893">
        <v>140000.0</v>
      </c>
      <c r="N188" s="893">
        <f t="shared" si="1"/>
        <v>0</v>
      </c>
      <c r="O188" s="904"/>
      <c r="P188" s="904"/>
      <c r="Q188" s="741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</row>
    <row r="189" ht="22.5" hidden="1" customHeight="1">
      <c r="A189" s="723" t="b">
        <v>1</v>
      </c>
      <c r="B189" s="888" t="s">
        <v>632</v>
      </c>
      <c r="C189" s="889">
        <v>45692.0</v>
      </c>
      <c r="D189" s="890"/>
      <c r="E189" s="891" t="s">
        <v>119</v>
      </c>
      <c r="F189" s="888">
        <v>4075.0</v>
      </c>
      <c r="G189" s="890" t="s">
        <v>620</v>
      </c>
      <c r="H189" s="888"/>
      <c r="I189" s="893"/>
      <c r="J189" s="893">
        <v>105000.0</v>
      </c>
      <c r="K189" s="893">
        <v>0.0</v>
      </c>
      <c r="L189" s="894"/>
      <c r="M189" s="893">
        <v>105000.0</v>
      </c>
      <c r="N189" s="893">
        <f t="shared" si="1"/>
        <v>0</v>
      </c>
      <c r="O189" s="904"/>
      <c r="P189" s="904"/>
      <c r="Q189" s="741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</row>
    <row r="190" ht="22.5" hidden="1" customHeight="1">
      <c r="A190" s="723" t="b">
        <v>1</v>
      </c>
      <c r="B190" s="888" t="s">
        <v>667</v>
      </c>
      <c r="C190" s="889">
        <v>45692.0</v>
      </c>
      <c r="D190" s="890"/>
      <c r="E190" s="891" t="s">
        <v>119</v>
      </c>
      <c r="F190" s="888" t="s">
        <v>668</v>
      </c>
      <c r="G190" s="890" t="s">
        <v>651</v>
      </c>
      <c r="H190" s="888"/>
      <c r="I190" s="893"/>
      <c r="J190" s="893">
        <v>55000.0</v>
      </c>
      <c r="K190" s="893">
        <v>0.0</v>
      </c>
      <c r="L190" s="894"/>
      <c r="M190" s="893">
        <v>55000.0</v>
      </c>
      <c r="N190" s="893">
        <f t="shared" si="1"/>
        <v>0</v>
      </c>
      <c r="O190" s="904"/>
      <c r="P190" s="904"/>
      <c r="Q190" s="741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</row>
    <row r="191" ht="22.5" hidden="1" customHeight="1">
      <c r="A191" s="723" t="b">
        <v>1</v>
      </c>
      <c r="B191" s="888" t="s">
        <v>669</v>
      </c>
      <c r="C191" s="889">
        <v>45692.0</v>
      </c>
      <c r="D191" s="890"/>
      <c r="E191" s="891" t="s">
        <v>119</v>
      </c>
      <c r="F191" s="889"/>
      <c r="G191" s="890" t="s">
        <v>620</v>
      </c>
      <c r="H191" s="888"/>
      <c r="I191" s="892"/>
      <c r="J191" s="892">
        <v>55000.0</v>
      </c>
      <c r="K191" s="893">
        <v>0.0</v>
      </c>
      <c r="L191" s="894"/>
      <c r="M191" s="893">
        <v>55000.0</v>
      </c>
      <c r="N191" s="893">
        <f t="shared" si="1"/>
        <v>0</v>
      </c>
      <c r="O191" s="904"/>
      <c r="P191" s="904"/>
      <c r="Q191" s="741"/>
    </row>
    <row r="192" ht="22.5" hidden="1" customHeight="1">
      <c r="A192" s="732" t="b">
        <v>1</v>
      </c>
      <c r="B192" s="899" t="s">
        <v>670</v>
      </c>
      <c r="C192" s="896">
        <v>45692.0</v>
      </c>
      <c r="D192" s="890"/>
      <c r="E192" s="891" t="s">
        <v>660</v>
      </c>
      <c r="F192" s="899">
        <v>29964.0</v>
      </c>
      <c r="G192" s="897" t="s">
        <v>641</v>
      </c>
      <c r="H192" s="888"/>
      <c r="I192" s="900"/>
      <c r="J192" s="900">
        <v>40000.0</v>
      </c>
      <c r="K192" s="893">
        <v>0.0</v>
      </c>
      <c r="L192" s="899"/>
      <c r="M192" s="900">
        <v>40000.0</v>
      </c>
      <c r="N192" s="902">
        <f t="shared" si="1"/>
        <v>0</v>
      </c>
      <c r="O192" s="932"/>
      <c r="P192" s="932"/>
      <c r="Q192" s="739"/>
    </row>
    <row r="193" ht="22.5" hidden="1" customHeight="1">
      <c r="A193" s="723" t="b">
        <v>1</v>
      </c>
      <c r="B193" s="888" t="s">
        <v>629</v>
      </c>
      <c r="C193" s="889">
        <v>45692.0</v>
      </c>
      <c r="D193" s="890"/>
      <c r="E193" s="891" t="s">
        <v>119</v>
      </c>
      <c r="F193" s="889"/>
      <c r="G193" s="890" t="s">
        <v>620</v>
      </c>
      <c r="H193" s="888"/>
      <c r="I193" s="893"/>
      <c r="J193" s="893">
        <v>35000.0</v>
      </c>
      <c r="K193" s="893">
        <v>0.0</v>
      </c>
      <c r="L193" s="894"/>
      <c r="M193" s="893">
        <v>35000.0</v>
      </c>
      <c r="N193" s="893">
        <f t="shared" si="1"/>
        <v>0</v>
      </c>
      <c r="O193" s="904"/>
      <c r="P193" s="904"/>
      <c r="Q193" s="741"/>
    </row>
    <row r="194" ht="22.5" hidden="1" customHeight="1">
      <c r="A194" s="723" t="b">
        <v>1</v>
      </c>
      <c r="B194" s="888" t="s">
        <v>671</v>
      </c>
      <c r="C194" s="889">
        <v>45692.0</v>
      </c>
      <c r="D194" s="890"/>
      <c r="E194" s="891" t="s">
        <v>119</v>
      </c>
      <c r="F194" s="889"/>
      <c r="G194" s="890" t="s">
        <v>651</v>
      </c>
      <c r="H194" s="888"/>
      <c r="I194" s="893"/>
      <c r="J194" s="893">
        <v>20000.0</v>
      </c>
      <c r="K194" s="893">
        <v>0.0</v>
      </c>
      <c r="L194" s="894"/>
      <c r="M194" s="893">
        <v>20000.0</v>
      </c>
      <c r="N194" s="893">
        <f t="shared" si="1"/>
        <v>0</v>
      </c>
      <c r="O194" s="904"/>
      <c r="P194" s="904"/>
      <c r="Q194" s="741"/>
    </row>
    <row r="195" ht="22.5" hidden="1" customHeight="1">
      <c r="A195" s="723" t="b">
        <v>1</v>
      </c>
      <c r="B195" s="888" t="s">
        <v>672</v>
      </c>
      <c r="C195" s="889">
        <v>45692.0</v>
      </c>
      <c r="D195" s="890"/>
      <c r="E195" s="891" t="s">
        <v>672</v>
      </c>
      <c r="F195" s="888" t="s">
        <v>673</v>
      </c>
      <c r="G195" s="890" t="s">
        <v>641</v>
      </c>
      <c r="H195" s="888"/>
      <c r="I195" s="893"/>
      <c r="J195" s="893">
        <v>14000.0</v>
      </c>
      <c r="K195" s="893">
        <v>0.0</v>
      </c>
      <c r="L195" s="894"/>
      <c r="M195" s="893">
        <v>14000.0</v>
      </c>
      <c r="N195" s="893">
        <f t="shared" si="1"/>
        <v>0</v>
      </c>
      <c r="O195" s="895"/>
      <c r="P195" s="895"/>
      <c r="Q195" s="730"/>
    </row>
    <row r="196" ht="22.5" hidden="1" customHeight="1">
      <c r="A196" s="723" t="b">
        <v>1</v>
      </c>
      <c r="B196" s="888" t="s">
        <v>674</v>
      </c>
      <c r="C196" s="889">
        <v>45693.0</v>
      </c>
      <c r="D196" s="890"/>
      <c r="E196" s="891" t="s">
        <v>119</v>
      </c>
      <c r="F196" s="889"/>
      <c r="G196" s="890" t="s">
        <v>620</v>
      </c>
      <c r="H196" s="888"/>
      <c r="I196" s="893"/>
      <c r="J196" s="893">
        <v>500000.0</v>
      </c>
      <c r="K196" s="893">
        <v>0.0</v>
      </c>
      <c r="L196" s="894"/>
      <c r="M196" s="893">
        <v>500000.0</v>
      </c>
      <c r="N196" s="893">
        <f t="shared" si="1"/>
        <v>0</v>
      </c>
      <c r="O196" s="904"/>
      <c r="P196" s="904"/>
      <c r="Q196" s="741"/>
    </row>
    <row r="197" ht="22.5" hidden="1" customHeight="1">
      <c r="A197" s="723" t="b">
        <v>0</v>
      </c>
      <c r="B197" s="888" t="s">
        <v>3049</v>
      </c>
      <c r="C197" s="889">
        <v>45840.0</v>
      </c>
      <c r="D197" s="890"/>
      <c r="E197" s="891" t="s">
        <v>3027</v>
      </c>
      <c r="F197" s="889"/>
      <c r="G197" s="890" t="s">
        <v>628</v>
      </c>
      <c r="H197" s="888"/>
      <c r="I197" s="893"/>
      <c r="J197" s="893">
        <v>5000.0</v>
      </c>
      <c r="K197" s="893">
        <v>0.0</v>
      </c>
      <c r="L197" s="894"/>
      <c r="M197" s="893">
        <f>IF(OR(ISBLANK(J197),ISBLANK(K197)),"",J197-K197)</f>
        <v>5000</v>
      </c>
      <c r="N197" s="893">
        <f t="shared" si="1"/>
        <v>0</v>
      </c>
      <c r="O197" s="904"/>
      <c r="P197" s="904"/>
      <c r="Q197" s="741"/>
    </row>
    <row r="198" ht="22.5" hidden="1" customHeight="1">
      <c r="A198" s="723" t="b">
        <v>1</v>
      </c>
      <c r="B198" s="888" t="s">
        <v>3404</v>
      </c>
      <c r="C198" s="889">
        <v>45693.0</v>
      </c>
      <c r="D198" s="890"/>
      <c r="E198" s="891" t="s">
        <v>52</v>
      </c>
      <c r="F198" s="889"/>
      <c r="G198" s="890" t="s">
        <v>631</v>
      </c>
      <c r="H198" s="888"/>
      <c r="I198" s="893"/>
      <c r="J198" s="893">
        <v>250000.0</v>
      </c>
      <c r="K198" s="893">
        <v>0.0</v>
      </c>
      <c r="L198" s="894"/>
      <c r="M198" s="893">
        <v>250000.0</v>
      </c>
      <c r="N198" s="893">
        <f t="shared" si="1"/>
        <v>0</v>
      </c>
      <c r="O198" s="904"/>
      <c r="P198" s="904"/>
      <c r="Q198" s="741"/>
    </row>
    <row r="199" ht="22.5" hidden="1" customHeight="1">
      <c r="A199" s="723" t="b">
        <v>1</v>
      </c>
      <c r="B199" s="889"/>
      <c r="C199" s="889">
        <v>45693.0</v>
      </c>
      <c r="D199" s="890"/>
      <c r="E199" s="891" t="s">
        <v>37</v>
      </c>
      <c r="F199" s="889"/>
      <c r="G199" s="890" t="s">
        <v>631</v>
      </c>
      <c r="H199" s="888"/>
      <c r="I199" s="893"/>
      <c r="J199" s="893">
        <v>200000.0</v>
      </c>
      <c r="K199" s="893">
        <v>0.0</v>
      </c>
      <c r="L199" s="894"/>
      <c r="M199" s="893">
        <v>200000.0</v>
      </c>
      <c r="N199" s="893">
        <f t="shared" si="1"/>
        <v>0</v>
      </c>
      <c r="O199" s="904"/>
      <c r="P199" s="904"/>
      <c r="Q199" s="741"/>
    </row>
    <row r="200" ht="22.5" hidden="1" customHeight="1">
      <c r="A200" s="723" t="b">
        <v>1</v>
      </c>
      <c r="B200" s="889"/>
      <c r="C200" s="889">
        <v>45693.0</v>
      </c>
      <c r="D200" s="890"/>
      <c r="E200" s="891" t="s">
        <v>60</v>
      </c>
      <c r="F200" s="889"/>
      <c r="G200" s="890" t="s">
        <v>631</v>
      </c>
      <c r="H200" s="888"/>
      <c r="I200" s="893"/>
      <c r="J200" s="893">
        <v>127500.0</v>
      </c>
      <c r="K200" s="893">
        <v>0.0</v>
      </c>
      <c r="L200" s="894"/>
      <c r="M200" s="893">
        <v>127500.0</v>
      </c>
      <c r="N200" s="893">
        <f t="shared" si="1"/>
        <v>0</v>
      </c>
      <c r="O200" s="904"/>
      <c r="P200" s="904"/>
      <c r="Q200" s="741"/>
    </row>
    <row r="201" ht="22.5" hidden="1" customHeight="1">
      <c r="A201" s="723" t="b">
        <v>1</v>
      </c>
      <c r="B201" s="889"/>
      <c r="C201" s="889">
        <v>45693.0</v>
      </c>
      <c r="D201" s="890"/>
      <c r="E201" s="891" t="s">
        <v>33</v>
      </c>
      <c r="F201" s="889"/>
      <c r="G201" s="890" t="s">
        <v>631</v>
      </c>
      <c r="H201" s="888"/>
      <c r="I201" s="893"/>
      <c r="J201" s="893">
        <v>68000.0</v>
      </c>
      <c r="K201" s="893">
        <v>0.0</v>
      </c>
      <c r="L201" s="894"/>
      <c r="M201" s="893">
        <v>68000.0</v>
      </c>
      <c r="N201" s="893">
        <f t="shared" si="1"/>
        <v>0</v>
      </c>
      <c r="O201" s="904"/>
      <c r="P201" s="904"/>
      <c r="Q201" s="741"/>
    </row>
    <row r="202" ht="22.5" hidden="1" customHeight="1">
      <c r="A202" s="723" t="b">
        <v>1</v>
      </c>
      <c r="B202" s="889"/>
      <c r="C202" s="889">
        <v>45693.0</v>
      </c>
      <c r="D202" s="890"/>
      <c r="E202" s="891" t="s">
        <v>119</v>
      </c>
      <c r="F202" s="889"/>
      <c r="G202" s="890" t="s">
        <v>622</v>
      </c>
      <c r="H202" s="888"/>
      <c r="I202" s="893"/>
      <c r="J202" s="893">
        <v>50000.0</v>
      </c>
      <c r="K202" s="893">
        <v>0.0</v>
      </c>
      <c r="L202" s="894"/>
      <c r="M202" s="893">
        <v>50000.0</v>
      </c>
      <c r="N202" s="893">
        <f t="shared" si="1"/>
        <v>0</v>
      </c>
      <c r="O202" s="904"/>
      <c r="P202" s="904"/>
      <c r="Q202" s="741"/>
    </row>
    <row r="203" ht="22.5" hidden="1" customHeight="1">
      <c r="A203" s="723" t="b">
        <v>1</v>
      </c>
      <c r="B203" s="888" t="s">
        <v>675</v>
      </c>
      <c r="C203" s="889">
        <v>45693.0</v>
      </c>
      <c r="D203" s="890"/>
      <c r="E203" s="891" t="s">
        <v>119</v>
      </c>
      <c r="F203" s="889"/>
      <c r="G203" s="890" t="s">
        <v>651</v>
      </c>
      <c r="H203" s="888"/>
      <c r="I203" s="893"/>
      <c r="J203" s="893">
        <v>37000.0</v>
      </c>
      <c r="K203" s="893">
        <v>0.0</v>
      </c>
      <c r="L203" s="894"/>
      <c r="M203" s="893">
        <v>37000.0</v>
      </c>
      <c r="N203" s="893">
        <f t="shared" si="1"/>
        <v>0</v>
      </c>
      <c r="O203" s="904"/>
      <c r="P203" s="904"/>
      <c r="Q203" s="741"/>
    </row>
    <row r="204" ht="22.5" hidden="1" customHeight="1">
      <c r="A204" s="723" t="b">
        <v>1</v>
      </c>
      <c r="B204" s="888" t="s">
        <v>660</v>
      </c>
      <c r="C204" s="889">
        <v>45693.0</v>
      </c>
      <c r="D204" s="890"/>
      <c r="E204" s="891" t="s">
        <v>119</v>
      </c>
      <c r="F204" s="888">
        <v>30456.0</v>
      </c>
      <c r="G204" s="890"/>
      <c r="H204" s="888"/>
      <c r="I204" s="893"/>
      <c r="J204" s="893">
        <v>10000.0</v>
      </c>
      <c r="K204" s="893">
        <v>0.0</v>
      </c>
      <c r="L204" s="894"/>
      <c r="M204" s="893">
        <v>10000.0</v>
      </c>
      <c r="N204" s="893">
        <f t="shared" si="1"/>
        <v>0</v>
      </c>
      <c r="O204" s="904"/>
      <c r="P204" s="904"/>
      <c r="Q204" s="741"/>
    </row>
    <row r="205" ht="22.5" hidden="1" customHeight="1">
      <c r="A205" s="723" t="b">
        <v>1</v>
      </c>
      <c r="B205" s="888" t="s">
        <v>676</v>
      </c>
      <c r="C205" s="889">
        <v>45693.0</v>
      </c>
      <c r="D205" s="890"/>
      <c r="E205" s="891" t="s">
        <v>119</v>
      </c>
      <c r="F205" s="889"/>
      <c r="G205" s="890" t="s">
        <v>620</v>
      </c>
      <c r="H205" s="888"/>
      <c r="I205" s="893"/>
      <c r="J205" s="893">
        <v>10000.0</v>
      </c>
      <c r="K205" s="893">
        <v>0.0</v>
      </c>
      <c r="L205" s="894"/>
      <c r="M205" s="893">
        <v>10000.0</v>
      </c>
      <c r="N205" s="893">
        <f t="shared" si="1"/>
        <v>0</v>
      </c>
      <c r="O205" s="904"/>
      <c r="P205" s="904"/>
      <c r="Q205" s="741"/>
    </row>
    <row r="206" ht="22.5" hidden="1" customHeight="1">
      <c r="A206" s="723" t="b">
        <v>1</v>
      </c>
      <c r="B206" s="888" t="s">
        <v>3404</v>
      </c>
      <c r="C206" s="889">
        <v>45693.0</v>
      </c>
      <c r="D206" s="890"/>
      <c r="E206" s="891" t="s">
        <v>52</v>
      </c>
      <c r="F206" s="888"/>
      <c r="G206" s="890" t="s">
        <v>631</v>
      </c>
      <c r="H206" s="888"/>
      <c r="I206" s="907"/>
      <c r="J206" s="907">
        <v>10000.0</v>
      </c>
      <c r="K206" s="893">
        <v>0.0</v>
      </c>
      <c r="L206" s="894"/>
      <c r="M206" s="893">
        <v>10000.0</v>
      </c>
      <c r="N206" s="893">
        <f t="shared" si="1"/>
        <v>0</v>
      </c>
      <c r="O206" s="895"/>
      <c r="P206" s="895"/>
      <c r="Q206" s="730"/>
    </row>
    <row r="207" ht="22.5" hidden="1" customHeight="1">
      <c r="A207" s="723" t="b">
        <v>1</v>
      </c>
      <c r="B207" s="888" t="s">
        <v>677</v>
      </c>
      <c r="C207" s="889">
        <v>45693.0</v>
      </c>
      <c r="D207" s="890"/>
      <c r="E207" s="891" t="s">
        <v>119</v>
      </c>
      <c r="F207" s="889"/>
      <c r="G207" s="890" t="s">
        <v>620</v>
      </c>
      <c r="H207" s="888"/>
      <c r="I207" s="893"/>
      <c r="J207" s="893">
        <v>5000.0</v>
      </c>
      <c r="K207" s="893">
        <v>0.0</v>
      </c>
      <c r="L207" s="894"/>
      <c r="M207" s="893">
        <v>5000.0</v>
      </c>
      <c r="N207" s="893">
        <f t="shared" si="1"/>
        <v>0</v>
      </c>
      <c r="O207" s="904"/>
      <c r="P207" s="904"/>
      <c r="Q207" s="741"/>
    </row>
    <row r="208" ht="22.5" customHeight="1">
      <c r="A208" s="723" t="b">
        <v>1</v>
      </c>
      <c r="B208" s="899" t="s">
        <v>618</v>
      </c>
      <c r="C208" s="889">
        <v>45693.0</v>
      </c>
      <c r="D208" s="890"/>
      <c r="E208" s="891" t="s">
        <v>60</v>
      </c>
      <c r="F208" s="889"/>
      <c r="G208" s="890" t="s">
        <v>618</v>
      </c>
      <c r="H208" s="888"/>
      <c r="I208" s="893"/>
      <c r="J208" s="893">
        <v>209000.0</v>
      </c>
      <c r="K208" s="893">
        <v>0.0</v>
      </c>
      <c r="L208" s="894"/>
      <c r="M208" s="893">
        <v>209000.0</v>
      </c>
      <c r="N208" s="893">
        <f t="shared" si="1"/>
        <v>0</v>
      </c>
      <c r="O208" s="904"/>
      <c r="P208" s="904"/>
      <c r="Q208" s="741"/>
    </row>
    <row r="209" ht="22.5" hidden="1" customHeight="1">
      <c r="A209" s="723" t="b">
        <v>1</v>
      </c>
      <c r="B209" s="888" t="s">
        <v>678</v>
      </c>
      <c r="C209" s="889">
        <v>45694.0</v>
      </c>
      <c r="D209" s="890"/>
      <c r="E209" s="891" t="s">
        <v>119</v>
      </c>
      <c r="F209" s="888">
        <v>1696.0</v>
      </c>
      <c r="G209" s="890" t="s">
        <v>620</v>
      </c>
      <c r="H209" s="888"/>
      <c r="I209" s="893"/>
      <c r="J209" s="893">
        <v>285000.0</v>
      </c>
      <c r="K209" s="893">
        <v>0.0</v>
      </c>
      <c r="L209" s="894"/>
      <c r="M209" s="893">
        <v>285000.0</v>
      </c>
      <c r="N209" s="893">
        <f t="shared" si="1"/>
        <v>0</v>
      </c>
      <c r="O209" s="904"/>
      <c r="P209" s="904"/>
      <c r="Q209" s="741"/>
    </row>
    <row r="210" ht="22.5" hidden="1" customHeight="1">
      <c r="A210" s="723" t="b">
        <v>1</v>
      </c>
      <c r="B210" s="888" t="s">
        <v>631</v>
      </c>
      <c r="C210" s="889">
        <v>45694.0</v>
      </c>
      <c r="D210" s="890"/>
      <c r="E210" s="891" t="s">
        <v>791</v>
      </c>
      <c r="F210" s="889"/>
      <c r="G210" s="890" t="s">
        <v>631</v>
      </c>
      <c r="H210" s="888"/>
      <c r="I210" s="893"/>
      <c r="J210" s="893">
        <v>779000.0</v>
      </c>
      <c r="K210" s="893">
        <v>0.0</v>
      </c>
      <c r="L210" s="894"/>
      <c r="M210" s="893">
        <v>779000.0</v>
      </c>
      <c r="N210" s="893">
        <f t="shared" si="1"/>
        <v>0</v>
      </c>
      <c r="O210" s="904"/>
      <c r="P210" s="904"/>
      <c r="Q210" s="741"/>
    </row>
    <row r="211" ht="22.5" hidden="1" customHeight="1">
      <c r="A211" s="723" t="b">
        <v>1</v>
      </c>
      <c r="B211" s="899" t="s">
        <v>679</v>
      </c>
      <c r="C211" s="889">
        <v>45694.0</v>
      </c>
      <c r="D211" s="890"/>
      <c r="E211" s="891" t="s">
        <v>119</v>
      </c>
      <c r="F211" s="889"/>
      <c r="G211" s="890" t="s">
        <v>680</v>
      </c>
      <c r="H211" s="888"/>
      <c r="I211" s="893"/>
      <c r="J211" s="893">
        <v>200000.0</v>
      </c>
      <c r="K211" s="893">
        <v>0.0</v>
      </c>
      <c r="L211" s="894"/>
      <c r="M211" s="893">
        <v>200000.0</v>
      </c>
      <c r="N211" s="893">
        <f t="shared" si="1"/>
        <v>0</v>
      </c>
      <c r="O211" s="904"/>
      <c r="P211" s="904"/>
      <c r="Q211" s="741"/>
    </row>
    <row r="212" ht="22.5" hidden="1" customHeight="1">
      <c r="A212" s="723" t="b">
        <v>1</v>
      </c>
      <c r="B212" s="888" t="s">
        <v>681</v>
      </c>
      <c r="C212" s="889">
        <v>45694.0</v>
      </c>
      <c r="D212" s="890"/>
      <c r="E212" s="891" t="s">
        <v>119</v>
      </c>
      <c r="F212" s="888">
        <v>561.0</v>
      </c>
      <c r="G212" s="890" t="s">
        <v>620</v>
      </c>
      <c r="H212" s="888"/>
      <c r="I212" s="893"/>
      <c r="J212" s="893">
        <v>155000.0</v>
      </c>
      <c r="K212" s="893">
        <v>0.0</v>
      </c>
      <c r="L212" s="894"/>
      <c r="M212" s="893">
        <v>155000.0</v>
      </c>
      <c r="N212" s="893">
        <f t="shared" si="1"/>
        <v>0</v>
      </c>
      <c r="O212" s="904"/>
      <c r="P212" s="904"/>
      <c r="Q212" s="741"/>
    </row>
    <row r="213" ht="22.5" hidden="1" customHeight="1">
      <c r="A213" s="723" t="b">
        <v>0</v>
      </c>
      <c r="B213" s="888" t="s">
        <v>631</v>
      </c>
      <c r="C213" s="889">
        <v>45848.0</v>
      </c>
      <c r="D213" s="890"/>
      <c r="E213" s="891" t="s">
        <v>3059</v>
      </c>
      <c r="F213" s="889"/>
      <c r="G213" s="890" t="s">
        <v>631</v>
      </c>
      <c r="H213" s="888"/>
      <c r="I213" s="893"/>
      <c r="J213" s="893">
        <v>16000.0</v>
      </c>
      <c r="K213" s="893">
        <v>0.0</v>
      </c>
      <c r="L213" s="894"/>
      <c r="M213" s="893">
        <f>IF(OR(ISBLANK(J213),ISBLANK(K213)),"",J213-K213)</f>
        <v>16000</v>
      </c>
      <c r="N213" s="893">
        <f t="shared" si="1"/>
        <v>0</v>
      </c>
      <c r="O213" s="904"/>
      <c r="P213" s="904"/>
      <c r="Q213" s="741"/>
    </row>
    <row r="214" ht="22.5" hidden="1" customHeight="1">
      <c r="A214" s="723" t="b">
        <v>1</v>
      </c>
      <c r="B214" s="888" t="s">
        <v>683</v>
      </c>
      <c r="C214" s="889">
        <v>45694.0</v>
      </c>
      <c r="D214" s="890"/>
      <c r="E214" s="891" t="s">
        <v>119</v>
      </c>
      <c r="F214" s="888">
        <v>157.0</v>
      </c>
      <c r="G214" s="890" t="s">
        <v>620</v>
      </c>
      <c r="H214" s="888"/>
      <c r="I214" s="893"/>
      <c r="J214" s="893">
        <v>63000.0</v>
      </c>
      <c r="K214" s="893">
        <v>0.0</v>
      </c>
      <c r="L214" s="894"/>
      <c r="M214" s="893">
        <v>63000.0</v>
      </c>
      <c r="N214" s="893">
        <f t="shared" si="1"/>
        <v>0</v>
      </c>
      <c r="O214" s="904"/>
      <c r="P214" s="904"/>
      <c r="Q214" s="741"/>
      <c r="T214" s="260" t="str">
        <f>(MINUS(T213,#REF!))</f>
        <v>#REF!</v>
      </c>
      <c r="U214" s="261" t="s">
        <v>682</v>
      </c>
      <c r="W214" s="247"/>
      <c r="X214" s="247"/>
      <c r="Y214" s="248"/>
      <c r="Z214" s="249"/>
      <c r="AB214" s="249"/>
    </row>
    <row r="215" ht="22.5" hidden="1" customHeight="1">
      <c r="A215" s="723" t="b">
        <v>1</v>
      </c>
      <c r="B215" s="888" t="s">
        <v>684</v>
      </c>
      <c r="C215" s="889">
        <v>45694.0</v>
      </c>
      <c r="D215" s="890"/>
      <c r="E215" s="891" t="s">
        <v>119</v>
      </c>
      <c r="F215" s="888">
        <v>2997.0</v>
      </c>
      <c r="G215" s="890" t="s">
        <v>620</v>
      </c>
      <c r="H215" s="888"/>
      <c r="I215" s="920"/>
      <c r="J215" s="920">
        <v>34000.0</v>
      </c>
      <c r="K215" s="893">
        <v>0.0</v>
      </c>
      <c r="L215" s="894"/>
      <c r="M215" s="893">
        <v>34000.0</v>
      </c>
      <c r="N215" s="893">
        <f t="shared" si="1"/>
        <v>0</v>
      </c>
      <c r="O215" s="904"/>
      <c r="P215" s="904"/>
      <c r="Q215" s="741"/>
      <c r="W215" s="262">
        <v>3.0</v>
      </c>
    </row>
    <row r="216" ht="22.5" hidden="1" customHeight="1">
      <c r="A216" s="723" t="b">
        <v>0</v>
      </c>
      <c r="B216" s="889"/>
      <c r="C216" s="889">
        <v>45694.0</v>
      </c>
      <c r="D216" s="890"/>
      <c r="E216" s="891" t="s">
        <v>119</v>
      </c>
      <c r="F216" s="889"/>
      <c r="G216" s="890" t="s">
        <v>625</v>
      </c>
      <c r="H216" s="888"/>
      <c r="I216" s="907"/>
      <c r="J216" s="907">
        <v>33500.0</v>
      </c>
      <c r="K216" s="893">
        <v>0.0</v>
      </c>
      <c r="L216" s="894"/>
      <c r="M216" s="893">
        <v>33500.0</v>
      </c>
      <c r="N216" s="893">
        <f t="shared" si="1"/>
        <v>0</v>
      </c>
      <c r="O216" s="904"/>
      <c r="P216" s="904"/>
      <c r="Q216" s="741"/>
    </row>
    <row r="217" ht="22.5" hidden="1" customHeight="1">
      <c r="A217" s="723" t="b">
        <v>1</v>
      </c>
      <c r="B217" s="889"/>
      <c r="C217" s="889">
        <v>45694.0</v>
      </c>
      <c r="D217" s="890"/>
      <c r="E217" s="891" t="s">
        <v>119</v>
      </c>
      <c r="F217" s="888">
        <v>1994.0</v>
      </c>
      <c r="G217" s="890" t="s">
        <v>620</v>
      </c>
      <c r="H217" s="888"/>
      <c r="I217" s="893"/>
      <c r="J217" s="893">
        <v>30000.0</v>
      </c>
      <c r="K217" s="893">
        <v>0.0</v>
      </c>
      <c r="L217" s="894"/>
      <c r="M217" s="893">
        <v>30000.0</v>
      </c>
      <c r="N217" s="893">
        <f t="shared" si="1"/>
        <v>0</v>
      </c>
      <c r="O217" s="904"/>
      <c r="P217" s="904"/>
      <c r="Q217" s="741"/>
    </row>
    <row r="218" ht="22.5" hidden="1" customHeight="1">
      <c r="A218" s="723" t="b">
        <v>1</v>
      </c>
      <c r="B218" s="888" t="s">
        <v>685</v>
      </c>
      <c r="C218" s="889">
        <v>45694.0</v>
      </c>
      <c r="D218" s="890"/>
      <c r="E218" s="891" t="s">
        <v>119</v>
      </c>
      <c r="F218" s="888">
        <v>13773.0</v>
      </c>
      <c r="G218" s="890" t="s">
        <v>686</v>
      </c>
      <c r="H218" s="888"/>
      <c r="I218" s="893"/>
      <c r="J218" s="893">
        <v>29000.0</v>
      </c>
      <c r="K218" s="893">
        <v>0.0</v>
      </c>
      <c r="L218" s="894"/>
      <c r="M218" s="893">
        <v>29000.0</v>
      </c>
      <c r="N218" s="893">
        <f t="shared" si="1"/>
        <v>0</v>
      </c>
      <c r="O218" s="904"/>
      <c r="P218" s="904"/>
      <c r="Q218" s="741"/>
    </row>
    <row r="219" ht="22.5" hidden="1" customHeight="1">
      <c r="A219" s="723" t="b">
        <v>0</v>
      </c>
      <c r="B219" s="888" t="s">
        <v>687</v>
      </c>
      <c r="C219" s="889">
        <v>45694.0</v>
      </c>
      <c r="D219" s="890"/>
      <c r="E219" s="891" t="s">
        <v>119</v>
      </c>
      <c r="F219" s="888">
        <v>8132522.0</v>
      </c>
      <c r="G219" s="890" t="s">
        <v>620</v>
      </c>
      <c r="H219" s="888"/>
      <c r="I219" s="907"/>
      <c r="J219" s="907">
        <v>20000.0</v>
      </c>
      <c r="K219" s="893">
        <v>0.0</v>
      </c>
      <c r="L219" s="894"/>
      <c r="M219" s="893">
        <v>20000.0</v>
      </c>
      <c r="N219" s="893">
        <f t="shared" si="1"/>
        <v>0</v>
      </c>
      <c r="O219" s="904"/>
      <c r="P219" s="904"/>
      <c r="Q219" s="741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</row>
    <row r="220" ht="22.5" hidden="1" customHeight="1">
      <c r="A220" s="723" t="b">
        <v>1</v>
      </c>
      <c r="B220" s="888" t="s">
        <v>688</v>
      </c>
      <c r="C220" s="889">
        <v>45694.0</v>
      </c>
      <c r="D220" s="890"/>
      <c r="E220" s="891" t="s">
        <v>119</v>
      </c>
      <c r="F220" s="888">
        <v>2483.0</v>
      </c>
      <c r="G220" s="890" t="s">
        <v>620</v>
      </c>
      <c r="H220" s="888"/>
      <c r="I220" s="893"/>
      <c r="J220" s="893">
        <v>15000.0</v>
      </c>
      <c r="K220" s="893">
        <v>0.0</v>
      </c>
      <c r="L220" s="894"/>
      <c r="M220" s="893">
        <v>15000.0</v>
      </c>
      <c r="N220" s="893">
        <f t="shared" si="1"/>
        <v>0</v>
      </c>
      <c r="O220" s="904"/>
      <c r="P220" s="904"/>
      <c r="Q220" s="741"/>
    </row>
    <row r="221" ht="22.5" hidden="1" customHeight="1">
      <c r="A221" s="723" t="b">
        <v>1</v>
      </c>
      <c r="B221" s="888" t="s">
        <v>689</v>
      </c>
      <c r="C221" s="889">
        <v>45694.0</v>
      </c>
      <c r="D221" s="890"/>
      <c r="E221" s="891" t="s">
        <v>119</v>
      </c>
      <c r="F221" s="889"/>
      <c r="G221" s="890" t="s">
        <v>620</v>
      </c>
      <c r="H221" s="888"/>
      <c r="I221" s="893"/>
      <c r="J221" s="893">
        <v>13000.0</v>
      </c>
      <c r="K221" s="893">
        <v>0.0</v>
      </c>
      <c r="L221" s="894"/>
      <c r="M221" s="893">
        <v>13000.0</v>
      </c>
      <c r="N221" s="893">
        <f t="shared" si="1"/>
        <v>0</v>
      </c>
      <c r="O221" s="904"/>
      <c r="P221" s="904"/>
      <c r="Q221" s="741"/>
    </row>
    <row r="222" ht="22.5" hidden="1" customHeight="1">
      <c r="A222" s="723" t="b">
        <v>1</v>
      </c>
      <c r="B222" s="888" t="s">
        <v>690</v>
      </c>
      <c r="C222" s="889">
        <v>45694.0</v>
      </c>
      <c r="D222" s="890"/>
      <c r="E222" s="891" t="s">
        <v>119</v>
      </c>
      <c r="F222" s="888">
        <v>1986.0</v>
      </c>
      <c r="G222" s="890" t="s">
        <v>620</v>
      </c>
      <c r="H222" s="888"/>
      <c r="I222" s="893"/>
      <c r="J222" s="893">
        <v>13000.0</v>
      </c>
      <c r="K222" s="893">
        <v>0.0</v>
      </c>
      <c r="L222" s="894"/>
      <c r="M222" s="893">
        <v>13000.0</v>
      </c>
      <c r="N222" s="893">
        <f t="shared" si="1"/>
        <v>0</v>
      </c>
      <c r="O222" s="904"/>
      <c r="P222" s="904"/>
      <c r="Q222" s="741"/>
    </row>
    <row r="223" ht="22.5" hidden="1" customHeight="1">
      <c r="A223" s="723" t="b">
        <v>1</v>
      </c>
      <c r="B223" s="888" t="s">
        <v>691</v>
      </c>
      <c r="C223" s="889">
        <v>45694.0</v>
      </c>
      <c r="D223" s="890"/>
      <c r="E223" s="891" t="s">
        <v>119</v>
      </c>
      <c r="F223" s="889"/>
      <c r="G223" s="890" t="s">
        <v>620</v>
      </c>
      <c r="H223" s="888"/>
      <c r="I223" s="893"/>
      <c r="J223" s="893">
        <v>12000.0</v>
      </c>
      <c r="K223" s="893">
        <v>0.0</v>
      </c>
      <c r="L223" s="894"/>
      <c r="M223" s="893">
        <v>12000.0</v>
      </c>
      <c r="N223" s="893">
        <f t="shared" si="1"/>
        <v>0</v>
      </c>
      <c r="O223" s="904"/>
      <c r="P223" s="904"/>
      <c r="Q223" s="741"/>
    </row>
    <row r="224" ht="22.5" hidden="1" customHeight="1">
      <c r="A224" s="723" t="b">
        <v>1</v>
      </c>
      <c r="B224" s="888" t="s">
        <v>692</v>
      </c>
      <c r="C224" s="889">
        <v>45694.0</v>
      </c>
      <c r="D224" s="890"/>
      <c r="E224" s="891" t="s">
        <v>119</v>
      </c>
      <c r="F224" s="888">
        <v>2485.0</v>
      </c>
      <c r="G224" s="890" t="s">
        <v>620</v>
      </c>
      <c r="H224" s="888"/>
      <c r="I224" s="893"/>
      <c r="J224" s="893">
        <v>10000.0</v>
      </c>
      <c r="K224" s="893">
        <v>0.0</v>
      </c>
      <c r="L224" s="894"/>
      <c r="M224" s="893">
        <v>10000.0</v>
      </c>
      <c r="N224" s="893">
        <f t="shared" si="1"/>
        <v>0</v>
      </c>
      <c r="O224" s="904"/>
      <c r="P224" s="904"/>
      <c r="Q224" s="741"/>
    </row>
    <row r="225" ht="22.5" hidden="1" customHeight="1">
      <c r="A225" s="723" t="b">
        <v>1</v>
      </c>
      <c r="B225" s="888" t="s">
        <v>693</v>
      </c>
      <c r="C225" s="889">
        <v>45694.0</v>
      </c>
      <c r="D225" s="890"/>
      <c r="E225" s="891" t="s">
        <v>119</v>
      </c>
      <c r="F225" s="889"/>
      <c r="G225" s="890" t="s">
        <v>620</v>
      </c>
      <c r="H225" s="888"/>
      <c r="I225" s="893"/>
      <c r="J225" s="893">
        <v>8000.0</v>
      </c>
      <c r="K225" s="893">
        <v>0.0</v>
      </c>
      <c r="L225" s="894"/>
      <c r="M225" s="893">
        <v>8000.0</v>
      </c>
      <c r="N225" s="893">
        <f t="shared" si="1"/>
        <v>0</v>
      </c>
      <c r="O225" s="904"/>
      <c r="P225" s="904"/>
      <c r="Q225" s="741"/>
    </row>
    <row r="226" ht="22.5" hidden="1" customHeight="1">
      <c r="A226" s="723" t="b">
        <v>1</v>
      </c>
      <c r="B226" s="888" t="s">
        <v>694</v>
      </c>
      <c r="C226" s="889">
        <v>45694.0</v>
      </c>
      <c r="D226" s="890"/>
      <c r="E226" s="891" t="s">
        <v>119</v>
      </c>
      <c r="F226" s="889"/>
      <c r="G226" s="890" t="s">
        <v>620</v>
      </c>
      <c r="H226" s="888"/>
      <c r="I226" s="893"/>
      <c r="J226" s="893">
        <v>8000.0</v>
      </c>
      <c r="K226" s="893">
        <v>0.0</v>
      </c>
      <c r="L226" s="894"/>
      <c r="M226" s="893">
        <v>8000.0</v>
      </c>
      <c r="N226" s="893">
        <f t="shared" si="1"/>
        <v>0</v>
      </c>
      <c r="O226" s="904"/>
      <c r="P226" s="904"/>
      <c r="Q226" s="741"/>
    </row>
    <row r="227" ht="22.5" hidden="1" customHeight="1">
      <c r="A227" s="723" t="b">
        <v>1</v>
      </c>
      <c r="B227" s="888" t="s">
        <v>3405</v>
      </c>
      <c r="C227" s="889">
        <v>45733.0</v>
      </c>
      <c r="D227" s="890"/>
      <c r="E227" s="891" t="s">
        <v>1408</v>
      </c>
      <c r="F227" s="889"/>
      <c r="G227" s="890" t="s">
        <v>2426</v>
      </c>
      <c r="H227" s="888" t="s">
        <v>1609</v>
      </c>
      <c r="I227" s="893"/>
      <c r="J227" s="893">
        <v>100000.0</v>
      </c>
      <c r="K227" s="893">
        <v>0.0</v>
      </c>
      <c r="L227" s="894"/>
      <c r="M227" s="893">
        <f>IF(OR(ISBLANK(J227),ISBLANK(K227)),"",J227-K227)</f>
        <v>100000</v>
      </c>
      <c r="N227" s="893">
        <f t="shared" si="1"/>
        <v>0</v>
      </c>
      <c r="O227" s="904"/>
      <c r="P227" s="904"/>
      <c r="Q227" s="741"/>
    </row>
    <row r="228" ht="22.5" hidden="1" customHeight="1">
      <c r="A228" s="723" t="b">
        <v>0</v>
      </c>
      <c r="B228" s="888" t="s">
        <v>696</v>
      </c>
      <c r="C228" s="889">
        <v>45694.0</v>
      </c>
      <c r="D228" s="890"/>
      <c r="E228" s="891" t="s">
        <v>119</v>
      </c>
      <c r="F228" s="889"/>
      <c r="G228" s="890" t="s">
        <v>620</v>
      </c>
      <c r="H228" s="888"/>
      <c r="I228" s="907"/>
      <c r="J228" s="907">
        <v>5000.0</v>
      </c>
      <c r="K228" s="893">
        <v>0.0</v>
      </c>
      <c r="L228" s="894"/>
      <c r="M228" s="893">
        <v>5000.0</v>
      </c>
      <c r="N228" s="893">
        <f t="shared" si="1"/>
        <v>0</v>
      </c>
      <c r="O228" s="904"/>
      <c r="P228" s="904"/>
      <c r="Q228" s="741"/>
    </row>
    <row r="229" ht="22.5" hidden="1" customHeight="1">
      <c r="A229" s="723" t="b">
        <v>1</v>
      </c>
      <c r="B229" s="888" t="s">
        <v>697</v>
      </c>
      <c r="C229" s="889">
        <v>45695.0</v>
      </c>
      <c r="D229" s="890"/>
      <c r="E229" s="917"/>
      <c r="F229" s="888" t="s">
        <v>698</v>
      </c>
      <c r="G229" s="890" t="s">
        <v>620</v>
      </c>
      <c r="H229" s="888"/>
      <c r="I229" s="907"/>
      <c r="J229" s="907">
        <v>338000.0</v>
      </c>
      <c r="K229" s="893">
        <v>0.0</v>
      </c>
      <c r="L229" s="894"/>
      <c r="M229" s="893">
        <v>338000.0</v>
      </c>
      <c r="N229" s="893">
        <f t="shared" si="1"/>
        <v>0</v>
      </c>
      <c r="O229" s="904"/>
      <c r="P229" s="904"/>
      <c r="Q229" s="741"/>
    </row>
    <row r="230" ht="22.5" hidden="1" customHeight="1">
      <c r="A230" s="723" t="b">
        <v>1</v>
      </c>
      <c r="B230" s="889"/>
      <c r="C230" s="889">
        <v>45695.0</v>
      </c>
      <c r="D230" s="890"/>
      <c r="E230" s="891" t="s">
        <v>119</v>
      </c>
      <c r="F230" s="889"/>
      <c r="G230" s="890" t="s">
        <v>622</v>
      </c>
      <c r="H230" s="888"/>
      <c r="I230" s="893"/>
      <c r="J230" s="893">
        <v>50000.0</v>
      </c>
      <c r="K230" s="893">
        <v>0.0</v>
      </c>
      <c r="L230" s="894"/>
      <c r="M230" s="893">
        <v>50000.0</v>
      </c>
      <c r="N230" s="893">
        <f t="shared" si="1"/>
        <v>0</v>
      </c>
      <c r="O230" s="904"/>
      <c r="P230" s="904"/>
      <c r="Q230" s="741"/>
    </row>
    <row r="231" ht="22.5" hidden="1" customHeight="1">
      <c r="A231" s="723" t="b">
        <v>1</v>
      </c>
      <c r="B231" s="888" t="s">
        <v>699</v>
      </c>
      <c r="C231" s="889">
        <v>45696.0</v>
      </c>
      <c r="D231" s="890"/>
      <c r="E231" s="891" t="s">
        <v>119</v>
      </c>
      <c r="F231" s="889"/>
      <c r="G231" s="890" t="s">
        <v>628</v>
      </c>
      <c r="H231" s="888"/>
      <c r="I231" s="900"/>
      <c r="J231" s="900">
        <v>150000.0</v>
      </c>
      <c r="K231" s="893">
        <v>0.0</v>
      </c>
      <c r="L231" s="894"/>
      <c r="M231" s="893">
        <v>150000.0</v>
      </c>
      <c r="N231" s="893">
        <f t="shared" si="1"/>
        <v>0</v>
      </c>
      <c r="O231" s="904"/>
      <c r="P231" s="904"/>
      <c r="Q231" s="741"/>
    </row>
    <row r="232" ht="22.5" hidden="1" customHeight="1">
      <c r="A232" s="723" t="b">
        <v>1</v>
      </c>
      <c r="B232" s="888" t="s">
        <v>700</v>
      </c>
      <c r="C232" s="889">
        <v>45697.0</v>
      </c>
      <c r="D232" s="890"/>
      <c r="E232" s="891" t="s">
        <v>119</v>
      </c>
      <c r="F232" s="888"/>
      <c r="G232" s="890" t="s">
        <v>701</v>
      </c>
      <c r="H232" s="888"/>
      <c r="I232" s="893"/>
      <c r="J232" s="893">
        <v>170000.0</v>
      </c>
      <c r="K232" s="893">
        <v>0.0</v>
      </c>
      <c r="L232" s="894"/>
      <c r="M232" s="893">
        <v>170000.0</v>
      </c>
      <c r="N232" s="893">
        <f t="shared" si="1"/>
        <v>0</v>
      </c>
      <c r="O232" s="904"/>
      <c r="P232" s="904"/>
      <c r="Q232" s="741"/>
    </row>
    <row r="233" ht="22.5" hidden="1" customHeight="1">
      <c r="A233" s="723" t="b">
        <v>1</v>
      </c>
      <c r="B233" s="888" t="s">
        <v>702</v>
      </c>
      <c r="C233" s="889">
        <v>45697.0</v>
      </c>
      <c r="D233" s="890"/>
      <c r="E233" s="891" t="s">
        <v>119</v>
      </c>
      <c r="F233" s="888">
        <v>924.0</v>
      </c>
      <c r="G233" s="890" t="s">
        <v>622</v>
      </c>
      <c r="H233" s="888"/>
      <c r="I233" s="893"/>
      <c r="J233" s="893">
        <v>104000.0</v>
      </c>
      <c r="K233" s="893">
        <v>0.0</v>
      </c>
      <c r="L233" s="894"/>
      <c r="M233" s="893">
        <v>104000.0</v>
      </c>
      <c r="N233" s="893">
        <f t="shared" si="1"/>
        <v>0</v>
      </c>
      <c r="O233" s="904"/>
      <c r="P233" s="904"/>
      <c r="Q233" s="741"/>
    </row>
    <row r="234" ht="22.5" hidden="1" customHeight="1">
      <c r="A234" s="723" t="b">
        <v>1</v>
      </c>
      <c r="B234" s="888" t="s">
        <v>708</v>
      </c>
      <c r="C234" s="889">
        <v>45697.0</v>
      </c>
      <c r="D234" s="890"/>
      <c r="E234" s="891" t="s">
        <v>119</v>
      </c>
      <c r="F234" s="889"/>
      <c r="G234" s="890" t="s">
        <v>620</v>
      </c>
      <c r="H234" s="888"/>
      <c r="I234" s="893"/>
      <c r="J234" s="893">
        <v>50000.0</v>
      </c>
      <c r="K234" s="893">
        <v>0.0</v>
      </c>
      <c r="L234" s="894"/>
      <c r="M234" s="893">
        <v>50000.0</v>
      </c>
      <c r="N234" s="893">
        <f t="shared" si="1"/>
        <v>0</v>
      </c>
      <c r="O234" s="904"/>
      <c r="P234" s="904"/>
      <c r="Q234" s="741"/>
    </row>
    <row r="235" ht="22.5" hidden="1" customHeight="1">
      <c r="A235" s="723" t="b">
        <v>1</v>
      </c>
      <c r="B235" s="888" t="s">
        <v>703</v>
      </c>
      <c r="C235" s="889">
        <v>45697.0</v>
      </c>
      <c r="D235" s="890"/>
      <c r="E235" s="891" t="s">
        <v>119</v>
      </c>
      <c r="F235" s="888">
        <v>6344.0</v>
      </c>
      <c r="G235" s="890" t="s">
        <v>622</v>
      </c>
      <c r="H235" s="888"/>
      <c r="I235" s="893"/>
      <c r="J235" s="893">
        <v>50000.0</v>
      </c>
      <c r="K235" s="893">
        <v>0.0</v>
      </c>
      <c r="L235" s="894"/>
      <c r="M235" s="893">
        <v>50000.0</v>
      </c>
      <c r="N235" s="893">
        <f t="shared" si="1"/>
        <v>0</v>
      </c>
      <c r="O235" s="904"/>
      <c r="P235" s="904"/>
      <c r="Q235" s="741"/>
    </row>
    <row r="236" ht="22.5" hidden="1" customHeight="1">
      <c r="A236" s="723" t="b">
        <v>1</v>
      </c>
      <c r="B236" s="888" t="s">
        <v>704</v>
      </c>
      <c r="C236" s="889">
        <v>45697.0</v>
      </c>
      <c r="D236" s="890"/>
      <c r="E236" s="891" t="s">
        <v>119</v>
      </c>
      <c r="F236" s="888">
        <v>925.0</v>
      </c>
      <c r="G236" s="890" t="s">
        <v>620</v>
      </c>
      <c r="H236" s="888"/>
      <c r="I236" s="893"/>
      <c r="J236" s="893">
        <v>50000.0</v>
      </c>
      <c r="K236" s="893">
        <v>0.0</v>
      </c>
      <c r="L236" s="894"/>
      <c r="M236" s="893">
        <v>50000.0</v>
      </c>
      <c r="N236" s="893">
        <f t="shared" si="1"/>
        <v>0</v>
      </c>
      <c r="O236" s="904"/>
      <c r="P236" s="904"/>
      <c r="Q236" s="741"/>
    </row>
    <row r="237" ht="22.5" hidden="1" customHeight="1">
      <c r="A237" s="723" t="b">
        <v>1</v>
      </c>
      <c r="B237" s="888" t="s">
        <v>705</v>
      </c>
      <c r="C237" s="889">
        <v>45697.0</v>
      </c>
      <c r="D237" s="890"/>
      <c r="E237" s="891" t="s">
        <v>119</v>
      </c>
      <c r="F237" s="888">
        <v>92.0</v>
      </c>
      <c r="G237" s="890"/>
      <c r="H237" s="888"/>
      <c r="I237" s="893"/>
      <c r="J237" s="893">
        <v>17000.0</v>
      </c>
      <c r="K237" s="893">
        <v>0.0</v>
      </c>
      <c r="L237" s="894"/>
      <c r="M237" s="893">
        <v>17000.0</v>
      </c>
      <c r="N237" s="893">
        <f t="shared" si="1"/>
        <v>0</v>
      </c>
      <c r="O237" s="904"/>
      <c r="P237" s="904"/>
      <c r="Q237" s="741"/>
    </row>
    <row r="238" ht="22.5" hidden="1" customHeight="1">
      <c r="A238" s="723" t="b">
        <v>1</v>
      </c>
      <c r="B238" s="888" t="s">
        <v>706</v>
      </c>
      <c r="C238" s="889">
        <v>45697.0</v>
      </c>
      <c r="D238" s="890"/>
      <c r="E238" s="891" t="s">
        <v>707</v>
      </c>
      <c r="F238" s="888">
        <v>7792.0</v>
      </c>
      <c r="G238" s="890" t="s">
        <v>686</v>
      </c>
      <c r="H238" s="888"/>
      <c r="I238" s="893"/>
      <c r="J238" s="893">
        <v>15000.0</v>
      </c>
      <c r="K238" s="893">
        <v>0.0</v>
      </c>
      <c r="L238" s="894"/>
      <c r="M238" s="893">
        <v>15000.0</v>
      </c>
      <c r="N238" s="893">
        <f t="shared" si="1"/>
        <v>0</v>
      </c>
      <c r="O238" s="904"/>
      <c r="P238" s="904"/>
      <c r="Q238" s="741"/>
    </row>
    <row r="239" ht="22.5" hidden="1" customHeight="1">
      <c r="A239" s="723" t="b">
        <v>1</v>
      </c>
      <c r="B239" s="888" t="s">
        <v>709</v>
      </c>
      <c r="C239" s="889">
        <v>45697.0</v>
      </c>
      <c r="D239" s="890"/>
      <c r="E239" s="891" t="s">
        <v>119</v>
      </c>
      <c r="F239" s="889"/>
      <c r="G239" s="890" t="s">
        <v>710</v>
      </c>
      <c r="H239" s="888"/>
      <c r="I239" s="893"/>
      <c r="J239" s="893">
        <v>5000.0</v>
      </c>
      <c r="K239" s="893">
        <v>0.0</v>
      </c>
      <c r="L239" s="894"/>
      <c r="M239" s="893">
        <v>5000.0</v>
      </c>
      <c r="N239" s="893">
        <f t="shared" si="1"/>
        <v>0</v>
      </c>
      <c r="O239" s="904"/>
      <c r="P239" s="904"/>
      <c r="Q239" s="741"/>
    </row>
    <row r="240" ht="22.5" hidden="1" customHeight="1">
      <c r="A240" s="732" t="b">
        <v>0</v>
      </c>
      <c r="B240" s="899" t="s">
        <v>637</v>
      </c>
      <c r="C240" s="896">
        <v>45698.0</v>
      </c>
      <c r="D240" s="897"/>
      <c r="E240" s="898" t="s">
        <v>119</v>
      </c>
      <c r="F240" s="899">
        <v>4219.0</v>
      </c>
      <c r="G240" s="897" t="s">
        <v>638</v>
      </c>
      <c r="H240" s="888"/>
      <c r="I240" s="900"/>
      <c r="J240" s="900">
        <v>1167000.0</v>
      </c>
      <c r="K240" s="893">
        <v>0.0</v>
      </c>
      <c r="L240" s="901"/>
      <c r="M240" s="900">
        <v>1167000.0</v>
      </c>
      <c r="N240" s="902">
        <f t="shared" si="1"/>
        <v>0</v>
      </c>
      <c r="O240" s="931"/>
      <c r="P240" s="931"/>
      <c r="Q240" s="751"/>
    </row>
    <row r="241" ht="22.5" hidden="1" customHeight="1">
      <c r="A241" s="723" t="b">
        <v>1</v>
      </c>
      <c r="B241" s="888" t="s">
        <v>656</v>
      </c>
      <c r="C241" s="889">
        <v>45698.0</v>
      </c>
      <c r="D241" s="890"/>
      <c r="E241" s="891" t="s">
        <v>119</v>
      </c>
      <c r="F241" s="888">
        <v>6233.0</v>
      </c>
      <c r="G241" s="890" t="s">
        <v>620</v>
      </c>
      <c r="H241" s="888"/>
      <c r="I241" s="893"/>
      <c r="J241" s="893">
        <v>250000.0</v>
      </c>
      <c r="K241" s="893">
        <v>0.0</v>
      </c>
      <c r="L241" s="894"/>
      <c r="M241" s="893">
        <v>250000.0</v>
      </c>
      <c r="N241" s="893">
        <f t="shared" si="1"/>
        <v>0</v>
      </c>
      <c r="O241" s="904"/>
      <c r="P241" s="904"/>
      <c r="Q241" s="741"/>
      <c r="W241" s="238"/>
      <c r="X241" s="239"/>
      <c r="Y241" s="120"/>
      <c r="Z241" s="240"/>
      <c r="AA241" s="268"/>
      <c r="AB241" s="268"/>
    </row>
    <row r="242" ht="22.5" hidden="1" customHeight="1">
      <c r="A242" s="723" t="b">
        <v>1</v>
      </c>
      <c r="B242" s="888" t="s">
        <v>629</v>
      </c>
      <c r="C242" s="889">
        <v>45698.0</v>
      </c>
      <c r="D242" s="890"/>
      <c r="E242" s="891" t="s">
        <v>119</v>
      </c>
      <c r="F242" s="889"/>
      <c r="G242" s="890" t="s">
        <v>620</v>
      </c>
      <c r="H242" s="888"/>
      <c r="I242" s="893"/>
      <c r="J242" s="893">
        <v>35000.0</v>
      </c>
      <c r="K242" s="893">
        <v>0.0</v>
      </c>
      <c r="L242" s="894"/>
      <c r="M242" s="893">
        <v>35000.0</v>
      </c>
      <c r="N242" s="893">
        <f t="shared" si="1"/>
        <v>0</v>
      </c>
      <c r="O242" s="904"/>
      <c r="P242" s="904"/>
      <c r="Q242" s="741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</row>
    <row r="243" ht="22.5" hidden="1" customHeight="1">
      <c r="A243" s="723" t="b">
        <v>1</v>
      </c>
      <c r="B243" s="888" t="s">
        <v>711</v>
      </c>
      <c r="C243" s="889">
        <v>45698.0</v>
      </c>
      <c r="D243" s="890"/>
      <c r="E243" s="891" t="s">
        <v>119</v>
      </c>
      <c r="F243" s="889"/>
      <c r="G243" s="890" t="s">
        <v>620</v>
      </c>
      <c r="H243" s="888"/>
      <c r="I243" s="893"/>
      <c r="J243" s="893">
        <v>10000.0</v>
      </c>
      <c r="K243" s="893">
        <v>0.0</v>
      </c>
      <c r="L243" s="894"/>
      <c r="M243" s="893">
        <v>10000.0</v>
      </c>
      <c r="N243" s="893">
        <f t="shared" si="1"/>
        <v>0</v>
      </c>
      <c r="O243" s="904"/>
      <c r="P243" s="904"/>
      <c r="Q243" s="741"/>
    </row>
    <row r="244" ht="22.5" hidden="1" customHeight="1">
      <c r="A244" s="723" t="b">
        <v>1</v>
      </c>
      <c r="B244" s="888" t="s">
        <v>712</v>
      </c>
      <c r="C244" s="889">
        <v>45698.0</v>
      </c>
      <c r="D244" s="890"/>
      <c r="E244" s="891" t="s">
        <v>119</v>
      </c>
      <c r="F244" s="889"/>
      <c r="G244" s="890" t="s">
        <v>628</v>
      </c>
      <c r="H244" s="888"/>
      <c r="I244" s="893"/>
      <c r="J244" s="893">
        <v>10000.0</v>
      </c>
      <c r="K244" s="893">
        <v>0.0</v>
      </c>
      <c r="L244" s="894"/>
      <c r="M244" s="893">
        <v>10000.0</v>
      </c>
      <c r="N244" s="893">
        <f t="shared" si="1"/>
        <v>0</v>
      </c>
      <c r="O244" s="904"/>
      <c r="P244" s="904"/>
      <c r="Q244" s="741"/>
    </row>
    <row r="245" ht="22.5" hidden="1" customHeight="1">
      <c r="A245" s="723" t="b">
        <v>1</v>
      </c>
      <c r="B245" s="888" t="s">
        <v>713</v>
      </c>
      <c r="C245" s="889">
        <v>45698.0</v>
      </c>
      <c r="D245" s="890"/>
      <c r="E245" s="891" t="s">
        <v>119</v>
      </c>
      <c r="F245" s="889"/>
      <c r="G245" s="890" t="s">
        <v>625</v>
      </c>
      <c r="H245" s="888"/>
      <c r="I245" s="893"/>
      <c r="J245" s="893">
        <v>8000.0</v>
      </c>
      <c r="K245" s="893">
        <v>0.0</v>
      </c>
      <c r="L245" s="894"/>
      <c r="M245" s="893">
        <v>8000.0</v>
      </c>
      <c r="N245" s="893">
        <f t="shared" si="1"/>
        <v>0</v>
      </c>
      <c r="O245" s="904"/>
      <c r="P245" s="904"/>
      <c r="Q245" s="741"/>
    </row>
    <row r="246" ht="22.5" hidden="1" customHeight="1">
      <c r="A246" s="723" t="b">
        <v>1</v>
      </c>
      <c r="B246" s="888" t="s">
        <v>714</v>
      </c>
      <c r="C246" s="889">
        <v>45698.0</v>
      </c>
      <c r="D246" s="890"/>
      <c r="E246" s="891" t="s">
        <v>119</v>
      </c>
      <c r="F246" s="889"/>
      <c r="G246" s="890" t="s">
        <v>641</v>
      </c>
      <c r="H246" s="888"/>
      <c r="I246" s="893"/>
      <c r="J246" s="893">
        <v>5000.0</v>
      </c>
      <c r="K246" s="893">
        <v>0.0</v>
      </c>
      <c r="L246" s="894"/>
      <c r="M246" s="893">
        <v>5000.0</v>
      </c>
      <c r="N246" s="893">
        <f t="shared" si="1"/>
        <v>0</v>
      </c>
      <c r="O246" s="904"/>
      <c r="P246" s="904"/>
      <c r="Q246" s="741"/>
    </row>
    <row r="247" ht="22.5" customHeight="1">
      <c r="A247" s="723" t="b">
        <v>1</v>
      </c>
      <c r="B247" s="899" t="s">
        <v>618</v>
      </c>
      <c r="C247" s="889">
        <v>45699.0</v>
      </c>
      <c r="D247" s="890"/>
      <c r="E247" s="891" t="s">
        <v>226</v>
      </c>
      <c r="F247" s="889"/>
      <c r="G247" s="890" t="s">
        <v>618</v>
      </c>
      <c r="H247" s="888"/>
      <c r="I247" s="893"/>
      <c r="J247" s="893">
        <v>1540000.0</v>
      </c>
      <c r="K247" s="893">
        <v>0.0</v>
      </c>
      <c r="L247" s="894"/>
      <c r="M247" s="893">
        <v>1540000.0</v>
      </c>
      <c r="N247" s="893">
        <f t="shared" si="1"/>
        <v>0</v>
      </c>
      <c r="O247" s="904"/>
      <c r="P247" s="904"/>
      <c r="Q247" s="741"/>
    </row>
    <row r="248" ht="22.5" hidden="1" customHeight="1">
      <c r="A248" s="723" t="b">
        <v>1</v>
      </c>
      <c r="B248" s="888" t="s">
        <v>2539</v>
      </c>
      <c r="C248" s="889">
        <v>45733.0</v>
      </c>
      <c r="D248" s="890"/>
      <c r="E248" s="891" t="s">
        <v>1408</v>
      </c>
      <c r="F248" s="889"/>
      <c r="G248" s="890" t="s">
        <v>2426</v>
      </c>
      <c r="H248" s="888" t="s">
        <v>1609</v>
      </c>
      <c r="I248" s="893"/>
      <c r="J248" s="893">
        <v>85000.0</v>
      </c>
      <c r="K248" s="893">
        <v>0.0</v>
      </c>
      <c r="L248" s="888"/>
      <c r="M248" s="893">
        <f>IF(OR(ISBLANK(J248),ISBLANK(K248)),"",J248-K248)</f>
        <v>85000</v>
      </c>
      <c r="N248" s="893">
        <f t="shared" si="1"/>
        <v>0</v>
      </c>
      <c r="O248" s="933"/>
      <c r="P248" s="933"/>
      <c r="Q248" s="756"/>
      <c r="W248" s="238"/>
      <c r="X248" s="239"/>
      <c r="Y248" s="120"/>
      <c r="Z248" s="240"/>
      <c r="AA248" s="241"/>
      <c r="AB248" s="124"/>
    </row>
    <row r="249" ht="22.5" customHeight="1">
      <c r="A249" s="723" t="b">
        <v>0</v>
      </c>
      <c r="B249" s="899" t="s">
        <v>618</v>
      </c>
      <c r="C249" s="889">
        <v>45717.0</v>
      </c>
      <c r="D249" s="890"/>
      <c r="E249" s="891" t="s">
        <v>3406</v>
      </c>
      <c r="F249" s="889"/>
      <c r="G249" s="890" t="s">
        <v>618</v>
      </c>
      <c r="H249" s="888"/>
      <c r="I249" s="893"/>
      <c r="J249" s="893">
        <v>2280750.0</v>
      </c>
      <c r="K249" s="893">
        <v>0.0</v>
      </c>
      <c r="L249" s="894"/>
      <c r="M249" s="893">
        <v>2280750.0</v>
      </c>
      <c r="N249" s="893">
        <f t="shared" si="1"/>
        <v>0</v>
      </c>
      <c r="O249" s="904"/>
      <c r="P249" s="904"/>
      <c r="Q249" s="741"/>
      <c r="W249" s="238"/>
      <c r="X249" s="239"/>
      <c r="Y249" s="120"/>
      <c r="Z249" s="240"/>
      <c r="AA249" s="241"/>
      <c r="AB249" s="124"/>
    </row>
    <row r="250" ht="22.5" customHeight="1">
      <c r="A250" s="723" t="b">
        <v>1</v>
      </c>
      <c r="B250" s="899" t="s">
        <v>618</v>
      </c>
      <c r="C250" s="889">
        <v>45699.0</v>
      </c>
      <c r="D250" s="890"/>
      <c r="E250" s="891" t="s">
        <v>630</v>
      </c>
      <c r="F250" s="889"/>
      <c r="G250" s="890" t="s">
        <v>618</v>
      </c>
      <c r="H250" s="888"/>
      <c r="I250" s="893"/>
      <c r="J250" s="893">
        <v>25000.0</v>
      </c>
      <c r="K250" s="893">
        <v>0.0</v>
      </c>
      <c r="L250" s="894"/>
      <c r="M250" s="893">
        <v>25000.0</v>
      </c>
      <c r="N250" s="893">
        <f t="shared" si="1"/>
        <v>0</v>
      </c>
      <c r="O250" s="904"/>
      <c r="P250" s="904"/>
      <c r="Q250" s="741"/>
      <c r="W250" s="238"/>
      <c r="X250" s="239"/>
      <c r="Y250" s="120"/>
      <c r="Z250" s="240"/>
      <c r="AA250" s="241"/>
      <c r="AB250" s="124"/>
    </row>
    <row r="251" ht="22.5" hidden="1" customHeight="1">
      <c r="A251" s="723" t="b">
        <v>1</v>
      </c>
      <c r="B251" s="888" t="s">
        <v>715</v>
      </c>
      <c r="C251" s="889">
        <v>45699.0</v>
      </c>
      <c r="D251" s="890"/>
      <c r="E251" s="891" t="s">
        <v>683</v>
      </c>
      <c r="F251" s="888">
        <v>172.0</v>
      </c>
      <c r="G251" s="890" t="s">
        <v>620</v>
      </c>
      <c r="H251" s="888"/>
      <c r="I251" s="893"/>
      <c r="J251" s="893">
        <v>20000.0</v>
      </c>
      <c r="K251" s="893">
        <v>0.0</v>
      </c>
      <c r="L251" s="894"/>
      <c r="M251" s="893">
        <v>20000.0</v>
      </c>
      <c r="N251" s="893">
        <f t="shared" si="1"/>
        <v>0</v>
      </c>
      <c r="O251" s="904"/>
      <c r="P251" s="904"/>
      <c r="Q251" s="741"/>
    </row>
    <row r="252" ht="22.5" hidden="1" customHeight="1">
      <c r="A252" s="723" t="b">
        <v>1</v>
      </c>
      <c r="B252" s="889"/>
      <c r="C252" s="889">
        <v>45699.0</v>
      </c>
      <c r="D252" s="890"/>
      <c r="E252" s="891" t="s">
        <v>119</v>
      </c>
      <c r="F252" s="889"/>
      <c r="G252" s="890" t="s">
        <v>622</v>
      </c>
      <c r="H252" s="888"/>
      <c r="I252" s="893"/>
      <c r="J252" s="893">
        <v>15000.0</v>
      </c>
      <c r="K252" s="893">
        <v>0.0</v>
      </c>
      <c r="L252" s="894"/>
      <c r="M252" s="893">
        <v>15000.0</v>
      </c>
      <c r="N252" s="893">
        <f t="shared" si="1"/>
        <v>0</v>
      </c>
      <c r="O252" s="904"/>
      <c r="P252" s="904"/>
      <c r="Q252" s="741"/>
    </row>
    <row r="253" ht="22.5" hidden="1" customHeight="1">
      <c r="A253" s="723" t="b">
        <v>1</v>
      </c>
      <c r="B253" s="888" t="s">
        <v>716</v>
      </c>
      <c r="C253" s="889">
        <v>45700.0</v>
      </c>
      <c r="D253" s="890"/>
      <c r="E253" s="891" t="s">
        <v>119</v>
      </c>
      <c r="F253" s="888">
        <v>256.0</v>
      </c>
      <c r="G253" s="890" t="s">
        <v>717</v>
      </c>
      <c r="H253" s="888"/>
      <c r="I253" s="900"/>
      <c r="J253" s="900">
        <v>276000.0</v>
      </c>
      <c r="K253" s="893">
        <v>0.0</v>
      </c>
      <c r="L253" s="894"/>
      <c r="M253" s="893">
        <v>276000.0</v>
      </c>
      <c r="N253" s="893">
        <f t="shared" si="1"/>
        <v>0</v>
      </c>
      <c r="O253" s="904"/>
      <c r="P253" s="904"/>
      <c r="Q253" s="741"/>
      <c r="W253" s="239"/>
      <c r="X253" s="239"/>
      <c r="Y253" s="120"/>
      <c r="Z253" s="240"/>
      <c r="AA253" s="268"/>
      <c r="AB253" s="124"/>
    </row>
    <row r="254" ht="22.5" hidden="1" customHeight="1">
      <c r="A254" s="723" t="b">
        <v>1</v>
      </c>
      <c r="B254" s="888" t="s">
        <v>627</v>
      </c>
      <c r="C254" s="889">
        <v>45700.0</v>
      </c>
      <c r="D254" s="890"/>
      <c r="E254" s="891" t="s">
        <v>119</v>
      </c>
      <c r="F254" s="888">
        <v>165.0</v>
      </c>
      <c r="G254" s="890" t="s">
        <v>641</v>
      </c>
      <c r="H254" s="888"/>
      <c r="I254" s="900"/>
      <c r="J254" s="900">
        <v>150000.0</v>
      </c>
      <c r="K254" s="893">
        <v>0.0</v>
      </c>
      <c r="L254" s="894"/>
      <c r="M254" s="893">
        <v>150000.0</v>
      </c>
      <c r="N254" s="893">
        <f t="shared" si="1"/>
        <v>0</v>
      </c>
      <c r="O254" s="904"/>
      <c r="P254" s="904"/>
      <c r="Q254" s="741"/>
      <c r="W254" s="239"/>
      <c r="X254" s="239"/>
      <c r="Y254" s="120"/>
      <c r="Z254" s="240"/>
      <c r="AA254" s="268"/>
      <c r="AB254" s="249"/>
    </row>
    <row r="255" ht="22.5" hidden="1" customHeight="1">
      <c r="A255" s="723" t="b">
        <v>1</v>
      </c>
      <c r="B255" s="888" t="s">
        <v>718</v>
      </c>
      <c r="C255" s="889">
        <v>45700.0</v>
      </c>
      <c r="D255" s="890"/>
      <c r="E255" s="891" t="s">
        <v>719</v>
      </c>
      <c r="F255" s="888">
        <v>242.0</v>
      </c>
      <c r="G255" s="890" t="s">
        <v>720</v>
      </c>
      <c r="H255" s="888"/>
      <c r="I255" s="893"/>
      <c r="J255" s="893">
        <v>137000.0</v>
      </c>
      <c r="K255" s="893">
        <v>0.0</v>
      </c>
      <c r="L255" s="894"/>
      <c r="M255" s="893">
        <v>137000.0</v>
      </c>
      <c r="N255" s="893">
        <f t="shared" si="1"/>
        <v>0</v>
      </c>
      <c r="O255" s="904"/>
      <c r="P255" s="904"/>
      <c r="Q255" s="741"/>
      <c r="W255" s="238"/>
      <c r="X255" s="239"/>
      <c r="Y255" s="120"/>
      <c r="Z255" s="240"/>
      <c r="AA255" s="268"/>
      <c r="AB255" s="249"/>
    </row>
    <row r="256" ht="22.5" hidden="1" customHeight="1">
      <c r="A256" s="723" t="b">
        <v>1</v>
      </c>
      <c r="B256" s="888" t="s">
        <v>721</v>
      </c>
      <c r="C256" s="889">
        <v>45700.0</v>
      </c>
      <c r="D256" s="890"/>
      <c r="E256" s="891" t="s">
        <v>119</v>
      </c>
      <c r="F256" s="889"/>
      <c r="G256" s="890" t="s">
        <v>641</v>
      </c>
      <c r="H256" s="888"/>
      <c r="I256" s="893"/>
      <c r="J256" s="893">
        <v>30000.0</v>
      </c>
      <c r="K256" s="893">
        <v>0.0</v>
      </c>
      <c r="L256" s="894"/>
      <c r="M256" s="893">
        <v>30000.0</v>
      </c>
      <c r="N256" s="893">
        <f t="shared" si="1"/>
        <v>0</v>
      </c>
      <c r="O256" s="904"/>
      <c r="P256" s="904"/>
      <c r="Q256" s="741"/>
      <c r="W256" s="238"/>
      <c r="X256" s="239"/>
      <c r="Y256" s="120"/>
      <c r="Z256" s="240"/>
      <c r="AA256" s="120"/>
      <c r="AB256" s="241"/>
    </row>
    <row r="257" ht="22.5" customHeight="1">
      <c r="A257" s="723" t="b">
        <v>1</v>
      </c>
      <c r="B257" s="899" t="s">
        <v>618</v>
      </c>
      <c r="C257" s="889">
        <v>45700.0</v>
      </c>
      <c r="D257" s="890"/>
      <c r="E257" s="891" t="s">
        <v>60</v>
      </c>
      <c r="F257" s="889"/>
      <c r="G257" s="890" t="s">
        <v>618</v>
      </c>
      <c r="H257" s="888"/>
      <c r="I257" s="893"/>
      <c r="J257" s="893">
        <v>30000.0</v>
      </c>
      <c r="K257" s="893">
        <v>0.0</v>
      </c>
      <c r="L257" s="894"/>
      <c r="M257" s="893">
        <v>30000.0</v>
      </c>
      <c r="N257" s="893">
        <f t="shared" si="1"/>
        <v>0</v>
      </c>
      <c r="O257" s="904"/>
      <c r="P257" s="904"/>
      <c r="Q257" s="741"/>
      <c r="W257" s="238"/>
      <c r="X257" s="239"/>
      <c r="Y257" s="120"/>
      <c r="Z257" s="269"/>
      <c r="AA257" s="268"/>
      <c r="AB257" s="249"/>
    </row>
    <row r="258" ht="22.5" hidden="1" customHeight="1">
      <c r="A258" s="723" t="b">
        <v>1</v>
      </c>
      <c r="B258" s="888" t="s">
        <v>722</v>
      </c>
      <c r="C258" s="889">
        <v>45701.0</v>
      </c>
      <c r="D258" s="890"/>
      <c r="E258" s="891" t="s">
        <v>723</v>
      </c>
      <c r="F258" s="888">
        <v>1691.0</v>
      </c>
      <c r="G258" s="890" t="s">
        <v>633</v>
      </c>
      <c r="H258" s="888"/>
      <c r="I258" s="893"/>
      <c r="J258" s="893">
        <v>390000.0</v>
      </c>
      <c r="K258" s="893">
        <v>0.0</v>
      </c>
      <c r="L258" s="894"/>
      <c r="M258" s="893">
        <v>390000.0</v>
      </c>
      <c r="N258" s="893">
        <f t="shared" si="1"/>
        <v>0</v>
      </c>
      <c r="O258" s="904"/>
      <c r="P258" s="904"/>
      <c r="Q258" s="741"/>
      <c r="W258" s="238"/>
      <c r="X258" s="239"/>
      <c r="Y258" s="120"/>
      <c r="Z258" s="240"/>
      <c r="AA258" s="268"/>
      <c r="AB258" s="124"/>
    </row>
    <row r="259" ht="22.5" hidden="1" customHeight="1">
      <c r="A259" s="723" t="b">
        <v>1</v>
      </c>
      <c r="B259" s="888" t="s">
        <v>3404</v>
      </c>
      <c r="C259" s="889">
        <v>45701.0</v>
      </c>
      <c r="D259" s="890"/>
      <c r="E259" s="891" t="s">
        <v>52</v>
      </c>
      <c r="F259" s="889"/>
      <c r="G259" s="890" t="s">
        <v>631</v>
      </c>
      <c r="H259" s="888"/>
      <c r="I259" s="893"/>
      <c r="J259" s="893">
        <v>50000.0</v>
      </c>
      <c r="K259" s="893">
        <v>0.0</v>
      </c>
      <c r="L259" s="894"/>
      <c r="M259" s="893">
        <v>50000.0</v>
      </c>
      <c r="N259" s="893">
        <f t="shared" si="1"/>
        <v>0</v>
      </c>
      <c r="O259" s="904"/>
      <c r="P259" s="904"/>
      <c r="Q259" s="741"/>
      <c r="W259" s="238"/>
      <c r="X259" s="239"/>
      <c r="Y259" s="120"/>
      <c r="Z259" s="240"/>
      <c r="AA259" s="268"/>
      <c r="AB259" s="268"/>
    </row>
    <row r="260" ht="22.5" hidden="1" customHeight="1">
      <c r="A260" s="723" t="b">
        <v>1</v>
      </c>
      <c r="B260" s="888" t="s">
        <v>724</v>
      </c>
      <c r="C260" s="889">
        <v>45701.0</v>
      </c>
      <c r="D260" s="890"/>
      <c r="E260" s="891" t="s">
        <v>119</v>
      </c>
      <c r="F260" s="889"/>
      <c r="G260" s="890" t="s">
        <v>641</v>
      </c>
      <c r="H260" s="888"/>
      <c r="I260" s="893"/>
      <c r="J260" s="893">
        <v>21000.0</v>
      </c>
      <c r="K260" s="893">
        <v>0.0</v>
      </c>
      <c r="L260" s="894"/>
      <c r="M260" s="893">
        <v>21000.0</v>
      </c>
      <c r="N260" s="893">
        <f t="shared" si="1"/>
        <v>0</v>
      </c>
      <c r="O260" s="904"/>
      <c r="P260" s="904"/>
      <c r="Q260" s="741"/>
      <c r="R260" s="55"/>
      <c r="S260" s="55"/>
      <c r="T260" s="55"/>
      <c r="U260" s="55"/>
      <c r="V260" s="55"/>
      <c r="W260" s="270"/>
      <c r="X260" s="271"/>
      <c r="Y260" s="272"/>
      <c r="Z260" s="273"/>
      <c r="AA260" s="274"/>
      <c r="AB260" s="274"/>
      <c r="AC260" s="55"/>
    </row>
    <row r="261" ht="22.5" hidden="1" customHeight="1">
      <c r="A261" s="723" t="b">
        <v>1</v>
      </c>
      <c r="B261" s="888" t="s">
        <v>725</v>
      </c>
      <c r="C261" s="889">
        <v>45701.0</v>
      </c>
      <c r="D261" s="890"/>
      <c r="E261" s="891" t="s">
        <v>119</v>
      </c>
      <c r="F261" s="889"/>
      <c r="G261" s="890" t="s">
        <v>641</v>
      </c>
      <c r="H261" s="888"/>
      <c r="I261" s="893"/>
      <c r="J261" s="893">
        <v>10000.0</v>
      </c>
      <c r="K261" s="893">
        <v>0.0</v>
      </c>
      <c r="L261" s="894"/>
      <c r="M261" s="893">
        <v>10000.0</v>
      </c>
      <c r="N261" s="893">
        <f t="shared" si="1"/>
        <v>0</v>
      </c>
      <c r="O261" s="904"/>
      <c r="P261" s="904"/>
      <c r="Q261" s="741"/>
      <c r="W261" s="239"/>
      <c r="X261" s="239"/>
      <c r="Y261" s="120"/>
      <c r="Z261" s="240"/>
      <c r="AA261" s="249"/>
      <c r="AB261" s="268"/>
    </row>
    <row r="262" ht="22.5" hidden="1" customHeight="1">
      <c r="A262" s="723" t="b">
        <v>1</v>
      </c>
      <c r="B262" s="889"/>
      <c r="C262" s="889">
        <v>45702.0</v>
      </c>
      <c r="D262" s="890"/>
      <c r="E262" s="891" t="s">
        <v>41</v>
      </c>
      <c r="F262" s="889"/>
      <c r="G262" s="890" t="s">
        <v>631</v>
      </c>
      <c r="H262" s="888"/>
      <c r="I262" s="893"/>
      <c r="J262" s="893">
        <v>563000.0</v>
      </c>
      <c r="K262" s="893">
        <v>0.0</v>
      </c>
      <c r="L262" s="894"/>
      <c r="M262" s="893">
        <v>563000.0</v>
      </c>
      <c r="N262" s="893">
        <f t="shared" si="1"/>
        <v>0</v>
      </c>
      <c r="O262" s="904"/>
      <c r="P262" s="904"/>
      <c r="Q262" s="741"/>
      <c r="W262" s="238"/>
      <c r="X262" s="239"/>
      <c r="Y262" s="120"/>
      <c r="Z262" s="240"/>
      <c r="AA262" s="241"/>
      <c r="AB262" s="241"/>
    </row>
    <row r="263" ht="22.5" hidden="1" customHeight="1">
      <c r="A263" s="732" t="b">
        <v>1</v>
      </c>
      <c r="B263" s="899" t="s">
        <v>637</v>
      </c>
      <c r="C263" s="896">
        <v>45703.0</v>
      </c>
      <c r="D263" s="897"/>
      <c r="E263" s="898" t="s">
        <v>119</v>
      </c>
      <c r="F263" s="899">
        <v>4269.0</v>
      </c>
      <c r="G263" s="897" t="s">
        <v>638</v>
      </c>
      <c r="H263" s="888"/>
      <c r="I263" s="900"/>
      <c r="J263" s="900">
        <v>358000.0</v>
      </c>
      <c r="K263" s="893">
        <v>0.0</v>
      </c>
      <c r="L263" s="901"/>
      <c r="M263" s="900">
        <v>358000.0</v>
      </c>
      <c r="N263" s="902">
        <f t="shared" si="1"/>
        <v>0</v>
      </c>
      <c r="O263" s="931"/>
      <c r="P263" s="931"/>
      <c r="Q263" s="751"/>
      <c r="W263" s="238"/>
      <c r="X263" s="239"/>
      <c r="Y263" s="120"/>
      <c r="Z263" s="240"/>
      <c r="AA263" s="241"/>
      <c r="AB263" s="241"/>
    </row>
    <row r="264" ht="22.5" hidden="1" customHeight="1">
      <c r="A264" s="723" t="b">
        <v>1</v>
      </c>
      <c r="B264" s="888" t="s">
        <v>726</v>
      </c>
      <c r="C264" s="889">
        <v>45703.0</v>
      </c>
      <c r="D264" s="890"/>
      <c r="E264" s="891" t="s">
        <v>119</v>
      </c>
      <c r="F264" s="889"/>
      <c r="G264" s="890" t="s">
        <v>641</v>
      </c>
      <c r="H264" s="888"/>
      <c r="I264" s="893"/>
      <c r="J264" s="893">
        <v>25000.0</v>
      </c>
      <c r="K264" s="893">
        <v>0.0</v>
      </c>
      <c r="L264" s="894"/>
      <c r="M264" s="893">
        <v>25000.0</v>
      </c>
      <c r="N264" s="893">
        <f t="shared" si="1"/>
        <v>0</v>
      </c>
      <c r="O264" s="904"/>
      <c r="P264" s="904"/>
      <c r="Q264" s="741"/>
      <c r="W264" s="238"/>
      <c r="X264" s="239"/>
      <c r="Y264" s="120"/>
      <c r="Z264" s="240"/>
      <c r="AA264" s="268"/>
      <c r="AB264" s="249"/>
    </row>
    <row r="265" ht="22.5" hidden="1" customHeight="1">
      <c r="A265" s="723" t="b">
        <v>1</v>
      </c>
      <c r="B265" s="888" t="s">
        <v>313</v>
      </c>
      <c r="C265" s="889">
        <v>45703.0</v>
      </c>
      <c r="D265" s="890"/>
      <c r="E265" s="891" t="s">
        <v>119</v>
      </c>
      <c r="F265" s="889"/>
      <c r="G265" s="890" t="s">
        <v>641</v>
      </c>
      <c r="H265" s="888"/>
      <c r="I265" s="893"/>
      <c r="J265" s="893">
        <v>10000.0</v>
      </c>
      <c r="K265" s="893">
        <v>0.0</v>
      </c>
      <c r="L265" s="894"/>
      <c r="M265" s="893">
        <v>10000.0</v>
      </c>
      <c r="N265" s="893">
        <f t="shared" si="1"/>
        <v>0</v>
      </c>
      <c r="O265" s="904"/>
      <c r="P265" s="904"/>
      <c r="Q265" s="741"/>
      <c r="W265" s="238"/>
      <c r="X265" s="239"/>
      <c r="Y265" s="120"/>
      <c r="Z265" s="240"/>
      <c r="AA265" s="268"/>
      <c r="AB265" s="268"/>
    </row>
    <row r="266" ht="22.5" hidden="1" customHeight="1">
      <c r="A266" s="723" t="b">
        <v>1</v>
      </c>
      <c r="B266" s="888" t="s">
        <v>727</v>
      </c>
      <c r="C266" s="889">
        <v>45703.0</v>
      </c>
      <c r="D266" s="890"/>
      <c r="E266" s="891" t="s">
        <v>119</v>
      </c>
      <c r="F266" s="889"/>
      <c r="G266" s="890" t="s">
        <v>641</v>
      </c>
      <c r="H266" s="888"/>
      <c r="I266" s="893"/>
      <c r="J266" s="893">
        <v>10000.0</v>
      </c>
      <c r="K266" s="893">
        <v>0.0</v>
      </c>
      <c r="L266" s="894"/>
      <c r="M266" s="893">
        <v>10000.0</v>
      </c>
      <c r="N266" s="893">
        <f t="shared" si="1"/>
        <v>0</v>
      </c>
      <c r="O266" s="904"/>
      <c r="P266" s="904"/>
      <c r="Q266" s="741"/>
      <c r="W266" s="238"/>
      <c r="X266" s="239"/>
      <c r="Y266" s="120"/>
      <c r="Z266" s="240"/>
      <c r="AA266" s="241"/>
      <c r="AB266" s="241"/>
    </row>
    <row r="267" ht="22.5" hidden="1" customHeight="1">
      <c r="A267" s="723" t="b">
        <v>1</v>
      </c>
      <c r="B267" s="888" t="s">
        <v>728</v>
      </c>
      <c r="C267" s="889">
        <v>45704.0</v>
      </c>
      <c r="D267" s="890"/>
      <c r="E267" s="891" t="s">
        <v>119</v>
      </c>
      <c r="F267" s="888" t="s">
        <v>729</v>
      </c>
      <c r="G267" s="890" t="s">
        <v>730</v>
      </c>
      <c r="H267" s="888"/>
      <c r="I267" s="893"/>
      <c r="J267" s="893">
        <v>12500.0</v>
      </c>
      <c r="K267" s="893">
        <v>0.0</v>
      </c>
      <c r="L267" s="894"/>
      <c r="M267" s="893">
        <v>12500.0</v>
      </c>
      <c r="N267" s="893">
        <f t="shared" si="1"/>
        <v>0</v>
      </c>
      <c r="O267" s="904"/>
      <c r="P267" s="904"/>
      <c r="Q267" s="741"/>
      <c r="W267" s="238"/>
      <c r="X267" s="239"/>
      <c r="Y267" s="120"/>
      <c r="Z267" s="240"/>
      <c r="AA267" s="241"/>
      <c r="AB267" s="124"/>
    </row>
    <row r="268" ht="22.5" customHeight="1">
      <c r="A268" s="723" t="b">
        <v>1</v>
      </c>
      <c r="B268" s="899" t="s">
        <v>618</v>
      </c>
      <c r="C268" s="889">
        <v>45705.0</v>
      </c>
      <c r="D268" s="890"/>
      <c r="E268" s="891" t="s">
        <v>630</v>
      </c>
      <c r="F268" s="889"/>
      <c r="G268" s="890" t="s">
        <v>618</v>
      </c>
      <c r="H268" s="888"/>
      <c r="I268" s="893"/>
      <c r="J268" s="893">
        <v>200000.0</v>
      </c>
      <c r="K268" s="893">
        <v>0.0</v>
      </c>
      <c r="L268" s="894"/>
      <c r="M268" s="893">
        <v>200000.0</v>
      </c>
      <c r="N268" s="893">
        <f t="shared" si="1"/>
        <v>0</v>
      </c>
      <c r="O268" s="904"/>
      <c r="P268" s="904"/>
      <c r="Q268" s="741"/>
      <c r="W268" s="238"/>
      <c r="X268" s="239"/>
      <c r="Y268" s="120"/>
      <c r="Z268" s="240"/>
      <c r="AA268" s="268"/>
      <c r="AB268" s="249"/>
    </row>
    <row r="269" ht="22.5" hidden="1" customHeight="1">
      <c r="A269" s="732" t="b">
        <v>1</v>
      </c>
      <c r="B269" s="899" t="s">
        <v>618</v>
      </c>
      <c r="C269" s="896">
        <v>45661.0</v>
      </c>
      <c r="D269" s="897"/>
      <c r="E269" s="898" t="s">
        <v>64</v>
      </c>
      <c r="F269" s="899"/>
      <c r="G269" s="934" t="s">
        <v>631</v>
      </c>
      <c r="H269" s="888"/>
      <c r="I269" s="900"/>
      <c r="J269" s="900">
        <v>705000.0</v>
      </c>
      <c r="K269" s="900">
        <v>0.0</v>
      </c>
      <c r="L269" s="899" t="s">
        <v>142</v>
      </c>
      <c r="M269" s="900">
        <v>705000.0</v>
      </c>
      <c r="N269" s="902">
        <f t="shared" si="1"/>
        <v>0</v>
      </c>
      <c r="O269" s="932"/>
      <c r="P269" s="932"/>
      <c r="Q269" s="739"/>
      <c r="W269" s="247"/>
      <c r="X269" s="247"/>
      <c r="Y269" s="248"/>
      <c r="Z269" s="249"/>
      <c r="AB269" s="249"/>
    </row>
    <row r="270" ht="22.5" hidden="1" customHeight="1">
      <c r="A270" s="723" t="b">
        <v>1</v>
      </c>
      <c r="B270" s="888" t="s">
        <v>731</v>
      </c>
      <c r="C270" s="889">
        <v>45705.0</v>
      </c>
      <c r="D270" s="890"/>
      <c r="E270" s="891" t="s">
        <v>119</v>
      </c>
      <c r="F270" s="889"/>
      <c r="G270" s="890" t="s">
        <v>710</v>
      </c>
      <c r="H270" s="888"/>
      <c r="I270" s="893"/>
      <c r="J270" s="893">
        <v>160000.0</v>
      </c>
      <c r="K270" s="893">
        <v>0.0</v>
      </c>
      <c r="L270" s="894"/>
      <c r="M270" s="893">
        <v>160000.0</v>
      </c>
      <c r="N270" s="893">
        <f t="shared" si="1"/>
        <v>0</v>
      </c>
      <c r="O270" s="904"/>
      <c r="P270" s="904"/>
      <c r="Q270" s="741"/>
      <c r="R270" s="55"/>
      <c r="S270" s="55"/>
      <c r="T270" s="55"/>
      <c r="U270" s="55"/>
      <c r="V270" s="55"/>
      <c r="W270" s="275"/>
      <c r="X270" s="275"/>
      <c r="Y270" s="276"/>
      <c r="Z270" s="277"/>
      <c r="AA270" s="112"/>
      <c r="AB270" s="277"/>
      <c r="AC270" s="55"/>
    </row>
    <row r="271" ht="22.5" hidden="1" customHeight="1">
      <c r="A271" s="723" t="b">
        <v>1</v>
      </c>
      <c r="B271" s="888" t="s">
        <v>732</v>
      </c>
      <c r="C271" s="889">
        <v>45705.0</v>
      </c>
      <c r="D271" s="890"/>
      <c r="E271" s="891" t="s">
        <v>119</v>
      </c>
      <c r="F271" s="889"/>
      <c r="G271" s="890" t="s">
        <v>641</v>
      </c>
      <c r="H271" s="888"/>
      <c r="I271" s="907"/>
      <c r="J271" s="907">
        <v>122000.0</v>
      </c>
      <c r="K271" s="893">
        <v>0.0</v>
      </c>
      <c r="L271" s="894"/>
      <c r="M271" s="893">
        <v>122000.0</v>
      </c>
      <c r="N271" s="893">
        <f t="shared" si="1"/>
        <v>0</v>
      </c>
      <c r="O271" s="904"/>
      <c r="P271" s="904"/>
      <c r="Q271" s="741"/>
      <c r="R271" s="55"/>
      <c r="S271" s="55"/>
      <c r="T271" s="55"/>
      <c r="U271" s="55"/>
      <c r="V271" s="55"/>
      <c r="W271" s="275"/>
      <c r="X271" s="275"/>
      <c r="Y271" s="276"/>
      <c r="Z271" s="277"/>
      <c r="AA271" s="112"/>
      <c r="AB271" s="277"/>
      <c r="AC271" s="55"/>
    </row>
    <row r="272" ht="22.5" hidden="1" customHeight="1">
      <c r="A272" s="723" t="b">
        <v>1</v>
      </c>
      <c r="B272" s="888" t="s">
        <v>733</v>
      </c>
      <c r="C272" s="889">
        <v>45705.0</v>
      </c>
      <c r="D272" s="890"/>
      <c r="E272" s="891" t="s">
        <v>119</v>
      </c>
      <c r="F272" s="889"/>
      <c r="G272" s="890" t="s">
        <v>628</v>
      </c>
      <c r="H272" s="888"/>
      <c r="I272" s="893"/>
      <c r="J272" s="893">
        <v>65000.0</v>
      </c>
      <c r="K272" s="893">
        <v>0.0</v>
      </c>
      <c r="L272" s="894"/>
      <c r="M272" s="893">
        <v>65000.0</v>
      </c>
      <c r="N272" s="893">
        <f t="shared" si="1"/>
        <v>0</v>
      </c>
      <c r="O272" s="904"/>
      <c r="P272" s="904"/>
      <c r="Q272" s="741"/>
      <c r="W272" s="238"/>
      <c r="X272" s="239"/>
      <c r="Y272" s="120"/>
      <c r="Z272" s="240"/>
      <c r="AA272" s="268"/>
      <c r="AB272" s="248"/>
    </row>
    <row r="273" ht="22.5" hidden="1" customHeight="1">
      <c r="A273" s="723" t="b">
        <v>1</v>
      </c>
      <c r="B273" s="888" t="s">
        <v>3404</v>
      </c>
      <c r="C273" s="889">
        <v>45705.0</v>
      </c>
      <c r="D273" s="890"/>
      <c r="E273" s="891" t="s">
        <v>52</v>
      </c>
      <c r="F273" s="889"/>
      <c r="G273" s="890" t="s">
        <v>631</v>
      </c>
      <c r="H273" s="888"/>
      <c r="I273" s="893"/>
      <c r="J273" s="893">
        <v>50000.0</v>
      </c>
      <c r="K273" s="893">
        <v>0.0</v>
      </c>
      <c r="L273" s="894"/>
      <c r="M273" s="893">
        <v>50000.0</v>
      </c>
      <c r="N273" s="893">
        <f t="shared" si="1"/>
        <v>0</v>
      </c>
      <c r="O273" s="904"/>
      <c r="P273" s="904"/>
      <c r="Q273" s="741"/>
      <c r="W273" s="238"/>
      <c r="X273" s="239"/>
      <c r="Y273" s="120"/>
      <c r="Z273" s="240"/>
      <c r="AA273" s="268"/>
      <c r="AB273" s="268"/>
    </row>
    <row r="274" ht="22.5" hidden="1" customHeight="1">
      <c r="A274" s="723" t="b">
        <v>1</v>
      </c>
      <c r="B274" s="889"/>
      <c r="C274" s="889">
        <v>45705.0</v>
      </c>
      <c r="D274" s="890"/>
      <c r="E274" s="891" t="s">
        <v>119</v>
      </c>
      <c r="F274" s="889"/>
      <c r="G274" s="890" t="s">
        <v>641</v>
      </c>
      <c r="H274" s="888"/>
      <c r="I274" s="893"/>
      <c r="J274" s="893">
        <v>15000.0</v>
      </c>
      <c r="K274" s="893">
        <v>0.0</v>
      </c>
      <c r="L274" s="894"/>
      <c r="M274" s="893">
        <v>15000.0</v>
      </c>
      <c r="N274" s="893">
        <f t="shared" si="1"/>
        <v>0</v>
      </c>
      <c r="O274" s="904"/>
      <c r="P274" s="904"/>
      <c r="Q274" s="741"/>
      <c r="W274" s="247"/>
      <c r="X274" s="247"/>
      <c r="Y274" s="248"/>
      <c r="Z274" s="249"/>
      <c r="AA274" s="283"/>
      <c r="AB274" s="249"/>
    </row>
    <row r="275" ht="22.5" hidden="1" customHeight="1">
      <c r="A275" s="723" t="b">
        <v>1</v>
      </c>
      <c r="B275" s="888" t="s">
        <v>734</v>
      </c>
      <c r="C275" s="889">
        <v>45705.0</v>
      </c>
      <c r="D275" s="890"/>
      <c r="E275" s="891" t="s">
        <v>119</v>
      </c>
      <c r="F275" s="889"/>
      <c r="G275" s="890" t="s">
        <v>625</v>
      </c>
      <c r="H275" s="888"/>
      <c r="I275" s="893"/>
      <c r="J275" s="893">
        <v>5000.0</v>
      </c>
      <c r="K275" s="893">
        <v>0.0</v>
      </c>
      <c r="L275" s="894"/>
      <c r="M275" s="893">
        <v>5000.0</v>
      </c>
      <c r="N275" s="893">
        <f t="shared" si="1"/>
        <v>0</v>
      </c>
      <c r="O275" s="904"/>
      <c r="P275" s="904"/>
      <c r="Q275" s="741"/>
      <c r="W275" s="247"/>
      <c r="X275" s="247"/>
      <c r="Y275" s="248"/>
      <c r="Z275" s="249"/>
      <c r="AB275" s="249"/>
    </row>
    <row r="276" ht="22.5" hidden="1" customHeight="1">
      <c r="A276" s="723" t="b">
        <v>1</v>
      </c>
      <c r="B276" s="888" t="s">
        <v>711</v>
      </c>
      <c r="C276" s="889">
        <v>45705.0</v>
      </c>
      <c r="D276" s="890"/>
      <c r="E276" s="891" t="s">
        <v>119</v>
      </c>
      <c r="F276" s="889"/>
      <c r="G276" s="890" t="s">
        <v>625</v>
      </c>
      <c r="H276" s="888"/>
      <c r="I276" s="893"/>
      <c r="J276" s="893">
        <v>5000.0</v>
      </c>
      <c r="K276" s="893">
        <v>0.0</v>
      </c>
      <c r="L276" s="894"/>
      <c r="M276" s="893">
        <v>5000.0</v>
      </c>
      <c r="N276" s="893">
        <f t="shared" si="1"/>
        <v>0</v>
      </c>
      <c r="O276" s="904"/>
      <c r="P276" s="904"/>
      <c r="Q276" s="741"/>
      <c r="W276" s="284"/>
      <c r="X276" s="247"/>
      <c r="Y276" s="248"/>
      <c r="Z276" s="249"/>
      <c r="AA276" s="268"/>
      <c r="AB276" s="249"/>
    </row>
    <row r="277" ht="22.5" hidden="1" customHeight="1">
      <c r="A277" s="723" t="b">
        <v>1</v>
      </c>
      <c r="B277" s="888" t="s">
        <v>735</v>
      </c>
      <c r="C277" s="889">
        <v>45706.0</v>
      </c>
      <c r="D277" s="890"/>
      <c r="E277" s="891" t="s">
        <v>119</v>
      </c>
      <c r="F277" s="918" t="s">
        <v>736</v>
      </c>
      <c r="G277" s="890" t="s">
        <v>680</v>
      </c>
      <c r="H277" s="888"/>
      <c r="I277" s="893"/>
      <c r="J277" s="893">
        <v>252000.0</v>
      </c>
      <c r="K277" s="893">
        <v>0.0</v>
      </c>
      <c r="L277" s="894"/>
      <c r="M277" s="893">
        <v>252000.0</v>
      </c>
      <c r="N277" s="893">
        <f t="shared" si="1"/>
        <v>0</v>
      </c>
      <c r="O277" s="904"/>
      <c r="P277" s="904"/>
      <c r="Q277" s="741"/>
      <c r="W277" s="238"/>
      <c r="X277" s="239"/>
      <c r="Y277" s="120"/>
      <c r="Z277" s="249"/>
      <c r="AA277" s="241"/>
      <c r="AB277" s="124"/>
    </row>
    <row r="278" ht="22.5" hidden="1" customHeight="1">
      <c r="A278" s="723" t="b">
        <v>0</v>
      </c>
      <c r="B278" s="888" t="s">
        <v>737</v>
      </c>
      <c r="C278" s="889">
        <v>45706.0</v>
      </c>
      <c r="D278" s="890"/>
      <c r="E278" s="891" t="s">
        <v>119</v>
      </c>
      <c r="F278" s="889"/>
      <c r="G278" s="890" t="s">
        <v>620</v>
      </c>
      <c r="H278" s="888"/>
      <c r="I278" s="907"/>
      <c r="J278" s="907">
        <v>77000.0</v>
      </c>
      <c r="K278" s="893">
        <v>0.0</v>
      </c>
      <c r="L278" s="894"/>
      <c r="M278" s="893">
        <v>77000.0</v>
      </c>
      <c r="N278" s="893">
        <f t="shared" si="1"/>
        <v>0</v>
      </c>
      <c r="O278" s="904"/>
      <c r="P278" s="904"/>
      <c r="Q278" s="741"/>
      <c r="W278" s="247"/>
      <c r="X278" s="247"/>
      <c r="Y278" s="248"/>
      <c r="Z278" s="240"/>
      <c r="AA278" s="283"/>
      <c r="AB278" s="249"/>
    </row>
    <row r="279" ht="22.5" hidden="1" customHeight="1">
      <c r="A279" s="723" t="b">
        <v>1</v>
      </c>
      <c r="B279" s="888" t="s">
        <v>738</v>
      </c>
      <c r="C279" s="889">
        <v>45706.0</v>
      </c>
      <c r="D279" s="890"/>
      <c r="E279" s="891" t="s">
        <v>119</v>
      </c>
      <c r="F279" s="889"/>
      <c r="G279" s="890" t="s">
        <v>710</v>
      </c>
      <c r="H279" s="888"/>
      <c r="I279" s="893"/>
      <c r="J279" s="893">
        <v>55000.0</v>
      </c>
      <c r="K279" s="893">
        <v>0.0</v>
      </c>
      <c r="L279" s="894"/>
      <c r="M279" s="893">
        <v>55000.0</v>
      </c>
      <c r="N279" s="893">
        <f t="shared" si="1"/>
        <v>0</v>
      </c>
      <c r="O279" s="904"/>
      <c r="P279" s="904"/>
      <c r="Q279" s="741"/>
      <c r="W279" s="247"/>
      <c r="X279" s="247"/>
      <c r="Y279" s="248"/>
      <c r="Z279" s="240"/>
      <c r="AA279" s="283"/>
      <c r="AB279" s="249"/>
    </row>
    <row r="280" ht="22.5" hidden="1" customHeight="1">
      <c r="A280" s="723" t="b">
        <v>1</v>
      </c>
      <c r="B280" s="888" t="s">
        <v>739</v>
      </c>
      <c r="C280" s="889">
        <v>45706.0</v>
      </c>
      <c r="D280" s="890"/>
      <c r="E280" s="891" t="s">
        <v>119</v>
      </c>
      <c r="F280" s="889"/>
      <c r="G280" s="890" t="s">
        <v>625</v>
      </c>
      <c r="H280" s="888"/>
      <c r="I280" s="893"/>
      <c r="J280" s="893">
        <v>25000.0</v>
      </c>
      <c r="K280" s="893">
        <v>0.0</v>
      </c>
      <c r="L280" s="894"/>
      <c r="M280" s="893">
        <v>25000.0</v>
      </c>
      <c r="N280" s="893">
        <f t="shared" si="1"/>
        <v>0</v>
      </c>
      <c r="O280" s="904"/>
      <c r="P280" s="904"/>
      <c r="Q280" s="741"/>
      <c r="W280" s="247"/>
      <c r="X280" s="247"/>
      <c r="Y280" s="248"/>
      <c r="Z280" s="240"/>
      <c r="AA280" s="283"/>
      <c r="AB280" s="249"/>
    </row>
    <row r="281" ht="22.5" hidden="1" customHeight="1">
      <c r="A281" s="732" t="b">
        <v>1</v>
      </c>
      <c r="B281" s="899" t="s">
        <v>637</v>
      </c>
      <c r="C281" s="896">
        <v>45707.0</v>
      </c>
      <c r="D281" s="897"/>
      <c r="E281" s="898" t="s">
        <v>119</v>
      </c>
      <c r="F281" s="899">
        <v>4407.0</v>
      </c>
      <c r="G281" s="897" t="s">
        <v>638</v>
      </c>
      <c r="H281" s="888"/>
      <c r="I281" s="900"/>
      <c r="J281" s="900">
        <v>670000.0</v>
      </c>
      <c r="K281" s="893">
        <v>0.0</v>
      </c>
      <c r="L281" s="901"/>
      <c r="M281" s="900">
        <v>670000.0</v>
      </c>
      <c r="N281" s="902">
        <f t="shared" si="1"/>
        <v>0</v>
      </c>
      <c r="O281" s="931"/>
      <c r="P281" s="931"/>
      <c r="Q281" s="751"/>
      <c r="W281" s="247"/>
      <c r="X281" s="247"/>
      <c r="Y281" s="248"/>
      <c r="Z281" s="249"/>
      <c r="AA281" s="283"/>
      <c r="AB281" s="249"/>
    </row>
    <row r="282" ht="22.5" hidden="1" customHeight="1">
      <c r="A282" s="732" t="b">
        <v>1</v>
      </c>
      <c r="B282" s="899" t="s">
        <v>637</v>
      </c>
      <c r="C282" s="896">
        <v>45707.0</v>
      </c>
      <c r="D282" s="897"/>
      <c r="E282" s="898" t="s">
        <v>119</v>
      </c>
      <c r="F282" s="899">
        <v>4402.0</v>
      </c>
      <c r="G282" s="897" t="s">
        <v>638</v>
      </c>
      <c r="H282" s="888"/>
      <c r="I282" s="900"/>
      <c r="J282" s="900">
        <v>377000.0</v>
      </c>
      <c r="K282" s="893">
        <v>0.0</v>
      </c>
      <c r="L282" s="901"/>
      <c r="M282" s="900">
        <v>377000.0</v>
      </c>
      <c r="N282" s="902">
        <f t="shared" si="1"/>
        <v>0</v>
      </c>
      <c r="O282" s="931"/>
      <c r="P282" s="931"/>
      <c r="Q282" s="751"/>
      <c r="W282" s="247"/>
      <c r="X282" s="247"/>
      <c r="Y282" s="248"/>
      <c r="Z282" s="249"/>
      <c r="AA282" s="283"/>
      <c r="AB282" s="249"/>
    </row>
    <row r="283" ht="22.5" hidden="1" customHeight="1">
      <c r="A283" s="723" t="b">
        <v>1</v>
      </c>
      <c r="B283" s="888" t="s">
        <v>740</v>
      </c>
      <c r="C283" s="889">
        <v>45707.0</v>
      </c>
      <c r="D283" s="890"/>
      <c r="E283" s="891" t="s">
        <v>119</v>
      </c>
      <c r="F283" s="899">
        <v>263.0</v>
      </c>
      <c r="G283" s="890" t="s">
        <v>741</v>
      </c>
      <c r="H283" s="888"/>
      <c r="I283" s="893"/>
      <c r="J283" s="893">
        <v>92000.0</v>
      </c>
      <c r="K283" s="893">
        <v>0.0</v>
      </c>
      <c r="L283" s="894"/>
      <c r="M283" s="893">
        <v>92000.0</v>
      </c>
      <c r="N283" s="893">
        <f t="shared" si="1"/>
        <v>0</v>
      </c>
      <c r="O283" s="904"/>
      <c r="P283" s="904"/>
      <c r="Q283" s="741"/>
      <c r="W283" s="247"/>
      <c r="X283" s="247"/>
      <c r="Y283" s="248"/>
      <c r="Z283" s="249"/>
      <c r="AA283" s="283"/>
      <c r="AB283" s="249"/>
    </row>
    <row r="284" ht="22.5" hidden="1" customHeight="1">
      <c r="A284" s="723" t="b">
        <v>1</v>
      </c>
      <c r="B284" s="888" t="s">
        <v>742</v>
      </c>
      <c r="C284" s="889">
        <v>45707.0</v>
      </c>
      <c r="D284" s="890"/>
      <c r="E284" s="891" t="s">
        <v>119</v>
      </c>
      <c r="F284" s="889"/>
      <c r="G284" s="890" t="s">
        <v>620</v>
      </c>
      <c r="H284" s="888"/>
      <c r="I284" s="893"/>
      <c r="J284" s="893">
        <v>55000.0</v>
      </c>
      <c r="K284" s="893">
        <v>0.0</v>
      </c>
      <c r="L284" s="894"/>
      <c r="M284" s="893">
        <v>55000.0</v>
      </c>
      <c r="N284" s="893">
        <f t="shared" si="1"/>
        <v>0</v>
      </c>
      <c r="O284" s="904"/>
      <c r="P284" s="904"/>
      <c r="Q284" s="741"/>
    </row>
    <row r="285" ht="22.5" hidden="1" customHeight="1">
      <c r="A285" s="723" t="b">
        <v>1</v>
      </c>
      <c r="B285" s="888" t="s">
        <v>743</v>
      </c>
      <c r="C285" s="889">
        <v>45707.0</v>
      </c>
      <c r="D285" s="890"/>
      <c r="E285" s="891" t="s">
        <v>119</v>
      </c>
      <c r="F285" s="899">
        <v>262.0</v>
      </c>
      <c r="G285" s="890" t="s">
        <v>744</v>
      </c>
      <c r="H285" s="888"/>
      <c r="I285" s="893"/>
      <c r="J285" s="893">
        <v>50000.0</v>
      </c>
      <c r="K285" s="893">
        <v>0.0</v>
      </c>
      <c r="L285" s="894"/>
      <c r="M285" s="893">
        <v>50000.0</v>
      </c>
      <c r="N285" s="893">
        <f t="shared" si="1"/>
        <v>0</v>
      </c>
      <c r="O285" s="904"/>
      <c r="P285" s="904"/>
      <c r="Q285" s="741"/>
    </row>
    <row r="286" ht="22.5" hidden="1" customHeight="1">
      <c r="A286" s="723" t="b">
        <v>1</v>
      </c>
      <c r="B286" s="888" t="s">
        <v>745</v>
      </c>
      <c r="C286" s="889">
        <v>45707.0</v>
      </c>
      <c r="D286" s="890"/>
      <c r="E286" s="891" t="s">
        <v>119</v>
      </c>
      <c r="F286" s="889"/>
      <c r="G286" s="890" t="s">
        <v>641</v>
      </c>
      <c r="H286" s="888"/>
      <c r="I286" s="893"/>
      <c r="J286" s="893">
        <v>45000.0</v>
      </c>
      <c r="K286" s="893">
        <v>0.0</v>
      </c>
      <c r="L286" s="894"/>
      <c r="M286" s="893">
        <v>45000.0</v>
      </c>
      <c r="N286" s="893">
        <f t="shared" si="1"/>
        <v>0</v>
      </c>
      <c r="O286" s="904"/>
      <c r="P286" s="904"/>
      <c r="Q286" s="741"/>
      <c r="W286" s="247"/>
      <c r="X286" s="247"/>
      <c r="Y286" s="248"/>
      <c r="Z286" s="240"/>
      <c r="AA286" s="283"/>
      <c r="AB286" s="249"/>
    </row>
    <row r="287" ht="22.5" hidden="1" customHeight="1">
      <c r="A287" s="723" t="b">
        <v>1</v>
      </c>
      <c r="B287" s="888" t="s">
        <v>728</v>
      </c>
      <c r="C287" s="889">
        <v>45707.0</v>
      </c>
      <c r="D287" s="890"/>
      <c r="E287" s="891" t="s">
        <v>119</v>
      </c>
      <c r="F287" s="889"/>
      <c r="G287" s="890" t="s">
        <v>622</v>
      </c>
      <c r="H287" s="888"/>
      <c r="I287" s="893"/>
      <c r="J287" s="893">
        <v>40000.0</v>
      </c>
      <c r="K287" s="893">
        <v>0.0</v>
      </c>
      <c r="L287" s="894"/>
      <c r="M287" s="893">
        <v>40000.0</v>
      </c>
      <c r="N287" s="893">
        <f t="shared" si="1"/>
        <v>0</v>
      </c>
      <c r="O287" s="904"/>
      <c r="P287" s="904"/>
      <c r="Q287" s="741"/>
      <c r="W287" s="247"/>
      <c r="X287" s="247"/>
      <c r="Y287" s="248"/>
      <c r="Z287" s="249"/>
      <c r="AA287" s="283"/>
      <c r="AB287" s="249"/>
    </row>
    <row r="288" ht="22.5" hidden="1" customHeight="1">
      <c r="A288" s="723" t="b">
        <v>1</v>
      </c>
      <c r="B288" s="888" t="s">
        <v>666</v>
      </c>
      <c r="C288" s="889">
        <v>45707.0</v>
      </c>
      <c r="D288" s="890"/>
      <c r="E288" s="891" t="s">
        <v>119</v>
      </c>
      <c r="F288" s="888">
        <v>3558.0</v>
      </c>
      <c r="G288" s="890" t="s">
        <v>620</v>
      </c>
      <c r="H288" s="888"/>
      <c r="I288" s="893"/>
      <c r="J288" s="893">
        <v>30000.0</v>
      </c>
      <c r="K288" s="893">
        <v>0.0</v>
      </c>
      <c r="L288" s="894"/>
      <c r="M288" s="893">
        <v>30000.0</v>
      </c>
      <c r="N288" s="893">
        <f t="shared" si="1"/>
        <v>0</v>
      </c>
      <c r="O288" s="904"/>
      <c r="P288" s="904"/>
      <c r="Q288" s="741"/>
      <c r="W288" s="247"/>
      <c r="X288" s="247"/>
      <c r="Y288" s="248"/>
      <c r="Z288" s="249"/>
      <c r="AA288" s="283"/>
      <c r="AB288" s="249"/>
    </row>
    <row r="289" ht="22.5" hidden="1" customHeight="1">
      <c r="A289" s="723" t="b">
        <v>1</v>
      </c>
      <c r="B289" s="888" t="s">
        <v>666</v>
      </c>
      <c r="C289" s="889">
        <v>45707.0</v>
      </c>
      <c r="D289" s="890"/>
      <c r="E289" s="891" t="s">
        <v>119</v>
      </c>
      <c r="F289" s="888">
        <v>3565.0</v>
      </c>
      <c r="G289" s="890" t="s">
        <v>620</v>
      </c>
      <c r="H289" s="888"/>
      <c r="I289" s="893"/>
      <c r="J289" s="893">
        <v>25000.0</v>
      </c>
      <c r="K289" s="893">
        <v>0.0</v>
      </c>
      <c r="L289" s="894"/>
      <c r="M289" s="893">
        <v>25000.0</v>
      </c>
      <c r="N289" s="893">
        <f t="shared" si="1"/>
        <v>0</v>
      </c>
      <c r="O289" s="904"/>
      <c r="P289" s="904"/>
      <c r="Q289" s="741"/>
      <c r="W289" s="247"/>
      <c r="X289" s="247"/>
      <c r="Y289" s="248"/>
      <c r="Z289" s="240"/>
      <c r="AA289" s="283"/>
      <c r="AB289" s="249"/>
    </row>
    <row r="290" ht="22.5" hidden="1" customHeight="1">
      <c r="A290" s="723" t="b">
        <v>1</v>
      </c>
      <c r="B290" s="888" t="s">
        <v>746</v>
      </c>
      <c r="C290" s="889">
        <v>45707.0</v>
      </c>
      <c r="D290" s="890"/>
      <c r="E290" s="891" t="s">
        <v>119</v>
      </c>
      <c r="F290" s="889"/>
      <c r="G290" s="890" t="s">
        <v>622</v>
      </c>
      <c r="H290" s="888"/>
      <c r="I290" s="893"/>
      <c r="J290" s="893">
        <v>20000.0</v>
      </c>
      <c r="K290" s="893">
        <v>0.0</v>
      </c>
      <c r="L290" s="894"/>
      <c r="M290" s="893">
        <v>20000.0</v>
      </c>
      <c r="N290" s="893">
        <f t="shared" si="1"/>
        <v>0</v>
      </c>
      <c r="O290" s="904"/>
      <c r="P290" s="904"/>
      <c r="Q290" s="741"/>
      <c r="W290" s="238"/>
      <c r="X290" s="239"/>
      <c r="Y290" s="120"/>
      <c r="Z290" s="269"/>
      <c r="AA290" s="268"/>
      <c r="AB290" s="249"/>
    </row>
    <row r="291" ht="22.5" hidden="1" customHeight="1">
      <c r="A291" s="723" t="b">
        <v>1</v>
      </c>
      <c r="B291" s="888" t="s">
        <v>747</v>
      </c>
      <c r="C291" s="889">
        <v>45707.0</v>
      </c>
      <c r="D291" s="890"/>
      <c r="E291" s="891" t="s">
        <v>119</v>
      </c>
      <c r="F291" s="889"/>
      <c r="G291" s="890" t="s">
        <v>710</v>
      </c>
      <c r="H291" s="888"/>
      <c r="I291" s="893"/>
      <c r="J291" s="893">
        <v>15000.0</v>
      </c>
      <c r="K291" s="893">
        <v>0.0</v>
      </c>
      <c r="L291" s="894"/>
      <c r="M291" s="893">
        <v>15000.0</v>
      </c>
      <c r="N291" s="893">
        <f t="shared" si="1"/>
        <v>0</v>
      </c>
      <c r="O291" s="904"/>
      <c r="P291" s="904"/>
      <c r="Q291" s="741"/>
      <c r="W291" s="247"/>
      <c r="X291" s="247"/>
      <c r="Y291" s="248"/>
      <c r="Z291" s="249"/>
      <c r="AA291" s="283"/>
      <c r="AB291" s="249"/>
    </row>
    <row r="292" ht="22.5" hidden="1" customHeight="1">
      <c r="A292" s="723" t="b">
        <v>1</v>
      </c>
      <c r="B292" s="888" t="s">
        <v>748</v>
      </c>
      <c r="C292" s="889">
        <v>45707.0</v>
      </c>
      <c r="D292" s="890"/>
      <c r="E292" s="891" t="s">
        <v>119</v>
      </c>
      <c r="F292" s="889"/>
      <c r="G292" s="890" t="s">
        <v>641</v>
      </c>
      <c r="H292" s="888"/>
      <c r="I292" s="893"/>
      <c r="J292" s="893">
        <v>15000.0</v>
      </c>
      <c r="K292" s="893">
        <v>0.0</v>
      </c>
      <c r="L292" s="894"/>
      <c r="M292" s="893">
        <v>15000.0</v>
      </c>
      <c r="N292" s="893">
        <f t="shared" si="1"/>
        <v>0</v>
      </c>
      <c r="O292" s="904"/>
      <c r="P292" s="904"/>
      <c r="Q292" s="741"/>
      <c r="W292" s="247"/>
      <c r="X292" s="247"/>
      <c r="Y292" s="248"/>
      <c r="Z292" s="249"/>
      <c r="AA292" s="283"/>
      <c r="AB292" s="249"/>
    </row>
    <row r="293" ht="22.5" hidden="1" customHeight="1">
      <c r="A293" s="723" t="b">
        <v>1</v>
      </c>
      <c r="B293" s="888" t="s">
        <v>749</v>
      </c>
      <c r="C293" s="889">
        <v>45707.0</v>
      </c>
      <c r="D293" s="890"/>
      <c r="E293" s="891" t="s">
        <v>119</v>
      </c>
      <c r="F293" s="889"/>
      <c r="G293" s="890" t="s">
        <v>620</v>
      </c>
      <c r="H293" s="888"/>
      <c r="I293" s="893"/>
      <c r="J293" s="893">
        <v>3250.0</v>
      </c>
      <c r="K293" s="893">
        <v>0.0</v>
      </c>
      <c r="L293" s="894"/>
      <c r="M293" s="893">
        <v>3250.0</v>
      </c>
      <c r="N293" s="893">
        <f t="shared" si="1"/>
        <v>0</v>
      </c>
      <c r="O293" s="904"/>
      <c r="P293" s="904"/>
      <c r="Q293" s="741"/>
      <c r="W293" s="247"/>
      <c r="X293" s="247"/>
      <c r="Y293" s="248"/>
      <c r="Z293" s="240"/>
      <c r="AA293" s="283"/>
      <c r="AB293" s="249"/>
    </row>
    <row r="294" ht="22.5" hidden="1" customHeight="1">
      <c r="A294" s="723" t="b">
        <v>1</v>
      </c>
      <c r="B294" s="888" t="s">
        <v>750</v>
      </c>
      <c r="C294" s="889">
        <v>45707.0</v>
      </c>
      <c r="D294" s="890"/>
      <c r="E294" s="891" t="s">
        <v>119</v>
      </c>
      <c r="F294" s="889"/>
      <c r="G294" s="890" t="s">
        <v>620</v>
      </c>
      <c r="H294" s="888"/>
      <c r="I294" s="893"/>
      <c r="J294" s="893">
        <v>3000.0</v>
      </c>
      <c r="K294" s="893">
        <v>0.0</v>
      </c>
      <c r="L294" s="894"/>
      <c r="M294" s="893">
        <v>3000.0</v>
      </c>
      <c r="N294" s="893">
        <f t="shared" si="1"/>
        <v>0</v>
      </c>
      <c r="O294" s="904"/>
      <c r="P294" s="904"/>
      <c r="Q294" s="741"/>
      <c r="W294" s="247"/>
      <c r="X294" s="247"/>
      <c r="Y294" s="248"/>
      <c r="Z294" s="249"/>
      <c r="AA294" s="283"/>
      <c r="AB294" s="249"/>
    </row>
    <row r="295" ht="22.5" customHeight="1">
      <c r="A295" s="723" t="b">
        <v>1</v>
      </c>
      <c r="B295" s="899" t="s">
        <v>618</v>
      </c>
      <c r="C295" s="889">
        <v>45708.0</v>
      </c>
      <c r="D295" s="890"/>
      <c r="E295" s="891" t="s">
        <v>37</v>
      </c>
      <c r="F295" s="889"/>
      <c r="G295" s="890" t="s">
        <v>618</v>
      </c>
      <c r="H295" s="888"/>
      <c r="I295" s="893"/>
      <c r="J295" s="893">
        <v>25000.0</v>
      </c>
      <c r="K295" s="893">
        <v>0.0</v>
      </c>
      <c r="L295" s="894"/>
      <c r="M295" s="893">
        <v>25000.0</v>
      </c>
      <c r="N295" s="893">
        <f t="shared" si="1"/>
        <v>0</v>
      </c>
      <c r="O295" s="904"/>
      <c r="P295" s="904"/>
      <c r="Q295" s="741"/>
      <c r="W295" s="247"/>
      <c r="X295" s="247"/>
      <c r="Y295" s="248"/>
      <c r="Z295" s="249"/>
      <c r="AA295" s="283"/>
      <c r="AB295" s="249"/>
    </row>
    <row r="296" ht="22.5" hidden="1" customHeight="1">
      <c r="A296" s="723" t="b">
        <v>1</v>
      </c>
      <c r="B296" s="888" t="s">
        <v>666</v>
      </c>
      <c r="C296" s="889">
        <v>45708.0</v>
      </c>
      <c r="D296" s="890"/>
      <c r="E296" s="891" t="s">
        <v>119</v>
      </c>
      <c r="F296" s="889"/>
      <c r="G296" s="890" t="s">
        <v>620</v>
      </c>
      <c r="H296" s="888"/>
      <c r="I296" s="893"/>
      <c r="J296" s="893">
        <v>27000.0</v>
      </c>
      <c r="K296" s="893">
        <v>0.0</v>
      </c>
      <c r="L296" s="894"/>
      <c r="M296" s="893">
        <v>27000.0</v>
      </c>
      <c r="N296" s="893">
        <f t="shared" si="1"/>
        <v>0</v>
      </c>
      <c r="O296" s="904"/>
      <c r="P296" s="904"/>
      <c r="Q296" s="741"/>
      <c r="W296" s="247"/>
      <c r="X296" s="247"/>
      <c r="Y296" s="248"/>
      <c r="Z296" s="249"/>
      <c r="AA296" s="283"/>
      <c r="AB296" s="249"/>
    </row>
    <row r="297" ht="22.5" hidden="1" customHeight="1">
      <c r="A297" s="723" t="b">
        <v>1</v>
      </c>
      <c r="B297" s="888" t="s">
        <v>248</v>
      </c>
      <c r="C297" s="889">
        <v>45708.0</v>
      </c>
      <c r="D297" s="890"/>
      <c r="E297" s="891" t="s">
        <v>119</v>
      </c>
      <c r="F297" s="889"/>
      <c r="G297" s="890" t="s">
        <v>620</v>
      </c>
      <c r="H297" s="888"/>
      <c r="I297" s="893"/>
      <c r="J297" s="893">
        <v>25000.0</v>
      </c>
      <c r="K297" s="893">
        <v>0.0</v>
      </c>
      <c r="L297" s="894"/>
      <c r="M297" s="893">
        <v>25000.0</v>
      </c>
      <c r="N297" s="893">
        <f t="shared" si="1"/>
        <v>0</v>
      </c>
      <c r="O297" s="904"/>
      <c r="P297" s="904"/>
      <c r="Q297" s="741"/>
      <c r="W297" s="247"/>
      <c r="X297" s="247"/>
      <c r="Y297" s="248"/>
      <c r="Z297" s="249"/>
      <c r="AA297" s="283"/>
      <c r="AB297" s="249"/>
    </row>
    <row r="298" ht="22.5" customHeight="1">
      <c r="A298" s="723" t="b">
        <v>1</v>
      </c>
      <c r="B298" s="899" t="s">
        <v>618</v>
      </c>
      <c r="C298" s="889">
        <v>45709.0</v>
      </c>
      <c r="D298" s="890"/>
      <c r="E298" s="891" t="s">
        <v>37</v>
      </c>
      <c r="F298" s="889"/>
      <c r="G298" s="890" t="s">
        <v>618</v>
      </c>
      <c r="H298" s="888"/>
      <c r="I298" s="893"/>
      <c r="J298" s="893">
        <v>50000.0</v>
      </c>
      <c r="K298" s="893">
        <v>0.0</v>
      </c>
      <c r="L298" s="894"/>
      <c r="M298" s="893">
        <v>50000.0</v>
      </c>
      <c r="N298" s="893">
        <f t="shared" si="1"/>
        <v>0</v>
      </c>
      <c r="O298" s="904"/>
      <c r="P298" s="904"/>
      <c r="Q298" s="741"/>
      <c r="W298" s="247"/>
      <c r="X298" s="247"/>
      <c r="Y298" s="248"/>
      <c r="Z298" s="249"/>
      <c r="AA298" s="283"/>
      <c r="AB298" s="249"/>
    </row>
    <row r="299" ht="22.5" hidden="1" customHeight="1">
      <c r="A299" s="723" t="b">
        <v>1</v>
      </c>
      <c r="B299" s="888" t="s">
        <v>660</v>
      </c>
      <c r="C299" s="889">
        <v>45710.0</v>
      </c>
      <c r="D299" s="890"/>
      <c r="E299" s="891" t="s">
        <v>119</v>
      </c>
      <c r="F299" s="935">
        <v>1370.0</v>
      </c>
      <c r="G299" s="890" t="s">
        <v>620</v>
      </c>
      <c r="H299" s="888"/>
      <c r="I299" s="893"/>
      <c r="J299" s="893">
        <v>67000.0</v>
      </c>
      <c r="K299" s="893">
        <v>0.0</v>
      </c>
      <c r="L299" s="894"/>
      <c r="M299" s="893">
        <v>67000.0</v>
      </c>
      <c r="N299" s="893">
        <f t="shared" si="1"/>
        <v>0</v>
      </c>
      <c r="O299" s="904"/>
      <c r="P299" s="904"/>
      <c r="Q299" s="741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</row>
    <row r="300" ht="22.5" customHeight="1">
      <c r="A300" s="723" t="b">
        <v>1</v>
      </c>
      <c r="B300" s="899" t="s">
        <v>618</v>
      </c>
      <c r="C300" s="889">
        <v>45710.0</v>
      </c>
      <c r="D300" s="890"/>
      <c r="E300" s="891" t="s">
        <v>226</v>
      </c>
      <c r="F300" s="889"/>
      <c r="G300" s="890" t="s">
        <v>618</v>
      </c>
      <c r="H300" s="888"/>
      <c r="I300" s="893"/>
      <c r="J300" s="893">
        <v>25000.0</v>
      </c>
      <c r="K300" s="893">
        <v>0.0</v>
      </c>
      <c r="L300" s="894"/>
      <c r="M300" s="893">
        <v>25000.0</v>
      </c>
      <c r="N300" s="893">
        <f t="shared" si="1"/>
        <v>0</v>
      </c>
      <c r="O300" s="904"/>
      <c r="P300" s="904"/>
      <c r="Q300" s="741"/>
      <c r="W300" s="247"/>
      <c r="X300" s="247"/>
      <c r="Y300" s="248"/>
      <c r="Z300" s="249"/>
      <c r="AA300" s="283"/>
      <c r="AB300" s="249"/>
    </row>
    <row r="301" ht="22.5" hidden="1" customHeight="1">
      <c r="A301" s="723" t="b">
        <v>1</v>
      </c>
      <c r="B301" s="888" t="s">
        <v>751</v>
      </c>
      <c r="C301" s="889">
        <v>45710.0</v>
      </c>
      <c r="D301" s="890"/>
      <c r="E301" s="891" t="s">
        <v>119</v>
      </c>
      <c r="F301" s="889"/>
      <c r="G301" s="890" t="s">
        <v>641</v>
      </c>
      <c r="H301" s="888"/>
      <c r="I301" s="893"/>
      <c r="J301" s="893">
        <v>10000.0</v>
      </c>
      <c r="K301" s="893">
        <v>0.0</v>
      </c>
      <c r="L301" s="894"/>
      <c r="M301" s="893">
        <v>10000.0</v>
      </c>
      <c r="N301" s="893">
        <f t="shared" si="1"/>
        <v>0</v>
      </c>
      <c r="O301" s="904"/>
      <c r="P301" s="904"/>
      <c r="Q301" s="741"/>
    </row>
    <row r="302" ht="25.5" hidden="1" customHeight="1">
      <c r="A302" s="723" t="b">
        <v>1</v>
      </c>
      <c r="B302" s="888" t="s">
        <v>631</v>
      </c>
      <c r="C302" s="889">
        <v>45716.0</v>
      </c>
      <c r="D302" s="890"/>
      <c r="E302" s="891" t="s">
        <v>54</v>
      </c>
      <c r="F302" s="889"/>
      <c r="G302" s="890" t="s">
        <v>631</v>
      </c>
      <c r="H302" s="888"/>
      <c r="I302" s="893"/>
      <c r="J302" s="893">
        <v>1122000.0</v>
      </c>
      <c r="K302" s="893">
        <v>0.0</v>
      </c>
      <c r="L302" s="894"/>
      <c r="M302" s="893">
        <v>1122000.0</v>
      </c>
      <c r="N302" s="893">
        <f t="shared" si="1"/>
        <v>0</v>
      </c>
      <c r="O302" s="904"/>
      <c r="P302" s="904"/>
      <c r="Q302" s="741"/>
      <c r="W302" s="247"/>
      <c r="X302" s="247"/>
      <c r="Y302" s="248"/>
      <c r="Z302" s="249"/>
      <c r="AA302" s="283"/>
      <c r="AB302" s="249"/>
    </row>
    <row r="303" ht="22.5" hidden="1" customHeight="1">
      <c r="A303" s="723" t="b">
        <v>1</v>
      </c>
      <c r="B303" s="888" t="s">
        <v>752</v>
      </c>
      <c r="C303" s="889">
        <v>45710.0</v>
      </c>
      <c r="D303" s="890"/>
      <c r="E303" s="891" t="s">
        <v>119</v>
      </c>
      <c r="F303" s="889"/>
      <c r="G303" s="890" t="s">
        <v>620</v>
      </c>
      <c r="H303" s="888"/>
      <c r="I303" s="893"/>
      <c r="J303" s="893">
        <v>4000.0</v>
      </c>
      <c r="K303" s="893">
        <v>0.0</v>
      </c>
      <c r="L303" s="894"/>
      <c r="M303" s="893">
        <v>4000.0</v>
      </c>
      <c r="N303" s="893">
        <f t="shared" si="1"/>
        <v>0</v>
      </c>
      <c r="O303" s="904"/>
      <c r="P303" s="904"/>
      <c r="Q303" s="741"/>
      <c r="W303" s="247"/>
      <c r="X303" s="247"/>
      <c r="Y303" s="248"/>
      <c r="Z303" s="240"/>
      <c r="AA303" s="283"/>
      <c r="AB303" s="249"/>
    </row>
    <row r="304" ht="22.5" hidden="1" customHeight="1">
      <c r="A304" s="723" t="b">
        <v>0</v>
      </c>
      <c r="B304" s="888" t="s">
        <v>753</v>
      </c>
      <c r="C304" s="889">
        <v>45711.0</v>
      </c>
      <c r="D304" s="890"/>
      <c r="E304" s="891" t="s">
        <v>632</v>
      </c>
      <c r="F304" s="888">
        <v>4473.0</v>
      </c>
      <c r="G304" s="890" t="s">
        <v>620</v>
      </c>
      <c r="H304" s="888"/>
      <c r="I304" s="893"/>
      <c r="J304" s="893">
        <v>253000.0</v>
      </c>
      <c r="K304" s="893">
        <v>0.0</v>
      </c>
      <c r="L304" s="894"/>
      <c r="M304" s="893">
        <v>253000.0</v>
      </c>
      <c r="N304" s="893">
        <f t="shared" si="1"/>
        <v>0</v>
      </c>
      <c r="O304" s="904"/>
      <c r="P304" s="904"/>
      <c r="Q304" s="741"/>
      <c r="W304" s="247"/>
      <c r="X304" s="247"/>
      <c r="Y304" s="248"/>
      <c r="Z304" s="240"/>
      <c r="AA304" s="283"/>
      <c r="AB304" s="249"/>
    </row>
    <row r="305" ht="22.5" hidden="1" customHeight="1">
      <c r="A305" s="723" t="b">
        <v>1</v>
      </c>
      <c r="B305" s="936" t="s">
        <v>754</v>
      </c>
      <c r="C305" s="896">
        <v>45711.0</v>
      </c>
      <c r="D305" s="897"/>
      <c r="E305" s="898" t="s">
        <v>119</v>
      </c>
      <c r="F305" s="936">
        <v>264.0</v>
      </c>
      <c r="G305" s="937" t="s">
        <v>680</v>
      </c>
      <c r="H305" s="888"/>
      <c r="I305" s="938"/>
      <c r="J305" s="938">
        <v>243000.0</v>
      </c>
      <c r="K305" s="893">
        <v>0.0</v>
      </c>
      <c r="L305" s="939"/>
      <c r="M305" s="892">
        <v>243000.0</v>
      </c>
      <c r="N305" s="893">
        <f t="shared" si="1"/>
        <v>0</v>
      </c>
      <c r="O305" s="904"/>
      <c r="P305" s="904"/>
      <c r="Q305" s="741"/>
      <c r="W305" s="239"/>
      <c r="X305" s="239"/>
      <c r="Y305" s="120"/>
      <c r="Z305" s="240"/>
      <c r="AA305" s="241"/>
      <c r="AB305" s="120"/>
    </row>
    <row r="306" ht="22.5" hidden="1" customHeight="1">
      <c r="A306" s="723" t="b">
        <v>1</v>
      </c>
      <c r="B306" s="888" t="s">
        <v>627</v>
      </c>
      <c r="C306" s="889">
        <v>45711.0</v>
      </c>
      <c r="D306" s="890"/>
      <c r="E306" s="891" t="s">
        <v>119</v>
      </c>
      <c r="F306" s="889"/>
      <c r="G306" s="890" t="s">
        <v>628</v>
      </c>
      <c r="H306" s="888"/>
      <c r="I306" s="893"/>
      <c r="J306" s="893">
        <v>150000.0</v>
      </c>
      <c r="K306" s="893">
        <v>0.0</v>
      </c>
      <c r="L306" s="894"/>
      <c r="M306" s="893">
        <v>150000.0</v>
      </c>
      <c r="N306" s="893">
        <f t="shared" si="1"/>
        <v>0</v>
      </c>
      <c r="O306" s="904"/>
      <c r="P306" s="904"/>
      <c r="Q306" s="741"/>
      <c r="W306" s="247"/>
      <c r="X306" s="247"/>
      <c r="Y306" s="248"/>
      <c r="Z306" s="249"/>
      <c r="AB306" s="249"/>
    </row>
    <row r="307" ht="22.5" hidden="1" customHeight="1">
      <c r="A307" s="723" t="b">
        <v>1</v>
      </c>
      <c r="B307" s="888" t="s">
        <v>755</v>
      </c>
      <c r="C307" s="889">
        <v>45711.0</v>
      </c>
      <c r="D307" s="890"/>
      <c r="E307" s="917"/>
      <c r="F307" s="889"/>
      <c r="G307" s="890" t="s">
        <v>620</v>
      </c>
      <c r="H307" s="888"/>
      <c r="I307" s="893"/>
      <c r="J307" s="893">
        <v>147000.0</v>
      </c>
      <c r="K307" s="893">
        <v>0.0</v>
      </c>
      <c r="L307" s="894"/>
      <c r="M307" s="893">
        <v>147000.0</v>
      </c>
      <c r="N307" s="893">
        <f t="shared" si="1"/>
        <v>0</v>
      </c>
      <c r="O307" s="904"/>
      <c r="P307" s="904"/>
      <c r="Q307" s="741"/>
      <c r="W307" s="247"/>
      <c r="X307" s="247"/>
      <c r="Y307" s="248"/>
      <c r="Z307" s="249"/>
      <c r="AA307" s="283"/>
      <c r="AB307" s="249"/>
    </row>
    <row r="308" ht="22.5" hidden="1" customHeight="1">
      <c r="A308" s="732" t="b">
        <v>1</v>
      </c>
      <c r="B308" s="899" t="s">
        <v>637</v>
      </c>
      <c r="C308" s="896">
        <v>45711.0</v>
      </c>
      <c r="D308" s="897"/>
      <c r="E308" s="898" t="s">
        <v>119</v>
      </c>
      <c r="F308" s="899">
        <v>4065.0</v>
      </c>
      <c r="G308" s="897" t="s">
        <v>638</v>
      </c>
      <c r="H308" s="888"/>
      <c r="I308" s="900"/>
      <c r="J308" s="900">
        <v>96000.0</v>
      </c>
      <c r="K308" s="893">
        <v>0.0</v>
      </c>
      <c r="L308" s="901"/>
      <c r="M308" s="900">
        <v>96000.0</v>
      </c>
      <c r="N308" s="902">
        <f t="shared" si="1"/>
        <v>0</v>
      </c>
      <c r="O308" s="931"/>
      <c r="P308" s="931"/>
      <c r="Q308" s="751"/>
      <c r="W308" s="247"/>
      <c r="X308" s="247"/>
      <c r="Y308" s="248"/>
      <c r="Z308" s="249"/>
      <c r="AA308" s="283"/>
      <c r="AB308" s="249"/>
    </row>
    <row r="309" ht="22.5" hidden="1" customHeight="1">
      <c r="A309" s="723" t="b">
        <v>1</v>
      </c>
      <c r="B309" s="899" t="s">
        <v>756</v>
      </c>
      <c r="C309" s="896">
        <v>45711.0</v>
      </c>
      <c r="D309" s="897"/>
      <c r="E309" s="940"/>
      <c r="F309" s="899">
        <v>370.0</v>
      </c>
      <c r="G309" s="890" t="s">
        <v>620</v>
      </c>
      <c r="H309" s="888"/>
      <c r="I309" s="900"/>
      <c r="J309" s="900">
        <v>67000.0</v>
      </c>
      <c r="K309" s="893">
        <v>0.0</v>
      </c>
      <c r="L309" s="894"/>
      <c r="M309" s="893">
        <v>67000.0</v>
      </c>
      <c r="N309" s="893">
        <f t="shared" si="1"/>
        <v>0</v>
      </c>
      <c r="O309" s="904"/>
      <c r="P309" s="904"/>
      <c r="Q309" s="741"/>
      <c r="R309" s="105"/>
      <c r="S309" s="105"/>
      <c r="T309" s="105"/>
      <c r="U309" s="105"/>
      <c r="V309" s="105"/>
      <c r="W309" s="264"/>
      <c r="X309" s="264"/>
      <c r="Y309" s="265"/>
      <c r="Z309" s="266"/>
      <c r="AA309" s="105"/>
      <c r="AB309" s="266"/>
      <c r="AC309" s="105"/>
    </row>
    <row r="310" ht="22.5" hidden="1" customHeight="1">
      <c r="A310" s="723" t="b">
        <v>1</v>
      </c>
      <c r="B310" s="888" t="s">
        <v>3404</v>
      </c>
      <c r="C310" s="889">
        <v>45711.0</v>
      </c>
      <c r="D310" s="890"/>
      <c r="E310" s="891" t="s">
        <v>52</v>
      </c>
      <c r="F310" s="889"/>
      <c r="G310" s="890" t="s">
        <v>631</v>
      </c>
      <c r="H310" s="888"/>
      <c r="I310" s="893"/>
      <c r="J310" s="893">
        <v>25000.0</v>
      </c>
      <c r="K310" s="893">
        <v>0.0</v>
      </c>
      <c r="L310" s="894"/>
      <c r="M310" s="893">
        <v>25000.0</v>
      </c>
      <c r="N310" s="893">
        <f t="shared" si="1"/>
        <v>0</v>
      </c>
      <c r="O310" s="904"/>
      <c r="P310" s="904"/>
      <c r="Q310" s="741"/>
      <c r="W310" s="247"/>
      <c r="X310" s="247"/>
      <c r="Y310" s="248"/>
      <c r="Z310" s="249"/>
      <c r="AA310" s="283"/>
      <c r="AB310" s="249"/>
    </row>
    <row r="311" ht="22.5" hidden="1" customHeight="1">
      <c r="A311" s="723" t="b">
        <v>1</v>
      </c>
      <c r="B311" s="888" t="s">
        <v>757</v>
      </c>
      <c r="C311" s="889">
        <v>45711.0</v>
      </c>
      <c r="D311" s="890"/>
      <c r="E311" s="891" t="s">
        <v>119</v>
      </c>
      <c r="F311" s="889"/>
      <c r="G311" s="890" t="s">
        <v>641</v>
      </c>
      <c r="H311" s="888"/>
      <c r="I311" s="893"/>
      <c r="J311" s="893">
        <v>10000.0</v>
      </c>
      <c r="K311" s="893">
        <v>0.0</v>
      </c>
      <c r="L311" s="894"/>
      <c r="M311" s="893">
        <v>10000.0</v>
      </c>
      <c r="N311" s="893">
        <f t="shared" si="1"/>
        <v>0</v>
      </c>
      <c r="O311" s="904"/>
      <c r="P311" s="904"/>
      <c r="Q311" s="741"/>
      <c r="W311" s="247"/>
      <c r="X311" s="247"/>
      <c r="Y311" s="248"/>
      <c r="Z311" s="249"/>
      <c r="AA311" s="283"/>
      <c r="AB311" s="249"/>
    </row>
    <row r="312" ht="22.5" hidden="1" customHeight="1">
      <c r="A312" s="723" t="b">
        <v>1</v>
      </c>
      <c r="B312" s="889"/>
      <c r="C312" s="889">
        <v>45712.0</v>
      </c>
      <c r="D312" s="890"/>
      <c r="E312" s="891" t="s">
        <v>69</v>
      </c>
      <c r="F312" s="889"/>
      <c r="G312" s="890" t="s">
        <v>631</v>
      </c>
      <c r="H312" s="888"/>
      <c r="I312" s="893"/>
      <c r="J312" s="893">
        <v>510000.0</v>
      </c>
      <c r="K312" s="893">
        <v>0.0</v>
      </c>
      <c r="L312" s="894"/>
      <c r="M312" s="893">
        <v>510000.0</v>
      </c>
      <c r="N312" s="893">
        <f t="shared" si="1"/>
        <v>0</v>
      </c>
      <c r="O312" s="904"/>
      <c r="P312" s="904"/>
      <c r="Q312" s="741"/>
      <c r="W312" s="247"/>
      <c r="X312" s="247"/>
      <c r="Y312" s="248"/>
      <c r="Z312" s="240"/>
      <c r="AB312" s="249"/>
    </row>
    <row r="313" ht="22.5" hidden="1" customHeight="1">
      <c r="A313" s="723" t="b">
        <v>1</v>
      </c>
      <c r="B313" s="888" t="s">
        <v>758</v>
      </c>
      <c r="C313" s="889">
        <v>45712.0</v>
      </c>
      <c r="D313" s="890"/>
      <c r="E313" s="891" t="s">
        <v>119</v>
      </c>
      <c r="F313" s="918">
        <v>608.0</v>
      </c>
      <c r="G313" s="890" t="s">
        <v>633</v>
      </c>
      <c r="H313" s="888"/>
      <c r="I313" s="893"/>
      <c r="J313" s="893">
        <v>157000.0</v>
      </c>
      <c r="K313" s="893">
        <v>0.0</v>
      </c>
      <c r="L313" s="894"/>
      <c r="M313" s="893">
        <v>157000.0</v>
      </c>
      <c r="N313" s="893">
        <f t="shared" si="1"/>
        <v>0</v>
      </c>
      <c r="O313" s="904"/>
      <c r="P313" s="904"/>
      <c r="Q313" s="741"/>
      <c r="W313" s="247"/>
      <c r="X313" s="247"/>
      <c r="Y313" s="248"/>
      <c r="Z313" s="249"/>
      <c r="AA313" s="283"/>
      <c r="AB313" s="249"/>
    </row>
    <row r="314" ht="22.5" hidden="1" customHeight="1">
      <c r="A314" s="723" t="b">
        <v>1</v>
      </c>
      <c r="B314" s="888" t="s">
        <v>759</v>
      </c>
      <c r="C314" s="889">
        <v>45712.0</v>
      </c>
      <c r="D314" s="890"/>
      <c r="E314" s="891" t="s">
        <v>759</v>
      </c>
      <c r="F314" s="888">
        <v>6486.0</v>
      </c>
      <c r="G314" s="890" t="s">
        <v>622</v>
      </c>
      <c r="H314" s="888"/>
      <c r="I314" s="893"/>
      <c r="J314" s="893">
        <v>117000.0</v>
      </c>
      <c r="K314" s="893">
        <v>0.0</v>
      </c>
      <c r="L314" s="894"/>
      <c r="M314" s="893">
        <v>117000.0</v>
      </c>
      <c r="N314" s="893">
        <f t="shared" si="1"/>
        <v>0</v>
      </c>
      <c r="O314" s="904"/>
      <c r="P314" s="904"/>
      <c r="Q314" s="741"/>
      <c r="W314" s="247"/>
      <c r="X314" s="247"/>
      <c r="Y314" s="248"/>
      <c r="Z314" s="249"/>
      <c r="AA314" s="283"/>
      <c r="AB314" s="249"/>
    </row>
    <row r="315" ht="22.5" hidden="1" customHeight="1">
      <c r="A315" s="723" t="b">
        <v>1</v>
      </c>
      <c r="B315" s="888" t="s">
        <v>562</v>
      </c>
      <c r="C315" s="889">
        <v>45712.0</v>
      </c>
      <c r="D315" s="890"/>
      <c r="E315" s="891" t="s">
        <v>119</v>
      </c>
      <c r="F315" s="941">
        <v>14321.0</v>
      </c>
      <c r="G315" s="890" t="s">
        <v>620</v>
      </c>
      <c r="H315" s="888"/>
      <c r="I315" s="893"/>
      <c r="J315" s="893">
        <v>95000.0</v>
      </c>
      <c r="K315" s="893">
        <v>0.0</v>
      </c>
      <c r="L315" s="894"/>
      <c r="M315" s="893">
        <v>95000.0</v>
      </c>
      <c r="N315" s="893">
        <f t="shared" si="1"/>
        <v>0</v>
      </c>
      <c r="O315" s="904"/>
      <c r="P315" s="904"/>
      <c r="Q315" s="741"/>
      <c r="W315" s="247"/>
      <c r="X315" s="247"/>
      <c r="Y315" s="248"/>
      <c r="Z315" s="249"/>
      <c r="AA315" s="283"/>
      <c r="AB315" s="249"/>
    </row>
    <row r="316" ht="22.5" hidden="1" customHeight="1">
      <c r="A316" s="723" t="b">
        <v>1</v>
      </c>
      <c r="B316" s="888" t="s">
        <v>562</v>
      </c>
      <c r="C316" s="889">
        <v>45712.0</v>
      </c>
      <c r="D316" s="890"/>
      <c r="E316" s="891" t="s">
        <v>119</v>
      </c>
      <c r="F316" s="888">
        <v>14392.0</v>
      </c>
      <c r="G316" s="890" t="s">
        <v>620</v>
      </c>
      <c r="H316" s="888"/>
      <c r="I316" s="893"/>
      <c r="J316" s="893">
        <v>55000.0</v>
      </c>
      <c r="K316" s="893">
        <v>0.0</v>
      </c>
      <c r="L316" s="894"/>
      <c r="M316" s="893">
        <v>55000.0</v>
      </c>
      <c r="N316" s="893">
        <f t="shared" si="1"/>
        <v>0</v>
      </c>
      <c r="O316" s="904"/>
      <c r="P316" s="904"/>
      <c r="Q316" s="741"/>
      <c r="W316" s="247"/>
      <c r="X316" s="247"/>
      <c r="Y316" s="248"/>
      <c r="Z316" s="249"/>
      <c r="AA316" s="283"/>
      <c r="AB316" s="249"/>
    </row>
    <row r="317" ht="22.5" hidden="1" customHeight="1">
      <c r="A317" s="723" t="b">
        <v>1</v>
      </c>
      <c r="B317" s="888" t="s">
        <v>760</v>
      </c>
      <c r="C317" s="889">
        <v>45712.0</v>
      </c>
      <c r="D317" s="890"/>
      <c r="E317" s="891" t="s">
        <v>119</v>
      </c>
      <c r="F317" s="889"/>
      <c r="G317" s="890" t="s">
        <v>620</v>
      </c>
      <c r="H317" s="888"/>
      <c r="I317" s="893"/>
      <c r="J317" s="893">
        <v>40000.0</v>
      </c>
      <c r="K317" s="893">
        <v>0.0</v>
      </c>
      <c r="L317" s="894"/>
      <c r="M317" s="893">
        <v>40000.0</v>
      </c>
      <c r="N317" s="893">
        <f t="shared" si="1"/>
        <v>0</v>
      </c>
      <c r="O317" s="904"/>
      <c r="P317" s="904"/>
      <c r="Q317" s="741"/>
      <c r="R317" s="119"/>
      <c r="S317" s="119"/>
      <c r="T317" s="119"/>
      <c r="U317" s="119"/>
      <c r="V317" s="119"/>
      <c r="W317" s="294"/>
      <c r="X317" s="294"/>
      <c r="Y317" s="295"/>
      <c r="Z317" s="296"/>
      <c r="AA317" s="297"/>
      <c r="AB317" s="296"/>
      <c r="AC317" s="119"/>
    </row>
    <row r="318" ht="22.5" hidden="1" customHeight="1">
      <c r="A318" s="723" t="b">
        <v>1</v>
      </c>
      <c r="B318" s="888" t="s">
        <v>760</v>
      </c>
      <c r="C318" s="889">
        <v>45712.0</v>
      </c>
      <c r="D318" s="890"/>
      <c r="E318" s="891" t="s">
        <v>119</v>
      </c>
      <c r="F318" s="889"/>
      <c r="G318" s="890" t="s">
        <v>620</v>
      </c>
      <c r="H318" s="888"/>
      <c r="I318" s="893"/>
      <c r="J318" s="893">
        <v>25000.0</v>
      </c>
      <c r="K318" s="893">
        <v>0.0</v>
      </c>
      <c r="L318" s="894"/>
      <c r="M318" s="893">
        <v>25000.0</v>
      </c>
      <c r="N318" s="893">
        <f t="shared" si="1"/>
        <v>0</v>
      </c>
      <c r="O318" s="904"/>
      <c r="P318" s="904"/>
      <c r="Q318" s="741"/>
      <c r="W318" s="247"/>
      <c r="X318" s="247"/>
      <c r="Y318" s="248"/>
      <c r="Z318" s="249"/>
      <c r="AA318" s="283"/>
      <c r="AB318" s="249"/>
    </row>
    <row r="319" ht="22.5" hidden="1" customHeight="1">
      <c r="A319" s="723" t="b">
        <v>1</v>
      </c>
      <c r="B319" s="888" t="s">
        <v>761</v>
      </c>
      <c r="C319" s="889">
        <v>45713.0</v>
      </c>
      <c r="D319" s="890"/>
      <c r="E319" s="891" t="s">
        <v>119</v>
      </c>
      <c r="F319" s="888">
        <v>100.0</v>
      </c>
      <c r="G319" s="890" t="s">
        <v>710</v>
      </c>
      <c r="H319" s="888"/>
      <c r="I319" s="893"/>
      <c r="J319" s="893">
        <v>1000000.0</v>
      </c>
      <c r="K319" s="893">
        <v>0.0</v>
      </c>
      <c r="L319" s="894"/>
      <c r="M319" s="893">
        <v>1000000.0</v>
      </c>
      <c r="N319" s="893">
        <f t="shared" si="1"/>
        <v>0</v>
      </c>
      <c r="O319" s="904"/>
      <c r="P319" s="904"/>
      <c r="Q319" s="741"/>
      <c r="W319" s="247"/>
      <c r="X319" s="247"/>
      <c r="Y319" s="248"/>
      <c r="Z319" s="249"/>
      <c r="AA319" s="283"/>
      <c r="AB319" s="249"/>
    </row>
    <row r="320" ht="22.5" hidden="1" customHeight="1">
      <c r="A320" s="732" t="b">
        <v>1</v>
      </c>
      <c r="B320" s="899"/>
      <c r="C320" s="896">
        <v>45713.0</v>
      </c>
      <c r="D320" s="897"/>
      <c r="E320" s="898" t="s">
        <v>637</v>
      </c>
      <c r="F320" s="899">
        <v>4541.0</v>
      </c>
      <c r="G320" s="897" t="s">
        <v>763</v>
      </c>
      <c r="H320" s="888"/>
      <c r="I320" s="900"/>
      <c r="J320" s="900">
        <v>701000.0</v>
      </c>
      <c r="K320" s="893">
        <v>0.0</v>
      </c>
      <c r="L320" s="901"/>
      <c r="M320" s="900">
        <v>701000.0</v>
      </c>
      <c r="N320" s="902">
        <f t="shared" si="1"/>
        <v>0</v>
      </c>
      <c r="O320" s="931"/>
      <c r="P320" s="931"/>
      <c r="Q320" s="751"/>
      <c r="R320" s="55"/>
      <c r="S320" s="55"/>
      <c r="T320" s="55"/>
      <c r="U320" s="55"/>
      <c r="V320" s="55"/>
      <c r="W320" s="275"/>
      <c r="X320" s="275"/>
      <c r="Y320" s="276"/>
      <c r="Z320" s="277"/>
      <c r="AA320" s="112"/>
      <c r="AB320" s="277"/>
      <c r="AC320" s="55"/>
    </row>
    <row r="321" ht="22.5" hidden="1" customHeight="1">
      <c r="A321" s="723" t="b">
        <v>1</v>
      </c>
      <c r="B321" s="888" t="s">
        <v>764</v>
      </c>
      <c r="C321" s="889">
        <v>45713.0</v>
      </c>
      <c r="D321" s="890"/>
      <c r="E321" s="891" t="s">
        <v>119</v>
      </c>
      <c r="F321" s="888" t="s">
        <v>765</v>
      </c>
      <c r="G321" s="890" t="s">
        <v>620</v>
      </c>
      <c r="H321" s="888"/>
      <c r="I321" s="893"/>
      <c r="J321" s="893">
        <v>491000.0</v>
      </c>
      <c r="K321" s="893">
        <v>0.0</v>
      </c>
      <c r="L321" s="894"/>
      <c r="M321" s="893">
        <v>491000.0</v>
      </c>
      <c r="N321" s="893">
        <f t="shared" si="1"/>
        <v>0</v>
      </c>
      <c r="O321" s="904"/>
      <c r="P321" s="904"/>
      <c r="Q321" s="741"/>
      <c r="W321" s="247"/>
      <c r="X321" s="247"/>
      <c r="Y321" s="248"/>
      <c r="Z321" s="249"/>
      <c r="AA321" s="283"/>
      <c r="AB321" s="249"/>
    </row>
    <row r="322" ht="22.5" hidden="1" customHeight="1">
      <c r="A322" s="723" t="b">
        <v>1</v>
      </c>
      <c r="B322" s="888" t="s">
        <v>766</v>
      </c>
      <c r="C322" s="889">
        <v>45713.0</v>
      </c>
      <c r="D322" s="890"/>
      <c r="E322" s="891" t="s">
        <v>119</v>
      </c>
      <c r="F322" s="888" t="s">
        <v>767</v>
      </c>
      <c r="G322" s="890" t="s">
        <v>641</v>
      </c>
      <c r="H322" s="888"/>
      <c r="I322" s="893"/>
      <c r="J322" s="893">
        <v>55000.0</v>
      </c>
      <c r="K322" s="893">
        <v>0.0</v>
      </c>
      <c r="L322" s="894"/>
      <c r="M322" s="893">
        <v>55000.0</v>
      </c>
      <c r="N322" s="893">
        <f t="shared" si="1"/>
        <v>0</v>
      </c>
      <c r="O322" s="904"/>
      <c r="P322" s="904"/>
      <c r="Q322" s="741"/>
      <c r="W322" s="247"/>
      <c r="X322" s="247"/>
      <c r="Y322" s="248"/>
      <c r="Z322" s="240"/>
      <c r="AA322" s="283"/>
      <c r="AB322" s="249"/>
    </row>
    <row r="323" ht="22.5" hidden="1" customHeight="1">
      <c r="A323" s="723" t="b">
        <v>0</v>
      </c>
      <c r="B323" s="888" t="s">
        <v>683</v>
      </c>
      <c r="C323" s="889">
        <v>45713.0</v>
      </c>
      <c r="D323" s="890"/>
      <c r="E323" s="891" t="s">
        <v>683</v>
      </c>
      <c r="F323" s="889"/>
      <c r="G323" s="890" t="s">
        <v>651</v>
      </c>
      <c r="H323" s="888"/>
      <c r="I323" s="907"/>
      <c r="J323" s="907">
        <v>21000.0</v>
      </c>
      <c r="K323" s="893">
        <v>0.0</v>
      </c>
      <c r="L323" s="894"/>
      <c r="M323" s="893">
        <v>21000.0</v>
      </c>
      <c r="N323" s="893">
        <f t="shared" si="1"/>
        <v>0</v>
      </c>
      <c r="O323" s="904"/>
      <c r="P323" s="904"/>
      <c r="Q323" s="741"/>
      <c r="W323" s="247"/>
      <c r="X323" s="247"/>
      <c r="Y323" s="248"/>
      <c r="Z323" s="249"/>
      <c r="AA323" s="283"/>
      <c r="AB323" s="249"/>
    </row>
    <row r="324" ht="22.5" hidden="1" customHeight="1">
      <c r="A324" s="753"/>
      <c r="B324" s="941" t="s">
        <v>660</v>
      </c>
      <c r="C324" s="889">
        <v>45713.0</v>
      </c>
      <c r="D324" s="890"/>
      <c r="E324" s="891" t="s">
        <v>119</v>
      </c>
      <c r="F324" s="942"/>
      <c r="G324" s="905" t="s">
        <v>641</v>
      </c>
      <c r="H324" s="888"/>
      <c r="I324" s="920"/>
      <c r="J324" s="920">
        <v>5000.0</v>
      </c>
      <c r="K324" s="893">
        <v>0.0</v>
      </c>
      <c r="L324" s="942"/>
      <c r="M324" s="920">
        <v>5000.0</v>
      </c>
      <c r="N324" s="893">
        <f t="shared" si="1"/>
        <v>0</v>
      </c>
      <c r="O324" s="943"/>
      <c r="P324" s="943"/>
      <c r="Q324" s="754"/>
      <c r="W324" s="247"/>
      <c r="X324" s="247"/>
      <c r="Y324" s="248"/>
      <c r="Z324" s="249"/>
      <c r="AA324" s="283"/>
      <c r="AB324" s="249"/>
    </row>
    <row r="325" ht="22.5" hidden="1" customHeight="1">
      <c r="A325" s="723" t="b">
        <v>1</v>
      </c>
      <c r="B325" s="888" t="s">
        <v>768</v>
      </c>
      <c r="C325" s="889">
        <v>45713.0</v>
      </c>
      <c r="D325" s="890"/>
      <c r="E325" s="891" t="s">
        <v>119</v>
      </c>
      <c r="F325" s="889"/>
      <c r="G325" s="890" t="s">
        <v>641</v>
      </c>
      <c r="H325" s="888"/>
      <c r="I325" s="893"/>
      <c r="J325" s="893">
        <v>5000.0</v>
      </c>
      <c r="K325" s="893">
        <v>0.0</v>
      </c>
      <c r="L325" s="894"/>
      <c r="M325" s="893">
        <v>5000.0</v>
      </c>
      <c r="N325" s="893">
        <f t="shared" si="1"/>
        <v>0</v>
      </c>
      <c r="O325" s="904"/>
      <c r="P325" s="904"/>
      <c r="Q325" s="741"/>
      <c r="W325" s="247"/>
      <c r="X325" s="247"/>
      <c r="Y325" s="248"/>
      <c r="Z325" s="240"/>
      <c r="AA325" s="283"/>
      <c r="AB325" s="249"/>
    </row>
    <row r="326" ht="22.5" hidden="1" customHeight="1">
      <c r="A326" s="723" t="b">
        <v>1</v>
      </c>
      <c r="B326" s="888" t="s">
        <v>657</v>
      </c>
      <c r="C326" s="889">
        <v>45713.0</v>
      </c>
      <c r="D326" s="890"/>
      <c r="E326" s="891" t="s">
        <v>119</v>
      </c>
      <c r="F326" s="889"/>
      <c r="G326" s="890" t="s">
        <v>641</v>
      </c>
      <c r="H326" s="888"/>
      <c r="I326" s="893"/>
      <c r="J326" s="893">
        <v>4000.0</v>
      </c>
      <c r="K326" s="893">
        <v>0.0</v>
      </c>
      <c r="L326" s="894"/>
      <c r="M326" s="893">
        <v>4000.0</v>
      </c>
      <c r="N326" s="893">
        <f t="shared" si="1"/>
        <v>0</v>
      </c>
      <c r="O326" s="904"/>
      <c r="P326" s="904"/>
      <c r="Q326" s="741"/>
      <c r="W326" s="247"/>
      <c r="X326" s="247"/>
      <c r="Y326" s="248"/>
      <c r="Z326" s="249"/>
      <c r="AA326" s="283"/>
      <c r="AB326" s="249"/>
    </row>
    <row r="327" ht="22.5" hidden="1" customHeight="1">
      <c r="A327" s="723" t="b">
        <v>0</v>
      </c>
      <c r="B327" s="888" t="s">
        <v>769</v>
      </c>
      <c r="C327" s="889">
        <v>45714.0</v>
      </c>
      <c r="D327" s="890"/>
      <c r="E327" s="891" t="s">
        <v>632</v>
      </c>
      <c r="F327" s="888">
        <v>4575.0</v>
      </c>
      <c r="G327" s="890"/>
      <c r="H327" s="888"/>
      <c r="I327" s="893"/>
      <c r="J327" s="893">
        <v>1078000.0</v>
      </c>
      <c r="K327" s="893">
        <v>0.0</v>
      </c>
      <c r="L327" s="894"/>
      <c r="M327" s="893">
        <v>1078000.0</v>
      </c>
      <c r="N327" s="893">
        <f t="shared" si="1"/>
        <v>0</v>
      </c>
      <c r="O327" s="904"/>
      <c r="P327" s="904"/>
      <c r="Q327" s="741"/>
      <c r="W327" s="247"/>
      <c r="X327" s="247"/>
      <c r="Y327" s="248"/>
      <c r="Z327" s="249"/>
      <c r="AA327" s="283"/>
      <c r="AB327" s="249"/>
    </row>
    <row r="328" ht="22.5" hidden="1" customHeight="1">
      <c r="A328" s="723" t="b">
        <v>0</v>
      </c>
      <c r="B328" s="888" t="s">
        <v>770</v>
      </c>
      <c r="C328" s="889">
        <v>45714.0</v>
      </c>
      <c r="D328" s="890"/>
      <c r="E328" s="891" t="s">
        <v>632</v>
      </c>
      <c r="F328" s="888">
        <v>4590.0</v>
      </c>
      <c r="G328" s="890" t="s">
        <v>620</v>
      </c>
      <c r="H328" s="888"/>
      <c r="I328" s="893"/>
      <c r="J328" s="893">
        <v>705000.0</v>
      </c>
      <c r="K328" s="893">
        <v>0.0</v>
      </c>
      <c r="L328" s="894"/>
      <c r="M328" s="893">
        <v>705000.0</v>
      </c>
      <c r="N328" s="893">
        <f t="shared" si="1"/>
        <v>0</v>
      </c>
      <c r="O328" s="904"/>
      <c r="P328" s="904"/>
      <c r="Q328" s="741"/>
    </row>
    <row r="329" ht="22.5" hidden="1" customHeight="1">
      <c r="A329" s="723" t="b">
        <v>1</v>
      </c>
      <c r="B329" s="888" t="s">
        <v>771</v>
      </c>
      <c r="C329" s="889">
        <v>45714.0</v>
      </c>
      <c r="D329" s="890"/>
      <c r="E329" s="891" t="s">
        <v>772</v>
      </c>
      <c r="F329" s="888">
        <v>182.0</v>
      </c>
      <c r="G329" s="890" t="s">
        <v>620</v>
      </c>
      <c r="H329" s="888"/>
      <c r="I329" s="893"/>
      <c r="J329" s="893">
        <v>300000.0</v>
      </c>
      <c r="K329" s="893">
        <v>0.0</v>
      </c>
      <c r="L329" s="894"/>
      <c r="M329" s="893">
        <v>300000.0</v>
      </c>
      <c r="N329" s="893">
        <f t="shared" si="1"/>
        <v>0</v>
      </c>
      <c r="O329" s="904"/>
      <c r="P329" s="904"/>
      <c r="Q329" s="741"/>
      <c r="W329" s="247"/>
      <c r="X329" s="247"/>
      <c r="Y329" s="248"/>
      <c r="Z329" s="249"/>
      <c r="AA329" s="283"/>
      <c r="AB329" s="249"/>
    </row>
    <row r="330" ht="22.5" hidden="1" customHeight="1">
      <c r="A330" s="723" t="b">
        <v>1</v>
      </c>
      <c r="B330" s="888" t="s">
        <v>773</v>
      </c>
      <c r="C330" s="889">
        <v>45714.0</v>
      </c>
      <c r="D330" s="890"/>
      <c r="E330" s="891" t="s">
        <v>119</v>
      </c>
      <c r="F330" s="888">
        <v>701.0</v>
      </c>
      <c r="G330" s="890" t="s">
        <v>620</v>
      </c>
      <c r="H330" s="888"/>
      <c r="I330" s="893"/>
      <c r="J330" s="893">
        <v>190000.0</v>
      </c>
      <c r="K330" s="893">
        <v>0.0</v>
      </c>
      <c r="L330" s="894"/>
      <c r="M330" s="893">
        <v>190000.0</v>
      </c>
      <c r="N330" s="893">
        <f t="shared" si="1"/>
        <v>0</v>
      </c>
      <c r="O330" s="904"/>
      <c r="P330" s="904"/>
      <c r="Q330" s="741"/>
      <c r="W330" s="247"/>
      <c r="X330" s="247"/>
      <c r="Y330" s="248"/>
      <c r="Z330" s="240"/>
      <c r="AA330" s="283"/>
      <c r="AB330" s="249"/>
    </row>
    <row r="331" ht="22.5" hidden="1" customHeight="1">
      <c r="A331" s="723" t="b">
        <v>0</v>
      </c>
      <c r="B331" s="888" t="s">
        <v>774</v>
      </c>
      <c r="C331" s="889">
        <v>45714.0</v>
      </c>
      <c r="D331" s="890"/>
      <c r="E331" s="891" t="s">
        <v>632</v>
      </c>
      <c r="F331" s="888">
        <v>4576.0</v>
      </c>
      <c r="G331" s="890" t="s">
        <v>620</v>
      </c>
      <c r="H331" s="888"/>
      <c r="I331" s="893"/>
      <c r="J331" s="893">
        <v>90000.0</v>
      </c>
      <c r="K331" s="893">
        <v>0.0</v>
      </c>
      <c r="L331" s="894"/>
      <c r="M331" s="893">
        <v>90000.0</v>
      </c>
      <c r="N331" s="893">
        <f t="shared" si="1"/>
        <v>0</v>
      </c>
      <c r="O331" s="904"/>
      <c r="P331" s="904"/>
      <c r="Q331" s="741"/>
      <c r="W331" s="247"/>
      <c r="X331" s="247"/>
      <c r="Y331" s="248"/>
      <c r="Z331" s="249"/>
      <c r="AB331" s="249"/>
    </row>
    <row r="332" ht="22.5" hidden="1" customHeight="1">
      <c r="A332" s="723" t="b">
        <v>1</v>
      </c>
      <c r="B332" s="888" t="s">
        <v>775</v>
      </c>
      <c r="C332" s="889">
        <v>45714.0</v>
      </c>
      <c r="D332" s="890"/>
      <c r="E332" s="891" t="s">
        <v>119</v>
      </c>
      <c r="F332" s="889"/>
      <c r="G332" s="890" t="s">
        <v>641</v>
      </c>
      <c r="H332" s="888"/>
      <c r="I332" s="893"/>
      <c r="J332" s="893">
        <v>67000.0</v>
      </c>
      <c r="K332" s="893">
        <v>0.0</v>
      </c>
      <c r="L332" s="894"/>
      <c r="M332" s="893">
        <v>67000.0</v>
      </c>
      <c r="N332" s="893">
        <f t="shared" si="1"/>
        <v>0</v>
      </c>
      <c r="O332" s="904"/>
      <c r="P332" s="904"/>
      <c r="Q332" s="741"/>
      <c r="W332" s="247"/>
      <c r="X332" s="247"/>
      <c r="Y332" s="248"/>
      <c r="Z332" s="240"/>
      <c r="AB332" s="249"/>
    </row>
    <row r="333" ht="22.5" hidden="1" customHeight="1">
      <c r="A333" s="723" t="b">
        <v>1</v>
      </c>
      <c r="B333" s="888" t="s">
        <v>711</v>
      </c>
      <c r="C333" s="889">
        <v>45714.0</v>
      </c>
      <c r="D333" s="890"/>
      <c r="E333" s="891" t="s">
        <v>776</v>
      </c>
      <c r="F333" s="889"/>
      <c r="G333" s="890" t="s">
        <v>641</v>
      </c>
      <c r="H333" s="888"/>
      <c r="I333" s="893"/>
      <c r="J333" s="893">
        <v>48000.0</v>
      </c>
      <c r="K333" s="893">
        <v>0.0</v>
      </c>
      <c r="L333" s="894"/>
      <c r="M333" s="893">
        <v>48000.0</v>
      </c>
      <c r="N333" s="893">
        <f t="shared" si="1"/>
        <v>0</v>
      </c>
      <c r="O333" s="904"/>
      <c r="P333" s="904"/>
      <c r="Q333" s="741"/>
      <c r="W333" s="247"/>
      <c r="X333" s="247"/>
      <c r="Y333" s="248"/>
      <c r="Z333" s="240"/>
      <c r="AA333" s="283"/>
      <c r="AB333" s="249"/>
    </row>
    <row r="334" ht="22.5" hidden="1" customHeight="1">
      <c r="A334" s="723" t="b">
        <v>1</v>
      </c>
      <c r="B334" s="888" t="s">
        <v>777</v>
      </c>
      <c r="C334" s="889">
        <v>45714.0</v>
      </c>
      <c r="D334" s="890"/>
      <c r="E334" s="891" t="s">
        <v>119</v>
      </c>
      <c r="F334" s="889"/>
      <c r="G334" s="890" t="s">
        <v>641</v>
      </c>
      <c r="H334" s="888"/>
      <c r="I334" s="893"/>
      <c r="J334" s="893">
        <v>28000.0</v>
      </c>
      <c r="K334" s="893">
        <v>0.0</v>
      </c>
      <c r="L334" s="894"/>
      <c r="M334" s="893">
        <v>28000.0</v>
      </c>
      <c r="N334" s="893">
        <f t="shared" si="1"/>
        <v>0</v>
      </c>
      <c r="O334" s="904"/>
      <c r="P334" s="904"/>
      <c r="Q334" s="741"/>
      <c r="W334" s="247"/>
      <c r="X334" s="247"/>
      <c r="Y334" s="248"/>
      <c r="Z334" s="269"/>
      <c r="AA334" s="283"/>
      <c r="AB334" s="249"/>
    </row>
    <row r="335" ht="22.5" hidden="1" customHeight="1">
      <c r="A335" s="723" t="b">
        <v>1</v>
      </c>
      <c r="B335" s="888" t="s">
        <v>3404</v>
      </c>
      <c r="C335" s="889">
        <v>45714.0</v>
      </c>
      <c r="D335" s="890"/>
      <c r="E335" s="891" t="s">
        <v>52</v>
      </c>
      <c r="F335" s="889"/>
      <c r="G335" s="890" t="s">
        <v>631</v>
      </c>
      <c r="H335" s="888"/>
      <c r="I335" s="893"/>
      <c r="J335" s="893">
        <v>25000.0</v>
      </c>
      <c r="K335" s="893">
        <v>0.0</v>
      </c>
      <c r="L335" s="894"/>
      <c r="M335" s="893">
        <v>25000.0</v>
      </c>
      <c r="N335" s="893">
        <f t="shared" si="1"/>
        <v>0</v>
      </c>
      <c r="O335" s="904"/>
      <c r="P335" s="904"/>
      <c r="Q335" s="741"/>
      <c r="W335" s="247"/>
      <c r="X335" s="247"/>
      <c r="Y335" s="248"/>
      <c r="Z335" s="269"/>
      <c r="AA335" s="283"/>
      <c r="AB335" s="249"/>
    </row>
    <row r="336" ht="22.5" hidden="1" customHeight="1">
      <c r="A336" s="723" t="b">
        <v>1</v>
      </c>
      <c r="B336" s="888" t="s">
        <v>779</v>
      </c>
      <c r="C336" s="889">
        <v>45714.0</v>
      </c>
      <c r="D336" s="890"/>
      <c r="E336" s="891" t="s">
        <v>766</v>
      </c>
      <c r="F336" s="889"/>
      <c r="G336" s="890" t="s">
        <v>641</v>
      </c>
      <c r="H336" s="888"/>
      <c r="I336" s="893"/>
      <c r="J336" s="893">
        <v>5000.0</v>
      </c>
      <c r="K336" s="893">
        <v>0.0</v>
      </c>
      <c r="L336" s="894"/>
      <c r="M336" s="893">
        <v>5000.0</v>
      </c>
      <c r="N336" s="893">
        <f t="shared" si="1"/>
        <v>0</v>
      </c>
      <c r="O336" s="904"/>
      <c r="P336" s="904"/>
      <c r="Q336" s="741"/>
      <c r="W336" s="247"/>
      <c r="X336" s="247"/>
      <c r="Y336" s="248"/>
      <c r="Z336" s="240"/>
      <c r="AA336" s="283"/>
      <c r="AB336" s="249"/>
    </row>
    <row r="337" ht="22.5" hidden="1" customHeight="1">
      <c r="A337" s="723" t="b">
        <v>1</v>
      </c>
      <c r="B337" s="888" t="s">
        <v>778</v>
      </c>
      <c r="C337" s="889">
        <v>45714.0</v>
      </c>
      <c r="D337" s="890"/>
      <c r="E337" s="891" t="s">
        <v>119</v>
      </c>
      <c r="F337" s="889"/>
      <c r="G337" s="890" t="s">
        <v>620</v>
      </c>
      <c r="H337" s="888"/>
      <c r="I337" s="893"/>
      <c r="J337" s="893">
        <v>5000.0</v>
      </c>
      <c r="K337" s="893">
        <v>0.0</v>
      </c>
      <c r="L337" s="894"/>
      <c r="M337" s="893">
        <v>5000.0</v>
      </c>
      <c r="N337" s="893">
        <f t="shared" si="1"/>
        <v>0</v>
      </c>
      <c r="O337" s="904"/>
      <c r="P337" s="904"/>
      <c r="Q337" s="741"/>
      <c r="W337" s="247"/>
      <c r="X337" s="247"/>
      <c r="Y337" s="248"/>
      <c r="Z337" s="240"/>
      <c r="AA337" s="283"/>
      <c r="AB337" s="249"/>
    </row>
    <row r="338" ht="22.5" hidden="1" customHeight="1">
      <c r="A338" s="723" t="b">
        <v>0</v>
      </c>
      <c r="B338" s="888" t="s">
        <v>780</v>
      </c>
      <c r="C338" s="889">
        <v>45715.0</v>
      </c>
      <c r="D338" s="890"/>
      <c r="E338" s="891" t="s">
        <v>632</v>
      </c>
      <c r="F338" s="888">
        <v>4598.0</v>
      </c>
      <c r="G338" s="890" t="s">
        <v>620</v>
      </c>
      <c r="H338" s="888"/>
      <c r="I338" s="893"/>
      <c r="J338" s="893">
        <v>345000.0</v>
      </c>
      <c r="K338" s="893">
        <v>0.0</v>
      </c>
      <c r="L338" s="894"/>
      <c r="M338" s="893">
        <v>345000.0</v>
      </c>
      <c r="N338" s="893">
        <f t="shared" si="1"/>
        <v>0</v>
      </c>
      <c r="O338" s="904"/>
      <c r="P338" s="904"/>
      <c r="Q338" s="741"/>
      <c r="W338" s="247"/>
      <c r="X338" s="247"/>
      <c r="Y338" s="248"/>
      <c r="Z338" s="249"/>
      <c r="AA338" s="283"/>
      <c r="AB338" s="249"/>
    </row>
    <row r="339" ht="22.5" hidden="1" customHeight="1">
      <c r="A339" s="723" t="b">
        <v>0</v>
      </c>
      <c r="B339" s="888" t="s">
        <v>781</v>
      </c>
      <c r="C339" s="889">
        <v>45715.0</v>
      </c>
      <c r="D339" s="890"/>
      <c r="E339" s="917"/>
      <c r="F339" s="888">
        <v>256.0</v>
      </c>
      <c r="G339" s="890" t="s">
        <v>782</v>
      </c>
      <c r="H339" s="888"/>
      <c r="I339" s="893"/>
      <c r="J339" s="893">
        <v>48000.0</v>
      </c>
      <c r="K339" s="893">
        <v>0.0</v>
      </c>
      <c r="L339" s="894"/>
      <c r="M339" s="893">
        <v>48000.0</v>
      </c>
      <c r="N339" s="893">
        <f t="shared" si="1"/>
        <v>0</v>
      </c>
      <c r="O339" s="904"/>
      <c r="P339" s="904"/>
      <c r="Q339" s="741"/>
    </row>
    <row r="340" ht="22.5" hidden="1" customHeight="1">
      <c r="A340" s="723" t="b">
        <v>0</v>
      </c>
      <c r="B340" s="888" t="s">
        <v>649</v>
      </c>
      <c r="C340" s="889">
        <v>45715.0</v>
      </c>
      <c r="D340" s="890"/>
      <c r="E340" s="891" t="s">
        <v>119</v>
      </c>
      <c r="F340" s="888"/>
      <c r="G340" s="890" t="s">
        <v>628</v>
      </c>
      <c r="H340" s="888"/>
      <c r="I340" s="893"/>
      <c r="J340" s="893">
        <v>25000.0</v>
      </c>
      <c r="K340" s="893">
        <v>0.0</v>
      </c>
      <c r="L340" s="894"/>
      <c r="M340" s="893">
        <v>25000.0</v>
      </c>
      <c r="N340" s="893">
        <f t="shared" si="1"/>
        <v>0</v>
      </c>
      <c r="O340" s="904"/>
      <c r="P340" s="904"/>
      <c r="Q340" s="741"/>
    </row>
    <row r="341" ht="22.5" hidden="1" customHeight="1">
      <c r="A341" s="723" t="b">
        <v>1</v>
      </c>
      <c r="B341" s="888" t="s">
        <v>783</v>
      </c>
      <c r="C341" s="889">
        <v>45715.0</v>
      </c>
      <c r="D341" s="890"/>
      <c r="E341" s="891" t="s">
        <v>119</v>
      </c>
      <c r="F341" s="889"/>
      <c r="G341" s="890" t="s">
        <v>651</v>
      </c>
      <c r="H341" s="888"/>
      <c r="I341" s="893"/>
      <c r="J341" s="893">
        <v>25000.0</v>
      </c>
      <c r="K341" s="893">
        <v>0.0</v>
      </c>
      <c r="L341" s="894"/>
      <c r="M341" s="893">
        <v>25000.0</v>
      </c>
      <c r="N341" s="893">
        <f t="shared" si="1"/>
        <v>0</v>
      </c>
      <c r="O341" s="904"/>
      <c r="P341" s="904"/>
      <c r="Q341" s="741"/>
      <c r="R341" s="55"/>
      <c r="S341" s="55"/>
      <c r="T341" s="55"/>
      <c r="U341" s="55"/>
      <c r="V341" s="55"/>
      <c r="W341" s="275"/>
      <c r="X341" s="275"/>
      <c r="Y341" s="276"/>
      <c r="Z341" s="277"/>
      <c r="AA341" s="55"/>
      <c r="AB341" s="277"/>
      <c r="AC341" s="55"/>
    </row>
    <row r="342" ht="22.5" hidden="1" customHeight="1">
      <c r="A342" s="723" t="b">
        <v>1</v>
      </c>
      <c r="B342" s="888" t="s">
        <v>649</v>
      </c>
      <c r="C342" s="889">
        <v>45715.0</v>
      </c>
      <c r="D342" s="890"/>
      <c r="E342" s="891" t="s">
        <v>119</v>
      </c>
      <c r="F342" s="889"/>
      <c r="G342" s="890"/>
      <c r="H342" s="888"/>
      <c r="I342" s="893"/>
      <c r="J342" s="893">
        <v>5000.0</v>
      </c>
      <c r="K342" s="893">
        <v>0.0</v>
      </c>
      <c r="L342" s="894"/>
      <c r="M342" s="893">
        <v>5000.0</v>
      </c>
      <c r="N342" s="893">
        <f t="shared" si="1"/>
        <v>0</v>
      </c>
      <c r="O342" s="904"/>
      <c r="P342" s="904"/>
      <c r="Q342" s="741"/>
      <c r="W342" s="247"/>
      <c r="X342" s="247"/>
      <c r="Y342" s="248"/>
      <c r="Z342" s="240"/>
      <c r="AB342" s="249"/>
    </row>
    <row r="343" ht="22.5" hidden="1" customHeight="1">
      <c r="A343" s="723" t="b">
        <v>0</v>
      </c>
      <c r="B343" s="888" t="s">
        <v>785</v>
      </c>
      <c r="C343" s="889">
        <v>45716.0</v>
      </c>
      <c r="D343" s="890"/>
      <c r="E343" s="891" t="s">
        <v>119</v>
      </c>
      <c r="F343" s="888">
        <v>273.0</v>
      </c>
      <c r="G343" s="890" t="s">
        <v>641</v>
      </c>
      <c r="H343" s="888"/>
      <c r="I343" s="893"/>
      <c r="J343" s="893">
        <v>35000.0</v>
      </c>
      <c r="K343" s="893">
        <v>0.0</v>
      </c>
      <c r="L343" s="894"/>
      <c r="M343" s="893">
        <v>35000.0</v>
      </c>
      <c r="N343" s="893">
        <f t="shared" si="1"/>
        <v>0</v>
      </c>
      <c r="O343" s="904"/>
      <c r="P343" s="904"/>
      <c r="Q343" s="741"/>
      <c r="W343" s="301"/>
      <c r="X343" s="247"/>
      <c r="Y343" s="248"/>
      <c r="Z343" s="240"/>
      <c r="AB343" s="249"/>
    </row>
    <row r="344" ht="22.5" hidden="1" customHeight="1">
      <c r="A344" s="723" t="b">
        <v>0</v>
      </c>
      <c r="B344" s="888" t="s">
        <v>728</v>
      </c>
      <c r="C344" s="889">
        <v>45716.0</v>
      </c>
      <c r="D344" s="890"/>
      <c r="E344" s="891" t="s">
        <v>119</v>
      </c>
      <c r="F344" s="889"/>
      <c r="G344" s="890" t="s">
        <v>622</v>
      </c>
      <c r="H344" s="888"/>
      <c r="I344" s="893"/>
      <c r="J344" s="893">
        <v>30000.0</v>
      </c>
      <c r="K344" s="893">
        <v>0.0</v>
      </c>
      <c r="L344" s="894"/>
      <c r="M344" s="893">
        <v>30000.0</v>
      </c>
      <c r="N344" s="893">
        <f t="shared" si="1"/>
        <v>0</v>
      </c>
      <c r="O344" s="904"/>
      <c r="P344" s="904"/>
      <c r="Q344" s="741"/>
      <c r="W344" s="247"/>
      <c r="X344" s="247"/>
      <c r="Y344" s="248"/>
      <c r="Z344" s="249"/>
      <c r="AB344" s="249"/>
    </row>
    <row r="345" ht="22.5" hidden="1" customHeight="1">
      <c r="A345" s="723" t="b">
        <v>0</v>
      </c>
      <c r="B345" s="888" t="s">
        <v>3404</v>
      </c>
      <c r="C345" s="889">
        <v>45716.0</v>
      </c>
      <c r="D345" s="890"/>
      <c r="E345" s="891" t="s">
        <v>52</v>
      </c>
      <c r="F345" s="889"/>
      <c r="G345" s="890" t="s">
        <v>631</v>
      </c>
      <c r="H345" s="888"/>
      <c r="I345" s="893"/>
      <c r="J345" s="893">
        <v>10000.0</v>
      </c>
      <c r="K345" s="893">
        <v>0.0</v>
      </c>
      <c r="L345" s="894"/>
      <c r="M345" s="893">
        <v>10000.0</v>
      </c>
      <c r="N345" s="893">
        <f t="shared" si="1"/>
        <v>0</v>
      </c>
      <c r="O345" s="904"/>
      <c r="P345" s="904"/>
      <c r="Q345" s="741"/>
      <c r="W345" s="247"/>
      <c r="X345" s="247"/>
      <c r="Y345" s="248"/>
      <c r="Z345" s="249"/>
      <c r="AB345" s="249"/>
    </row>
    <row r="346" ht="22.5" hidden="1" customHeight="1">
      <c r="A346" s="723" t="b">
        <v>0</v>
      </c>
      <c r="B346" s="888" t="s">
        <v>3407</v>
      </c>
      <c r="C346" s="889">
        <v>45717.0</v>
      </c>
      <c r="D346" s="890"/>
      <c r="E346" s="891" t="s">
        <v>632</v>
      </c>
      <c r="F346" s="888">
        <v>4646.0</v>
      </c>
      <c r="G346" s="890" t="s">
        <v>620</v>
      </c>
      <c r="H346" s="888"/>
      <c r="I346" s="893"/>
      <c r="J346" s="893">
        <v>510000.0</v>
      </c>
      <c r="K346" s="893">
        <v>0.0</v>
      </c>
      <c r="L346" s="894"/>
      <c r="M346" s="893">
        <v>510000.0</v>
      </c>
      <c r="N346" s="893">
        <f t="shared" si="1"/>
        <v>0</v>
      </c>
      <c r="O346" s="904"/>
      <c r="P346" s="904"/>
      <c r="Q346" s="741"/>
      <c r="W346" s="247"/>
      <c r="X346" s="247"/>
      <c r="Y346" s="248"/>
      <c r="Z346" s="249"/>
      <c r="AB346" s="249"/>
    </row>
    <row r="347" ht="22.5" hidden="1" customHeight="1">
      <c r="A347" s="723" t="b">
        <v>0</v>
      </c>
      <c r="B347" s="888" t="s">
        <v>3408</v>
      </c>
      <c r="C347" s="889">
        <v>45717.0</v>
      </c>
      <c r="D347" s="890"/>
      <c r="E347" s="891" t="s">
        <v>643</v>
      </c>
      <c r="F347" s="889"/>
      <c r="G347" s="890" t="s">
        <v>631</v>
      </c>
      <c r="H347" s="888"/>
      <c r="I347" s="893"/>
      <c r="J347" s="893">
        <v>350000.0</v>
      </c>
      <c r="K347" s="893">
        <v>0.0</v>
      </c>
      <c r="L347" s="894"/>
      <c r="M347" s="893">
        <v>350000.0</v>
      </c>
      <c r="N347" s="893">
        <f t="shared" si="1"/>
        <v>0</v>
      </c>
      <c r="O347" s="904"/>
      <c r="P347" s="904"/>
      <c r="Q347" s="741"/>
      <c r="R347" s="55"/>
      <c r="S347" s="55"/>
      <c r="T347" s="55"/>
      <c r="U347" s="55"/>
      <c r="V347" s="55"/>
      <c r="W347" s="300"/>
      <c r="X347" s="275"/>
      <c r="Y347" s="276"/>
      <c r="Z347" s="277"/>
      <c r="AA347" s="55"/>
      <c r="AB347" s="277"/>
      <c r="AC347" s="55"/>
    </row>
    <row r="348" ht="22.5" customHeight="1">
      <c r="A348" s="723" t="b">
        <v>0</v>
      </c>
      <c r="B348" s="899" t="s">
        <v>618</v>
      </c>
      <c r="C348" s="889">
        <v>45717.0</v>
      </c>
      <c r="D348" s="890"/>
      <c r="E348" s="891" t="s">
        <v>630</v>
      </c>
      <c r="F348" s="888">
        <v>276.0</v>
      </c>
      <c r="G348" s="890" t="s">
        <v>618</v>
      </c>
      <c r="H348" s="888"/>
      <c r="I348" s="893"/>
      <c r="J348" s="893">
        <v>200000.0</v>
      </c>
      <c r="K348" s="893">
        <v>0.0</v>
      </c>
      <c r="L348" s="894"/>
      <c r="M348" s="893">
        <v>200000.0</v>
      </c>
      <c r="N348" s="893">
        <f t="shared" si="1"/>
        <v>0</v>
      </c>
      <c r="O348" s="904"/>
      <c r="P348" s="904"/>
      <c r="Q348" s="741"/>
      <c r="W348" s="247"/>
      <c r="X348" s="247"/>
      <c r="Y348" s="248"/>
      <c r="Z348" s="249"/>
      <c r="AB348" s="249"/>
    </row>
    <row r="349" ht="22.5" hidden="1" customHeight="1">
      <c r="A349" s="723" t="b">
        <v>0</v>
      </c>
      <c r="B349" s="888" t="s">
        <v>3404</v>
      </c>
      <c r="C349" s="889">
        <v>45717.0</v>
      </c>
      <c r="D349" s="890"/>
      <c r="E349" s="891" t="s">
        <v>52</v>
      </c>
      <c r="F349" s="889"/>
      <c r="G349" s="890" t="s">
        <v>631</v>
      </c>
      <c r="H349" s="888"/>
      <c r="I349" s="893"/>
      <c r="J349" s="893">
        <v>100000.0</v>
      </c>
      <c r="K349" s="893">
        <v>0.0</v>
      </c>
      <c r="L349" s="894"/>
      <c r="M349" s="893">
        <v>100000.0</v>
      </c>
      <c r="N349" s="893">
        <f t="shared" si="1"/>
        <v>0</v>
      </c>
      <c r="O349" s="904"/>
      <c r="P349" s="904"/>
      <c r="Q349" s="741"/>
    </row>
    <row r="350" ht="22.5" hidden="1" customHeight="1">
      <c r="A350" s="723" t="b">
        <v>0</v>
      </c>
      <c r="B350" s="888" t="s">
        <v>2444</v>
      </c>
      <c r="C350" s="889">
        <v>45717.0</v>
      </c>
      <c r="D350" s="890"/>
      <c r="E350" s="891" t="s">
        <v>119</v>
      </c>
      <c r="F350" s="888">
        <v>276.0</v>
      </c>
      <c r="G350" s="890" t="s">
        <v>641</v>
      </c>
      <c r="H350" s="888"/>
      <c r="I350" s="893"/>
      <c r="J350" s="893">
        <v>10000.0</v>
      </c>
      <c r="K350" s="893">
        <v>0.0</v>
      </c>
      <c r="L350" s="894"/>
      <c r="M350" s="893">
        <v>10000.0</v>
      </c>
      <c r="N350" s="893">
        <f t="shared" si="1"/>
        <v>0</v>
      </c>
      <c r="O350" s="904"/>
      <c r="P350" s="904"/>
      <c r="Q350" s="741"/>
      <c r="R350" s="55"/>
      <c r="S350" s="55"/>
      <c r="T350" s="55"/>
      <c r="U350" s="55"/>
      <c r="V350" s="55"/>
      <c r="W350" s="275"/>
      <c r="X350" s="275"/>
      <c r="Y350" s="755"/>
      <c r="Z350" s="277"/>
      <c r="AA350" s="55"/>
      <c r="AB350" s="277"/>
      <c r="AC350" s="55"/>
    </row>
    <row r="351" ht="22.5" hidden="1" customHeight="1">
      <c r="A351" s="723" t="b">
        <v>0</v>
      </c>
      <c r="B351" s="888" t="s">
        <v>2448</v>
      </c>
      <c r="C351" s="889">
        <v>45717.0</v>
      </c>
      <c r="D351" s="890"/>
      <c r="E351" s="891" t="s">
        <v>119</v>
      </c>
      <c r="F351" s="888">
        <v>276.0</v>
      </c>
      <c r="G351" s="890" t="s">
        <v>819</v>
      </c>
      <c r="H351" s="888"/>
      <c r="I351" s="893"/>
      <c r="J351" s="893">
        <v>5000.0</v>
      </c>
      <c r="K351" s="893">
        <v>0.0</v>
      </c>
      <c r="L351" s="894"/>
      <c r="M351" s="893">
        <v>5000.0</v>
      </c>
      <c r="N351" s="893">
        <f t="shared" si="1"/>
        <v>0</v>
      </c>
      <c r="O351" s="904"/>
      <c r="P351" s="904"/>
      <c r="Q351" s="741"/>
      <c r="R351" s="55"/>
      <c r="S351" s="55"/>
      <c r="T351" s="55"/>
      <c r="U351" s="55"/>
      <c r="V351" s="55"/>
      <c r="W351" s="755"/>
      <c r="X351" s="275"/>
      <c r="Y351" s="276"/>
      <c r="Z351" s="277"/>
      <c r="AA351" s="55"/>
      <c r="AB351" s="277"/>
      <c r="AC351" s="55"/>
    </row>
    <row r="352" ht="22.5" hidden="1" customHeight="1">
      <c r="A352" s="723" t="b">
        <v>1</v>
      </c>
      <c r="B352" s="888" t="s">
        <v>631</v>
      </c>
      <c r="C352" s="889">
        <v>45717.0</v>
      </c>
      <c r="D352" s="890"/>
      <c r="E352" s="891" t="s">
        <v>41</v>
      </c>
      <c r="F352" s="889"/>
      <c r="G352" s="890" t="s">
        <v>631</v>
      </c>
      <c r="H352" s="888" t="s">
        <v>2447</v>
      </c>
      <c r="I352" s="893"/>
      <c r="J352" s="893">
        <v>540000.0</v>
      </c>
      <c r="K352" s="893">
        <v>0.0</v>
      </c>
      <c r="L352" s="894"/>
      <c r="M352" s="893">
        <f>IF(OR(ISBLANK(J352),ISBLANK(K352)),"",J352-K352)</f>
        <v>540000</v>
      </c>
      <c r="N352" s="893">
        <f t="shared" si="1"/>
        <v>0</v>
      </c>
      <c r="O352" s="904"/>
      <c r="P352" s="904"/>
      <c r="Q352" s="741"/>
    </row>
    <row r="353" ht="22.5" hidden="1" customHeight="1">
      <c r="A353" s="723" t="b">
        <v>0</v>
      </c>
      <c r="B353" s="888" t="s">
        <v>2449</v>
      </c>
      <c r="C353" s="889">
        <v>45719.0</v>
      </c>
      <c r="D353" s="890"/>
      <c r="E353" s="891" t="s">
        <v>632</v>
      </c>
      <c r="F353" s="888">
        <v>4745.0</v>
      </c>
      <c r="G353" s="890" t="s">
        <v>2450</v>
      </c>
      <c r="H353" s="888"/>
      <c r="I353" s="893"/>
      <c r="J353" s="893">
        <v>266000.0</v>
      </c>
      <c r="K353" s="893">
        <v>0.0</v>
      </c>
      <c r="L353" s="888"/>
      <c r="M353" s="893">
        <v>266000.0</v>
      </c>
      <c r="N353" s="893">
        <f t="shared" si="1"/>
        <v>0</v>
      </c>
      <c r="O353" s="933"/>
      <c r="P353" s="933"/>
      <c r="Q353" s="756"/>
    </row>
    <row r="354" ht="22.5" hidden="1" customHeight="1">
      <c r="A354" s="723" t="b">
        <v>0</v>
      </c>
      <c r="B354" s="888" t="s">
        <v>3409</v>
      </c>
      <c r="C354" s="889">
        <v>45720.0</v>
      </c>
      <c r="D354" s="890"/>
      <c r="E354" s="891" t="s">
        <v>632</v>
      </c>
      <c r="F354" s="888">
        <v>4660.0</v>
      </c>
      <c r="G354" s="890" t="s">
        <v>638</v>
      </c>
      <c r="H354" s="888"/>
      <c r="I354" s="893"/>
      <c r="J354" s="893">
        <v>366000.0</v>
      </c>
      <c r="K354" s="893">
        <v>0.0</v>
      </c>
      <c r="L354" s="894"/>
      <c r="M354" s="893">
        <v>366000.0</v>
      </c>
      <c r="N354" s="893">
        <f t="shared" si="1"/>
        <v>0</v>
      </c>
      <c r="O354" s="904"/>
      <c r="P354" s="904"/>
      <c r="Q354" s="741"/>
    </row>
    <row r="355" ht="22.5" hidden="1" customHeight="1">
      <c r="A355" s="723" t="b">
        <v>0</v>
      </c>
      <c r="B355" s="888" t="s">
        <v>2451</v>
      </c>
      <c r="C355" s="889">
        <v>45720.0</v>
      </c>
      <c r="D355" s="890"/>
      <c r="E355" s="891" t="s">
        <v>31</v>
      </c>
      <c r="F355" s="888">
        <v>274.0</v>
      </c>
      <c r="G355" s="890" t="s">
        <v>620</v>
      </c>
      <c r="H355" s="888" t="s">
        <v>1609</v>
      </c>
      <c r="I355" s="893"/>
      <c r="J355" s="893">
        <v>35000.0</v>
      </c>
      <c r="K355" s="893">
        <v>0.0</v>
      </c>
      <c r="L355" s="894"/>
      <c r="M355" s="893">
        <f>IF(OR(ISBLANK(J355),ISBLANK(K355)),"",J355-K355)</f>
        <v>35000</v>
      </c>
      <c r="N355" s="893">
        <f t="shared" si="1"/>
        <v>0</v>
      </c>
      <c r="O355" s="904"/>
      <c r="P355" s="904"/>
      <c r="Q355" s="741"/>
    </row>
    <row r="356" ht="22.5" hidden="1" customHeight="1">
      <c r="A356" s="723" t="b">
        <v>0</v>
      </c>
      <c r="B356" s="888" t="s">
        <v>2443</v>
      </c>
      <c r="C356" s="889">
        <v>45721.0</v>
      </c>
      <c r="D356" s="890"/>
      <c r="E356" s="891" t="s">
        <v>68</v>
      </c>
      <c r="F356" s="889"/>
      <c r="G356" s="890" t="s">
        <v>631</v>
      </c>
      <c r="H356" s="888"/>
      <c r="I356" s="893"/>
      <c r="J356" s="893">
        <v>600000.0</v>
      </c>
      <c r="K356" s="893">
        <v>0.0</v>
      </c>
      <c r="L356" s="894"/>
      <c r="M356" s="893">
        <v>600000.0</v>
      </c>
      <c r="N356" s="893">
        <f t="shared" si="1"/>
        <v>0</v>
      </c>
      <c r="O356" s="904"/>
      <c r="P356" s="904"/>
      <c r="Q356" s="741"/>
    </row>
    <row r="357" ht="22.5" hidden="1" customHeight="1">
      <c r="A357" s="723" t="b">
        <v>0</v>
      </c>
      <c r="B357" s="888" t="s">
        <v>2460</v>
      </c>
      <c r="C357" s="889">
        <v>45721.0</v>
      </c>
      <c r="D357" s="890"/>
      <c r="E357" s="891" t="s">
        <v>632</v>
      </c>
      <c r="F357" s="888">
        <v>4691.0</v>
      </c>
      <c r="G357" s="890" t="s">
        <v>638</v>
      </c>
      <c r="H357" s="888"/>
      <c r="I357" s="893"/>
      <c r="J357" s="893">
        <v>584000.0</v>
      </c>
      <c r="K357" s="893">
        <v>0.0</v>
      </c>
      <c r="L357" s="894"/>
      <c r="M357" s="893">
        <f>IF(OR(ISBLANK(J357),ISBLANK(K357)),"",J357-K357)</f>
        <v>584000</v>
      </c>
      <c r="N357" s="893">
        <f t="shared" si="1"/>
        <v>0</v>
      </c>
      <c r="O357" s="904"/>
      <c r="P357" s="904"/>
      <c r="Q357" s="741"/>
    </row>
    <row r="358" ht="22.5" hidden="1" customHeight="1">
      <c r="A358" s="723" t="b">
        <v>1</v>
      </c>
      <c r="B358" s="888" t="s">
        <v>3404</v>
      </c>
      <c r="C358" s="889">
        <v>45721.0</v>
      </c>
      <c r="D358" s="890"/>
      <c r="E358" s="891" t="s">
        <v>52</v>
      </c>
      <c r="F358" s="944"/>
      <c r="G358" s="890" t="s">
        <v>631</v>
      </c>
      <c r="H358" s="888"/>
      <c r="I358" s="893"/>
      <c r="J358" s="893">
        <v>325000.0</v>
      </c>
      <c r="K358" s="893">
        <v>0.0</v>
      </c>
      <c r="L358" s="888" t="s">
        <v>2461</v>
      </c>
      <c r="M358" s="893">
        <v>325000.0</v>
      </c>
      <c r="N358" s="893">
        <f t="shared" si="1"/>
        <v>0</v>
      </c>
      <c r="O358" s="933"/>
      <c r="P358" s="933"/>
      <c r="Q358" s="756"/>
    </row>
    <row r="359" ht="22.5" hidden="1" customHeight="1">
      <c r="A359" s="723" t="b">
        <v>1</v>
      </c>
      <c r="B359" s="888" t="s">
        <v>2462</v>
      </c>
      <c r="C359" s="889">
        <v>45721.0</v>
      </c>
      <c r="D359" s="890"/>
      <c r="E359" s="891" t="s">
        <v>119</v>
      </c>
      <c r="F359" s="888">
        <v>274.0</v>
      </c>
      <c r="G359" s="890" t="s">
        <v>651</v>
      </c>
      <c r="H359" s="888" t="s">
        <v>31</v>
      </c>
      <c r="I359" s="893"/>
      <c r="J359" s="893">
        <v>145000.0</v>
      </c>
      <c r="K359" s="893">
        <v>0.0</v>
      </c>
      <c r="L359" s="894"/>
      <c r="M359" s="893">
        <v>145000.0</v>
      </c>
      <c r="N359" s="893">
        <f t="shared" si="1"/>
        <v>0</v>
      </c>
      <c r="O359" s="904"/>
      <c r="P359" s="904"/>
      <c r="Q359" s="741"/>
    </row>
    <row r="360" ht="22.5" hidden="1" customHeight="1">
      <c r="A360" s="723" t="b">
        <v>1</v>
      </c>
      <c r="B360" s="888" t="s">
        <v>2453</v>
      </c>
      <c r="C360" s="889">
        <v>45721.0</v>
      </c>
      <c r="D360" s="890"/>
      <c r="E360" s="891" t="s">
        <v>119</v>
      </c>
      <c r="F360" s="945">
        <v>274.0</v>
      </c>
      <c r="G360" s="890" t="s">
        <v>641</v>
      </c>
      <c r="H360" s="941" t="s">
        <v>3410</v>
      </c>
      <c r="I360" s="893"/>
      <c r="J360" s="893">
        <v>75000.0</v>
      </c>
      <c r="K360" s="893">
        <v>0.0</v>
      </c>
      <c r="L360" s="894"/>
      <c r="M360" s="893">
        <v>75000.0</v>
      </c>
      <c r="N360" s="893">
        <f t="shared" si="1"/>
        <v>0</v>
      </c>
      <c r="O360" s="904"/>
      <c r="P360" s="904"/>
      <c r="Q360" s="741"/>
    </row>
    <row r="361" ht="22.5" hidden="1" customHeight="1">
      <c r="A361" s="723" t="b">
        <v>1</v>
      </c>
      <c r="B361" s="888" t="s">
        <v>2458</v>
      </c>
      <c r="C361" s="889">
        <v>45721.0</v>
      </c>
      <c r="D361" s="890"/>
      <c r="E361" s="891" t="s">
        <v>119</v>
      </c>
      <c r="F361" s="945">
        <v>274.0</v>
      </c>
      <c r="G361" s="890" t="s">
        <v>620</v>
      </c>
      <c r="H361" s="941" t="s">
        <v>3410</v>
      </c>
      <c r="I361" s="893"/>
      <c r="J361" s="893">
        <v>50000.0</v>
      </c>
      <c r="K361" s="893">
        <v>0.0</v>
      </c>
      <c r="L361" s="894"/>
      <c r="M361" s="893">
        <v>50000.0</v>
      </c>
      <c r="N361" s="893">
        <f t="shared" si="1"/>
        <v>0</v>
      </c>
      <c r="O361" s="904"/>
      <c r="P361" s="904"/>
      <c r="Q361" s="741"/>
    </row>
    <row r="362" ht="22.5" hidden="1" customHeight="1">
      <c r="A362" s="723" t="b">
        <v>1</v>
      </c>
      <c r="B362" s="888" t="s">
        <v>3411</v>
      </c>
      <c r="C362" s="889">
        <v>45721.0</v>
      </c>
      <c r="D362" s="890"/>
      <c r="E362" s="891" t="s">
        <v>119</v>
      </c>
      <c r="F362" s="945">
        <v>274.0</v>
      </c>
      <c r="G362" s="890" t="s">
        <v>641</v>
      </c>
      <c r="H362" s="941" t="s">
        <v>3410</v>
      </c>
      <c r="I362" s="893"/>
      <c r="J362" s="893">
        <v>40000.0</v>
      </c>
      <c r="K362" s="893">
        <v>0.0</v>
      </c>
      <c r="L362" s="894"/>
      <c r="M362" s="893">
        <v>40000.0</v>
      </c>
      <c r="N362" s="893">
        <f t="shared" si="1"/>
        <v>0</v>
      </c>
      <c r="O362" s="904"/>
      <c r="P362" s="904"/>
      <c r="Q362" s="741"/>
    </row>
    <row r="363" ht="22.5" hidden="1" customHeight="1">
      <c r="A363" s="723" t="b">
        <v>1</v>
      </c>
      <c r="B363" s="888" t="s">
        <v>2455</v>
      </c>
      <c r="C363" s="889">
        <v>45721.0</v>
      </c>
      <c r="D363" s="890"/>
      <c r="E363" s="891" t="s">
        <v>119</v>
      </c>
      <c r="F363" s="945">
        <v>274.0</v>
      </c>
      <c r="G363" s="890" t="s">
        <v>641</v>
      </c>
      <c r="H363" s="941" t="s">
        <v>3410</v>
      </c>
      <c r="I363" s="893"/>
      <c r="J363" s="893">
        <v>25000.0</v>
      </c>
      <c r="K363" s="893">
        <v>0.0</v>
      </c>
      <c r="L363" s="894"/>
      <c r="M363" s="893">
        <v>25000.0</v>
      </c>
      <c r="N363" s="893">
        <f t="shared" si="1"/>
        <v>0</v>
      </c>
      <c r="O363" s="904"/>
      <c r="P363" s="904"/>
      <c r="Q363" s="741"/>
    </row>
    <row r="364" ht="22.5" hidden="1" customHeight="1">
      <c r="A364" s="723" t="b">
        <v>1</v>
      </c>
      <c r="B364" s="888" t="s">
        <v>2456</v>
      </c>
      <c r="C364" s="889">
        <v>45721.0</v>
      </c>
      <c r="D364" s="890"/>
      <c r="E364" s="891" t="s">
        <v>119</v>
      </c>
      <c r="F364" s="945">
        <v>274.0</v>
      </c>
      <c r="G364" s="890" t="s">
        <v>641</v>
      </c>
      <c r="H364" s="941" t="s">
        <v>3410</v>
      </c>
      <c r="I364" s="893"/>
      <c r="J364" s="893">
        <v>20000.0</v>
      </c>
      <c r="K364" s="893">
        <v>0.0</v>
      </c>
      <c r="L364" s="894"/>
      <c r="M364" s="893">
        <v>20000.0</v>
      </c>
      <c r="N364" s="893">
        <f t="shared" si="1"/>
        <v>0</v>
      </c>
      <c r="O364" s="904"/>
      <c r="P364" s="904"/>
      <c r="Q364" s="741"/>
    </row>
    <row r="365" ht="22.5" hidden="1" customHeight="1">
      <c r="A365" s="723" t="b">
        <v>1</v>
      </c>
      <c r="B365" s="888" t="s">
        <v>3412</v>
      </c>
      <c r="C365" s="889">
        <v>45721.0</v>
      </c>
      <c r="D365" s="890"/>
      <c r="E365" s="891" t="s">
        <v>632</v>
      </c>
      <c r="F365" s="944"/>
      <c r="G365" s="890" t="s">
        <v>641</v>
      </c>
      <c r="H365" s="888"/>
      <c r="I365" s="893"/>
      <c r="J365" s="893">
        <v>10000.0</v>
      </c>
      <c r="K365" s="893">
        <v>0.0</v>
      </c>
      <c r="L365" s="894"/>
      <c r="M365" s="893">
        <v>10000.0</v>
      </c>
      <c r="N365" s="893">
        <f t="shared" si="1"/>
        <v>0</v>
      </c>
      <c r="O365" s="904"/>
      <c r="P365" s="904"/>
      <c r="Q365" s="741"/>
    </row>
    <row r="366" ht="22.5" hidden="1" customHeight="1">
      <c r="A366" s="723" t="b">
        <v>1</v>
      </c>
      <c r="B366" s="888" t="s">
        <v>2459</v>
      </c>
      <c r="C366" s="889">
        <v>45721.0</v>
      </c>
      <c r="D366" s="890"/>
      <c r="E366" s="891" t="s">
        <v>119</v>
      </c>
      <c r="F366" s="945">
        <v>274.0</v>
      </c>
      <c r="G366" s="890" t="s">
        <v>620</v>
      </c>
      <c r="H366" s="941" t="s">
        <v>3410</v>
      </c>
      <c r="I366" s="893"/>
      <c r="J366" s="893">
        <v>10000.0</v>
      </c>
      <c r="K366" s="893">
        <v>0.0</v>
      </c>
      <c r="L366" s="894"/>
      <c r="M366" s="893">
        <v>10000.0</v>
      </c>
      <c r="N366" s="893">
        <f t="shared" si="1"/>
        <v>0</v>
      </c>
      <c r="O366" s="904"/>
      <c r="P366" s="904"/>
      <c r="Q366" s="741"/>
    </row>
    <row r="367" ht="22.5" hidden="1" customHeight="1">
      <c r="A367" s="723" t="b">
        <v>1</v>
      </c>
      <c r="B367" s="888" t="s">
        <v>2484</v>
      </c>
      <c r="C367" s="889">
        <v>45722.0</v>
      </c>
      <c r="D367" s="890"/>
      <c r="E367" s="891" t="s">
        <v>37</v>
      </c>
      <c r="F367" s="889"/>
      <c r="G367" s="890" t="s">
        <v>631</v>
      </c>
      <c r="H367" s="888" t="s">
        <v>1609</v>
      </c>
      <c r="I367" s="893"/>
      <c r="J367" s="893">
        <v>475000.0</v>
      </c>
      <c r="K367" s="893">
        <v>0.0</v>
      </c>
      <c r="L367" s="894"/>
      <c r="M367" s="893">
        <v>475000.0</v>
      </c>
      <c r="N367" s="893">
        <f t="shared" si="1"/>
        <v>0</v>
      </c>
      <c r="O367" s="904"/>
      <c r="P367" s="904"/>
      <c r="Q367" s="741"/>
    </row>
    <row r="368" ht="22.5" hidden="1" customHeight="1">
      <c r="A368" s="723" t="b">
        <v>1</v>
      </c>
      <c r="B368" s="888" t="s">
        <v>2482</v>
      </c>
      <c r="C368" s="889">
        <v>45722.0</v>
      </c>
      <c r="D368" s="890"/>
      <c r="E368" s="891" t="s">
        <v>632</v>
      </c>
      <c r="F368" s="888">
        <v>4752.0</v>
      </c>
      <c r="G368" s="890" t="s">
        <v>620</v>
      </c>
      <c r="H368" s="888" t="s">
        <v>285</v>
      </c>
      <c r="I368" s="893"/>
      <c r="J368" s="893">
        <v>460000.0</v>
      </c>
      <c r="K368" s="893">
        <v>0.0</v>
      </c>
      <c r="L368" s="894"/>
      <c r="M368" s="893">
        <f>IF(OR(ISBLANK(J368),ISBLANK(K368)),"",J368-K368)</f>
        <v>460000</v>
      </c>
      <c r="N368" s="893">
        <f t="shared" si="1"/>
        <v>0</v>
      </c>
      <c r="O368" s="904"/>
      <c r="P368" s="904"/>
      <c r="Q368" s="741"/>
    </row>
    <row r="369" ht="22.5" hidden="1" customHeight="1">
      <c r="A369" s="723" t="b">
        <v>1</v>
      </c>
      <c r="B369" s="888" t="s">
        <v>631</v>
      </c>
      <c r="C369" s="889">
        <v>45722.0</v>
      </c>
      <c r="D369" s="890"/>
      <c r="E369" s="891" t="s">
        <v>791</v>
      </c>
      <c r="F369" s="889"/>
      <c r="G369" s="890" t="s">
        <v>631</v>
      </c>
      <c r="H369" s="888" t="s">
        <v>1609</v>
      </c>
      <c r="I369" s="893"/>
      <c r="J369" s="893">
        <v>570000.0</v>
      </c>
      <c r="K369" s="893">
        <v>0.0</v>
      </c>
      <c r="L369" s="894"/>
      <c r="M369" s="893">
        <v>570000.0</v>
      </c>
      <c r="N369" s="893">
        <f t="shared" si="1"/>
        <v>0</v>
      </c>
      <c r="O369" s="904"/>
      <c r="P369" s="904"/>
      <c r="Q369" s="741"/>
    </row>
    <row r="370" ht="22.5" hidden="1" customHeight="1">
      <c r="A370" s="723" t="b">
        <v>1</v>
      </c>
      <c r="B370" s="888" t="s">
        <v>2479</v>
      </c>
      <c r="C370" s="889">
        <v>45722.0</v>
      </c>
      <c r="D370" s="890"/>
      <c r="E370" s="891" t="s">
        <v>2480</v>
      </c>
      <c r="F370" s="888">
        <v>3075.0</v>
      </c>
      <c r="G370" s="890" t="s">
        <v>620</v>
      </c>
      <c r="H370" s="888" t="s">
        <v>285</v>
      </c>
      <c r="I370" s="893"/>
      <c r="J370" s="893">
        <v>290000.0</v>
      </c>
      <c r="K370" s="893">
        <v>0.0</v>
      </c>
      <c r="L370" s="888" t="s">
        <v>2481</v>
      </c>
      <c r="M370" s="893">
        <v>290000.0</v>
      </c>
      <c r="N370" s="893">
        <f t="shared" si="1"/>
        <v>0</v>
      </c>
      <c r="O370" s="933"/>
      <c r="P370" s="933"/>
      <c r="Q370" s="756"/>
    </row>
    <row r="371" ht="22.5" hidden="1" customHeight="1">
      <c r="A371" s="723" t="b">
        <v>1</v>
      </c>
      <c r="B371" s="888" t="s">
        <v>2484</v>
      </c>
      <c r="C371" s="889">
        <v>45722.0</v>
      </c>
      <c r="D371" s="890"/>
      <c r="E371" s="891" t="s">
        <v>60</v>
      </c>
      <c r="F371" s="889"/>
      <c r="G371" s="890" t="s">
        <v>631</v>
      </c>
      <c r="H371" s="888" t="s">
        <v>1609</v>
      </c>
      <c r="I371" s="893"/>
      <c r="J371" s="893">
        <v>220000.0</v>
      </c>
      <c r="K371" s="893">
        <v>0.0</v>
      </c>
      <c r="L371" s="894"/>
      <c r="M371" s="893">
        <v>220000.0</v>
      </c>
      <c r="N371" s="893">
        <f t="shared" si="1"/>
        <v>0</v>
      </c>
      <c r="O371" s="904"/>
      <c r="P371" s="904"/>
      <c r="Q371" s="741"/>
    </row>
    <row r="372" ht="22.5" hidden="1" customHeight="1">
      <c r="A372" s="723" t="b">
        <v>1</v>
      </c>
      <c r="B372" s="888" t="s">
        <v>2485</v>
      </c>
      <c r="C372" s="889">
        <v>45722.0</v>
      </c>
      <c r="D372" s="890"/>
      <c r="E372" s="891" t="s">
        <v>119</v>
      </c>
      <c r="F372" s="888">
        <v>275.0</v>
      </c>
      <c r="G372" s="890"/>
      <c r="H372" s="888" t="s">
        <v>285</v>
      </c>
      <c r="I372" s="893"/>
      <c r="J372" s="893">
        <v>150000.0</v>
      </c>
      <c r="K372" s="893">
        <v>0.0</v>
      </c>
      <c r="L372" s="894"/>
      <c r="M372" s="893">
        <v>150000.0</v>
      </c>
      <c r="N372" s="893">
        <f t="shared" si="1"/>
        <v>0</v>
      </c>
      <c r="O372" s="904"/>
      <c r="P372" s="904"/>
      <c r="Q372" s="741"/>
    </row>
    <row r="373" ht="22.5" hidden="1" customHeight="1">
      <c r="A373" s="723" t="b">
        <v>1</v>
      </c>
      <c r="B373" s="888" t="s">
        <v>2463</v>
      </c>
      <c r="C373" s="889">
        <v>45722.0</v>
      </c>
      <c r="D373" s="890"/>
      <c r="E373" s="891" t="s">
        <v>821</v>
      </c>
      <c r="F373" s="888">
        <v>1359.0</v>
      </c>
      <c r="G373" s="890" t="s">
        <v>641</v>
      </c>
      <c r="H373" s="888" t="s">
        <v>1408</v>
      </c>
      <c r="I373" s="893"/>
      <c r="J373" s="893">
        <v>60000.0</v>
      </c>
      <c r="K373" s="893">
        <v>0.0</v>
      </c>
      <c r="L373" s="894"/>
      <c r="M373" s="893">
        <v>60000.0</v>
      </c>
      <c r="N373" s="893">
        <f t="shared" si="1"/>
        <v>0</v>
      </c>
      <c r="O373" s="904"/>
      <c r="P373" s="904"/>
      <c r="Q373" s="741"/>
    </row>
    <row r="374" ht="22.5" hidden="1" customHeight="1">
      <c r="A374" s="723" t="b">
        <v>1</v>
      </c>
      <c r="B374" s="888" t="s">
        <v>3413</v>
      </c>
      <c r="C374" s="889">
        <v>45722.0</v>
      </c>
      <c r="D374" s="890"/>
      <c r="E374" s="891" t="s">
        <v>119</v>
      </c>
      <c r="F374" s="888">
        <v>275.0</v>
      </c>
      <c r="G374" s="890" t="s">
        <v>641</v>
      </c>
      <c r="H374" s="888" t="s">
        <v>285</v>
      </c>
      <c r="I374" s="893"/>
      <c r="J374" s="893">
        <v>45000.0</v>
      </c>
      <c r="K374" s="893">
        <v>0.0</v>
      </c>
      <c r="L374" s="894"/>
      <c r="M374" s="893">
        <v>45000.0</v>
      </c>
      <c r="N374" s="893">
        <f t="shared" si="1"/>
        <v>0</v>
      </c>
      <c r="O374" s="904"/>
      <c r="P374" s="904"/>
      <c r="Q374" s="741"/>
    </row>
    <row r="375" ht="22.5" hidden="1" customHeight="1">
      <c r="A375" s="723" t="b">
        <v>1</v>
      </c>
      <c r="B375" s="888" t="s">
        <v>2435</v>
      </c>
      <c r="C375" s="889">
        <v>45722.0</v>
      </c>
      <c r="D375" s="890"/>
      <c r="E375" s="891" t="s">
        <v>119</v>
      </c>
      <c r="F375" s="888">
        <v>275.0</v>
      </c>
      <c r="G375" s="890" t="s">
        <v>620</v>
      </c>
      <c r="H375" s="888" t="s">
        <v>285</v>
      </c>
      <c r="I375" s="893"/>
      <c r="J375" s="893">
        <v>45000.0</v>
      </c>
      <c r="K375" s="893">
        <v>0.0</v>
      </c>
      <c r="L375" s="894"/>
      <c r="M375" s="893">
        <v>45000.0</v>
      </c>
      <c r="N375" s="893">
        <f t="shared" si="1"/>
        <v>0</v>
      </c>
      <c r="O375" s="904"/>
      <c r="P375" s="904"/>
      <c r="Q375" s="741"/>
    </row>
    <row r="376" ht="22.5" hidden="1" customHeight="1">
      <c r="A376" s="723" t="b">
        <v>1</v>
      </c>
      <c r="B376" s="888" t="s">
        <v>2465</v>
      </c>
      <c r="C376" s="889">
        <v>45722.0</v>
      </c>
      <c r="D376" s="890"/>
      <c r="E376" s="891" t="s">
        <v>119</v>
      </c>
      <c r="F376" s="888">
        <v>276.0</v>
      </c>
      <c r="G376" s="890" t="s">
        <v>641</v>
      </c>
      <c r="H376" s="888" t="s">
        <v>285</v>
      </c>
      <c r="I376" s="893"/>
      <c r="J376" s="893">
        <v>30000.0</v>
      </c>
      <c r="K376" s="893">
        <v>0.0</v>
      </c>
      <c r="L376" s="894"/>
      <c r="M376" s="893">
        <v>30000.0</v>
      </c>
      <c r="N376" s="893">
        <f t="shared" si="1"/>
        <v>0</v>
      </c>
      <c r="O376" s="904"/>
      <c r="P376" s="904"/>
      <c r="Q376" s="741"/>
    </row>
    <row r="377" ht="22.5" hidden="1" customHeight="1">
      <c r="A377" s="723" t="b">
        <v>1</v>
      </c>
      <c r="B377" s="888" t="s">
        <v>2466</v>
      </c>
      <c r="C377" s="889">
        <v>45722.0</v>
      </c>
      <c r="D377" s="890"/>
      <c r="E377" s="891" t="s">
        <v>119</v>
      </c>
      <c r="F377" s="888">
        <v>276.0</v>
      </c>
      <c r="G377" s="890" t="s">
        <v>641</v>
      </c>
      <c r="H377" s="888" t="s">
        <v>285</v>
      </c>
      <c r="I377" s="893"/>
      <c r="J377" s="893">
        <v>25000.0</v>
      </c>
      <c r="K377" s="893">
        <v>0.0</v>
      </c>
      <c r="L377" s="894"/>
      <c r="M377" s="893">
        <v>25000.0</v>
      </c>
      <c r="N377" s="893">
        <f t="shared" si="1"/>
        <v>0</v>
      </c>
      <c r="O377" s="904"/>
      <c r="P377" s="904"/>
      <c r="Q377" s="741"/>
    </row>
    <row r="378" ht="22.5" hidden="1" customHeight="1">
      <c r="A378" s="723" t="b">
        <v>1</v>
      </c>
      <c r="B378" s="888" t="s">
        <v>631</v>
      </c>
      <c r="C378" s="889">
        <v>45722.0</v>
      </c>
      <c r="D378" s="890"/>
      <c r="E378" s="891" t="s">
        <v>33</v>
      </c>
      <c r="F378" s="889"/>
      <c r="G378" s="890" t="s">
        <v>631</v>
      </c>
      <c r="H378" s="888" t="s">
        <v>1609</v>
      </c>
      <c r="I378" s="893"/>
      <c r="J378" s="893">
        <v>25000.0</v>
      </c>
      <c r="K378" s="893">
        <v>0.0</v>
      </c>
      <c r="L378" s="894"/>
      <c r="M378" s="893">
        <v>25000.0</v>
      </c>
      <c r="N378" s="893">
        <f t="shared" si="1"/>
        <v>0</v>
      </c>
      <c r="O378" s="904"/>
      <c r="P378" s="904"/>
      <c r="Q378" s="741"/>
    </row>
    <row r="379" ht="22.5" hidden="1" customHeight="1">
      <c r="A379" s="723" t="b">
        <v>1</v>
      </c>
      <c r="B379" s="888" t="s">
        <v>2472</v>
      </c>
      <c r="C379" s="889">
        <v>45722.0</v>
      </c>
      <c r="D379" s="890"/>
      <c r="E379" s="891" t="s">
        <v>2473</v>
      </c>
      <c r="F379" s="888">
        <v>24.0</v>
      </c>
      <c r="G379" s="890" t="s">
        <v>620</v>
      </c>
      <c r="H379" s="888" t="s">
        <v>2474</v>
      </c>
      <c r="I379" s="893"/>
      <c r="J379" s="893">
        <v>20000.0</v>
      </c>
      <c r="K379" s="893">
        <v>0.0</v>
      </c>
      <c r="L379" s="894"/>
      <c r="M379" s="893">
        <v>20000.0</v>
      </c>
      <c r="N379" s="893">
        <f t="shared" si="1"/>
        <v>0</v>
      </c>
      <c r="O379" s="904"/>
      <c r="P379" s="904"/>
      <c r="Q379" s="741"/>
    </row>
    <row r="380" ht="22.5" hidden="1" customHeight="1">
      <c r="A380" s="723" t="b">
        <v>1</v>
      </c>
      <c r="B380" s="888" t="s">
        <v>2475</v>
      </c>
      <c r="C380" s="889">
        <v>45722.0</v>
      </c>
      <c r="D380" s="890"/>
      <c r="E380" s="891" t="s">
        <v>2473</v>
      </c>
      <c r="F380" s="888">
        <v>140.0</v>
      </c>
      <c r="G380" s="890" t="s">
        <v>620</v>
      </c>
      <c r="H380" s="888" t="s">
        <v>2474</v>
      </c>
      <c r="I380" s="893"/>
      <c r="J380" s="893">
        <v>20000.0</v>
      </c>
      <c r="K380" s="893">
        <v>0.0</v>
      </c>
      <c r="L380" s="894"/>
      <c r="M380" s="893">
        <v>20000.0</v>
      </c>
      <c r="N380" s="893">
        <f t="shared" si="1"/>
        <v>0</v>
      </c>
      <c r="O380" s="904"/>
      <c r="P380" s="904"/>
      <c r="Q380" s="741"/>
    </row>
    <row r="381" ht="22.5" hidden="1" customHeight="1">
      <c r="A381" s="723" t="b">
        <v>1</v>
      </c>
      <c r="B381" s="888" t="s">
        <v>2467</v>
      </c>
      <c r="C381" s="889">
        <v>45722.0</v>
      </c>
      <c r="D381" s="890"/>
      <c r="E381" s="891" t="s">
        <v>119</v>
      </c>
      <c r="F381" s="889"/>
      <c r="G381" s="890" t="s">
        <v>641</v>
      </c>
      <c r="H381" s="888" t="s">
        <v>1408</v>
      </c>
      <c r="I381" s="893"/>
      <c r="J381" s="893">
        <v>11000.0</v>
      </c>
      <c r="K381" s="893">
        <v>0.0</v>
      </c>
      <c r="L381" s="894"/>
      <c r="M381" s="893">
        <v>11000.0</v>
      </c>
      <c r="N381" s="893">
        <f t="shared" si="1"/>
        <v>0</v>
      </c>
      <c r="O381" s="904"/>
      <c r="P381" s="904"/>
      <c r="Q381" s="741"/>
    </row>
    <row r="382" ht="22.5" hidden="1" customHeight="1">
      <c r="A382" s="723" t="b">
        <v>1</v>
      </c>
      <c r="B382" s="888" t="s">
        <v>2486</v>
      </c>
      <c r="C382" s="889">
        <v>45722.0</v>
      </c>
      <c r="D382" s="890"/>
      <c r="E382" s="891" t="s">
        <v>119</v>
      </c>
      <c r="F382" s="889"/>
      <c r="G382" s="890"/>
      <c r="H382" s="888" t="s">
        <v>285</v>
      </c>
      <c r="I382" s="893"/>
      <c r="J382" s="893">
        <v>10000.0</v>
      </c>
      <c r="K382" s="893">
        <v>0.0</v>
      </c>
      <c r="L382" s="894"/>
      <c r="M382" s="893">
        <v>10000.0</v>
      </c>
      <c r="N382" s="893">
        <f t="shared" si="1"/>
        <v>0</v>
      </c>
      <c r="O382" s="904"/>
      <c r="P382" s="904"/>
      <c r="Q382" s="741"/>
    </row>
    <row r="383" ht="22.5" hidden="1" customHeight="1">
      <c r="A383" s="723" t="b">
        <v>1</v>
      </c>
      <c r="B383" s="888" t="s">
        <v>3414</v>
      </c>
      <c r="C383" s="889">
        <v>45722.0</v>
      </c>
      <c r="D383" s="890"/>
      <c r="E383" s="891" t="s">
        <v>119</v>
      </c>
      <c r="F383" s="889"/>
      <c r="G383" s="890" t="s">
        <v>641</v>
      </c>
      <c r="H383" s="888" t="s">
        <v>1408</v>
      </c>
      <c r="I383" s="893"/>
      <c r="J383" s="893">
        <v>10000.0</v>
      </c>
      <c r="K383" s="893">
        <v>0.0</v>
      </c>
      <c r="L383" s="894"/>
      <c r="M383" s="893">
        <v>10000.0</v>
      </c>
      <c r="N383" s="893">
        <f t="shared" si="1"/>
        <v>0</v>
      </c>
      <c r="O383" s="904"/>
      <c r="P383" s="904"/>
      <c r="Q383" s="741"/>
    </row>
    <row r="384" ht="22.5" hidden="1" customHeight="1">
      <c r="A384" s="723" t="b">
        <v>1</v>
      </c>
      <c r="B384" s="888" t="s">
        <v>2478</v>
      </c>
      <c r="C384" s="889">
        <v>45722.0</v>
      </c>
      <c r="D384" s="890"/>
      <c r="E384" s="891" t="s">
        <v>119</v>
      </c>
      <c r="F384" s="888">
        <v>275.0</v>
      </c>
      <c r="G384" s="890" t="s">
        <v>620</v>
      </c>
      <c r="H384" s="888" t="s">
        <v>285</v>
      </c>
      <c r="I384" s="893"/>
      <c r="J384" s="893">
        <v>10000.0</v>
      </c>
      <c r="K384" s="893">
        <v>0.0</v>
      </c>
      <c r="L384" s="894"/>
      <c r="M384" s="893">
        <v>10000.0</v>
      </c>
      <c r="N384" s="893">
        <f t="shared" si="1"/>
        <v>0</v>
      </c>
      <c r="O384" s="904"/>
      <c r="P384" s="904"/>
      <c r="Q384" s="741"/>
    </row>
    <row r="385" ht="22.5" hidden="1" customHeight="1">
      <c r="A385" s="723" t="b">
        <v>1</v>
      </c>
      <c r="B385" s="888" t="s">
        <v>2476</v>
      </c>
      <c r="C385" s="889">
        <v>45722.0</v>
      </c>
      <c r="D385" s="890"/>
      <c r="E385" s="891" t="s">
        <v>2473</v>
      </c>
      <c r="F385" s="888">
        <v>365.0</v>
      </c>
      <c r="G385" s="890" t="s">
        <v>620</v>
      </c>
      <c r="H385" s="888" t="s">
        <v>2474</v>
      </c>
      <c r="I385" s="893"/>
      <c r="J385" s="893">
        <v>10000.0</v>
      </c>
      <c r="K385" s="893">
        <v>0.0</v>
      </c>
      <c r="L385" s="894"/>
      <c r="M385" s="893">
        <v>10000.0</v>
      </c>
      <c r="N385" s="893">
        <f t="shared" si="1"/>
        <v>0</v>
      </c>
      <c r="O385" s="904"/>
      <c r="P385" s="904"/>
      <c r="Q385" s="741"/>
    </row>
    <row r="386" ht="22.5" hidden="1" customHeight="1">
      <c r="A386" s="723" t="b">
        <v>0</v>
      </c>
      <c r="B386" s="888" t="s">
        <v>2483</v>
      </c>
      <c r="C386" s="889">
        <v>45722.0</v>
      </c>
      <c r="D386" s="890"/>
      <c r="E386" s="917"/>
      <c r="F386" s="888" t="s">
        <v>925</v>
      </c>
      <c r="G386" s="890" t="s">
        <v>628</v>
      </c>
      <c r="H386" s="888" t="s">
        <v>2474</v>
      </c>
      <c r="I386" s="893"/>
      <c r="J386" s="893">
        <v>10000.0</v>
      </c>
      <c r="K386" s="893">
        <v>0.0</v>
      </c>
      <c r="L386" s="894"/>
      <c r="M386" s="893">
        <v>10000.0</v>
      </c>
      <c r="N386" s="893">
        <f t="shared" si="1"/>
        <v>0</v>
      </c>
      <c r="O386" s="904"/>
      <c r="P386" s="904"/>
      <c r="Q386" s="741"/>
    </row>
    <row r="387" ht="22.5" hidden="1" customHeight="1">
      <c r="A387" s="723" t="b">
        <v>1</v>
      </c>
      <c r="B387" s="888" t="s">
        <v>2477</v>
      </c>
      <c r="C387" s="889">
        <v>45722.0</v>
      </c>
      <c r="D387" s="890"/>
      <c r="E387" s="891" t="s">
        <v>2473</v>
      </c>
      <c r="F387" s="888">
        <v>45046.0</v>
      </c>
      <c r="G387" s="890" t="s">
        <v>620</v>
      </c>
      <c r="H387" s="888" t="s">
        <v>2474</v>
      </c>
      <c r="I387" s="893"/>
      <c r="J387" s="893">
        <v>6000.0</v>
      </c>
      <c r="K387" s="893">
        <v>0.0</v>
      </c>
      <c r="L387" s="894"/>
      <c r="M387" s="893">
        <v>6000.0</v>
      </c>
      <c r="N387" s="893">
        <f t="shared" si="1"/>
        <v>0</v>
      </c>
      <c r="O387" s="904"/>
      <c r="P387" s="904"/>
      <c r="Q387" s="741"/>
    </row>
    <row r="388" ht="22.5" hidden="1" customHeight="1">
      <c r="A388" s="723" t="b">
        <v>1</v>
      </c>
      <c r="B388" s="888" t="s">
        <v>2469</v>
      </c>
      <c r="C388" s="889">
        <v>45722.0</v>
      </c>
      <c r="D388" s="890"/>
      <c r="E388" s="891" t="s">
        <v>119</v>
      </c>
      <c r="F388" s="888">
        <v>276.0</v>
      </c>
      <c r="G388" s="890" t="s">
        <v>641</v>
      </c>
      <c r="H388" s="888" t="s">
        <v>285</v>
      </c>
      <c r="I388" s="893"/>
      <c r="J388" s="893">
        <v>5000.0</v>
      </c>
      <c r="K388" s="893">
        <v>0.0</v>
      </c>
      <c r="L388" s="894"/>
      <c r="M388" s="893">
        <v>5000.0</v>
      </c>
      <c r="N388" s="893">
        <f t="shared" si="1"/>
        <v>0</v>
      </c>
      <c r="O388" s="904"/>
      <c r="P388" s="904"/>
      <c r="Q388" s="741"/>
    </row>
    <row r="389" ht="22.5" hidden="1" customHeight="1">
      <c r="A389" s="723" t="b">
        <v>1</v>
      </c>
      <c r="B389" s="888" t="s">
        <v>3415</v>
      </c>
      <c r="C389" s="889">
        <v>45722.0</v>
      </c>
      <c r="D389" s="890"/>
      <c r="E389" s="891" t="s">
        <v>119</v>
      </c>
      <c r="F389" s="888">
        <v>276.0</v>
      </c>
      <c r="G389" s="890" t="s">
        <v>641</v>
      </c>
      <c r="H389" s="888" t="s">
        <v>285</v>
      </c>
      <c r="I389" s="893"/>
      <c r="J389" s="893">
        <v>5000.0</v>
      </c>
      <c r="K389" s="893">
        <v>0.0</v>
      </c>
      <c r="L389" s="894"/>
      <c r="M389" s="893">
        <v>5000.0</v>
      </c>
      <c r="N389" s="893">
        <f t="shared" si="1"/>
        <v>0</v>
      </c>
      <c r="O389" s="904"/>
      <c r="P389" s="904"/>
      <c r="Q389" s="741"/>
    </row>
    <row r="390" ht="22.5" hidden="1" customHeight="1">
      <c r="A390" s="723" t="b">
        <v>0</v>
      </c>
      <c r="B390" s="888" t="s">
        <v>2471</v>
      </c>
      <c r="C390" s="889">
        <v>45722.0</v>
      </c>
      <c r="D390" s="890"/>
      <c r="E390" s="891" t="s">
        <v>41</v>
      </c>
      <c r="F390" s="889"/>
      <c r="G390" s="890" t="s">
        <v>26</v>
      </c>
      <c r="H390" s="888" t="s">
        <v>1408</v>
      </c>
      <c r="I390" s="893"/>
      <c r="J390" s="893">
        <v>10000.0</v>
      </c>
      <c r="K390" s="893">
        <v>0.0</v>
      </c>
      <c r="L390" s="894"/>
      <c r="M390" s="893">
        <v>10000.0</v>
      </c>
      <c r="N390" s="893">
        <f t="shared" si="1"/>
        <v>0</v>
      </c>
      <c r="O390" s="904"/>
      <c r="P390" s="904"/>
      <c r="Q390" s="741"/>
    </row>
    <row r="391" ht="22.5" customHeight="1">
      <c r="A391" s="723" t="b">
        <v>1</v>
      </c>
      <c r="B391" s="888" t="s">
        <v>3416</v>
      </c>
      <c r="C391" s="889">
        <v>45723.0</v>
      </c>
      <c r="D391" s="890"/>
      <c r="E391" s="891" t="s">
        <v>37</v>
      </c>
      <c r="F391" s="889"/>
      <c r="G391" s="890" t="s">
        <v>618</v>
      </c>
      <c r="H391" s="888" t="s">
        <v>3</v>
      </c>
      <c r="I391" s="893"/>
      <c r="J391" s="893">
        <v>30000.0</v>
      </c>
      <c r="K391" s="893">
        <v>0.0</v>
      </c>
      <c r="L391" s="894"/>
      <c r="M391" s="893">
        <v>30000.0</v>
      </c>
      <c r="N391" s="893">
        <f t="shared" si="1"/>
        <v>0</v>
      </c>
      <c r="O391" s="904"/>
      <c r="P391" s="904"/>
      <c r="Q391" s="741"/>
    </row>
    <row r="392" ht="22.5" hidden="1" customHeight="1">
      <c r="A392" s="723" t="b">
        <v>1</v>
      </c>
      <c r="B392" s="888" t="s">
        <v>3412</v>
      </c>
      <c r="C392" s="889">
        <v>45723.0</v>
      </c>
      <c r="D392" s="890"/>
      <c r="E392" s="891" t="s">
        <v>119</v>
      </c>
      <c r="F392" s="889"/>
      <c r="G392" s="890" t="s">
        <v>641</v>
      </c>
      <c r="H392" s="888" t="s">
        <v>1408</v>
      </c>
      <c r="I392" s="893"/>
      <c r="J392" s="893">
        <v>5000.0</v>
      </c>
      <c r="K392" s="893">
        <v>0.0</v>
      </c>
      <c r="L392" s="894"/>
      <c r="M392" s="893">
        <v>5000.0</v>
      </c>
      <c r="N392" s="893">
        <f t="shared" si="1"/>
        <v>0</v>
      </c>
      <c r="O392" s="904"/>
      <c r="P392" s="904"/>
      <c r="Q392" s="741"/>
    </row>
    <row r="393" ht="22.5" customHeight="1">
      <c r="A393" s="723" t="b">
        <v>1</v>
      </c>
      <c r="B393" s="888" t="s">
        <v>3416</v>
      </c>
      <c r="C393" s="889">
        <v>45724.0</v>
      </c>
      <c r="D393" s="890"/>
      <c r="E393" s="891" t="s">
        <v>2491</v>
      </c>
      <c r="F393" s="889"/>
      <c r="G393" s="890" t="s">
        <v>618</v>
      </c>
      <c r="H393" s="888" t="s">
        <v>1609</v>
      </c>
      <c r="I393" s="893"/>
      <c r="J393" s="893">
        <v>100000.0</v>
      </c>
      <c r="K393" s="893">
        <v>0.0</v>
      </c>
      <c r="L393" s="894"/>
      <c r="M393" s="893">
        <v>100000.0</v>
      </c>
      <c r="N393" s="893">
        <f t="shared" si="1"/>
        <v>0</v>
      </c>
      <c r="O393" s="904"/>
      <c r="P393" s="904"/>
      <c r="Q393" s="741"/>
    </row>
    <row r="394" ht="22.5" hidden="1" customHeight="1">
      <c r="A394" s="723" t="b">
        <v>1</v>
      </c>
      <c r="B394" s="888" t="s">
        <v>2488</v>
      </c>
      <c r="C394" s="889">
        <v>45724.0</v>
      </c>
      <c r="D394" s="890"/>
      <c r="E394" s="891" t="s">
        <v>31</v>
      </c>
      <c r="F394" s="888">
        <v>535.0</v>
      </c>
      <c r="G394" s="890" t="s">
        <v>620</v>
      </c>
      <c r="H394" s="888" t="s">
        <v>1609</v>
      </c>
      <c r="I394" s="893"/>
      <c r="J394" s="893">
        <v>85000.0</v>
      </c>
      <c r="K394" s="893">
        <v>0.0</v>
      </c>
      <c r="L394" s="894"/>
      <c r="M394" s="893">
        <v>85000.0</v>
      </c>
      <c r="N394" s="893">
        <f t="shared" si="1"/>
        <v>0</v>
      </c>
      <c r="O394" s="904"/>
      <c r="P394" s="904"/>
      <c r="Q394" s="741"/>
    </row>
    <row r="395" ht="22.5" hidden="1" customHeight="1">
      <c r="A395" s="723" t="b">
        <v>1</v>
      </c>
      <c r="B395" s="888" t="s">
        <v>2489</v>
      </c>
      <c r="C395" s="889">
        <v>45724.0</v>
      </c>
      <c r="D395" s="890"/>
      <c r="E395" s="891" t="s">
        <v>31</v>
      </c>
      <c r="F395" s="888">
        <v>754.0</v>
      </c>
      <c r="G395" s="890" t="s">
        <v>620</v>
      </c>
      <c r="H395" s="888" t="s">
        <v>1609</v>
      </c>
      <c r="I395" s="893"/>
      <c r="J395" s="893">
        <v>84000.0</v>
      </c>
      <c r="K395" s="893">
        <v>0.0</v>
      </c>
      <c r="L395" s="894"/>
      <c r="M395" s="893">
        <v>84000.0</v>
      </c>
      <c r="N395" s="893">
        <f t="shared" si="1"/>
        <v>0</v>
      </c>
      <c r="O395" s="904"/>
      <c r="P395" s="904"/>
      <c r="Q395" s="741"/>
    </row>
    <row r="396" ht="22.5" hidden="1" customHeight="1">
      <c r="A396" s="723" t="b">
        <v>1</v>
      </c>
      <c r="B396" s="888" t="s">
        <v>2490</v>
      </c>
      <c r="C396" s="889">
        <v>45724.0</v>
      </c>
      <c r="D396" s="890"/>
      <c r="E396" s="891" t="s">
        <v>31</v>
      </c>
      <c r="F396" s="889"/>
      <c r="G396" s="890" t="s">
        <v>628</v>
      </c>
      <c r="H396" s="888" t="s">
        <v>1609</v>
      </c>
      <c r="I396" s="893"/>
      <c r="J396" s="893">
        <v>15000.0</v>
      </c>
      <c r="K396" s="893">
        <v>0.0</v>
      </c>
      <c r="L396" s="894"/>
      <c r="M396" s="893">
        <v>15000.0</v>
      </c>
      <c r="N396" s="893">
        <f t="shared" si="1"/>
        <v>0</v>
      </c>
      <c r="O396" s="904"/>
      <c r="P396" s="904"/>
      <c r="Q396" s="741"/>
    </row>
    <row r="397" ht="22.5" hidden="1" customHeight="1">
      <c r="A397" s="723" t="b">
        <v>1</v>
      </c>
      <c r="B397" s="888" t="s">
        <v>2487</v>
      </c>
      <c r="C397" s="889">
        <v>45724.0</v>
      </c>
      <c r="D397" s="890"/>
      <c r="E397" s="891" t="s">
        <v>31</v>
      </c>
      <c r="F397" s="889"/>
      <c r="G397" s="890" t="s">
        <v>628</v>
      </c>
      <c r="H397" s="888" t="s">
        <v>285</v>
      </c>
      <c r="I397" s="893"/>
      <c r="J397" s="893">
        <v>10000.0</v>
      </c>
      <c r="K397" s="893">
        <v>0.0</v>
      </c>
      <c r="L397" s="894"/>
      <c r="M397" s="893">
        <v>10000.0</v>
      </c>
      <c r="N397" s="893">
        <f t="shared" si="1"/>
        <v>0</v>
      </c>
      <c r="O397" s="904"/>
      <c r="P397" s="904"/>
      <c r="Q397" s="741"/>
    </row>
    <row r="398" ht="22.5" hidden="1" customHeight="1">
      <c r="A398" s="723" t="b">
        <v>1</v>
      </c>
      <c r="B398" s="888" t="s">
        <v>2487</v>
      </c>
      <c r="C398" s="889">
        <v>45724.0</v>
      </c>
      <c r="D398" s="890"/>
      <c r="E398" s="891" t="s">
        <v>31</v>
      </c>
      <c r="F398" s="889"/>
      <c r="G398" s="890" t="s">
        <v>641</v>
      </c>
      <c r="H398" s="888" t="s">
        <v>1609</v>
      </c>
      <c r="I398" s="893"/>
      <c r="J398" s="893">
        <v>5000.0</v>
      </c>
      <c r="K398" s="893">
        <v>0.0</v>
      </c>
      <c r="L398" s="894"/>
      <c r="M398" s="893">
        <v>5000.0</v>
      </c>
      <c r="N398" s="893">
        <f t="shared" si="1"/>
        <v>0</v>
      </c>
      <c r="O398" s="904"/>
      <c r="P398" s="904"/>
      <c r="Q398" s="741"/>
    </row>
    <row r="399" ht="22.5" hidden="1" customHeight="1">
      <c r="A399" s="723" t="b">
        <v>1</v>
      </c>
      <c r="B399" s="888" t="s">
        <v>3415</v>
      </c>
      <c r="C399" s="889">
        <v>45724.0</v>
      </c>
      <c r="D399" s="890"/>
      <c r="E399" s="891" t="s">
        <v>31</v>
      </c>
      <c r="F399" s="889"/>
      <c r="G399" s="890" t="s">
        <v>628</v>
      </c>
      <c r="H399" s="888" t="s">
        <v>1609</v>
      </c>
      <c r="I399" s="893"/>
      <c r="J399" s="893">
        <v>5000.0</v>
      </c>
      <c r="K399" s="893">
        <v>0.0</v>
      </c>
      <c r="L399" s="894"/>
      <c r="M399" s="893">
        <v>5000.0</v>
      </c>
      <c r="N399" s="893">
        <f t="shared" si="1"/>
        <v>0</v>
      </c>
      <c r="O399" s="904"/>
      <c r="P399" s="904"/>
      <c r="Q399" s="741"/>
    </row>
    <row r="400" ht="22.5" customHeight="1">
      <c r="A400" s="723" t="b">
        <v>1</v>
      </c>
      <c r="B400" s="888" t="s">
        <v>3416</v>
      </c>
      <c r="C400" s="889">
        <v>45725.0</v>
      </c>
      <c r="D400" s="890"/>
      <c r="E400" s="891" t="s">
        <v>31</v>
      </c>
      <c r="F400" s="888">
        <v>1.0</v>
      </c>
      <c r="G400" s="890" t="s">
        <v>618</v>
      </c>
      <c r="H400" s="888" t="s">
        <v>3368</v>
      </c>
      <c r="I400" s="893"/>
      <c r="J400" s="893">
        <v>5000000.0</v>
      </c>
      <c r="K400" s="893">
        <v>0.0</v>
      </c>
      <c r="L400" s="894"/>
      <c r="M400" s="893">
        <v>5000000.0</v>
      </c>
      <c r="N400" s="893">
        <f t="shared" si="1"/>
        <v>0</v>
      </c>
      <c r="O400" s="904"/>
      <c r="P400" s="904"/>
      <c r="Q400" s="741"/>
    </row>
    <row r="401" ht="22.5" hidden="1" customHeight="1">
      <c r="A401" s="723" t="b">
        <v>0</v>
      </c>
      <c r="B401" s="899" t="s">
        <v>618</v>
      </c>
      <c r="C401" s="889">
        <v>45716.0</v>
      </c>
      <c r="D401" s="890"/>
      <c r="E401" s="891" t="s">
        <v>64</v>
      </c>
      <c r="F401" s="889"/>
      <c r="G401" s="934" t="s">
        <v>631</v>
      </c>
      <c r="H401" s="888"/>
      <c r="I401" s="893"/>
      <c r="J401" s="893">
        <v>1522000.0</v>
      </c>
      <c r="K401" s="893">
        <v>0.0</v>
      </c>
      <c r="L401" s="894"/>
      <c r="M401" s="893">
        <v>50000.0</v>
      </c>
      <c r="N401" s="893">
        <f t="shared" si="1"/>
        <v>1472000</v>
      </c>
      <c r="O401" s="904"/>
      <c r="P401" s="904"/>
      <c r="Q401" s="741"/>
    </row>
    <row r="402" ht="22.5" hidden="1" customHeight="1">
      <c r="A402" s="723" t="b">
        <v>1</v>
      </c>
      <c r="B402" s="888" t="s">
        <v>2463</v>
      </c>
      <c r="C402" s="889">
        <v>45725.0</v>
      </c>
      <c r="D402" s="890"/>
      <c r="E402" s="891" t="s">
        <v>31</v>
      </c>
      <c r="F402" s="888">
        <v>5017.0</v>
      </c>
      <c r="G402" s="890" t="s">
        <v>641</v>
      </c>
      <c r="H402" s="888" t="s">
        <v>1609</v>
      </c>
      <c r="I402" s="893"/>
      <c r="J402" s="893">
        <v>60000.0</v>
      </c>
      <c r="K402" s="893">
        <v>0.0</v>
      </c>
      <c r="L402" s="894"/>
      <c r="M402" s="893">
        <v>60000.0</v>
      </c>
      <c r="N402" s="893">
        <f t="shared" si="1"/>
        <v>0</v>
      </c>
      <c r="O402" s="904"/>
      <c r="P402" s="904"/>
      <c r="Q402" s="741"/>
    </row>
    <row r="403" ht="22.5" hidden="1" customHeight="1">
      <c r="A403" s="723" t="b">
        <v>1</v>
      </c>
      <c r="B403" s="888" t="s">
        <v>2493</v>
      </c>
      <c r="C403" s="889">
        <v>45725.0</v>
      </c>
      <c r="D403" s="890"/>
      <c r="E403" s="891" t="s">
        <v>31</v>
      </c>
      <c r="F403" s="888">
        <v>279.0</v>
      </c>
      <c r="G403" s="890" t="s">
        <v>628</v>
      </c>
      <c r="H403" s="888" t="s">
        <v>1609</v>
      </c>
      <c r="I403" s="893"/>
      <c r="J403" s="893">
        <v>50000.0</v>
      </c>
      <c r="K403" s="893">
        <v>0.0</v>
      </c>
      <c r="L403" s="894"/>
      <c r="M403" s="893">
        <v>50000.0</v>
      </c>
      <c r="N403" s="893">
        <f t="shared" si="1"/>
        <v>0</v>
      </c>
      <c r="O403" s="904"/>
      <c r="P403" s="904"/>
      <c r="Q403" s="741"/>
    </row>
    <row r="404" ht="22.5" hidden="1" customHeight="1">
      <c r="A404" s="723" t="b">
        <v>1</v>
      </c>
      <c r="B404" s="888" t="s">
        <v>3417</v>
      </c>
      <c r="C404" s="889">
        <v>45725.0</v>
      </c>
      <c r="D404" s="890"/>
      <c r="E404" s="891" t="s">
        <v>68</v>
      </c>
      <c r="F404" s="889"/>
      <c r="G404" s="890" t="s">
        <v>651</v>
      </c>
      <c r="H404" s="888" t="s">
        <v>2474</v>
      </c>
      <c r="I404" s="893"/>
      <c r="J404" s="893">
        <v>20000.0</v>
      </c>
      <c r="K404" s="893">
        <v>0.0</v>
      </c>
      <c r="L404" s="894"/>
      <c r="M404" s="893">
        <v>20000.0</v>
      </c>
      <c r="N404" s="893">
        <f t="shared" si="1"/>
        <v>0</v>
      </c>
      <c r="O404" s="904"/>
      <c r="P404" s="904"/>
      <c r="Q404" s="741"/>
    </row>
    <row r="405" ht="22.5" hidden="1" customHeight="1">
      <c r="A405" s="723" t="b">
        <v>1</v>
      </c>
      <c r="B405" s="888" t="s">
        <v>3418</v>
      </c>
      <c r="C405" s="889">
        <v>45725.0</v>
      </c>
      <c r="D405" s="890"/>
      <c r="E405" s="891" t="s">
        <v>68</v>
      </c>
      <c r="F405" s="889"/>
      <c r="G405" s="890" t="s">
        <v>641</v>
      </c>
      <c r="H405" s="888" t="s">
        <v>2474</v>
      </c>
      <c r="I405" s="893"/>
      <c r="J405" s="893">
        <v>10000.0</v>
      </c>
      <c r="K405" s="893">
        <v>0.0</v>
      </c>
      <c r="L405" s="894"/>
      <c r="M405" s="893">
        <v>10000.0</v>
      </c>
      <c r="N405" s="893">
        <f t="shared" si="1"/>
        <v>0</v>
      </c>
      <c r="O405" s="904"/>
      <c r="P405" s="904"/>
      <c r="Q405" s="741"/>
    </row>
    <row r="406" ht="22.5" hidden="1" customHeight="1">
      <c r="A406" s="723" t="b">
        <v>1</v>
      </c>
      <c r="B406" s="888" t="s">
        <v>2503</v>
      </c>
      <c r="C406" s="889">
        <v>45726.0</v>
      </c>
      <c r="D406" s="890"/>
      <c r="E406" s="891" t="s">
        <v>68</v>
      </c>
      <c r="F406" s="899">
        <v>137873.0</v>
      </c>
      <c r="G406" s="890" t="s">
        <v>812</v>
      </c>
      <c r="H406" s="888" t="s">
        <v>1609</v>
      </c>
      <c r="I406" s="893"/>
      <c r="J406" s="893">
        <v>56000.0</v>
      </c>
      <c r="K406" s="893">
        <v>0.0</v>
      </c>
      <c r="L406" s="894"/>
      <c r="M406" s="893">
        <v>56000.0</v>
      </c>
      <c r="N406" s="893">
        <f t="shared" si="1"/>
        <v>0</v>
      </c>
      <c r="O406" s="904"/>
      <c r="P406" s="904"/>
      <c r="Q406" s="741"/>
    </row>
    <row r="407" ht="22.5" hidden="1" customHeight="1">
      <c r="A407" s="723" t="b">
        <v>1</v>
      </c>
      <c r="B407" s="888" t="s">
        <v>2497</v>
      </c>
      <c r="C407" s="889">
        <v>45726.0</v>
      </c>
      <c r="D407" s="890"/>
      <c r="E407" s="891" t="s">
        <v>68</v>
      </c>
      <c r="F407" s="888">
        <v>141.0</v>
      </c>
      <c r="G407" s="890" t="s">
        <v>620</v>
      </c>
      <c r="H407" s="888" t="s">
        <v>1609</v>
      </c>
      <c r="I407" s="893"/>
      <c r="J407" s="893">
        <v>44000.0</v>
      </c>
      <c r="K407" s="893">
        <v>0.0</v>
      </c>
      <c r="L407" s="894"/>
      <c r="M407" s="893">
        <v>44000.0</v>
      </c>
      <c r="N407" s="893">
        <f t="shared" si="1"/>
        <v>0</v>
      </c>
      <c r="O407" s="904"/>
      <c r="P407" s="904"/>
      <c r="Q407" s="741"/>
    </row>
    <row r="408" ht="22.5" hidden="1" customHeight="1">
      <c r="A408" s="723" t="b">
        <v>1</v>
      </c>
      <c r="B408" s="888" t="s">
        <v>3404</v>
      </c>
      <c r="C408" s="889">
        <v>45726.0</v>
      </c>
      <c r="D408" s="890"/>
      <c r="E408" s="891" t="s">
        <v>52</v>
      </c>
      <c r="F408" s="889"/>
      <c r="G408" s="890" t="s">
        <v>631</v>
      </c>
      <c r="H408" s="888" t="s">
        <v>1609</v>
      </c>
      <c r="I408" s="893"/>
      <c r="J408" s="893">
        <v>25000.0</v>
      </c>
      <c r="K408" s="893">
        <v>0.0</v>
      </c>
      <c r="L408" s="894"/>
      <c r="M408" s="893">
        <v>25000.0</v>
      </c>
      <c r="N408" s="893">
        <f t="shared" si="1"/>
        <v>0</v>
      </c>
      <c r="O408" s="904"/>
      <c r="P408" s="904"/>
      <c r="Q408" s="741"/>
    </row>
    <row r="409" ht="22.5" hidden="1" customHeight="1">
      <c r="A409" s="723" t="b">
        <v>1</v>
      </c>
      <c r="B409" s="888" t="s">
        <v>2502</v>
      </c>
      <c r="C409" s="889">
        <v>45726.0</v>
      </c>
      <c r="D409" s="890"/>
      <c r="E409" s="891" t="s">
        <v>68</v>
      </c>
      <c r="F409" s="899">
        <v>101.0</v>
      </c>
      <c r="G409" s="890" t="s">
        <v>651</v>
      </c>
      <c r="H409" s="888" t="s">
        <v>1609</v>
      </c>
      <c r="I409" s="900"/>
      <c r="J409" s="900">
        <v>12000.0</v>
      </c>
      <c r="K409" s="893">
        <v>0.0</v>
      </c>
      <c r="L409" s="894"/>
      <c r="M409" s="893">
        <v>12000.0</v>
      </c>
      <c r="N409" s="893">
        <f t="shared" si="1"/>
        <v>0</v>
      </c>
      <c r="O409" s="904"/>
      <c r="P409" s="904"/>
      <c r="Q409" s="741"/>
    </row>
    <row r="410" ht="22.5" hidden="1" customHeight="1">
      <c r="A410" s="723" t="b">
        <v>1</v>
      </c>
      <c r="B410" s="888" t="s">
        <v>2496</v>
      </c>
      <c r="C410" s="889">
        <v>45726.0</v>
      </c>
      <c r="D410" s="890"/>
      <c r="E410" s="891" t="s">
        <v>68</v>
      </c>
      <c r="F410" s="896"/>
      <c r="G410" s="890" t="s">
        <v>641</v>
      </c>
      <c r="H410" s="888" t="s">
        <v>1609</v>
      </c>
      <c r="I410" s="893"/>
      <c r="J410" s="893">
        <v>11000.0</v>
      </c>
      <c r="K410" s="893">
        <v>0.0</v>
      </c>
      <c r="L410" s="894"/>
      <c r="M410" s="893">
        <v>11000.0</v>
      </c>
      <c r="N410" s="893">
        <f t="shared" si="1"/>
        <v>0</v>
      </c>
      <c r="O410" s="904"/>
      <c r="P410" s="904"/>
      <c r="Q410" s="741"/>
    </row>
    <row r="411" ht="22.5" hidden="1" customHeight="1">
      <c r="A411" s="723" t="b">
        <v>1</v>
      </c>
      <c r="B411" s="888" t="s">
        <v>2499</v>
      </c>
      <c r="C411" s="889">
        <v>45726.0</v>
      </c>
      <c r="D411" s="890"/>
      <c r="E411" s="891" t="s">
        <v>68</v>
      </c>
      <c r="F411" s="888" t="s">
        <v>2498</v>
      </c>
      <c r="G411" s="890" t="s">
        <v>620</v>
      </c>
      <c r="H411" s="888" t="s">
        <v>1609</v>
      </c>
      <c r="I411" s="893"/>
      <c r="J411" s="893">
        <v>8000.0</v>
      </c>
      <c r="K411" s="893">
        <v>0.0</v>
      </c>
      <c r="L411" s="894"/>
      <c r="M411" s="893">
        <v>8000.0</v>
      </c>
      <c r="N411" s="893">
        <f t="shared" si="1"/>
        <v>0</v>
      </c>
      <c r="O411" s="904"/>
      <c r="P411" s="904"/>
      <c r="Q411" s="741"/>
    </row>
    <row r="412" ht="22.5" hidden="1" customHeight="1">
      <c r="A412" s="723" t="b">
        <v>1</v>
      </c>
      <c r="B412" s="888" t="s">
        <v>2500</v>
      </c>
      <c r="C412" s="889">
        <v>45726.0</v>
      </c>
      <c r="D412" s="890"/>
      <c r="E412" s="891" t="s">
        <v>68</v>
      </c>
      <c r="F412" s="889"/>
      <c r="G412" s="890" t="s">
        <v>620</v>
      </c>
      <c r="H412" s="888" t="s">
        <v>1609</v>
      </c>
      <c r="I412" s="893"/>
      <c r="J412" s="893">
        <v>5000.0</v>
      </c>
      <c r="K412" s="893">
        <v>0.0</v>
      </c>
      <c r="L412" s="894"/>
      <c r="M412" s="893">
        <v>5000.0</v>
      </c>
      <c r="N412" s="893">
        <f t="shared" si="1"/>
        <v>0</v>
      </c>
      <c r="O412" s="904"/>
      <c r="P412" s="904"/>
      <c r="Q412" s="741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</row>
    <row r="413" ht="22.5" customHeight="1">
      <c r="A413" s="723" t="b">
        <v>1</v>
      </c>
      <c r="B413" s="888" t="s">
        <v>618</v>
      </c>
      <c r="C413" s="889">
        <v>45727.0</v>
      </c>
      <c r="D413" s="890"/>
      <c r="E413" s="891" t="s">
        <v>37</v>
      </c>
      <c r="F413" s="899">
        <v>112.0</v>
      </c>
      <c r="G413" s="890" t="s">
        <v>618</v>
      </c>
      <c r="H413" s="899" t="s">
        <v>31</v>
      </c>
      <c r="I413" s="893"/>
      <c r="J413" s="893">
        <v>10000.0</v>
      </c>
      <c r="K413" s="893">
        <v>0.0</v>
      </c>
      <c r="L413" s="894"/>
      <c r="M413" s="893">
        <v>10000.0</v>
      </c>
      <c r="N413" s="893">
        <f t="shared" si="1"/>
        <v>0</v>
      </c>
      <c r="O413" s="904"/>
      <c r="P413" s="904"/>
      <c r="Q413" s="741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</row>
    <row r="414" ht="22.5" hidden="1" customHeight="1">
      <c r="A414" s="723" t="b">
        <v>1</v>
      </c>
      <c r="B414" s="888" t="s">
        <v>3419</v>
      </c>
      <c r="C414" s="889">
        <v>45727.0</v>
      </c>
      <c r="D414" s="890"/>
      <c r="E414" s="891" t="s">
        <v>2480</v>
      </c>
      <c r="F414" s="888">
        <v>3148.0</v>
      </c>
      <c r="G414" s="890" t="s">
        <v>633</v>
      </c>
      <c r="H414" s="888" t="s">
        <v>1609</v>
      </c>
      <c r="I414" s="893"/>
      <c r="J414" s="893">
        <v>290000.0</v>
      </c>
      <c r="K414" s="893">
        <v>0.0</v>
      </c>
      <c r="L414" s="894"/>
      <c r="M414" s="893">
        <v>290000.0</v>
      </c>
      <c r="N414" s="893">
        <f t="shared" si="1"/>
        <v>0</v>
      </c>
      <c r="O414" s="904"/>
      <c r="P414" s="904"/>
      <c r="Q414" s="741"/>
    </row>
    <row r="415" ht="22.5" hidden="1" customHeight="1">
      <c r="A415" s="723" t="b">
        <v>1</v>
      </c>
      <c r="B415" s="888" t="s">
        <v>2514</v>
      </c>
      <c r="C415" s="889">
        <v>45727.0</v>
      </c>
      <c r="D415" s="890"/>
      <c r="E415" s="891" t="s">
        <v>681</v>
      </c>
      <c r="F415" s="888">
        <v>100.0</v>
      </c>
      <c r="G415" s="890" t="s">
        <v>628</v>
      </c>
      <c r="H415" s="888" t="s">
        <v>1609</v>
      </c>
      <c r="I415" s="893"/>
      <c r="J415" s="893">
        <v>254000.0</v>
      </c>
      <c r="K415" s="893">
        <v>0.0</v>
      </c>
      <c r="L415" s="894"/>
      <c r="M415" s="893">
        <f>IF(OR(ISBLANK(J415),ISBLANK(K415)),"",J415-K415)</f>
        <v>254000</v>
      </c>
      <c r="N415" s="893">
        <f t="shared" si="1"/>
        <v>0</v>
      </c>
      <c r="O415" s="904"/>
      <c r="P415" s="904"/>
      <c r="Q415" s="741"/>
    </row>
    <row r="416" ht="22.5" hidden="1" customHeight="1">
      <c r="A416" s="723" t="b">
        <v>1</v>
      </c>
      <c r="B416" s="888" t="s">
        <v>2505</v>
      </c>
      <c r="C416" s="889">
        <v>45727.0</v>
      </c>
      <c r="D416" s="890"/>
      <c r="E416" s="891" t="s">
        <v>2506</v>
      </c>
      <c r="F416" s="888">
        <v>354.0</v>
      </c>
      <c r="G416" s="890" t="s">
        <v>641</v>
      </c>
      <c r="H416" s="888" t="s">
        <v>2474</v>
      </c>
      <c r="I416" s="893"/>
      <c r="J416" s="893">
        <v>68000.0</v>
      </c>
      <c r="K416" s="893">
        <v>0.0</v>
      </c>
      <c r="L416" s="894"/>
      <c r="M416" s="893">
        <v>68000.0</v>
      </c>
      <c r="N416" s="893">
        <f t="shared" si="1"/>
        <v>0</v>
      </c>
      <c r="O416" s="904"/>
      <c r="P416" s="904"/>
      <c r="Q416" s="741"/>
    </row>
    <row r="417" ht="22.5" hidden="1" customHeight="1">
      <c r="A417" s="723" t="b">
        <v>1</v>
      </c>
      <c r="B417" s="888" t="s">
        <v>2479</v>
      </c>
      <c r="C417" s="889">
        <v>45727.0</v>
      </c>
      <c r="D417" s="890"/>
      <c r="E417" s="891" t="s">
        <v>2508</v>
      </c>
      <c r="F417" s="888">
        <v>3205.0</v>
      </c>
      <c r="G417" s="890" t="s">
        <v>633</v>
      </c>
      <c r="H417" s="888" t="s">
        <v>1609</v>
      </c>
      <c r="I417" s="893"/>
      <c r="J417" s="893">
        <v>66000.0</v>
      </c>
      <c r="K417" s="893">
        <v>0.0</v>
      </c>
      <c r="L417" s="894"/>
      <c r="M417" s="893">
        <v>66000.0</v>
      </c>
      <c r="N417" s="893">
        <f t="shared" si="1"/>
        <v>0</v>
      </c>
      <c r="O417" s="904"/>
      <c r="P417" s="904"/>
      <c r="Q417" s="741"/>
    </row>
    <row r="418" ht="22.5" hidden="1" customHeight="1">
      <c r="A418" s="723" t="b">
        <v>1</v>
      </c>
      <c r="B418" s="888" t="s">
        <v>2510</v>
      </c>
      <c r="C418" s="889">
        <v>45727.0</v>
      </c>
      <c r="D418" s="890"/>
      <c r="E418" s="891" t="s">
        <v>31</v>
      </c>
      <c r="F418" s="888">
        <v>112.0</v>
      </c>
      <c r="G418" s="890" t="s">
        <v>620</v>
      </c>
      <c r="H418" s="899" t="s">
        <v>31</v>
      </c>
      <c r="I418" s="893"/>
      <c r="J418" s="893">
        <v>40000.0</v>
      </c>
      <c r="K418" s="893">
        <v>0.0</v>
      </c>
      <c r="L418" s="894"/>
      <c r="M418" s="893">
        <v>40000.0</v>
      </c>
      <c r="N418" s="893">
        <f t="shared" si="1"/>
        <v>0</v>
      </c>
      <c r="O418" s="904"/>
      <c r="P418" s="904"/>
      <c r="Q418" s="741"/>
    </row>
    <row r="419" ht="22.5" hidden="1" customHeight="1">
      <c r="A419" s="723" t="b">
        <v>1</v>
      </c>
      <c r="B419" s="888" t="s">
        <v>3404</v>
      </c>
      <c r="C419" s="889">
        <v>45727.0</v>
      </c>
      <c r="D419" s="890"/>
      <c r="E419" s="891" t="s">
        <v>52</v>
      </c>
      <c r="F419" s="889"/>
      <c r="G419" s="890" t="s">
        <v>631</v>
      </c>
      <c r="H419" s="888" t="s">
        <v>1609</v>
      </c>
      <c r="I419" s="893"/>
      <c r="J419" s="893">
        <v>25000.0</v>
      </c>
      <c r="K419" s="893">
        <v>0.0</v>
      </c>
      <c r="L419" s="894"/>
      <c r="M419" s="893">
        <v>25000.0</v>
      </c>
      <c r="N419" s="893">
        <f t="shared" si="1"/>
        <v>0</v>
      </c>
      <c r="O419" s="904"/>
      <c r="P419" s="904"/>
      <c r="Q419" s="741"/>
    </row>
    <row r="420" ht="22.5" hidden="1" customHeight="1">
      <c r="A420" s="723" t="b">
        <v>1</v>
      </c>
      <c r="B420" s="888" t="s">
        <v>2515</v>
      </c>
      <c r="C420" s="889">
        <v>45727.0</v>
      </c>
      <c r="D420" s="890"/>
      <c r="E420" s="891" t="s">
        <v>31</v>
      </c>
      <c r="F420" s="899">
        <v>112.0</v>
      </c>
      <c r="G420" s="890" t="s">
        <v>651</v>
      </c>
      <c r="H420" s="899" t="s">
        <v>31</v>
      </c>
      <c r="I420" s="893"/>
      <c r="J420" s="893">
        <v>22000.0</v>
      </c>
      <c r="K420" s="893">
        <v>0.0</v>
      </c>
      <c r="L420" s="894"/>
      <c r="M420" s="893">
        <v>22000.0</v>
      </c>
      <c r="N420" s="893">
        <f t="shared" si="1"/>
        <v>0</v>
      </c>
      <c r="O420" s="904"/>
      <c r="P420" s="904"/>
      <c r="Q420" s="741"/>
    </row>
    <row r="421" ht="22.5" hidden="1" customHeight="1">
      <c r="A421" s="723" t="b">
        <v>1</v>
      </c>
      <c r="B421" s="888" t="s">
        <v>2513</v>
      </c>
      <c r="C421" s="889">
        <v>45727.0</v>
      </c>
      <c r="D421" s="890"/>
      <c r="E421" s="891" t="s">
        <v>68</v>
      </c>
      <c r="F421" s="888">
        <v>153356.0</v>
      </c>
      <c r="G421" s="890" t="s">
        <v>620</v>
      </c>
      <c r="H421" s="888" t="s">
        <v>2474</v>
      </c>
      <c r="I421" s="893"/>
      <c r="J421" s="893">
        <v>20000.0</v>
      </c>
      <c r="K421" s="893">
        <v>0.0</v>
      </c>
      <c r="L421" s="894"/>
      <c r="M421" s="893">
        <v>20000.0</v>
      </c>
      <c r="N421" s="893">
        <f t="shared" si="1"/>
        <v>0</v>
      </c>
      <c r="O421" s="904"/>
      <c r="P421" s="904"/>
      <c r="Q421" s="741"/>
    </row>
    <row r="422" ht="22.5" hidden="1" customHeight="1">
      <c r="A422" s="732" t="b">
        <v>1</v>
      </c>
      <c r="B422" s="899" t="s">
        <v>2511</v>
      </c>
      <c r="C422" s="889">
        <v>45727.0</v>
      </c>
      <c r="D422" s="890"/>
      <c r="E422" s="891" t="s">
        <v>31</v>
      </c>
      <c r="F422" s="899">
        <v>112.0</v>
      </c>
      <c r="G422" s="897" t="s">
        <v>620</v>
      </c>
      <c r="H422" s="899" t="s">
        <v>31</v>
      </c>
      <c r="I422" s="893"/>
      <c r="J422" s="893">
        <v>15000.0</v>
      </c>
      <c r="K422" s="893">
        <v>0.0</v>
      </c>
      <c r="L422" s="901"/>
      <c r="M422" s="900">
        <v>15000.0</v>
      </c>
      <c r="N422" s="902">
        <f t="shared" si="1"/>
        <v>0</v>
      </c>
      <c r="O422" s="931"/>
      <c r="P422" s="931"/>
      <c r="Q422" s="751"/>
    </row>
    <row r="423" ht="22.5" hidden="1" customHeight="1">
      <c r="A423" s="723" t="b">
        <v>1</v>
      </c>
      <c r="B423" s="888" t="s">
        <v>2509</v>
      </c>
      <c r="C423" s="889">
        <v>45727.0</v>
      </c>
      <c r="D423" s="890"/>
      <c r="E423" s="891" t="s">
        <v>2480</v>
      </c>
      <c r="F423" s="889"/>
      <c r="G423" s="890" t="s">
        <v>641</v>
      </c>
      <c r="H423" s="888" t="s">
        <v>1609</v>
      </c>
      <c r="I423" s="893"/>
      <c r="J423" s="893">
        <v>10000.0</v>
      </c>
      <c r="K423" s="893">
        <v>0.0</v>
      </c>
      <c r="L423" s="894"/>
      <c r="M423" s="893">
        <v>10000.0</v>
      </c>
      <c r="N423" s="893">
        <f t="shared" si="1"/>
        <v>0</v>
      </c>
      <c r="O423" s="904"/>
      <c r="P423" s="904"/>
      <c r="Q423" s="741"/>
    </row>
    <row r="424" ht="22.5" customHeight="1">
      <c r="A424" s="723" t="b">
        <v>1</v>
      </c>
      <c r="B424" s="888" t="s">
        <v>618</v>
      </c>
      <c r="C424" s="889">
        <v>45727.0</v>
      </c>
      <c r="D424" s="890"/>
      <c r="E424" s="891" t="s">
        <v>69</v>
      </c>
      <c r="F424" s="899">
        <v>112.0</v>
      </c>
      <c r="G424" s="890" t="s">
        <v>618</v>
      </c>
      <c r="H424" s="899" t="s">
        <v>31</v>
      </c>
      <c r="I424" s="893"/>
      <c r="J424" s="893">
        <v>10000.0</v>
      </c>
      <c r="K424" s="893">
        <v>0.0</v>
      </c>
      <c r="L424" s="894"/>
      <c r="M424" s="893">
        <v>10000.0</v>
      </c>
      <c r="N424" s="893">
        <f t="shared" si="1"/>
        <v>0</v>
      </c>
      <c r="O424" s="904"/>
      <c r="P424" s="904"/>
      <c r="Q424" s="741"/>
    </row>
    <row r="425" ht="22.5" hidden="1" customHeight="1">
      <c r="A425" s="723" t="b">
        <v>1</v>
      </c>
      <c r="B425" s="888" t="s">
        <v>2507</v>
      </c>
      <c r="C425" s="889">
        <v>45727.0</v>
      </c>
      <c r="D425" s="890"/>
      <c r="E425" s="891" t="s">
        <v>2508</v>
      </c>
      <c r="F425" s="889"/>
      <c r="G425" s="890" t="s">
        <v>641</v>
      </c>
      <c r="H425" s="888" t="s">
        <v>1609</v>
      </c>
      <c r="I425" s="893"/>
      <c r="J425" s="893">
        <v>7500.0</v>
      </c>
      <c r="K425" s="893">
        <v>0.0</v>
      </c>
      <c r="L425" s="894"/>
      <c r="M425" s="893">
        <v>7500.0</v>
      </c>
      <c r="N425" s="893">
        <f t="shared" si="1"/>
        <v>0</v>
      </c>
      <c r="O425" s="904"/>
      <c r="P425" s="904"/>
      <c r="Q425" s="741"/>
    </row>
    <row r="426" ht="22.5" hidden="1" customHeight="1">
      <c r="A426" s="723" t="b">
        <v>1</v>
      </c>
      <c r="B426" s="888" t="s">
        <v>2504</v>
      </c>
      <c r="C426" s="889">
        <v>45727.0</v>
      </c>
      <c r="D426" s="890"/>
      <c r="E426" s="891" t="s">
        <v>31</v>
      </c>
      <c r="F426" s="946">
        <v>112.0</v>
      </c>
      <c r="G426" s="890" t="s">
        <v>641</v>
      </c>
      <c r="H426" s="888" t="s">
        <v>1609</v>
      </c>
      <c r="I426" s="893"/>
      <c r="J426" s="893">
        <v>3000.0</v>
      </c>
      <c r="K426" s="893">
        <v>0.0</v>
      </c>
      <c r="L426" s="894"/>
      <c r="M426" s="893">
        <v>3000.0</v>
      </c>
      <c r="N426" s="893">
        <f t="shared" si="1"/>
        <v>0</v>
      </c>
      <c r="O426" s="904"/>
      <c r="P426" s="904"/>
      <c r="Q426" s="741"/>
    </row>
    <row r="427" ht="22.5" hidden="1" customHeight="1">
      <c r="A427" s="732" t="b">
        <v>1</v>
      </c>
      <c r="B427" s="899" t="s">
        <v>2512</v>
      </c>
      <c r="C427" s="889">
        <v>45727.0</v>
      </c>
      <c r="D427" s="890"/>
      <c r="E427" s="891" t="s">
        <v>31</v>
      </c>
      <c r="F427" s="899">
        <v>112.0</v>
      </c>
      <c r="G427" s="897" t="s">
        <v>620</v>
      </c>
      <c r="H427" s="899" t="s">
        <v>31</v>
      </c>
      <c r="I427" s="900"/>
      <c r="J427" s="900">
        <v>2000.0</v>
      </c>
      <c r="K427" s="893">
        <v>0.0</v>
      </c>
      <c r="L427" s="901"/>
      <c r="M427" s="900">
        <v>2000.0</v>
      </c>
      <c r="N427" s="902">
        <f t="shared" si="1"/>
        <v>0</v>
      </c>
      <c r="O427" s="931"/>
      <c r="P427" s="931"/>
      <c r="Q427" s="751"/>
    </row>
    <row r="428" ht="22.5" hidden="1" customHeight="1">
      <c r="A428" s="723" t="b">
        <v>1</v>
      </c>
      <c r="B428" s="888" t="s">
        <v>2518</v>
      </c>
      <c r="C428" s="889">
        <v>45728.0</v>
      </c>
      <c r="D428" s="890"/>
      <c r="E428" s="891" t="s">
        <v>31</v>
      </c>
      <c r="F428" s="888">
        <v>111.0</v>
      </c>
      <c r="G428" s="890" t="s">
        <v>620</v>
      </c>
      <c r="H428" s="888" t="s">
        <v>1609</v>
      </c>
      <c r="I428" s="893"/>
      <c r="J428" s="893">
        <v>100000.0</v>
      </c>
      <c r="K428" s="893">
        <v>0.0</v>
      </c>
      <c r="L428" s="894"/>
      <c r="M428" s="893">
        <v>100000.0</v>
      </c>
      <c r="N428" s="893">
        <f t="shared" si="1"/>
        <v>0</v>
      </c>
      <c r="O428" s="904"/>
      <c r="P428" s="904"/>
      <c r="Q428" s="741"/>
    </row>
    <row r="429" ht="22.5" hidden="1" customHeight="1">
      <c r="A429" s="723" t="b">
        <v>1</v>
      </c>
      <c r="B429" s="888" t="s">
        <v>2519</v>
      </c>
      <c r="C429" s="889">
        <v>45728.0</v>
      </c>
      <c r="D429" s="890"/>
      <c r="E429" s="891" t="s">
        <v>31</v>
      </c>
      <c r="F429" s="888">
        <v>111.0</v>
      </c>
      <c r="G429" s="890" t="s">
        <v>622</v>
      </c>
      <c r="H429" s="888" t="s">
        <v>1609</v>
      </c>
      <c r="I429" s="893"/>
      <c r="J429" s="893">
        <v>75000.0</v>
      </c>
      <c r="K429" s="893">
        <v>0.0</v>
      </c>
      <c r="L429" s="894"/>
      <c r="M429" s="893">
        <v>75000.0</v>
      </c>
      <c r="N429" s="893">
        <f t="shared" si="1"/>
        <v>0</v>
      </c>
      <c r="O429" s="904"/>
      <c r="P429" s="904"/>
      <c r="Q429" s="741"/>
    </row>
    <row r="430" ht="22.5" hidden="1" customHeight="1">
      <c r="A430" s="723" t="b">
        <v>1</v>
      </c>
      <c r="B430" s="888" t="s">
        <v>2516</v>
      </c>
      <c r="C430" s="889">
        <v>45728.0</v>
      </c>
      <c r="D430" s="890"/>
      <c r="E430" s="891" t="s">
        <v>31</v>
      </c>
      <c r="F430" s="888">
        <v>111.0</v>
      </c>
      <c r="G430" s="890" t="s">
        <v>641</v>
      </c>
      <c r="H430" s="888" t="s">
        <v>1609</v>
      </c>
      <c r="I430" s="893"/>
      <c r="J430" s="893">
        <v>69000.0</v>
      </c>
      <c r="K430" s="893">
        <v>0.0</v>
      </c>
      <c r="L430" s="894"/>
      <c r="M430" s="893">
        <v>69000.0</v>
      </c>
      <c r="N430" s="893">
        <f t="shared" si="1"/>
        <v>0</v>
      </c>
      <c r="O430" s="904"/>
      <c r="P430" s="904"/>
      <c r="Q430" s="741"/>
    </row>
    <row r="431" ht="22.5" hidden="1" customHeight="1">
      <c r="A431" s="723" t="b">
        <v>1</v>
      </c>
      <c r="B431" s="888" t="s">
        <v>2521</v>
      </c>
      <c r="C431" s="889">
        <v>45728.0</v>
      </c>
      <c r="D431" s="890"/>
      <c r="E431" s="891" t="s">
        <v>2522</v>
      </c>
      <c r="F431" s="889"/>
      <c r="G431" s="890" t="s">
        <v>826</v>
      </c>
      <c r="H431" s="888" t="s">
        <v>1609</v>
      </c>
      <c r="I431" s="893"/>
      <c r="J431" s="893">
        <v>12000.0</v>
      </c>
      <c r="K431" s="893">
        <v>0.0</v>
      </c>
      <c r="L431" s="894"/>
      <c r="M431" s="893">
        <f t="shared" ref="M431:M439" si="3">IF(OR(ISBLANK(J431),ISBLANK(K431)),"",J431-K431)</f>
        <v>12000</v>
      </c>
      <c r="N431" s="893">
        <f t="shared" si="1"/>
        <v>0</v>
      </c>
      <c r="O431" s="904"/>
      <c r="P431" s="904"/>
      <c r="Q431" s="741"/>
    </row>
    <row r="432" ht="22.5" hidden="1" customHeight="1">
      <c r="A432" s="723" t="b">
        <v>1</v>
      </c>
      <c r="B432" s="888" t="s">
        <v>2517</v>
      </c>
      <c r="C432" s="889">
        <v>45728.0</v>
      </c>
      <c r="D432" s="890"/>
      <c r="E432" s="891" t="s">
        <v>31</v>
      </c>
      <c r="F432" s="888">
        <v>111.0</v>
      </c>
      <c r="G432" s="890" t="s">
        <v>641</v>
      </c>
      <c r="H432" s="888" t="s">
        <v>1609</v>
      </c>
      <c r="I432" s="893"/>
      <c r="J432" s="893">
        <v>12000.0</v>
      </c>
      <c r="K432" s="893">
        <v>0.0</v>
      </c>
      <c r="L432" s="894"/>
      <c r="M432" s="893">
        <f t="shared" si="3"/>
        <v>12000</v>
      </c>
      <c r="N432" s="893">
        <f t="shared" si="1"/>
        <v>0</v>
      </c>
      <c r="O432" s="904"/>
      <c r="P432" s="904"/>
      <c r="Q432" s="741"/>
    </row>
    <row r="433" ht="22.5" customHeight="1">
      <c r="A433" s="723" t="b">
        <v>1</v>
      </c>
      <c r="B433" s="888" t="s">
        <v>618</v>
      </c>
      <c r="C433" s="889">
        <v>45729.0</v>
      </c>
      <c r="D433" s="890"/>
      <c r="E433" s="891" t="s">
        <v>37</v>
      </c>
      <c r="F433" s="889"/>
      <c r="G433" s="890" t="s">
        <v>618</v>
      </c>
      <c r="H433" s="888" t="s">
        <v>1609</v>
      </c>
      <c r="I433" s="893"/>
      <c r="J433" s="893">
        <v>60000.0</v>
      </c>
      <c r="K433" s="893">
        <v>0.0</v>
      </c>
      <c r="L433" s="894"/>
      <c r="M433" s="893">
        <f t="shared" si="3"/>
        <v>60000</v>
      </c>
      <c r="N433" s="893">
        <f t="shared" si="1"/>
        <v>0</v>
      </c>
      <c r="O433" s="904"/>
      <c r="P433" s="904"/>
      <c r="Q433" s="741"/>
    </row>
    <row r="434" ht="22.5" hidden="1" customHeight="1">
      <c r="A434" s="723" t="b">
        <v>0</v>
      </c>
      <c r="B434" s="888" t="s">
        <v>2523</v>
      </c>
      <c r="C434" s="889">
        <v>45729.0</v>
      </c>
      <c r="D434" s="890"/>
      <c r="E434" s="891" t="s">
        <v>2524</v>
      </c>
      <c r="F434" s="888">
        <v>4906.0</v>
      </c>
      <c r="G434" s="890" t="s">
        <v>620</v>
      </c>
      <c r="H434" s="888" t="s">
        <v>1609</v>
      </c>
      <c r="I434" s="893"/>
      <c r="J434" s="893">
        <v>549000.0</v>
      </c>
      <c r="K434" s="893">
        <v>0.0</v>
      </c>
      <c r="L434" s="894"/>
      <c r="M434" s="893">
        <f t="shared" si="3"/>
        <v>549000</v>
      </c>
      <c r="N434" s="893">
        <f t="shared" si="1"/>
        <v>0</v>
      </c>
      <c r="O434" s="904"/>
      <c r="P434" s="904"/>
      <c r="Q434" s="741"/>
    </row>
    <row r="435" ht="22.5" customHeight="1">
      <c r="A435" s="723" t="b">
        <v>1</v>
      </c>
      <c r="B435" s="888" t="s">
        <v>618</v>
      </c>
      <c r="C435" s="889">
        <v>45729.0</v>
      </c>
      <c r="D435" s="890"/>
      <c r="E435" s="891" t="s">
        <v>31</v>
      </c>
      <c r="F435" s="889"/>
      <c r="G435" s="890" t="s">
        <v>618</v>
      </c>
      <c r="H435" s="888" t="s">
        <v>1609</v>
      </c>
      <c r="I435" s="893"/>
      <c r="J435" s="893">
        <v>66250.0</v>
      </c>
      <c r="K435" s="893">
        <v>0.0</v>
      </c>
      <c r="L435" s="894"/>
      <c r="M435" s="893">
        <f t="shared" si="3"/>
        <v>66250</v>
      </c>
      <c r="N435" s="893">
        <f t="shared" si="1"/>
        <v>0</v>
      </c>
      <c r="O435" s="904"/>
      <c r="P435" s="904"/>
      <c r="Q435" s="741"/>
    </row>
    <row r="436" ht="22.5" hidden="1" customHeight="1">
      <c r="A436" s="723" t="b">
        <v>1</v>
      </c>
      <c r="B436" s="888" t="s">
        <v>2467</v>
      </c>
      <c r="C436" s="889">
        <v>45731.0</v>
      </c>
      <c r="D436" s="890"/>
      <c r="E436" s="891" t="s">
        <v>64</v>
      </c>
      <c r="F436" s="889"/>
      <c r="G436" s="890" t="s">
        <v>826</v>
      </c>
      <c r="H436" s="888" t="s">
        <v>1609</v>
      </c>
      <c r="I436" s="893"/>
      <c r="J436" s="893">
        <v>20000.0</v>
      </c>
      <c r="K436" s="893">
        <v>0.0</v>
      </c>
      <c r="L436" s="894"/>
      <c r="M436" s="893">
        <f t="shared" si="3"/>
        <v>20000</v>
      </c>
      <c r="N436" s="893">
        <f t="shared" si="1"/>
        <v>0</v>
      </c>
      <c r="O436" s="904"/>
      <c r="P436" s="904"/>
      <c r="Q436" s="741"/>
    </row>
    <row r="437" ht="22.5" hidden="1" customHeight="1">
      <c r="A437" s="723" t="b">
        <v>1</v>
      </c>
      <c r="B437" s="888" t="s">
        <v>2539</v>
      </c>
      <c r="C437" s="889">
        <v>45736.0</v>
      </c>
      <c r="D437" s="890"/>
      <c r="E437" s="891" t="s">
        <v>64</v>
      </c>
      <c r="F437" s="889"/>
      <c r="G437" s="890" t="s">
        <v>2426</v>
      </c>
      <c r="H437" s="888" t="s">
        <v>1609</v>
      </c>
      <c r="I437" s="893"/>
      <c r="J437" s="893">
        <v>300000.0</v>
      </c>
      <c r="K437" s="893">
        <v>0.0</v>
      </c>
      <c r="L437" s="894"/>
      <c r="M437" s="893">
        <f t="shared" si="3"/>
        <v>300000</v>
      </c>
      <c r="N437" s="893">
        <f t="shared" si="1"/>
        <v>0</v>
      </c>
      <c r="O437" s="904"/>
      <c r="P437" s="904"/>
      <c r="Q437" s="741"/>
    </row>
    <row r="438" ht="22.5" hidden="1" customHeight="1">
      <c r="A438" s="723" t="b">
        <v>1</v>
      </c>
      <c r="B438" s="888" t="s">
        <v>618</v>
      </c>
      <c r="C438" s="889">
        <v>45736.0</v>
      </c>
      <c r="D438" s="890"/>
      <c r="E438" s="891" t="s">
        <v>64</v>
      </c>
      <c r="F438" s="889"/>
      <c r="G438" s="934" t="s">
        <v>631</v>
      </c>
      <c r="H438" s="888" t="s">
        <v>1609</v>
      </c>
      <c r="I438" s="893"/>
      <c r="J438" s="893">
        <v>951000.0</v>
      </c>
      <c r="K438" s="893">
        <v>0.0</v>
      </c>
      <c r="L438" s="894"/>
      <c r="M438" s="893">
        <f t="shared" si="3"/>
        <v>951000</v>
      </c>
      <c r="N438" s="893">
        <f t="shared" si="1"/>
        <v>0</v>
      </c>
      <c r="O438" s="904"/>
      <c r="P438" s="904"/>
      <c r="Q438" s="741"/>
    </row>
    <row r="439" ht="22.5" hidden="1" customHeight="1">
      <c r="A439" s="723" t="b">
        <v>1</v>
      </c>
      <c r="B439" s="888" t="s">
        <v>3420</v>
      </c>
      <c r="C439" s="889">
        <v>45740.0</v>
      </c>
      <c r="D439" s="890"/>
      <c r="E439" s="891" t="s">
        <v>64</v>
      </c>
      <c r="F439" s="889"/>
      <c r="G439" s="890" t="s">
        <v>2426</v>
      </c>
      <c r="H439" s="888" t="s">
        <v>1609</v>
      </c>
      <c r="I439" s="893"/>
      <c r="J439" s="893">
        <v>681000.0</v>
      </c>
      <c r="K439" s="893">
        <v>0.0</v>
      </c>
      <c r="L439" s="894"/>
      <c r="M439" s="893">
        <f t="shared" si="3"/>
        <v>681000</v>
      </c>
      <c r="N439" s="893">
        <f t="shared" si="1"/>
        <v>0</v>
      </c>
      <c r="O439" s="904"/>
      <c r="P439" s="904"/>
      <c r="Q439" s="741"/>
    </row>
    <row r="440" ht="22.5" hidden="1" customHeight="1">
      <c r="A440" s="723" t="b">
        <v>1</v>
      </c>
      <c r="B440" s="888" t="s">
        <v>2613</v>
      </c>
      <c r="C440" s="889">
        <v>45740.0</v>
      </c>
      <c r="D440" s="890"/>
      <c r="E440" s="891" t="s">
        <v>64</v>
      </c>
      <c r="F440" s="889"/>
      <c r="G440" s="890" t="s">
        <v>2426</v>
      </c>
      <c r="H440" s="888" t="s">
        <v>1609</v>
      </c>
      <c r="I440" s="893"/>
      <c r="J440" s="893">
        <v>500000.0</v>
      </c>
      <c r="K440" s="893">
        <v>0.0</v>
      </c>
      <c r="L440" s="894"/>
      <c r="M440" s="893">
        <v>500000.0</v>
      </c>
      <c r="N440" s="893">
        <f t="shared" si="1"/>
        <v>0</v>
      </c>
      <c r="O440" s="904"/>
      <c r="P440" s="904"/>
      <c r="Q440" s="741"/>
    </row>
    <row r="441" ht="22.5" hidden="1" customHeight="1">
      <c r="A441" s="723" t="b">
        <v>1</v>
      </c>
      <c r="B441" s="888" t="s">
        <v>3404</v>
      </c>
      <c r="C441" s="889">
        <v>45729.0</v>
      </c>
      <c r="D441" s="890"/>
      <c r="E441" s="891" t="s">
        <v>52</v>
      </c>
      <c r="F441" s="889"/>
      <c r="G441" s="890" t="s">
        <v>631</v>
      </c>
      <c r="H441" s="888" t="s">
        <v>1609</v>
      </c>
      <c r="I441" s="893"/>
      <c r="J441" s="893">
        <v>20000.0</v>
      </c>
      <c r="K441" s="893">
        <v>0.0</v>
      </c>
      <c r="L441" s="894"/>
      <c r="M441" s="893">
        <f t="shared" ref="M441:M463" si="4">IF(OR(ISBLANK(J441),ISBLANK(K441)),"",J441-K441)</f>
        <v>20000</v>
      </c>
      <c r="N441" s="893">
        <f t="shared" si="1"/>
        <v>0</v>
      </c>
      <c r="O441" s="904"/>
      <c r="P441" s="904"/>
      <c r="Q441" s="741"/>
    </row>
    <row r="442" ht="22.5" hidden="1" customHeight="1">
      <c r="A442" s="723" t="b">
        <v>1</v>
      </c>
      <c r="B442" s="888" t="s">
        <v>3421</v>
      </c>
      <c r="C442" s="889">
        <v>45751.0</v>
      </c>
      <c r="D442" s="890"/>
      <c r="E442" s="891" t="s">
        <v>64</v>
      </c>
      <c r="F442" s="889"/>
      <c r="G442" s="890" t="s">
        <v>2426</v>
      </c>
      <c r="H442" s="888" t="s">
        <v>1609</v>
      </c>
      <c r="I442" s="893"/>
      <c r="J442" s="893">
        <v>925000.0</v>
      </c>
      <c r="K442" s="893">
        <v>0.0</v>
      </c>
      <c r="L442" s="894"/>
      <c r="M442" s="893">
        <f t="shared" si="4"/>
        <v>925000</v>
      </c>
      <c r="N442" s="893">
        <f t="shared" si="1"/>
        <v>0</v>
      </c>
      <c r="O442" s="904"/>
      <c r="P442" s="904"/>
      <c r="Q442" s="741"/>
    </row>
    <row r="443" ht="22.5" hidden="1" customHeight="1">
      <c r="A443" s="723" t="b">
        <v>1</v>
      </c>
      <c r="B443" s="888" t="s">
        <v>3422</v>
      </c>
      <c r="C443" s="889">
        <v>45729.0</v>
      </c>
      <c r="D443" s="890"/>
      <c r="E443" s="891" t="s">
        <v>37</v>
      </c>
      <c r="F443" s="889"/>
      <c r="G443" s="890" t="s">
        <v>620</v>
      </c>
      <c r="H443" s="888" t="s">
        <v>1609</v>
      </c>
      <c r="I443" s="893"/>
      <c r="J443" s="893">
        <v>10000.0</v>
      </c>
      <c r="K443" s="893">
        <v>0.0</v>
      </c>
      <c r="L443" s="894"/>
      <c r="M443" s="893">
        <f t="shared" si="4"/>
        <v>10000</v>
      </c>
      <c r="N443" s="893">
        <f t="shared" si="1"/>
        <v>0</v>
      </c>
      <c r="O443" s="904"/>
      <c r="P443" s="904"/>
      <c r="Q443" s="741"/>
    </row>
    <row r="444" ht="22.5" hidden="1" customHeight="1">
      <c r="A444" s="723" t="b">
        <v>0</v>
      </c>
      <c r="B444" s="888" t="s">
        <v>3423</v>
      </c>
      <c r="C444" s="889">
        <v>45752.0</v>
      </c>
      <c r="D444" s="890"/>
      <c r="E444" s="891" t="s">
        <v>64</v>
      </c>
      <c r="F444" s="889"/>
      <c r="G444" s="890" t="s">
        <v>2426</v>
      </c>
      <c r="H444" s="888" t="s">
        <v>1609</v>
      </c>
      <c r="I444" s="893"/>
      <c r="J444" s="893">
        <v>605000.0</v>
      </c>
      <c r="K444" s="893">
        <v>0.0</v>
      </c>
      <c r="L444" s="894"/>
      <c r="M444" s="893">
        <f t="shared" si="4"/>
        <v>605000</v>
      </c>
      <c r="N444" s="893">
        <f t="shared" si="1"/>
        <v>0</v>
      </c>
      <c r="O444" s="904"/>
      <c r="P444" s="904"/>
      <c r="Q444" s="741"/>
    </row>
    <row r="445" ht="22.5" customHeight="1">
      <c r="A445" s="723" t="b">
        <v>1</v>
      </c>
      <c r="B445" s="888" t="s">
        <v>618</v>
      </c>
      <c r="C445" s="889">
        <v>45729.0</v>
      </c>
      <c r="D445" s="890"/>
      <c r="E445" s="891" t="s">
        <v>69</v>
      </c>
      <c r="F445" s="889"/>
      <c r="G445" s="890" t="s">
        <v>618</v>
      </c>
      <c r="H445" s="888" t="s">
        <v>1609</v>
      </c>
      <c r="I445" s="893"/>
      <c r="J445" s="893">
        <v>5000.0</v>
      </c>
      <c r="K445" s="893">
        <v>0.0</v>
      </c>
      <c r="L445" s="894"/>
      <c r="M445" s="893">
        <f t="shared" si="4"/>
        <v>5000</v>
      </c>
      <c r="N445" s="893">
        <f t="shared" si="1"/>
        <v>0</v>
      </c>
      <c r="O445" s="904"/>
      <c r="P445" s="904"/>
      <c r="Q445" s="741"/>
    </row>
    <row r="446" ht="22.5" customHeight="1">
      <c r="A446" s="723" t="b">
        <v>1</v>
      </c>
      <c r="B446" s="888" t="s">
        <v>618</v>
      </c>
      <c r="C446" s="889">
        <v>45729.0</v>
      </c>
      <c r="D446" s="890"/>
      <c r="E446" s="891" t="s">
        <v>60</v>
      </c>
      <c r="F446" s="889"/>
      <c r="G446" s="890" t="s">
        <v>618</v>
      </c>
      <c r="H446" s="888" t="s">
        <v>1609</v>
      </c>
      <c r="I446" s="893"/>
      <c r="J446" s="893">
        <v>95000.0</v>
      </c>
      <c r="K446" s="893">
        <v>0.0</v>
      </c>
      <c r="L446" s="894"/>
      <c r="M446" s="893">
        <f t="shared" si="4"/>
        <v>95000</v>
      </c>
      <c r="N446" s="893">
        <f t="shared" si="1"/>
        <v>0</v>
      </c>
      <c r="O446" s="904"/>
      <c r="P446" s="904"/>
      <c r="Q446" s="741"/>
    </row>
    <row r="447" ht="22.5" hidden="1" customHeight="1">
      <c r="A447" s="723" t="b">
        <v>1</v>
      </c>
      <c r="B447" s="888" t="s">
        <v>3424</v>
      </c>
      <c r="C447" s="889">
        <v>45730.0</v>
      </c>
      <c r="D447" s="890"/>
      <c r="E447" s="891" t="s">
        <v>2533</v>
      </c>
      <c r="F447" s="888">
        <v>255352.0</v>
      </c>
      <c r="G447" s="890" t="s">
        <v>628</v>
      </c>
      <c r="H447" s="888" t="s">
        <v>1609</v>
      </c>
      <c r="I447" s="893"/>
      <c r="J447" s="893">
        <v>405000.0</v>
      </c>
      <c r="K447" s="893">
        <v>0.0</v>
      </c>
      <c r="L447" s="888" t="s">
        <v>2534</v>
      </c>
      <c r="M447" s="893">
        <f t="shared" si="4"/>
        <v>405000</v>
      </c>
      <c r="N447" s="893">
        <f t="shared" si="1"/>
        <v>0</v>
      </c>
      <c r="O447" s="933"/>
      <c r="P447" s="933"/>
      <c r="Q447" s="756"/>
    </row>
    <row r="448" ht="22.5" hidden="1" customHeight="1">
      <c r="A448" s="723" t="b">
        <v>1</v>
      </c>
      <c r="B448" s="888" t="s">
        <v>2532</v>
      </c>
      <c r="C448" s="889">
        <v>45730.0</v>
      </c>
      <c r="D448" s="890"/>
      <c r="E448" s="891" t="s">
        <v>666</v>
      </c>
      <c r="F448" s="888">
        <v>569.0</v>
      </c>
      <c r="G448" s="890" t="s">
        <v>620</v>
      </c>
      <c r="H448" s="888" t="s">
        <v>1609</v>
      </c>
      <c r="I448" s="893"/>
      <c r="J448" s="893">
        <v>65000.0</v>
      </c>
      <c r="K448" s="893">
        <v>0.0</v>
      </c>
      <c r="L448" s="894"/>
      <c r="M448" s="893">
        <f t="shared" si="4"/>
        <v>65000</v>
      </c>
      <c r="N448" s="893">
        <f t="shared" si="1"/>
        <v>0</v>
      </c>
      <c r="O448" s="904"/>
      <c r="P448" s="904"/>
      <c r="Q448" s="741"/>
    </row>
    <row r="449" ht="22.5" hidden="1" customHeight="1">
      <c r="A449" s="723" t="b">
        <v>1</v>
      </c>
      <c r="B449" s="888" t="s">
        <v>3404</v>
      </c>
      <c r="C449" s="889">
        <v>45730.0</v>
      </c>
      <c r="D449" s="890"/>
      <c r="E449" s="891" t="s">
        <v>52</v>
      </c>
      <c r="F449" s="889"/>
      <c r="G449" s="890" t="s">
        <v>631</v>
      </c>
      <c r="H449" s="888" t="s">
        <v>1609</v>
      </c>
      <c r="I449" s="893"/>
      <c r="J449" s="893">
        <v>50000.0</v>
      </c>
      <c r="K449" s="893">
        <v>0.0</v>
      </c>
      <c r="L449" s="894"/>
      <c r="M449" s="893">
        <f t="shared" si="4"/>
        <v>50000</v>
      </c>
      <c r="N449" s="893">
        <f t="shared" si="1"/>
        <v>0</v>
      </c>
      <c r="O449" s="904"/>
      <c r="P449" s="904"/>
      <c r="Q449" s="741"/>
    </row>
    <row r="450" ht="22.5" hidden="1" customHeight="1">
      <c r="A450" s="723" t="b">
        <v>0</v>
      </c>
      <c r="B450" s="888" t="s">
        <v>3425</v>
      </c>
      <c r="C450" s="889">
        <v>45754.0</v>
      </c>
      <c r="D450" s="890"/>
      <c r="E450" s="891" t="s">
        <v>64</v>
      </c>
      <c r="F450" s="889"/>
      <c r="G450" s="890" t="s">
        <v>2426</v>
      </c>
      <c r="H450" s="888" t="s">
        <v>1609</v>
      </c>
      <c r="I450" s="893"/>
      <c r="J450" s="893">
        <v>0.0</v>
      </c>
      <c r="K450" s="893">
        <v>0.0</v>
      </c>
      <c r="L450" s="894"/>
      <c r="M450" s="893">
        <f t="shared" si="4"/>
        <v>0</v>
      </c>
      <c r="N450" s="893">
        <f t="shared" si="1"/>
        <v>0</v>
      </c>
      <c r="O450" s="904"/>
      <c r="P450" s="904"/>
      <c r="Q450" s="741"/>
    </row>
    <row r="451" ht="22.5" customHeight="1">
      <c r="A451" s="723" t="b">
        <v>1</v>
      </c>
      <c r="B451" s="888" t="s">
        <v>618</v>
      </c>
      <c r="C451" s="889">
        <v>45731.0</v>
      </c>
      <c r="D451" s="890"/>
      <c r="E451" s="891" t="s">
        <v>37</v>
      </c>
      <c r="F451" s="888">
        <v>117.0</v>
      </c>
      <c r="G451" s="890" t="s">
        <v>618</v>
      </c>
      <c r="H451" s="888" t="s">
        <v>31</v>
      </c>
      <c r="I451" s="893"/>
      <c r="J451" s="893">
        <v>10000.0</v>
      </c>
      <c r="K451" s="893">
        <v>0.0</v>
      </c>
      <c r="L451" s="894"/>
      <c r="M451" s="893">
        <f t="shared" si="4"/>
        <v>10000</v>
      </c>
      <c r="N451" s="893">
        <f t="shared" si="1"/>
        <v>0</v>
      </c>
      <c r="O451" s="904"/>
      <c r="P451" s="904"/>
      <c r="Q451" s="741"/>
    </row>
    <row r="452" ht="22.5" hidden="1" customHeight="1">
      <c r="A452" s="723" t="b">
        <v>1</v>
      </c>
      <c r="B452" s="888" t="s">
        <v>2538</v>
      </c>
      <c r="C452" s="889">
        <v>45731.0</v>
      </c>
      <c r="D452" s="890"/>
      <c r="E452" s="891" t="s">
        <v>2480</v>
      </c>
      <c r="F452" s="888">
        <v>3246.0</v>
      </c>
      <c r="G452" s="890" t="s">
        <v>633</v>
      </c>
      <c r="H452" s="888" t="s">
        <v>1609</v>
      </c>
      <c r="I452" s="893"/>
      <c r="J452" s="893">
        <v>152000.0</v>
      </c>
      <c r="K452" s="893">
        <v>0.0</v>
      </c>
      <c r="L452" s="888" t="s">
        <v>2539</v>
      </c>
      <c r="M452" s="893">
        <f t="shared" si="4"/>
        <v>152000</v>
      </c>
      <c r="N452" s="893">
        <f t="shared" si="1"/>
        <v>0</v>
      </c>
      <c r="O452" s="933"/>
      <c r="P452" s="933"/>
      <c r="Q452" s="756"/>
    </row>
    <row r="453" ht="22.5" hidden="1" customHeight="1">
      <c r="A453" s="723" t="b">
        <v>0</v>
      </c>
      <c r="B453" s="888" t="s">
        <v>2691</v>
      </c>
      <c r="C453" s="889">
        <v>45757.0</v>
      </c>
      <c r="D453" s="890"/>
      <c r="E453" s="891" t="s">
        <v>64</v>
      </c>
      <c r="F453" s="889"/>
      <c r="G453" s="890" t="s">
        <v>2426</v>
      </c>
      <c r="H453" s="888" t="s">
        <v>1609</v>
      </c>
      <c r="I453" s="893"/>
      <c r="J453" s="893">
        <v>300000.0</v>
      </c>
      <c r="K453" s="893">
        <v>0.0</v>
      </c>
      <c r="L453" s="894"/>
      <c r="M453" s="893">
        <f t="shared" si="4"/>
        <v>300000</v>
      </c>
      <c r="N453" s="893">
        <f t="shared" si="1"/>
        <v>0</v>
      </c>
      <c r="O453" s="904"/>
      <c r="P453" s="904"/>
      <c r="Q453" s="741"/>
    </row>
    <row r="454" ht="22.5" customHeight="1">
      <c r="A454" s="723" t="b">
        <v>1</v>
      </c>
      <c r="B454" s="888" t="s">
        <v>618</v>
      </c>
      <c r="C454" s="889">
        <v>45731.0</v>
      </c>
      <c r="D454" s="890"/>
      <c r="E454" s="891" t="s">
        <v>630</v>
      </c>
      <c r="F454" s="888">
        <v>117.0</v>
      </c>
      <c r="G454" s="890" t="s">
        <v>618</v>
      </c>
      <c r="H454" s="888" t="s">
        <v>31</v>
      </c>
      <c r="I454" s="893"/>
      <c r="J454" s="893">
        <v>40000.0</v>
      </c>
      <c r="K454" s="893">
        <v>0.0</v>
      </c>
      <c r="L454" s="894"/>
      <c r="M454" s="893">
        <f t="shared" si="4"/>
        <v>40000</v>
      </c>
      <c r="N454" s="893">
        <f t="shared" si="1"/>
        <v>0</v>
      </c>
      <c r="O454" s="904"/>
      <c r="P454" s="904"/>
      <c r="Q454" s="741"/>
    </row>
    <row r="455" ht="22.5" hidden="1" customHeight="1">
      <c r="A455" s="723" t="b">
        <v>1</v>
      </c>
      <c r="B455" s="888" t="s">
        <v>3426</v>
      </c>
      <c r="C455" s="889">
        <v>45731.0</v>
      </c>
      <c r="D455" s="890"/>
      <c r="E455" s="891" t="s">
        <v>31</v>
      </c>
      <c r="F455" s="889"/>
      <c r="G455" s="890" t="s">
        <v>628</v>
      </c>
      <c r="H455" s="888" t="s">
        <v>1609</v>
      </c>
      <c r="I455" s="893"/>
      <c r="J455" s="893">
        <v>30000.0</v>
      </c>
      <c r="K455" s="893">
        <v>0.0</v>
      </c>
      <c r="L455" s="894"/>
      <c r="M455" s="893">
        <f t="shared" si="4"/>
        <v>30000</v>
      </c>
      <c r="N455" s="893">
        <f t="shared" si="1"/>
        <v>0</v>
      </c>
      <c r="O455" s="904"/>
      <c r="P455" s="904"/>
      <c r="Q455" s="741"/>
    </row>
    <row r="456" ht="22.5" hidden="1" customHeight="1">
      <c r="A456" s="723" t="b">
        <v>1</v>
      </c>
      <c r="B456" s="888" t="s">
        <v>2537</v>
      </c>
      <c r="C456" s="889">
        <v>45731.0</v>
      </c>
      <c r="D456" s="890"/>
      <c r="E456" s="891" t="s">
        <v>31</v>
      </c>
      <c r="F456" s="888">
        <v>117.0</v>
      </c>
      <c r="G456" s="890" t="s">
        <v>628</v>
      </c>
      <c r="H456" s="888" t="s">
        <v>1609</v>
      </c>
      <c r="I456" s="893"/>
      <c r="J456" s="893">
        <v>20000.0</v>
      </c>
      <c r="K456" s="893">
        <v>0.0</v>
      </c>
      <c r="L456" s="894"/>
      <c r="M456" s="893">
        <f t="shared" si="4"/>
        <v>20000</v>
      </c>
      <c r="N456" s="893">
        <f t="shared" si="1"/>
        <v>0</v>
      </c>
      <c r="O456" s="904"/>
      <c r="P456" s="904"/>
      <c r="Q456" s="741"/>
    </row>
    <row r="457" ht="22.5" hidden="1" customHeight="1">
      <c r="A457" s="723" t="b">
        <v>1</v>
      </c>
      <c r="B457" s="888" t="s">
        <v>2535</v>
      </c>
      <c r="C457" s="889">
        <v>45731.0</v>
      </c>
      <c r="D457" s="890"/>
      <c r="E457" s="891" t="s">
        <v>791</v>
      </c>
      <c r="F457" s="889"/>
      <c r="G457" s="890" t="s">
        <v>622</v>
      </c>
      <c r="H457" s="888" t="s">
        <v>1609</v>
      </c>
      <c r="I457" s="893"/>
      <c r="J457" s="893">
        <v>15000.0</v>
      </c>
      <c r="K457" s="893">
        <v>0.0</v>
      </c>
      <c r="L457" s="894"/>
      <c r="M457" s="893">
        <f t="shared" si="4"/>
        <v>15000</v>
      </c>
      <c r="N457" s="893">
        <f t="shared" si="1"/>
        <v>0</v>
      </c>
      <c r="O457" s="904"/>
      <c r="P457" s="904"/>
      <c r="Q457" s="741"/>
    </row>
    <row r="458" ht="22.5" hidden="1" customHeight="1">
      <c r="A458" s="723" t="b">
        <v>1</v>
      </c>
      <c r="B458" s="888" t="s">
        <v>2549</v>
      </c>
      <c r="C458" s="889">
        <v>45732.0</v>
      </c>
      <c r="D458" s="890"/>
      <c r="E458" s="891" t="s">
        <v>666</v>
      </c>
      <c r="F458" s="888">
        <v>621.0</v>
      </c>
      <c r="G458" s="890" t="s">
        <v>620</v>
      </c>
      <c r="H458" s="888" t="s">
        <v>1609</v>
      </c>
      <c r="I458" s="893"/>
      <c r="J458" s="893">
        <v>400000.0</v>
      </c>
      <c r="K458" s="893">
        <v>0.0</v>
      </c>
      <c r="L458" s="888" t="s">
        <v>2539</v>
      </c>
      <c r="M458" s="893">
        <f t="shared" si="4"/>
        <v>400000</v>
      </c>
      <c r="N458" s="893">
        <f t="shared" si="1"/>
        <v>0</v>
      </c>
      <c r="O458" s="933"/>
      <c r="P458" s="933"/>
      <c r="Q458" s="756"/>
    </row>
    <row r="459" ht="22.5" customHeight="1">
      <c r="A459" s="723" t="b">
        <v>0</v>
      </c>
      <c r="B459" s="888" t="s">
        <v>618</v>
      </c>
      <c r="C459" s="889">
        <v>45732.0</v>
      </c>
      <c r="D459" s="890"/>
      <c r="E459" s="891" t="s">
        <v>69</v>
      </c>
      <c r="F459" s="889"/>
      <c r="G459" s="890" t="s">
        <v>618</v>
      </c>
      <c r="H459" s="888" t="s">
        <v>31</v>
      </c>
      <c r="I459" s="893"/>
      <c r="J459" s="893">
        <v>250000.0</v>
      </c>
      <c r="K459" s="893">
        <v>0.0</v>
      </c>
      <c r="L459" s="894"/>
      <c r="M459" s="893">
        <f t="shared" si="4"/>
        <v>250000</v>
      </c>
      <c r="N459" s="893">
        <f t="shared" si="1"/>
        <v>0</v>
      </c>
      <c r="O459" s="904"/>
      <c r="P459" s="904"/>
      <c r="Q459" s="741"/>
    </row>
    <row r="460" ht="22.5" hidden="1" customHeight="1">
      <c r="A460" s="723" t="b">
        <v>0</v>
      </c>
      <c r="B460" s="888" t="s">
        <v>2552</v>
      </c>
      <c r="C460" s="889">
        <v>45732.0</v>
      </c>
      <c r="D460" s="890"/>
      <c r="E460" s="891" t="s">
        <v>31</v>
      </c>
      <c r="F460" s="888">
        <v>78.0</v>
      </c>
      <c r="G460" s="890" t="s">
        <v>686</v>
      </c>
      <c r="H460" s="888" t="s">
        <v>1609</v>
      </c>
      <c r="I460" s="893"/>
      <c r="J460" s="893">
        <v>150000.0</v>
      </c>
      <c r="K460" s="893">
        <v>0.0</v>
      </c>
      <c r="L460" s="894"/>
      <c r="M460" s="893">
        <f t="shared" si="4"/>
        <v>150000</v>
      </c>
      <c r="N460" s="893">
        <f t="shared" si="1"/>
        <v>0</v>
      </c>
      <c r="O460" s="904"/>
      <c r="P460" s="904"/>
      <c r="Q460" s="741"/>
    </row>
    <row r="461" ht="22.5" hidden="1" customHeight="1">
      <c r="A461" s="723" t="b">
        <v>1</v>
      </c>
      <c r="B461" s="888" t="s">
        <v>2550</v>
      </c>
      <c r="C461" s="889">
        <v>45732.0</v>
      </c>
      <c r="D461" s="890"/>
      <c r="E461" s="891" t="s">
        <v>2551</v>
      </c>
      <c r="F461" s="888">
        <v>5054.0</v>
      </c>
      <c r="G461" s="890" t="s">
        <v>620</v>
      </c>
      <c r="H461" s="888" t="s">
        <v>1609</v>
      </c>
      <c r="I461" s="893"/>
      <c r="J461" s="893">
        <v>112000.0</v>
      </c>
      <c r="K461" s="893">
        <v>0.0</v>
      </c>
      <c r="L461" s="894"/>
      <c r="M461" s="893">
        <f t="shared" si="4"/>
        <v>112000</v>
      </c>
      <c r="N461" s="893">
        <f t="shared" si="1"/>
        <v>0</v>
      </c>
      <c r="O461" s="904"/>
      <c r="P461" s="904"/>
      <c r="Q461" s="741"/>
    </row>
    <row r="462" ht="22.5" hidden="1" customHeight="1">
      <c r="A462" s="723" t="b">
        <v>1</v>
      </c>
      <c r="B462" s="888" t="s">
        <v>2541</v>
      </c>
      <c r="C462" s="889">
        <v>45732.0</v>
      </c>
      <c r="D462" s="890"/>
      <c r="E462" s="891" t="s">
        <v>2542</v>
      </c>
      <c r="F462" s="889"/>
      <c r="G462" s="890" t="s">
        <v>641</v>
      </c>
      <c r="H462" s="888" t="s">
        <v>1609</v>
      </c>
      <c r="I462" s="893"/>
      <c r="J462" s="893">
        <v>100000.0</v>
      </c>
      <c r="K462" s="893">
        <v>0.0</v>
      </c>
      <c r="L462" s="894"/>
      <c r="M462" s="893">
        <f t="shared" si="4"/>
        <v>100000</v>
      </c>
      <c r="N462" s="893">
        <f t="shared" si="1"/>
        <v>0</v>
      </c>
      <c r="O462" s="904"/>
      <c r="P462" s="904"/>
      <c r="Q462" s="741"/>
    </row>
    <row r="463" ht="22.5" hidden="1" customHeight="1">
      <c r="A463" s="723" t="b">
        <v>0</v>
      </c>
      <c r="B463" s="888" t="s">
        <v>2557</v>
      </c>
      <c r="C463" s="889">
        <v>45732.0</v>
      </c>
      <c r="D463" s="890"/>
      <c r="E463" s="891" t="s">
        <v>2473</v>
      </c>
      <c r="F463" s="889"/>
      <c r="G463" s="890" t="s">
        <v>819</v>
      </c>
      <c r="H463" s="888" t="s">
        <v>1609</v>
      </c>
      <c r="I463" s="893"/>
      <c r="J463" s="893">
        <v>78000.0</v>
      </c>
      <c r="K463" s="893">
        <v>0.0</v>
      </c>
      <c r="L463" s="894"/>
      <c r="M463" s="893">
        <f t="shared" si="4"/>
        <v>78000</v>
      </c>
      <c r="N463" s="893">
        <f t="shared" si="1"/>
        <v>0</v>
      </c>
      <c r="O463" s="904"/>
      <c r="P463" s="904"/>
      <c r="Q463" s="741"/>
    </row>
    <row r="464" ht="22.5" hidden="1" customHeight="1">
      <c r="A464" s="723" t="b">
        <v>1</v>
      </c>
      <c r="B464" s="888" t="s">
        <v>2543</v>
      </c>
      <c r="C464" s="889">
        <v>45732.0</v>
      </c>
      <c r="D464" s="890"/>
      <c r="E464" s="891" t="s">
        <v>2544</v>
      </c>
      <c r="F464" s="889"/>
      <c r="G464" s="890" t="s">
        <v>641</v>
      </c>
      <c r="H464" s="888" t="s">
        <v>1609</v>
      </c>
      <c r="I464" s="893"/>
      <c r="J464" s="893">
        <v>75000.0</v>
      </c>
      <c r="K464" s="893">
        <v>0.0</v>
      </c>
      <c r="L464" s="894"/>
      <c r="M464" s="893">
        <v>75000.0</v>
      </c>
      <c r="N464" s="893">
        <f t="shared" si="1"/>
        <v>0</v>
      </c>
      <c r="O464" s="904"/>
      <c r="P464" s="904"/>
      <c r="Q464" s="741"/>
    </row>
    <row r="465" ht="22.5" hidden="1" customHeight="1">
      <c r="A465" s="723" t="b">
        <v>1</v>
      </c>
      <c r="B465" s="888" t="s">
        <v>2553</v>
      </c>
      <c r="C465" s="889">
        <v>45732.0</v>
      </c>
      <c r="D465" s="890"/>
      <c r="E465" s="891" t="s">
        <v>2555</v>
      </c>
      <c r="F465" s="889"/>
      <c r="G465" s="890" t="s">
        <v>3427</v>
      </c>
      <c r="H465" s="888" t="s">
        <v>1609</v>
      </c>
      <c r="I465" s="893"/>
      <c r="J465" s="893">
        <v>10000.0</v>
      </c>
      <c r="K465" s="893">
        <v>0.0</v>
      </c>
      <c r="L465" s="894"/>
      <c r="M465" s="893">
        <f t="shared" ref="M465:M467" si="5">IF(OR(ISBLANK(J465),ISBLANK(K465)),"",J465-K465)</f>
        <v>10000</v>
      </c>
      <c r="N465" s="893">
        <f t="shared" si="1"/>
        <v>0</v>
      </c>
      <c r="O465" s="904"/>
      <c r="P465" s="904"/>
      <c r="Q465" s="741"/>
    </row>
    <row r="466" ht="22.5" hidden="1" customHeight="1">
      <c r="A466" s="723" t="b">
        <v>1</v>
      </c>
      <c r="B466" s="888" t="s">
        <v>2547</v>
      </c>
      <c r="C466" s="889">
        <v>45732.0</v>
      </c>
      <c r="D466" s="890"/>
      <c r="E466" s="891" t="s">
        <v>2548</v>
      </c>
      <c r="F466" s="888">
        <v>47681.0</v>
      </c>
      <c r="G466" s="890" t="s">
        <v>620</v>
      </c>
      <c r="H466" s="888" t="s">
        <v>1609</v>
      </c>
      <c r="I466" s="893"/>
      <c r="J466" s="893">
        <v>7000.0</v>
      </c>
      <c r="K466" s="893">
        <v>0.0</v>
      </c>
      <c r="L466" s="894"/>
      <c r="M466" s="893">
        <f t="shared" si="5"/>
        <v>7000</v>
      </c>
      <c r="N466" s="893">
        <f t="shared" si="1"/>
        <v>0</v>
      </c>
      <c r="O466" s="904"/>
      <c r="P466" s="904"/>
      <c r="Q466" s="741"/>
    </row>
    <row r="467" ht="22.5" hidden="1" customHeight="1">
      <c r="A467" s="723" t="b">
        <v>0</v>
      </c>
      <c r="B467" s="888" t="s">
        <v>2545</v>
      </c>
      <c r="C467" s="889">
        <v>45732.0</v>
      </c>
      <c r="D467" s="890"/>
      <c r="E467" s="891" t="s">
        <v>2546</v>
      </c>
      <c r="F467" s="889"/>
      <c r="G467" s="890" t="s">
        <v>620</v>
      </c>
      <c r="H467" s="888" t="s">
        <v>1609</v>
      </c>
      <c r="I467" s="893"/>
      <c r="J467" s="893">
        <v>6000.0</v>
      </c>
      <c r="K467" s="893">
        <v>0.0</v>
      </c>
      <c r="L467" s="894"/>
      <c r="M467" s="893">
        <f t="shared" si="5"/>
        <v>6000</v>
      </c>
      <c r="N467" s="893">
        <f t="shared" si="1"/>
        <v>0</v>
      </c>
      <c r="O467" s="904"/>
      <c r="P467" s="904"/>
      <c r="Q467" s="741"/>
    </row>
    <row r="468" ht="22.5" hidden="1" customHeight="1">
      <c r="A468" s="723" t="b">
        <v>0</v>
      </c>
      <c r="B468" s="888" t="s">
        <v>3428</v>
      </c>
      <c r="C468" s="889">
        <v>45733.0</v>
      </c>
      <c r="D468" s="890"/>
      <c r="E468" s="891" t="s">
        <v>2579</v>
      </c>
      <c r="F468" s="889"/>
      <c r="G468" s="890" t="s">
        <v>2577</v>
      </c>
      <c r="H468" s="888" t="s">
        <v>226</v>
      </c>
      <c r="I468" s="893"/>
      <c r="J468" s="893">
        <v>5000000.0</v>
      </c>
      <c r="K468" s="893">
        <v>0.0</v>
      </c>
      <c r="L468" s="894"/>
      <c r="M468" s="893">
        <v>5000000.0</v>
      </c>
      <c r="N468" s="894"/>
      <c r="O468" s="904"/>
      <c r="P468" s="904"/>
      <c r="Q468" s="741"/>
    </row>
    <row r="469" ht="22.5" hidden="1" customHeight="1">
      <c r="A469" s="723" t="b">
        <v>0</v>
      </c>
      <c r="B469" s="888" t="s">
        <v>2562</v>
      </c>
      <c r="C469" s="889">
        <v>45733.0</v>
      </c>
      <c r="D469" s="890"/>
      <c r="E469" s="891" t="s">
        <v>2564</v>
      </c>
      <c r="F469" s="889"/>
      <c r="G469" s="890" t="s">
        <v>2563</v>
      </c>
      <c r="H469" s="888" t="s">
        <v>226</v>
      </c>
      <c r="I469" s="893"/>
      <c r="J469" s="893">
        <v>4500000.0</v>
      </c>
      <c r="K469" s="893">
        <v>0.0</v>
      </c>
      <c r="L469" s="894"/>
      <c r="M469" s="893">
        <f t="shared" ref="M469:M471" si="6">IF(OR(ISBLANK(J469),ISBLANK(K469)),"",J469-K469)</f>
        <v>4500000</v>
      </c>
      <c r="N469" s="893">
        <f t="shared" ref="N469:N1078" si="7">J469-M469</f>
        <v>0</v>
      </c>
      <c r="O469" s="904"/>
      <c r="P469" s="904"/>
      <c r="Q469" s="741"/>
    </row>
    <row r="470" ht="22.5" hidden="1" customHeight="1">
      <c r="A470" s="723" t="b">
        <v>0</v>
      </c>
      <c r="B470" s="888" t="s">
        <v>3429</v>
      </c>
      <c r="C470" s="889">
        <v>45733.0</v>
      </c>
      <c r="D470" s="890"/>
      <c r="E470" s="891" t="s">
        <v>2564</v>
      </c>
      <c r="F470" s="889"/>
      <c r="G470" s="890" t="s">
        <v>2577</v>
      </c>
      <c r="H470" s="888" t="s">
        <v>226</v>
      </c>
      <c r="I470" s="893"/>
      <c r="J470" s="893">
        <v>1275000.0</v>
      </c>
      <c r="K470" s="893">
        <v>0.0</v>
      </c>
      <c r="L470" s="894"/>
      <c r="M470" s="893">
        <f t="shared" si="6"/>
        <v>1275000</v>
      </c>
      <c r="N470" s="893">
        <f t="shared" si="7"/>
        <v>0</v>
      </c>
      <c r="O470" s="904"/>
      <c r="P470" s="904"/>
      <c r="Q470" s="741"/>
    </row>
    <row r="471" ht="22.5" hidden="1" customHeight="1">
      <c r="A471" s="723" t="b">
        <v>1</v>
      </c>
      <c r="B471" s="888" t="s">
        <v>2572</v>
      </c>
      <c r="C471" s="889">
        <v>45733.0</v>
      </c>
      <c r="D471" s="890"/>
      <c r="E471" s="891" t="s">
        <v>2574</v>
      </c>
      <c r="F471" s="889"/>
      <c r="G471" s="890" t="s">
        <v>2573</v>
      </c>
      <c r="H471" s="888" t="s">
        <v>226</v>
      </c>
      <c r="I471" s="893"/>
      <c r="J471" s="893">
        <v>175000.0</v>
      </c>
      <c r="K471" s="893">
        <v>0.0</v>
      </c>
      <c r="L471" s="894"/>
      <c r="M471" s="893">
        <f t="shared" si="6"/>
        <v>175000</v>
      </c>
      <c r="N471" s="893">
        <f t="shared" si="7"/>
        <v>0</v>
      </c>
      <c r="O471" s="904"/>
      <c r="P471" s="904"/>
      <c r="Q471" s="741"/>
    </row>
    <row r="472" ht="22.5" hidden="1" customHeight="1">
      <c r="A472" s="723" t="b">
        <v>0</v>
      </c>
      <c r="B472" s="888" t="s">
        <v>2559</v>
      </c>
      <c r="C472" s="889">
        <v>45733.0</v>
      </c>
      <c r="D472" s="890"/>
      <c r="E472" s="891" t="s">
        <v>2524</v>
      </c>
      <c r="F472" s="888">
        <v>4974.0</v>
      </c>
      <c r="G472" s="890" t="s">
        <v>620</v>
      </c>
      <c r="H472" s="888" t="s">
        <v>1609</v>
      </c>
      <c r="I472" s="893"/>
      <c r="J472" s="893">
        <v>175000.0</v>
      </c>
      <c r="K472" s="893">
        <v>0.0</v>
      </c>
      <c r="L472" s="894"/>
      <c r="M472" s="893">
        <v>175000.0</v>
      </c>
      <c r="N472" s="893">
        <f t="shared" si="7"/>
        <v>0</v>
      </c>
      <c r="O472" s="904"/>
      <c r="P472" s="904"/>
      <c r="Q472" s="741"/>
    </row>
    <row r="473" ht="92.25" hidden="1" customHeight="1">
      <c r="A473" s="723" t="b">
        <v>1</v>
      </c>
      <c r="B473" s="888" t="s">
        <v>2539</v>
      </c>
      <c r="C473" s="889">
        <v>45733.0</v>
      </c>
      <c r="D473" s="890"/>
      <c r="E473" s="891" t="s">
        <v>2568</v>
      </c>
      <c r="F473" s="889"/>
      <c r="G473" s="890" t="s">
        <v>628</v>
      </c>
      <c r="H473" s="888" t="s">
        <v>1609</v>
      </c>
      <c r="I473" s="893"/>
      <c r="J473" s="893">
        <v>115000.0</v>
      </c>
      <c r="K473" s="893">
        <v>0.0</v>
      </c>
      <c r="L473" s="894"/>
      <c r="M473" s="893">
        <f t="shared" ref="M473:M478" si="8">IF(OR(ISBLANK(J473),ISBLANK(K473)),"",J473-K473)</f>
        <v>115000</v>
      </c>
      <c r="N473" s="893">
        <f t="shared" si="7"/>
        <v>0</v>
      </c>
      <c r="O473" s="904"/>
      <c r="P473" s="904"/>
      <c r="Q473" s="741"/>
    </row>
    <row r="474" ht="22.5" hidden="1" customHeight="1">
      <c r="A474" s="723" t="b">
        <v>0</v>
      </c>
      <c r="B474" s="888" t="s">
        <v>2726</v>
      </c>
      <c r="C474" s="889">
        <v>45763.0</v>
      </c>
      <c r="D474" s="890"/>
      <c r="E474" s="891" t="s">
        <v>64</v>
      </c>
      <c r="F474" s="889"/>
      <c r="G474" s="890" t="s">
        <v>2426</v>
      </c>
      <c r="H474" s="888" t="s">
        <v>1609</v>
      </c>
      <c r="I474" s="893"/>
      <c r="J474" s="893">
        <v>40000.0</v>
      </c>
      <c r="K474" s="893">
        <v>0.0</v>
      </c>
      <c r="L474" s="894"/>
      <c r="M474" s="893">
        <f t="shared" si="8"/>
        <v>40000</v>
      </c>
      <c r="N474" s="893">
        <f t="shared" si="7"/>
        <v>0</v>
      </c>
      <c r="O474" s="904"/>
      <c r="P474" s="904"/>
      <c r="Q474" s="741"/>
    </row>
    <row r="475" ht="22.5" hidden="1" customHeight="1">
      <c r="A475" s="723" t="b">
        <v>1</v>
      </c>
      <c r="B475" s="888" t="s">
        <v>3430</v>
      </c>
      <c r="C475" s="889">
        <v>45733.0</v>
      </c>
      <c r="D475" s="890"/>
      <c r="E475" s="891" t="s">
        <v>2561</v>
      </c>
      <c r="F475" s="889"/>
      <c r="G475" s="890" t="s">
        <v>686</v>
      </c>
      <c r="H475" s="888" t="s">
        <v>226</v>
      </c>
      <c r="I475" s="893"/>
      <c r="J475" s="893">
        <v>92000.0</v>
      </c>
      <c r="K475" s="893">
        <v>0.0</v>
      </c>
      <c r="L475" s="894"/>
      <c r="M475" s="893">
        <f t="shared" si="8"/>
        <v>92000</v>
      </c>
      <c r="N475" s="893">
        <f t="shared" si="7"/>
        <v>0</v>
      </c>
      <c r="O475" s="904"/>
      <c r="P475" s="904"/>
      <c r="Q475" s="741"/>
    </row>
    <row r="476" ht="22.5" hidden="1" customHeight="1">
      <c r="A476" s="723" t="b">
        <v>0</v>
      </c>
      <c r="B476" s="888" t="s">
        <v>3431</v>
      </c>
      <c r="C476" s="889">
        <v>45767.0</v>
      </c>
      <c r="D476" s="890"/>
      <c r="E476" s="891" t="s">
        <v>64</v>
      </c>
      <c r="F476" s="889"/>
      <c r="G476" s="890" t="s">
        <v>2426</v>
      </c>
      <c r="H476" s="888" t="s">
        <v>1609</v>
      </c>
      <c r="I476" s="893"/>
      <c r="J476" s="893">
        <v>1309000.0</v>
      </c>
      <c r="K476" s="893">
        <v>0.0</v>
      </c>
      <c r="L476" s="894"/>
      <c r="M476" s="893">
        <f t="shared" si="8"/>
        <v>1309000</v>
      </c>
      <c r="N476" s="893">
        <f t="shared" si="7"/>
        <v>0</v>
      </c>
      <c r="O476" s="904"/>
      <c r="P476" s="904"/>
      <c r="Q476" s="741"/>
    </row>
    <row r="477" ht="22.5" hidden="1" customHeight="1">
      <c r="A477" s="723" t="b">
        <v>1</v>
      </c>
      <c r="B477" s="888" t="s">
        <v>2575</v>
      </c>
      <c r="C477" s="889">
        <v>45733.0</v>
      </c>
      <c r="D477" s="890"/>
      <c r="E477" s="891" t="s">
        <v>2574</v>
      </c>
      <c r="F477" s="889"/>
      <c r="G477" s="890" t="s">
        <v>2573</v>
      </c>
      <c r="H477" s="888" t="s">
        <v>226</v>
      </c>
      <c r="I477" s="893"/>
      <c r="J477" s="893">
        <v>75000.0</v>
      </c>
      <c r="K477" s="893">
        <v>0.0</v>
      </c>
      <c r="L477" s="894"/>
      <c r="M477" s="893">
        <f t="shared" si="8"/>
        <v>75000</v>
      </c>
      <c r="N477" s="893">
        <f t="shared" si="7"/>
        <v>0</v>
      </c>
      <c r="O477" s="904"/>
      <c r="P477" s="904"/>
      <c r="Q477" s="741"/>
    </row>
    <row r="478" ht="22.5" hidden="1" customHeight="1">
      <c r="A478" s="723" t="b">
        <v>1</v>
      </c>
      <c r="B478" s="888" t="s">
        <v>2566</v>
      </c>
      <c r="C478" s="889">
        <v>45733.0</v>
      </c>
      <c r="D478" s="890"/>
      <c r="E478" s="891" t="s">
        <v>41</v>
      </c>
      <c r="F478" s="888" t="s">
        <v>2565</v>
      </c>
      <c r="G478" s="890" t="s">
        <v>628</v>
      </c>
      <c r="H478" s="888" t="s">
        <v>1609</v>
      </c>
      <c r="I478" s="907"/>
      <c r="J478" s="907">
        <v>70000.0</v>
      </c>
      <c r="K478" s="893">
        <v>0.0</v>
      </c>
      <c r="L478" s="888" t="s">
        <v>2567</v>
      </c>
      <c r="M478" s="893">
        <f t="shared" si="8"/>
        <v>70000</v>
      </c>
      <c r="N478" s="893">
        <f t="shared" si="7"/>
        <v>0</v>
      </c>
      <c r="O478" s="933"/>
      <c r="P478" s="933"/>
      <c r="Q478" s="756"/>
    </row>
    <row r="479" ht="22.5" hidden="1" customHeight="1">
      <c r="A479" s="723" t="b">
        <v>1</v>
      </c>
      <c r="B479" s="888" t="s">
        <v>2539</v>
      </c>
      <c r="C479" s="889">
        <v>45733.0</v>
      </c>
      <c r="D479" s="890"/>
      <c r="E479" s="891" t="s">
        <v>2580</v>
      </c>
      <c r="F479" s="889"/>
      <c r="G479" s="890" t="s">
        <v>625</v>
      </c>
      <c r="H479" s="888" t="s">
        <v>1609</v>
      </c>
      <c r="I479" s="893"/>
      <c r="J479" s="893">
        <v>50000.0</v>
      </c>
      <c r="K479" s="893">
        <v>0.0</v>
      </c>
      <c r="L479" s="894"/>
      <c r="M479" s="893">
        <v>50000.0</v>
      </c>
      <c r="N479" s="893">
        <f t="shared" si="7"/>
        <v>0</v>
      </c>
      <c r="O479" s="904"/>
      <c r="P479" s="904"/>
      <c r="Q479" s="741"/>
    </row>
    <row r="480" ht="22.5" hidden="1" customHeight="1">
      <c r="A480" s="723" t="b">
        <v>0</v>
      </c>
      <c r="B480" s="888" t="s">
        <v>2749</v>
      </c>
      <c r="C480" s="889">
        <v>45767.0</v>
      </c>
      <c r="D480" s="890"/>
      <c r="E480" s="891" t="s">
        <v>64</v>
      </c>
      <c r="F480" s="889"/>
      <c r="G480" s="890" t="s">
        <v>2426</v>
      </c>
      <c r="H480" s="888" t="s">
        <v>1609</v>
      </c>
      <c r="I480" s="893"/>
      <c r="J480" s="893">
        <v>150000.0</v>
      </c>
      <c r="K480" s="893">
        <v>0.0</v>
      </c>
      <c r="L480" s="894"/>
      <c r="M480" s="893">
        <f t="shared" ref="M480:M511" si="9">IF(OR(ISBLANK(J480),ISBLANK(K480)),"",J480-K480)</f>
        <v>150000</v>
      </c>
      <c r="N480" s="893">
        <f t="shared" si="7"/>
        <v>0</v>
      </c>
      <c r="O480" s="904"/>
      <c r="P480" s="904"/>
      <c r="Q480" s="741"/>
    </row>
    <row r="481" ht="22.5" hidden="1" customHeight="1">
      <c r="A481" s="723" t="b">
        <v>1</v>
      </c>
      <c r="B481" s="888" t="s">
        <v>3404</v>
      </c>
      <c r="C481" s="889">
        <v>45733.0</v>
      </c>
      <c r="D481" s="890"/>
      <c r="E481" s="891" t="s">
        <v>52</v>
      </c>
      <c r="F481" s="889"/>
      <c r="G481" s="890" t="s">
        <v>631</v>
      </c>
      <c r="H481" s="888" t="s">
        <v>1609</v>
      </c>
      <c r="I481" s="893"/>
      <c r="J481" s="893">
        <v>25000.0</v>
      </c>
      <c r="K481" s="893">
        <v>0.0</v>
      </c>
      <c r="L481" s="894"/>
      <c r="M481" s="893">
        <f t="shared" si="9"/>
        <v>25000</v>
      </c>
      <c r="N481" s="893">
        <f t="shared" si="7"/>
        <v>0</v>
      </c>
      <c r="O481" s="904"/>
      <c r="P481" s="904"/>
      <c r="Q481" s="741"/>
    </row>
    <row r="482" ht="22.5" hidden="1" customHeight="1">
      <c r="A482" s="723" t="b">
        <v>1</v>
      </c>
      <c r="B482" s="888" t="s">
        <v>2539</v>
      </c>
      <c r="C482" s="889">
        <v>45733.0</v>
      </c>
      <c r="D482" s="890"/>
      <c r="E482" s="891" t="s">
        <v>3432</v>
      </c>
      <c r="F482" s="889"/>
      <c r="G482" s="890" t="s">
        <v>625</v>
      </c>
      <c r="H482" s="888" t="s">
        <v>1609</v>
      </c>
      <c r="I482" s="893"/>
      <c r="J482" s="893">
        <v>20000.0</v>
      </c>
      <c r="K482" s="893">
        <v>0.0</v>
      </c>
      <c r="L482" s="894"/>
      <c r="M482" s="893">
        <f t="shared" si="9"/>
        <v>20000</v>
      </c>
      <c r="N482" s="893">
        <f t="shared" si="7"/>
        <v>0</v>
      </c>
      <c r="O482" s="904"/>
      <c r="P482" s="904"/>
      <c r="Q482" s="741"/>
    </row>
    <row r="483" ht="22.5" hidden="1" customHeight="1">
      <c r="A483" s="723" t="b">
        <v>1</v>
      </c>
      <c r="B483" s="888" t="s">
        <v>2570</v>
      </c>
      <c r="C483" s="889">
        <v>45733.0</v>
      </c>
      <c r="D483" s="890"/>
      <c r="E483" s="891" t="s">
        <v>2571</v>
      </c>
      <c r="F483" s="889"/>
      <c r="G483" s="890" t="s">
        <v>628</v>
      </c>
      <c r="H483" s="888" t="s">
        <v>1609</v>
      </c>
      <c r="I483" s="893"/>
      <c r="J483" s="893">
        <v>15000.0</v>
      </c>
      <c r="K483" s="893">
        <v>0.0</v>
      </c>
      <c r="L483" s="894"/>
      <c r="M483" s="893">
        <f t="shared" si="9"/>
        <v>15000</v>
      </c>
      <c r="N483" s="893">
        <f t="shared" si="7"/>
        <v>0</v>
      </c>
      <c r="O483" s="904"/>
      <c r="P483" s="904"/>
      <c r="Q483" s="741"/>
    </row>
    <row r="484" ht="22.5" hidden="1" customHeight="1">
      <c r="A484" s="723" t="b">
        <v>0</v>
      </c>
      <c r="B484" s="888" t="s">
        <v>2569</v>
      </c>
      <c r="C484" s="889">
        <v>45733.0</v>
      </c>
      <c r="D484" s="890"/>
      <c r="E484" s="891" t="s">
        <v>382</v>
      </c>
      <c r="F484" s="889"/>
      <c r="G484" s="890" t="s">
        <v>628</v>
      </c>
      <c r="H484" s="888"/>
      <c r="I484" s="893"/>
      <c r="J484" s="893">
        <v>10000.0</v>
      </c>
      <c r="K484" s="893">
        <v>0.0</v>
      </c>
      <c r="L484" s="894"/>
      <c r="M484" s="893">
        <f t="shared" si="9"/>
        <v>10000</v>
      </c>
      <c r="N484" s="893">
        <f t="shared" si="7"/>
        <v>0</v>
      </c>
      <c r="O484" s="904"/>
      <c r="P484" s="904"/>
      <c r="Q484" s="741"/>
    </row>
    <row r="485" ht="22.5" hidden="1" customHeight="1">
      <c r="A485" s="723" t="b">
        <v>1</v>
      </c>
      <c r="B485" s="888" t="s">
        <v>2585</v>
      </c>
      <c r="C485" s="889">
        <v>45734.0</v>
      </c>
      <c r="D485" s="890"/>
      <c r="E485" s="891" t="s">
        <v>2586</v>
      </c>
      <c r="F485" s="888" t="s">
        <v>2584</v>
      </c>
      <c r="G485" s="890" t="s">
        <v>651</v>
      </c>
      <c r="H485" s="888" t="s">
        <v>1609</v>
      </c>
      <c r="I485" s="900"/>
      <c r="J485" s="900">
        <v>105000.0</v>
      </c>
      <c r="K485" s="893">
        <v>0.0</v>
      </c>
      <c r="L485" s="894"/>
      <c r="M485" s="893">
        <f t="shared" si="9"/>
        <v>105000</v>
      </c>
      <c r="N485" s="893">
        <f t="shared" si="7"/>
        <v>0</v>
      </c>
      <c r="O485" s="904"/>
      <c r="P485" s="904"/>
      <c r="Q485" s="741"/>
    </row>
    <row r="486" ht="22.5" hidden="1" customHeight="1">
      <c r="A486" s="723" t="b">
        <v>1</v>
      </c>
      <c r="B486" s="888" t="s">
        <v>2582</v>
      </c>
      <c r="C486" s="889">
        <v>45734.0</v>
      </c>
      <c r="D486" s="890"/>
      <c r="E486" s="891" t="s">
        <v>2583</v>
      </c>
      <c r="F486" s="888">
        <v>29778.0</v>
      </c>
      <c r="G486" s="890" t="s">
        <v>620</v>
      </c>
      <c r="H486" s="888" t="s">
        <v>1609</v>
      </c>
      <c r="I486" s="893"/>
      <c r="J486" s="893">
        <v>3500.0</v>
      </c>
      <c r="K486" s="893">
        <v>0.0</v>
      </c>
      <c r="L486" s="894"/>
      <c r="M486" s="893">
        <f t="shared" si="9"/>
        <v>3500</v>
      </c>
      <c r="N486" s="893">
        <f t="shared" si="7"/>
        <v>0</v>
      </c>
      <c r="O486" s="904"/>
      <c r="P486" s="904"/>
      <c r="Q486" s="741"/>
    </row>
    <row r="487" ht="22.5" hidden="1" customHeight="1">
      <c r="A487" s="723" t="b">
        <v>0</v>
      </c>
      <c r="B487" s="888" t="s">
        <v>2587</v>
      </c>
      <c r="C487" s="889">
        <v>45734.0</v>
      </c>
      <c r="D487" s="890"/>
      <c r="E487" s="891" t="s">
        <v>41</v>
      </c>
      <c r="F487" s="889"/>
      <c r="G487" s="890" t="s">
        <v>625</v>
      </c>
      <c r="H487" s="888" t="s">
        <v>1609</v>
      </c>
      <c r="I487" s="893"/>
      <c r="J487" s="893">
        <v>10000.0</v>
      </c>
      <c r="K487" s="893">
        <v>0.0</v>
      </c>
      <c r="L487" s="894"/>
      <c r="M487" s="893">
        <f t="shared" si="9"/>
        <v>10000</v>
      </c>
      <c r="N487" s="893">
        <f t="shared" si="7"/>
        <v>0</v>
      </c>
      <c r="O487" s="904"/>
      <c r="P487" s="904"/>
      <c r="Q487" s="741"/>
    </row>
    <row r="488" ht="22.5" hidden="1" customHeight="1">
      <c r="A488" s="723" t="b">
        <v>1</v>
      </c>
      <c r="B488" s="888" t="s">
        <v>2589</v>
      </c>
      <c r="C488" s="889">
        <v>45735.0</v>
      </c>
      <c r="D488" s="890"/>
      <c r="E488" s="891" t="s">
        <v>632</v>
      </c>
      <c r="F488" s="888">
        <v>5020.0</v>
      </c>
      <c r="G488" s="890" t="s">
        <v>620</v>
      </c>
      <c r="H488" s="888" t="s">
        <v>2590</v>
      </c>
      <c r="I488" s="893"/>
      <c r="J488" s="893">
        <v>648000.0</v>
      </c>
      <c r="K488" s="893">
        <v>0.0</v>
      </c>
      <c r="L488" s="894"/>
      <c r="M488" s="893">
        <f t="shared" si="9"/>
        <v>648000</v>
      </c>
      <c r="N488" s="893">
        <f t="shared" si="7"/>
        <v>0</v>
      </c>
      <c r="O488" s="904"/>
      <c r="P488" s="904"/>
      <c r="Q488" s="741"/>
    </row>
    <row r="489" ht="22.5" hidden="1" customHeight="1">
      <c r="A489" s="723" t="b">
        <v>0</v>
      </c>
      <c r="B489" s="888" t="s">
        <v>3416</v>
      </c>
      <c r="C489" s="947">
        <v>45767.0</v>
      </c>
      <c r="D489" s="890"/>
      <c r="E489" s="891" t="s">
        <v>64</v>
      </c>
      <c r="F489" s="889"/>
      <c r="G489" s="934" t="s">
        <v>631</v>
      </c>
      <c r="H489" s="888" t="s">
        <v>1609</v>
      </c>
      <c r="I489" s="893"/>
      <c r="J489" s="893">
        <v>565000.0</v>
      </c>
      <c r="K489" s="893">
        <v>0.0</v>
      </c>
      <c r="L489" s="894"/>
      <c r="M489" s="893">
        <f t="shared" si="9"/>
        <v>565000</v>
      </c>
      <c r="N489" s="893">
        <f t="shared" si="7"/>
        <v>0</v>
      </c>
      <c r="O489" s="904"/>
      <c r="P489" s="904"/>
      <c r="Q489" s="741"/>
    </row>
    <row r="490" ht="22.5" hidden="1" customHeight="1">
      <c r="A490" s="723" t="b">
        <v>1</v>
      </c>
      <c r="B490" s="888" t="s">
        <v>2593</v>
      </c>
      <c r="C490" s="889">
        <v>45735.0</v>
      </c>
      <c r="D490" s="890"/>
      <c r="E490" s="891" t="s">
        <v>68</v>
      </c>
      <c r="F490" s="889"/>
      <c r="G490" s="890" t="s">
        <v>628</v>
      </c>
      <c r="H490" s="888" t="s">
        <v>1609</v>
      </c>
      <c r="I490" s="893"/>
      <c r="J490" s="893">
        <v>35000.0</v>
      </c>
      <c r="K490" s="893">
        <v>0.0</v>
      </c>
      <c r="L490" s="894"/>
      <c r="M490" s="893">
        <f t="shared" si="9"/>
        <v>35000</v>
      </c>
      <c r="N490" s="893">
        <f t="shared" si="7"/>
        <v>0</v>
      </c>
      <c r="O490" s="904"/>
      <c r="P490" s="904"/>
      <c r="Q490" s="741"/>
    </row>
    <row r="491" ht="22.5" hidden="1" customHeight="1">
      <c r="A491" s="723" t="b">
        <v>1</v>
      </c>
      <c r="B491" s="888" t="s">
        <v>2592</v>
      </c>
      <c r="C491" s="889">
        <v>45735.0</v>
      </c>
      <c r="D491" s="890"/>
      <c r="E491" s="891" t="s">
        <v>759</v>
      </c>
      <c r="F491" s="888" t="s">
        <v>2591</v>
      </c>
      <c r="G491" s="890" t="s">
        <v>622</v>
      </c>
      <c r="H491" s="888" t="s">
        <v>1609</v>
      </c>
      <c r="I491" s="893"/>
      <c r="J491" s="893">
        <v>23000.0</v>
      </c>
      <c r="K491" s="893">
        <v>0.0</v>
      </c>
      <c r="L491" s="894"/>
      <c r="M491" s="893">
        <f t="shared" si="9"/>
        <v>23000</v>
      </c>
      <c r="N491" s="893">
        <f t="shared" si="7"/>
        <v>0</v>
      </c>
      <c r="O491" s="904"/>
      <c r="P491" s="904"/>
      <c r="Q491" s="741"/>
    </row>
    <row r="492" ht="22.5" hidden="1" customHeight="1">
      <c r="A492" s="723" t="b">
        <v>0</v>
      </c>
      <c r="B492" s="888" t="s">
        <v>2594</v>
      </c>
      <c r="C492" s="889">
        <v>45735.0</v>
      </c>
      <c r="D492" s="890"/>
      <c r="E492" s="891" t="s">
        <v>382</v>
      </c>
      <c r="F492" s="889"/>
      <c r="G492" s="890" t="s">
        <v>628</v>
      </c>
      <c r="H492" s="888"/>
      <c r="I492" s="893"/>
      <c r="J492" s="893">
        <v>10000.0</v>
      </c>
      <c r="K492" s="893">
        <v>0.0</v>
      </c>
      <c r="L492" s="894"/>
      <c r="M492" s="893">
        <f t="shared" si="9"/>
        <v>10000</v>
      </c>
      <c r="N492" s="893">
        <f t="shared" si="7"/>
        <v>0</v>
      </c>
      <c r="O492" s="904"/>
      <c r="P492" s="904"/>
      <c r="Q492" s="741"/>
    </row>
    <row r="493" ht="22.5" customHeight="1">
      <c r="A493" s="723" t="b">
        <v>1</v>
      </c>
      <c r="B493" s="888" t="s">
        <v>618</v>
      </c>
      <c r="C493" s="889">
        <v>45736.0</v>
      </c>
      <c r="D493" s="890"/>
      <c r="E493" s="891" t="s">
        <v>37</v>
      </c>
      <c r="F493" s="889"/>
      <c r="G493" s="890" t="s">
        <v>618</v>
      </c>
      <c r="H493" s="888" t="s">
        <v>1609</v>
      </c>
      <c r="I493" s="893"/>
      <c r="J493" s="893">
        <v>25000.0</v>
      </c>
      <c r="K493" s="893">
        <v>0.0</v>
      </c>
      <c r="L493" s="894"/>
      <c r="M493" s="893">
        <f t="shared" si="9"/>
        <v>25000</v>
      </c>
      <c r="N493" s="893">
        <f t="shared" si="7"/>
        <v>0</v>
      </c>
      <c r="O493" s="904"/>
      <c r="P493" s="904"/>
      <c r="Q493" s="741"/>
    </row>
    <row r="494" ht="22.5" hidden="1" customHeight="1">
      <c r="A494" s="723" t="b">
        <v>0</v>
      </c>
      <c r="B494" s="888" t="s">
        <v>2749</v>
      </c>
      <c r="C494" s="889">
        <v>45769.0</v>
      </c>
      <c r="D494" s="890"/>
      <c r="E494" s="891" t="s">
        <v>64</v>
      </c>
      <c r="F494" s="889"/>
      <c r="G494" s="890" t="s">
        <v>2426</v>
      </c>
      <c r="H494" s="888" t="s">
        <v>2447</v>
      </c>
      <c r="I494" s="893"/>
      <c r="J494" s="893">
        <v>50000.0</v>
      </c>
      <c r="K494" s="893">
        <v>0.0</v>
      </c>
      <c r="L494" s="894"/>
      <c r="M494" s="893">
        <f t="shared" si="9"/>
        <v>50000</v>
      </c>
      <c r="N494" s="893">
        <f t="shared" si="7"/>
        <v>0</v>
      </c>
      <c r="O494" s="904"/>
      <c r="P494" s="904"/>
      <c r="Q494" s="741"/>
    </row>
    <row r="495" ht="22.5" hidden="1" customHeight="1">
      <c r="A495" s="723" t="b">
        <v>1</v>
      </c>
      <c r="B495" s="888" t="s">
        <v>2779</v>
      </c>
      <c r="C495" s="889">
        <v>45771.0</v>
      </c>
      <c r="D495" s="890"/>
      <c r="E495" s="891" t="s">
        <v>64</v>
      </c>
      <c r="F495" s="889"/>
      <c r="G495" s="890" t="s">
        <v>2426</v>
      </c>
      <c r="H495" s="888"/>
      <c r="I495" s="893"/>
      <c r="J495" s="893">
        <v>0.0</v>
      </c>
      <c r="K495" s="893">
        <v>0.0</v>
      </c>
      <c r="L495" s="894"/>
      <c r="M495" s="893">
        <f t="shared" si="9"/>
        <v>0</v>
      </c>
      <c r="N495" s="893">
        <f t="shared" si="7"/>
        <v>0</v>
      </c>
      <c r="O495" s="904"/>
      <c r="P495" s="904"/>
      <c r="Q495" s="741"/>
    </row>
    <row r="496" ht="22.5" hidden="1" customHeight="1">
      <c r="A496" s="723" t="b">
        <v>0</v>
      </c>
      <c r="B496" s="888" t="s">
        <v>2779</v>
      </c>
      <c r="C496" s="889">
        <v>45774.0</v>
      </c>
      <c r="D496" s="890"/>
      <c r="E496" s="891" t="s">
        <v>64</v>
      </c>
      <c r="F496" s="889"/>
      <c r="G496" s="890" t="s">
        <v>2426</v>
      </c>
      <c r="H496" s="888"/>
      <c r="I496" s="893"/>
      <c r="J496" s="893">
        <v>0.0</v>
      </c>
      <c r="K496" s="893">
        <v>0.0</v>
      </c>
      <c r="L496" s="894"/>
      <c r="M496" s="893">
        <f t="shared" si="9"/>
        <v>0</v>
      </c>
      <c r="N496" s="893">
        <f t="shared" si="7"/>
        <v>0</v>
      </c>
      <c r="O496" s="904"/>
      <c r="P496" s="904"/>
      <c r="Q496" s="741"/>
    </row>
    <row r="497" ht="22.5" hidden="1" customHeight="1">
      <c r="A497" s="723" t="b">
        <v>1</v>
      </c>
      <c r="B497" s="888" t="s">
        <v>3433</v>
      </c>
      <c r="C497" s="889">
        <v>45736.0</v>
      </c>
      <c r="D497" s="890"/>
      <c r="E497" s="891" t="s">
        <v>54</v>
      </c>
      <c r="F497" s="889"/>
      <c r="G497" s="890" t="s">
        <v>625</v>
      </c>
      <c r="H497" s="888" t="s">
        <v>1609</v>
      </c>
      <c r="I497" s="893"/>
      <c r="J497" s="893">
        <v>8000.0</v>
      </c>
      <c r="K497" s="893">
        <v>0.0</v>
      </c>
      <c r="L497" s="894"/>
      <c r="M497" s="893">
        <f t="shared" si="9"/>
        <v>8000</v>
      </c>
      <c r="N497" s="893">
        <f t="shared" si="7"/>
        <v>0</v>
      </c>
      <c r="O497" s="904"/>
      <c r="P497" s="904"/>
      <c r="Q497" s="741"/>
    </row>
    <row r="498" ht="22.5" hidden="1" customHeight="1">
      <c r="A498" s="723" t="b">
        <v>0</v>
      </c>
      <c r="B498" s="888" t="s">
        <v>3434</v>
      </c>
      <c r="C498" s="889">
        <v>45737.0</v>
      </c>
      <c r="D498" s="890"/>
      <c r="E498" s="891" t="s">
        <v>2524</v>
      </c>
      <c r="F498" s="888">
        <v>5059.0</v>
      </c>
      <c r="G498" s="890" t="s">
        <v>620</v>
      </c>
      <c r="H498" s="888" t="s">
        <v>1609</v>
      </c>
      <c r="I498" s="893"/>
      <c r="J498" s="893">
        <v>389000.0</v>
      </c>
      <c r="K498" s="893">
        <v>0.0</v>
      </c>
      <c r="L498" s="894"/>
      <c r="M498" s="893">
        <f t="shared" si="9"/>
        <v>389000</v>
      </c>
      <c r="N498" s="893">
        <f t="shared" si="7"/>
        <v>0</v>
      </c>
      <c r="O498" s="904"/>
      <c r="P498" s="904"/>
      <c r="Q498" s="741"/>
    </row>
    <row r="499" ht="22.5" hidden="1" customHeight="1">
      <c r="A499" s="723" t="b">
        <v>1</v>
      </c>
      <c r="B499" s="888" t="s">
        <v>3404</v>
      </c>
      <c r="C499" s="889">
        <v>45737.0</v>
      </c>
      <c r="D499" s="890"/>
      <c r="E499" s="891" t="s">
        <v>52</v>
      </c>
      <c r="F499" s="889"/>
      <c r="G499" s="890" t="s">
        <v>631</v>
      </c>
      <c r="H499" s="888" t="s">
        <v>1609</v>
      </c>
      <c r="I499" s="893"/>
      <c r="J499" s="893">
        <v>50000.0</v>
      </c>
      <c r="K499" s="893">
        <v>0.0</v>
      </c>
      <c r="L499" s="894"/>
      <c r="M499" s="893">
        <f t="shared" si="9"/>
        <v>50000</v>
      </c>
      <c r="N499" s="893">
        <f t="shared" si="7"/>
        <v>0</v>
      </c>
      <c r="O499" s="904"/>
      <c r="P499" s="904"/>
      <c r="Q499" s="741"/>
    </row>
    <row r="500" ht="22.5" hidden="1" customHeight="1">
      <c r="A500" s="723" t="b">
        <v>0</v>
      </c>
      <c r="B500" s="888" t="s">
        <v>2779</v>
      </c>
      <c r="C500" s="889">
        <v>45776.0</v>
      </c>
      <c r="D500" s="890"/>
      <c r="E500" s="891" t="s">
        <v>64</v>
      </c>
      <c r="F500" s="889"/>
      <c r="G500" s="890" t="s">
        <v>2426</v>
      </c>
      <c r="H500" s="888"/>
      <c r="I500" s="893"/>
      <c r="J500" s="893">
        <v>540000.0</v>
      </c>
      <c r="K500" s="893">
        <v>0.0</v>
      </c>
      <c r="L500" s="894"/>
      <c r="M500" s="893">
        <f t="shared" si="9"/>
        <v>540000</v>
      </c>
      <c r="N500" s="893">
        <f t="shared" si="7"/>
        <v>0</v>
      </c>
      <c r="O500" s="904"/>
      <c r="P500" s="904"/>
      <c r="Q500" s="741"/>
    </row>
    <row r="501" ht="22.5" hidden="1" customHeight="1">
      <c r="A501" s="723" t="b">
        <v>0</v>
      </c>
      <c r="B501" s="888" t="s">
        <v>2861</v>
      </c>
      <c r="C501" s="889">
        <v>45783.0</v>
      </c>
      <c r="D501" s="890"/>
      <c r="E501" s="891" t="s">
        <v>64</v>
      </c>
      <c r="F501" s="889"/>
      <c r="G501" s="890" t="s">
        <v>628</v>
      </c>
      <c r="H501" s="888"/>
      <c r="I501" s="893"/>
      <c r="J501" s="893">
        <v>8000.0</v>
      </c>
      <c r="K501" s="893">
        <v>0.0</v>
      </c>
      <c r="L501" s="894"/>
      <c r="M501" s="893">
        <f t="shared" si="9"/>
        <v>8000</v>
      </c>
      <c r="N501" s="893">
        <f t="shared" si="7"/>
        <v>0</v>
      </c>
      <c r="O501" s="904"/>
      <c r="P501" s="904"/>
      <c r="Q501" s="741"/>
    </row>
    <row r="502" ht="22.5" hidden="1" customHeight="1">
      <c r="A502" s="723" t="b">
        <v>1</v>
      </c>
      <c r="B502" s="888" t="s">
        <v>2602</v>
      </c>
      <c r="C502" s="889">
        <v>45738.0</v>
      </c>
      <c r="D502" s="890"/>
      <c r="E502" s="891" t="s">
        <v>226</v>
      </c>
      <c r="F502" s="889"/>
      <c r="G502" s="890" t="s">
        <v>628</v>
      </c>
      <c r="H502" s="888" t="s">
        <v>1609</v>
      </c>
      <c r="I502" s="893"/>
      <c r="J502" s="893">
        <v>200000.0</v>
      </c>
      <c r="K502" s="893">
        <v>0.0</v>
      </c>
      <c r="L502" s="894"/>
      <c r="M502" s="893">
        <f t="shared" si="9"/>
        <v>200000</v>
      </c>
      <c r="N502" s="893">
        <f t="shared" si="7"/>
        <v>0</v>
      </c>
      <c r="O502" s="904"/>
      <c r="P502" s="904"/>
      <c r="Q502" s="741"/>
    </row>
    <row r="503" ht="22.5" hidden="1" customHeight="1">
      <c r="A503" s="723" t="b">
        <v>1</v>
      </c>
      <c r="B503" s="888" t="s">
        <v>3435</v>
      </c>
      <c r="C503" s="889">
        <v>45738.0</v>
      </c>
      <c r="D503" s="890"/>
      <c r="E503" s="891" t="s">
        <v>2600</v>
      </c>
      <c r="F503" s="888">
        <v>2159336.0</v>
      </c>
      <c r="G503" s="890" t="s">
        <v>710</v>
      </c>
      <c r="H503" s="888" t="s">
        <v>1609</v>
      </c>
      <c r="I503" s="893"/>
      <c r="J503" s="893">
        <v>25000.0</v>
      </c>
      <c r="K503" s="893">
        <v>0.0</v>
      </c>
      <c r="L503" s="894"/>
      <c r="M503" s="893">
        <f t="shared" si="9"/>
        <v>25000</v>
      </c>
      <c r="N503" s="893">
        <f t="shared" si="7"/>
        <v>0</v>
      </c>
      <c r="O503" s="904"/>
      <c r="P503" s="904"/>
      <c r="Q503" s="741"/>
    </row>
    <row r="504" ht="22.5" hidden="1" customHeight="1">
      <c r="A504" s="723" t="b">
        <v>1</v>
      </c>
      <c r="B504" s="888" t="s">
        <v>2603</v>
      </c>
      <c r="C504" s="889">
        <v>45738.0</v>
      </c>
      <c r="D504" s="890"/>
      <c r="E504" s="891" t="s">
        <v>382</v>
      </c>
      <c r="F504" s="889"/>
      <c r="G504" s="890" t="s">
        <v>3427</v>
      </c>
      <c r="H504" s="888" t="s">
        <v>1609</v>
      </c>
      <c r="I504" s="893"/>
      <c r="J504" s="893">
        <v>15000.0</v>
      </c>
      <c r="K504" s="893">
        <v>0.0</v>
      </c>
      <c r="L504" s="894"/>
      <c r="M504" s="893">
        <f t="shared" si="9"/>
        <v>15000</v>
      </c>
      <c r="N504" s="893">
        <f t="shared" si="7"/>
        <v>0</v>
      </c>
      <c r="O504" s="904"/>
      <c r="P504" s="904"/>
      <c r="Q504" s="741"/>
    </row>
    <row r="505" ht="22.5" hidden="1" customHeight="1">
      <c r="A505" s="723" t="b">
        <v>0</v>
      </c>
      <c r="B505" s="888" t="s">
        <v>2601</v>
      </c>
      <c r="C505" s="889">
        <v>45738.0</v>
      </c>
      <c r="D505" s="890"/>
      <c r="E505" s="891" t="s">
        <v>382</v>
      </c>
      <c r="F505" s="889"/>
      <c r="G505" s="890" t="s">
        <v>628</v>
      </c>
      <c r="H505" s="888"/>
      <c r="I505" s="893"/>
      <c r="J505" s="893">
        <v>15000.0</v>
      </c>
      <c r="K505" s="893">
        <v>0.0</v>
      </c>
      <c r="L505" s="894"/>
      <c r="M505" s="893">
        <f t="shared" si="9"/>
        <v>15000</v>
      </c>
      <c r="N505" s="893">
        <f t="shared" si="7"/>
        <v>0</v>
      </c>
      <c r="O505" s="904"/>
      <c r="P505" s="904"/>
      <c r="Q505" s="741"/>
    </row>
    <row r="506" ht="22.5" hidden="1" customHeight="1">
      <c r="A506" s="723" t="b">
        <v>1</v>
      </c>
      <c r="B506" s="888" t="s">
        <v>2604</v>
      </c>
      <c r="C506" s="889">
        <v>45738.0</v>
      </c>
      <c r="D506" s="890"/>
      <c r="E506" s="891" t="s">
        <v>68</v>
      </c>
      <c r="F506" s="889"/>
      <c r="G506" s="890" t="s">
        <v>625</v>
      </c>
      <c r="H506" s="888" t="s">
        <v>1609</v>
      </c>
      <c r="I506" s="893"/>
      <c r="J506" s="893">
        <v>10000.0</v>
      </c>
      <c r="K506" s="893">
        <v>0.0</v>
      </c>
      <c r="L506" s="894"/>
      <c r="M506" s="893">
        <f t="shared" si="9"/>
        <v>10000</v>
      </c>
      <c r="N506" s="893">
        <f t="shared" si="7"/>
        <v>0</v>
      </c>
      <c r="O506" s="904"/>
      <c r="P506" s="904"/>
      <c r="Q506" s="741"/>
    </row>
    <row r="507" ht="22.5" customHeight="1">
      <c r="A507" s="723" t="b">
        <v>1</v>
      </c>
      <c r="B507" s="888" t="s">
        <v>618</v>
      </c>
      <c r="C507" s="889">
        <v>45738.0</v>
      </c>
      <c r="D507" s="890"/>
      <c r="E507" s="891" t="s">
        <v>60</v>
      </c>
      <c r="F507" s="889"/>
      <c r="G507" s="890" t="s">
        <v>618</v>
      </c>
      <c r="H507" s="888" t="s">
        <v>1609</v>
      </c>
      <c r="I507" s="893"/>
      <c r="J507" s="893">
        <v>25000.0</v>
      </c>
      <c r="K507" s="893">
        <v>0.0</v>
      </c>
      <c r="L507" s="894"/>
      <c r="M507" s="893">
        <f t="shared" si="9"/>
        <v>25000</v>
      </c>
      <c r="N507" s="893">
        <f t="shared" si="7"/>
        <v>0</v>
      </c>
      <c r="O507" s="904"/>
      <c r="P507" s="904"/>
      <c r="Q507" s="741"/>
    </row>
    <row r="508" ht="22.5" hidden="1" customHeight="1">
      <c r="A508" s="723" t="b">
        <v>1</v>
      </c>
      <c r="B508" s="888" t="s">
        <v>3436</v>
      </c>
      <c r="C508" s="889">
        <v>45739.0</v>
      </c>
      <c r="D508" s="890"/>
      <c r="E508" s="891" t="s">
        <v>2606</v>
      </c>
      <c r="F508" s="899">
        <v>125.0</v>
      </c>
      <c r="G508" s="890" t="s">
        <v>620</v>
      </c>
      <c r="H508" s="888" t="s">
        <v>1609</v>
      </c>
      <c r="I508" s="893"/>
      <c r="J508" s="893">
        <v>105000.0</v>
      </c>
      <c r="K508" s="893">
        <v>0.0</v>
      </c>
      <c r="L508" s="894"/>
      <c r="M508" s="893">
        <f t="shared" si="9"/>
        <v>105000</v>
      </c>
      <c r="N508" s="893">
        <f t="shared" si="7"/>
        <v>0</v>
      </c>
      <c r="O508" s="904"/>
      <c r="P508" s="904"/>
      <c r="Q508" s="741"/>
    </row>
    <row r="509" ht="22.5" hidden="1" customHeight="1">
      <c r="A509" s="723" t="b">
        <v>1</v>
      </c>
      <c r="B509" s="888" t="s">
        <v>3437</v>
      </c>
      <c r="C509" s="889">
        <v>45739.0</v>
      </c>
      <c r="D509" s="890"/>
      <c r="E509" s="891" t="s">
        <v>2611</v>
      </c>
      <c r="F509" s="888">
        <v>78.0</v>
      </c>
      <c r="G509" s="890" t="s">
        <v>819</v>
      </c>
      <c r="H509" s="888" t="s">
        <v>1609</v>
      </c>
      <c r="I509" s="893"/>
      <c r="J509" s="893">
        <v>85000.0</v>
      </c>
      <c r="K509" s="893">
        <v>0.0</v>
      </c>
      <c r="L509" s="894"/>
      <c r="M509" s="893">
        <f t="shared" si="9"/>
        <v>85000</v>
      </c>
      <c r="N509" s="893">
        <f t="shared" si="7"/>
        <v>0</v>
      </c>
      <c r="O509" s="904"/>
      <c r="P509" s="904"/>
      <c r="Q509" s="741"/>
    </row>
    <row r="510" ht="22.5" hidden="1" customHeight="1">
      <c r="A510" s="723" t="b">
        <v>1</v>
      </c>
      <c r="B510" s="888" t="s">
        <v>2608</v>
      </c>
      <c r="C510" s="889">
        <v>45739.0</v>
      </c>
      <c r="D510" s="890"/>
      <c r="E510" s="891" t="s">
        <v>895</v>
      </c>
      <c r="F510" s="888" t="s">
        <v>2607</v>
      </c>
      <c r="G510" s="890" t="s">
        <v>620</v>
      </c>
      <c r="H510" s="888" t="s">
        <v>1609</v>
      </c>
      <c r="I510" s="893"/>
      <c r="J510" s="893">
        <v>75000.0</v>
      </c>
      <c r="K510" s="893">
        <v>0.0</v>
      </c>
      <c r="L510" s="894"/>
      <c r="M510" s="893">
        <f t="shared" si="9"/>
        <v>75000</v>
      </c>
      <c r="N510" s="893">
        <f t="shared" si="7"/>
        <v>0</v>
      </c>
      <c r="O510" s="904"/>
      <c r="P510" s="904"/>
      <c r="Q510" s="741"/>
    </row>
    <row r="511" ht="22.5" hidden="1" customHeight="1">
      <c r="A511" s="723" t="b">
        <v>1</v>
      </c>
      <c r="B511" s="888" t="s">
        <v>2609</v>
      </c>
      <c r="C511" s="889">
        <v>45739.0</v>
      </c>
      <c r="D511" s="890"/>
      <c r="E511" s="891" t="s">
        <v>791</v>
      </c>
      <c r="F511" s="889"/>
      <c r="G511" s="890" t="s">
        <v>622</v>
      </c>
      <c r="H511" s="888" t="s">
        <v>1609</v>
      </c>
      <c r="I511" s="893"/>
      <c r="J511" s="893">
        <v>20000.0</v>
      </c>
      <c r="K511" s="893">
        <v>0.0</v>
      </c>
      <c r="L511" s="894"/>
      <c r="M511" s="893">
        <f t="shared" si="9"/>
        <v>20000</v>
      </c>
      <c r="N511" s="893">
        <f t="shared" si="7"/>
        <v>0</v>
      </c>
      <c r="O511" s="904"/>
      <c r="P511" s="904"/>
      <c r="Q511" s="741"/>
    </row>
    <row r="512" ht="22.5" hidden="1" customHeight="1">
      <c r="A512" s="723" t="b">
        <v>1</v>
      </c>
      <c r="B512" s="888" t="s">
        <v>2617</v>
      </c>
      <c r="C512" s="889">
        <v>45740.0</v>
      </c>
      <c r="D512" s="890"/>
      <c r="E512" s="891" t="s">
        <v>225</v>
      </c>
      <c r="F512" s="889"/>
      <c r="G512" s="890" t="s">
        <v>628</v>
      </c>
      <c r="H512" s="888" t="s">
        <v>226</v>
      </c>
      <c r="I512" s="893"/>
      <c r="J512" s="893">
        <v>5383000.0</v>
      </c>
      <c r="K512" s="893">
        <v>0.0</v>
      </c>
      <c r="L512" s="894"/>
      <c r="M512" s="893">
        <v>5383000.0</v>
      </c>
      <c r="N512" s="893">
        <f t="shared" si="7"/>
        <v>0</v>
      </c>
      <c r="O512" s="904"/>
      <c r="P512" s="904"/>
      <c r="Q512" s="741"/>
    </row>
    <row r="513" ht="22.5" hidden="1" customHeight="1">
      <c r="A513" s="723" t="b">
        <v>1</v>
      </c>
      <c r="B513" s="888" t="s">
        <v>3438</v>
      </c>
      <c r="C513" s="889">
        <v>45740.0</v>
      </c>
      <c r="D513" s="890"/>
      <c r="E513" s="891" t="s">
        <v>791</v>
      </c>
      <c r="F513" s="889"/>
      <c r="G513" s="890" t="s">
        <v>641</v>
      </c>
      <c r="H513" s="888" t="s">
        <v>1609</v>
      </c>
      <c r="I513" s="893"/>
      <c r="J513" s="893">
        <v>40000.0</v>
      </c>
      <c r="K513" s="893">
        <v>0.0</v>
      </c>
      <c r="L513" s="894"/>
      <c r="M513" s="893">
        <f t="shared" ref="M513:M521" si="10">IF(OR(ISBLANK(J513),ISBLANK(K513)),"",J513-K513)</f>
        <v>40000</v>
      </c>
      <c r="N513" s="893">
        <f t="shared" si="7"/>
        <v>0</v>
      </c>
      <c r="O513" s="904"/>
      <c r="P513" s="904"/>
      <c r="Q513" s="741"/>
    </row>
    <row r="514" ht="22.5" hidden="1" customHeight="1">
      <c r="A514" s="723" t="b">
        <v>0</v>
      </c>
      <c r="B514" s="888" t="s">
        <v>3439</v>
      </c>
      <c r="C514" s="889">
        <v>45740.0</v>
      </c>
      <c r="D514" s="890"/>
      <c r="E514" s="891" t="s">
        <v>2619</v>
      </c>
      <c r="F514" s="888">
        <v>425.0</v>
      </c>
      <c r="G514" s="890" t="s">
        <v>651</v>
      </c>
      <c r="H514" s="888" t="s">
        <v>1609</v>
      </c>
      <c r="I514" s="893"/>
      <c r="J514" s="893">
        <v>28000.0</v>
      </c>
      <c r="K514" s="893">
        <v>0.0</v>
      </c>
      <c r="L514" s="894"/>
      <c r="M514" s="893">
        <f t="shared" si="10"/>
        <v>28000</v>
      </c>
      <c r="N514" s="893">
        <f t="shared" si="7"/>
        <v>0</v>
      </c>
      <c r="O514" s="904"/>
      <c r="P514" s="904"/>
      <c r="Q514" s="741"/>
    </row>
    <row r="515" ht="22.5" hidden="1" customHeight="1">
      <c r="A515" s="723" t="b">
        <v>0</v>
      </c>
      <c r="B515" s="888" t="s">
        <v>2879</v>
      </c>
      <c r="C515" s="889">
        <v>45789.0</v>
      </c>
      <c r="D515" s="890"/>
      <c r="E515" s="891" t="s">
        <v>64</v>
      </c>
      <c r="F515" s="889"/>
      <c r="G515" s="890" t="s">
        <v>2426</v>
      </c>
      <c r="H515" s="888"/>
      <c r="I515" s="893"/>
      <c r="J515" s="893">
        <v>10000.0</v>
      </c>
      <c r="K515" s="893">
        <v>0.0</v>
      </c>
      <c r="L515" s="894"/>
      <c r="M515" s="893">
        <f t="shared" si="10"/>
        <v>10000</v>
      </c>
      <c r="N515" s="893">
        <f t="shared" si="7"/>
        <v>0</v>
      </c>
      <c r="O515" s="904"/>
      <c r="P515" s="904"/>
      <c r="Q515" s="741"/>
    </row>
    <row r="516" ht="22.5" hidden="1" customHeight="1">
      <c r="A516" s="723" t="b">
        <v>1</v>
      </c>
      <c r="B516" s="888" t="s">
        <v>2620</v>
      </c>
      <c r="C516" s="889">
        <v>45740.0</v>
      </c>
      <c r="D516" s="890"/>
      <c r="E516" s="891" t="s">
        <v>54</v>
      </c>
      <c r="F516" s="889"/>
      <c r="G516" s="890" t="s">
        <v>625</v>
      </c>
      <c r="H516" s="888" t="s">
        <v>1609</v>
      </c>
      <c r="I516" s="893"/>
      <c r="J516" s="893">
        <v>10000.0</v>
      </c>
      <c r="K516" s="893">
        <v>0.0</v>
      </c>
      <c r="L516" s="894"/>
      <c r="M516" s="893">
        <f t="shared" si="10"/>
        <v>10000</v>
      </c>
      <c r="N516" s="893">
        <f t="shared" si="7"/>
        <v>0</v>
      </c>
      <c r="O516" s="904"/>
      <c r="P516" s="904"/>
      <c r="Q516" s="741"/>
    </row>
    <row r="517" ht="22.5" hidden="1" customHeight="1">
      <c r="A517" s="723" t="b">
        <v>1</v>
      </c>
      <c r="B517" s="888" t="s">
        <v>2625</v>
      </c>
      <c r="C517" s="889">
        <v>45741.0</v>
      </c>
      <c r="D517" s="890"/>
      <c r="E517" s="891" t="s">
        <v>54</v>
      </c>
      <c r="F517" s="889"/>
      <c r="G517" s="890" t="s">
        <v>628</v>
      </c>
      <c r="H517" s="888" t="s">
        <v>54</v>
      </c>
      <c r="I517" s="893"/>
      <c r="J517" s="893">
        <v>75000.0</v>
      </c>
      <c r="K517" s="893">
        <v>0.0</v>
      </c>
      <c r="L517" s="894"/>
      <c r="M517" s="893">
        <f t="shared" si="10"/>
        <v>75000</v>
      </c>
      <c r="N517" s="893">
        <f t="shared" si="7"/>
        <v>0</v>
      </c>
      <c r="O517" s="904"/>
      <c r="P517" s="904"/>
      <c r="Q517" s="741"/>
    </row>
    <row r="518" ht="22.5" hidden="1" customHeight="1">
      <c r="A518" s="723" t="b">
        <v>1</v>
      </c>
      <c r="B518" s="888" t="s">
        <v>2623</v>
      </c>
      <c r="C518" s="889">
        <v>45741.0</v>
      </c>
      <c r="D518" s="890"/>
      <c r="E518" s="891" t="s">
        <v>2624</v>
      </c>
      <c r="F518" s="888">
        <v>8132646.0</v>
      </c>
      <c r="G518" s="890" t="s">
        <v>620</v>
      </c>
      <c r="H518" s="888" t="s">
        <v>1609</v>
      </c>
      <c r="I518" s="893"/>
      <c r="J518" s="893">
        <v>40000.0</v>
      </c>
      <c r="K518" s="893">
        <v>0.0</v>
      </c>
      <c r="L518" s="894"/>
      <c r="M518" s="893">
        <f t="shared" si="10"/>
        <v>40000</v>
      </c>
      <c r="N518" s="893">
        <f t="shared" si="7"/>
        <v>0</v>
      </c>
      <c r="O518" s="904"/>
      <c r="P518" s="904"/>
      <c r="Q518" s="741"/>
    </row>
    <row r="519" ht="22.5" hidden="1" customHeight="1">
      <c r="A519" s="723" t="b">
        <v>1</v>
      </c>
      <c r="B519" s="888" t="s">
        <v>2621</v>
      </c>
      <c r="C519" s="889">
        <v>45741.0</v>
      </c>
      <c r="D519" s="890"/>
      <c r="E519" s="891" t="s">
        <v>2622</v>
      </c>
      <c r="F519" s="888">
        <v>491.0</v>
      </c>
      <c r="G519" s="890" t="s">
        <v>620</v>
      </c>
      <c r="H519" s="888" t="s">
        <v>1609</v>
      </c>
      <c r="I519" s="893"/>
      <c r="J519" s="893">
        <v>30000.0</v>
      </c>
      <c r="K519" s="893">
        <v>0.0</v>
      </c>
      <c r="L519" s="894"/>
      <c r="M519" s="893">
        <f t="shared" si="10"/>
        <v>30000</v>
      </c>
      <c r="N519" s="893">
        <f t="shared" si="7"/>
        <v>0</v>
      </c>
      <c r="O519" s="904"/>
      <c r="P519" s="904"/>
      <c r="Q519" s="741"/>
    </row>
    <row r="520" ht="22.5" customHeight="1">
      <c r="A520" s="723" t="b">
        <v>1</v>
      </c>
      <c r="B520" s="888" t="s">
        <v>618</v>
      </c>
      <c r="C520" s="889">
        <v>45741.0</v>
      </c>
      <c r="D520" s="890"/>
      <c r="E520" s="891" t="s">
        <v>60</v>
      </c>
      <c r="F520" s="889"/>
      <c r="G520" s="890" t="s">
        <v>618</v>
      </c>
      <c r="H520" s="888" t="s">
        <v>1609</v>
      </c>
      <c r="I520" s="893"/>
      <c r="J520" s="893">
        <v>25000.0</v>
      </c>
      <c r="K520" s="893">
        <v>0.0</v>
      </c>
      <c r="L520" s="894"/>
      <c r="M520" s="893">
        <f t="shared" si="10"/>
        <v>25000</v>
      </c>
      <c r="N520" s="893">
        <f t="shared" si="7"/>
        <v>0</v>
      </c>
      <c r="O520" s="904"/>
      <c r="P520" s="904"/>
      <c r="Q520" s="741"/>
    </row>
    <row r="521" ht="22.5" customHeight="1">
      <c r="A521" s="723" t="b">
        <v>1</v>
      </c>
      <c r="B521" s="888" t="s">
        <v>3416</v>
      </c>
      <c r="C521" s="889">
        <v>45742.0</v>
      </c>
      <c r="D521" s="890"/>
      <c r="E521" s="891" t="s">
        <v>37</v>
      </c>
      <c r="F521" s="889"/>
      <c r="G521" s="890" t="s">
        <v>618</v>
      </c>
      <c r="H521" s="888" t="s">
        <v>2447</v>
      </c>
      <c r="I521" s="893"/>
      <c r="J521" s="893">
        <v>25000.0</v>
      </c>
      <c r="K521" s="893">
        <v>0.0</v>
      </c>
      <c r="L521" s="894"/>
      <c r="M521" s="893">
        <f t="shared" si="10"/>
        <v>25000</v>
      </c>
      <c r="N521" s="893">
        <f t="shared" si="7"/>
        <v>0</v>
      </c>
      <c r="O521" s="904"/>
      <c r="P521" s="904"/>
      <c r="Q521" s="741"/>
    </row>
    <row r="522" ht="22.5" hidden="1" customHeight="1">
      <c r="A522" s="723" t="b">
        <v>0</v>
      </c>
      <c r="B522" s="888" t="s">
        <v>2883</v>
      </c>
      <c r="C522" s="889">
        <v>45790.0</v>
      </c>
      <c r="D522" s="890"/>
      <c r="E522" s="891" t="s">
        <v>64</v>
      </c>
      <c r="F522" s="888">
        <v>199436.0</v>
      </c>
      <c r="G522" s="890" t="s">
        <v>2426</v>
      </c>
      <c r="H522" s="888" t="s">
        <v>1609</v>
      </c>
      <c r="I522" s="893"/>
      <c r="J522" s="893">
        <v>112500.0</v>
      </c>
      <c r="K522" s="893">
        <v>0.0</v>
      </c>
      <c r="L522" s="894"/>
      <c r="M522" s="893">
        <v>112500.0</v>
      </c>
      <c r="N522" s="893">
        <f t="shared" si="7"/>
        <v>0</v>
      </c>
      <c r="O522" s="904"/>
      <c r="P522" s="904"/>
      <c r="Q522" s="741"/>
    </row>
    <row r="523" ht="22.5" hidden="1" customHeight="1">
      <c r="A523" s="723" t="b">
        <v>1</v>
      </c>
      <c r="B523" s="888" t="s">
        <v>2627</v>
      </c>
      <c r="C523" s="889">
        <v>45742.0</v>
      </c>
      <c r="D523" s="890"/>
      <c r="E523" s="891" t="s">
        <v>119</v>
      </c>
      <c r="F523" s="889"/>
      <c r="G523" s="890" t="s">
        <v>628</v>
      </c>
      <c r="H523" s="888" t="s">
        <v>1609</v>
      </c>
      <c r="I523" s="912"/>
      <c r="J523" s="912">
        <v>105000.0</v>
      </c>
      <c r="K523" s="893">
        <v>0.0</v>
      </c>
      <c r="L523" s="894"/>
      <c r="M523" s="893">
        <v>105000.0</v>
      </c>
      <c r="N523" s="893">
        <f t="shared" si="7"/>
        <v>0</v>
      </c>
      <c r="O523" s="904"/>
      <c r="P523" s="904"/>
      <c r="Q523" s="741"/>
    </row>
    <row r="524" ht="22.5" hidden="1" customHeight="1">
      <c r="A524" s="723" t="b">
        <v>1</v>
      </c>
      <c r="B524" s="888" t="s">
        <v>2626</v>
      </c>
      <c r="C524" s="889">
        <v>45742.0</v>
      </c>
      <c r="D524" s="890"/>
      <c r="E524" s="891" t="s">
        <v>2491</v>
      </c>
      <c r="F524" s="888">
        <v>7.1100508E7</v>
      </c>
      <c r="G524" s="890" t="s">
        <v>686</v>
      </c>
      <c r="H524" s="888" t="s">
        <v>1609</v>
      </c>
      <c r="I524" s="893"/>
      <c r="J524" s="893">
        <v>40000.0</v>
      </c>
      <c r="K524" s="893">
        <v>0.0</v>
      </c>
      <c r="L524" s="894"/>
      <c r="M524" s="893">
        <v>40000.0</v>
      </c>
      <c r="N524" s="893">
        <f t="shared" si="7"/>
        <v>0</v>
      </c>
      <c r="O524" s="904"/>
      <c r="P524" s="904"/>
      <c r="Q524" s="741"/>
    </row>
    <row r="525" ht="22.5" hidden="1" customHeight="1">
      <c r="A525" s="723" t="b">
        <v>1</v>
      </c>
      <c r="B525" s="888" t="s">
        <v>3404</v>
      </c>
      <c r="C525" s="889">
        <v>45742.0</v>
      </c>
      <c r="D525" s="890"/>
      <c r="E525" s="891" t="s">
        <v>52</v>
      </c>
      <c r="F525" s="889"/>
      <c r="G525" s="890" t="s">
        <v>631</v>
      </c>
      <c r="H525" s="888" t="s">
        <v>1609</v>
      </c>
      <c r="I525" s="893"/>
      <c r="J525" s="893">
        <v>10000.0</v>
      </c>
      <c r="K525" s="893">
        <v>0.0</v>
      </c>
      <c r="L525" s="894"/>
      <c r="M525" s="893">
        <v>10000.0</v>
      </c>
      <c r="N525" s="893">
        <f t="shared" si="7"/>
        <v>0</v>
      </c>
      <c r="O525" s="904"/>
      <c r="P525" s="904"/>
      <c r="Q525" s="741"/>
    </row>
    <row r="526" ht="22.5" hidden="1" customHeight="1">
      <c r="A526" s="723" t="b">
        <v>1</v>
      </c>
      <c r="B526" s="888" t="s">
        <v>3404</v>
      </c>
      <c r="C526" s="889">
        <v>45742.0</v>
      </c>
      <c r="D526" s="890"/>
      <c r="E526" s="891" t="s">
        <v>52</v>
      </c>
      <c r="F526" s="889"/>
      <c r="G526" s="890" t="s">
        <v>631</v>
      </c>
      <c r="H526" s="888" t="s">
        <v>2447</v>
      </c>
      <c r="I526" s="893"/>
      <c r="J526" s="893">
        <v>10000.0</v>
      </c>
      <c r="K526" s="893">
        <v>0.0</v>
      </c>
      <c r="L526" s="894"/>
      <c r="M526" s="893">
        <f t="shared" ref="M526:M527" si="11">IF(OR(ISBLANK(J526),ISBLANK(K526)),"",J526-K526)</f>
        <v>10000</v>
      </c>
      <c r="N526" s="893">
        <f t="shared" si="7"/>
        <v>0</v>
      </c>
      <c r="O526" s="904"/>
      <c r="P526" s="904"/>
      <c r="Q526" s="741"/>
    </row>
    <row r="527" ht="22.5" hidden="1" customHeight="1">
      <c r="A527" s="723" t="b">
        <v>1</v>
      </c>
      <c r="B527" s="888" t="s">
        <v>3404</v>
      </c>
      <c r="C527" s="889">
        <v>45743.0</v>
      </c>
      <c r="D527" s="890"/>
      <c r="E527" s="891" t="s">
        <v>52</v>
      </c>
      <c r="F527" s="889"/>
      <c r="G527" s="890" t="s">
        <v>631</v>
      </c>
      <c r="H527" s="888" t="s">
        <v>1609</v>
      </c>
      <c r="I527" s="893"/>
      <c r="J527" s="893">
        <v>350000.0</v>
      </c>
      <c r="K527" s="893">
        <v>0.0</v>
      </c>
      <c r="L527" s="894"/>
      <c r="M527" s="893">
        <f t="shared" si="11"/>
        <v>350000</v>
      </c>
      <c r="N527" s="893">
        <f t="shared" si="7"/>
        <v>0</v>
      </c>
      <c r="O527" s="904"/>
      <c r="P527" s="904"/>
      <c r="Q527" s="741"/>
    </row>
    <row r="528" ht="22.5" hidden="1" customHeight="1">
      <c r="A528" s="723" t="b">
        <v>1</v>
      </c>
      <c r="B528" s="888" t="s">
        <v>2629</v>
      </c>
      <c r="C528" s="889">
        <v>45743.0</v>
      </c>
      <c r="D528" s="890"/>
      <c r="E528" s="891" t="s">
        <v>632</v>
      </c>
      <c r="F528" s="888">
        <v>5153.0</v>
      </c>
      <c r="G528" s="890" t="s">
        <v>620</v>
      </c>
      <c r="H528" s="888" t="s">
        <v>1609</v>
      </c>
      <c r="I528" s="893"/>
      <c r="J528" s="893">
        <v>290000.0</v>
      </c>
      <c r="K528" s="893">
        <v>0.0</v>
      </c>
      <c r="L528" s="894"/>
      <c r="M528" s="893">
        <v>290000.0</v>
      </c>
      <c r="N528" s="893">
        <f t="shared" si="7"/>
        <v>0</v>
      </c>
      <c r="O528" s="904"/>
      <c r="P528" s="904"/>
      <c r="Q528" s="741"/>
    </row>
    <row r="529" ht="22.5" hidden="1" customHeight="1">
      <c r="A529" s="723" t="b">
        <v>1</v>
      </c>
      <c r="B529" s="888" t="s">
        <v>2631</v>
      </c>
      <c r="C529" s="889">
        <v>45743.0</v>
      </c>
      <c r="D529" s="890"/>
      <c r="E529" s="891" t="s">
        <v>2632</v>
      </c>
      <c r="F529" s="888" t="s">
        <v>2630</v>
      </c>
      <c r="G529" s="890" t="s">
        <v>620</v>
      </c>
      <c r="H529" s="888" t="s">
        <v>1609</v>
      </c>
      <c r="I529" s="893"/>
      <c r="J529" s="893">
        <v>40000.0</v>
      </c>
      <c r="K529" s="893">
        <v>0.0</v>
      </c>
      <c r="L529" s="894"/>
      <c r="M529" s="893">
        <f t="shared" ref="M529:M566" si="12">IF(OR(ISBLANK(J529),ISBLANK(K529)),"",J529-K529)</f>
        <v>40000</v>
      </c>
      <c r="N529" s="893">
        <f t="shared" si="7"/>
        <v>0</v>
      </c>
      <c r="O529" s="904"/>
      <c r="P529" s="904"/>
      <c r="Q529" s="741"/>
    </row>
    <row r="530" ht="22.5" hidden="1" customHeight="1">
      <c r="A530" s="723" t="b">
        <v>0</v>
      </c>
      <c r="B530" s="888" t="s">
        <v>2884</v>
      </c>
      <c r="C530" s="889">
        <v>45790.0</v>
      </c>
      <c r="D530" s="890"/>
      <c r="E530" s="891" t="s">
        <v>64</v>
      </c>
      <c r="F530" s="889"/>
      <c r="G530" s="890" t="s">
        <v>2426</v>
      </c>
      <c r="H530" s="888"/>
      <c r="I530" s="893"/>
      <c r="J530" s="893">
        <v>25000.0</v>
      </c>
      <c r="K530" s="893">
        <v>0.0</v>
      </c>
      <c r="L530" s="894"/>
      <c r="M530" s="893">
        <f t="shared" si="12"/>
        <v>25000</v>
      </c>
      <c r="N530" s="893">
        <f t="shared" si="7"/>
        <v>0</v>
      </c>
      <c r="O530" s="904"/>
      <c r="P530" s="904"/>
      <c r="Q530" s="741"/>
    </row>
    <row r="531" ht="22.5" hidden="1" customHeight="1">
      <c r="A531" s="723" t="b">
        <v>0</v>
      </c>
      <c r="B531" s="888" t="s">
        <v>2885</v>
      </c>
      <c r="C531" s="889">
        <v>45790.0</v>
      </c>
      <c r="D531" s="890"/>
      <c r="E531" s="891" t="s">
        <v>64</v>
      </c>
      <c r="F531" s="889"/>
      <c r="G531" s="890" t="s">
        <v>2426</v>
      </c>
      <c r="H531" s="888"/>
      <c r="I531" s="893"/>
      <c r="J531" s="893">
        <v>6000.0</v>
      </c>
      <c r="K531" s="893">
        <v>0.0</v>
      </c>
      <c r="L531" s="894"/>
      <c r="M531" s="893">
        <f t="shared" si="12"/>
        <v>6000</v>
      </c>
      <c r="N531" s="893">
        <f t="shared" si="7"/>
        <v>0</v>
      </c>
      <c r="O531" s="904"/>
      <c r="P531" s="904"/>
      <c r="Q531" s="741"/>
    </row>
    <row r="532" ht="22.5" customHeight="1">
      <c r="A532" s="723" t="b">
        <v>1</v>
      </c>
      <c r="B532" s="888" t="s">
        <v>2634</v>
      </c>
      <c r="C532" s="889">
        <v>45745.0</v>
      </c>
      <c r="D532" s="890"/>
      <c r="E532" s="891" t="s">
        <v>69</v>
      </c>
      <c r="F532" s="889"/>
      <c r="G532" s="890" t="s">
        <v>618</v>
      </c>
      <c r="H532" s="888" t="s">
        <v>1609</v>
      </c>
      <c r="I532" s="893"/>
      <c r="J532" s="893">
        <v>15000.0</v>
      </c>
      <c r="K532" s="893">
        <v>0.0</v>
      </c>
      <c r="L532" s="894"/>
      <c r="M532" s="893">
        <f t="shared" si="12"/>
        <v>15000</v>
      </c>
      <c r="N532" s="893">
        <f t="shared" si="7"/>
        <v>0</v>
      </c>
      <c r="O532" s="904"/>
      <c r="P532" s="904"/>
      <c r="Q532" s="741"/>
    </row>
    <row r="533" ht="22.5" hidden="1" customHeight="1">
      <c r="A533" s="723" t="b">
        <v>1</v>
      </c>
      <c r="B533" s="888" t="s">
        <v>2640</v>
      </c>
      <c r="C533" s="889">
        <v>45746.0</v>
      </c>
      <c r="D533" s="890"/>
      <c r="E533" s="891" t="s">
        <v>68</v>
      </c>
      <c r="F533" s="889"/>
      <c r="G533" s="890" t="s">
        <v>631</v>
      </c>
      <c r="H533" s="888" t="s">
        <v>1609</v>
      </c>
      <c r="I533" s="893"/>
      <c r="J533" s="893">
        <v>994000.0</v>
      </c>
      <c r="K533" s="893">
        <v>0.0</v>
      </c>
      <c r="L533" s="894"/>
      <c r="M533" s="893">
        <f t="shared" si="12"/>
        <v>994000</v>
      </c>
      <c r="N533" s="893">
        <f t="shared" si="7"/>
        <v>0</v>
      </c>
      <c r="O533" s="904"/>
      <c r="P533" s="904"/>
      <c r="Q533" s="741"/>
    </row>
    <row r="534" ht="22.5" hidden="1" customHeight="1">
      <c r="A534" s="723" t="b">
        <v>1</v>
      </c>
      <c r="B534" s="888" t="s">
        <v>2636</v>
      </c>
      <c r="C534" s="889">
        <v>45746.0</v>
      </c>
      <c r="D534" s="890"/>
      <c r="E534" s="891" t="s">
        <v>31</v>
      </c>
      <c r="F534" s="888">
        <v>2099.0</v>
      </c>
      <c r="G534" s="890" t="s">
        <v>686</v>
      </c>
      <c r="H534" s="888" t="s">
        <v>2447</v>
      </c>
      <c r="I534" s="893"/>
      <c r="J534" s="893">
        <v>365000.0</v>
      </c>
      <c r="K534" s="893">
        <v>0.0</v>
      </c>
      <c r="L534" s="894"/>
      <c r="M534" s="893">
        <f t="shared" si="12"/>
        <v>365000</v>
      </c>
      <c r="N534" s="893">
        <f t="shared" si="7"/>
        <v>0</v>
      </c>
      <c r="O534" s="904"/>
      <c r="P534" s="904"/>
      <c r="Q534" s="741"/>
    </row>
    <row r="535" ht="22.5" hidden="1" customHeight="1">
      <c r="A535" s="723" t="b">
        <v>1</v>
      </c>
      <c r="B535" s="888" t="s">
        <v>631</v>
      </c>
      <c r="C535" s="889">
        <v>45746.0</v>
      </c>
      <c r="D535" s="890"/>
      <c r="E535" s="891" t="s">
        <v>791</v>
      </c>
      <c r="F535" s="889"/>
      <c r="G535" s="890" t="s">
        <v>631</v>
      </c>
      <c r="H535" s="888" t="s">
        <v>1609</v>
      </c>
      <c r="I535" s="893"/>
      <c r="J535" s="893">
        <v>477000.0</v>
      </c>
      <c r="K535" s="893">
        <v>0.0</v>
      </c>
      <c r="L535" s="894"/>
      <c r="M535" s="893">
        <f t="shared" si="12"/>
        <v>477000</v>
      </c>
      <c r="N535" s="893">
        <f t="shared" si="7"/>
        <v>0</v>
      </c>
      <c r="O535" s="904"/>
      <c r="P535" s="904"/>
      <c r="Q535" s="741"/>
    </row>
    <row r="536" ht="22.5" hidden="1" customHeight="1">
      <c r="A536" s="723" t="b">
        <v>1</v>
      </c>
      <c r="B536" s="888" t="s">
        <v>631</v>
      </c>
      <c r="C536" s="889">
        <v>45746.0</v>
      </c>
      <c r="D536" s="890"/>
      <c r="E536" s="891" t="s">
        <v>2641</v>
      </c>
      <c r="F536" s="889"/>
      <c r="G536" s="890" t="s">
        <v>631</v>
      </c>
      <c r="H536" s="888" t="s">
        <v>1609</v>
      </c>
      <c r="I536" s="893"/>
      <c r="J536" s="893">
        <v>160000.0</v>
      </c>
      <c r="K536" s="893">
        <v>0.0</v>
      </c>
      <c r="L536" s="894"/>
      <c r="M536" s="893">
        <f t="shared" si="12"/>
        <v>160000</v>
      </c>
      <c r="N536" s="893">
        <f t="shared" si="7"/>
        <v>0</v>
      </c>
      <c r="O536" s="904"/>
      <c r="P536" s="904"/>
      <c r="Q536" s="741"/>
    </row>
    <row r="537" ht="22.5" hidden="1" customHeight="1">
      <c r="A537" s="723" t="b">
        <v>1</v>
      </c>
      <c r="B537" s="888" t="s">
        <v>631</v>
      </c>
      <c r="C537" s="889">
        <v>45746.0</v>
      </c>
      <c r="D537" s="890"/>
      <c r="E537" s="891" t="s">
        <v>1511</v>
      </c>
      <c r="F537" s="889"/>
      <c r="G537" s="890" t="s">
        <v>631</v>
      </c>
      <c r="H537" s="888" t="s">
        <v>1609</v>
      </c>
      <c r="I537" s="893"/>
      <c r="J537" s="893">
        <v>130000.0</v>
      </c>
      <c r="K537" s="893">
        <v>0.0</v>
      </c>
      <c r="L537" s="894"/>
      <c r="M537" s="893">
        <f t="shared" si="12"/>
        <v>130000</v>
      </c>
      <c r="N537" s="893">
        <f t="shared" si="7"/>
        <v>0</v>
      </c>
      <c r="O537" s="904"/>
      <c r="P537" s="904"/>
      <c r="Q537" s="741"/>
    </row>
    <row r="538" ht="22.5" hidden="1" customHeight="1">
      <c r="A538" s="723" t="b">
        <v>0</v>
      </c>
      <c r="B538" s="888" t="s">
        <v>2635</v>
      </c>
      <c r="C538" s="889">
        <v>45746.0</v>
      </c>
      <c r="D538" s="890"/>
      <c r="E538" s="891" t="s">
        <v>2508</v>
      </c>
      <c r="F538" s="888">
        <v>3323.0</v>
      </c>
      <c r="G538" s="890" t="s">
        <v>620</v>
      </c>
      <c r="H538" s="888" t="s">
        <v>2447</v>
      </c>
      <c r="I538" s="893"/>
      <c r="J538" s="893">
        <v>130000.0</v>
      </c>
      <c r="K538" s="893">
        <v>0.0</v>
      </c>
      <c r="L538" s="894"/>
      <c r="M538" s="893">
        <f t="shared" si="12"/>
        <v>130000</v>
      </c>
      <c r="N538" s="893">
        <f t="shared" si="7"/>
        <v>0</v>
      </c>
      <c r="O538" s="904"/>
      <c r="P538" s="904"/>
      <c r="Q538" s="741"/>
    </row>
    <row r="539" ht="22.5" hidden="1" customHeight="1">
      <c r="A539" s="723" t="b">
        <v>0</v>
      </c>
      <c r="B539" s="888" t="s">
        <v>2638</v>
      </c>
      <c r="C539" s="889">
        <v>45746.0</v>
      </c>
      <c r="D539" s="890"/>
      <c r="E539" s="891" t="s">
        <v>2639</v>
      </c>
      <c r="F539" s="888">
        <v>541.0</v>
      </c>
      <c r="G539" s="890" t="s">
        <v>628</v>
      </c>
      <c r="H539" s="888" t="s">
        <v>1609</v>
      </c>
      <c r="I539" s="893"/>
      <c r="J539" s="893">
        <v>50000.0</v>
      </c>
      <c r="K539" s="893">
        <v>0.0</v>
      </c>
      <c r="L539" s="894"/>
      <c r="M539" s="893">
        <f t="shared" si="12"/>
        <v>50000</v>
      </c>
      <c r="N539" s="893">
        <f t="shared" si="7"/>
        <v>0</v>
      </c>
      <c r="O539" s="904"/>
      <c r="P539" s="904"/>
      <c r="Q539" s="741"/>
    </row>
    <row r="540" ht="22.5" hidden="1" customHeight="1">
      <c r="A540" s="723" t="b">
        <v>1</v>
      </c>
      <c r="B540" s="888" t="s">
        <v>2637</v>
      </c>
      <c r="C540" s="889">
        <v>45746.0</v>
      </c>
      <c r="D540" s="890"/>
      <c r="E540" s="891" t="s">
        <v>60</v>
      </c>
      <c r="F540" s="888">
        <v>406.0</v>
      </c>
      <c r="G540" s="890" t="s">
        <v>686</v>
      </c>
      <c r="H540" s="888" t="s">
        <v>2447</v>
      </c>
      <c r="I540" s="893"/>
      <c r="J540" s="893">
        <v>12000.0</v>
      </c>
      <c r="K540" s="893">
        <v>0.0</v>
      </c>
      <c r="L540" s="894"/>
      <c r="M540" s="893">
        <f t="shared" si="12"/>
        <v>12000</v>
      </c>
      <c r="N540" s="893">
        <f t="shared" si="7"/>
        <v>0</v>
      </c>
      <c r="O540" s="904"/>
      <c r="P540" s="904"/>
      <c r="Q540" s="741"/>
    </row>
    <row r="541" ht="22.5" customHeight="1">
      <c r="A541" s="723" t="b">
        <v>1</v>
      </c>
      <c r="B541" s="888" t="s">
        <v>618</v>
      </c>
      <c r="C541" s="889">
        <v>45747.0</v>
      </c>
      <c r="D541" s="890"/>
      <c r="E541" s="891" t="s">
        <v>37</v>
      </c>
      <c r="F541" s="889"/>
      <c r="G541" s="890" t="s">
        <v>618</v>
      </c>
      <c r="H541" s="888" t="s">
        <v>1609</v>
      </c>
      <c r="I541" s="893"/>
      <c r="J541" s="893">
        <v>10000.0</v>
      </c>
      <c r="K541" s="893">
        <v>0.0</v>
      </c>
      <c r="L541" s="894"/>
      <c r="M541" s="893">
        <f t="shared" si="12"/>
        <v>10000</v>
      </c>
      <c r="N541" s="893">
        <f t="shared" si="7"/>
        <v>0</v>
      </c>
      <c r="O541" s="904"/>
      <c r="P541" s="904"/>
      <c r="Q541" s="741"/>
    </row>
    <row r="542" ht="22.5" hidden="1" customHeight="1">
      <c r="A542" s="723" t="b">
        <v>1</v>
      </c>
      <c r="B542" s="888" t="s">
        <v>631</v>
      </c>
      <c r="C542" s="889">
        <v>45747.0</v>
      </c>
      <c r="D542" s="890"/>
      <c r="E542" s="891" t="s">
        <v>60</v>
      </c>
      <c r="F542" s="889"/>
      <c r="G542" s="890" t="s">
        <v>631</v>
      </c>
      <c r="H542" s="888" t="s">
        <v>1609</v>
      </c>
      <c r="I542" s="893"/>
      <c r="J542" s="893">
        <v>233000.0</v>
      </c>
      <c r="K542" s="893">
        <v>0.0</v>
      </c>
      <c r="L542" s="894"/>
      <c r="M542" s="893">
        <f t="shared" si="12"/>
        <v>233000</v>
      </c>
      <c r="N542" s="893">
        <f t="shared" si="7"/>
        <v>0</v>
      </c>
      <c r="O542" s="904"/>
      <c r="P542" s="904"/>
      <c r="Q542" s="741"/>
    </row>
    <row r="543" ht="22.5" hidden="1" customHeight="1">
      <c r="A543" s="723" t="b">
        <v>1</v>
      </c>
      <c r="B543" s="888" t="s">
        <v>631</v>
      </c>
      <c r="C543" s="889">
        <v>45748.0</v>
      </c>
      <c r="D543" s="890"/>
      <c r="E543" s="891" t="s">
        <v>2643</v>
      </c>
      <c r="F543" s="889"/>
      <c r="G543" s="890" t="s">
        <v>631</v>
      </c>
      <c r="H543" s="888" t="s">
        <v>2447</v>
      </c>
      <c r="I543" s="893"/>
      <c r="J543" s="893">
        <v>350000.0</v>
      </c>
      <c r="K543" s="893">
        <v>0.0</v>
      </c>
      <c r="L543" s="894"/>
      <c r="M543" s="893">
        <f t="shared" si="12"/>
        <v>350000</v>
      </c>
      <c r="N543" s="893">
        <f t="shared" si="7"/>
        <v>0</v>
      </c>
      <c r="O543" s="904"/>
      <c r="P543" s="904"/>
      <c r="Q543" s="741"/>
    </row>
    <row r="544" ht="22.5" hidden="1" customHeight="1">
      <c r="A544" s="723" t="b">
        <v>1</v>
      </c>
      <c r="B544" s="888" t="s">
        <v>2642</v>
      </c>
      <c r="C544" s="889">
        <v>45748.0</v>
      </c>
      <c r="D544" s="890"/>
      <c r="E544" s="891" t="s">
        <v>2491</v>
      </c>
      <c r="F544" s="889"/>
      <c r="G544" s="890" t="s">
        <v>628</v>
      </c>
      <c r="H544" s="888" t="s">
        <v>2447</v>
      </c>
      <c r="I544" s="893"/>
      <c r="J544" s="893">
        <v>7000.0</v>
      </c>
      <c r="K544" s="893">
        <v>0.0</v>
      </c>
      <c r="L544" s="894"/>
      <c r="M544" s="893">
        <f t="shared" si="12"/>
        <v>7000</v>
      </c>
      <c r="N544" s="893">
        <f t="shared" si="7"/>
        <v>0</v>
      </c>
      <c r="O544" s="904"/>
      <c r="P544" s="904"/>
      <c r="Q544" s="741"/>
    </row>
    <row r="545" ht="22.5" hidden="1" customHeight="1">
      <c r="A545" s="723" t="b">
        <v>0</v>
      </c>
      <c r="B545" s="888" t="s">
        <v>631</v>
      </c>
      <c r="C545" s="889">
        <v>45748.0</v>
      </c>
      <c r="D545" s="890"/>
      <c r="E545" s="891" t="s">
        <v>41</v>
      </c>
      <c r="F545" s="889"/>
      <c r="G545" s="890" t="s">
        <v>631</v>
      </c>
      <c r="H545" s="888"/>
      <c r="I545" s="893"/>
      <c r="J545" s="893">
        <v>430000.0</v>
      </c>
      <c r="K545" s="893">
        <v>0.0</v>
      </c>
      <c r="L545" s="894"/>
      <c r="M545" s="893">
        <f t="shared" si="12"/>
        <v>430000</v>
      </c>
      <c r="N545" s="893">
        <f t="shared" si="7"/>
        <v>0</v>
      </c>
      <c r="O545" s="904"/>
      <c r="P545" s="904"/>
      <c r="Q545" s="741"/>
    </row>
    <row r="546" ht="22.5" hidden="1" customHeight="1">
      <c r="A546" s="723" t="b">
        <v>1</v>
      </c>
      <c r="B546" s="888" t="s">
        <v>2644</v>
      </c>
      <c r="C546" s="889">
        <v>45749.0</v>
      </c>
      <c r="D546" s="890"/>
      <c r="E546" s="891" t="s">
        <v>2645</v>
      </c>
      <c r="F546" s="888">
        <v>184.0</v>
      </c>
      <c r="G546" s="890" t="s">
        <v>641</v>
      </c>
      <c r="H546" s="888" t="s">
        <v>2447</v>
      </c>
      <c r="I546" s="893"/>
      <c r="J546" s="893">
        <v>160000.0</v>
      </c>
      <c r="K546" s="893">
        <v>0.0</v>
      </c>
      <c r="L546" s="894"/>
      <c r="M546" s="893">
        <f t="shared" si="12"/>
        <v>160000</v>
      </c>
      <c r="N546" s="893">
        <f t="shared" si="7"/>
        <v>0</v>
      </c>
      <c r="O546" s="904"/>
      <c r="P546" s="904"/>
      <c r="Q546" s="741"/>
    </row>
    <row r="547" ht="22.5" hidden="1" customHeight="1">
      <c r="A547" s="723" t="b">
        <v>0</v>
      </c>
      <c r="B547" s="888" t="s">
        <v>2897</v>
      </c>
      <c r="C547" s="889">
        <v>45793.0</v>
      </c>
      <c r="D547" s="890"/>
      <c r="E547" s="891" t="s">
        <v>64</v>
      </c>
      <c r="F547" s="889"/>
      <c r="G547" s="937" t="s">
        <v>717</v>
      </c>
      <c r="H547" s="888"/>
      <c r="I547" s="893"/>
      <c r="J547" s="893">
        <v>75000.0</v>
      </c>
      <c r="K547" s="893">
        <v>0.0</v>
      </c>
      <c r="L547" s="894"/>
      <c r="M547" s="893">
        <f t="shared" si="12"/>
        <v>75000</v>
      </c>
      <c r="N547" s="893">
        <f t="shared" si="7"/>
        <v>0</v>
      </c>
      <c r="O547" s="904"/>
      <c r="P547" s="904"/>
      <c r="Q547" s="741"/>
    </row>
    <row r="548" ht="22.5" hidden="1" customHeight="1">
      <c r="A548" s="723" t="b">
        <v>1</v>
      </c>
      <c r="B548" s="888" t="s">
        <v>631</v>
      </c>
      <c r="C548" s="889">
        <v>45747.0</v>
      </c>
      <c r="D548" s="890"/>
      <c r="E548" s="891" t="s">
        <v>54</v>
      </c>
      <c r="F548" s="889"/>
      <c r="G548" s="890" t="s">
        <v>631</v>
      </c>
      <c r="H548" s="888" t="s">
        <v>2447</v>
      </c>
      <c r="I548" s="893"/>
      <c r="J548" s="893">
        <v>658000.0</v>
      </c>
      <c r="K548" s="893">
        <v>0.0</v>
      </c>
      <c r="L548" s="894"/>
      <c r="M548" s="893">
        <f t="shared" si="12"/>
        <v>658000</v>
      </c>
      <c r="N548" s="893">
        <f t="shared" si="7"/>
        <v>0</v>
      </c>
      <c r="O548" s="904"/>
      <c r="P548" s="904"/>
      <c r="Q548" s="741"/>
    </row>
    <row r="549" ht="22.5" hidden="1" customHeight="1">
      <c r="A549" s="723" t="b">
        <v>1</v>
      </c>
      <c r="B549" s="888" t="s">
        <v>2646</v>
      </c>
      <c r="C549" s="889">
        <v>45749.0</v>
      </c>
      <c r="D549" s="890"/>
      <c r="E549" s="891" t="s">
        <v>60</v>
      </c>
      <c r="F549" s="889"/>
      <c r="G549" s="890" t="s">
        <v>631</v>
      </c>
      <c r="H549" s="888" t="s">
        <v>2447</v>
      </c>
      <c r="I549" s="893"/>
      <c r="J549" s="893">
        <v>58000.0</v>
      </c>
      <c r="K549" s="893">
        <v>0.0</v>
      </c>
      <c r="L549" s="894"/>
      <c r="M549" s="893">
        <f t="shared" si="12"/>
        <v>58000</v>
      </c>
      <c r="N549" s="893">
        <f t="shared" si="7"/>
        <v>0</v>
      </c>
      <c r="O549" s="904"/>
      <c r="P549" s="904"/>
      <c r="Q549" s="741"/>
    </row>
    <row r="550" ht="22.5" hidden="1" customHeight="1">
      <c r="A550" s="723" t="b">
        <v>1</v>
      </c>
      <c r="B550" s="888" t="s">
        <v>3404</v>
      </c>
      <c r="C550" s="889">
        <v>45749.0</v>
      </c>
      <c r="D550" s="890"/>
      <c r="E550" s="891" t="s">
        <v>52</v>
      </c>
      <c r="F550" s="889"/>
      <c r="G550" s="890" t="s">
        <v>631</v>
      </c>
      <c r="H550" s="888" t="s">
        <v>2447</v>
      </c>
      <c r="I550" s="893"/>
      <c r="J550" s="893">
        <v>15000.0</v>
      </c>
      <c r="K550" s="893">
        <v>0.0</v>
      </c>
      <c r="L550" s="894"/>
      <c r="M550" s="893">
        <f t="shared" si="12"/>
        <v>15000</v>
      </c>
      <c r="N550" s="893">
        <f t="shared" si="7"/>
        <v>0</v>
      </c>
      <c r="O550" s="904"/>
      <c r="P550" s="904"/>
      <c r="Q550" s="741"/>
    </row>
    <row r="551" ht="22.5" customHeight="1">
      <c r="A551" s="723" t="b">
        <v>0</v>
      </c>
      <c r="B551" s="888" t="s">
        <v>618</v>
      </c>
      <c r="C551" s="889">
        <v>45750.0</v>
      </c>
      <c r="D551" s="890"/>
      <c r="E551" s="891" t="s">
        <v>37</v>
      </c>
      <c r="F551" s="889"/>
      <c r="G551" s="890" t="s">
        <v>618</v>
      </c>
      <c r="H551" s="888"/>
      <c r="I551" s="893"/>
      <c r="J551" s="893">
        <v>10000.0</v>
      </c>
      <c r="K551" s="893">
        <v>0.0</v>
      </c>
      <c r="L551" s="894"/>
      <c r="M551" s="893">
        <f t="shared" si="12"/>
        <v>10000</v>
      </c>
      <c r="N551" s="893">
        <f t="shared" si="7"/>
        <v>0</v>
      </c>
      <c r="O551" s="904"/>
      <c r="P551" s="904"/>
      <c r="Q551" s="741"/>
    </row>
    <row r="552" ht="22.5" hidden="1" customHeight="1">
      <c r="A552" s="723" t="b">
        <v>0</v>
      </c>
      <c r="B552" s="888" t="s">
        <v>2647</v>
      </c>
      <c r="C552" s="889">
        <v>45750.0</v>
      </c>
      <c r="D552" s="890"/>
      <c r="E552" s="891" t="s">
        <v>1335</v>
      </c>
      <c r="F552" s="888">
        <v>3.061414E7</v>
      </c>
      <c r="G552" s="890" t="s">
        <v>620</v>
      </c>
      <c r="H552" s="888" t="s">
        <v>2447</v>
      </c>
      <c r="I552" s="893"/>
      <c r="J552" s="893">
        <v>210000.0</v>
      </c>
      <c r="K552" s="893">
        <v>0.0</v>
      </c>
      <c r="L552" s="894"/>
      <c r="M552" s="893">
        <f t="shared" si="12"/>
        <v>210000</v>
      </c>
      <c r="N552" s="893">
        <f t="shared" si="7"/>
        <v>0</v>
      </c>
      <c r="O552" s="904"/>
      <c r="P552" s="904"/>
      <c r="Q552" s="741"/>
    </row>
    <row r="553" ht="22.5" hidden="1" customHeight="1">
      <c r="A553" s="723" t="b">
        <v>0</v>
      </c>
      <c r="B553" s="888" t="s">
        <v>2648</v>
      </c>
      <c r="C553" s="889">
        <v>45750.0</v>
      </c>
      <c r="D553" s="890"/>
      <c r="E553" s="891" t="s">
        <v>2639</v>
      </c>
      <c r="F553" s="888">
        <v>510.0</v>
      </c>
      <c r="G553" s="890" t="s">
        <v>620</v>
      </c>
      <c r="H553" s="888" t="s">
        <v>31</v>
      </c>
      <c r="I553" s="893"/>
      <c r="J553" s="893">
        <v>204000.0</v>
      </c>
      <c r="K553" s="893">
        <v>0.0</v>
      </c>
      <c r="L553" s="894"/>
      <c r="M553" s="893">
        <f t="shared" si="12"/>
        <v>204000</v>
      </c>
      <c r="N553" s="893">
        <f t="shared" si="7"/>
        <v>0</v>
      </c>
      <c r="O553" s="904"/>
      <c r="P553" s="904"/>
      <c r="Q553" s="741"/>
    </row>
    <row r="554" ht="22.5" hidden="1" customHeight="1">
      <c r="A554" s="723" t="b">
        <v>0</v>
      </c>
      <c r="B554" s="888" t="s">
        <v>3440</v>
      </c>
      <c r="C554" s="889">
        <v>45750.0</v>
      </c>
      <c r="D554" s="890"/>
      <c r="E554" s="891" t="s">
        <v>69</v>
      </c>
      <c r="F554" s="889"/>
      <c r="G554" s="890" t="s">
        <v>631</v>
      </c>
      <c r="H554" s="888" t="s">
        <v>2447</v>
      </c>
      <c r="I554" s="893"/>
      <c r="J554" s="893">
        <v>110000.0</v>
      </c>
      <c r="K554" s="893">
        <v>0.0</v>
      </c>
      <c r="L554" s="894"/>
      <c r="M554" s="893">
        <f t="shared" si="12"/>
        <v>110000</v>
      </c>
      <c r="N554" s="893">
        <f t="shared" si="7"/>
        <v>0</v>
      </c>
      <c r="O554" s="904"/>
      <c r="P554" s="904"/>
      <c r="Q554" s="741"/>
    </row>
    <row r="555" ht="22.5" hidden="1" customHeight="1">
      <c r="A555" s="723" t="b">
        <v>0</v>
      </c>
      <c r="B555" s="888" t="s">
        <v>2649</v>
      </c>
      <c r="C555" s="889">
        <v>45750.0</v>
      </c>
      <c r="D555" s="890"/>
      <c r="E555" s="891" t="s">
        <v>119</v>
      </c>
      <c r="F555" s="889"/>
      <c r="G555" s="890" t="s">
        <v>628</v>
      </c>
      <c r="H555" s="888" t="s">
        <v>2447</v>
      </c>
      <c r="I555" s="893"/>
      <c r="J555" s="893">
        <v>77000.0</v>
      </c>
      <c r="K555" s="893">
        <v>0.0</v>
      </c>
      <c r="L555" s="894"/>
      <c r="M555" s="893">
        <f t="shared" si="12"/>
        <v>77000</v>
      </c>
      <c r="N555" s="893">
        <f t="shared" si="7"/>
        <v>0</v>
      </c>
      <c r="O555" s="904"/>
      <c r="P555" s="904"/>
      <c r="Q555" s="741"/>
    </row>
    <row r="556" ht="22.5" hidden="1" customHeight="1">
      <c r="A556" s="723" t="b">
        <v>0</v>
      </c>
      <c r="B556" s="888" t="s">
        <v>2652</v>
      </c>
      <c r="C556" s="889">
        <v>45750.0</v>
      </c>
      <c r="D556" s="890"/>
      <c r="E556" s="891" t="s">
        <v>226</v>
      </c>
      <c r="F556" s="889"/>
      <c r="G556" s="890" t="s">
        <v>625</v>
      </c>
      <c r="H556" s="888" t="s">
        <v>2447</v>
      </c>
      <c r="I556" s="893"/>
      <c r="J556" s="893">
        <v>25000.0</v>
      </c>
      <c r="K556" s="893">
        <v>0.0</v>
      </c>
      <c r="L556" s="894"/>
      <c r="M556" s="893">
        <f t="shared" si="12"/>
        <v>25000</v>
      </c>
      <c r="N556" s="893">
        <f t="shared" si="7"/>
        <v>0</v>
      </c>
      <c r="O556" s="904"/>
      <c r="P556" s="904"/>
      <c r="Q556" s="741"/>
    </row>
    <row r="557" ht="22.5" customHeight="1">
      <c r="A557" s="723" t="b">
        <v>1</v>
      </c>
      <c r="B557" s="888" t="s">
        <v>618</v>
      </c>
      <c r="C557" s="889">
        <v>45750.0</v>
      </c>
      <c r="D557" s="890"/>
      <c r="E557" s="891" t="s">
        <v>2641</v>
      </c>
      <c r="F557" s="890"/>
      <c r="G557" s="905" t="s">
        <v>618</v>
      </c>
      <c r="H557" s="888" t="s">
        <v>2447</v>
      </c>
      <c r="I557" s="893"/>
      <c r="J557" s="893">
        <v>25000.0</v>
      </c>
      <c r="K557" s="893">
        <v>0.0</v>
      </c>
      <c r="L557" s="894"/>
      <c r="M557" s="893">
        <f t="shared" si="12"/>
        <v>25000</v>
      </c>
      <c r="N557" s="893">
        <f t="shared" si="7"/>
        <v>0</v>
      </c>
      <c r="O557" s="904"/>
      <c r="P557" s="904"/>
      <c r="Q557" s="741"/>
    </row>
    <row r="558" ht="22.5" hidden="1" customHeight="1">
      <c r="A558" s="723" t="b">
        <v>0</v>
      </c>
      <c r="B558" s="888" t="s">
        <v>2651</v>
      </c>
      <c r="C558" s="889">
        <v>45750.0</v>
      </c>
      <c r="D558" s="890"/>
      <c r="E558" s="891" t="s">
        <v>68</v>
      </c>
      <c r="F558" s="889"/>
      <c r="G558" s="890" t="s">
        <v>625</v>
      </c>
      <c r="H558" s="888" t="s">
        <v>2447</v>
      </c>
      <c r="I558" s="893"/>
      <c r="J558" s="893">
        <v>5000.0</v>
      </c>
      <c r="K558" s="893">
        <v>0.0</v>
      </c>
      <c r="L558" s="894"/>
      <c r="M558" s="893">
        <f t="shared" si="12"/>
        <v>5000</v>
      </c>
      <c r="N558" s="893">
        <f t="shared" si="7"/>
        <v>0</v>
      </c>
      <c r="O558" s="904"/>
      <c r="P558" s="904"/>
      <c r="Q558" s="741"/>
    </row>
    <row r="559" ht="22.5" hidden="1" customHeight="1">
      <c r="A559" s="723" t="b">
        <v>0</v>
      </c>
      <c r="B559" s="888" t="s">
        <v>3404</v>
      </c>
      <c r="C559" s="889">
        <v>45751.0</v>
      </c>
      <c r="D559" s="890"/>
      <c r="E559" s="891" t="s">
        <v>52</v>
      </c>
      <c r="F559" s="889"/>
      <c r="G559" s="890" t="s">
        <v>631</v>
      </c>
      <c r="H559" s="888" t="s">
        <v>1609</v>
      </c>
      <c r="I559" s="893"/>
      <c r="J559" s="893">
        <v>1489000.0</v>
      </c>
      <c r="K559" s="893">
        <v>0.0</v>
      </c>
      <c r="L559" s="894"/>
      <c r="M559" s="893">
        <f t="shared" si="12"/>
        <v>1489000</v>
      </c>
      <c r="N559" s="893">
        <f t="shared" si="7"/>
        <v>0</v>
      </c>
      <c r="O559" s="904"/>
      <c r="P559" s="904"/>
      <c r="Q559" s="741"/>
    </row>
    <row r="560" ht="22.5" hidden="1" customHeight="1">
      <c r="A560" s="723" t="b">
        <v>0</v>
      </c>
      <c r="B560" s="888" t="s">
        <v>826</v>
      </c>
      <c r="C560" s="889">
        <v>45793.0</v>
      </c>
      <c r="D560" s="890"/>
      <c r="E560" s="891" t="s">
        <v>64</v>
      </c>
      <c r="F560" s="889"/>
      <c r="G560" s="890" t="s">
        <v>826</v>
      </c>
      <c r="H560" s="888"/>
      <c r="I560" s="893"/>
      <c r="J560" s="893">
        <v>11000.0</v>
      </c>
      <c r="K560" s="893">
        <v>0.0</v>
      </c>
      <c r="L560" s="894"/>
      <c r="M560" s="893">
        <f t="shared" si="12"/>
        <v>11000</v>
      </c>
      <c r="N560" s="893">
        <f t="shared" si="7"/>
        <v>0</v>
      </c>
      <c r="O560" s="904"/>
      <c r="P560" s="904"/>
      <c r="Q560" s="741"/>
    </row>
    <row r="561" ht="22.5" hidden="1" customHeight="1">
      <c r="A561" s="723" t="b">
        <v>0</v>
      </c>
      <c r="B561" s="888" t="s">
        <v>2904</v>
      </c>
      <c r="C561" s="889">
        <v>45796.0</v>
      </c>
      <c r="D561" s="890"/>
      <c r="E561" s="891" t="s">
        <v>64</v>
      </c>
      <c r="F561" s="889"/>
      <c r="G561" s="890" t="s">
        <v>2426</v>
      </c>
      <c r="H561" s="888"/>
      <c r="I561" s="893"/>
      <c r="J561" s="893">
        <v>145000.0</v>
      </c>
      <c r="K561" s="893">
        <v>0.0</v>
      </c>
      <c r="L561" s="894"/>
      <c r="M561" s="893">
        <f t="shared" si="12"/>
        <v>145000</v>
      </c>
      <c r="N561" s="893">
        <f t="shared" si="7"/>
        <v>0</v>
      </c>
      <c r="O561" s="904"/>
      <c r="P561" s="904"/>
      <c r="Q561" s="741"/>
    </row>
    <row r="562" ht="22.5" hidden="1" customHeight="1">
      <c r="A562" s="723" t="b">
        <v>0</v>
      </c>
      <c r="B562" s="888" t="s">
        <v>3441</v>
      </c>
      <c r="C562" s="889">
        <v>45751.0</v>
      </c>
      <c r="D562" s="890"/>
      <c r="E562" s="891" t="s">
        <v>119</v>
      </c>
      <c r="F562" s="889"/>
      <c r="G562" s="890" t="s">
        <v>641</v>
      </c>
      <c r="H562" s="888" t="s">
        <v>37</v>
      </c>
      <c r="I562" s="893"/>
      <c r="J562" s="893">
        <v>15000.0</v>
      </c>
      <c r="K562" s="893">
        <v>0.0</v>
      </c>
      <c r="L562" s="894"/>
      <c r="M562" s="893">
        <f t="shared" si="12"/>
        <v>15000</v>
      </c>
      <c r="N562" s="893">
        <f t="shared" si="7"/>
        <v>0</v>
      </c>
      <c r="O562" s="904"/>
      <c r="P562" s="904"/>
      <c r="Q562" s="741"/>
    </row>
    <row r="563" ht="22.5" hidden="1" customHeight="1">
      <c r="A563" s="723" t="b">
        <v>0</v>
      </c>
      <c r="B563" s="888" t="s">
        <v>2655</v>
      </c>
      <c r="C563" s="889">
        <v>45751.0</v>
      </c>
      <c r="D563" s="890"/>
      <c r="E563" s="891" t="s">
        <v>54</v>
      </c>
      <c r="F563" s="889"/>
      <c r="G563" s="890" t="s">
        <v>628</v>
      </c>
      <c r="H563" s="888" t="s">
        <v>1609</v>
      </c>
      <c r="I563" s="893"/>
      <c r="J563" s="893">
        <v>10000.0</v>
      </c>
      <c r="K563" s="893">
        <v>0.0</v>
      </c>
      <c r="L563" s="894"/>
      <c r="M563" s="893">
        <f t="shared" si="12"/>
        <v>10000</v>
      </c>
      <c r="N563" s="893">
        <f t="shared" si="7"/>
        <v>0</v>
      </c>
      <c r="O563" s="904"/>
      <c r="P563" s="904"/>
      <c r="Q563" s="741"/>
    </row>
    <row r="564" ht="22.5" hidden="1" customHeight="1">
      <c r="A564" s="723" t="b">
        <v>0</v>
      </c>
      <c r="B564" s="888" t="s">
        <v>2656</v>
      </c>
      <c r="C564" s="889">
        <v>45751.0</v>
      </c>
      <c r="D564" s="890"/>
      <c r="E564" s="891" t="s">
        <v>119</v>
      </c>
      <c r="F564" s="889"/>
      <c r="G564" s="890" t="s">
        <v>625</v>
      </c>
      <c r="H564" s="888" t="s">
        <v>1609</v>
      </c>
      <c r="I564" s="893"/>
      <c r="J564" s="893">
        <v>3000.0</v>
      </c>
      <c r="K564" s="893">
        <v>0.0</v>
      </c>
      <c r="L564" s="894"/>
      <c r="M564" s="893">
        <f t="shared" si="12"/>
        <v>3000</v>
      </c>
      <c r="N564" s="893">
        <f t="shared" si="7"/>
        <v>0</v>
      </c>
      <c r="O564" s="904"/>
      <c r="P564" s="904"/>
      <c r="Q564" s="741"/>
    </row>
    <row r="565" ht="22.5" hidden="1" customHeight="1">
      <c r="A565" s="723" t="b">
        <v>0</v>
      </c>
      <c r="B565" s="888" t="s">
        <v>3442</v>
      </c>
      <c r="C565" s="889">
        <v>45752.0</v>
      </c>
      <c r="D565" s="890"/>
      <c r="E565" s="891" t="s">
        <v>31</v>
      </c>
      <c r="F565" s="889"/>
      <c r="G565" s="890" t="s">
        <v>686</v>
      </c>
      <c r="H565" s="888" t="s">
        <v>1609</v>
      </c>
      <c r="I565" s="893"/>
      <c r="J565" s="893">
        <v>2289000.0</v>
      </c>
      <c r="K565" s="893">
        <v>0.0</v>
      </c>
      <c r="L565" s="894"/>
      <c r="M565" s="893">
        <f t="shared" si="12"/>
        <v>2289000</v>
      </c>
      <c r="N565" s="893">
        <f t="shared" si="7"/>
        <v>0</v>
      </c>
      <c r="O565" s="904"/>
      <c r="P565" s="904"/>
      <c r="Q565" s="741"/>
    </row>
    <row r="566" ht="22.5" hidden="1" customHeight="1">
      <c r="A566" s="723" t="b">
        <v>0</v>
      </c>
      <c r="B566" s="888" t="s">
        <v>3443</v>
      </c>
      <c r="C566" s="889">
        <v>45796.0</v>
      </c>
      <c r="D566" s="890"/>
      <c r="E566" s="891" t="s">
        <v>64</v>
      </c>
      <c r="F566" s="889"/>
      <c r="G566" s="890" t="s">
        <v>2426</v>
      </c>
      <c r="H566" s="888"/>
      <c r="I566" s="893"/>
      <c r="J566" s="893">
        <v>36000.0</v>
      </c>
      <c r="K566" s="893">
        <v>0.0</v>
      </c>
      <c r="L566" s="894"/>
      <c r="M566" s="893">
        <f t="shared" si="12"/>
        <v>36000</v>
      </c>
      <c r="N566" s="893">
        <f t="shared" si="7"/>
        <v>0</v>
      </c>
      <c r="O566" s="904"/>
      <c r="P566" s="904"/>
      <c r="Q566" s="741"/>
    </row>
    <row r="567" ht="22.5" hidden="1" customHeight="1">
      <c r="A567" s="723" t="b">
        <v>1</v>
      </c>
      <c r="B567" s="888" t="s">
        <v>3444</v>
      </c>
      <c r="C567" s="889">
        <v>45752.0</v>
      </c>
      <c r="D567" s="890"/>
      <c r="E567" s="891" t="s">
        <v>2524</v>
      </c>
      <c r="F567" s="888">
        <v>5278.0</v>
      </c>
      <c r="G567" s="890" t="s">
        <v>620</v>
      </c>
      <c r="H567" s="888" t="s">
        <v>1609</v>
      </c>
      <c r="I567" s="893"/>
      <c r="J567" s="893">
        <v>32000.0</v>
      </c>
      <c r="K567" s="893">
        <v>0.0</v>
      </c>
      <c r="L567" s="894"/>
      <c r="M567" s="893">
        <v>32000.0</v>
      </c>
      <c r="N567" s="893">
        <f t="shared" si="7"/>
        <v>0</v>
      </c>
      <c r="O567" s="904"/>
      <c r="P567" s="904"/>
      <c r="Q567" s="741"/>
    </row>
    <row r="568" ht="22.5" hidden="1" customHeight="1">
      <c r="A568" s="723" t="b">
        <v>0</v>
      </c>
      <c r="B568" s="888" t="s">
        <v>2659</v>
      </c>
      <c r="C568" s="889">
        <v>45752.0</v>
      </c>
      <c r="D568" s="890"/>
      <c r="E568" s="891" t="s">
        <v>2480</v>
      </c>
      <c r="F568" s="888">
        <v>2932.0</v>
      </c>
      <c r="G568" s="890" t="s">
        <v>633</v>
      </c>
      <c r="H568" s="888" t="s">
        <v>1609</v>
      </c>
      <c r="I568" s="893"/>
      <c r="J568" s="893">
        <v>25000.0</v>
      </c>
      <c r="K568" s="893">
        <v>0.0</v>
      </c>
      <c r="L568" s="894"/>
      <c r="M568" s="893">
        <f t="shared" ref="M568:M572" si="13">IF(OR(ISBLANK(J568),ISBLANK(K568)),"",J568-K568)</f>
        <v>25000</v>
      </c>
      <c r="N568" s="893">
        <f t="shared" si="7"/>
        <v>0</v>
      </c>
      <c r="O568" s="904"/>
      <c r="P568" s="904"/>
      <c r="Q568" s="741"/>
    </row>
    <row r="569" ht="22.5" hidden="1" customHeight="1">
      <c r="A569" s="723" t="b">
        <v>0</v>
      </c>
      <c r="B569" s="888" t="s">
        <v>2604</v>
      </c>
      <c r="C569" s="889">
        <v>45752.0</v>
      </c>
      <c r="D569" s="890"/>
      <c r="E569" s="891" t="s">
        <v>1511</v>
      </c>
      <c r="F569" s="889"/>
      <c r="G569" s="890" t="s">
        <v>628</v>
      </c>
      <c r="H569" s="888" t="s">
        <v>1609</v>
      </c>
      <c r="I569" s="893"/>
      <c r="J569" s="893">
        <v>10000.0</v>
      </c>
      <c r="K569" s="893">
        <v>0.0</v>
      </c>
      <c r="L569" s="894"/>
      <c r="M569" s="893">
        <f t="shared" si="13"/>
        <v>10000</v>
      </c>
      <c r="N569" s="893">
        <f t="shared" si="7"/>
        <v>0</v>
      </c>
      <c r="O569" s="904"/>
      <c r="P569" s="904"/>
      <c r="Q569" s="741"/>
    </row>
    <row r="570" ht="22.5" hidden="1" customHeight="1">
      <c r="A570" s="723" t="b">
        <v>1</v>
      </c>
      <c r="B570" s="888" t="s">
        <v>2457</v>
      </c>
      <c r="C570" s="889">
        <v>45752.0</v>
      </c>
      <c r="D570" s="890"/>
      <c r="E570" s="891" t="s">
        <v>2524</v>
      </c>
      <c r="F570" s="889"/>
      <c r="G570" s="890" t="s">
        <v>628</v>
      </c>
      <c r="H570" s="888" t="s">
        <v>1609</v>
      </c>
      <c r="I570" s="893"/>
      <c r="J570" s="893">
        <v>5000.0</v>
      </c>
      <c r="K570" s="893">
        <v>0.0</v>
      </c>
      <c r="L570" s="894"/>
      <c r="M570" s="893">
        <f t="shared" si="13"/>
        <v>5000</v>
      </c>
      <c r="N570" s="893">
        <f t="shared" si="7"/>
        <v>0</v>
      </c>
      <c r="O570" s="904"/>
      <c r="P570" s="904"/>
      <c r="Q570" s="741"/>
    </row>
    <row r="571" ht="22.5" customHeight="1">
      <c r="A571" s="723" t="b">
        <v>1</v>
      </c>
      <c r="B571" s="888" t="s">
        <v>3416</v>
      </c>
      <c r="C571" s="889">
        <v>45752.0</v>
      </c>
      <c r="D571" s="890"/>
      <c r="E571" s="891" t="s">
        <v>60</v>
      </c>
      <c r="F571" s="889"/>
      <c r="G571" s="890" t="s">
        <v>618</v>
      </c>
      <c r="H571" s="888" t="s">
        <v>1609</v>
      </c>
      <c r="I571" s="893"/>
      <c r="J571" s="893">
        <v>25000.0</v>
      </c>
      <c r="K571" s="893">
        <v>0.0</v>
      </c>
      <c r="L571" s="894"/>
      <c r="M571" s="893">
        <f t="shared" si="13"/>
        <v>25000</v>
      </c>
      <c r="N571" s="893">
        <f t="shared" si="7"/>
        <v>0</v>
      </c>
      <c r="O571" s="904"/>
      <c r="P571" s="904"/>
      <c r="Q571" s="741"/>
    </row>
    <row r="572" ht="22.5" customHeight="1">
      <c r="A572" s="723" t="b">
        <v>1</v>
      </c>
      <c r="B572" s="888" t="s">
        <v>618</v>
      </c>
      <c r="C572" s="889">
        <v>45753.0</v>
      </c>
      <c r="D572" s="890"/>
      <c r="E572" s="891" t="s">
        <v>37</v>
      </c>
      <c r="F572" s="889"/>
      <c r="G572" s="890" t="s">
        <v>618</v>
      </c>
      <c r="H572" s="888" t="s">
        <v>1609</v>
      </c>
      <c r="I572" s="893"/>
      <c r="J572" s="893">
        <v>25000.0</v>
      </c>
      <c r="K572" s="893">
        <v>0.0</v>
      </c>
      <c r="L572" s="894"/>
      <c r="M572" s="893">
        <f t="shared" si="13"/>
        <v>25000</v>
      </c>
      <c r="N572" s="893">
        <f t="shared" si="7"/>
        <v>0</v>
      </c>
      <c r="O572" s="904"/>
      <c r="P572" s="904"/>
      <c r="Q572" s="741"/>
    </row>
    <row r="573" ht="22.5" hidden="1" customHeight="1">
      <c r="A573" s="723" t="b">
        <v>1</v>
      </c>
      <c r="B573" s="888" t="s">
        <v>2524</v>
      </c>
      <c r="C573" s="889">
        <v>45753.0</v>
      </c>
      <c r="D573" s="890"/>
      <c r="E573" s="891" t="s">
        <v>2524</v>
      </c>
      <c r="F573" s="888">
        <v>5306.0</v>
      </c>
      <c r="G573" s="890" t="s">
        <v>620</v>
      </c>
      <c r="H573" s="888" t="s">
        <v>1609</v>
      </c>
      <c r="I573" s="893"/>
      <c r="J573" s="893">
        <v>781000.0</v>
      </c>
      <c r="K573" s="893">
        <v>0.0</v>
      </c>
      <c r="L573" s="894"/>
      <c r="M573" s="893">
        <v>781000.0</v>
      </c>
      <c r="N573" s="893">
        <f t="shared" si="7"/>
        <v>0</v>
      </c>
      <c r="O573" s="904"/>
      <c r="P573" s="904"/>
      <c r="Q573" s="741"/>
    </row>
    <row r="574" ht="22.5" customHeight="1">
      <c r="A574" s="723" t="b">
        <v>1</v>
      </c>
      <c r="B574" s="888" t="s">
        <v>2670</v>
      </c>
      <c r="C574" s="889">
        <v>45753.0</v>
      </c>
      <c r="D574" s="890"/>
      <c r="E574" s="891" t="s">
        <v>119</v>
      </c>
      <c r="F574" s="889"/>
      <c r="G574" s="890" t="s">
        <v>618</v>
      </c>
      <c r="H574" s="888" t="s">
        <v>1609</v>
      </c>
      <c r="I574" s="893"/>
      <c r="J574" s="893">
        <v>375000.0</v>
      </c>
      <c r="K574" s="893">
        <v>0.0</v>
      </c>
      <c r="L574" s="894"/>
      <c r="M574" s="893">
        <f t="shared" ref="M574:M583" si="14">IF(OR(ISBLANK(J574),ISBLANK(K574)),"",J574-K574)</f>
        <v>375000</v>
      </c>
      <c r="N574" s="893">
        <f t="shared" si="7"/>
        <v>0</v>
      </c>
      <c r="O574" s="904"/>
      <c r="P574" s="904"/>
      <c r="Q574" s="741"/>
    </row>
    <row r="575" ht="22.5" hidden="1" customHeight="1">
      <c r="A575" s="723" t="b">
        <v>0</v>
      </c>
      <c r="B575" s="888" t="s">
        <v>2664</v>
      </c>
      <c r="C575" s="889">
        <v>45753.0</v>
      </c>
      <c r="D575" s="890"/>
      <c r="E575" s="891" t="s">
        <v>2665</v>
      </c>
      <c r="F575" s="888" t="s">
        <v>2663</v>
      </c>
      <c r="G575" s="890" t="s">
        <v>641</v>
      </c>
      <c r="H575" s="888" t="s">
        <v>1609</v>
      </c>
      <c r="I575" s="893"/>
      <c r="J575" s="893">
        <v>150000.0</v>
      </c>
      <c r="K575" s="893">
        <v>0.0</v>
      </c>
      <c r="L575" s="894"/>
      <c r="M575" s="893">
        <f t="shared" si="14"/>
        <v>150000</v>
      </c>
      <c r="N575" s="893">
        <f t="shared" si="7"/>
        <v>0</v>
      </c>
      <c r="O575" s="904"/>
      <c r="P575" s="904"/>
      <c r="Q575" s="741"/>
    </row>
    <row r="576" ht="22.5" hidden="1" customHeight="1">
      <c r="A576" s="723" t="b">
        <v>0</v>
      </c>
      <c r="B576" s="888" t="s">
        <v>618</v>
      </c>
      <c r="C576" s="889">
        <v>45796.0</v>
      </c>
      <c r="D576" s="890"/>
      <c r="E576" s="891" t="s">
        <v>64</v>
      </c>
      <c r="F576" s="889"/>
      <c r="G576" s="934" t="s">
        <v>631</v>
      </c>
      <c r="H576" s="888"/>
      <c r="I576" s="893"/>
      <c r="J576" s="893">
        <v>992000.0</v>
      </c>
      <c r="K576" s="893">
        <v>0.0</v>
      </c>
      <c r="L576" s="894"/>
      <c r="M576" s="893">
        <f t="shared" si="14"/>
        <v>992000</v>
      </c>
      <c r="N576" s="893">
        <f t="shared" si="7"/>
        <v>0</v>
      </c>
      <c r="O576" s="904"/>
      <c r="P576" s="904"/>
      <c r="Q576" s="741"/>
    </row>
    <row r="577" ht="22.5" hidden="1" customHeight="1">
      <c r="A577" s="723" t="b">
        <v>0</v>
      </c>
      <c r="B577" s="888" t="s">
        <v>2661</v>
      </c>
      <c r="C577" s="889">
        <v>45753.0</v>
      </c>
      <c r="D577" s="890"/>
      <c r="E577" s="891" t="s">
        <v>2662</v>
      </c>
      <c r="F577" s="888">
        <v>1009.0</v>
      </c>
      <c r="G577" s="890" t="s">
        <v>641</v>
      </c>
      <c r="H577" s="888" t="s">
        <v>1609</v>
      </c>
      <c r="I577" s="893"/>
      <c r="J577" s="893">
        <v>25000.0</v>
      </c>
      <c r="K577" s="893">
        <v>0.0</v>
      </c>
      <c r="L577" s="894"/>
      <c r="M577" s="893">
        <f t="shared" si="14"/>
        <v>25000</v>
      </c>
      <c r="N577" s="893">
        <f t="shared" si="7"/>
        <v>0</v>
      </c>
      <c r="O577" s="904"/>
      <c r="P577" s="904"/>
      <c r="Q577" s="741"/>
    </row>
    <row r="578" ht="22.5" hidden="1" customHeight="1">
      <c r="A578" s="723" t="b">
        <v>0</v>
      </c>
      <c r="B578" s="888" t="s">
        <v>2666</v>
      </c>
      <c r="C578" s="889">
        <v>45753.0</v>
      </c>
      <c r="D578" s="890"/>
      <c r="E578" s="891" t="s">
        <v>2665</v>
      </c>
      <c r="F578" s="888">
        <v>3384.0</v>
      </c>
      <c r="G578" s="890" t="s">
        <v>620</v>
      </c>
      <c r="H578" s="888" t="s">
        <v>1609</v>
      </c>
      <c r="I578" s="893"/>
      <c r="J578" s="893">
        <v>24000.0</v>
      </c>
      <c r="K578" s="893">
        <v>0.0</v>
      </c>
      <c r="L578" s="894"/>
      <c r="M578" s="893">
        <f t="shared" si="14"/>
        <v>24000</v>
      </c>
      <c r="N578" s="893">
        <f t="shared" si="7"/>
        <v>0</v>
      </c>
      <c r="O578" s="904"/>
      <c r="P578" s="904"/>
      <c r="Q578" s="741"/>
    </row>
    <row r="579" ht="22.5" hidden="1" customHeight="1">
      <c r="A579" s="723" t="b">
        <v>0</v>
      </c>
      <c r="B579" s="888" t="s">
        <v>2667</v>
      </c>
      <c r="C579" s="889">
        <v>45753.0</v>
      </c>
      <c r="D579" s="890"/>
      <c r="E579" s="891" t="s">
        <v>41</v>
      </c>
      <c r="F579" s="889"/>
      <c r="G579" s="890" t="s">
        <v>628</v>
      </c>
      <c r="H579" s="888" t="s">
        <v>1609</v>
      </c>
      <c r="I579" s="893"/>
      <c r="J579" s="893">
        <v>10000.0</v>
      </c>
      <c r="K579" s="893">
        <v>0.0</v>
      </c>
      <c r="L579" s="894"/>
      <c r="M579" s="893">
        <f t="shared" si="14"/>
        <v>10000</v>
      </c>
      <c r="N579" s="893">
        <f t="shared" si="7"/>
        <v>0</v>
      </c>
      <c r="O579" s="904"/>
      <c r="P579" s="904"/>
      <c r="Q579" s="741"/>
    </row>
    <row r="580" ht="22.5" hidden="1" customHeight="1">
      <c r="A580" s="723" t="b">
        <v>0</v>
      </c>
      <c r="B580" s="888" t="s">
        <v>3445</v>
      </c>
      <c r="C580" s="889">
        <v>45753.0</v>
      </c>
      <c r="D580" s="890"/>
      <c r="E580" s="891" t="s">
        <v>41</v>
      </c>
      <c r="F580" s="889"/>
      <c r="G580" s="890" t="s">
        <v>641</v>
      </c>
      <c r="H580" s="888" t="s">
        <v>1609</v>
      </c>
      <c r="I580" s="893"/>
      <c r="J580" s="893">
        <v>5000.0</v>
      </c>
      <c r="K580" s="893">
        <v>0.0</v>
      </c>
      <c r="L580" s="894"/>
      <c r="M580" s="893">
        <f t="shared" si="14"/>
        <v>5000</v>
      </c>
      <c r="N580" s="893">
        <f t="shared" si="7"/>
        <v>0</v>
      </c>
      <c r="O580" s="904"/>
      <c r="P580" s="904"/>
      <c r="Q580" s="741"/>
    </row>
    <row r="581" ht="22.5" hidden="1" customHeight="1">
      <c r="A581" s="723" t="b">
        <v>0</v>
      </c>
      <c r="B581" s="888" t="s">
        <v>2668</v>
      </c>
      <c r="C581" s="889">
        <v>45753.0</v>
      </c>
      <c r="D581" s="890"/>
      <c r="E581" s="891" t="s">
        <v>41</v>
      </c>
      <c r="F581" s="889"/>
      <c r="G581" s="890" t="s">
        <v>628</v>
      </c>
      <c r="H581" s="888" t="s">
        <v>1609</v>
      </c>
      <c r="I581" s="893"/>
      <c r="J581" s="893">
        <v>3000.0</v>
      </c>
      <c r="K581" s="893">
        <v>0.0</v>
      </c>
      <c r="L581" s="894"/>
      <c r="M581" s="893">
        <f t="shared" si="14"/>
        <v>3000</v>
      </c>
      <c r="N581" s="893">
        <f t="shared" si="7"/>
        <v>0</v>
      </c>
      <c r="O581" s="904"/>
      <c r="P581" s="904"/>
      <c r="Q581" s="741"/>
    </row>
    <row r="582" ht="22.5" hidden="1" customHeight="1">
      <c r="A582" s="723" t="b">
        <v>0</v>
      </c>
      <c r="B582" s="888" t="s">
        <v>2673</v>
      </c>
      <c r="C582" s="889">
        <v>45754.0</v>
      </c>
      <c r="D582" s="890"/>
      <c r="E582" s="891" t="s">
        <v>119</v>
      </c>
      <c r="F582" s="889">
        <v>268455.0</v>
      </c>
      <c r="G582" s="890" t="s">
        <v>620</v>
      </c>
      <c r="H582" s="888" t="s">
        <v>1609</v>
      </c>
      <c r="I582" s="893"/>
      <c r="J582" s="893">
        <v>255000.0</v>
      </c>
      <c r="K582" s="893">
        <v>0.0</v>
      </c>
      <c r="L582" s="894"/>
      <c r="M582" s="893">
        <f t="shared" si="14"/>
        <v>255000</v>
      </c>
      <c r="N582" s="893">
        <f t="shared" si="7"/>
        <v>0</v>
      </c>
      <c r="O582" s="904"/>
      <c r="P582" s="904"/>
      <c r="Q582" s="741"/>
    </row>
    <row r="583" ht="22.5" hidden="1" customHeight="1">
      <c r="A583" s="723" t="b">
        <v>0</v>
      </c>
      <c r="B583" s="888" t="s">
        <v>2675</v>
      </c>
      <c r="C583" s="889">
        <v>45754.0</v>
      </c>
      <c r="D583" s="890"/>
      <c r="E583" s="891" t="s">
        <v>2676</v>
      </c>
      <c r="F583" s="888" t="s">
        <v>2674</v>
      </c>
      <c r="G583" s="890" t="s">
        <v>620</v>
      </c>
      <c r="H583" s="888" t="s">
        <v>1609</v>
      </c>
      <c r="I583" s="893"/>
      <c r="J583" s="893">
        <v>180000.0</v>
      </c>
      <c r="K583" s="893">
        <v>0.0</v>
      </c>
      <c r="L583" s="894"/>
      <c r="M583" s="893">
        <f t="shared" si="14"/>
        <v>180000</v>
      </c>
      <c r="N583" s="893">
        <f t="shared" si="7"/>
        <v>0</v>
      </c>
      <c r="O583" s="904"/>
      <c r="P583" s="904"/>
      <c r="Q583" s="741"/>
    </row>
    <row r="584" ht="22.5" hidden="1" customHeight="1">
      <c r="A584" s="723" t="b">
        <v>1</v>
      </c>
      <c r="B584" s="888" t="s">
        <v>632</v>
      </c>
      <c r="C584" s="889">
        <v>45754.0</v>
      </c>
      <c r="D584" s="890"/>
      <c r="E584" s="891" t="s">
        <v>2524</v>
      </c>
      <c r="F584" s="888">
        <v>5320.0</v>
      </c>
      <c r="G584" s="890" t="s">
        <v>620</v>
      </c>
      <c r="H584" s="888" t="s">
        <v>1609</v>
      </c>
      <c r="I584" s="893"/>
      <c r="J584" s="893">
        <v>165000.0</v>
      </c>
      <c r="K584" s="893">
        <v>0.0</v>
      </c>
      <c r="L584" s="894"/>
      <c r="M584" s="893">
        <v>165000.0</v>
      </c>
      <c r="N584" s="893">
        <f t="shared" si="7"/>
        <v>0</v>
      </c>
      <c r="O584" s="904"/>
      <c r="P584" s="904"/>
      <c r="Q584" s="741"/>
    </row>
    <row r="585" ht="22.5" hidden="1" customHeight="1">
      <c r="A585" s="723" t="b">
        <v>0</v>
      </c>
      <c r="B585" s="888" t="s">
        <v>2680</v>
      </c>
      <c r="C585" s="889">
        <v>45754.0</v>
      </c>
      <c r="D585" s="890"/>
      <c r="E585" s="891" t="s">
        <v>2681</v>
      </c>
      <c r="F585" s="888">
        <v>194.0</v>
      </c>
      <c r="G585" s="890" t="s">
        <v>819</v>
      </c>
      <c r="H585" s="888" t="s">
        <v>1609</v>
      </c>
      <c r="I585" s="893"/>
      <c r="J585" s="893">
        <v>74000.0</v>
      </c>
      <c r="K585" s="893">
        <v>0.0</v>
      </c>
      <c r="L585" s="894"/>
      <c r="M585" s="893">
        <f t="shared" ref="M585:M594" si="15">IF(OR(ISBLANK(J585),ISBLANK(K585)),"",J585-K585)</f>
        <v>74000</v>
      </c>
      <c r="N585" s="893">
        <f t="shared" si="7"/>
        <v>0</v>
      </c>
      <c r="O585" s="904"/>
      <c r="P585" s="904"/>
      <c r="Q585" s="741"/>
    </row>
    <row r="586" ht="22.5" hidden="1" customHeight="1">
      <c r="A586" s="723" t="b">
        <v>0</v>
      </c>
      <c r="B586" s="888" t="s">
        <v>2671</v>
      </c>
      <c r="C586" s="889">
        <v>45754.0</v>
      </c>
      <c r="D586" s="890"/>
      <c r="E586" s="891" t="s">
        <v>41</v>
      </c>
      <c r="F586" s="888">
        <v>872.0</v>
      </c>
      <c r="G586" s="890" t="s">
        <v>620</v>
      </c>
      <c r="H586" s="888" t="s">
        <v>1609</v>
      </c>
      <c r="I586" s="893"/>
      <c r="J586" s="893">
        <v>49500.0</v>
      </c>
      <c r="K586" s="893">
        <v>0.0</v>
      </c>
      <c r="L586" s="894"/>
      <c r="M586" s="893">
        <f t="shared" si="15"/>
        <v>49500</v>
      </c>
      <c r="N586" s="893">
        <f t="shared" si="7"/>
        <v>0</v>
      </c>
      <c r="O586" s="904"/>
      <c r="P586" s="904"/>
      <c r="Q586" s="741"/>
    </row>
    <row r="587" ht="22.5" hidden="1" customHeight="1">
      <c r="A587" s="723" t="b">
        <v>0</v>
      </c>
      <c r="B587" s="888" t="s">
        <v>2677</v>
      </c>
      <c r="C587" s="889">
        <v>45754.0</v>
      </c>
      <c r="D587" s="890"/>
      <c r="E587" s="891" t="s">
        <v>2491</v>
      </c>
      <c r="F587" s="888">
        <v>192252.0</v>
      </c>
      <c r="G587" s="890" t="s">
        <v>686</v>
      </c>
      <c r="H587" s="888" t="s">
        <v>1609</v>
      </c>
      <c r="I587" s="893"/>
      <c r="J587" s="893">
        <v>31000.0</v>
      </c>
      <c r="K587" s="893">
        <v>0.0</v>
      </c>
      <c r="L587" s="894"/>
      <c r="M587" s="893">
        <f t="shared" si="15"/>
        <v>31000</v>
      </c>
      <c r="N587" s="893">
        <f t="shared" si="7"/>
        <v>0</v>
      </c>
      <c r="O587" s="904"/>
      <c r="P587" s="904"/>
      <c r="Q587" s="741"/>
    </row>
    <row r="588" ht="22.5" hidden="1" customHeight="1">
      <c r="A588" s="723" t="b">
        <v>0</v>
      </c>
      <c r="B588" s="888" t="s">
        <v>2678</v>
      </c>
      <c r="C588" s="889">
        <v>45754.0</v>
      </c>
      <c r="D588" s="890"/>
      <c r="E588" s="891" t="s">
        <v>41</v>
      </c>
      <c r="F588" s="889"/>
      <c r="G588" s="890" t="s">
        <v>628</v>
      </c>
      <c r="H588" s="888" t="s">
        <v>1609</v>
      </c>
      <c r="I588" s="893"/>
      <c r="J588" s="893">
        <v>24000.0</v>
      </c>
      <c r="K588" s="893">
        <v>0.0</v>
      </c>
      <c r="L588" s="894"/>
      <c r="M588" s="893">
        <f t="shared" si="15"/>
        <v>24000</v>
      </c>
      <c r="N588" s="893">
        <f t="shared" si="7"/>
        <v>0</v>
      </c>
      <c r="O588" s="904"/>
      <c r="P588" s="904"/>
      <c r="Q588" s="741"/>
    </row>
    <row r="589" ht="22.5" hidden="1" customHeight="1">
      <c r="A589" s="723" t="b">
        <v>0</v>
      </c>
      <c r="B589" s="888" t="s">
        <v>3446</v>
      </c>
      <c r="C589" s="889">
        <v>45754.0</v>
      </c>
      <c r="D589" s="890"/>
      <c r="E589" s="891" t="s">
        <v>54</v>
      </c>
      <c r="F589" s="889"/>
      <c r="G589" s="890" t="s">
        <v>628</v>
      </c>
      <c r="H589" s="888" t="s">
        <v>1609</v>
      </c>
      <c r="I589" s="893"/>
      <c r="J589" s="893">
        <v>10000.0</v>
      </c>
      <c r="K589" s="893">
        <v>0.0</v>
      </c>
      <c r="L589" s="894"/>
      <c r="M589" s="893">
        <f t="shared" si="15"/>
        <v>10000</v>
      </c>
      <c r="N589" s="893">
        <f t="shared" si="7"/>
        <v>0</v>
      </c>
      <c r="O589" s="904"/>
      <c r="P589" s="904"/>
      <c r="Q589" s="741"/>
    </row>
    <row r="590" ht="22.5" hidden="1" customHeight="1">
      <c r="A590" s="723" t="b">
        <v>0</v>
      </c>
      <c r="B590" s="888" t="s">
        <v>2672</v>
      </c>
      <c r="C590" s="889">
        <v>45754.0</v>
      </c>
      <c r="D590" s="890"/>
      <c r="E590" s="891" t="s">
        <v>41</v>
      </c>
      <c r="F590" s="889"/>
      <c r="G590" s="890" t="s">
        <v>620</v>
      </c>
      <c r="H590" s="888" t="s">
        <v>1609</v>
      </c>
      <c r="I590" s="893"/>
      <c r="J590" s="893">
        <v>1500.0</v>
      </c>
      <c r="K590" s="893">
        <v>0.0</v>
      </c>
      <c r="L590" s="894"/>
      <c r="M590" s="893">
        <f t="shared" si="15"/>
        <v>1500</v>
      </c>
      <c r="N590" s="893">
        <f t="shared" si="7"/>
        <v>0</v>
      </c>
      <c r="O590" s="904"/>
      <c r="P590" s="904"/>
      <c r="Q590" s="741"/>
    </row>
    <row r="591" ht="22.5" hidden="1" customHeight="1">
      <c r="A591" s="723" t="b">
        <v>0</v>
      </c>
      <c r="B591" s="888" t="s">
        <v>2961</v>
      </c>
      <c r="C591" s="889">
        <v>45811.0</v>
      </c>
      <c r="D591" s="890"/>
      <c r="E591" s="891" t="s">
        <v>64</v>
      </c>
      <c r="F591" s="889"/>
      <c r="G591" s="890" t="s">
        <v>2426</v>
      </c>
      <c r="H591" s="888"/>
      <c r="I591" s="893"/>
      <c r="J591" s="893">
        <v>260000.0</v>
      </c>
      <c r="K591" s="893">
        <v>0.0</v>
      </c>
      <c r="L591" s="894"/>
      <c r="M591" s="893">
        <f t="shared" si="15"/>
        <v>260000</v>
      </c>
      <c r="N591" s="893">
        <f t="shared" si="7"/>
        <v>0</v>
      </c>
      <c r="O591" s="904"/>
      <c r="P591" s="904"/>
      <c r="Q591" s="741"/>
    </row>
    <row r="592" ht="22.5" hidden="1" customHeight="1">
      <c r="A592" s="723" t="b">
        <v>0</v>
      </c>
      <c r="B592" s="888" t="s">
        <v>2683</v>
      </c>
      <c r="C592" s="889">
        <v>45755.0</v>
      </c>
      <c r="D592" s="890"/>
      <c r="E592" s="891" t="s">
        <v>2684</v>
      </c>
      <c r="F592" s="888">
        <v>15394.0</v>
      </c>
      <c r="G592" s="890" t="s">
        <v>686</v>
      </c>
      <c r="H592" s="888" t="s">
        <v>226</v>
      </c>
      <c r="I592" s="893"/>
      <c r="J592" s="893">
        <v>728000.0</v>
      </c>
      <c r="K592" s="893">
        <v>0.0</v>
      </c>
      <c r="L592" s="894"/>
      <c r="M592" s="893">
        <f t="shared" si="15"/>
        <v>728000</v>
      </c>
      <c r="N592" s="893">
        <f t="shared" si="7"/>
        <v>0</v>
      </c>
      <c r="O592" s="904"/>
      <c r="P592" s="904"/>
      <c r="Q592" s="741"/>
    </row>
    <row r="593" ht="22.5" customHeight="1">
      <c r="A593" s="723" t="b">
        <v>0</v>
      </c>
      <c r="B593" s="888" t="s">
        <v>2686</v>
      </c>
      <c r="C593" s="889">
        <v>45755.0</v>
      </c>
      <c r="D593" s="890"/>
      <c r="E593" s="891" t="s">
        <v>2580</v>
      </c>
      <c r="F593" s="889"/>
      <c r="G593" s="890" t="s">
        <v>618</v>
      </c>
      <c r="H593" s="888" t="s">
        <v>1609</v>
      </c>
      <c r="I593" s="893"/>
      <c r="J593" s="893">
        <v>200000.0</v>
      </c>
      <c r="K593" s="893">
        <v>0.0</v>
      </c>
      <c r="L593" s="894"/>
      <c r="M593" s="893">
        <f t="shared" si="15"/>
        <v>200000</v>
      </c>
      <c r="N593" s="893">
        <f t="shared" si="7"/>
        <v>0</v>
      </c>
      <c r="O593" s="904"/>
      <c r="P593" s="904"/>
      <c r="Q593" s="741"/>
    </row>
    <row r="594" ht="22.5" hidden="1" customHeight="1">
      <c r="A594" s="723" t="b">
        <v>0</v>
      </c>
      <c r="B594" s="888" t="s">
        <v>631</v>
      </c>
      <c r="C594" s="889">
        <v>45755.0</v>
      </c>
      <c r="D594" s="890"/>
      <c r="E594" s="891" t="s">
        <v>58</v>
      </c>
      <c r="F594" s="889"/>
      <c r="G594" s="890" t="s">
        <v>631</v>
      </c>
      <c r="H594" s="888" t="s">
        <v>1609</v>
      </c>
      <c r="I594" s="893"/>
      <c r="J594" s="893">
        <v>150000.0</v>
      </c>
      <c r="K594" s="893">
        <v>0.0</v>
      </c>
      <c r="L594" s="894"/>
      <c r="M594" s="893">
        <f t="shared" si="15"/>
        <v>150000</v>
      </c>
      <c r="N594" s="893">
        <f t="shared" si="7"/>
        <v>0</v>
      </c>
      <c r="O594" s="904"/>
      <c r="P594" s="904"/>
      <c r="Q594" s="741"/>
    </row>
    <row r="595" ht="22.5" hidden="1" customHeight="1">
      <c r="A595" s="723" t="b">
        <v>1</v>
      </c>
      <c r="B595" s="888" t="s">
        <v>2524</v>
      </c>
      <c r="C595" s="889">
        <v>45755.0</v>
      </c>
      <c r="D595" s="890"/>
      <c r="E595" s="891" t="s">
        <v>632</v>
      </c>
      <c r="F595" s="888">
        <v>5362.0</v>
      </c>
      <c r="G595" s="890" t="s">
        <v>620</v>
      </c>
      <c r="H595" s="888" t="s">
        <v>1609</v>
      </c>
      <c r="I595" s="893"/>
      <c r="J595" s="893">
        <v>128000.0</v>
      </c>
      <c r="K595" s="893">
        <v>0.0</v>
      </c>
      <c r="L595" s="894"/>
      <c r="M595" s="893">
        <v>128000.0</v>
      </c>
      <c r="N595" s="893">
        <f t="shared" si="7"/>
        <v>0</v>
      </c>
      <c r="O595" s="904"/>
      <c r="P595" s="904"/>
      <c r="Q595" s="741"/>
    </row>
    <row r="596" ht="22.5" hidden="1" customHeight="1">
      <c r="A596" s="723" t="b">
        <v>0</v>
      </c>
      <c r="B596" s="888" t="s">
        <v>895</v>
      </c>
      <c r="C596" s="889">
        <v>45755.0</v>
      </c>
      <c r="D596" s="890"/>
      <c r="E596" s="891" t="s">
        <v>54</v>
      </c>
      <c r="F596" s="888" t="s">
        <v>2682</v>
      </c>
      <c r="G596" s="890" t="s">
        <v>620</v>
      </c>
      <c r="H596" s="888" t="s">
        <v>1609</v>
      </c>
      <c r="I596" s="893"/>
      <c r="J596" s="893">
        <v>62000.0</v>
      </c>
      <c r="K596" s="893">
        <v>0.0</v>
      </c>
      <c r="L596" s="894"/>
      <c r="M596" s="893">
        <f t="shared" ref="M596:M598" si="16">IF(OR(ISBLANK(J596),ISBLANK(K596)),"",J596-K596)</f>
        <v>62000</v>
      </c>
      <c r="N596" s="893">
        <f t="shared" si="7"/>
        <v>0</v>
      </c>
      <c r="O596" s="904"/>
      <c r="P596" s="904"/>
      <c r="Q596" s="741"/>
    </row>
    <row r="597" ht="22.5" customHeight="1">
      <c r="A597" s="723" t="b">
        <v>1</v>
      </c>
      <c r="B597" s="888" t="s">
        <v>618</v>
      </c>
      <c r="C597" s="889">
        <v>45755.0</v>
      </c>
      <c r="D597" s="890"/>
      <c r="E597" s="891" t="s">
        <v>60</v>
      </c>
      <c r="F597" s="889"/>
      <c r="G597" s="890" t="s">
        <v>618</v>
      </c>
      <c r="H597" s="888" t="s">
        <v>1609</v>
      </c>
      <c r="I597" s="893"/>
      <c r="J597" s="893">
        <v>25000.0</v>
      </c>
      <c r="K597" s="893">
        <v>0.0</v>
      </c>
      <c r="L597" s="894"/>
      <c r="M597" s="893">
        <f t="shared" si="16"/>
        <v>25000</v>
      </c>
      <c r="N597" s="893">
        <f t="shared" si="7"/>
        <v>0</v>
      </c>
      <c r="O597" s="904"/>
      <c r="P597" s="904"/>
      <c r="Q597" s="741"/>
    </row>
    <row r="598" ht="22.5" hidden="1" customHeight="1">
      <c r="A598" s="723" t="b">
        <v>0</v>
      </c>
      <c r="B598" s="888" t="s">
        <v>2685</v>
      </c>
      <c r="C598" s="889">
        <v>45755.0</v>
      </c>
      <c r="D598" s="890"/>
      <c r="E598" s="917"/>
      <c r="F598" s="889"/>
      <c r="G598" s="890" t="s">
        <v>628</v>
      </c>
      <c r="H598" s="888" t="s">
        <v>1609</v>
      </c>
      <c r="I598" s="893"/>
      <c r="J598" s="893">
        <v>10000.0</v>
      </c>
      <c r="K598" s="893">
        <v>0.0</v>
      </c>
      <c r="L598" s="894"/>
      <c r="M598" s="893">
        <f t="shared" si="16"/>
        <v>10000</v>
      </c>
      <c r="N598" s="893">
        <f t="shared" si="7"/>
        <v>0</v>
      </c>
      <c r="O598" s="904"/>
      <c r="P598" s="904"/>
      <c r="Q598" s="741"/>
    </row>
    <row r="599" ht="22.5" hidden="1" customHeight="1">
      <c r="A599" s="723" t="b">
        <v>1</v>
      </c>
      <c r="B599" s="888" t="s">
        <v>2629</v>
      </c>
      <c r="C599" s="889">
        <v>45756.0</v>
      </c>
      <c r="D599" s="890"/>
      <c r="E599" s="891" t="s">
        <v>632</v>
      </c>
      <c r="F599" s="888">
        <v>5392.0</v>
      </c>
      <c r="G599" s="890" t="s">
        <v>620</v>
      </c>
      <c r="H599" s="888" t="s">
        <v>1609</v>
      </c>
      <c r="I599" s="893"/>
      <c r="J599" s="893">
        <v>500000.0</v>
      </c>
      <c r="K599" s="893">
        <v>0.0</v>
      </c>
      <c r="L599" s="894"/>
      <c r="M599" s="893">
        <v>500000.0</v>
      </c>
      <c r="N599" s="893">
        <f t="shared" si="7"/>
        <v>0</v>
      </c>
      <c r="O599" s="904"/>
      <c r="P599" s="904"/>
      <c r="Q599" s="741"/>
    </row>
    <row r="600" ht="22.5" hidden="1" customHeight="1">
      <c r="A600" s="723" t="b">
        <v>0</v>
      </c>
      <c r="B600" s="888" t="s">
        <v>2689</v>
      </c>
      <c r="C600" s="889">
        <v>45756.0</v>
      </c>
      <c r="D600" s="890"/>
      <c r="E600" s="891" t="s">
        <v>2690</v>
      </c>
      <c r="F600" s="889"/>
      <c r="G600" s="890" t="s">
        <v>710</v>
      </c>
      <c r="H600" s="888" t="s">
        <v>1609</v>
      </c>
      <c r="I600" s="893"/>
      <c r="J600" s="893">
        <v>225000.0</v>
      </c>
      <c r="K600" s="893">
        <v>0.0</v>
      </c>
      <c r="L600" s="894"/>
      <c r="M600" s="893">
        <f t="shared" ref="M600:M603" si="17">IF(OR(ISBLANK(J600),ISBLANK(K600)),"",J600-K600)</f>
        <v>225000</v>
      </c>
      <c r="N600" s="893">
        <f t="shared" si="7"/>
        <v>0</v>
      </c>
      <c r="O600" s="904"/>
      <c r="P600" s="904"/>
      <c r="Q600" s="741"/>
    </row>
    <row r="601" ht="22.5" hidden="1" customHeight="1">
      <c r="A601" s="723" t="b">
        <v>0</v>
      </c>
      <c r="B601" s="888" t="s">
        <v>2688</v>
      </c>
      <c r="C601" s="889">
        <v>45756.0</v>
      </c>
      <c r="D601" s="890"/>
      <c r="E601" s="891" t="s">
        <v>666</v>
      </c>
      <c r="F601" s="888">
        <v>3947.0</v>
      </c>
      <c r="G601" s="890" t="s">
        <v>620</v>
      </c>
      <c r="H601" s="888" t="s">
        <v>1609</v>
      </c>
      <c r="I601" s="893"/>
      <c r="J601" s="893">
        <v>50000.0</v>
      </c>
      <c r="K601" s="893">
        <v>0.0</v>
      </c>
      <c r="L601" s="894"/>
      <c r="M601" s="893">
        <f t="shared" si="17"/>
        <v>50000</v>
      </c>
      <c r="N601" s="893">
        <f t="shared" si="7"/>
        <v>0</v>
      </c>
      <c r="O601" s="904"/>
      <c r="P601" s="904"/>
      <c r="Q601" s="741"/>
    </row>
    <row r="602" ht="22.5" hidden="1" customHeight="1">
      <c r="A602" s="723" t="b">
        <v>0</v>
      </c>
      <c r="B602" s="888" t="s">
        <v>2687</v>
      </c>
      <c r="C602" s="889">
        <v>45756.0</v>
      </c>
      <c r="D602" s="890"/>
      <c r="E602" s="891" t="s">
        <v>2681</v>
      </c>
      <c r="F602" s="889"/>
      <c r="G602" s="890" t="s">
        <v>641</v>
      </c>
      <c r="H602" s="888" t="s">
        <v>1609</v>
      </c>
      <c r="I602" s="893"/>
      <c r="J602" s="893">
        <v>15000.0</v>
      </c>
      <c r="K602" s="893">
        <v>0.0</v>
      </c>
      <c r="L602" s="894"/>
      <c r="M602" s="893">
        <f t="shared" si="17"/>
        <v>15000</v>
      </c>
      <c r="N602" s="893">
        <f t="shared" si="7"/>
        <v>0</v>
      </c>
      <c r="O602" s="904"/>
      <c r="P602" s="904"/>
      <c r="Q602" s="741"/>
    </row>
    <row r="603" ht="22.5" hidden="1" customHeight="1">
      <c r="A603" s="723" t="b">
        <v>1</v>
      </c>
      <c r="B603" s="888" t="s">
        <v>631</v>
      </c>
      <c r="C603" s="889">
        <v>45731.0</v>
      </c>
      <c r="D603" s="890"/>
      <c r="E603" s="891" t="s">
        <v>2540</v>
      </c>
      <c r="F603" s="889"/>
      <c r="G603" s="890" t="s">
        <v>631</v>
      </c>
      <c r="H603" s="888" t="s">
        <v>31</v>
      </c>
      <c r="I603" s="893"/>
      <c r="J603" s="893">
        <v>338500.0</v>
      </c>
      <c r="K603" s="893">
        <v>0.0</v>
      </c>
      <c r="L603" s="894"/>
      <c r="M603" s="893">
        <f t="shared" si="17"/>
        <v>338500</v>
      </c>
      <c r="N603" s="893">
        <f t="shared" si="7"/>
        <v>0</v>
      </c>
      <c r="O603" s="904"/>
      <c r="P603" s="904"/>
      <c r="Q603" s="741"/>
    </row>
    <row r="604" ht="22.5" hidden="1" customHeight="1">
      <c r="A604" s="723" t="b">
        <v>0</v>
      </c>
      <c r="B604" s="888" t="s">
        <v>2865</v>
      </c>
      <c r="C604" s="889">
        <v>45786.0</v>
      </c>
      <c r="D604" s="890"/>
      <c r="E604" s="891" t="s">
        <v>2540</v>
      </c>
      <c r="F604" s="889"/>
      <c r="G604" s="890" t="s">
        <v>631</v>
      </c>
      <c r="H604" s="888"/>
      <c r="I604" s="893"/>
      <c r="J604" s="893">
        <v>91000.0</v>
      </c>
      <c r="K604" s="893">
        <v>0.0</v>
      </c>
      <c r="L604" s="894"/>
      <c r="M604" s="893">
        <v>91000.0</v>
      </c>
      <c r="N604" s="893">
        <f t="shared" si="7"/>
        <v>0</v>
      </c>
      <c r="O604" s="904"/>
      <c r="P604" s="904"/>
      <c r="Q604" s="741"/>
    </row>
    <row r="605" ht="22.5" hidden="1" customHeight="1">
      <c r="A605" s="723" t="b">
        <v>0</v>
      </c>
      <c r="B605" s="888" t="s">
        <v>2839</v>
      </c>
      <c r="C605" s="889">
        <v>45777.0</v>
      </c>
      <c r="D605" s="890"/>
      <c r="E605" s="891" t="s">
        <v>2840</v>
      </c>
      <c r="F605" s="889"/>
      <c r="G605" s="890" t="s">
        <v>631</v>
      </c>
      <c r="H605" s="888"/>
      <c r="I605" s="893"/>
      <c r="J605" s="893">
        <v>412000.0</v>
      </c>
      <c r="K605" s="893">
        <v>0.0</v>
      </c>
      <c r="L605" s="894"/>
      <c r="M605" s="893">
        <f t="shared" ref="M605:M606" si="18">IF(OR(ISBLANK(J605),ISBLANK(K605)),"",J605-K605)</f>
        <v>412000</v>
      </c>
      <c r="N605" s="893">
        <f t="shared" si="7"/>
        <v>0</v>
      </c>
      <c r="O605" s="904"/>
      <c r="P605" s="904"/>
      <c r="Q605" s="741"/>
    </row>
    <row r="606" ht="22.5" hidden="1" customHeight="1">
      <c r="A606" s="723" t="b">
        <v>0</v>
      </c>
      <c r="B606" s="888" t="s">
        <v>3447</v>
      </c>
      <c r="C606" s="889">
        <v>45757.0</v>
      </c>
      <c r="D606" s="890"/>
      <c r="E606" s="891" t="s">
        <v>2697</v>
      </c>
      <c r="F606" s="889"/>
      <c r="G606" s="890" t="s">
        <v>628</v>
      </c>
      <c r="H606" s="888" t="s">
        <v>1609</v>
      </c>
      <c r="I606" s="893"/>
      <c r="J606" s="893">
        <v>125000.0</v>
      </c>
      <c r="K606" s="893">
        <v>0.0</v>
      </c>
      <c r="L606" s="894"/>
      <c r="M606" s="893">
        <f t="shared" si="18"/>
        <v>125000</v>
      </c>
      <c r="N606" s="893">
        <f t="shared" si="7"/>
        <v>0</v>
      </c>
      <c r="O606" s="904"/>
      <c r="P606" s="904"/>
      <c r="Q606" s="741"/>
    </row>
    <row r="607" ht="22.5" hidden="1" customHeight="1">
      <c r="A607" s="723" t="b">
        <v>1</v>
      </c>
      <c r="B607" s="888" t="s">
        <v>2694</v>
      </c>
      <c r="C607" s="889">
        <v>45757.0</v>
      </c>
      <c r="D607" s="890"/>
      <c r="E607" s="891" t="s">
        <v>632</v>
      </c>
      <c r="F607" s="888">
        <v>5418.0</v>
      </c>
      <c r="G607" s="890" t="s">
        <v>620</v>
      </c>
      <c r="H607" s="888" t="s">
        <v>1609</v>
      </c>
      <c r="I607" s="893"/>
      <c r="J607" s="893">
        <v>95000.0</v>
      </c>
      <c r="K607" s="893">
        <v>0.0</v>
      </c>
      <c r="L607" s="894"/>
      <c r="M607" s="893">
        <v>95000.0</v>
      </c>
      <c r="N607" s="893">
        <f t="shared" si="7"/>
        <v>0</v>
      </c>
      <c r="O607" s="904"/>
      <c r="P607" s="904"/>
      <c r="Q607" s="741"/>
    </row>
    <row r="608" ht="22.5" customHeight="1">
      <c r="A608" s="723" t="b">
        <v>1</v>
      </c>
      <c r="B608" s="888" t="s">
        <v>618</v>
      </c>
      <c r="C608" s="889">
        <v>45757.0</v>
      </c>
      <c r="D608" s="890"/>
      <c r="E608" s="891" t="s">
        <v>2698</v>
      </c>
      <c r="F608" s="889"/>
      <c r="G608" s="890" t="s">
        <v>618</v>
      </c>
      <c r="H608" s="888" t="s">
        <v>1609</v>
      </c>
      <c r="I608" s="893"/>
      <c r="J608" s="893">
        <v>50000.0</v>
      </c>
      <c r="K608" s="893">
        <v>0.0</v>
      </c>
      <c r="L608" s="894"/>
      <c r="M608" s="893">
        <f t="shared" ref="M608:M619" si="19">IF(OR(ISBLANK(J608),ISBLANK(K608)),"",J608-K608)</f>
        <v>50000</v>
      </c>
      <c r="N608" s="893">
        <f t="shared" si="7"/>
        <v>0</v>
      </c>
      <c r="O608" s="904"/>
      <c r="P608" s="904"/>
      <c r="Q608" s="741"/>
    </row>
    <row r="609" ht="22.5" hidden="1" customHeight="1">
      <c r="A609" s="723" t="b">
        <v>0</v>
      </c>
      <c r="B609" s="888" t="s">
        <v>631</v>
      </c>
      <c r="C609" s="889">
        <v>45757.0</v>
      </c>
      <c r="D609" s="890"/>
      <c r="E609" s="891" t="s">
        <v>33</v>
      </c>
      <c r="F609" s="889"/>
      <c r="G609" s="890" t="s">
        <v>631</v>
      </c>
      <c r="H609" s="888" t="s">
        <v>1609</v>
      </c>
      <c r="I609" s="893"/>
      <c r="J609" s="893">
        <v>30000.0</v>
      </c>
      <c r="K609" s="893">
        <v>0.0</v>
      </c>
      <c r="L609" s="894"/>
      <c r="M609" s="893">
        <f t="shared" si="19"/>
        <v>30000</v>
      </c>
      <c r="N609" s="893">
        <f t="shared" si="7"/>
        <v>0</v>
      </c>
      <c r="O609" s="904"/>
      <c r="P609" s="904"/>
      <c r="Q609" s="741"/>
    </row>
    <row r="610" ht="22.5" customHeight="1">
      <c r="A610" s="723" t="b">
        <v>0</v>
      </c>
      <c r="B610" s="888" t="s">
        <v>618</v>
      </c>
      <c r="C610" s="889">
        <v>45757.0</v>
      </c>
      <c r="D610" s="890"/>
      <c r="E610" s="891" t="s">
        <v>31</v>
      </c>
      <c r="F610" s="889"/>
      <c r="G610" s="890" t="s">
        <v>618</v>
      </c>
      <c r="H610" s="888" t="s">
        <v>1609</v>
      </c>
      <c r="I610" s="893"/>
      <c r="J610" s="893">
        <v>15000.0</v>
      </c>
      <c r="K610" s="893">
        <v>0.0</v>
      </c>
      <c r="L610" s="894"/>
      <c r="M610" s="893">
        <f t="shared" si="19"/>
        <v>15000</v>
      </c>
      <c r="N610" s="893">
        <f t="shared" si="7"/>
        <v>0</v>
      </c>
      <c r="O610" s="904"/>
      <c r="P610" s="904"/>
      <c r="Q610" s="741"/>
    </row>
    <row r="611" ht="22.5" hidden="1" customHeight="1">
      <c r="A611" s="723" t="b">
        <v>0</v>
      </c>
      <c r="B611" s="888" t="s">
        <v>575</v>
      </c>
      <c r="C611" s="889">
        <v>45757.0</v>
      </c>
      <c r="D611" s="890"/>
      <c r="E611" s="891" t="s">
        <v>2692</v>
      </c>
      <c r="F611" s="889"/>
      <c r="G611" s="890" t="s">
        <v>641</v>
      </c>
      <c r="H611" s="888" t="s">
        <v>1609</v>
      </c>
      <c r="I611" s="893"/>
      <c r="J611" s="893">
        <v>14000.0</v>
      </c>
      <c r="K611" s="893">
        <v>0.0</v>
      </c>
      <c r="L611" s="894"/>
      <c r="M611" s="893">
        <f t="shared" si="19"/>
        <v>14000</v>
      </c>
      <c r="N611" s="893">
        <f t="shared" si="7"/>
        <v>0</v>
      </c>
      <c r="O611" s="904"/>
      <c r="P611" s="904"/>
      <c r="Q611" s="741"/>
    </row>
    <row r="612" ht="22.5" hidden="1" customHeight="1">
      <c r="A612" s="723" t="b">
        <v>0</v>
      </c>
      <c r="B612" s="888" t="s">
        <v>2457</v>
      </c>
      <c r="C612" s="889">
        <v>45757.0</v>
      </c>
      <c r="D612" s="890"/>
      <c r="E612" s="891" t="s">
        <v>54</v>
      </c>
      <c r="F612" s="889"/>
      <c r="G612" s="890" t="s">
        <v>686</v>
      </c>
      <c r="H612" s="888" t="s">
        <v>1609</v>
      </c>
      <c r="I612" s="893"/>
      <c r="J612" s="893">
        <v>11000.0</v>
      </c>
      <c r="K612" s="893">
        <v>0.0</v>
      </c>
      <c r="L612" s="894"/>
      <c r="M612" s="893">
        <f t="shared" si="19"/>
        <v>11000</v>
      </c>
      <c r="N612" s="893">
        <f t="shared" si="7"/>
        <v>0</v>
      </c>
      <c r="O612" s="904"/>
      <c r="P612" s="904"/>
      <c r="Q612" s="741"/>
    </row>
    <row r="613" ht="22.5" hidden="1" customHeight="1">
      <c r="A613" s="723" t="b">
        <v>0</v>
      </c>
      <c r="B613" s="888" t="s">
        <v>2699</v>
      </c>
      <c r="C613" s="889">
        <v>45757.0</v>
      </c>
      <c r="D613" s="890"/>
      <c r="E613" s="891" t="s">
        <v>2700</v>
      </c>
      <c r="F613" s="889"/>
      <c r="G613" s="890" t="s">
        <v>651</v>
      </c>
      <c r="H613" s="888" t="s">
        <v>1609</v>
      </c>
      <c r="I613" s="893"/>
      <c r="J613" s="893">
        <v>10000.0</v>
      </c>
      <c r="K613" s="893">
        <v>0.0</v>
      </c>
      <c r="L613" s="894"/>
      <c r="M613" s="893">
        <f t="shared" si="19"/>
        <v>10000</v>
      </c>
      <c r="N613" s="893">
        <f t="shared" si="7"/>
        <v>0</v>
      </c>
      <c r="O613" s="904"/>
      <c r="P613" s="904"/>
      <c r="Q613" s="741"/>
    </row>
    <row r="614" ht="22.5" hidden="1" customHeight="1">
      <c r="A614" s="723" t="b">
        <v>0</v>
      </c>
      <c r="B614" s="888" t="s">
        <v>2695</v>
      </c>
      <c r="C614" s="889">
        <v>45757.0</v>
      </c>
      <c r="D614" s="890"/>
      <c r="E614" s="891" t="s">
        <v>119</v>
      </c>
      <c r="F614" s="889"/>
      <c r="G614" s="890" t="s">
        <v>686</v>
      </c>
      <c r="H614" s="888" t="s">
        <v>1609</v>
      </c>
      <c r="I614" s="893"/>
      <c r="J614" s="893">
        <v>4250.0</v>
      </c>
      <c r="K614" s="893">
        <v>0.0</v>
      </c>
      <c r="L614" s="894"/>
      <c r="M614" s="893">
        <f t="shared" si="19"/>
        <v>4250</v>
      </c>
      <c r="N614" s="893">
        <f t="shared" si="7"/>
        <v>0</v>
      </c>
      <c r="O614" s="904"/>
      <c r="P614" s="904"/>
      <c r="Q614" s="741"/>
    </row>
    <row r="615" ht="22.5" hidden="1" customHeight="1">
      <c r="A615" s="723" t="b">
        <v>0</v>
      </c>
      <c r="B615" s="888" t="s">
        <v>2693</v>
      </c>
      <c r="C615" s="889">
        <v>45757.0</v>
      </c>
      <c r="D615" s="890"/>
      <c r="E615" s="891" t="s">
        <v>119</v>
      </c>
      <c r="F615" s="889"/>
      <c r="G615" s="890" t="s">
        <v>26</v>
      </c>
      <c r="H615" s="888" t="s">
        <v>1609</v>
      </c>
      <c r="I615" s="893"/>
      <c r="J615" s="893">
        <v>3000.0</v>
      </c>
      <c r="K615" s="893">
        <v>0.0</v>
      </c>
      <c r="L615" s="894"/>
      <c r="M615" s="893">
        <f t="shared" si="19"/>
        <v>3000</v>
      </c>
      <c r="N615" s="893">
        <f t="shared" si="7"/>
        <v>0</v>
      </c>
      <c r="O615" s="904"/>
      <c r="P615" s="904"/>
      <c r="Q615" s="741"/>
    </row>
    <row r="616" ht="22.5" hidden="1" customHeight="1">
      <c r="A616" s="723" t="b">
        <v>0</v>
      </c>
      <c r="B616" s="888" t="s">
        <v>2702</v>
      </c>
      <c r="C616" s="889">
        <v>45758.0</v>
      </c>
      <c r="D616" s="890"/>
      <c r="E616" s="891" t="s">
        <v>2703</v>
      </c>
      <c r="F616" s="888">
        <v>8132648.0</v>
      </c>
      <c r="G616" s="890" t="s">
        <v>620</v>
      </c>
      <c r="H616" s="888" t="s">
        <v>1609</v>
      </c>
      <c r="I616" s="893"/>
      <c r="J616" s="893">
        <v>40000.0</v>
      </c>
      <c r="K616" s="893">
        <v>0.0</v>
      </c>
      <c r="L616" s="894"/>
      <c r="M616" s="893">
        <f t="shared" si="19"/>
        <v>40000</v>
      </c>
      <c r="N616" s="893">
        <f t="shared" si="7"/>
        <v>0</v>
      </c>
      <c r="O616" s="904"/>
      <c r="P616" s="904"/>
      <c r="Q616" s="741"/>
    </row>
    <row r="617" ht="22.5" customHeight="1">
      <c r="A617" s="723" t="b">
        <v>1</v>
      </c>
      <c r="B617" s="888" t="s">
        <v>618</v>
      </c>
      <c r="C617" s="889">
        <v>45758.0</v>
      </c>
      <c r="D617" s="890"/>
      <c r="E617" s="891" t="s">
        <v>1511</v>
      </c>
      <c r="F617" s="889"/>
      <c r="G617" s="890" t="s">
        <v>618</v>
      </c>
      <c r="H617" s="888" t="s">
        <v>1609</v>
      </c>
      <c r="I617" s="893"/>
      <c r="J617" s="893">
        <v>25000.0</v>
      </c>
      <c r="K617" s="893">
        <v>0.0</v>
      </c>
      <c r="L617" s="894"/>
      <c r="M617" s="893">
        <f t="shared" si="19"/>
        <v>25000</v>
      </c>
      <c r="N617" s="893">
        <f t="shared" si="7"/>
        <v>0</v>
      </c>
      <c r="O617" s="904"/>
      <c r="P617" s="904"/>
      <c r="Q617" s="741"/>
    </row>
    <row r="618" ht="22.5" hidden="1" customHeight="1">
      <c r="A618" s="723" t="b">
        <v>0</v>
      </c>
      <c r="B618" s="888" t="s">
        <v>2705</v>
      </c>
      <c r="C618" s="889">
        <v>45758.0</v>
      </c>
      <c r="D618" s="890"/>
      <c r="E618" s="891" t="s">
        <v>2706</v>
      </c>
      <c r="F618" s="888">
        <v>310.0</v>
      </c>
      <c r="G618" s="890" t="s">
        <v>819</v>
      </c>
      <c r="H618" s="888" t="s">
        <v>1609</v>
      </c>
      <c r="I618" s="893"/>
      <c r="J618" s="893">
        <v>10000.0</v>
      </c>
      <c r="K618" s="893">
        <v>0.0</v>
      </c>
      <c r="L618" s="894"/>
      <c r="M618" s="893">
        <f t="shared" si="19"/>
        <v>10000</v>
      </c>
      <c r="N618" s="893">
        <f t="shared" si="7"/>
        <v>0</v>
      </c>
      <c r="O618" s="904"/>
      <c r="P618" s="904"/>
      <c r="Q618" s="741"/>
    </row>
    <row r="619" ht="22.5" hidden="1" customHeight="1">
      <c r="A619" s="723" t="b">
        <v>0</v>
      </c>
      <c r="B619" s="888" t="s">
        <v>2704</v>
      </c>
      <c r="C619" s="889">
        <v>45758.0</v>
      </c>
      <c r="D619" s="890"/>
      <c r="E619" s="891" t="s">
        <v>54</v>
      </c>
      <c r="F619" s="889"/>
      <c r="G619" s="890" t="s">
        <v>651</v>
      </c>
      <c r="H619" s="888" t="s">
        <v>1609</v>
      </c>
      <c r="I619" s="893"/>
      <c r="J619" s="893">
        <v>7000.0</v>
      </c>
      <c r="K619" s="893">
        <v>0.0</v>
      </c>
      <c r="L619" s="894"/>
      <c r="M619" s="893">
        <f t="shared" si="19"/>
        <v>7000</v>
      </c>
      <c r="N619" s="893">
        <f t="shared" si="7"/>
        <v>0</v>
      </c>
      <c r="O619" s="904"/>
      <c r="P619" s="904"/>
      <c r="Q619" s="741"/>
    </row>
    <row r="620" ht="22.5" hidden="1" customHeight="1">
      <c r="A620" s="723" t="b">
        <v>1</v>
      </c>
      <c r="B620" s="888" t="s">
        <v>2524</v>
      </c>
      <c r="C620" s="889">
        <v>45759.0</v>
      </c>
      <c r="D620" s="890"/>
      <c r="E620" s="891" t="s">
        <v>632</v>
      </c>
      <c r="F620" s="888">
        <v>5433.0</v>
      </c>
      <c r="G620" s="890" t="s">
        <v>620</v>
      </c>
      <c r="H620" s="888" t="s">
        <v>1609</v>
      </c>
      <c r="I620" s="893"/>
      <c r="J620" s="893">
        <v>1240000.0</v>
      </c>
      <c r="K620" s="893">
        <v>0.0</v>
      </c>
      <c r="L620" s="894"/>
      <c r="M620" s="893">
        <v>1240000.0</v>
      </c>
      <c r="N620" s="893">
        <f t="shared" si="7"/>
        <v>0</v>
      </c>
      <c r="O620" s="904"/>
      <c r="P620" s="904"/>
      <c r="Q620" s="741"/>
    </row>
    <row r="621" ht="22.5" hidden="1" customHeight="1">
      <c r="A621" s="723" t="b">
        <v>0</v>
      </c>
      <c r="B621" s="888" t="s">
        <v>2707</v>
      </c>
      <c r="C621" s="889">
        <v>45759.0</v>
      </c>
      <c r="D621" s="890"/>
      <c r="E621" s="891" t="s">
        <v>54</v>
      </c>
      <c r="F621" s="889"/>
      <c r="G621" s="890" t="s">
        <v>628</v>
      </c>
      <c r="H621" s="888" t="s">
        <v>1609</v>
      </c>
      <c r="I621" s="893"/>
      <c r="J621" s="893">
        <v>150000.0</v>
      </c>
      <c r="K621" s="893">
        <v>0.0</v>
      </c>
      <c r="L621" s="894"/>
      <c r="M621" s="893">
        <f t="shared" ref="M621:M626" si="20">IF(OR(ISBLANK(J621),ISBLANK(K621)),"",J621-K621)</f>
        <v>150000</v>
      </c>
      <c r="N621" s="893">
        <f t="shared" si="7"/>
        <v>0</v>
      </c>
      <c r="O621" s="904"/>
      <c r="P621" s="904"/>
      <c r="Q621" s="741"/>
    </row>
    <row r="622" ht="22.5" customHeight="1">
      <c r="A622" s="723" t="b">
        <v>1</v>
      </c>
      <c r="B622" s="888" t="s">
        <v>618</v>
      </c>
      <c r="C622" s="889">
        <v>45759.0</v>
      </c>
      <c r="D622" s="890"/>
      <c r="E622" s="891" t="s">
        <v>1511</v>
      </c>
      <c r="F622" s="889"/>
      <c r="G622" s="890" t="s">
        <v>618</v>
      </c>
      <c r="H622" s="888" t="s">
        <v>1609</v>
      </c>
      <c r="I622" s="893"/>
      <c r="J622" s="893">
        <v>25000.0</v>
      </c>
      <c r="K622" s="893">
        <v>0.0</v>
      </c>
      <c r="L622" s="894"/>
      <c r="M622" s="893">
        <f t="shared" si="20"/>
        <v>25000</v>
      </c>
      <c r="N622" s="893">
        <f t="shared" si="7"/>
        <v>0</v>
      </c>
      <c r="O622" s="904"/>
      <c r="P622" s="904"/>
      <c r="Q622" s="741"/>
    </row>
    <row r="623" ht="22.5" hidden="1" customHeight="1">
      <c r="A623" s="723" t="b">
        <v>0</v>
      </c>
      <c r="B623" s="888" t="s">
        <v>3404</v>
      </c>
      <c r="C623" s="889">
        <v>45759.0</v>
      </c>
      <c r="D623" s="890"/>
      <c r="E623" s="891" t="s">
        <v>52</v>
      </c>
      <c r="F623" s="889"/>
      <c r="G623" s="890" t="s">
        <v>631</v>
      </c>
      <c r="H623" s="888"/>
      <c r="I623" s="893"/>
      <c r="J623" s="893">
        <v>9000.0</v>
      </c>
      <c r="K623" s="893">
        <v>0.0</v>
      </c>
      <c r="L623" s="894"/>
      <c r="M623" s="893">
        <f t="shared" si="20"/>
        <v>9000</v>
      </c>
      <c r="N623" s="893">
        <f t="shared" si="7"/>
        <v>0</v>
      </c>
      <c r="O623" s="904"/>
      <c r="P623" s="904"/>
      <c r="Q623" s="741"/>
    </row>
    <row r="624" ht="22.5" hidden="1" customHeight="1">
      <c r="A624" s="723" t="b">
        <v>1</v>
      </c>
      <c r="B624" s="888" t="s">
        <v>2708</v>
      </c>
      <c r="C624" s="889">
        <v>45759.0</v>
      </c>
      <c r="D624" s="890"/>
      <c r="E624" s="891" t="s">
        <v>632</v>
      </c>
      <c r="F624" s="889"/>
      <c r="G624" s="890" t="s">
        <v>628</v>
      </c>
      <c r="H624" s="888" t="s">
        <v>1609</v>
      </c>
      <c r="I624" s="893"/>
      <c r="J624" s="893">
        <v>8000.0</v>
      </c>
      <c r="K624" s="893">
        <v>0.0</v>
      </c>
      <c r="L624" s="894"/>
      <c r="M624" s="893">
        <f t="shared" si="20"/>
        <v>8000</v>
      </c>
      <c r="N624" s="893">
        <f t="shared" si="7"/>
        <v>0</v>
      </c>
      <c r="O624" s="904"/>
      <c r="P624" s="904"/>
      <c r="Q624" s="741"/>
    </row>
    <row r="625" ht="22.5" hidden="1" customHeight="1">
      <c r="A625" s="723" t="b">
        <v>0</v>
      </c>
      <c r="B625" s="888" t="s">
        <v>631</v>
      </c>
      <c r="C625" s="889">
        <v>45847.0</v>
      </c>
      <c r="D625" s="890"/>
      <c r="E625" s="891" t="s">
        <v>2840</v>
      </c>
      <c r="F625" s="889"/>
      <c r="G625" s="890" t="s">
        <v>631</v>
      </c>
      <c r="H625" s="888"/>
      <c r="I625" s="893"/>
      <c r="J625" s="893">
        <v>360000.0</v>
      </c>
      <c r="K625" s="893">
        <v>0.0</v>
      </c>
      <c r="L625" s="894"/>
      <c r="M625" s="893">
        <f t="shared" si="20"/>
        <v>360000</v>
      </c>
      <c r="N625" s="893">
        <f t="shared" si="7"/>
        <v>0</v>
      </c>
      <c r="O625" s="904"/>
      <c r="P625" s="904"/>
      <c r="Q625" s="741"/>
    </row>
    <row r="626" ht="22.5" customHeight="1">
      <c r="A626" s="723" t="b">
        <v>1</v>
      </c>
      <c r="B626" s="888" t="s">
        <v>618</v>
      </c>
      <c r="C626" s="889">
        <v>45760.0</v>
      </c>
      <c r="D626" s="890"/>
      <c r="E626" s="891" t="s">
        <v>37</v>
      </c>
      <c r="F626" s="889"/>
      <c r="G626" s="890" t="s">
        <v>618</v>
      </c>
      <c r="H626" s="888" t="s">
        <v>1609</v>
      </c>
      <c r="I626" s="893"/>
      <c r="J626" s="893">
        <v>100000.0</v>
      </c>
      <c r="K626" s="893">
        <v>0.0</v>
      </c>
      <c r="L626" s="894"/>
      <c r="M626" s="893">
        <f t="shared" si="20"/>
        <v>100000</v>
      </c>
      <c r="N626" s="893">
        <f t="shared" si="7"/>
        <v>0</v>
      </c>
      <c r="O626" s="904"/>
      <c r="P626" s="904"/>
      <c r="Q626" s="741"/>
    </row>
    <row r="627" ht="22.5" hidden="1" customHeight="1">
      <c r="A627" s="723" t="b">
        <v>1</v>
      </c>
      <c r="B627" s="888" t="s">
        <v>2709</v>
      </c>
      <c r="C627" s="889">
        <v>45760.0</v>
      </c>
      <c r="D627" s="890"/>
      <c r="E627" s="891" t="s">
        <v>632</v>
      </c>
      <c r="F627" s="888">
        <v>5462.0</v>
      </c>
      <c r="G627" s="890" t="s">
        <v>620</v>
      </c>
      <c r="H627" s="888" t="s">
        <v>1609</v>
      </c>
      <c r="I627" s="893"/>
      <c r="J627" s="893">
        <v>215000.0</v>
      </c>
      <c r="K627" s="893">
        <v>0.0</v>
      </c>
      <c r="L627" s="894"/>
      <c r="M627" s="893">
        <v>215000.0</v>
      </c>
      <c r="N627" s="893">
        <f t="shared" si="7"/>
        <v>0</v>
      </c>
      <c r="O627" s="904"/>
      <c r="P627" s="904"/>
      <c r="Q627" s="741"/>
    </row>
    <row r="628" ht="22.5" customHeight="1">
      <c r="A628" s="723" t="b">
        <v>0</v>
      </c>
      <c r="B628" s="888" t="s">
        <v>618</v>
      </c>
      <c r="C628" s="889">
        <v>45760.0</v>
      </c>
      <c r="D628" s="890"/>
      <c r="E628" s="891" t="s">
        <v>31</v>
      </c>
      <c r="F628" s="889"/>
      <c r="G628" s="890" t="s">
        <v>618</v>
      </c>
      <c r="H628" s="888" t="s">
        <v>1609</v>
      </c>
      <c r="I628" s="893"/>
      <c r="J628" s="893">
        <v>15000.0</v>
      </c>
      <c r="K628" s="893">
        <v>0.0</v>
      </c>
      <c r="L628" s="894"/>
      <c r="M628" s="893">
        <f t="shared" ref="M628:M637" si="21">IF(OR(ISBLANK(J628),ISBLANK(K628)),"",J628-K628)</f>
        <v>15000</v>
      </c>
      <c r="N628" s="893">
        <f t="shared" si="7"/>
        <v>0</v>
      </c>
      <c r="O628" s="904"/>
      <c r="P628" s="904"/>
      <c r="Q628" s="741"/>
    </row>
    <row r="629" ht="22.5" hidden="1" customHeight="1">
      <c r="A629" s="723" t="b">
        <v>0</v>
      </c>
      <c r="B629" s="888" t="s">
        <v>3448</v>
      </c>
      <c r="C629" s="889">
        <v>45760.0</v>
      </c>
      <c r="D629" s="890"/>
      <c r="E629" s="891" t="s">
        <v>1984</v>
      </c>
      <c r="F629" s="889"/>
      <c r="G629" s="890" t="s">
        <v>628</v>
      </c>
      <c r="H629" s="888" t="s">
        <v>1609</v>
      </c>
      <c r="I629" s="893"/>
      <c r="J629" s="893">
        <v>3000.0</v>
      </c>
      <c r="K629" s="893">
        <v>0.0</v>
      </c>
      <c r="L629" s="894"/>
      <c r="M629" s="893">
        <f t="shared" si="21"/>
        <v>3000</v>
      </c>
      <c r="N629" s="893">
        <f t="shared" si="7"/>
        <v>0</v>
      </c>
      <c r="O629" s="904"/>
      <c r="P629" s="904"/>
      <c r="Q629" s="741"/>
    </row>
    <row r="630" ht="22.5" hidden="1" customHeight="1">
      <c r="A630" s="723" t="b">
        <v>0</v>
      </c>
      <c r="B630" s="888" t="s">
        <v>2712</v>
      </c>
      <c r="C630" s="889">
        <v>45761.0</v>
      </c>
      <c r="D630" s="890"/>
      <c r="E630" s="891" t="s">
        <v>3449</v>
      </c>
      <c r="F630" s="888" t="s">
        <v>2711</v>
      </c>
      <c r="G630" s="890" t="s">
        <v>686</v>
      </c>
      <c r="H630" s="888" t="s">
        <v>1609</v>
      </c>
      <c r="I630" s="893"/>
      <c r="J630" s="893">
        <v>5650000.0</v>
      </c>
      <c r="K630" s="893">
        <v>0.0</v>
      </c>
      <c r="L630" s="894"/>
      <c r="M630" s="893">
        <f t="shared" si="21"/>
        <v>5650000</v>
      </c>
      <c r="N630" s="893">
        <f t="shared" si="7"/>
        <v>0</v>
      </c>
      <c r="O630" s="904"/>
      <c r="P630" s="904"/>
      <c r="Q630" s="741"/>
    </row>
    <row r="631" ht="22.5" hidden="1" customHeight="1">
      <c r="A631" s="723" t="b">
        <v>0</v>
      </c>
      <c r="B631" s="888" t="s">
        <v>2715</v>
      </c>
      <c r="C631" s="889">
        <v>45761.0</v>
      </c>
      <c r="D631" s="890"/>
      <c r="E631" s="891" t="s">
        <v>3449</v>
      </c>
      <c r="F631" s="888" t="s">
        <v>2714</v>
      </c>
      <c r="G631" s="890" t="s">
        <v>628</v>
      </c>
      <c r="H631" s="888" t="s">
        <v>1609</v>
      </c>
      <c r="I631" s="893"/>
      <c r="J631" s="893">
        <v>300000.0</v>
      </c>
      <c r="K631" s="893">
        <v>0.0</v>
      </c>
      <c r="L631" s="894"/>
      <c r="M631" s="893">
        <f t="shared" si="21"/>
        <v>300000</v>
      </c>
      <c r="N631" s="893">
        <f t="shared" si="7"/>
        <v>0</v>
      </c>
      <c r="O631" s="904"/>
      <c r="P631" s="904"/>
      <c r="Q631" s="741"/>
    </row>
    <row r="632" ht="22.5" hidden="1" customHeight="1">
      <c r="A632" s="723" t="b">
        <v>0</v>
      </c>
      <c r="B632" s="888" t="s">
        <v>2716</v>
      </c>
      <c r="C632" s="889">
        <v>45761.0</v>
      </c>
      <c r="D632" s="890"/>
      <c r="E632" s="891" t="s">
        <v>226</v>
      </c>
      <c r="F632" s="888">
        <v>29359.0</v>
      </c>
      <c r="G632" s="890" t="s">
        <v>2717</v>
      </c>
      <c r="H632" s="888" t="s">
        <v>226</v>
      </c>
      <c r="I632" s="893"/>
      <c r="J632" s="893">
        <v>228000.0</v>
      </c>
      <c r="K632" s="893">
        <v>0.0</v>
      </c>
      <c r="L632" s="894"/>
      <c r="M632" s="893">
        <f t="shared" si="21"/>
        <v>228000</v>
      </c>
      <c r="N632" s="893">
        <f t="shared" si="7"/>
        <v>0</v>
      </c>
      <c r="O632" s="904"/>
      <c r="P632" s="904"/>
      <c r="Q632" s="741"/>
    </row>
    <row r="633" ht="22.5" customHeight="1">
      <c r="A633" s="723" t="b">
        <v>1</v>
      </c>
      <c r="B633" s="888" t="s">
        <v>618</v>
      </c>
      <c r="C633" s="889">
        <v>45761.0</v>
      </c>
      <c r="D633" s="890"/>
      <c r="E633" s="891" t="s">
        <v>226</v>
      </c>
      <c r="F633" s="889"/>
      <c r="G633" s="890" t="s">
        <v>618</v>
      </c>
      <c r="H633" s="888" t="s">
        <v>1609</v>
      </c>
      <c r="I633" s="893"/>
      <c r="J633" s="893">
        <v>97000.0</v>
      </c>
      <c r="K633" s="893">
        <v>0.0</v>
      </c>
      <c r="L633" s="894"/>
      <c r="M633" s="893">
        <f t="shared" si="21"/>
        <v>97000</v>
      </c>
      <c r="N633" s="893">
        <f t="shared" si="7"/>
        <v>0</v>
      </c>
      <c r="O633" s="904"/>
      <c r="P633" s="904"/>
      <c r="Q633" s="741"/>
    </row>
    <row r="634" ht="22.5" hidden="1" customHeight="1">
      <c r="A634" s="723" t="b">
        <v>0</v>
      </c>
      <c r="B634" s="888" t="s">
        <v>631</v>
      </c>
      <c r="C634" s="889">
        <v>45876.0</v>
      </c>
      <c r="D634" s="890"/>
      <c r="E634" s="891" t="s">
        <v>2840</v>
      </c>
      <c r="F634" s="889"/>
      <c r="G634" s="890" t="s">
        <v>631</v>
      </c>
      <c r="H634" s="888"/>
      <c r="I634" s="893"/>
      <c r="J634" s="893">
        <v>405000.0</v>
      </c>
      <c r="K634" s="893">
        <v>0.0</v>
      </c>
      <c r="L634" s="894"/>
      <c r="M634" s="893">
        <f t="shared" si="21"/>
        <v>405000</v>
      </c>
      <c r="N634" s="893">
        <f t="shared" si="7"/>
        <v>0</v>
      </c>
      <c r="O634" s="904"/>
      <c r="P634" s="904"/>
      <c r="Q634" s="741"/>
    </row>
    <row r="635" ht="22.5" hidden="1" customHeight="1">
      <c r="A635" s="723" t="b">
        <v>0</v>
      </c>
      <c r="B635" s="888" t="s">
        <v>2480</v>
      </c>
      <c r="C635" s="889">
        <v>45762.0</v>
      </c>
      <c r="D635" s="890"/>
      <c r="E635" s="891" t="s">
        <v>758</v>
      </c>
      <c r="F635" s="888">
        <v>2775.0</v>
      </c>
      <c r="G635" s="890" t="s">
        <v>620</v>
      </c>
      <c r="H635" s="888" t="s">
        <v>1609</v>
      </c>
      <c r="I635" s="893"/>
      <c r="J635" s="893">
        <v>200000.0</v>
      </c>
      <c r="K635" s="893">
        <v>0.0</v>
      </c>
      <c r="L635" s="894"/>
      <c r="M635" s="893">
        <f t="shared" si="21"/>
        <v>200000</v>
      </c>
      <c r="N635" s="893">
        <f t="shared" si="7"/>
        <v>0</v>
      </c>
      <c r="O635" s="904"/>
      <c r="P635" s="904"/>
      <c r="Q635" s="741"/>
    </row>
    <row r="636" ht="22.5" hidden="1" customHeight="1">
      <c r="A636" s="723" t="b">
        <v>0</v>
      </c>
      <c r="B636" s="888" t="s">
        <v>631</v>
      </c>
      <c r="C636" s="889">
        <v>45914.0</v>
      </c>
      <c r="D636" s="890"/>
      <c r="E636" s="891" t="s">
        <v>2840</v>
      </c>
      <c r="F636" s="889"/>
      <c r="G636" s="890" t="s">
        <v>631</v>
      </c>
      <c r="H636" s="888"/>
      <c r="I636" s="893"/>
      <c r="J636" s="893">
        <v>400000.0</v>
      </c>
      <c r="K636" s="893">
        <v>0.0</v>
      </c>
      <c r="L636" s="894"/>
      <c r="M636" s="893">
        <f t="shared" si="21"/>
        <v>400000</v>
      </c>
      <c r="N636" s="893">
        <f t="shared" si="7"/>
        <v>0</v>
      </c>
      <c r="O636" s="904"/>
      <c r="P636" s="904"/>
      <c r="Q636" s="741"/>
    </row>
    <row r="637" ht="22.5" hidden="1" customHeight="1">
      <c r="A637" s="723" t="b">
        <v>0</v>
      </c>
      <c r="B637" s="888" t="s">
        <v>2725</v>
      </c>
      <c r="C637" s="889">
        <v>45762.0</v>
      </c>
      <c r="D637" s="890"/>
      <c r="E637" s="891" t="s">
        <v>37</v>
      </c>
      <c r="F637" s="888" t="s">
        <v>2724</v>
      </c>
      <c r="G637" s="890" t="s">
        <v>651</v>
      </c>
      <c r="H637" s="888" t="s">
        <v>1609</v>
      </c>
      <c r="I637" s="893"/>
      <c r="J637" s="893">
        <v>20000.0</v>
      </c>
      <c r="K637" s="893">
        <v>0.0</v>
      </c>
      <c r="L637" s="894"/>
      <c r="M637" s="893">
        <f t="shared" si="21"/>
        <v>20000</v>
      </c>
      <c r="N637" s="893">
        <f t="shared" si="7"/>
        <v>0</v>
      </c>
      <c r="O637" s="904"/>
      <c r="P637" s="904"/>
      <c r="Q637" s="741"/>
    </row>
    <row r="638" ht="22.5" hidden="1" customHeight="1">
      <c r="A638" s="723" t="b">
        <v>0</v>
      </c>
      <c r="B638" s="888" t="s">
        <v>2721</v>
      </c>
      <c r="C638" s="889">
        <v>45762.0</v>
      </c>
      <c r="D638" s="890"/>
      <c r="E638" s="891" t="s">
        <v>41</v>
      </c>
      <c r="F638" s="889"/>
      <c r="G638" s="890" t="s">
        <v>628</v>
      </c>
      <c r="H638" s="888" t="s">
        <v>1609</v>
      </c>
      <c r="I638" s="893"/>
      <c r="J638" s="893">
        <v>20000.0</v>
      </c>
      <c r="K638" s="893">
        <v>0.0</v>
      </c>
      <c r="L638" s="894"/>
      <c r="M638" s="893">
        <v>20000.0</v>
      </c>
      <c r="N638" s="893">
        <f t="shared" si="7"/>
        <v>0</v>
      </c>
      <c r="O638" s="904"/>
      <c r="P638" s="904"/>
      <c r="Q638" s="741"/>
    </row>
    <row r="639" ht="22.5" hidden="1" customHeight="1">
      <c r="A639" s="723" t="b">
        <v>0</v>
      </c>
      <c r="B639" s="888" t="s">
        <v>2720</v>
      </c>
      <c r="C639" s="889">
        <v>45762.0</v>
      </c>
      <c r="D639" s="890"/>
      <c r="E639" s="891" t="s">
        <v>41</v>
      </c>
      <c r="F639" s="888" t="s">
        <v>2719</v>
      </c>
      <c r="G639" s="890" t="s">
        <v>686</v>
      </c>
      <c r="H639" s="888" t="s">
        <v>1609</v>
      </c>
      <c r="I639" s="893"/>
      <c r="J639" s="893">
        <v>20000.0</v>
      </c>
      <c r="K639" s="893">
        <v>0.0</v>
      </c>
      <c r="L639" s="894"/>
      <c r="M639" s="893">
        <f t="shared" ref="M639:M651" si="22">IF(OR(ISBLANK(J639),ISBLANK(K639)),"",J639-K639)</f>
        <v>20000</v>
      </c>
      <c r="N639" s="893">
        <f t="shared" si="7"/>
        <v>0</v>
      </c>
      <c r="O639" s="904"/>
      <c r="P639" s="904"/>
      <c r="Q639" s="741"/>
    </row>
    <row r="640" ht="22.5" hidden="1" customHeight="1">
      <c r="A640" s="723" t="b">
        <v>0</v>
      </c>
      <c r="B640" s="888" t="s">
        <v>2723</v>
      </c>
      <c r="C640" s="889">
        <v>45762.0</v>
      </c>
      <c r="D640" s="890"/>
      <c r="E640" s="891" t="s">
        <v>758</v>
      </c>
      <c r="F640" s="888">
        <v>2775.0</v>
      </c>
      <c r="G640" s="890" t="s">
        <v>628</v>
      </c>
      <c r="H640" s="888" t="s">
        <v>1609</v>
      </c>
      <c r="I640" s="893"/>
      <c r="J640" s="893">
        <v>10000.0</v>
      </c>
      <c r="K640" s="893">
        <v>0.0</v>
      </c>
      <c r="L640" s="894"/>
      <c r="M640" s="893">
        <f t="shared" si="22"/>
        <v>10000</v>
      </c>
      <c r="N640" s="893">
        <f t="shared" si="7"/>
        <v>0</v>
      </c>
      <c r="O640" s="904"/>
      <c r="P640" s="904"/>
      <c r="Q640" s="741"/>
    </row>
    <row r="641" ht="22.5" hidden="1" customHeight="1">
      <c r="A641" s="723" t="b">
        <v>0</v>
      </c>
      <c r="B641" s="888" t="s">
        <v>2718</v>
      </c>
      <c r="C641" s="889">
        <v>45762.0</v>
      </c>
      <c r="D641" s="890"/>
      <c r="E641" s="891" t="s">
        <v>54</v>
      </c>
      <c r="F641" s="889"/>
      <c r="G641" s="890" t="s">
        <v>717</v>
      </c>
      <c r="H641" s="888" t="s">
        <v>1609</v>
      </c>
      <c r="I641" s="893"/>
      <c r="J641" s="893">
        <v>10000.0</v>
      </c>
      <c r="K641" s="893">
        <v>0.0</v>
      </c>
      <c r="L641" s="894"/>
      <c r="M641" s="893">
        <f t="shared" si="22"/>
        <v>10000</v>
      </c>
      <c r="N641" s="893">
        <f t="shared" si="7"/>
        <v>0</v>
      </c>
      <c r="O641" s="904"/>
      <c r="P641" s="904"/>
      <c r="Q641" s="741"/>
    </row>
    <row r="642" ht="22.5" hidden="1" customHeight="1">
      <c r="A642" s="723" t="b">
        <v>0</v>
      </c>
      <c r="B642" s="888" t="s">
        <v>2722</v>
      </c>
      <c r="C642" s="889">
        <v>45762.0</v>
      </c>
      <c r="D642" s="890"/>
      <c r="E642" s="891" t="s">
        <v>382</v>
      </c>
      <c r="F642" s="889"/>
      <c r="G642" s="890" t="s">
        <v>628</v>
      </c>
      <c r="H642" s="888" t="s">
        <v>1609</v>
      </c>
      <c r="I642" s="893"/>
      <c r="J642" s="893">
        <v>5000.0</v>
      </c>
      <c r="K642" s="893">
        <v>0.0</v>
      </c>
      <c r="L642" s="894"/>
      <c r="M642" s="893">
        <f t="shared" si="22"/>
        <v>5000</v>
      </c>
      <c r="N642" s="893">
        <f t="shared" si="7"/>
        <v>0</v>
      </c>
      <c r="O642" s="904"/>
      <c r="P642" s="904"/>
      <c r="Q642" s="741"/>
    </row>
    <row r="643" ht="22.5" hidden="1" customHeight="1">
      <c r="A643" s="723" t="b">
        <v>0</v>
      </c>
      <c r="B643" s="888" t="s">
        <v>2432</v>
      </c>
      <c r="C643" s="889">
        <v>45762.0</v>
      </c>
      <c r="D643" s="890"/>
      <c r="E643" s="891" t="s">
        <v>54</v>
      </c>
      <c r="F643" s="889"/>
      <c r="G643" s="890" t="s">
        <v>622</v>
      </c>
      <c r="H643" s="888" t="s">
        <v>1609</v>
      </c>
      <c r="I643" s="893"/>
      <c r="J643" s="893">
        <v>2000.0</v>
      </c>
      <c r="K643" s="893">
        <v>0.0</v>
      </c>
      <c r="L643" s="894"/>
      <c r="M643" s="893">
        <f t="shared" si="22"/>
        <v>2000</v>
      </c>
      <c r="N643" s="893">
        <f t="shared" si="7"/>
        <v>0</v>
      </c>
      <c r="O643" s="904"/>
      <c r="P643" s="904"/>
      <c r="Q643" s="741"/>
    </row>
    <row r="644" ht="22.5" hidden="1" customHeight="1">
      <c r="A644" s="723" t="b">
        <v>0</v>
      </c>
      <c r="B644" s="888" t="s">
        <v>2432</v>
      </c>
      <c r="C644" s="889">
        <v>45762.0</v>
      </c>
      <c r="D644" s="890"/>
      <c r="E644" s="891" t="s">
        <v>54</v>
      </c>
      <c r="F644" s="889"/>
      <c r="G644" s="890" t="s">
        <v>622</v>
      </c>
      <c r="H644" s="888" t="s">
        <v>1609</v>
      </c>
      <c r="I644" s="893"/>
      <c r="J644" s="893">
        <v>2000.0</v>
      </c>
      <c r="K644" s="893">
        <v>0.0</v>
      </c>
      <c r="L644" s="894"/>
      <c r="M644" s="893">
        <f t="shared" si="22"/>
        <v>2000</v>
      </c>
      <c r="N644" s="893">
        <f t="shared" si="7"/>
        <v>0</v>
      </c>
      <c r="O644" s="904"/>
      <c r="P644" s="904"/>
      <c r="Q644" s="741"/>
    </row>
    <row r="645" ht="22.5" hidden="1" customHeight="1">
      <c r="A645" s="723" t="b">
        <v>0</v>
      </c>
      <c r="B645" s="888" t="s">
        <v>3450</v>
      </c>
      <c r="C645" s="889">
        <v>45763.0</v>
      </c>
      <c r="D645" s="890"/>
      <c r="E645" s="891" t="s">
        <v>31</v>
      </c>
      <c r="F645" s="889"/>
      <c r="G645" s="890" t="s">
        <v>686</v>
      </c>
      <c r="H645" s="888" t="s">
        <v>1609</v>
      </c>
      <c r="I645" s="893"/>
      <c r="J645" s="893">
        <v>450000.0</v>
      </c>
      <c r="K645" s="893">
        <v>0.0</v>
      </c>
      <c r="L645" s="894"/>
      <c r="M645" s="893">
        <f t="shared" si="22"/>
        <v>450000</v>
      </c>
      <c r="N645" s="893">
        <f t="shared" si="7"/>
        <v>0</v>
      </c>
      <c r="O645" s="904"/>
      <c r="P645" s="904"/>
      <c r="Q645" s="741"/>
    </row>
    <row r="646" ht="22.5" hidden="1" customHeight="1">
      <c r="A646" s="723" t="b">
        <v>0</v>
      </c>
      <c r="B646" s="888" t="s">
        <v>2727</v>
      </c>
      <c r="C646" s="889">
        <v>45763.0</v>
      </c>
      <c r="D646" s="890"/>
      <c r="E646" s="891" t="s">
        <v>31</v>
      </c>
      <c r="F646" s="889"/>
      <c r="G646" s="890" t="s">
        <v>620</v>
      </c>
      <c r="H646" s="888" t="s">
        <v>1609</v>
      </c>
      <c r="I646" s="893"/>
      <c r="J646" s="893">
        <v>370000.0</v>
      </c>
      <c r="K646" s="893">
        <v>0.0</v>
      </c>
      <c r="L646" s="894"/>
      <c r="M646" s="893">
        <f t="shared" si="22"/>
        <v>370000</v>
      </c>
      <c r="N646" s="893">
        <f t="shared" si="7"/>
        <v>0</v>
      </c>
      <c r="O646" s="904"/>
      <c r="P646" s="904"/>
      <c r="Q646" s="741"/>
    </row>
    <row r="647" ht="22.5" hidden="1" customHeight="1">
      <c r="A647" s="723" t="b">
        <v>0</v>
      </c>
      <c r="B647" s="888" t="s">
        <v>2740</v>
      </c>
      <c r="C647" s="889">
        <v>45763.0</v>
      </c>
      <c r="D647" s="890"/>
      <c r="E647" s="891" t="s">
        <v>31</v>
      </c>
      <c r="F647" s="889"/>
      <c r="G647" s="890" t="s">
        <v>819</v>
      </c>
      <c r="H647" s="888" t="s">
        <v>1609</v>
      </c>
      <c r="I647" s="893"/>
      <c r="J647" s="893">
        <v>177000.0</v>
      </c>
      <c r="K647" s="893">
        <v>0.0</v>
      </c>
      <c r="L647" s="894"/>
      <c r="M647" s="893">
        <f t="shared" si="22"/>
        <v>177000</v>
      </c>
      <c r="N647" s="893">
        <f t="shared" si="7"/>
        <v>0</v>
      </c>
      <c r="O647" s="904"/>
      <c r="P647" s="904"/>
      <c r="Q647" s="741"/>
    </row>
    <row r="648" ht="22.5" customHeight="1">
      <c r="A648" s="723" t="b">
        <v>1</v>
      </c>
      <c r="B648" s="888" t="s">
        <v>618</v>
      </c>
      <c r="C648" s="889">
        <v>45763.0</v>
      </c>
      <c r="D648" s="890"/>
      <c r="E648" s="891" t="s">
        <v>2698</v>
      </c>
      <c r="F648" s="889"/>
      <c r="G648" s="890" t="s">
        <v>618</v>
      </c>
      <c r="H648" s="888" t="s">
        <v>1609</v>
      </c>
      <c r="I648" s="893"/>
      <c r="J648" s="893">
        <v>100000.0</v>
      </c>
      <c r="K648" s="893">
        <v>0.0</v>
      </c>
      <c r="L648" s="894"/>
      <c r="M648" s="893">
        <f t="shared" si="22"/>
        <v>100000</v>
      </c>
      <c r="N648" s="893">
        <f t="shared" si="7"/>
        <v>0</v>
      </c>
      <c r="O648" s="904"/>
      <c r="P648" s="904"/>
      <c r="Q648" s="741"/>
    </row>
    <row r="649" ht="22.5" hidden="1" customHeight="1">
      <c r="A649" s="723" t="b">
        <v>0</v>
      </c>
      <c r="B649" s="888" t="s">
        <v>2406</v>
      </c>
      <c r="C649" s="889">
        <v>45763.0</v>
      </c>
      <c r="D649" s="890"/>
      <c r="E649" s="891" t="s">
        <v>225</v>
      </c>
      <c r="F649" s="888">
        <v>33619.0</v>
      </c>
      <c r="G649" s="890" t="s">
        <v>622</v>
      </c>
      <c r="H649" s="888" t="s">
        <v>1609</v>
      </c>
      <c r="I649" s="893"/>
      <c r="J649" s="893">
        <v>93000.0</v>
      </c>
      <c r="K649" s="893">
        <v>0.0</v>
      </c>
      <c r="L649" s="894"/>
      <c r="M649" s="893">
        <f t="shared" si="22"/>
        <v>93000</v>
      </c>
      <c r="N649" s="893">
        <f t="shared" si="7"/>
        <v>0</v>
      </c>
      <c r="O649" s="904"/>
      <c r="P649" s="904"/>
      <c r="Q649" s="741"/>
    </row>
    <row r="650" ht="22.5" hidden="1" customHeight="1">
      <c r="A650" s="723" t="b">
        <v>0</v>
      </c>
      <c r="B650" s="888" t="s">
        <v>2732</v>
      </c>
      <c r="C650" s="889">
        <v>45763.0</v>
      </c>
      <c r="D650" s="890"/>
      <c r="E650" s="891" t="s">
        <v>54</v>
      </c>
      <c r="F650" s="889"/>
      <c r="G650" s="890" t="s">
        <v>710</v>
      </c>
      <c r="H650" s="888" t="s">
        <v>1609</v>
      </c>
      <c r="I650" s="893"/>
      <c r="J650" s="893">
        <v>90000.0</v>
      </c>
      <c r="K650" s="893">
        <v>0.0</v>
      </c>
      <c r="L650" s="894"/>
      <c r="M650" s="893">
        <f t="shared" si="22"/>
        <v>90000</v>
      </c>
      <c r="N650" s="893">
        <f t="shared" si="7"/>
        <v>0</v>
      </c>
      <c r="O650" s="904"/>
      <c r="P650" s="904"/>
      <c r="Q650" s="741"/>
    </row>
    <row r="651" ht="22.5" hidden="1" customHeight="1">
      <c r="A651" s="723" t="b">
        <v>0</v>
      </c>
      <c r="B651" s="888" t="s">
        <v>2728</v>
      </c>
      <c r="C651" s="889">
        <v>45763.0</v>
      </c>
      <c r="D651" s="890"/>
      <c r="E651" s="891" t="s">
        <v>2729</v>
      </c>
      <c r="F651" s="889"/>
      <c r="G651" s="890" t="s">
        <v>620</v>
      </c>
      <c r="H651" s="888" t="s">
        <v>1609</v>
      </c>
      <c r="I651" s="893"/>
      <c r="J651" s="893">
        <v>60000.0</v>
      </c>
      <c r="K651" s="893">
        <v>0.0</v>
      </c>
      <c r="L651" s="894"/>
      <c r="M651" s="893">
        <f t="shared" si="22"/>
        <v>60000</v>
      </c>
      <c r="N651" s="893">
        <f t="shared" si="7"/>
        <v>0</v>
      </c>
      <c r="O651" s="904"/>
      <c r="P651" s="904"/>
      <c r="Q651" s="741"/>
    </row>
    <row r="652" ht="22.5" hidden="1" customHeight="1">
      <c r="A652" s="723" t="b">
        <v>0</v>
      </c>
      <c r="B652" s="889" t="s">
        <v>3260</v>
      </c>
      <c r="C652" s="889">
        <v>45925.0</v>
      </c>
      <c r="D652" s="890" t="s">
        <v>41</v>
      </c>
      <c r="E652" s="891" t="s">
        <v>2840</v>
      </c>
      <c r="F652" s="889"/>
      <c r="G652" s="889" t="s">
        <v>629</v>
      </c>
      <c r="H652" s="890">
        <v>35000.0</v>
      </c>
      <c r="I652" s="890">
        <v>35000.0</v>
      </c>
      <c r="J652" s="893">
        <v>35000.0</v>
      </c>
      <c r="K652" s="893">
        <v>0.0</v>
      </c>
      <c r="L652" s="894"/>
      <c r="M652" s="893">
        <v>35000.0</v>
      </c>
      <c r="N652" s="893">
        <f t="shared" si="7"/>
        <v>0</v>
      </c>
      <c r="O652" s="904"/>
      <c r="P652" s="904"/>
      <c r="Q652" s="741"/>
    </row>
    <row r="653" ht="22.5" hidden="1" customHeight="1">
      <c r="A653" s="723" t="b">
        <v>0</v>
      </c>
      <c r="B653" s="888" t="s">
        <v>2731</v>
      </c>
      <c r="C653" s="889">
        <v>45763.0</v>
      </c>
      <c r="D653" s="890"/>
      <c r="E653" s="891" t="s">
        <v>31</v>
      </c>
      <c r="F653" s="889"/>
      <c r="G653" s="890" t="s">
        <v>686</v>
      </c>
      <c r="H653" s="888" t="s">
        <v>1609</v>
      </c>
      <c r="I653" s="893"/>
      <c r="J653" s="893">
        <v>50000.0</v>
      </c>
      <c r="K653" s="893">
        <v>0.0</v>
      </c>
      <c r="L653" s="894"/>
      <c r="M653" s="893">
        <f>IF(OR(ISBLANK(J653),ISBLANK(K653)),"",J653-K653)</f>
        <v>50000</v>
      </c>
      <c r="N653" s="893">
        <f t="shared" si="7"/>
        <v>0</v>
      </c>
      <c r="O653" s="904"/>
      <c r="P653" s="904"/>
      <c r="Q653" s="741"/>
    </row>
    <row r="654" ht="22.5" hidden="1" customHeight="1">
      <c r="A654" s="723" t="b">
        <v>0</v>
      </c>
      <c r="B654" s="889" t="s">
        <v>3168</v>
      </c>
      <c r="C654" s="889">
        <v>45925.0</v>
      </c>
      <c r="D654" s="890" t="s">
        <v>41</v>
      </c>
      <c r="E654" s="891" t="s">
        <v>2840</v>
      </c>
      <c r="F654" s="889"/>
      <c r="G654" s="889" t="s">
        <v>3263</v>
      </c>
      <c r="H654" s="890">
        <v>25000.0</v>
      </c>
      <c r="I654" s="890">
        <v>25000.0</v>
      </c>
      <c r="J654" s="893">
        <v>25000.0</v>
      </c>
      <c r="K654" s="893">
        <v>0.0</v>
      </c>
      <c r="L654" s="894"/>
      <c r="M654" s="893">
        <v>25000.0</v>
      </c>
      <c r="N654" s="893">
        <f t="shared" si="7"/>
        <v>0</v>
      </c>
      <c r="O654" s="904"/>
      <c r="P654" s="904"/>
      <c r="Q654" s="741"/>
    </row>
    <row r="655" ht="22.5" hidden="1" customHeight="1">
      <c r="A655" s="723" t="b">
        <v>0</v>
      </c>
      <c r="B655" s="888" t="s">
        <v>2737</v>
      </c>
      <c r="C655" s="889">
        <v>45763.0</v>
      </c>
      <c r="D655" s="890"/>
      <c r="E655" s="891" t="s">
        <v>31</v>
      </c>
      <c r="F655" s="889"/>
      <c r="G655" s="890" t="s">
        <v>651</v>
      </c>
      <c r="H655" s="888" t="s">
        <v>1609</v>
      </c>
      <c r="I655" s="893"/>
      <c r="J655" s="893">
        <v>40000.0</v>
      </c>
      <c r="K655" s="893">
        <v>0.0</v>
      </c>
      <c r="L655" s="894"/>
      <c r="M655" s="893">
        <f t="shared" ref="M655:M663" si="23">IF(OR(ISBLANK(J655),ISBLANK(K655)),"",J655-K655)</f>
        <v>40000</v>
      </c>
      <c r="N655" s="893">
        <f t="shared" si="7"/>
        <v>0</v>
      </c>
      <c r="O655" s="904"/>
      <c r="P655" s="904"/>
      <c r="Q655" s="741"/>
    </row>
    <row r="656" ht="22.5" hidden="1" customHeight="1">
      <c r="A656" s="723" t="b">
        <v>0</v>
      </c>
      <c r="B656" s="888" t="s">
        <v>2733</v>
      </c>
      <c r="C656" s="889">
        <v>45763.0</v>
      </c>
      <c r="D656" s="890"/>
      <c r="E656" s="891" t="s">
        <v>31</v>
      </c>
      <c r="F656" s="889"/>
      <c r="G656" s="890" t="s">
        <v>628</v>
      </c>
      <c r="H656" s="888" t="s">
        <v>1609</v>
      </c>
      <c r="I656" s="893"/>
      <c r="J656" s="893">
        <v>27000.0</v>
      </c>
      <c r="K656" s="893">
        <v>0.0</v>
      </c>
      <c r="L656" s="894"/>
      <c r="M656" s="893">
        <f t="shared" si="23"/>
        <v>27000</v>
      </c>
      <c r="N656" s="893">
        <f t="shared" si="7"/>
        <v>0</v>
      </c>
      <c r="O656" s="904"/>
      <c r="P656" s="904"/>
      <c r="Q656" s="741"/>
    </row>
    <row r="657" ht="22.5" hidden="1" customHeight="1">
      <c r="A657" s="723" t="b">
        <v>0</v>
      </c>
      <c r="B657" s="888" t="s">
        <v>2738</v>
      </c>
      <c r="C657" s="889">
        <v>45763.0</v>
      </c>
      <c r="D657" s="890"/>
      <c r="E657" s="891" t="s">
        <v>54</v>
      </c>
      <c r="F657" s="889"/>
      <c r="G657" s="890" t="s">
        <v>651</v>
      </c>
      <c r="H657" s="888" t="s">
        <v>1609</v>
      </c>
      <c r="I657" s="893"/>
      <c r="J657" s="893">
        <v>25000.0</v>
      </c>
      <c r="K657" s="893">
        <v>0.0</v>
      </c>
      <c r="L657" s="894"/>
      <c r="M657" s="893">
        <f t="shared" si="23"/>
        <v>25000</v>
      </c>
      <c r="N657" s="893">
        <f t="shared" si="7"/>
        <v>0</v>
      </c>
      <c r="O657" s="904"/>
      <c r="P657" s="904"/>
      <c r="Q657" s="741"/>
    </row>
    <row r="658" ht="22.5" hidden="1" customHeight="1">
      <c r="A658" s="723" t="b">
        <v>0</v>
      </c>
      <c r="B658" s="888" t="s">
        <v>2739</v>
      </c>
      <c r="C658" s="889">
        <v>45763.0</v>
      </c>
      <c r="D658" s="890"/>
      <c r="E658" s="891" t="s">
        <v>31</v>
      </c>
      <c r="F658" s="889"/>
      <c r="G658" s="890" t="s">
        <v>2554</v>
      </c>
      <c r="H658" s="888" t="s">
        <v>1609</v>
      </c>
      <c r="I658" s="893"/>
      <c r="J658" s="893">
        <v>25000.0</v>
      </c>
      <c r="K658" s="893">
        <v>0.0</v>
      </c>
      <c r="L658" s="894"/>
      <c r="M658" s="893">
        <f t="shared" si="23"/>
        <v>25000</v>
      </c>
      <c r="N658" s="893">
        <f t="shared" si="7"/>
        <v>0</v>
      </c>
      <c r="O658" s="904"/>
      <c r="P658" s="904"/>
      <c r="Q658" s="741"/>
    </row>
    <row r="659" ht="22.5" hidden="1" customHeight="1">
      <c r="A659" s="723" t="b">
        <v>1</v>
      </c>
      <c r="B659" s="888" t="s">
        <v>3404</v>
      </c>
      <c r="C659" s="889">
        <v>45763.0</v>
      </c>
      <c r="D659" s="890"/>
      <c r="E659" s="891" t="s">
        <v>52</v>
      </c>
      <c r="F659" s="889"/>
      <c r="G659" s="890" t="s">
        <v>631</v>
      </c>
      <c r="H659" s="888" t="s">
        <v>1609</v>
      </c>
      <c r="I659" s="893"/>
      <c r="J659" s="893">
        <v>25000.0</v>
      </c>
      <c r="K659" s="893">
        <v>0.0</v>
      </c>
      <c r="L659" s="894"/>
      <c r="M659" s="893">
        <f t="shared" si="23"/>
        <v>25000</v>
      </c>
      <c r="N659" s="893">
        <f t="shared" si="7"/>
        <v>0</v>
      </c>
      <c r="O659" s="904"/>
      <c r="P659" s="904"/>
      <c r="Q659" s="741"/>
    </row>
    <row r="660" ht="22.5" customHeight="1">
      <c r="A660" s="723" t="b">
        <v>1</v>
      </c>
      <c r="B660" s="888" t="s">
        <v>618</v>
      </c>
      <c r="C660" s="889">
        <v>45763.0</v>
      </c>
      <c r="D660" s="890"/>
      <c r="E660" s="891" t="s">
        <v>1511</v>
      </c>
      <c r="F660" s="889"/>
      <c r="G660" s="890" t="s">
        <v>618</v>
      </c>
      <c r="H660" s="888" t="s">
        <v>1609</v>
      </c>
      <c r="I660" s="893"/>
      <c r="J660" s="893">
        <v>10000.0</v>
      </c>
      <c r="K660" s="893">
        <v>0.0</v>
      </c>
      <c r="L660" s="894"/>
      <c r="M660" s="893">
        <f t="shared" si="23"/>
        <v>10000</v>
      </c>
      <c r="N660" s="893">
        <f t="shared" si="7"/>
        <v>0</v>
      </c>
      <c r="O660" s="904"/>
      <c r="P660" s="904"/>
      <c r="Q660" s="741"/>
    </row>
    <row r="661" ht="22.5" hidden="1" customHeight="1">
      <c r="A661" s="723" t="b">
        <v>0</v>
      </c>
      <c r="B661" s="888" t="s">
        <v>2668</v>
      </c>
      <c r="C661" s="889">
        <v>45763.0</v>
      </c>
      <c r="D661" s="890"/>
      <c r="E661" s="891" t="s">
        <v>2736</v>
      </c>
      <c r="F661" s="889"/>
      <c r="G661" s="890" t="s">
        <v>628</v>
      </c>
      <c r="H661" s="888" t="s">
        <v>1609</v>
      </c>
      <c r="I661" s="893"/>
      <c r="J661" s="893">
        <v>7000.0</v>
      </c>
      <c r="K661" s="893">
        <v>0.0</v>
      </c>
      <c r="L661" s="894"/>
      <c r="M661" s="893">
        <f t="shared" si="23"/>
        <v>7000</v>
      </c>
      <c r="N661" s="893">
        <f t="shared" si="7"/>
        <v>0</v>
      </c>
      <c r="O661" s="904"/>
      <c r="P661" s="904"/>
      <c r="Q661" s="741"/>
    </row>
    <row r="662" ht="22.5" hidden="1" customHeight="1">
      <c r="A662" s="723" t="b">
        <v>0</v>
      </c>
      <c r="B662" s="888" t="s">
        <v>2734</v>
      </c>
      <c r="C662" s="889">
        <v>45763.0</v>
      </c>
      <c r="D662" s="890"/>
      <c r="E662" s="891" t="s">
        <v>54</v>
      </c>
      <c r="F662" s="889"/>
      <c r="G662" s="890" t="s">
        <v>628</v>
      </c>
      <c r="H662" s="888" t="s">
        <v>1609</v>
      </c>
      <c r="I662" s="893"/>
      <c r="J662" s="893">
        <v>7000.0</v>
      </c>
      <c r="K662" s="893">
        <v>0.0</v>
      </c>
      <c r="L662" s="894"/>
      <c r="M662" s="893">
        <f t="shared" si="23"/>
        <v>7000</v>
      </c>
      <c r="N662" s="893">
        <f t="shared" si="7"/>
        <v>0</v>
      </c>
      <c r="O662" s="904"/>
      <c r="P662" s="904"/>
      <c r="Q662" s="741"/>
    </row>
    <row r="663" ht="22.5" hidden="1" customHeight="1">
      <c r="A663" s="723" t="b">
        <v>0</v>
      </c>
      <c r="B663" s="888" t="s">
        <v>3451</v>
      </c>
      <c r="C663" s="889">
        <v>45763.0</v>
      </c>
      <c r="D663" s="890"/>
      <c r="E663" s="891" t="s">
        <v>1511</v>
      </c>
      <c r="F663" s="889"/>
      <c r="G663" s="890" t="s">
        <v>625</v>
      </c>
      <c r="H663" s="888" t="s">
        <v>1609</v>
      </c>
      <c r="I663" s="893"/>
      <c r="J663" s="893">
        <v>6000.0</v>
      </c>
      <c r="K663" s="893">
        <v>0.0</v>
      </c>
      <c r="L663" s="894"/>
      <c r="M663" s="893">
        <f t="shared" si="23"/>
        <v>6000</v>
      </c>
      <c r="N663" s="893">
        <f t="shared" si="7"/>
        <v>0</v>
      </c>
      <c r="O663" s="904"/>
      <c r="P663" s="904"/>
      <c r="Q663" s="741"/>
    </row>
    <row r="664" ht="22.5" hidden="1" customHeight="1">
      <c r="A664" s="723" t="b">
        <v>1</v>
      </c>
      <c r="B664" s="888" t="s">
        <v>2742</v>
      </c>
      <c r="C664" s="889">
        <v>45764.0</v>
      </c>
      <c r="D664" s="890"/>
      <c r="E664" s="891" t="s">
        <v>632</v>
      </c>
      <c r="F664" s="888">
        <v>5548.0</v>
      </c>
      <c r="G664" s="890" t="s">
        <v>620</v>
      </c>
      <c r="H664" s="888" t="s">
        <v>1609</v>
      </c>
      <c r="I664" s="893"/>
      <c r="J664" s="893">
        <v>250000.0</v>
      </c>
      <c r="K664" s="893">
        <v>0.0</v>
      </c>
      <c r="L664" s="894"/>
      <c r="M664" s="893">
        <v>250000.0</v>
      </c>
      <c r="N664" s="893">
        <f t="shared" si="7"/>
        <v>0</v>
      </c>
      <c r="O664" s="904"/>
      <c r="P664" s="904"/>
      <c r="Q664" s="741"/>
    </row>
    <row r="665" ht="22.5" hidden="1" customHeight="1">
      <c r="A665" s="723" t="b">
        <v>0</v>
      </c>
      <c r="B665" s="888" t="s">
        <v>2743</v>
      </c>
      <c r="C665" s="889">
        <v>45764.0</v>
      </c>
      <c r="D665" s="890"/>
      <c r="E665" s="891" t="s">
        <v>179</v>
      </c>
      <c r="F665" s="889"/>
      <c r="G665" s="890" t="s">
        <v>628</v>
      </c>
      <c r="H665" s="888" t="s">
        <v>1609</v>
      </c>
      <c r="I665" s="893"/>
      <c r="J665" s="893">
        <v>45000.0</v>
      </c>
      <c r="K665" s="893">
        <v>0.0</v>
      </c>
      <c r="L665" s="894"/>
      <c r="M665" s="893">
        <f t="shared" ref="M665:M666" si="24">IF(OR(ISBLANK(J665),ISBLANK(K665)),"",J665-K665)</f>
        <v>45000</v>
      </c>
      <c r="N665" s="893">
        <f t="shared" si="7"/>
        <v>0</v>
      </c>
      <c r="O665" s="904"/>
      <c r="P665" s="904"/>
      <c r="Q665" s="741"/>
    </row>
    <row r="666" ht="22.5" hidden="1" customHeight="1">
      <c r="A666" s="723" t="b">
        <v>0</v>
      </c>
      <c r="B666" s="888" t="s">
        <v>631</v>
      </c>
      <c r="C666" s="889">
        <v>45765.0</v>
      </c>
      <c r="D666" s="890"/>
      <c r="E666" s="891" t="s">
        <v>2744</v>
      </c>
      <c r="F666" s="889"/>
      <c r="G666" s="890" t="s">
        <v>631</v>
      </c>
      <c r="H666" s="888" t="s">
        <v>1609</v>
      </c>
      <c r="I666" s="893"/>
      <c r="J666" s="893">
        <v>100000.0</v>
      </c>
      <c r="K666" s="893">
        <v>0.0</v>
      </c>
      <c r="L666" s="894"/>
      <c r="M666" s="893">
        <f t="shared" si="24"/>
        <v>100000</v>
      </c>
      <c r="N666" s="893">
        <f t="shared" si="7"/>
        <v>0</v>
      </c>
      <c r="O666" s="904"/>
      <c r="P666" s="904"/>
      <c r="Q666" s="741"/>
    </row>
    <row r="667" ht="22.5" hidden="1" customHeight="1">
      <c r="A667" s="723" t="b">
        <v>1</v>
      </c>
      <c r="B667" s="888" t="s">
        <v>2629</v>
      </c>
      <c r="C667" s="889">
        <v>45766.0</v>
      </c>
      <c r="D667" s="890"/>
      <c r="E667" s="891" t="s">
        <v>632</v>
      </c>
      <c r="F667" s="888">
        <v>5577.0</v>
      </c>
      <c r="G667" s="890" t="s">
        <v>620</v>
      </c>
      <c r="H667" s="888" t="s">
        <v>1609</v>
      </c>
      <c r="I667" s="893"/>
      <c r="J667" s="893">
        <v>441000.0</v>
      </c>
      <c r="K667" s="893">
        <v>0.0</v>
      </c>
      <c r="L667" s="894"/>
      <c r="M667" s="893">
        <v>441000.0</v>
      </c>
      <c r="N667" s="893">
        <f t="shared" si="7"/>
        <v>0</v>
      </c>
      <c r="O667" s="904"/>
      <c r="P667" s="904"/>
      <c r="Q667" s="741"/>
    </row>
    <row r="668" ht="22.5" hidden="1" customHeight="1">
      <c r="A668" s="723" t="b">
        <v>0</v>
      </c>
      <c r="B668" s="889" t="s">
        <v>3168</v>
      </c>
      <c r="C668" s="889">
        <v>45924.0</v>
      </c>
      <c r="D668" s="890" t="s">
        <v>791</v>
      </c>
      <c r="E668" s="891" t="s">
        <v>2840</v>
      </c>
      <c r="F668" s="889"/>
      <c r="G668" s="889" t="s">
        <v>3251</v>
      </c>
      <c r="H668" s="890">
        <v>12000.0</v>
      </c>
      <c r="I668" s="890">
        <v>12000.0</v>
      </c>
      <c r="J668" s="893">
        <v>12000.0</v>
      </c>
      <c r="K668" s="893">
        <v>0.0</v>
      </c>
      <c r="L668" s="894"/>
      <c r="M668" s="893">
        <v>12000.0</v>
      </c>
      <c r="N668" s="893">
        <f t="shared" si="7"/>
        <v>0</v>
      </c>
      <c r="O668" s="904"/>
      <c r="P668" s="904"/>
      <c r="Q668" s="741"/>
    </row>
    <row r="669" ht="22.5" hidden="1" customHeight="1">
      <c r="A669" s="723" t="b">
        <v>0</v>
      </c>
      <c r="B669" s="888" t="s">
        <v>2625</v>
      </c>
      <c r="C669" s="889">
        <v>45766.0</v>
      </c>
      <c r="D669" s="890"/>
      <c r="E669" s="891" t="s">
        <v>54</v>
      </c>
      <c r="F669" s="889"/>
      <c r="G669" s="890" t="s">
        <v>717</v>
      </c>
      <c r="H669" s="888" t="s">
        <v>1609</v>
      </c>
      <c r="I669" s="893"/>
      <c r="J669" s="893">
        <v>150000.0</v>
      </c>
      <c r="K669" s="893">
        <v>0.0</v>
      </c>
      <c r="L669" s="894"/>
      <c r="M669" s="893">
        <f>IF(OR(ISBLANK(J669),ISBLANK(K669)),"",J669-K669)</f>
        <v>150000</v>
      </c>
      <c r="N669" s="893">
        <f t="shared" si="7"/>
        <v>0</v>
      </c>
      <c r="O669" s="904"/>
      <c r="P669" s="904"/>
      <c r="Q669" s="741"/>
    </row>
    <row r="670" ht="22.5" hidden="1" customHeight="1">
      <c r="A670" s="723" t="b">
        <v>0</v>
      </c>
      <c r="B670" s="889" t="s">
        <v>3452</v>
      </c>
      <c r="C670" s="889">
        <v>45925.0</v>
      </c>
      <c r="D670" s="890" t="s">
        <v>2840</v>
      </c>
      <c r="E670" s="891" t="s">
        <v>2840</v>
      </c>
      <c r="F670" s="889"/>
      <c r="G670" s="889" t="s">
        <v>3256</v>
      </c>
      <c r="H670" s="890">
        <v>12000.0</v>
      </c>
      <c r="I670" s="890">
        <v>12000.0</v>
      </c>
      <c r="J670" s="893">
        <v>12000.0</v>
      </c>
      <c r="K670" s="893">
        <v>0.0</v>
      </c>
      <c r="L670" s="894"/>
      <c r="M670" s="893">
        <v>12000.0</v>
      </c>
      <c r="N670" s="893">
        <f t="shared" si="7"/>
        <v>0</v>
      </c>
      <c r="O670" s="904"/>
      <c r="P670" s="904"/>
      <c r="Q670" s="741"/>
    </row>
    <row r="671" ht="22.5" hidden="1" customHeight="1">
      <c r="A671" s="723" t="b">
        <v>1</v>
      </c>
      <c r="B671" s="888" t="s">
        <v>3404</v>
      </c>
      <c r="C671" s="889">
        <v>45766.0</v>
      </c>
      <c r="D671" s="890"/>
      <c r="E671" s="891" t="s">
        <v>52</v>
      </c>
      <c r="F671" s="889"/>
      <c r="G671" s="890" t="s">
        <v>631</v>
      </c>
      <c r="H671" s="888" t="s">
        <v>1609</v>
      </c>
      <c r="I671" s="893"/>
      <c r="J671" s="893">
        <v>70000.0</v>
      </c>
      <c r="K671" s="893">
        <v>0.0</v>
      </c>
      <c r="L671" s="894"/>
      <c r="M671" s="893">
        <f t="shared" ref="M671:M674" si="25">IF(OR(ISBLANK(J671),ISBLANK(K671)),"",J671-K671)</f>
        <v>70000</v>
      </c>
      <c r="N671" s="893">
        <f t="shared" si="7"/>
        <v>0</v>
      </c>
      <c r="O671" s="904"/>
      <c r="P671" s="904"/>
      <c r="Q671" s="741"/>
    </row>
    <row r="672" ht="22.5" hidden="1" customHeight="1">
      <c r="A672" s="723" t="b">
        <v>0</v>
      </c>
      <c r="B672" s="888" t="s">
        <v>773</v>
      </c>
      <c r="C672" s="889">
        <v>45766.0</v>
      </c>
      <c r="D672" s="890"/>
      <c r="E672" s="891" t="s">
        <v>666</v>
      </c>
      <c r="F672" s="888">
        <v>2024.0</v>
      </c>
      <c r="G672" s="890" t="s">
        <v>620</v>
      </c>
      <c r="H672" s="888" t="s">
        <v>1609</v>
      </c>
      <c r="I672" s="893"/>
      <c r="J672" s="893">
        <v>55000.0</v>
      </c>
      <c r="K672" s="893">
        <v>0.0</v>
      </c>
      <c r="L672" s="894"/>
      <c r="M672" s="893">
        <f t="shared" si="25"/>
        <v>55000</v>
      </c>
      <c r="N672" s="893">
        <f t="shared" si="7"/>
        <v>0</v>
      </c>
      <c r="O672" s="904"/>
      <c r="P672" s="904"/>
      <c r="Q672" s="741"/>
    </row>
    <row r="673" ht="22.5" hidden="1" customHeight="1">
      <c r="A673" s="723" t="b">
        <v>0</v>
      </c>
      <c r="B673" s="888" t="s">
        <v>2745</v>
      </c>
      <c r="C673" s="889">
        <v>45766.0</v>
      </c>
      <c r="D673" s="890"/>
      <c r="E673" s="891" t="s">
        <v>41</v>
      </c>
      <c r="F673" s="889"/>
      <c r="G673" s="890" t="s">
        <v>641</v>
      </c>
      <c r="H673" s="888"/>
      <c r="I673" s="893"/>
      <c r="J673" s="893">
        <v>40000.0</v>
      </c>
      <c r="K673" s="893">
        <v>0.0</v>
      </c>
      <c r="L673" s="894"/>
      <c r="M673" s="893">
        <f t="shared" si="25"/>
        <v>40000</v>
      </c>
      <c r="N673" s="893">
        <f t="shared" si="7"/>
        <v>0</v>
      </c>
      <c r="O673" s="904"/>
      <c r="P673" s="904"/>
      <c r="Q673" s="741"/>
    </row>
    <row r="674" ht="22.5" hidden="1" customHeight="1">
      <c r="A674" s="723" t="b">
        <v>0</v>
      </c>
      <c r="B674" s="888" t="s">
        <v>2746</v>
      </c>
      <c r="C674" s="889">
        <v>45766.0</v>
      </c>
      <c r="D674" s="890"/>
      <c r="E674" s="891" t="s">
        <v>54</v>
      </c>
      <c r="F674" s="889"/>
      <c r="G674" s="890" t="s">
        <v>628</v>
      </c>
      <c r="H674" s="888" t="s">
        <v>1609</v>
      </c>
      <c r="I674" s="893"/>
      <c r="J674" s="893">
        <v>10000.0</v>
      </c>
      <c r="K674" s="893">
        <v>0.0</v>
      </c>
      <c r="L674" s="894"/>
      <c r="M674" s="893">
        <f t="shared" si="25"/>
        <v>10000</v>
      </c>
      <c r="N674" s="893">
        <f t="shared" si="7"/>
        <v>0</v>
      </c>
      <c r="O674" s="904"/>
      <c r="P674" s="904"/>
      <c r="Q674" s="741"/>
    </row>
    <row r="675" ht="22.5" hidden="1" customHeight="1">
      <c r="A675" s="723" t="b">
        <v>0</v>
      </c>
      <c r="B675" s="889" t="s">
        <v>629</v>
      </c>
      <c r="C675" s="889">
        <v>45927.0</v>
      </c>
      <c r="D675" s="890" t="s">
        <v>3148</v>
      </c>
      <c r="E675" s="891" t="s">
        <v>2840</v>
      </c>
      <c r="F675" s="889"/>
      <c r="G675" s="889" t="s">
        <v>629</v>
      </c>
      <c r="H675" s="890">
        <v>13000.0</v>
      </c>
      <c r="I675" s="890">
        <v>13000.0</v>
      </c>
      <c r="J675" s="893">
        <v>13000.0</v>
      </c>
      <c r="K675" s="893">
        <v>0.0</v>
      </c>
      <c r="L675" s="894"/>
      <c r="M675" s="893">
        <v>13000.0</v>
      </c>
      <c r="N675" s="893">
        <f t="shared" si="7"/>
        <v>0</v>
      </c>
      <c r="O675" s="904"/>
      <c r="P675" s="904"/>
      <c r="Q675" s="741"/>
    </row>
    <row r="676" ht="22.5" hidden="1" customHeight="1">
      <c r="A676" s="723" t="b">
        <v>0</v>
      </c>
      <c r="B676" s="888" t="s">
        <v>631</v>
      </c>
      <c r="C676" s="889">
        <v>45937.0</v>
      </c>
      <c r="D676" s="890"/>
      <c r="E676" s="891" t="s">
        <v>2840</v>
      </c>
      <c r="F676" s="889"/>
      <c r="G676" s="890" t="s">
        <v>631</v>
      </c>
      <c r="H676" s="888"/>
      <c r="I676" s="893"/>
      <c r="J676" s="893">
        <v>304000.0</v>
      </c>
      <c r="K676" s="893">
        <v>0.0</v>
      </c>
      <c r="L676" s="894"/>
      <c r="M676" s="893">
        <v>100000.0</v>
      </c>
      <c r="N676" s="893">
        <f t="shared" si="7"/>
        <v>204000</v>
      </c>
      <c r="O676" s="904"/>
      <c r="P676" s="904"/>
      <c r="Q676" s="741"/>
    </row>
    <row r="677" ht="22.5" customHeight="1">
      <c r="A677" s="723" t="b">
        <v>0</v>
      </c>
      <c r="B677" s="888" t="s">
        <v>618</v>
      </c>
      <c r="C677" s="889">
        <v>45767.0</v>
      </c>
      <c r="D677" s="890"/>
      <c r="E677" s="891" t="s">
        <v>37</v>
      </c>
      <c r="F677" s="889"/>
      <c r="G677" s="890" t="s">
        <v>618</v>
      </c>
      <c r="H677" s="888" t="s">
        <v>1609</v>
      </c>
      <c r="I677" s="893"/>
      <c r="J677" s="893">
        <v>25000.0</v>
      </c>
      <c r="K677" s="893">
        <v>0.0</v>
      </c>
      <c r="L677" s="894"/>
      <c r="M677" s="893">
        <f t="shared" ref="M677:M686" si="26">IF(OR(ISBLANK(J677),ISBLANK(K677)),"",J677-K677)</f>
        <v>25000</v>
      </c>
      <c r="N677" s="893">
        <f t="shared" si="7"/>
        <v>0</v>
      </c>
      <c r="O677" s="904"/>
      <c r="P677" s="904"/>
      <c r="Q677" s="741"/>
    </row>
    <row r="678" ht="22.5" hidden="1" customHeight="1">
      <c r="A678" s="723" t="b">
        <v>1</v>
      </c>
      <c r="B678" s="888" t="s">
        <v>618</v>
      </c>
      <c r="C678" s="889">
        <v>45769.0</v>
      </c>
      <c r="D678" s="890"/>
      <c r="E678" s="891" t="s">
        <v>2772</v>
      </c>
      <c r="F678" s="889"/>
      <c r="G678" s="930" t="s">
        <v>631</v>
      </c>
      <c r="H678" s="888" t="s">
        <v>2447</v>
      </c>
      <c r="I678" s="893"/>
      <c r="J678" s="893">
        <v>211000.0</v>
      </c>
      <c r="K678" s="893">
        <v>0.0</v>
      </c>
      <c r="L678" s="894"/>
      <c r="M678" s="893">
        <f t="shared" si="26"/>
        <v>211000</v>
      </c>
      <c r="N678" s="893">
        <f t="shared" si="7"/>
        <v>0</v>
      </c>
      <c r="O678" s="904"/>
      <c r="P678" s="904"/>
      <c r="Q678" s="741"/>
    </row>
    <row r="679" ht="22.5" hidden="1" customHeight="1">
      <c r="A679" s="723" t="b">
        <v>0</v>
      </c>
      <c r="B679" s="888" t="s">
        <v>3453</v>
      </c>
      <c r="C679" s="889">
        <v>45767.0</v>
      </c>
      <c r="D679" s="890"/>
      <c r="E679" s="891" t="s">
        <v>2752</v>
      </c>
      <c r="F679" s="888" t="s">
        <v>2750</v>
      </c>
      <c r="G679" s="890" t="s">
        <v>622</v>
      </c>
      <c r="H679" s="888" t="s">
        <v>1408</v>
      </c>
      <c r="I679" s="893"/>
      <c r="J679" s="893">
        <v>295000.0</v>
      </c>
      <c r="K679" s="893">
        <v>0.0</v>
      </c>
      <c r="L679" s="894"/>
      <c r="M679" s="893">
        <f t="shared" si="26"/>
        <v>295000</v>
      </c>
      <c r="N679" s="893">
        <f t="shared" si="7"/>
        <v>0</v>
      </c>
      <c r="O679" s="904"/>
      <c r="P679" s="904"/>
      <c r="Q679" s="741"/>
    </row>
    <row r="680" ht="22.5" hidden="1" customHeight="1">
      <c r="A680" s="723" t="b">
        <v>0</v>
      </c>
      <c r="B680" s="888" t="s">
        <v>2755</v>
      </c>
      <c r="C680" s="889">
        <v>45767.0</v>
      </c>
      <c r="D680" s="890"/>
      <c r="E680" s="891" t="s">
        <v>2756</v>
      </c>
      <c r="F680" s="888">
        <v>2735.0</v>
      </c>
      <c r="G680" s="890" t="s">
        <v>633</v>
      </c>
      <c r="H680" s="888" t="s">
        <v>1609</v>
      </c>
      <c r="I680" s="893"/>
      <c r="J680" s="893">
        <v>65000.0</v>
      </c>
      <c r="K680" s="893">
        <v>0.0</v>
      </c>
      <c r="L680" s="894"/>
      <c r="M680" s="893">
        <f t="shared" si="26"/>
        <v>65000</v>
      </c>
      <c r="N680" s="893">
        <f t="shared" si="7"/>
        <v>0</v>
      </c>
      <c r="O680" s="904"/>
      <c r="P680" s="904"/>
      <c r="Q680" s="741"/>
    </row>
    <row r="681" ht="22.5" hidden="1" customHeight="1">
      <c r="A681" s="723" t="b">
        <v>1</v>
      </c>
      <c r="B681" s="888" t="s">
        <v>2754</v>
      </c>
      <c r="C681" s="889">
        <v>45767.0</v>
      </c>
      <c r="D681" s="890"/>
      <c r="E681" s="891" t="s">
        <v>2524</v>
      </c>
      <c r="F681" s="888">
        <v>5613.0</v>
      </c>
      <c r="G681" s="890" t="s">
        <v>633</v>
      </c>
      <c r="H681" s="888" t="s">
        <v>1609</v>
      </c>
      <c r="I681" s="893"/>
      <c r="J681" s="893">
        <v>65000.0</v>
      </c>
      <c r="K681" s="893">
        <v>0.0</v>
      </c>
      <c r="L681" s="894"/>
      <c r="M681" s="893">
        <f t="shared" si="26"/>
        <v>65000</v>
      </c>
      <c r="N681" s="893">
        <f t="shared" si="7"/>
        <v>0</v>
      </c>
      <c r="O681" s="904"/>
      <c r="P681" s="904"/>
      <c r="Q681" s="741"/>
    </row>
    <row r="682" ht="22.5" hidden="1" customHeight="1">
      <c r="A682" s="723" t="b">
        <v>0</v>
      </c>
      <c r="B682" s="888" t="s">
        <v>2757</v>
      </c>
      <c r="C682" s="889">
        <v>45767.0</v>
      </c>
      <c r="D682" s="890"/>
      <c r="E682" s="891" t="s">
        <v>2758</v>
      </c>
      <c r="F682" s="889">
        <v>388255.0</v>
      </c>
      <c r="G682" s="890" t="s">
        <v>651</v>
      </c>
      <c r="H682" s="888" t="s">
        <v>1408</v>
      </c>
      <c r="I682" s="893"/>
      <c r="J682" s="893">
        <v>20000.0</v>
      </c>
      <c r="K682" s="893">
        <v>0.0</v>
      </c>
      <c r="L682" s="894"/>
      <c r="M682" s="893">
        <f t="shared" si="26"/>
        <v>20000</v>
      </c>
      <c r="N682" s="893">
        <f t="shared" si="7"/>
        <v>0</v>
      </c>
      <c r="O682" s="904"/>
      <c r="P682" s="904"/>
      <c r="Q682" s="741"/>
    </row>
    <row r="683" ht="22.5" hidden="1" customHeight="1">
      <c r="A683" s="723" t="b">
        <v>0</v>
      </c>
      <c r="B683" s="888" t="s">
        <v>2753</v>
      </c>
      <c r="C683" s="889">
        <v>45767.0</v>
      </c>
      <c r="D683" s="890"/>
      <c r="E683" s="891" t="s">
        <v>31</v>
      </c>
      <c r="F683" s="889"/>
      <c r="G683" s="890" t="s">
        <v>628</v>
      </c>
      <c r="H683" s="888" t="s">
        <v>3454</v>
      </c>
      <c r="I683" s="893"/>
      <c r="J683" s="893">
        <v>15000.0</v>
      </c>
      <c r="K683" s="893">
        <v>0.0</v>
      </c>
      <c r="L683" s="894"/>
      <c r="M683" s="893">
        <f t="shared" si="26"/>
        <v>15000</v>
      </c>
      <c r="N683" s="893">
        <f t="shared" si="7"/>
        <v>0</v>
      </c>
      <c r="O683" s="904"/>
      <c r="P683" s="904"/>
      <c r="Q683" s="741"/>
    </row>
    <row r="684" ht="22.5" hidden="1" customHeight="1">
      <c r="A684" s="723" t="b">
        <v>0</v>
      </c>
      <c r="B684" s="888" t="s">
        <v>2432</v>
      </c>
      <c r="C684" s="889">
        <v>45791.0</v>
      </c>
      <c r="D684" s="890"/>
      <c r="E684" s="891" t="s">
        <v>2772</v>
      </c>
      <c r="F684" s="889"/>
      <c r="G684" s="890" t="s">
        <v>641</v>
      </c>
      <c r="H684" s="888"/>
      <c r="I684" s="893"/>
      <c r="J684" s="893">
        <v>5000.0</v>
      </c>
      <c r="K684" s="893">
        <v>0.0</v>
      </c>
      <c r="L684" s="894"/>
      <c r="M684" s="893">
        <f t="shared" si="26"/>
        <v>5000</v>
      </c>
      <c r="N684" s="893">
        <f t="shared" si="7"/>
        <v>0</v>
      </c>
      <c r="O684" s="904"/>
      <c r="P684" s="904"/>
      <c r="Q684" s="741"/>
    </row>
    <row r="685" ht="22.5" hidden="1" customHeight="1">
      <c r="A685" s="723" t="b">
        <v>0</v>
      </c>
      <c r="B685" s="888" t="s">
        <v>3455</v>
      </c>
      <c r="C685" s="889">
        <v>45767.0</v>
      </c>
      <c r="D685" s="890"/>
      <c r="E685" s="891" t="s">
        <v>2760</v>
      </c>
      <c r="F685" s="888">
        <v>1901.0</v>
      </c>
      <c r="G685" s="890" t="s">
        <v>819</v>
      </c>
      <c r="H685" s="888" t="s">
        <v>1609</v>
      </c>
      <c r="I685" s="893"/>
      <c r="J685" s="893">
        <v>9000.0</v>
      </c>
      <c r="K685" s="893">
        <v>0.0</v>
      </c>
      <c r="L685" s="894"/>
      <c r="M685" s="893">
        <f t="shared" si="26"/>
        <v>9000</v>
      </c>
      <c r="N685" s="893">
        <f t="shared" si="7"/>
        <v>0</v>
      </c>
      <c r="O685" s="904"/>
      <c r="P685" s="904"/>
      <c r="Q685" s="741"/>
    </row>
    <row r="686" ht="22.5" customHeight="1">
      <c r="A686" s="723" t="b">
        <v>1</v>
      </c>
      <c r="B686" s="888" t="s">
        <v>618</v>
      </c>
      <c r="C686" s="889">
        <v>45768.0</v>
      </c>
      <c r="D686" s="890"/>
      <c r="E686" s="891" t="s">
        <v>60</v>
      </c>
      <c r="F686" s="889"/>
      <c r="G686" s="890" t="s">
        <v>618</v>
      </c>
      <c r="H686" s="888"/>
      <c r="I686" s="893"/>
      <c r="J686" s="893">
        <v>10000.0</v>
      </c>
      <c r="K686" s="893">
        <v>0.0</v>
      </c>
      <c r="L686" s="894"/>
      <c r="M686" s="893">
        <f t="shared" si="26"/>
        <v>10000</v>
      </c>
      <c r="N686" s="893">
        <f t="shared" si="7"/>
        <v>0</v>
      </c>
      <c r="O686" s="904"/>
      <c r="P686" s="904"/>
      <c r="Q686" s="741"/>
    </row>
    <row r="687" ht="22.5" hidden="1" customHeight="1">
      <c r="A687" s="723" t="b">
        <v>0</v>
      </c>
      <c r="B687" s="888" t="s">
        <v>2761</v>
      </c>
      <c r="C687" s="889">
        <v>45768.0</v>
      </c>
      <c r="D687" s="890"/>
      <c r="E687" s="891" t="s">
        <v>31</v>
      </c>
      <c r="F687" s="889"/>
      <c r="G687" s="890" t="s">
        <v>620</v>
      </c>
      <c r="H687" s="888"/>
      <c r="I687" s="893"/>
      <c r="J687" s="893">
        <v>126000.0</v>
      </c>
      <c r="K687" s="893">
        <v>0.0</v>
      </c>
      <c r="L687" s="894"/>
      <c r="M687" s="893">
        <v>126000.0</v>
      </c>
      <c r="N687" s="893">
        <f t="shared" si="7"/>
        <v>0</v>
      </c>
      <c r="O687" s="904"/>
      <c r="P687" s="904"/>
      <c r="Q687" s="741"/>
    </row>
    <row r="688" ht="22.5" hidden="1" customHeight="1">
      <c r="A688" s="723" t="b">
        <v>0</v>
      </c>
      <c r="B688" s="888" t="s">
        <v>2762</v>
      </c>
      <c r="C688" s="889">
        <v>45768.0</v>
      </c>
      <c r="D688" s="890"/>
      <c r="E688" s="891" t="s">
        <v>2763</v>
      </c>
      <c r="F688" s="888">
        <v>2110.0</v>
      </c>
      <c r="G688" s="890" t="s">
        <v>620</v>
      </c>
      <c r="H688" s="888"/>
      <c r="I688" s="893"/>
      <c r="J688" s="893">
        <v>70000.0</v>
      </c>
      <c r="K688" s="893">
        <v>0.0</v>
      </c>
      <c r="L688" s="894"/>
      <c r="M688" s="893">
        <f t="shared" ref="M688:M694" si="27">IF(OR(ISBLANK(J688),ISBLANK(K688)),"",J688-K688)</f>
        <v>70000</v>
      </c>
      <c r="N688" s="893">
        <f t="shared" si="7"/>
        <v>0</v>
      </c>
      <c r="O688" s="904"/>
      <c r="P688" s="904"/>
      <c r="Q688" s="741"/>
    </row>
    <row r="689" ht="22.5" hidden="1" customHeight="1">
      <c r="A689" s="723" t="b">
        <v>0</v>
      </c>
      <c r="B689" s="888" t="s">
        <v>2765</v>
      </c>
      <c r="C689" s="889">
        <v>45768.0</v>
      </c>
      <c r="D689" s="890"/>
      <c r="E689" s="891" t="s">
        <v>2676</v>
      </c>
      <c r="F689" s="888" t="s">
        <v>2764</v>
      </c>
      <c r="G689" s="890" t="s">
        <v>620</v>
      </c>
      <c r="H689" s="888"/>
      <c r="I689" s="893"/>
      <c r="J689" s="893">
        <v>60000.0</v>
      </c>
      <c r="K689" s="893">
        <v>0.0</v>
      </c>
      <c r="L689" s="894"/>
      <c r="M689" s="893">
        <f t="shared" si="27"/>
        <v>60000</v>
      </c>
      <c r="N689" s="893">
        <f t="shared" si="7"/>
        <v>0</v>
      </c>
      <c r="O689" s="904"/>
      <c r="P689" s="904"/>
      <c r="Q689" s="741"/>
    </row>
    <row r="690" ht="22.5" hidden="1" customHeight="1">
      <c r="A690" s="723" t="b">
        <v>1</v>
      </c>
      <c r="B690" s="888" t="s">
        <v>3404</v>
      </c>
      <c r="C690" s="889">
        <v>45768.0</v>
      </c>
      <c r="D690" s="890"/>
      <c r="E690" s="891" t="s">
        <v>52</v>
      </c>
      <c r="F690" s="889"/>
      <c r="G690" s="890" t="s">
        <v>631</v>
      </c>
      <c r="H690" s="888" t="s">
        <v>1609</v>
      </c>
      <c r="I690" s="893"/>
      <c r="J690" s="893">
        <v>15000.0</v>
      </c>
      <c r="K690" s="893">
        <v>0.0</v>
      </c>
      <c r="L690" s="894"/>
      <c r="M690" s="893">
        <f t="shared" si="27"/>
        <v>15000</v>
      </c>
      <c r="N690" s="893">
        <f t="shared" si="7"/>
        <v>0</v>
      </c>
      <c r="O690" s="904"/>
      <c r="P690" s="904"/>
      <c r="Q690" s="741"/>
    </row>
    <row r="691" ht="22.5" hidden="1" customHeight="1">
      <c r="A691" s="723" t="b">
        <v>1</v>
      </c>
      <c r="B691" s="888" t="s">
        <v>2432</v>
      </c>
      <c r="C691" s="889">
        <v>45768.0</v>
      </c>
      <c r="D691" s="890"/>
      <c r="E691" s="891" t="s">
        <v>60</v>
      </c>
      <c r="F691" s="889"/>
      <c r="G691" s="890" t="s">
        <v>622</v>
      </c>
      <c r="H691" s="888"/>
      <c r="I691" s="893"/>
      <c r="J691" s="893">
        <v>14000.0</v>
      </c>
      <c r="K691" s="893">
        <v>0.0</v>
      </c>
      <c r="L691" s="894"/>
      <c r="M691" s="893">
        <f t="shared" si="27"/>
        <v>14000</v>
      </c>
      <c r="N691" s="893">
        <f t="shared" si="7"/>
        <v>0</v>
      </c>
      <c r="O691" s="904"/>
      <c r="P691" s="904"/>
      <c r="Q691" s="741"/>
    </row>
    <row r="692" ht="22.5" hidden="1" customHeight="1">
      <c r="A692" s="723" t="b">
        <v>0</v>
      </c>
      <c r="B692" s="888" t="s">
        <v>2766</v>
      </c>
      <c r="C692" s="889">
        <v>45768.0</v>
      </c>
      <c r="D692" s="890"/>
      <c r="E692" s="891" t="s">
        <v>791</v>
      </c>
      <c r="F692" s="889"/>
      <c r="G692" s="890" t="s">
        <v>628</v>
      </c>
      <c r="H692" s="888"/>
      <c r="I692" s="893"/>
      <c r="J692" s="893">
        <v>10000.0</v>
      </c>
      <c r="K692" s="893">
        <v>0.0</v>
      </c>
      <c r="L692" s="894"/>
      <c r="M692" s="893">
        <f t="shared" si="27"/>
        <v>10000</v>
      </c>
      <c r="N692" s="893">
        <f t="shared" si="7"/>
        <v>0</v>
      </c>
      <c r="O692" s="904"/>
      <c r="P692" s="904"/>
      <c r="Q692" s="741"/>
    </row>
    <row r="693" ht="22.5" customHeight="1">
      <c r="A693" s="723" t="b">
        <v>1</v>
      </c>
      <c r="B693" s="888" t="s">
        <v>618</v>
      </c>
      <c r="C693" s="889">
        <v>45769.0</v>
      </c>
      <c r="D693" s="890"/>
      <c r="E693" s="891" t="s">
        <v>60</v>
      </c>
      <c r="F693" s="889"/>
      <c r="G693" s="890" t="s">
        <v>618</v>
      </c>
      <c r="H693" s="888"/>
      <c r="I693" s="893"/>
      <c r="J693" s="893">
        <v>5000.0</v>
      </c>
      <c r="K693" s="893">
        <v>0.0</v>
      </c>
      <c r="L693" s="894"/>
      <c r="M693" s="893">
        <f t="shared" si="27"/>
        <v>5000</v>
      </c>
      <c r="N693" s="893">
        <f t="shared" si="7"/>
        <v>0</v>
      </c>
      <c r="O693" s="904"/>
      <c r="P693" s="904"/>
      <c r="Q693" s="741"/>
    </row>
    <row r="694" ht="22.5" hidden="1" customHeight="1">
      <c r="A694" s="723" t="b">
        <v>0</v>
      </c>
      <c r="B694" s="888" t="s">
        <v>618</v>
      </c>
      <c r="C694" s="889">
        <v>45793.0</v>
      </c>
      <c r="D694" s="890"/>
      <c r="E694" s="891" t="s">
        <v>2772</v>
      </c>
      <c r="F694" s="889"/>
      <c r="G694" s="930" t="s">
        <v>631</v>
      </c>
      <c r="H694" s="888"/>
      <c r="I694" s="893"/>
      <c r="J694" s="893">
        <v>285000.0</v>
      </c>
      <c r="K694" s="893">
        <v>0.0</v>
      </c>
      <c r="L694" s="894"/>
      <c r="M694" s="893">
        <f t="shared" si="27"/>
        <v>285000</v>
      </c>
      <c r="N694" s="893">
        <f t="shared" si="7"/>
        <v>0</v>
      </c>
      <c r="O694" s="904"/>
      <c r="P694" s="904"/>
      <c r="Q694" s="741"/>
    </row>
    <row r="695" ht="22.5" hidden="1" customHeight="1">
      <c r="A695" s="723" t="b">
        <v>1</v>
      </c>
      <c r="B695" s="888" t="s">
        <v>637</v>
      </c>
      <c r="C695" s="889">
        <v>45769.0</v>
      </c>
      <c r="D695" s="890"/>
      <c r="E695" s="891" t="s">
        <v>632</v>
      </c>
      <c r="F695" s="888">
        <v>5662.0</v>
      </c>
      <c r="G695" s="890" t="s">
        <v>620</v>
      </c>
      <c r="H695" s="888" t="s">
        <v>2447</v>
      </c>
      <c r="I695" s="893"/>
      <c r="J695" s="893">
        <v>1445000.0</v>
      </c>
      <c r="K695" s="893">
        <v>0.0</v>
      </c>
      <c r="L695" s="894"/>
      <c r="M695" s="893">
        <v>1445000.0</v>
      </c>
      <c r="N695" s="893">
        <f t="shared" si="7"/>
        <v>0</v>
      </c>
      <c r="O695" s="904"/>
      <c r="P695" s="904"/>
      <c r="Q695" s="741"/>
    </row>
    <row r="696" ht="22.5" hidden="1" customHeight="1">
      <c r="A696" s="723" t="b">
        <v>0</v>
      </c>
      <c r="B696" s="888" t="s">
        <v>602</v>
      </c>
      <c r="C696" s="889">
        <v>45769.0</v>
      </c>
      <c r="D696" s="890"/>
      <c r="E696" s="891" t="s">
        <v>2480</v>
      </c>
      <c r="F696" s="888">
        <v>2660.0</v>
      </c>
      <c r="G696" s="890" t="s">
        <v>633</v>
      </c>
      <c r="H696" s="888" t="s">
        <v>31</v>
      </c>
      <c r="I696" s="893"/>
      <c r="J696" s="893">
        <v>220000.0</v>
      </c>
      <c r="K696" s="893">
        <v>0.0</v>
      </c>
      <c r="L696" s="894"/>
      <c r="M696" s="893">
        <f t="shared" ref="M696:M705" si="28">IF(OR(ISBLANK(J696),ISBLANK(K696)),"",J696-K696)</f>
        <v>220000</v>
      </c>
      <c r="N696" s="893">
        <f t="shared" si="7"/>
        <v>0</v>
      </c>
      <c r="O696" s="904"/>
      <c r="P696" s="904"/>
      <c r="Q696" s="741"/>
    </row>
    <row r="697" ht="22.5" hidden="1" customHeight="1">
      <c r="A697" s="723" t="b">
        <v>0</v>
      </c>
      <c r="B697" s="888" t="s">
        <v>3456</v>
      </c>
      <c r="C697" s="889">
        <v>45769.0</v>
      </c>
      <c r="D697" s="890"/>
      <c r="E697" s="891" t="s">
        <v>791</v>
      </c>
      <c r="F697" s="889"/>
      <c r="G697" s="890" t="s">
        <v>641</v>
      </c>
      <c r="H697" s="888" t="s">
        <v>31</v>
      </c>
      <c r="I697" s="893"/>
      <c r="J697" s="893">
        <v>45000.0</v>
      </c>
      <c r="K697" s="893">
        <v>0.0</v>
      </c>
      <c r="L697" s="894"/>
      <c r="M697" s="893">
        <f t="shared" si="28"/>
        <v>45000</v>
      </c>
      <c r="N697" s="893">
        <f t="shared" si="7"/>
        <v>0</v>
      </c>
      <c r="O697" s="904"/>
      <c r="P697" s="904"/>
      <c r="Q697" s="741"/>
    </row>
    <row r="698" ht="22.5" hidden="1" customHeight="1">
      <c r="A698" s="723" t="b">
        <v>0</v>
      </c>
      <c r="B698" s="888" t="s">
        <v>2773</v>
      </c>
      <c r="C698" s="889">
        <v>45769.0</v>
      </c>
      <c r="D698" s="890"/>
      <c r="E698" s="891" t="s">
        <v>60</v>
      </c>
      <c r="F698" s="889"/>
      <c r="G698" s="890" t="s">
        <v>651</v>
      </c>
      <c r="H698" s="888"/>
      <c r="I698" s="893"/>
      <c r="J698" s="893">
        <v>13000.0</v>
      </c>
      <c r="K698" s="893">
        <v>0.0</v>
      </c>
      <c r="L698" s="894"/>
      <c r="M698" s="893">
        <f t="shared" si="28"/>
        <v>13000</v>
      </c>
      <c r="N698" s="893">
        <f t="shared" si="7"/>
        <v>0</v>
      </c>
      <c r="O698" s="904"/>
      <c r="P698" s="904"/>
      <c r="Q698" s="741"/>
    </row>
    <row r="699" ht="22.5" hidden="1" customHeight="1">
      <c r="A699" s="723" t="b">
        <v>1</v>
      </c>
      <c r="B699" s="888" t="s">
        <v>2771</v>
      </c>
      <c r="C699" s="889">
        <v>45769.0</v>
      </c>
      <c r="D699" s="890"/>
      <c r="E699" s="891" t="s">
        <v>632</v>
      </c>
      <c r="F699" s="889"/>
      <c r="G699" s="890" t="s">
        <v>628</v>
      </c>
      <c r="H699" s="888" t="s">
        <v>2447</v>
      </c>
      <c r="I699" s="893"/>
      <c r="J699" s="893">
        <v>10000.0</v>
      </c>
      <c r="K699" s="893">
        <v>0.0</v>
      </c>
      <c r="L699" s="894"/>
      <c r="M699" s="893">
        <f t="shared" si="28"/>
        <v>10000</v>
      </c>
      <c r="N699" s="893">
        <f t="shared" si="7"/>
        <v>0</v>
      </c>
      <c r="O699" s="904"/>
      <c r="P699" s="904"/>
      <c r="Q699" s="741"/>
    </row>
    <row r="700" ht="22.5" hidden="1" customHeight="1">
      <c r="A700" s="723" t="b">
        <v>0</v>
      </c>
      <c r="B700" s="888" t="s">
        <v>2507</v>
      </c>
      <c r="C700" s="889">
        <v>45769.0</v>
      </c>
      <c r="D700" s="890"/>
      <c r="E700" s="891" t="s">
        <v>758</v>
      </c>
      <c r="F700" s="888">
        <v>2660.0</v>
      </c>
      <c r="G700" s="890" t="s">
        <v>628</v>
      </c>
      <c r="H700" s="888" t="s">
        <v>31</v>
      </c>
      <c r="I700" s="893"/>
      <c r="J700" s="893">
        <v>10000.0</v>
      </c>
      <c r="K700" s="893">
        <v>0.0</v>
      </c>
      <c r="L700" s="894"/>
      <c r="M700" s="893">
        <f t="shared" si="28"/>
        <v>10000</v>
      </c>
      <c r="N700" s="893">
        <f t="shared" si="7"/>
        <v>0</v>
      </c>
      <c r="O700" s="904"/>
      <c r="P700" s="904"/>
      <c r="Q700" s="741"/>
    </row>
    <row r="701" ht="22.5" hidden="1" customHeight="1">
      <c r="A701" s="723" t="b">
        <v>1</v>
      </c>
      <c r="B701" s="888" t="s">
        <v>618</v>
      </c>
      <c r="C701" s="889">
        <v>45769.0</v>
      </c>
      <c r="D701" s="890"/>
      <c r="E701" s="891" t="s">
        <v>68</v>
      </c>
      <c r="F701" s="889"/>
      <c r="G701" s="890" t="s">
        <v>631</v>
      </c>
      <c r="H701" s="888" t="s">
        <v>2447</v>
      </c>
      <c r="I701" s="893"/>
      <c r="J701" s="893">
        <v>646000.0</v>
      </c>
      <c r="K701" s="893">
        <v>0.0</v>
      </c>
      <c r="L701" s="894"/>
      <c r="M701" s="893">
        <f t="shared" si="28"/>
        <v>646000</v>
      </c>
      <c r="N701" s="893">
        <f t="shared" si="7"/>
        <v>0</v>
      </c>
      <c r="O701" s="904"/>
      <c r="P701" s="904"/>
      <c r="Q701" s="741"/>
    </row>
    <row r="702" ht="22.5" hidden="1" customHeight="1">
      <c r="A702" s="723" t="b">
        <v>0</v>
      </c>
      <c r="B702" s="888" t="s">
        <v>2770</v>
      </c>
      <c r="C702" s="889">
        <v>45769.0</v>
      </c>
      <c r="D702" s="890"/>
      <c r="E702" s="891" t="s">
        <v>31</v>
      </c>
      <c r="F702" s="889"/>
      <c r="G702" s="890" t="s">
        <v>686</v>
      </c>
      <c r="H702" s="888" t="s">
        <v>31</v>
      </c>
      <c r="I702" s="893"/>
      <c r="J702" s="893">
        <v>5000.0</v>
      </c>
      <c r="K702" s="893">
        <v>0.0</v>
      </c>
      <c r="L702" s="894"/>
      <c r="M702" s="893">
        <f t="shared" si="28"/>
        <v>5000</v>
      </c>
      <c r="N702" s="893">
        <f t="shared" si="7"/>
        <v>0</v>
      </c>
      <c r="O702" s="904"/>
      <c r="P702" s="904"/>
      <c r="Q702" s="741"/>
    </row>
    <row r="703" ht="22.5" hidden="1" customHeight="1">
      <c r="A703" s="723" t="b">
        <v>0</v>
      </c>
      <c r="B703" s="888" t="s">
        <v>3457</v>
      </c>
      <c r="C703" s="889">
        <v>45769.0</v>
      </c>
      <c r="D703" s="890"/>
      <c r="E703" s="891" t="s">
        <v>2681</v>
      </c>
      <c r="F703" s="889"/>
      <c r="G703" s="890" t="s">
        <v>819</v>
      </c>
      <c r="H703" s="888" t="s">
        <v>361</v>
      </c>
      <c r="I703" s="893"/>
      <c r="J703" s="893">
        <v>1000.0</v>
      </c>
      <c r="K703" s="893">
        <v>0.0</v>
      </c>
      <c r="L703" s="894"/>
      <c r="M703" s="893">
        <f t="shared" si="28"/>
        <v>1000</v>
      </c>
      <c r="N703" s="893">
        <f t="shared" si="7"/>
        <v>0</v>
      </c>
      <c r="O703" s="904"/>
      <c r="P703" s="904"/>
      <c r="Q703" s="741"/>
    </row>
    <row r="704" ht="22.5" hidden="1" customHeight="1">
      <c r="A704" s="723" t="b">
        <v>0</v>
      </c>
      <c r="B704" s="888" t="s">
        <v>2777</v>
      </c>
      <c r="C704" s="889">
        <v>45770.0</v>
      </c>
      <c r="D704" s="890"/>
      <c r="E704" s="891" t="s">
        <v>37</v>
      </c>
      <c r="F704" s="888">
        <v>2361.0</v>
      </c>
      <c r="G704" s="890" t="s">
        <v>620</v>
      </c>
      <c r="H704" s="888"/>
      <c r="I704" s="893"/>
      <c r="J704" s="893">
        <v>155000.0</v>
      </c>
      <c r="K704" s="893">
        <v>0.0</v>
      </c>
      <c r="L704" s="894"/>
      <c r="M704" s="893">
        <f t="shared" si="28"/>
        <v>155000</v>
      </c>
      <c r="N704" s="893">
        <f t="shared" si="7"/>
        <v>0</v>
      </c>
      <c r="O704" s="904"/>
      <c r="P704" s="904"/>
      <c r="Q704" s="741"/>
    </row>
    <row r="705" ht="22.5" hidden="1" customHeight="1">
      <c r="A705" s="723" t="b">
        <v>0</v>
      </c>
      <c r="B705" s="888" t="s">
        <v>2776</v>
      </c>
      <c r="C705" s="889">
        <v>45770.0</v>
      </c>
      <c r="D705" s="890"/>
      <c r="E705" s="891" t="s">
        <v>54</v>
      </c>
      <c r="F705" s="888" t="s">
        <v>2775</v>
      </c>
      <c r="G705" s="890" t="s">
        <v>620</v>
      </c>
      <c r="H705" s="888"/>
      <c r="I705" s="893"/>
      <c r="J705" s="893">
        <v>120000.0</v>
      </c>
      <c r="K705" s="893">
        <v>0.0</v>
      </c>
      <c r="L705" s="894"/>
      <c r="M705" s="893">
        <f t="shared" si="28"/>
        <v>120000</v>
      </c>
      <c r="N705" s="893">
        <f t="shared" si="7"/>
        <v>0</v>
      </c>
      <c r="O705" s="904"/>
      <c r="P705" s="904"/>
      <c r="Q705" s="741"/>
    </row>
    <row r="706" ht="22.5" customHeight="1">
      <c r="A706" s="723" t="b">
        <v>1</v>
      </c>
      <c r="B706" s="899" t="s">
        <v>618</v>
      </c>
      <c r="C706" s="889">
        <v>45715.0</v>
      </c>
      <c r="D706" s="890"/>
      <c r="E706" s="891" t="s">
        <v>784</v>
      </c>
      <c r="F706" s="889"/>
      <c r="G706" s="890" t="s">
        <v>618</v>
      </c>
      <c r="H706" s="888"/>
      <c r="I706" s="893"/>
      <c r="J706" s="893">
        <v>5000.0</v>
      </c>
      <c r="K706" s="893">
        <v>0.0</v>
      </c>
      <c r="L706" s="894"/>
      <c r="M706" s="893">
        <v>5000.0</v>
      </c>
      <c r="N706" s="893">
        <f t="shared" si="7"/>
        <v>0</v>
      </c>
      <c r="O706" s="904"/>
      <c r="P706" s="904"/>
      <c r="Q706" s="741"/>
    </row>
    <row r="707" ht="22.5" hidden="1" customHeight="1">
      <c r="A707" s="723" t="b">
        <v>1</v>
      </c>
      <c r="B707" s="888" t="s">
        <v>3404</v>
      </c>
      <c r="C707" s="889">
        <v>45770.0</v>
      </c>
      <c r="D707" s="890"/>
      <c r="E707" s="891" t="s">
        <v>52</v>
      </c>
      <c r="F707" s="889"/>
      <c r="G707" s="890" t="s">
        <v>631</v>
      </c>
      <c r="H707" s="888"/>
      <c r="I707" s="893"/>
      <c r="J707" s="893">
        <v>25000.0</v>
      </c>
      <c r="K707" s="893">
        <v>0.0</v>
      </c>
      <c r="L707" s="894"/>
      <c r="M707" s="893">
        <f>IF(OR(ISBLANK(J707),ISBLANK(K707)),"",J707-K707)</f>
        <v>25000</v>
      </c>
      <c r="N707" s="893">
        <f t="shared" si="7"/>
        <v>0</v>
      </c>
      <c r="O707" s="904"/>
      <c r="P707" s="904"/>
      <c r="Q707" s="741"/>
    </row>
    <row r="708" ht="22.5" hidden="1" customHeight="1">
      <c r="A708" s="723" t="b">
        <v>1</v>
      </c>
      <c r="B708" s="888" t="s">
        <v>2788</v>
      </c>
      <c r="C708" s="889">
        <v>45771.0</v>
      </c>
      <c r="D708" s="890"/>
      <c r="E708" s="891" t="s">
        <v>2789</v>
      </c>
      <c r="F708" s="888" t="s">
        <v>2787</v>
      </c>
      <c r="G708" s="890" t="s">
        <v>651</v>
      </c>
      <c r="H708" s="888"/>
      <c r="I708" s="893"/>
      <c r="J708" s="893">
        <v>390000.0</v>
      </c>
      <c r="K708" s="893">
        <v>0.0</v>
      </c>
      <c r="L708" s="894"/>
      <c r="M708" s="893">
        <v>390000.0</v>
      </c>
      <c r="N708" s="893">
        <f t="shared" si="7"/>
        <v>0</v>
      </c>
      <c r="O708" s="904"/>
      <c r="P708" s="904"/>
      <c r="Q708" s="741"/>
    </row>
    <row r="709" ht="22.5" hidden="1" customHeight="1">
      <c r="A709" s="723" t="b">
        <v>0</v>
      </c>
      <c r="B709" s="888" t="s">
        <v>2780</v>
      </c>
      <c r="C709" s="889">
        <v>45771.0</v>
      </c>
      <c r="D709" s="890"/>
      <c r="E709" s="891" t="s">
        <v>2639</v>
      </c>
      <c r="F709" s="888">
        <v>836.0</v>
      </c>
      <c r="G709" s="890" t="s">
        <v>620</v>
      </c>
      <c r="H709" s="888"/>
      <c r="I709" s="893"/>
      <c r="J709" s="893">
        <v>388000.0</v>
      </c>
      <c r="K709" s="893">
        <v>0.0</v>
      </c>
      <c r="L709" s="894"/>
      <c r="M709" s="893">
        <f t="shared" ref="M709:M711" si="29">IF(OR(ISBLANK(J709),ISBLANK(K709)),"",J709-K709)</f>
        <v>388000</v>
      </c>
      <c r="N709" s="893">
        <f t="shared" si="7"/>
        <v>0</v>
      </c>
      <c r="O709" s="904"/>
      <c r="P709" s="904"/>
      <c r="Q709" s="741"/>
    </row>
    <row r="710" ht="22.5" hidden="1" customHeight="1">
      <c r="A710" s="723" t="b">
        <v>0</v>
      </c>
      <c r="B710" s="888" t="s">
        <v>2785</v>
      </c>
      <c r="C710" s="889">
        <v>45771.0</v>
      </c>
      <c r="D710" s="890"/>
      <c r="E710" s="891" t="s">
        <v>758</v>
      </c>
      <c r="F710" s="888">
        <v>2690.0</v>
      </c>
      <c r="G710" s="890" t="s">
        <v>633</v>
      </c>
      <c r="H710" s="888"/>
      <c r="I710" s="893"/>
      <c r="J710" s="893">
        <v>300000.0</v>
      </c>
      <c r="K710" s="893">
        <v>0.0</v>
      </c>
      <c r="L710" s="894"/>
      <c r="M710" s="893">
        <f t="shared" si="29"/>
        <v>300000</v>
      </c>
      <c r="N710" s="893">
        <f t="shared" si="7"/>
        <v>0</v>
      </c>
      <c r="O710" s="904"/>
      <c r="P710" s="904"/>
      <c r="Q710" s="741"/>
    </row>
    <row r="711" ht="22.5" hidden="1" customHeight="1">
      <c r="A711" s="723" t="b">
        <v>0</v>
      </c>
      <c r="B711" s="888" t="s">
        <v>2625</v>
      </c>
      <c r="C711" s="889">
        <v>45771.0</v>
      </c>
      <c r="D711" s="890"/>
      <c r="E711" s="891" t="s">
        <v>54</v>
      </c>
      <c r="F711" s="889"/>
      <c r="G711" s="890" t="s">
        <v>717</v>
      </c>
      <c r="H711" s="888"/>
      <c r="I711" s="893"/>
      <c r="J711" s="893">
        <v>300000.0</v>
      </c>
      <c r="K711" s="893">
        <v>0.0</v>
      </c>
      <c r="L711" s="894"/>
      <c r="M711" s="893">
        <f t="shared" si="29"/>
        <v>300000</v>
      </c>
      <c r="N711" s="893">
        <f t="shared" si="7"/>
        <v>0</v>
      </c>
      <c r="O711" s="904"/>
      <c r="P711" s="904"/>
      <c r="Q711" s="741"/>
    </row>
    <row r="712" ht="22.5" hidden="1" customHeight="1">
      <c r="A712" s="723" t="b">
        <v>1</v>
      </c>
      <c r="B712" s="888" t="s">
        <v>632</v>
      </c>
      <c r="C712" s="889">
        <v>45771.0</v>
      </c>
      <c r="D712" s="890"/>
      <c r="E712" s="891" t="s">
        <v>632</v>
      </c>
      <c r="F712" s="888">
        <v>5730.0</v>
      </c>
      <c r="G712" s="890" t="s">
        <v>620</v>
      </c>
      <c r="H712" s="888"/>
      <c r="I712" s="893"/>
      <c r="J712" s="893">
        <v>175000.0</v>
      </c>
      <c r="K712" s="893">
        <v>0.0</v>
      </c>
      <c r="L712" s="894"/>
      <c r="M712" s="893">
        <v>175000.0</v>
      </c>
      <c r="N712" s="893">
        <f t="shared" si="7"/>
        <v>0</v>
      </c>
      <c r="O712" s="904"/>
      <c r="P712" s="904"/>
      <c r="Q712" s="741"/>
    </row>
    <row r="713" ht="22.5" hidden="1" customHeight="1">
      <c r="A713" s="723" t="b">
        <v>0</v>
      </c>
      <c r="B713" s="888" t="s">
        <v>2785</v>
      </c>
      <c r="C713" s="889">
        <v>45771.0</v>
      </c>
      <c r="D713" s="890"/>
      <c r="E713" s="891" t="s">
        <v>758</v>
      </c>
      <c r="F713" s="888">
        <v>2691.0</v>
      </c>
      <c r="G713" s="890" t="s">
        <v>633</v>
      </c>
      <c r="H713" s="888"/>
      <c r="I713" s="893"/>
      <c r="J713" s="893">
        <v>55000.0</v>
      </c>
      <c r="K713" s="893">
        <v>0.0</v>
      </c>
      <c r="L713" s="894"/>
      <c r="M713" s="893">
        <f t="shared" ref="M713:M722" si="30">IF(OR(ISBLANK(J713),ISBLANK(K713)),"",J713-K713)</f>
        <v>55000</v>
      </c>
      <c r="N713" s="893">
        <f t="shared" si="7"/>
        <v>0</v>
      </c>
      <c r="O713" s="904"/>
      <c r="P713" s="904"/>
      <c r="Q713" s="741"/>
    </row>
    <row r="714" ht="22.5" hidden="1" customHeight="1">
      <c r="A714" s="723" t="b">
        <v>0</v>
      </c>
      <c r="B714" s="888" t="s">
        <v>2782</v>
      </c>
      <c r="C714" s="889">
        <v>45771.0</v>
      </c>
      <c r="D714" s="890"/>
      <c r="E714" s="891" t="s">
        <v>1511</v>
      </c>
      <c r="F714" s="888" t="s">
        <v>2781</v>
      </c>
      <c r="G714" s="890" t="s">
        <v>622</v>
      </c>
      <c r="H714" s="888"/>
      <c r="I714" s="893"/>
      <c r="J714" s="893">
        <v>11000.0</v>
      </c>
      <c r="K714" s="893">
        <v>0.0</v>
      </c>
      <c r="L714" s="894"/>
      <c r="M714" s="893">
        <f t="shared" si="30"/>
        <v>11000</v>
      </c>
      <c r="N714" s="893">
        <f t="shared" si="7"/>
        <v>0</v>
      </c>
      <c r="O714" s="904"/>
      <c r="P714" s="904"/>
      <c r="Q714" s="741"/>
    </row>
    <row r="715" ht="22.5" hidden="1" customHeight="1">
      <c r="A715" s="723" t="b">
        <v>0</v>
      </c>
      <c r="B715" s="888" t="s">
        <v>2783</v>
      </c>
      <c r="C715" s="889">
        <v>45771.0</v>
      </c>
      <c r="D715" s="890"/>
      <c r="E715" s="891" t="s">
        <v>31</v>
      </c>
      <c r="F715" s="889"/>
      <c r="G715" s="890" t="s">
        <v>628</v>
      </c>
      <c r="H715" s="888"/>
      <c r="I715" s="893"/>
      <c r="J715" s="893">
        <v>10000.0</v>
      </c>
      <c r="K715" s="893">
        <v>0.0</v>
      </c>
      <c r="L715" s="894"/>
      <c r="M715" s="893">
        <f t="shared" si="30"/>
        <v>10000</v>
      </c>
      <c r="N715" s="893">
        <f t="shared" si="7"/>
        <v>0</v>
      </c>
      <c r="O715" s="904"/>
      <c r="P715" s="904"/>
      <c r="Q715" s="741"/>
    </row>
    <row r="716" ht="22.5" hidden="1" customHeight="1">
      <c r="A716" s="723" t="b">
        <v>0</v>
      </c>
      <c r="B716" s="888" t="s">
        <v>2784</v>
      </c>
      <c r="C716" s="889">
        <v>45771.0</v>
      </c>
      <c r="D716" s="890"/>
      <c r="E716" s="891" t="s">
        <v>31</v>
      </c>
      <c r="F716" s="889"/>
      <c r="G716" s="890" t="s">
        <v>628</v>
      </c>
      <c r="H716" s="888"/>
      <c r="I716" s="893"/>
      <c r="J716" s="893">
        <v>10000.0</v>
      </c>
      <c r="K716" s="893">
        <v>0.0</v>
      </c>
      <c r="L716" s="894"/>
      <c r="M716" s="893">
        <f t="shared" si="30"/>
        <v>10000</v>
      </c>
      <c r="N716" s="893">
        <f t="shared" si="7"/>
        <v>0</v>
      </c>
      <c r="O716" s="904"/>
      <c r="P716" s="904"/>
      <c r="Q716" s="741"/>
    </row>
    <row r="717" ht="22.5" hidden="1" customHeight="1">
      <c r="A717" s="723" t="b">
        <v>0</v>
      </c>
      <c r="B717" s="888" t="s">
        <v>2432</v>
      </c>
      <c r="C717" s="889">
        <v>45771.0</v>
      </c>
      <c r="D717" s="890"/>
      <c r="E717" s="891" t="s">
        <v>1511</v>
      </c>
      <c r="F717" s="889"/>
      <c r="G717" s="890" t="s">
        <v>622</v>
      </c>
      <c r="H717" s="888"/>
      <c r="I717" s="893"/>
      <c r="J717" s="893">
        <v>7000.0</v>
      </c>
      <c r="K717" s="893">
        <v>0.0</v>
      </c>
      <c r="L717" s="894"/>
      <c r="M717" s="893">
        <f t="shared" si="30"/>
        <v>7000</v>
      </c>
      <c r="N717" s="893">
        <f t="shared" si="7"/>
        <v>0</v>
      </c>
      <c r="O717" s="904"/>
      <c r="P717" s="904"/>
      <c r="Q717" s="741"/>
    </row>
    <row r="718" ht="22.5" hidden="1" customHeight="1">
      <c r="A718" s="723" t="b">
        <v>0</v>
      </c>
      <c r="B718" s="888" t="s">
        <v>2786</v>
      </c>
      <c r="C718" s="889">
        <v>45771.0</v>
      </c>
      <c r="D718" s="890"/>
      <c r="E718" s="891" t="s">
        <v>60</v>
      </c>
      <c r="F718" s="889"/>
      <c r="G718" s="890" t="s">
        <v>651</v>
      </c>
      <c r="H718" s="888"/>
      <c r="I718" s="893"/>
      <c r="J718" s="893">
        <v>6000.0</v>
      </c>
      <c r="K718" s="893">
        <v>0.0</v>
      </c>
      <c r="L718" s="894"/>
      <c r="M718" s="893">
        <f t="shared" si="30"/>
        <v>6000</v>
      </c>
      <c r="N718" s="893">
        <f t="shared" si="7"/>
        <v>0</v>
      </c>
      <c r="O718" s="904"/>
      <c r="P718" s="904"/>
      <c r="Q718" s="741"/>
    </row>
    <row r="719" ht="22.5" hidden="1" customHeight="1">
      <c r="A719" s="723" t="b">
        <v>1</v>
      </c>
      <c r="B719" s="888" t="s">
        <v>2668</v>
      </c>
      <c r="C719" s="889">
        <v>45771.0</v>
      </c>
      <c r="D719" s="890"/>
      <c r="E719" s="891" t="s">
        <v>791</v>
      </c>
      <c r="F719" s="889"/>
      <c r="G719" s="890" t="s">
        <v>628</v>
      </c>
      <c r="H719" s="888"/>
      <c r="I719" s="893"/>
      <c r="J719" s="893">
        <v>5000.0</v>
      </c>
      <c r="K719" s="893">
        <v>0.0</v>
      </c>
      <c r="L719" s="894"/>
      <c r="M719" s="893">
        <f t="shared" si="30"/>
        <v>5000</v>
      </c>
      <c r="N719" s="893">
        <f t="shared" si="7"/>
        <v>0</v>
      </c>
      <c r="O719" s="904"/>
      <c r="P719" s="904"/>
      <c r="Q719" s="741"/>
    </row>
    <row r="720" ht="22.5" hidden="1" customHeight="1">
      <c r="A720" s="723" t="b">
        <v>0</v>
      </c>
      <c r="B720" s="888" t="s">
        <v>2795</v>
      </c>
      <c r="C720" s="889">
        <v>45772.0</v>
      </c>
      <c r="D720" s="890"/>
      <c r="E720" s="891" t="s">
        <v>2796</v>
      </c>
      <c r="F720" s="889"/>
      <c r="G720" s="890" t="s">
        <v>651</v>
      </c>
      <c r="H720" s="888"/>
      <c r="I720" s="893"/>
      <c r="J720" s="893">
        <v>80000.0</v>
      </c>
      <c r="K720" s="893">
        <v>0.0</v>
      </c>
      <c r="L720" s="894"/>
      <c r="M720" s="893">
        <f t="shared" si="30"/>
        <v>80000</v>
      </c>
      <c r="N720" s="893">
        <f t="shared" si="7"/>
        <v>0</v>
      </c>
      <c r="O720" s="904"/>
      <c r="P720" s="904"/>
      <c r="Q720" s="741"/>
    </row>
    <row r="721" ht="22.5" hidden="1" customHeight="1">
      <c r="A721" s="723" t="b">
        <v>0</v>
      </c>
      <c r="B721" s="888" t="s">
        <v>2790</v>
      </c>
      <c r="C721" s="889">
        <v>45772.0</v>
      </c>
      <c r="D721" s="890"/>
      <c r="E721" s="891" t="s">
        <v>2568</v>
      </c>
      <c r="F721" s="889"/>
      <c r="G721" s="890" t="s">
        <v>717</v>
      </c>
      <c r="H721" s="888"/>
      <c r="I721" s="893"/>
      <c r="J721" s="893">
        <v>35000.0</v>
      </c>
      <c r="K721" s="893">
        <v>0.0</v>
      </c>
      <c r="L721" s="894"/>
      <c r="M721" s="893">
        <f t="shared" si="30"/>
        <v>35000</v>
      </c>
      <c r="N721" s="893">
        <f t="shared" si="7"/>
        <v>0</v>
      </c>
      <c r="O721" s="904"/>
      <c r="P721" s="904"/>
      <c r="Q721" s="741"/>
    </row>
    <row r="722" ht="22.5" hidden="1" customHeight="1">
      <c r="A722" s="723" t="b">
        <v>1</v>
      </c>
      <c r="B722" s="888" t="s">
        <v>3404</v>
      </c>
      <c r="C722" s="889">
        <v>45772.0</v>
      </c>
      <c r="D722" s="890"/>
      <c r="E722" s="891" t="s">
        <v>52</v>
      </c>
      <c r="F722" s="889"/>
      <c r="G722" s="890" t="s">
        <v>631</v>
      </c>
      <c r="H722" s="888"/>
      <c r="I722" s="893"/>
      <c r="J722" s="893">
        <v>10000.0</v>
      </c>
      <c r="K722" s="893">
        <v>0.0</v>
      </c>
      <c r="L722" s="894"/>
      <c r="M722" s="893">
        <f t="shared" si="30"/>
        <v>10000</v>
      </c>
      <c r="N722" s="893">
        <f t="shared" si="7"/>
        <v>0</v>
      </c>
      <c r="O722" s="904"/>
      <c r="P722" s="904"/>
      <c r="Q722" s="741"/>
    </row>
    <row r="723" ht="22.5" hidden="1" customHeight="1">
      <c r="A723" s="723" t="b">
        <v>0</v>
      </c>
      <c r="B723" s="888" t="s">
        <v>2793</v>
      </c>
      <c r="C723" s="889">
        <v>45772.0</v>
      </c>
      <c r="D723" s="890"/>
      <c r="E723" s="891" t="s">
        <v>54</v>
      </c>
      <c r="F723" s="889"/>
      <c r="G723" s="890" t="s">
        <v>628</v>
      </c>
      <c r="H723" s="888"/>
      <c r="I723" s="893"/>
      <c r="J723" s="893">
        <v>5000.0</v>
      </c>
      <c r="K723" s="893">
        <v>0.0</v>
      </c>
      <c r="L723" s="894"/>
      <c r="M723" s="893">
        <v>5000.0</v>
      </c>
      <c r="N723" s="893">
        <f t="shared" si="7"/>
        <v>0</v>
      </c>
      <c r="O723" s="904"/>
      <c r="P723" s="904"/>
      <c r="Q723" s="741"/>
    </row>
    <row r="724" ht="22.5" customHeight="1">
      <c r="A724" s="723" t="b">
        <v>0</v>
      </c>
      <c r="B724" s="888" t="s">
        <v>618</v>
      </c>
      <c r="C724" s="889">
        <v>45773.0</v>
      </c>
      <c r="D724" s="890"/>
      <c r="E724" s="891" t="s">
        <v>60</v>
      </c>
      <c r="F724" s="889"/>
      <c r="G724" s="890" t="s">
        <v>618</v>
      </c>
      <c r="H724" s="888"/>
      <c r="I724" s="893"/>
      <c r="J724" s="893">
        <v>25000.0</v>
      </c>
      <c r="K724" s="893">
        <v>0.0</v>
      </c>
      <c r="L724" s="894"/>
      <c r="M724" s="893">
        <f t="shared" ref="M724:M731" si="31">IF(OR(ISBLANK(J724),ISBLANK(K724)),"",J724-K724)</f>
        <v>25000</v>
      </c>
      <c r="N724" s="893">
        <f t="shared" si="7"/>
        <v>0</v>
      </c>
      <c r="O724" s="904"/>
      <c r="P724" s="904"/>
      <c r="Q724" s="741"/>
    </row>
    <row r="725" ht="22.5" hidden="1" customHeight="1">
      <c r="A725" s="723" t="b">
        <v>0</v>
      </c>
      <c r="B725" s="888" t="s">
        <v>3458</v>
      </c>
      <c r="C725" s="889">
        <v>45773.0</v>
      </c>
      <c r="D725" s="890"/>
      <c r="E725" s="891" t="s">
        <v>2798</v>
      </c>
      <c r="F725" s="888">
        <v>20010.0</v>
      </c>
      <c r="G725" s="890" t="s">
        <v>686</v>
      </c>
      <c r="H725" s="888"/>
      <c r="I725" s="893"/>
      <c r="J725" s="893">
        <v>720000.0</v>
      </c>
      <c r="K725" s="893">
        <v>0.0</v>
      </c>
      <c r="L725" s="894"/>
      <c r="M725" s="893">
        <f t="shared" si="31"/>
        <v>720000</v>
      </c>
      <c r="N725" s="893">
        <f t="shared" si="7"/>
        <v>0</v>
      </c>
      <c r="O725" s="904"/>
      <c r="P725" s="904"/>
      <c r="Q725" s="741"/>
    </row>
    <row r="726" ht="22.5" hidden="1" customHeight="1">
      <c r="A726" s="723" t="b">
        <v>0</v>
      </c>
      <c r="B726" s="888" t="s">
        <v>2799</v>
      </c>
      <c r="C726" s="889">
        <v>45773.0</v>
      </c>
      <c r="D726" s="890"/>
      <c r="E726" s="891" t="s">
        <v>31</v>
      </c>
      <c r="F726" s="889"/>
      <c r="G726" s="890" t="s">
        <v>628</v>
      </c>
      <c r="H726" s="888"/>
      <c r="I726" s="893"/>
      <c r="J726" s="893">
        <v>230000.0</v>
      </c>
      <c r="K726" s="893">
        <v>0.0</v>
      </c>
      <c r="L726" s="894"/>
      <c r="M726" s="893">
        <f t="shared" si="31"/>
        <v>230000</v>
      </c>
      <c r="N726" s="893">
        <f t="shared" si="7"/>
        <v>0</v>
      </c>
      <c r="O726" s="904"/>
      <c r="P726" s="904"/>
      <c r="Q726" s="741"/>
    </row>
    <row r="727" ht="22.5" hidden="1" customHeight="1">
      <c r="A727" s="723" t="b">
        <v>0</v>
      </c>
      <c r="B727" s="888" t="s">
        <v>2803</v>
      </c>
      <c r="C727" s="889">
        <v>45773.0</v>
      </c>
      <c r="D727" s="890"/>
      <c r="E727" s="891" t="s">
        <v>382</v>
      </c>
      <c r="F727" s="889"/>
      <c r="G727" s="890" t="s">
        <v>628</v>
      </c>
      <c r="H727" s="888"/>
      <c r="I727" s="893"/>
      <c r="J727" s="893">
        <v>160000.0</v>
      </c>
      <c r="K727" s="893">
        <v>0.0</v>
      </c>
      <c r="L727" s="894"/>
      <c r="M727" s="893">
        <f t="shared" si="31"/>
        <v>160000</v>
      </c>
      <c r="N727" s="893">
        <f t="shared" si="7"/>
        <v>0</v>
      </c>
      <c r="O727" s="904"/>
      <c r="P727" s="904"/>
      <c r="Q727" s="741"/>
    </row>
    <row r="728" ht="22.5" hidden="1" customHeight="1">
      <c r="A728" s="723" t="b">
        <v>0</v>
      </c>
      <c r="B728" s="888" t="s">
        <v>3404</v>
      </c>
      <c r="C728" s="889">
        <v>45773.0</v>
      </c>
      <c r="D728" s="890"/>
      <c r="E728" s="891" t="s">
        <v>52</v>
      </c>
      <c r="F728" s="889"/>
      <c r="G728" s="890" t="s">
        <v>631</v>
      </c>
      <c r="H728" s="888"/>
      <c r="I728" s="893"/>
      <c r="J728" s="893">
        <v>50000.0</v>
      </c>
      <c r="K728" s="893">
        <v>0.0</v>
      </c>
      <c r="L728" s="894"/>
      <c r="M728" s="893">
        <f t="shared" si="31"/>
        <v>50000</v>
      </c>
      <c r="N728" s="893">
        <f t="shared" si="7"/>
        <v>0</v>
      </c>
      <c r="O728" s="904"/>
      <c r="P728" s="904"/>
      <c r="Q728" s="741"/>
    </row>
    <row r="729" ht="22.5" hidden="1" customHeight="1">
      <c r="A729" s="723" t="b">
        <v>0</v>
      </c>
      <c r="B729" s="888" t="s">
        <v>2802</v>
      </c>
      <c r="C729" s="889">
        <v>45773.0</v>
      </c>
      <c r="D729" s="890"/>
      <c r="E729" s="891" t="s">
        <v>54</v>
      </c>
      <c r="F729" s="889"/>
      <c r="G729" s="890" t="s">
        <v>628</v>
      </c>
      <c r="H729" s="888"/>
      <c r="I729" s="893"/>
      <c r="J729" s="893">
        <v>25000.0</v>
      </c>
      <c r="K729" s="893">
        <v>0.0</v>
      </c>
      <c r="L729" s="894"/>
      <c r="M729" s="893">
        <f t="shared" si="31"/>
        <v>25000</v>
      </c>
      <c r="N729" s="893">
        <f t="shared" si="7"/>
        <v>0</v>
      </c>
      <c r="O729" s="904"/>
      <c r="P729" s="904"/>
      <c r="Q729" s="741"/>
    </row>
    <row r="730" ht="22.5" hidden="1" customHeight="1">
      <c r="A730" s="723" t="b">
        <v>0</v>
      </c>
      <c r="B730" s="888" t="s">
        <v>2800</v>
      </c>
      <c r="C730" s="889">
        <v>45773.0</v>
      </c>
      <c r="D730" s="890"/>
      <c r="E730" s="891" t="s">
        <v>31</v>
      </c>
      <c r="F730" s="889"/>
      <c r="G730" s="890" t="s">
        <v>628</v>
      </c>
      <c r="H730" s="888"/>
      <c r="I730" s="893"/>
      <c r="J730" s="893">
        <v>25000.0</v>
      </c>
      <c r="K730" s="893">
        <v>0.0</v>
      </c>
      <c r="L730" s="894"/>
      <c r="M730" s="893">
        <f t="shared" si="31"/>
        <v>25000</v>
      </c>
      <c r="N730" s="893">
        <f t="shared" si="7"/>
        <v>0</v>
      </c>
      <c r="O730" s="904"/>
      <c r="P730" s="904"/>
      <c r="Q730" s="741"/>
    </row>
    <row r="731" ht="22.5" hidden="1" customHeight="1">
      <c r="A731" s="723" t="b">
        <v>0</v>
      </c>
      <c r="B731" s="888" t="s">
        <v>2801</v>
      </c>
      <c r="C731" s="889">
        <v>45773.0</v>
      </c>
      <c r="D731" s="890"/>
      <c r="E731" s="891" t="s">
        <v>41</v>
      </c>
      <c r="F731" s="889"/>
      <c r="G731" s="890" t="s">
        <v>628</v>
      </c>
      <c r="H731" s="888"/>
      <c r="I731" s="893"/>
      <c r="J731" s="893">
        <v>10000.0</v>
      </c>
      <c r="K731" s="893">
        <v>0.0</v>
      </c>
      <c r="L731" s="894"/>
      <c r="M731" s="893">
        <f t="shared" si="31"/>
        <v>10000</v>
      </c>
      <c r="N731" s="893">
        <f t="shared" si="7"/>
        <v>0</v>
      </c>
      <c r="O731" s="904"/>
      <c r="P731" s="904"/>
      <c r="Q731" s="741"/>
    </row>
    <row r="732" ht="22.5" hidden="1" customHeight="1">
      <c r="A732" s="723" t="b">
        <v>0</v>
      </c>
      <c r="B732" s="888" t="s">
        <v>2480</v>
      </c>
      <c r="C732" s="889">
        <v>45774.0</v>
      </c>
      <c r="D732" s="890"/>
      <c r="E732" s="891" t="s">
        <v>766</v>
      </c>
      <c r="F732" s="888">
        <v>2311.0</v>
      </c>
      <c r="G732" s="890" t="s">
        <v>633</v>
      </c>
      <c r="H732" s="888"/>
      <c r="I732" s="893"/>
      <c r="J732" s="893">
        <v>178000.0</v>
      </c>
      <c r="K732" s="893">
        <v>0.0</v>
      </c>
      <c r="L732" s="894"/>
      <c r="M732" s="893">
        <v>178000.0</v>
      </c>
      <c r="N732" s="893">
        <f t="shared" si="7"/>
        <v>0</v>
      </c>
      <c r="O732" s="904"/>
      <c r="P732" s="904"/>
      <c r="Q732" s="741"/>
    </row>
    <row r="733" ht="22.5" hidden="1" customHeight="1">
      <c r="A733" s="723" t="b">
        <v>0</v>
      </c>
      <c r="B733" s="888" t="s">
        <v>632</v>
      </c>
      <c r="C733" s="889">
        <v>45774.0</v>
      </c>
      <c r="D733" s="890"/>
      <c r="E733" s="891" t="s">
        <v>632</v>
      </c>
      <c r="F733" s="888">
        <v>5778.0</v>
      </c>
      <c r="G733" s="890" t="s">
        <v>620</v>
      </c>
      <c r="H733" s="888"/>
      <c r="I733" s="893"/>
      <c r="J733" s="893">
        <v>123000.0</v>
      </c>
      <c r="K733" s="893">
        <v>0.0</v>
      </c>
      <c r="L733" s="894"/>
      <c r="M733" s="893">
        <v>123000.0</v>
      </c>
      <c r="N733" s="893">
        <f t="shared" si="7"/>
        <v>0</v>
      </c>
      <c r="O733" s="904"/>
      <c r="P733" s="904"/>
      <c r="Q733" s="741"/>
    </row>
    <row r="734" ht="22.5" hidden="1" customHeight="1">
      <c r="A734" s="723" t="b">
        <v>1</v>
      </c>
      <c r="B734" s="888" t="s">
        <v>2406</v>
      </c>
      <c r="C734" s="889">
        <v>45723.0</v>
      </c>
      <c r="D734" s="890"/>
      <c r="E734" s="891" t="s">
        <v>3</v>
      </c>
      <c r="F734" s="889"/>
      <c r="G734" s="890" t="s">
        <v>641</v>
      </c>
      <c r="H734" s="888" t="s">
        <v>3</v>
      </c>
      <c r="I734" s="893"/>
      <c r="J734" s="893">
        <v>65000.0</v>
      </c>
      <c r="K734" s="893">
        <v>0.0</v>
      </c>
      <c r="L734" s="894"/>
      <c r="M734" s="893">
        <v>65000.0</v>
      </c>
      <c r="N734" s="893">
        <f t="shared" si="7"/>
        <v>0</v>
      </c>
      <c r="O734" s="904"/>
      <c r="P734" s="904"/>
      <c r="Q734" s="741"/>
    </row>
    <row r="735" ht="22.5" hidden="1" customHeight="1">
      <c r="A735" s="723" t="b">
        <v>0</v>
      </c>
      <c r="B735" s="888" t="s">
        <v>3459</v>
      </c>
      <c r="C735" s="889">
        <v>45774.0</v>
      </c>
      <c r="D735" s="890"/>
      <c r="E735" s="891" t="s">
        <v>2668</v>
      </c>
      <c r="F735" s="889"/>
      <c r="G735" s="890" t="s">
        <v>717</v>
      </c>
      <c r="H735" s="888"/>
      <c r="I735" s="893"/>
      <c r="J735" s="893">
        <v>20000.0</v>
      </c>
      <c r="K735" s="893">
        <v>0.0</v>
      </c>
      <c r="L735" s="894"/>
      <c r="M735" s="893">
        <f t="shared" ref="M735:M736" si="32">IF(OR(ISBLANK(J735),ISBLANK(K735)),"",J735-K735)</f>
        <v>20000</v>
      </c>
      <c r="N735" s="893">
        <f t="shared" si="7"/>
        <v>0</v>
      </c>
      <c r="O735" s="904"/>
      <c r="P735" s="904"/>
      <c r="Q735" s="741"/>
    </row>
    <row r="736" ht="22.5" hidden="1" customHeight="1">
      <c r="A736" s="723" t="b">
        <v>0</v>
      </c>
      <c r="B736" s="888" t="s">
        <v>2432</v>
      </c>
      <c r="C736" s="889">
        <v>45774.0</v>
      </c>
      <c r="D736" s="890"/>
      <c r="E736" s="891" t="s">
        <v>2805</v>
      </c>
      <c r="F736" s="889"/>
      <c r="G736" s="890" t="s">
        <v>622</v>
      </c>
      <c r="H736" s="888"/>
      <c r="I736" s="893"/>
      <c r="J736" s="893">
        <v>15000.0</v>
      </c>
      <c r="K736" s="893">
        <v>0.0</v>
      </c>
      <c r="L736" s="894"/>
      <c r="M736" s="893">
        <f t="shared" si="32"/>
        <v>15000</v>
      </c>
      <c r="N736" s="893">
        <f t="shared" si="7"/>
        <v>0</v>
      </c>
      <c r="O736" s="904"/>
      <c r="P736" s="904"/>
      <c r="Q736" s="741"/>
    </row>
    <row r="737" ht="22.5" hidden="1" customHeight="1">
      <c r="A737" s="723" t="b">
        <v>0</v>
      </c>
      <c r="B737" s="888" t="s">
        <v>3460</v>
      </c>
      <c r="C737" s="889">
        <v>45774.0</v>
      </c>
      <c r="D737" s="890"/>
      <c r="E737" s="891" t="s">
        <v>2568</v>
      </c>
      <c r="F737" s="889"/>
      <c r="G737" s="890" t="s">
        <v>717</v>
      </c>
      <c r="H737" s="888"/>
      <c r="I737" s="893"/>
      <c r="J737" s="893">
        <v>15000.0</v>
      </c>
      <c r="K737" s="893">
        <v>0.0</v>
      </c>
      <c r="L737" s="894"/>
      <c r="M737" s="893">
        <v>15000.0</v>
      </c>
      <c r="N737" s="893">
        <f t="shared" si="7"/>
        <v>0</v>
      </c>
      <c r="O737" s="904"/>
      <c r="P737" s="904"/>
      <c r="Q737" s="741"/>
    </row>
    <row r="738" ht="22.5" hidden="1" customHeight="1">
      <c r="A738" s="723" t="b">
        <v>0</v>
      </c>
      <c r="B738" s="888" t="s">
        <v>2808</v>
      </c>
      <c r="C738" s="889">
        <v>45774.0</v>
      </c>
      <c r="D738" s="890"/>
      <c r="E738" s="891" t="s">
        <v>2798</v>
      </c>
      <c r="F738" s="889"/>
      <c r="G738" s="890" t="s">
        <v>628</v>
      </c>
      <c r="H738" s="888"/>
      <c r="I738" s="893"/>
      <c r="J738" s="893">
        <v>5000.0</v>
      </c>
      <c r="K738" s="893">
        <v>0.0</v>
      </c>
      <c r="L738" s="894"/>
      <c r="M738" s="893">
        <f t="shared" ref="M738:M745" si="33">IF(OR(ISBLANK(J738),ISBLANK(K738)),"",J738-K738)</f>
        <v>5000</v>
      </c>
      <c r="N738" s="893">
        <f t="shared" si="7"/>
        <v>0</v>
      </c>
      <c r="O738" s="904"/>
      <c r="P738" s="904"/>
      <c r="Q738" s="741"/>
    </row>
    <row r="739" ht="22.5" customHeight="1">
      <c r="A739" s="723" t="b">
        <v>0</v>
      </c>
      <c r="B739" s="888" t="s">
        <v>618</v>
      </c>
      <c r="C739" s="889">
        <v>45775.0</v>
      </c>
      <c r="D739" s="890"/>
      <c r="E739" s="891" t="s">
        <v>60</v>
      </c>
      <c r="F739" s="889"/>
      <c r="G739" s="890" t="s">
        <v>618</v>
      </c>
      <c r="H739" s="888"/>
      <c r="I739" s="893"/>
      <c r="J739" s="893">
        <v>15000.0</v>
      </c>
      <c r="K739" s="893">
        <v>0.0</v>
      </c>
      <c r="L739" s="894"/>
      <c r="M739" s="893">
        <f t="shared" si="33"/>
        <v>15000</v>
      </c>
      <c r="N739" s="893">
        <f t="shared" si="7"/>
        <v>0</v>
      </c>
      <c r="O739" s="904"/>
      <c r="P739" s="904"/>
      <c r="Q739" s="741"/>
    </row>
    <row r="740" ht="22.5" customHeight="1">
      <c r="A740" s="723" t="b">
        <v>0</v>
      </c>
      <c r="B740" s="888" t="s">
        <v>3416</v>
      </c>
      <c r="C740" s="889">
        <v>45775.0</v>
      </c>
      <c r="D740" s="890"/>
      <c r="E740" s="891" t="s">
        <v>60</v>
      </c>
      <c r="F740" s="889"/>
      <c r="G740" s="890" t="s">
        <v>618</v>
      </c>
      <c r="H740" s="888"/>
      <c r="I740" s="893"/>
      <c r="J740" s="893">
        <v>10000.0</v>
      </c>
      <c r="K740" s="893">
        <v>0.0</v>
      </c>
      <c r="L740" s="894"/>
      <c r="M740" s="893">
        <f t="shared" si="33"/>
        <v>10000</v>
      </c>
      <c r="N740" s="893">
        <f t="shared" si="7"/>
        <v>0</v>
      </c>
      <c r="O740" s="904"/>
      <c r="P740" s="904"/>
      <c r="Q740" s="741"/>
    </row>
    <row r="741" ht="22.5" hidden="1" customHeight="1">
      <c r="A741" s="723" t="b">
        <v>0</v>
      </c>
      <c r="B741" s="888" t="s">
        <v>2821</v>
      </c>
      <c r="C741" s="889">
        <v>45775.0</v>
      </c>
      <c r="D741" s="890"/>
      <c r="E741" s="891" t="s">
        <v>31</v>
      </c>
      <c r="F741" s="888">
        <v>793.0</v>
      </c>
      <c r="G741" s="890" t="s">
        <v>628</v>
      </c>
      <c r="H741" s="888"/>
      <c r="I741" s="893"/>
      <c r="J741" s="893">
        <v>345000.0</v>
      </c>
      <c r="K741" s="893">
        <v>0.0</v>
      </c>
      <c r="L741" s="894"/>
      <c r="M741" s="893">
        <f t="shared" si="33"/>
        <v>345000</v>
      </c>
      <c r="N741" s="893">
        <f t="shared" si="7"/>
        <v>0</v>
      </c>
      <c r="O741" s="904"/>
      <c r="P741" s="904"/>
      <c r="Q741" s="741"/>
    </row>
    <row r="742" ht="22.5" hidden="1" customHeight="1">
      <c r="A742" s="723" t="b">
        <v>0</v>
      </c>
      <c r="B742" s="888" t="s">
        <v>2812</v>
      </c>
      <c r="C742" s="889">
        <v>45775.0</v>
      </c>
      <c r="D742" s="890"/>
      <c r="E742" s="891" t="s">
        <v>41</v>
      </c>
      <c r="F742" s="889"/>
      <c r="G742" s="890" t="s">
        <v>641</v>
      </c>
      <c r="H742" s="888"/>
      <c r="I742" s="893"/>
      <c r="J742" s="893">
        <v>25000.0</v>
      </c>
      <c r="K742" s="893">
        <v>0.0</v>
      </c>
      <c r="L742" s="894"/>
      <c r="M742" s="893">
        <f t="shared" si="33"/>
        <v>25000</v>
      </c>
      <c r="N742" s="893">
        <f t="shared" si="7"/>
        <v>0</v>
      </c>
      <c r="O742" s="904"/>
      <c r="P742" s="904"/>
      <c r="Q742" s="741"/>
    </row>
    <row r="743" ht="22.5" hidden="1" customHeight="1">
      <c r="A743" s="723" t="b">
        <v>0</v>
      </c>
      <c r="B743" s="888" t="s">
        <v>3461</v>
      </c>
      <c r="C743" s="889">
        <v>45775.0</v>
      </c>
      <c r="D743" s="890"/>
      <c r="E743" s="891" t="s">
        <v>33</v>
      </c>
      <c r="F743" s="889"/>
      <c r="G743" s="890" t="s">
        <v>628</v>
      </c>
      <c r="H743" s="888"/>
      <c r="I743" s="893"/>
      <c r="J743" s="893">
        <v>25000.0</v>
      </c>
      <c r="K743" s="893">
        <v>0.0</v>
      </c>
      <c r="L743" s="894"/>
      <c r="M743" s="893">
        <f t="shared" si="33"/>
        <v>25000</v>
      </c>
      <c r="N743" s="893">
        <f t="shared" si="7"/>
        <v>0</v>
      </c>
      <c r="O743" s="904"/>
      <c r="P743" s="904"/>
      <c r="Q743" s="741"/>
    </row>
    <row r="744" ht="22.5" hidden="1" customHeight="1">
      <c r="A744" s="723" t="b">
        <v>0</v>
      </c>
      <c r="B744" s="888" t="s">
        <v>3404</v>
      </c>
      <c r="C744" s="889">
        <v>45775.0</v>
      </c>
      <c r="D744" s="890"/>
      <c r="E744" s="891" t="s">
        <v>52</v>
      </c>
      <c r="F744" s="889"/>
      <c r="G744" s="890" t="s">
        <v>631</v>
      </c>
      <c r="H744" s="888"/>
      <c r="I744" s="893"/>
      <c r="J744" s="893">
        <v>25000.0</v>
      </c>
      <c r="K744" s="893">
        <v>0.0</v>
      </c>
      <c r="L744" s="894"/>
      <c r="M744" s="893">
        <f t="shared" si="33"/>
        <v>25000</v>
      </c>
      <c r="N744" s="893">
        <f t="shared" si="7"/>
        <v>0</v>
      </c>
      <c r="O744" s="904"/>
      <c r="P744" s="904"/>
      <c r="Q744" s="741"/>
    </row>
    <row r="745" ht="22.5" hidden="1" customHeight="1">
      <c r="A745" s="723" t="b">
        <v>0</v>
      </c>
      <c r="B745" s="888" t="s">
        <v>618</v>
      </c>
      <c r="C745" s="889">
        <v>45775.0</v>
      </c>
      <c r="D745" s="890"/>
      <c r="E745" s="891" t="s">
        <v>33</v>
      </c>
      <c r="F745" s="889"/>
      <c r="G745" s="890" t="s">
        <v>631</v>
      </c>
      <c r="H745" s="888"/>
      <c r="I745" s="893"/>
      <c r="J745" s="893">
        <v>25000.0</v>
      </c>
      <c r="K745" s="893">
        <v>0.0</v>
      </c>
      <c r="L745" s="894"/>
      <c r="M745" s="893">
        <f t="shared" si="33"/>
        <v>25000</v>
      </c>
      <c r="N745" s="893">
        <f t="shared" si="7"/>
        <v>0</v>
      </c>
      <c r="O745" s="904"/>
      <c r="P745" s="904"/>
      <c r="Q745" s="741"/>
    </row>
    <row r="746" ht="22.5" hidden="1" customHeight="1">
      <c r="A746" s="723" t="b">
        <v>0</v>
      </c>
      <c r="B746" s="888" t="s">
        <v>3462</v>
      </c>
      <c r="C746" s="889">
        <v>45775.0</v>
      </c>
      <c r="D746" s="890"/>
      <c r="E746" s="891" t="s">
        <v>2811</v>
      </c>
      <c r="F746" s="888" t="s">
        <v>2809</v>
      </c>
      <c r="G746" s="890" t="s">
        <v>641</v>
      </c>
      <c r="H746" s="888"/>
      <c r="I746" s="893"/>
      <c r="J746" s="893">
        <v>20000.0</v>
      </c>
      <c r="K746" s="893">
        <v>0.0</v>
      </c>
      <c r="L746" s="894"/>
      <c r="M746" s="893">
        <v>20000.0</v>
      </c>
      <c r="N746" s="893">
        <f t="shared" si="7"/>
        <v>0</v>
      </c>
      <c r="O746" s="904"/>
      <c r="P746" s="904"/>
      <c r="Q746" s="741"/>
    </row>
    <row r="747" ht="22.5" hidden="1" customHeight="1">
      <c r="A747" s="723" t="b">
        <v>0</v>
      </c>
      <c r="B747" s="888" t="s">
        <v>2816</v>
      </c>
      <c r="C747" s="889">
        <v>45775.0</v>
      </c>
      <c r="D747" s="890"/>
      <c r="E747" s="891" t="s">
        <v>2440</v>
      </c>
      <c r="F747" s="889">
        <v>474817.0</v>
      </c>
      <c r="G747" s="890" t="s">
        <v>620</v>
      </c>
      <c r="H747" s="888"/>
      <c r="I747" s="893"/>
      <c r="J747" s="893">
        <v>13000.0</v>
      </c>
      <c r="K747" s="893">
        <v>0.0</v>
      </c>
      <c r="L747" s="894"/>
      <c r="M747" s="893">
        <f t="shared" ref="M747:M755" si="34">IF(OR(ISBLANK(J747),ISBLANK(K747)),"",J747-K747)</f>
        <v>13000</v>
      </c>
      <c r="N747" s="893">
        <f t="shared" si="7"/>
        <v>0</v>
      </c>
      <c r="O747" s="904"/>
      <c r="P747" s="904"/>
      <c r="Q747" s="741"/>
    </row>
    <row r="748" ht="22.5" hidden="1" customHeight="1">
      <c r="A748" s="723" t="b">
        <v>0</v>
      </c>
      <c r="B748" s="888" t="s">
        <v>2817</v>
      </c>
      <c r="C748" s="889">
        <v>45775.0</v>
      </c>
      <c r="D748" s="890"/>
      <c r="E748" s="891" t="s">
        <v>2818</v>
      </c>
      <c r="F748" s="889"/>
      <c r="G748" s="890" t="s">
        <v>717</v>
      </c>
      <c r="H748" s="888"/>
      <c r="I748" s="893"/>
      <c r="J748" s="893">
        <v>10000.0</v>
      </c>
      <c r="K748" s="893">
        <v>0.0</v>
      </c>
      <c r="L748" s="894"/>
      <c r="M748" s="893">
        <f t="shared" si="34"/>
        <v>10000</v>
      </c>
      <c r="N748" s="893">
        <f t="shared" si="7"/>
        <v>0</v>
      </c>
      <c r="O748" s="904"/>
      <c r="P748" s="904"/>
      <c r="Q748" s="741"/>
    </row>
    <row r="749" ht="22.5" hidden="1" customHeight="1">
      <c r="A749" s="723" t="b">
        <v>0</v>
      </c>
      <c r="B749" s="888" t="s">
        <v>2814</v>
      </c>
      <c r="C749" s="889">
        <v>45775.0</v>
      </c>
      <c r="D749" s="890"/>
      <c r="E749" s="891" t="s">
        <v>2815</v>
      </c>
      <c r="F749" s="889"/>
      <c r="G749" s="890" t="s">
        <v>641</v>
      </c>
      <c r="H749" s="888"/>
      <c r="I749" s="893"/>
      <c r="J749" s="893">
        <v>9000.0</v>
      </c>
      <c r="K749" s="893">
        <v>0.0</v>
      </c>
      <c r="L749" s="894"/>
      <c r="M749" s="893">
        <f t="shared" si="34"/>
        <v>9000</v>
      </c>
      <c r="N749" s="893">
        <f t="shared" si="7"/>
        <v>0</v>
      </c>
      <c r="O749" s="904"/>
      <c r="P749" s="904"/>
      <c r="Q749" s="741"/>
    </row>
    <row r="750" ht="22.5" hidden="1" customHeight="1">
      <c r="A750" s="723" t="b">
        <v>0</v>
      </c>
      <c r="B750" s="888" t="s">
        <v>2820</v>
      </c>
      <c r="C750" s="889">
        <v>45775.0</v>
      </c>
      <c r="D750" s="890"/>
      <c r="E750" s="891" t="s">
        <v>33</v>
      </c>
      <c r="F750" s="889"/>
      <c r="G750" s="890" t="s">
        <v>628</v>
      </c>
      <c r="H750" s="888"/>
      <c r="I750" s="893"/>
      <c r="J750" s="893">
        <v>7000.0</v>
      </c>
      <c r="K750" s="893">
        <v>0.0</v>
      </c>
      <c r="L750" s="894"/>
      <c r="M750" s="893">
        <f t="shared" si="34"/>
        <v>7000</v>
      </c>
      <c r="N750" s="893">
        <f t="shared" si="7"/>
        <v>0</v>
      </c>
      <c r="O750" s="904"/>
      <c r="P750" s="904"/>
      <c r="Q750" s="741"/>
    </row>
    <row r="751" ht="22.5" hidden="1" customHeight="1">
      <c r="A751" s="723" t="b">
        <v>0</v>
      </c>
      <c r="B751" s="888" t="s">
        <v>3404</v>
      </c>
      <c r="C751" s="889">
        <v>45775.0</v>
      </c>
      <c r="D751" s="890"/>
      <c r="E751" s="891" t="s">
        <v>52</v>
      </c>
      <c r="F751" s="889"/>
      <c r="G751" s="890" t="s">
        <v>631</v>
      </c>
      <c r="H751" s="888"/>
      <c r="I751" s="893"/>
      <c r="J751" s="893">
        <v>5000.0</v>
      </c>
      <c r="K751" s="893">
        <v>0.0</v>
      </c>
      <c r="L751" s="894"/>
      <c r="M751" s="893">
        <f t="shared" si="34"/>
        <v>5000</v>
      </c>
      <c r="N751" s="893">
        <f t="shared" si="7"/>
        <v>0</v>
      </c>
      <c r="O751" s="904"/>
      <c r="P751" s="904"/>
      <c r="Q751" s="741"/>
    </row>
    <row r="752" ht="22.5" hidden="1" customHeight="1">
      <c r="A752" s="723" t="b">
        <v>0</v>
      </c>
      <c r="B752" s="888" t="s">
        <v>2824</v>
      </c>
      <c r="C752" s="889">
        <v>45775.0</v>
      </c>
      <c r="D752" s="890"/>
      <c r="E752" s="891" t="s">
        <v>33</v>
      </c>
      <c r="F752" s="889"/>
      <c r="G752" s="890" t="s">
        <v>631</v>
      </c>
      <c r="H752" s="888"/>
      <c r="I752" s="893"/>
      <c r="J752" s="893">
        <v>5000.0</v>
      </c>
      <c r="K752" s="893">
        <v>0.0</v>
      </c>
      <c r="L752" s="894"/>
      <c r="M752" s="893">
        <f t="shared" si="34"/>
        <v>5000</v>
      </c>
      <c r="N752" s="893">
        <f t="shared" si="7"/>
        <v>0</v>
      </c>
      <c r="O752" s="904"/>
      <c r="P752" s="904"/>
      <c r="Q752" s="741"/>
    </row>
    <row r="753" ht="22.5" hidden="1" customHeight="1">
      <c r="A753" s="723" t="b">
        <v>0</v>
      </c>
      <c r="B753" s="888" t="s">
        <v>2825</v>
      </c>
      <c r="C753" s="889">
        <v>45776.0</v>
      </c>
      <c r="D753" s="890"/>
      <c r="E753" s="891" t="s">
        <v>41</v>
      </c>
      <c r="F753" s="889"/>
      <c r="G753" s="890" t="s">
        <v>2426</v>
      </c>
      <c r="H753" s="888"/>
      <c r="I753" s="893"/>
      <c r="J753" s="893">
        <v>15000.0</v>
      </c>
      <c r="K753" s="893">
        <v>0.0</v>
      </c>
      <c r="L753" s="894"/>
      <c r="M753" s="893">
        <f t="shared" si="34"/>
        <v>15000</v>
      </c>
      <c r="N753" s="893">
        <f t="shared" si="7"/>
        <v>0</v>
      </c>
      <c r="O753" s="904"/>
      <c r="P753" s="904"/>
      <c r="Q753" s="741"/>
    </row>
    <row r="754" ht="22.5" customHeight="1">
      <c r="A754" s="723" t="b">
        <v>0</v>
      </c>
      <c r="B754" s="888" t="s">
        <v>618</v>
      </c>
      <c r="C754" s="889">
        <v>45777.0</v>
      </c>
      <c r="D754" s="890"/>
      <c r="E754" s="891" t="s">
        <v>60</v>
      </c>
      <c r="F754" s="889"/>
      <c r="G754" s="890" t="s">
        <v>618</v>
      </c>
      <c r="H754" s="888"/>
      <c r="I754" s="893"/>
      <c r="J754" s="893">
        <v>25000.0</v>
      </c>
      <c r="K754" s="893">
        <v>0.0</v>
      </c>
      <c r="L754" s="894"/>
      <c r="M754" s="893">
        <f t="shared" si="34"/>
        <v>25000</v>
      </c>
      <c r="N754" s="893">
        <f t="shared" si="7"/>
        <v>0</v>
      </c>
      <c r="O754" s="904"/>
      <c r="P754" s="904"/>
      <c r="Q754" s="741"/>
    </row>
    <row r="755" ht="22.5" hidden="1" customHeight="1">
      <c r="A755" s="723" t="b">
        <v>0</v>
      </c>
      <c r="B755" s="888" t="s">
        <v>3404</v>
      </c>
      <c r="C755" s="889">
        <v>45777.0</v>
      </c>
      <c r="D755" s="890"/>
      <c r="E755" s="891" t="s">
        <v>52</v>
      </c>
      <c r="F755" s="889"/>
      <c r="G755" s="890" t="s">
        <v>631</v>
      </c>
      <c r="H755" s="888"/>
      <c r="I755" s="893"/>
      <c r="J755" s="893">
        <v>300000.0</v>
      </c>
      <c r="K755" s="893">
        <v>0.0</v>
      </c>
      <c r="L755" s="894"/>
      <c r="M755" s="893">
        <f t="shared" si="34"/>
        <v>300000</v>
      </c>
      <c r="N755" s="893">
        <f t="shared" si="7"/>
        <v>0</v>
      </c>
      <c r="O755" s="904"/>
      <c r="P755" s="904"/>
      <c r="Q755" s="741"/>
    </row>
    <row r="756" ht="22.5" hidden="1" customHeight="1">
      <c r="A756" s="723" t="b">
        <v>0</v>
      </c>
      <c r="B756" s="888" t="s">
        <v>632</v>
      </c>
      <c r="C756" s="889">
        <v>45777.0</v>
      </c>
      <c r="D756" s="890"/>
      <c r="E756" s="891" t="s">
        <v>632</v>
      </c>
      <c r="F756" s="888">
        <v>5844.0</v>
      </c>
      <c r="G756" s="890" t="s">
        <v>620</v>
      </c>
      <c r="H756" s="888"/>
      <c r="I756" s="893"/>
      <c r="J756" s="893">
        <v>289000.0</v>
      </c>
      <c r="K756" s="893">
        <v>0.0</v>
      </c>
      <c r="L756" s="894"/>
      <c r="M756" s="893">
        <v>289000.0</v>
      </c>
      <c r="N756" s="893">
        <f t="shared" si="7"/>
        <v>0</v>
      </c>
      <c r="O756" s="904"/>
      <c r="P756" s="904"/>
      <c r="Q756" s="741"/>
    </row>
    <row r="757" ht="22.5" hidden="1" customHeight="1">
      <c r="A757" s="723" t="b">
        <v>0</v>
      </c>
      <c r="B757" s="888" t="s">
        <v>2838</v>
      </c>
      <c r="C757" s="889">
        <v>45777.0</v>
      </c>
      <c r="D757" s="890"/>
      <c r="E757" s="891" t="s">
        <v>2698</v>
      </c>
      <c r="F757" s="889"/>
      <c r="G757" s="890" t="s">
        <v>631</v>
      </c>
      <c r="H757" s="888"/>
      <c r="I757" s="893"/>
      <c r="J757" s="893">
        <v>200000.0</v>
      </c>
      <c r="K757" s="893">
        <v>0.0</v>
      </c>
      <c r="L757" s="894"/>
      <c r="M757" s="893">
        <f t="shared" ref="M757:M770" si="35">IF(OR(ISBLANK(J757),ISBLANK(K757)),"",J757-K757)</f>
        <v>200000</v>
      </c>
      <c r="N757" s="893">
        <f t="shared" si="7"/>
        <v>0</v>
      </c>
      <c r="O757" s="904"/>
      <c r="P757" s="904"/>
      <c r="Q757" s="741"/>
    </row>
    <row r="758" ht="22.5" hidden="1" customHeight="1">
      <c r="A758" s="723" t="b">
        <v>0</v>
      </c>
      <c r="B758" s="888" t="s">
        <v>2833</v>
      </c>
      <c r="C758" s="889">
        <v>45777.0</v>
      </c>
      <c r="D758" s="890"/>
      <c r="E758" s="891" t="s">
        <v>226</v>
      </c>
      <c r="F758" s="889"/>
      <c r="G758" s="890" t="s">
        <v>686</v>
      </c>
      <c r="H758" s="888"/>
      <c r="I758" s="893"/>
      <c r="J758" s="893">
        <v>130000.0</v>
      </c>
      <c r="K758" s="893">
        <v>0.0</v>
      </c>
      <c r="L758" s="894"/>
      <c r="M758" s="893">
        <f t="shared" si="35"/>
        <v>130000</v>
      </c>
      <c r="N758" s="893">
        <f t="shared" si="7"/>
        <v>0</v>
      </c>
      <c r="O758" s="904"/>
      <c r="P758" s="904"/>
      <c r="Q758" s="741"/>
    </row>
    <row r="759" ht="22.5" hidden="1" customHeight="1">
      <c r="A759" s="723" t="b">
        <v>0</v>
      </c>
      <c r="B759" s="888" t="s">
        <v>3463</v>
      </c>
      <c r="C759" s="889">
        <v>45777.0</v>
      </c>
      <c r="D759" s="890"/>
      <c r="E759" s="891" t="s">
        <v>41</v>
      </c>
      <c r="F759" s="888" t="s">
        <v>2828</v>
      </c>
      <c r="G759" s="890" t="s">
        <v>641</v>
      </c>
      <c r="H759" s="888"/>
      <c r="I759" s="893"/>
      <c r="J759" s="893">
        <v>80000.0</v>
      </c>
      <c r="K759" s="893">
        <v>0.0</v>
      </c>
      <c r="L759" s="894"/>
      <c r="M759" s="893">
        <f t="shared" si="35"/>
        <v>80000</v>
      </c>
      <c r="N759" s="893">
        <f t="shared" si="7"/>
        <v>0</v>
      </c>
      <c r="O759" s="904"/>
      <c r="P759" s="904"/>
      <c r="Q759" s="741"/>
    </row>
    <row r="760" ht="22.5" hidden="1" customHeight="1">
      <c r="A760" s="723" t="b">
        <v>0</v>
      </c>
      <c r="B760" s="888" t="s">
        <v>2827</v>
      </c>
      <c r="C760" s="889">
        <v>45777.0</v>
      </c>
      <c r="D760" s="890"/>
      <c r="E760" s="891" t="s">
        <v>31</v>
      </c>
      <c r="F760" s="889"/>
      <c r="G760" s="890" t="s">
        <v>641</v>
      </c>
      <c r="H760" s="888"/>
      <c r="I760" s="893"/>
      <c r="J760" s="893">
        <v>22000.0</v>
      </c>
      <c r="K760" s="893">
        <v>0.0</v>
      </c>
      <c r="L760" s="894"/>
      <c r="M760" s="893">
        <f t="shared" si="35"/>
        <v>22000</v>
      </c>
      <c r="N760" s="893">
        <f t="shared" si="7"/>
        <v>0</v>
      </c>
      <c r="O760" s="904"/>
      <c r="P760" s="904"/>
      <c r="Q760" s="741"/>
    </row>
    <row r="761" ht="22.5" hidden="1" customHeight="1">
      <c r="A761" s="723" t="b">
        <v>0</v>
      </c>
      <c r="B761" s="888" t="s">
        <v>3464</v>
      </c>
      <c r="C761" s="889">
        <v>45777.0</v>
      </c>
      <c r="D761" s="890"/>
      <c r="E761" s="891" t="s">
        <v>2837</v>
      </c>
      <c r="F761" s="889"/>
      <c r="G761" s="890" t="s">
        <v>628</v>
      </c>
      <c r="H761" s="888"/>
      <c r="I761" s="893"/>
      <c r="J761" s="893">
        <v>16000.0</v>
      </c>
      <c r="K761" s="893">
        <v>0.0</v>
      </c>
      <c r="L761" s="894"/>
      <c r="M761" s="893">
        <f t="shared" si="35"/>
        <v>16000</v>
      </c>
      <c r="N761" s="893">
        <f t="shared" si="7"/>
        <v>0</v>
      </c>
      <c r="O761" s="904"/>
      <c r="P761" s="904"/>
      <c r="Q761" s="741"/>
    </row>
    <row r="762" ht="22.5" hidden="1" customHeight="1">
      <c r="A762" s="723" t="b">
        <v>0</v>
      </c>
      <c r="B762" s="888" t="s">
        <v>2826</v>
      </c>
      <c r="C762" s="889">
        <v>45777.0</v>
      </c>
      <c r="D762" s="890"/>
      <c r="E762" s="891" t="s">
        <v>37</v>
      </c>
      <c r="F762" s="889"/>
      <c r="G762" s="890" t="s">
        <v>2426</v>
      </c>
      <c r="H762" s="888"/>
      <c r="I762" s="893"/>
      <c r="J762" s="893">
        <v>10000.0</v>
      </c>
      <c r="K762" s="893">
        <v>0.0</v>
      </c>
      <c r="L762" s="894"/>
      <c r="M762" s="893">
        <f t="shared" si="35"/>
        <v>10000</v>
      </c>
      <c r="N762" s="893">
        <f t="shared" si="7"/>
        <v>0</v>
      </c>
      <c r="O762" s="904"/>
      <c r="P762" s="904"/>
      <c r="Q762" s="741"/>
    </row>
    <row r="763" ht="22.5" hidden="1" customHeight="1">
      <c r="A763" s="723" t="b">
        <v>0</v>
      </c>
      <c r="B763" s="888" t="s">
        <v>2457</v>
      </c>
      <c r="C763" s="889">
        <v>45777.0</v>
      </c>
      <c r="D763" s="890"/>
      <c r="E763" s="891" t="s">
        <v>68</v>
      </c>
      <c r="F763" s="889"/>
      <c r="G763" s="890" t="s">
        <v>717</v>
      </c>
      <c r="H763" s="888"/>
      <c r="I763" s="893"/>
      <c r="J763" s="893">
        <v>10000.0</v>
      </c>
      <c r="K763" s="893">
        <v>0.0</v>
      </c>
      <c r="L763" s="894"/>
      <c r="M763" s="893">
        <f t="shared" si="35"/>
        <v>10000</v>
      </c>
      <c r="N763" s="893">
        <f t="shared" si="7"/>
        <v>0</v>
      </c>
      <c r="O763" s="904"/>
      <c r="P763" s="904"/>
      <c r="Q763" s="741"/>
    </row>
    <row r="764" ht="22.5" hidden="1" customHeight="1">
      <c r="A764" s="723" t="b">
        <v>0</v>
      </c>
      <c r="B764" s="888" t="s">
        <v>2830</v>
      </c>
      <c r="C764" s="889">
        <v>45777.0</v>
      </c>
      <c r="D764" s="890"/>
      <c r="E764" s="891" t="s">
        <v>41</v>
      </c>
      <c r="F764" s="889"/>
      <c r="G764" s="890" t="s">
        <v>641</v>
      </c>
      <c r="H764" s="888"/>
      <c r="I764" s="893"/>
      <c r="J764" s="893">
        <v>6000.0</v>
      </c>
      <c r="K764" s="893">
        <v>0.0</v>
      </c>
      <c r="L764" s="894"/>
      <c r="M764" s="893">
        <f t="shared" si="35"/>
        <v>6000</v>
      </c>
      <c r="N764" s="893">
        <f t="shared" si="7"/>
        <v>0</v>
      </c>
      <c r="O764" s="904"/>
      <c r="P764" s="904"/>
      <c r="Q764" s="741"/>
    </row>
    <row r="765" ht="22.5" hidden="1" customHeight="1">
      <c r="A765" s="723" t="b">
        <v>0</v>
      </c>
      <c r="B765" s="888" t="s">
        <v>2771</v>
      </c>
      <c r="C765" s="889">
        <v>45777.0</v>
      </c>
      <c r="D765" s="890"/>
      <c r="E765" s="891" t="s">
        <v>632</v>
      </c>
      <c r="F765" s="889"/>
      <c r="G765" s="890" t="s">
        <v>628</v>
      </c>
      <c r="H765" s="888"/>
      <c r="I765" s="893"/>
      <c r="J765" s="893">
        <v>5000.0</v>
      </c>
      <c r="K765" s="893">
        <v>0.0</v>
      </c>
      <c r="L765" s="894"/>
      <c r="M765" s="893">
        <f t="shared" si="35"/>
        <v>5000</v>
      </c>
      <c r="N765" s="893">
        <f t="shared" si="7"/>
        <v>0</v>
      </c>
      <c r="O765" s="904"/>
      <c r="P765" s="904"/>
      <c r="Q765" s="741"/>
    </row>
    <row r="766" ht="22.5" hidden="1" customHeight="1">
      <c r="A766" s="723" t="b">
        <v>0</v>
      </c>
      <c r="B766" s="888" t="s">
        <v>2831</v>
      </c>
      <c r="C766" s="889">
        <v>45777.0</v>
      </c>
      <c r="D766" s="890"/>
      <c r="E766" s="891" t="s">
        <v>2832</v>
      </c>
      <c r="F766" s="889"/>
      <c r="G766" s="890" t="s">
        <v>620</v>
      </c>
      <c r="H766" s="888"/>
      <c r="I766" s="893"/>
      <c r="J766" s="893">
        <v>5000.0</v>
      </c>
      <c r="K766" s="893">
        <v>0.0</v>
      </c>
      <c r="L766" s="894"/>
      <c r="M766" s="893">
        <f t="shared" si="35"/>
        <v>5000</v>
      </c>
      <c r="N766" s="893">
        <f t="shared" si="7"/>
        <v>0</v>
      </c>
      <c r="O766" s="904"/>
      <c r="P766" s="904"/>
      <c r="Q766" s="741"/>
    </row>
    <row r="767" ht="22.5" hidden="1" customHeight="1">
      <c r="A767" s="723" t="b">
        <v>0</v>
      </c>
      <c r="B767" s="888" t="s">
        <v>2834</v>
      </c>
      <c r="C767" s="889">
        <v>45777.0</v>
      </c>
      <c r="D767" s="890"/>
      <c r="E767" s="891" t="s">
        <v>2835</v>
      </c>
      <c r="F767" s="889"/>
      <c r="G767" s="890" t="s">
        <v>628</v>
      </c>
      <c r="H767" s="888"/>
      <c r="I767" s="893"/>
      <c r="J767" s="893">
        <v>5000.0</v>
      </c>
      <c r="K767" s="893">
        <v>0.0</v>
      </c>
      <c r="L767" s="894"/>
      <c r="M767" s="893">
        <f t="shared" si="35"/>
        <v>5000</v>
      </c>
      <c r="N767" s="893">
        <f t="shared" si="7"/>
        <v>0</v>
      </c>
      <c r="O767" s="904"/>
      <c r="P767" s="904"/>
      <c r="Q767" s="741"/>
    </row>
    <row r="768" ht="22.5" hidden="1" customHeight="1">
      <c r="A768" s="723" t="b">
        <v>1</v>
      </c>
      <c r="B768" s="888" t="s">
        <v>2588</v>
      </c>
      <c r="C768" s="889">
        <v>45735.0</v>
      </c>
      <c r="D768" s="890"/>
      <c r="E768" s="891" t="s">
        <v>3</v>
      </c>
      <c r="F768" s="889"/>
      <c r="G768" s="890" t="s">
        <v>620</v>
      </c>
      <c r="H768" s="888" t="s">
        <v>1609</v>
      </c>
      <c r="I768" s="893"/>
      <c r="J768" s="893">
        <v>150000.0</v>
      </c>
      <c r="K768" s="893">
        <v>0.0</v>
      </c>
      <c r="L768" s="894"/>
      <c r="M768" s="893">
        <f t="shared" si="35"/>
        <v>150000</v>
      </c>
      <c r="N768" s="893">
        <f t="shared" si="7"/>
        <v>0</v>
      </c>
      <c r="O768" s="904"/>
      <c r="P768" s="904"/>
      <c r="Q768" s="741"/>
    </row>
    <row r="769" ht="22.5" hidden="1" customHeight="1">
      <c r="A769" s="723" t="b">
        <v>0</v>
      </c>
      <c r="B769" s="888" t="s">
        <v>631</v>
      </c>
      <c r="C769" s="889">
        <v>45778.0</v>
      </c>
      <c r="D769" s="890"/>
      <c r="E769" s="891" t="s">
        <v>791</v>
      </c>
      <c r="F769" s="889"/>
      <c r="G769" s="890" t="s">
        <v>631</v>
      </c>
      <c r="H769" s="888"/>
      <c r="I769" s="893"/>
      <c r="J769" s="893">
        <v>802000.0</v>
      </c>
      <c r="K769" s="893">
        <v>0.0</v>
      </c>
      <c r="L769" s="894"/>
      <c r="M769" s="893">
        <f t="shared" si="35"/>
        <v>802000</v>
      </c>
      <c r="N769" s="893">
        <f t="shared" si="7"/>
        <v>0</v>
      </c>
      <c r="O769" s="904"/>
      <c r="P769" s="904"/>
      <c r="Q769" s="741"/>
    </row>
    <row r="770" ht="22.5" hidden="1" customHeight="1">
      <c r="A770" s="723" t="b">
        <v>0</v>
      </c>
      <c r="B770" s="888" t="s">
        <v>631</v>
      </c>
      <c r="C770" s="889">
        <v>45778.0</v>
      </c>
      <c r="D770" s="890"/>
      <c r="E770" s="891" t="s">
        <v>37</v>
      </c>
      <c r="F770" s="889"/>
      <c r="G770" s="890" t="s">
        <v>631</v>
      </c>
      <c r="H770" s="888"/>
      <c r="I770" s="893"/>
      <c r="J770" s="893">
        <v>421000.0</v>
      </c>
      <c r="K770" s="893">
        <v>0.0</v>
      </c>
      <c r="L770" s="894"/>
      <c r="M770" s="893">
        <f t="shared" si="35"/>
        <v>421000</v>
      </c>
      <c r="N770" s="893">
        <f t="shared" si="7"/>
        <v>0</v>
      </c>
      <c r="O770" s="904"/>
      <c r="P770" s="904"/>
      <c r="Q770" s="741"/>
    </row>
    <row r="771" ht="22.5" hidden="1" customHeight="1">
      <c r="A771" s="723" t="b">
        <v>0</v>
      </c>
      <c r="B771" s="888" t="s">
        <v>631</v>
      </c>
      <c r="C771" s="889">
        <v>45778.0</v>
      </c>
      <c r="D771" s="890"/>
      <c r="E771" s="891" t="s">
        <v>60</v>
      </c>
      <c r="F771" s="889"/>
      <c r="G771" s="890" t="s">
        <v>631</v>
      </c>
      <c r="H771" s="888"/>
      <c r="I771" s="893"/>
      <c r="J771" s="893">
        <v>317000.0</v>
      </c>
      <c r="K771" s="893">
        <v>0.0</v>
      </c>
      <c r="L771" s="894"/>
      <c r="M771" s="893">
        <v>317000.0</v>
      </c>
      <c r="N771" s="893">
        <f t="shared" si="7"/>
        <v>0</v>
      </c>
      <c r="O771" s="904"/>
      <c r="P771" s="904"/>
      <c r="Q771" s="741"/>
    </row>
    <row r="772" ht="22.5" hidden="1" customHeight="1">
      <c r="A772" s="723" t="b">
        <v>0</v>
      </c>
      <c r="B772" s="888" t="s">
        <v>631</v>
      </c>
      <c r="C772" s="889">
        <v>45777.0</v>
      </c>
      <c r="D772" s="890"/>
      <c r="E772" s="891" t="s">
        <v>54</v>
      </c>
      <c r="F772" s="889"/>
      <c r="G772" s="890" t="s">
        <v>631</v>
      </c>
      <c r="H772" s="888"/>
      <c r="I772" s="893"/>
      <c r="J772" s="893">
        <v>758000.0</v>
      </c>
      <c r="K772" s="893">
        <v>0.0</v>
      </c>
      <c r="L772" s="894"/>
      <c r="M772" s="893">
        <f>IF(OR(ISBLANK(J772),ISBLANK(K772)),"",J772-K772)</f>
        <v>758000</v>
      </c>
      <c r="N772" s="893">
        <f t="shared" si="7"/>
        <v>0</v>
      </c>
      <c r="O772" s="904"/>
      <c r="P772" s="904"/>
      <c r="Q772" s="741"/>
    </row>
    <row r="773" ht="22.5" hidden="1" customHeight="1">
      <c r="A773" s="723" t="b">
        <v>0</v>
      </c>
      <c r="B773" s="888" t="s">
        <v>3404</v>
      </c>
      <c r="C773" s="889">
        <v>45778.0</v>
      </c>
      <c r="D773" s="890"/>
      <c r="E773" s="891" t="s">
        <v>52</v>
      </c>
      <c r="F773" s="889"/>
      <c r="G773" s="890" t="s">
        <v>631</v>
      </c>
      <c r="H773" s="888"/>
      <c r="I773" s="893"/>
      <c r="J773" s="893">
        <v>256000.0</v>
      </c>
      <c r="K773" s="893">
        <v>0.0</v>
      </c>
      <c r="L773" s="894"/>
      <c r="M773" s="893">
        <v>256000.0</v>
      </c>
      <c r="N773" s="893">
        <f t="shared" si="7"/>
        <v>0</v>
      </c>
      <c r="O773" s="904"/>
      <c r="P773" s="904"/>
      <c r="Q773" s="741"/>
    </row>
    <row r="774" ht="22.5" hidden="1" customHeight="1">
      <c r="A774" s="723" t="b">
        <v>0</v>
      </c>
      <c r="B774" s="888" t="s">
        <v>631</v>
      </c>
      <c r="C774" s="889">
        <v>45778.0</v>
      </c>
      <c r="D774" s="890"/>
      <c r="E774" s="891" t="s">
        <v>1511</v>
      </c>
      <c r="F774" s="889"/>
      <c r="G774" s="890" t="s">
        <v>631</v>
      </c>
      <c r="H774" s="888"/>
      <c r="I774" s="893"/>
      <c r="J774" s="893">
        <v>241000.0</v>
      </c>
      <c r="K774" s="893">
        <v>0.0</v>
      </c>
      <c r="L774" s="894"/>
      <c r="M774" s="893">
        <f>IF(OR(ISBLANK(J774),ISBLANK(K774)),"",J774-K774)</f>
        <v>241000</v>
      </c>
      <c r="N774" s="893">
        <f t="shared" si="7"/>
        <v>0</v>
      </c>
      <c r="O774" s="904"/>
      <c r="P774" s="904"/>
      <c r="Q774" s="741"/>
    </row>
    <row r="775" ht="22.5" hidden="1" customHeight="1">
      <c r="A775" s="723" t="b">
        <v>0</v>
      </c>
      <c r="B775" s="888" t="s">
        <v>631</v>
      </c>
      <c r="C775" s="889">
        <v>45778.0</v>
      </c>
      <c r="D775" s="890"/>
      <c r="E775" s="891" t="s">
        <v>2847</v>
      </c>
      <c r="F775" s="889"/>
      <c r="G775" s="890" t="s">
        <v>631</v>
      </c>
      <c r="H775" s="888"/>
      <c r="I775" s="893"/>
      <c r="J775" s="893">
        <v>200000.0</v>
      </c>
      <c r="K775" s="893">
        <v>0.0</v>
      </c>
      <c r="L775" s="894"/>
      <c r="M775" s="893">
        <v>200000.0</v>
      </c>
      <c r="N775" s="893">
        <f t="shared" si="7"/>
        <v>0</v>
      </c>
      <c r="O775" s="904"/>
      <c r="P775" s="904"/>
      <c r="Q775" s="741"/>
    </row>
    <row r="776" ht="22.5" hidden="1" customHeight="1">
      <c r="A776" s="723" t="b">
        <v>0</v>
      </c>
      <c r="B776" s="888" t="s">
        <v>2845</v>
      </c>
      <c r="C776" s="889">
        <v>45778.0</v>
      </c>
      <c r="D776" s="890"/>
      <c r="E776" s="891" t="s">
        <v>37</v>
      </c>
      <c r="F776" s="888" t="s">
        <v>2844</v>
      </c>
      <c r="G776" s="890" t="s">
        <v>622</v>
      </c>
      <c r="H776" s="888"/>
      <c r="I776" s="893"/>
      <c r="J776" s="893">
        <v>180000.0</v>
      </c>
      <c r="K776" s="893">
        <v>0.0</v>
      </c>
      <c r="L776" s="894"/>
      <c r="M776" s="893">
        <f>IF(OR(ISBLANK(J776),ISBLANK(K776)),"",J776-K776)</f>
        <v>180000</v>
      </c>
      <c r="N776" s="893">
        <f t="shared" si="7"/>
        <v>0</v>
      </c>
      <c r="O776" s="904"/>
      <c r="P776" s="904"/>
      <c r="Q776" s="741"/>
    </row>
    <row r="777" ht="22.5" hidden="1" customHeight="1">
      <c r="A777" s="723" t="b">
        <v>0</v>
      </c>
      <c r="B777" s="888" t="s">
        <v>631</v>
      </c>
      <c r="C777" s="889">
        <v>45778.0</v>
      </c>
      <c r="D777" s="890"/>
      <c r="E777" s="891" t="s">
        <v>2848</v>
      </c>
      <c r="F777" s="889"/>
      <c r="G777" s="890" t="s">
        <v>631</v>
      </c>
      <c r="H777" s="888"/>
      <c r="I777" s="893"/>
      <c r="J777" s="893">
        <v>105000.0</v>
      </c>
      <c r="K777" s="893">
        <v>0.0</v>
      </c>
      <c r="L777" s="894"/>
      <c r="M777" s="893">
        <v>105000.0</v>
      </c>
      <c r="N777" s="893">
        <f t="shared" si="7"/>
        <v>0</v>
      </c>
      <c r="O777" s="904"/>
      <c r="P777" s="904"/>
      <c r="Q777" s="741"/>
    </row>
    <row r="778" ht="22.5" hidden="1" customHeight="1">
      <c r="A778" s="723" t="b">
        <v>0</v>
      </c>
      <c r="B778" s="888" t="s">
        <v>2849</v>
      </c>
      <c r="C778" s="889">
        <v>45778.0</v>
      </c>
      <c r="D778" s="890"/>
      <c r="E778" s="891" t="s">
        <v>50</v>
      </c>
      <c r="F778" s="889"/>
      <c r="G778" s="890" t="s">
        <v>631</v>
      </c>
      <c r="H778" s="888"/>
      <c r="I778" s="893"/>
      <c r="J778" s="893">
        <v>75000.0</v>
      </c>
      <c r="K778" s="893">
        <v>0.0</v>
      </c>
      <c r="L778" s="894"/>
      <c r="M778" s="893">
        <f t="shared" ref="M778:M783" si="36">IF(OR(ISBLANK(J778),ISBLANK(K778)),"",J778-K778)</f>
        <v>75000</v>
      </c>
      <c r="N778" s="893">
        <f t="shared" si="7"/>
        <v>0</v>
      </c>
      <c r="O778" s="904"/>
      <c r="P778" s="904"/>
      <c r="Q778" s="741"/>
    </row>
    <row r="779" ht="22.5" hidden="1" customHeight="1">
      <c r="A779" s="723" t="b">
        <v>0</v>
      </c>
      <c r="B779" s="888" t="s">
        <v>2843</v>
      </c>
      <c r="C779" s="889">
        <v>45778.0</v>
      </c>
      <c r="D779" s="890"/>
      <c r="E779" s="891" t="s">
        <v>54</v>
      </c>
      <c r="F779" s="889"/>
      <c r="G779" s="890" t="s">
        <v>26</v>
      </c>
      <c r="H779" s="888"/>
      <c r="I779" s="893"/>
      <c r="J779" s="893">
        <v>50000.0</v>
      </c>
      <c r="K779" s="893">
        <v>0.0</v>
      </c>
      <c r="L779" s="894"/>
      <c r="M779" s="893">
        <f t="shared" si="36"/>
        <v>50000</v>
      </c>
      <c r="N779" s="893">
        <f t="shared" si="7"/>
        <v>0</v>
      </c>
      <c r="O779" s="904"/>
      <c r="P779" s="904"/>
      <c r="Q779" s="741"/>
    </row>
    <row r="780" ht="22.5" hidden="1" customHeight="1">
      <c r="A780" s="723" t="b">
        <v>0</v>
      </c>
      <c r="B780" s="888" t="s">
        <v>2846</v>
      </c>
      <c r="C780" s="889">
        <v>45778.0</v>
      </c>
      <c r="D780" s="890"/>
      <c r="E780" s="891" t="s">
        <v>1077</v>
      </c>
      <c r="F780" s="889"/>
      <c r="G780" s="890" t="s">
        <v>628</v>
      </c>
      <c r="H780" s="888"/>
      <c r="I780" s="893"/>
      <c r="J780" s="893">
        <v>35000.0</v>
      </c>
      <c r="K780" s="893">
        <v>0.0</v>
      </c>
      <c r="L780" s="894"/>
      <c r="M780" s="893">
        <f t="shared" si="36"/>
        <v>35000</v>
      </c>
      <c r="N780" s="893">
        <f t="shared" si="7"/>
        <v>0</v>
      </c>
      <c r="O780" s="904"/>
      <c r="P780" s="904"/>
      <c r="Q780" s="741"/>
    </row>
    <row r="781" ht="22.5" hidden="1" customHeight="1">
      <c r="A781" s="723" t="b">
        <v>0</v>
      </c>
      <c r="B781" s="888" t="s">
        <v>2841</v>
      </c>
      <c r="C781" s="889">
        <v>45778.0</v>
      </c>
      <c r="D781" s="890"/>
      <c r="E781" s="891" t="s">
        <v>31</v>
      </c>
      <c r="F781" s="889"/>
      <c r="G781" s="890" t="s">
        <v>2426</v>
      </c>
      <c r="H781" s="888"/>
      <c r="I781" s="893"/>
      <c r="J781" s="893">
        <v>20000.0</v>
      </c>
      <c r="K781" s="893">
        <v>0.0</v>
      </c>
      <c r="L781" s="894"/>
      <c r="M781" s="893">
        <f t="shared" si="36"/>
        <v>20000</v>
      </c>
      <c r="N781" s="893">
        <f t="shared" si="7"/>
        <v>0</v>
      </c>
      <c r="O781" s="904"/>
      <c r="P781" s="904"/>
      <c r="Q781" s="741"/>
    </row>
    <row r="782" ht="22.5" hidden="1" customHeight="1">
      <c r="A782" s="723" t="b">
        <v>0</v>
      </c>
      <c r="B782" s="888" t="s">
        <v>2842</v>
      </c>
      <c r="C782" s="889">
        <v>45778.0</v>
      </c>
      <c r="D782" s="890"/>
      <c r="E782" s="891" t="s">
        <v>2815</v>
      </c>
      <c r="F782" s="889"/>
      <c r="G782" s="890" t="s">
        <v>641</v>
      </c>
      <c r="H782" s="888"/>
      <c r="I782" s="893"/>
      <c r="J782" s="893">
        <v>5000.0</v>
      </c>
      <c r="K782" s="893">
        <v>0.0</v>
      </c>
      <c r="L782" s="894"/>
      <c r="M782" s="893">
        <f t="shared" si="36"/>
        <v>5000</v>
      </c>
      <c r="N782" s="893">
        <f t="shared" si="7"/>
        <v>0</v>
      </c>
      <c r="O782" s="904"/>
      <c r="P782" s="904"/>
      <c r="Q782" s="741"/>
    </row>
    <row r="783" ht="22.5" hidden="1" customHeight="1">
      <c r="A783" s="723" t="b">
        <v>0</v>
      </c>
      <c r="B783" s="888" t="s">
        <v>2490</v>
      </c>
      <c r="C783" s="889">
        <v>45778.0</v>
      </c>
      <c r="D783" s="890"/>
      <c r="E783" s="891" t="s">
        <v>382</v>
      </c>
      <c r="F783" s="889"/>
      <c r="G783" s="890" t="s">
        <v>628</v>
      </c>
      <c r="H783" s="888"/>
      <c r="I783" s="893"/>
      <c r="J783" s="893">
        <v>5000.0</v>
      </c>
      <c r="K783" s="893">
        <v>0.0</v>
      </c>
      <c r="L783" s="894"/>
      <c r="M783" s="893">
        <f t="shared" si="36"/>
        <v>5000</v>
      </c>
      <c r="N783" s="893">
        <f t="shared" si="7"/>
        <v>0</v>
      </c>
      <c r="O783" s="904"/>
      <c r="P783" s="904"/>
      <c r="Q783" s="741"/>
    </row>
    <row r="784" ht="22.5" hidden="1" customHeight="1">
      <c r="A784" s="723" t="b">
        <v>0</v>
      </c>
      <c r="B784" s="888" t="s">
        <v>631</v>
      </c>
      <c r="C784" s="889">
        <v>45778.0</v>
      </c>
      <c r="D784" s="890"/>
      <c r="E784" s="891" t="s">
        <v>41</v>
      </c>
      <c r="F784" s="889"/>
      <c r="G784" s="890" t="s">
        <v>631</v>
      </c>
      <c r="H784" s="888"/>
      <c r="I784" s="893"/>
      <c r="J784" s="893">
        <v>472000.0</v>
      </c>
      <c r="K784" s="893">
        <v>0.0</v>
      </c>
      <c r="L784" s="894"/>
      <c r="M784" s="893">
        <v>472000.0</v>
      </c>
      <c r="N784" s="893">
        <f t="shared" si="7"/>
        <v>0</v>
      </c>
      <c r="O784" s="904"/>
      <c r="P784" s="904"/>
      <c r="Q784" s="741"/>
    </row>
    <row r="785" ht="22.5" hidden="1" customHeight="1">
      <c r="A785" s="723" t="b">
        <v>0</v>
      </c>
      <c r="B785" s="888" t="s">
        <v>2851</v>
      </c>
      <c r="C785" s="889">
        <v>45780.0</v>
      </c>
      <c r="D785" s="890"/>
      <c r="E785" s="891" t="s">
        <v>31</v>
      </c>
      <c r="F785" s="889"/>
      <c r="G785" s="890" t="s">
        <v>641</v>
      </c>
      <c r="H785" s="888"/>
      <c r="I785" s="893"/>
      <c r="J785" s="893">
        <v>25000.0</v>
      </c>
      <c r="K785" s="893">
        <v>0.0</v>
      </c>
      <c r="L785" s="894"/>
      <c r="M785" s="893">
        <f t="shared" ref="M785:M786" si="37">IF(OR(ISBLANK(J785),ISBLANK(K785)),"",J785-K785)</f>
        <v>25000</v>
      </c>
      <c r="N785" s="893">
        <f t="shared" si="7"/>
        <v>0</v>
      </c>
      <c r="O785" s="904"/>
      <c r="P785" s="904"/>
      <c r="Q785" s="741"/>
    </row>
    <row r="786" ht="22.5" hidden="1" customHeight="1">
      <c r="A786" s="723" t="b">
        <v>0</v>
      </c>
      <c r="B786" s="888" t="s">
        <v>2852</v>
      </c>
      <c r="C786" s="889">
        <v>45780.0</v>
      </c>
      <c r="D786" s="890"/>
      <c r="E786" s="891" t="s">
        <v>2848</v>
      </c>
      <c r="F786" s="889"/>
      <c r="G786" s="890" t="s">
        <v>631</v>
      </c>
      <c r="H786" s="888"/>
      <c r="I786" s="893"/>
      <c r="J786" s="893">
        <v>20000.0</v>
      </c>
      <c r="K786" s="893">
        <v>0.0</v>
      </c>
      <c r="L786" s="894"/>
      <c r="M786" s="893">
        <f t="shared" si="37"/>
        <v>20000</v>
      </c>
      <c r="N786" s="893">
        <f t="shared" si="7"/>
        <v>0</v>
      </c>
      <c r="O786" s="904"/>
      <c r="P786" s="904"/>
      <c r="Q786" s="741"/>
    </row>
    <row r="787" ht="22.5" customHeight="1">
      <c r="A787" s="723" t="b">
        <v>0</v>
      </c>
      <c r="B787" s="888" t="s">
        <v>2855</v>
      </c>
      <c r="C787" s="889">
        <v>45781.0</v>
      </c>
      <c r="D787" s="890"/>
      <c r="E787" s="891" t="s">
        <v>31</v>
      </c>
      <c r="F787" s="889"/>
      <c r="G787" s="890" t="s">
        <v>618</v>
      </c>
      <c r="H787" s="888"/>
      <c r="I787" s="893"/>
      <c r="J787" s="893">
        <v>278000.0</v>
      </c>
      <c r="K787" s="893"/>
      <c r="L787" s="894"/>
      <c r="M787" s="893">
        <v>278000.0</v>
      </c>
      <c r="N787" s="893">
        <f t="shared" si="7"/>
        <v>0</v>
      </c>
      <c r="O787" s="904"/>
      <c r="P787" s="904"/>
      <c r="Q787" s="741"/>
    </row>
    <row r="788" ht="22.5" hidden="1" customHeight="1">
      <c r="A788" s="723" t="b">
        <v>0</v>
      </c>
      <c r="B788" s="888" t="s">
        <v>632</v>
      </c>
      <c r="C788" s="889">
        <v>45781.0</v>
      </c>
      <c r="D788" s="890"/>
      <c r="E788" s="891" t="s">
        <v>632</v>
      </c>
      <c r="F788" s="888">
        <v>5883.0</v>
      </c>
      <c r="G788" s="890" t="s">
        <v>620</v>
      </c>
      <c r="H788" s="888"/>
      <c r="I788" s="893"/>
      <c r="J788" s="893">
        <v>262000.0</v>
      </c>
      <c r="K788" s="893">
        <v>0.0</v>
      </c>
      <c r="L788" s="894"/>
      <c r="M788" s="893">
        <v>262000.0</v>
      </c>
      <c r="N788" s="893">
        <f t="shared" si="7"/>
        <v>0</v>
      </c>
      <c r="O788" s="904"/>
      <c r="P788" s="904"/>
      <c r="Q788" s="741"/>
    </row>
    <row r="789" ht="22.5" customHeight="1">
      <c r="A789" s="723" t="b">
        <v>0</v>
      </c>
      <c r="B789" s="888" t="s">
        <v>618</v>
      </c>
      <c r="C789" s="889">
        <v>45781.0</v>
      </c>
      <c r="D789" s="890"/>
      <c r="E789" s="891" t="s">
        <v>31</v>
      </c>
      <c r="F789" s="889"/>
      <c r="G789" s="890" t="s">
        <v>618</v>
      </c>
      <c r="H789" s="888"/>
      <c r="I789" s="893"/>
      <c r="J789" s="893">
        <v>150000.0</v>
      </c>
      <c r="K789" s="893">
        <v>0.0</v>
      </c>
      <c r="L789" s="894"/>
      <c r="M789" s="893">
        <f t="shared" ref="M789:M795" si="38">IF(OR(ISBLANK(J789),ISBLANK(K789)),"",J789-K789)</f>
        <v>150000</v>
      </c>
      <c r="N789" s="893">
        <f t="shared" si="7"/>
        <v>0</v>
      </c>
      <c r="O789" s="904"/>
      <c r="P789" s="904"/>
      <c r="Q789" s="741"/>
    </row>
    <row r="790" ht="22.5" hidden="1" customHeight="1">
      <c r="A790" s="723" t="b">
        <v>0</v>
      </c>
      <c r="B790" s="888" t="s">
        <v>2853</v>
      </c>
      <c r="C790" s="889">
        <v>45781.0</v>
      </c>
      <c r="D790" s="890"/>
      <c r="E790" s="891" t="s">
        <v>41</v>
      </c>
      <c r="F790" s="889"/>
      <c r="G790" s="890" t="s">
        <v>628</v>
      </c>
      <c r="H790" s="888"/>
      <c r="I790" s="893"/>
      <c r="J790" s="893">
        <v>35000.0</v>
      </c>
      <c r="K790" s="893">
        <v>0.0</v>
      </c>
      <c r="L790" s="894"/>
      <c r="M790" s="893">
        <f t="shared" si="38"/>
        <v>35000</v>
      </c>
      <c r="N790" s="893">
        <f t="shared" si="7"/>
        <v>0</v>
      </c>
      <c r="O790" s="904"/>
      <c r="P790" s="904"/>
      <c r="Q790" s="741"/>
    </row>
    <row r="791" ht="22.5" hidden="1" customHeight="1">
      <c r="A791" s="723" t="b">
        <v>0</v>
      </c>
      <c r="B791" s="888" t="s">
        <v>2854</v>
      </c>
      <c r="C791" s="889">
        <v>45781.0</v>
      </c>
      <c r="D791" s="890"/>
      <c r="E791" s="891" t="s">
        <v>54</v>
      </c>
      <c r="F791" s="889"/>
      <c r="G791" s="890" t="s">
        <v>628</v>
      </c>
      <c r="H791" s="888"/>
      <c r="I791" s="893"/>
      <c r="J791" s="893">
        <v>25000.0</v>
      </c>
      <c r="K791" s="893">
        <v>0.0</v>
      </c>
      <c r="L791" s="894"/>
      <c r="M791" s="893">
        <f t="shared" si="38"/>
        <v>25000</v>
      </c>
      <c r="N791" s="893">
        <f t="shared" si="7"/>
        <v>0</v>
      </c>
      <c r="O791" s="904"/>
      <c r="P791" s="904"/>
      <c r="Q791" s="741"/>
    </row>
    <row r="792" ht="22.5" customHeight="1">
      <c r="A792" s="723" t="b">
        <v>1</v>
      </c>
      <c r="B792" s="888" t="s">
        <v>618</v>
      </c>
      <c r="C792" s="889">
        <v>45781.0</v>
      </c>
      <c r="D792" s="890"/>
      <c r="E792" s="891" t="s">
        <v>2698</v>
      </c>
      <c r="F792" s="889"/>
      <c r="G792" s="890" t="s">
        <v>618</v>
      </c>
      <c r="H792" s="888" t="s">
        <v>1609</v>
      </c>
      <c r="I792" s="893"/>
      <c r="J792" s="893">
        <v>10000.0</v>
      </c>
      <c r="K792" s="893">
        <v>0.0</v>
      </c>
      <c r="L792" s="894"/>
      <c r="M792" s="893">
        <f t="shared" si="38"/>
        <v>10000</v>
      </c>
      <c r="N792" s="893">
        <f t="shared" si="7"/>
        <v>0</v>
      </c>
      <c r="O792" s="904"/>
      <c r="P792" s="904"/>
      <c r="Q792" s="741"/>
    </row>
    <row r="793" ht="22.5" hidden="1" customHeight="1">
      <c r="A793" s="723" t="b">
        <v>0</v>
      </c>
      <c r="B793" s="888" t="s">
        <v>2432</v>
      </c>
      <c r="C793" s="889">
        <v>45781.0</v>
      </c>
      <c r="D793" s="890"/>
      <c r="E793" s="891" t="s">
        <v>791</v>
      </c>
      <c r="F793" s="889"/>
      <c r="G793" s="890" t="s">
        <v>622</v>
      </c>
      <c r="H793" s="888"/>
      <c r="I793" s="893"/>
      <c r="J793" s="893">
        <v>8500.0</v>
      </c>
      <c r="K793" s="893">
        <v>0.0</v>
      </c>
      <c r="L793" s="894"/>
      <c r="M793" s="893">
        <f t="shared" si="38"/>
        <v>8500</v>
      </c>
      <c r="N793" s="893">
        <f t="shared" si="7"/>
        <v>0</v>
      </c>
      <c r="O793" s="904"/>
      <c r="P793" s="904"/>
      <c r="Q793" s="741"/>
    </row>
    <row r="794" ht="22.5" hidden="1" customHeight="1">
      <c r="A794" s="723" t="b">
        <v>0</v>
      </c>
      <c r="B794" s="888" t="s">
        <v>2771</v>
      </c>
      <c r="C794" s="889">
        <v>45781.0</v>
      </c>
      <c r="D794" s="890"/>
      <c r="E794" s="891" t="s">
        <v>632</v>
      </c>
      <c r="F794" s="888">
        <v>5883.0</v>
      </c>
      <c r="G794" s="890" t="s">
        <v>628</v>
      </c>
      <c r="H794" s="888"/>
      <c r="I794" s="893"/>
      <c r="J794" s="893">
        <v>5000.0</v>
      </c>
      <c r="K794" s="893">
        <v>0.0</v>
      </c>
      <c r="L794" s="894"/>
      <c r="M794" s="893">
        <f t="shared" si="38"/>
        <v>5000</v>
      </c>
      <c r="N794" s="893">
        <f t="shared" si="7"/>
        <v>0</v>
      </c>
      <c r="O794" s="904"/>
      <c r="P794" s="904"/>
      <c r="Q794" s="741"/>
    </row>
    <row r="795" ht="22.5" customHeight="1">
      <c r="A795" s="723" t="b">
        <v>0</v>
      </c>
      <c r="B795" s="888" t="s">
        <v>618</v>
      </c>
      <c r="C795" s="889">
        <v>45782.0</v>
      </c>
      <c r="D795" s="890"/>
      <c r="E795" s="891" t="s">
        <v>60</v>
      </c>
      <c r="F795" s="889"/>
      <c r="G795" s="890" t="s">
        <v>618</v>
      </c>
      <c r="H795" s="888"/>
      <c r="I795" s="893"/>
      <c r="J795" s="893">
        <v>50000.0</v>
      </c>
      <c r="K795" s="893">
        <v>0.0</v>
      </c>
      <c r="L795" s="894"/>
      <c r="M795" s="893">
        <f t="shared" si="38"/>
        <v>50000</v>
      </c>
      <c r="N795" s="893">
        <f t="shared" si="7"/>
        <v>0</v>
      </c>
      <c r="O795" s="904"/>
      <c r="P795" s="904"/>
      <c r="Q795" s="741"/>
    </row>
    <row r="796" ht="22.5" hidden="1" customHeight="1">
      <c r="A796" s="723" t="b">
        <v>0</v>
      </c>
      <c r="B796" s="888" t="s">
        <v>632</v>
      </c>
      <c r="C796" s="889">
        <v>45782.0</v>
      </c>
      <c r="D796" s="890"/>
      <c r="E796" s="891" t="s">
        <v>632</v>
      </c>
      <c r="F796" s="888">
        <v>5904.0</v>
      </c>
      <c r="G796" s="890" t="s">
        <v>620</v>
      </c>
      <c r="H796" s="888"/>
      <c r="I796" s="893"/>
      <c r="J796" s="893">
        <v>120000.0</v>
      </c>
      <c r="K796" s="893">
        <v>0.0</v>
      </c>
      <c r="L796" s="894"/>
      <c r="M796" s="893">
        <v>120000.0</v>
      </c>
      <c r="N796" s="893">
        <f t="shared" si="7"/>
        <v>0</v>
      </c>
      <c r="O796" s="904"/>
      <c r="P796" s="904"/>
      <c r="Q796" s="741"/>
    </row>
    <row r="797" ht="22.5" hidden="1" customHeight="1">
      <c r="A797" s="723" t="b">
        <v>1</v>
      </c>
      <c r="B797" s="888" t="s">
        <v>3465</v>
      </c>
      <c r="C797" s="889">
        <v>45740.0</v>
      </c>
      <c r="D797" s="890"/>
      <c r="E797" s="891" t="s">
        <v>3</v>
      </c>
      <c r="F797" s="888" t="s">
        <v>2615</v>
      </c>
      <c r="G797" s="890" t="s">
        <v>620</v>
      </c>
      <c r="H797" s="888" t="s">
        <v>1609</v>
      </c>
      <c r="I797" s="893"/>
      <c r="J797" s="893">
        <v>28000.0</v>
      </c>
      <c r="K797" s="893">
        <v>0.0</v>
      </c>
      <c r="L797" s="894"/>
      <c r="M797" s="893">
        <v>28000.0</v>
      </c>
      <c r="N797" s="893">
        <f t="shared" si="7"/>
        <v>0</v>
      </c>
      <c r="O797" s="904"/>
      <c r="P797" s="904"/>
      <c r="Q797" s="741"/>
    </row>
    <row r="798" ht="22.5" hidden="1" customHeight="1">
      <c r="A798" s="723" t="b">
        <v>0</v>
      </c>
      <c r="B798" s="888" t="s">
        <v>2858</v>
      </c>
      <c r="C798" s="889">
        <v>45782.0</v>
      </c>
      <c r="D798" s="890"/>
      <c r="E798" s="891" t="s">
        <v>54</v>
      </c>
      <c r="F798" s="889"/>
      <c r="G798" s="890" t="s">
        <v>628</v>
      </c>
      <c r="H798" s="888"/>
      <c r="I798" s="893"/>
      <c r="J798" s="893">
        <v>35000.0</v>
      </c>
      <c r="K798" s="893">
        <v>0.0</v>
      </c>
      <c r="L798" s="894"/>
      <c r="M798" s="893">
        <f t="shared" ref="M798:M801" si="39">IF(OR(ISBLANK(J798),ISBLANK(K798)),"",J798-K798)</f>
        <v>35000</v>
      </c>
      <c r="N798" s="893">
        <f t="shared" si="7"/>
        <v>0</v>
      </c>
      <c r="O798" s="904"/>
      <c r="P798" s="904"/>
      <c r="Q798" s="741"/>
    </row>
    <row r="799" ht="22.5" hidden="1" customHeight="1">
      <c r="A799" s="723" t="b">
        <v>1</v>
      </c>
      <c r="B799" s="888" t="s">
        <v>618</v>
      </c>
      <c r="C799" s="889">
        <v>45743.0</v>
      </c>
      <c r="D799" s="890"/>
      <c r="E799" s="891" t="s">
        <v>3</v>
      </c>
      <c r="F799" s="889"/>
      <c r="G799" s="930" t="s">
        <v>631</v>
      </c>
      <c r="H799" s="888" t="s">
        <v>1609</v>
      </c>
      <c r="I799" s="893"/>
      <c r="J799" s="893">
        <v>923000.0</v>
      </c>
      <c r="K799" s="893">
        <v>0.0</v>
      </c>
      <c r="L799" s="894"/>
      <c r="M799" s="893">
        <f t="shared" si="39"/>
        <v>923000</v>
      </c>
      <c r="N799" s="893">
        <f t="shared" si="7"/>
        <v>0</v>
      </c>
      <c r="O799" s="904"/>
      <c r="P799" s="904"/>
      <c r="Q799" s="741"/>
    </row>
    <row r="800" ht="22.5" hidden="1" customHeight="1">
      <c r="A800" s="723" t="b">
        <v>0</v>
      </c>
      <c r="B800" s="888" t="s">
        <v>2860</v>
      </c>
      <c r="C800" s="889">
        <v>45783.0</v>
      </c>
      <c r="D800" s="890"/>
      <c r="E800" s="891" t="s">
        <v>54</v>
      </c>
      <c r="F800" s="888">
        <v>4408.0</v>
      </c>
      <c r="G800" s="890" t="s">
        <v>620</v>
      </c>
      <c r="H800" s="888"/>
      <c r="I800" s="893"/>
      <c r="J800" s="893">
        <v>80000.0</v>
      </c>
      <c r="K800" s="893">
        <v>0.0</v>
      </c>
      <c r="L800" s="894"/>
      <c r="M800" s="893">
        <f t="shared" si="39"/>
        <v>80000</v>
      </c>
      <c r="N800" s="893">
        <f t="shared" si="7"/>
        <v>0</v>
      </c>
      <c r="O800" s="904"/>
      <c r="P800" s="904"/>
      <c r="Q800" s="741"/>
    </row>
    <row r="801" ht="22.5" hidden="1" customHeight="1">
      <c r="A801" s="723" t="b">
        <v>0</v>
      </c>
      <c r="B801" s="888" t="s">
        <v>2701</v>
      </c>
      <c r="C801" s="889">
        <v>45783.0</v>
      </c>
      <c r="D801" s="890"/>
      <c r="E801" s="891" t="s">
        <v>37</v>
      </c>
      <c r="F801" s="888">
        <v>10185.0</v>
      </c>
      <c r="G801" s="890" t="s">
        <v>622</v>
      </c>
      <c r="H801" s="888"/>
      <c r="I801" s="893"/>
      <c r="J801" s="893">
        <v>43000.0</v>
      </c>
      <c r="K801" s="893">
        <v>0.0</v>
      </c>
      <c r="L801" s="894"/>
      <c r="M801" s="893">
        <f t="shared" si="39"/>
        <v>43000</v>
      </c>
      <c r="N801" s="893">
        <f t="shared" si="7"/>
        <v>0</v>
      </c>
      <c r="O801" s="904"/>
      <c r="P801" s="904"/>
      <c r="Q801" s="741"/>
    </row>
    <row r="802" ht="22.5" hidden="1" customHeight="1">
      <c r="A802" s="723" t="b">
        <v>0</v>
      </c>
      <c r="B802" s="888" t="s">
        <v>3466</v>
      </c>
      <c r="C802" s="889">
        <v>45784.0</v>
      </c>
      <c r="D802" s="890"/>
      <c r="E802" s="891" t="s">
        <v>31</v>
      </c>
      <c r="F802" s="889"/>
      <c r="G802" s="890" t="s">
        <v>717</v>
      </c>
      <c r="H802" s="888"/>
      <c r="I802" s="893"/>
      <c r="J802" s="893">
        <v>1.465E7</v>
      </c>
      <c r="K802" s="893">
        <v>0.0</v>
      </c>
      <c r="L802" s="894"/>
      <c r="M802" s="893">
        <v>1.465E7</v>
      </c>
      <c r="N802" s="893">
        <f t="shared" si="7"/>
        <v>0</v>
      </c>
      <c r="O802" s="904"/>
      <c r="P802" s="904"/>
      <c r="Q802" s="741"/>
    </row>
    <row r="803" ht="22.5" hidden="1" customHeight="1">
      <c r="A803" s="723" t="b">
        <v>0</v>
      </c>
      <c r="B803" s="888" t="s">
        <v>2580</v>
      </c>
      <c r="C803" s="889">
        <v>45784.0</v>
      </c>
      <c r="D803" s="890"/>
      <c r="E803" s="891" t="s">
        <v>226</v>
      </c>
      <c r="F803" s="889"/>
      <c r="G803" s="890" t="s">
        <v>628</v>
      </c>
      <c r="H803" s="888"/>
      <c r="I803" s="893"/>
      <c r="J803" s="893">
        <v>500000.0</v>
      </c>
      <c r="K803" s="893">
        <v>0.0</v>
      </c>
      <c r="L803" s="894"/>
      <c r="M803" s="893">
        <v>500000.0</v>
      </c>
      <c r="N803" s="893">
        <f t="shared" si="7"/>
        <v>0</v>
      </c>
      <c r="O803" s="904"/>
      <c r="P803" s="904"/>
      <c r="Q803" s="741"/>
    </row>
    <row r="804" ht="22.5" hidden="1" customHeight="1">
      <c r="A804" s="723" t="b">
        <v>0</v>
      </c>
      <c r="B804" s="888" t="s">
        <v>632</v>
      </c>
      <c r="C804" s="889">
        <v>45784.0</v>
      </c>
      <c r="D804" s="890"/>
      <c r="E804" s="891" t="s">
        <v>632</v>
      </c>
      <c r="F804" s="888">
        <v>5965.0</v>
      </c>
      <c r="G804" s="890" t="s">
        <v>620</v>
      </c>
      <c r="H804" s="888"/>
      <c r="I804" s="893"/>
      <c r="J804" s="893">
        <v>295000.0</v>
      </c>
      <c r="K804" s="893">
        <v>0.0</v>
      </c>
      <c r="L804" s="894"/>
      <c r="M804" s="893">
        <v>295000.0</v>
      </c>
      <c r="N804" s="893">
        <f t="shared" si="7"/>
        <v>0</v>
      </c>
      <c r="O804" s="904"/>
      <c r="P804" s="904"/>
      <c r="Q804" s="741"/>
    </row>
    <row r="805" ht="22.5" hidden="1" customHeight="1">
      <c r="A805" s="723" t="b">
        <v>0</v>
      </c>
      <c r="B805" s="888" t="s">
        <v>773</v>
      </c>
      <c r="C805" s="889">
        <v>45784.0</v>
      </c>
      <c r="D805" s="890"/>
      <c r="E805" s="917"/>
      <c r="F805" s="888" t="s">
        <v>2862</v>
      </c>
      <c r="G805" s="890" t="s">
        <v>620</v>
      </c>
      <c r="H805" s="888"/>
      <c r="I805" s="893"/>
      <c r="J805" s="893">
        <v>90000.0</v>
      </c>
      <c r="K805" s="893">
        <v>0.0</v>
      </c>
      <c r="L805" s="894"/>
      <c r="M805" s="893">
        <f t="shared" ref="M805:M806" si="40">IF(OR(ISBLANK(J805),ISBLANK(K805)),"",J805-K805)</f>
        <v>90000</v>
      </c>
      <c r="N805" s="893">
        <f t="shared" si="7"/>
        <v>0</v>
      </c>
      <c r="O805" s="904"/>
      <c r="P805" s="904"/>
      <c r="Q805" s="741"/>
    </row>
    <row r="806" ht="22.5" hidden="1" customHeight="1">
      <c r="A806" s="723" t="b">
        <v>0</v>
      </c>
      <c r="B806" s="888" t="s">
        <v>2851</v>
      </c>
      <c r="C806" s="889">
        <v>45785.0</v>
      </c>
      <c r="D806" s="890"/>
      <c r="E806" s="891" t="s">
        <v>31</v>
      </c>
      <c r="F806" s="889"/>
      <c r="G806" s="890" t="s">
        <v>641</v>
      </c>
      <c r="H806" s="888"/>
      <c r="I806" s="893"/>
      <c r="J806" s="893">
        <v>10000.0</v>
      </c>
      <c r="K806" s="893">
        <v>0.0</v>
      </c>
      <c r="L806" s="894"/>
      <c r="M806" s="893">
        <f t="shared" si="40"/>
        <v>10000</v>
      </c>
      <c r="N806" s="893">
        <f t="shared" si="7"/>
        <v>0</v>
      </c>
      <c r="O806" s="904"/>
      <c r="P806" s="904"/>
      <c r="Q806" s="741"/>
    </row>
    <row r="807" ht="22.5" hidden="1" customHeight="1">
      <c r="A807" s="723" t="b">
        <v>0</v>
      </c>
      <c r="B807" s="888" t="s">
        <v>2864</v>
      </c>
      <c r="C807" s="889">
        <v>45786.0</v>
      </c>
      <c r="D807" s="890"/>
      <c r="E807" s="891" t="s">
        <v>37</v>
      </c>
      <c r="F807" s="889"/>
      <c r="G807" s="890" t="s">
        <v>628</v>
      </c>
      <c r="H807" s="888"/>
      <c r="I807" s="893"/>
      <c r="J807" s="893">
        <v>5000.0</v>
      </c>
      <c r="K807" s="893">
        <v>0.0</v>
      </c>
      <c r="L807" s="894"/>
      <c r="M807" s="893">
        <v>5000.0</v>
      </c>
      <c r="N807" s="893">
        <f t="shared" si="7"/>
        <v>0</v>
      </c>
      <c r="O807" s="904"/>
      <c r="P807" s="904"/>
      <c r="Q807" s="741"/>
    </row>
    <row r="808" ht="22.5" hidden="1" customHeight="1">
      <c r="A808" s="723" t="b">
        <v>0</v>
      </c>
      <c r="B808" s="888" t="s">
        <v>2406</v>
      </c>
      <c r="C808" s="889">
        <v>45787.0</v>
      </c>
      <c r="D808" s="890"/>
      <c r="E808" s="891" t="s">
        <v>54</v>
      </c>
      <c r="F808" s="889"/>
      <c r="G808" s="890" t="s">
        <v>710</v>
      </c>
      <c r="H808" s="888"/>
      <c r="I808" s="893"/>
      <c r="J808" s="893">
        <v>130000.0</v>
      </c>
      <c r="K808" s="893">
        <v>0.0</v>
      </c>
      <c r="L808" s="894"/>
      <c r="M808" s="893">
        <f t="shared" ref="M808:M817" si="41">IF(OR(ISBLANK(J808),ISBLANK(K808)),"",J808-K808)</f>
        <v>130000</v>
      </c>
      <c r="N808" s="893">
        <f t="shared" si="7"/>
        <v>0</v>
      </c>
      <c r="O808" s="904"/>
      <c r="P808" s="904"/>
      <c r="Q808" s="741"/>
    </row>
    <row r="809" ht="22.5" hidden="1" customHeight="1">
      <c r="A809" s="758"/>
      <c r="B809" s="888" t="s">
        <v>631</v>
      </c>
      <c r="C809" s="889">
        <v>45787.0</v>
      </c>
      <c r="D809" s="890"/>
      <c r="E809" s="891" t="s">
        <v>33</v>
      </c>
      <c r="F809" s="889"/>
      <c r="G809" s="890" t="s">
        <v>631</v>
      </c>
      <c r="H809" s="888"/>
      <c r="I809" s="893"/>
      <c r="J809" s="893">
        <v>100000.0</v>
      </c>
      <c r="K809" s="893">
        <v>0.0</v>
      </c>
      <c r="L809" s="894"/>
      <c r="M809" s="893">
        <f t="shared" si="41"/>
        <v>100000</v>
      </c>
      <c r="N809" s="893">
        <f t="shared" si="7"/>
        <v>0</v>
      </c>
      <c r="O809" s="904"/>
      <c r="P809" s="904"/>
      <c r="Q809" s="741"/>
    </row>
    <row r="810" ht="22.5" hidden="1" customHeight="1">
      <c r="A810" s="723" t="b">
        <v>0</v>
      </c>
      <c r="B810" s="888" t="s">
        <v>2868</v>
      </c>
      <c r="C810" s="889">
        <v>45787.0</v>
      </c>
      <c r="D810" s="890"/>
      <c r="E810" s="891" t="s">
        <v>52</v>
      </c>
      <c r="F810" s="889"/>
      <c r="G810" s="890" t="s">
        <v>620</v>
      </c>
      <c r="H810" s="888"/>
      <c r="I810" s="893"/>
      <c r="J810" s="893">
        <v>55000.0</v>
      </c>
      <c r="K810" s="893">
        <v>0.0</v>
      </c>
      <c r="L810" s="894"/>
      <c r="M810" s="893">
        <f t="shared" si="41"/>
        <v>55000</v>
      </c>
      <c r="N810" s="893">
        <f t="shared" si="7"/>
        <v>0</v>
      </c>
      <c r="O810" s="904"/>
      <c r="P810" s="904"/>
      <c r="Q810" s="741"/>
    </row>
    <row r="811" ht="22.5" hidden="1" customHeight="1">
      <c r="A811" s="723" t="b">
        <v>0</v>
      </c>
      <c r="B811" s="888" t="s">
        <v>2867</v>
      </c>
      <c r="C811" s="889">
        <v>45787.0</v>
      </c>
      <c r="D811" s="890"/>
      <c r="E811" s="891" t="s">
        <v>68</v>
      </c>
      <c r="F811" s="889"/>
      <c r="G811" s="890" t="s">
        <v>641</v>
      </c>
      <c r="H811" s="888"/>
      <c r="I811" s="893"/>
      <c r="J811" s="893">
        <v>50000.0</v>
      </c>
      <c r="K811" s="893">
        <v>0.0</v>
      </c>
      <c r="L811" s="894"/>
      <c r="M811" s="893">
        <f t="shared" si="41"/>
        <v>50000</v>
      </c>
      <c r="N811" s="893">
        <f t="shared" si="7"/>
        <v>0</v>
      </c>
      <c r="O811" s="904"/>
      <c r="P811" s="904"/>
      <c r="Q811" s="741"/>
    </row>
    <row r="812" ht="22.5" hidden="1" customHeight="1">
      <c r="A812" s="723" t="b">
        <v>0</v>
      </c>
      <c r="B812" s="888" t="s">
        <v>2866</v>
      </c>
      <c r="C812" s="889">
        <v>45787.0</v>
      </c>
      <c r="D812" s="890"/>
      <c r="E812" s="891" t="s">
        <v>54</v>
      </c>
      <c r="F812" s="888"/>
      <c r="G812" s="890" t="s">
        <v>2426</v>
      </c>
      <c r="H812" s="888"/>
      <c r="I812" s="893"/>
      <c r="J812" s="893">
        <v>25000.0</v>
      </c>
      <c r="K812" s="893">
        <v>0.0</v>
      </c>
      <c r="L812" s="894"/>
      <c r="M812" s="893">
        <f t="shared" si="41"/>
        <v>25000</v>
      </c>
      <c r="N812" s="893">
        <f t="shared" si="7"/>
        <v>0</v>
      </c>
      <c r="O812" s="904"/>
      <c r="P812" s="904"/>
      <c r="Q812" s="741"/>
    </row>
    <row r="813" ht="22.5" hidden="1" customHeight="1">
      <c r="A813" s="723" t="b">
        <v>0</v>
      </c>
      <c r="B813" s="888" t="s">
        <v>3467</v>
      </c>
      <c r="C813" s="889">
        <v>45769.0</v>
      </c>
      <c r="D813" s="890"/>
      <c r="E813" s="891" t="s">
        <v>3</v>
      </c>
      <c r="F813" s="888" t="s">
        <v>2768</v>
      </c>
      <c r="G813" s="890" t="s">
        <v>686</v>
      </c>
      <c r="H813" s="888" t="s">
        <v>3</v>
      </c>
      <c r="I813" s="893"/>
      <c r="J813" s="893">
        <v>1675000.0</v>
      </c>
      <c r="K813" s="893">
        <v>0.0</v>
      </c>
      <c r="L813" s="894"/>
      <c r="M813" s="893">
        <f t="shared" si="41"/>
        <v>1675000</v>
      </c>
      <c r="N813" s="893">
        <f t="shared" si="7"/>
        <v>0</v>
      </c>
      <c r="O813" s="904"/>
      <c r="P813" s="904"/>
      <c r="Q813" s="741"/>
    </row>
    <row r="814" ht="22.5" hidden="1" customHeight="1">
      <c r="A814" s="723" t="b">
        <v>0</v>
      </c>
      <c r="B814" s="888" t="s">
        <v>2872</v>
      </c>
      <c r="C814" s="889">
        <v>45787.0</v>
      </c>
      <c r="D814" s="890"/>
      <c r="E814" s="891" t="s">
        <v>2796</v>
      </c>
      <c r="F814" s="889"/>
      <c r="G814" s="890" t="s">
        <v>628</v>
      </c>
      <c r="H814" s="888"/>
      <c r="I814" s="893"/>
      <c r="J814" s="893">
        <v>10000.0</v>
      </c>
      <c r="K814" s="893">
        <v>0.0</v>
      </c>
      <c r="L814" s="894"/>
      <c r="M814" s="893">
        <f t="shared" si="41"/>
        <v>10000</v>
      </c>
      <c r="N814" s="893">
        <f t="shared" si="7"/>
        <v>0</v>
      </c>
      <c r="O814" s="904"/>
      <c r="P814" s="904"/>
      <c r="Q814" s="741"/>
    </row>
    <row r="815" ht="22.5" hidden="1" customHeight="1">
      <c r="A815" s="723" t="b">
        <v>0</v>
      </c>
      <c r="B815" s="888" t="s">
        <v>2778</v>
      </c>
      <c r="C815" s="889">
        <v>45770.0</v>
      </c>
      <c r="D815" s="890"/>
      <c r="E815" s="891" t="s">
        <v>3</v>
      </c>
      <c r="F815" s="889"/>
      <c r="G815" s="890" t="s">
        <v>628</v>
      </c>
      <c r="H815" s="888"/>
      <c r="I815" s="893"/>
      <c r="J815" s="893">
        <v>25000.0</v>
      </c>
      <c r="K815" s="893">
        <v>0.0</v>
      </c>
      <c r="L815" s="894"/>
      <c r="M815" s="893">
        <f t="shared" si="41"/>
        <v>25000</v>
      </c>
      <c r="N815" s="893">
        <f t="shared" si="7"/>
        <v>0</v>
      </c>
      <c r="O815" s="904"/>
      <c r="P815" s="904"/>
      <c r="Q815" s="741"/>
    </row>
    <row r="816" ht="22.5" hidden="1" customHeight="1">
      <c r="A816" s="723" t="b">
        <v>0</v>
      </c>
      <c r="B816" s="888" t="s">
        <v>2804</v>
      </c>
      <c r="C816" s="889">
        <v>45774.0</v>
      </c>
      <c r="D816" s="890"/>
      <c r="E816" s="891" t="s">
        <v>3</v>
      </c>
      <c r="F816" s="889"/>
      <c r="G816" s="890" t="s">
        <v>641</v>
      </c>
      <c r="H816" s="888"/>
      <c r="I816" s="893"/>
      <c r="J816" s="893">
        <v>25000.0</v>
      </c>
      <c r="K816" s="893">
        <v>0.0</v>
      </c>
      <c r="L816" s="894"/>
      <c r="M816" s="893">
        <f t="shared" si="41"/>
        <v>25000</v>
      </c>
      <c r="N816" s="893">
        <f t="shared" si="7"/>
        <v>0</v>
      </c>
      <c r="O816" s="904"/>
      <c r="P816" s="904"/>
      <c r="Q816" s="741"/>
    </row>
    <row r="817" ht="22.5" customHeight="1">
      <c r="A817" s="723" t="b">
        <v>0</v>
      </c>
      <c r="B817" s="888" t="s">
        <v>618</v>
      </c>
      <c r="C817" s="889">
        <v>45788.0</v>
      </c>
      <c r="D817" s="890"/>
      <c r="E817" s="891" t="s">
        <v>37</v>
      </c>
      <c r="F817" s="889"/>
      <c r="G817" s="890" t="s">
        <v>618</v>
      </c>
      <c r="H817" s="888"/>
      <c r="I817" s="893"/>
      <c r="J817" s="893">
        <v>100000.0</v>
      </c>
      <c r="K817" s="893">
        <v>0.0</v>
      </c>
      <c r="L817" s="894"/>
      <c r="M817" s="893">
        <f t="shared" si="41"/>
        <v>100000</v>
      </c>
      <c r="N817" s="893">
        <f t="shared" si="7"/>
        <v>0</v>
      </c>
      <c r="O817" s="904"/>
      <c r="P817" s="904"/>
      <c r="Q817" s="741"/>
    </row>
    <row r="818" ht="22.5" hidden="1" customHeight="1">
      <c r="A818" s="723" t="b">
        <v>0</v>
      </c>
      <c r="B818" s="888" t="s">
        <v>632</v>
      </c>
      <c r="C818" s="889">
        <v>45788.0</v>
      </c>
      <c r="D818" s="890"/>
      <c r="E818" s="891" t="s">
        <v>632</v>
      </c>
      <c r="F818" s="888">
        <v>6032.0</v>
      </c>
      <c r="G818" s="890" t="s">
        <v>620</v>
      </c>
      <c r="H818" s="888"/>
      <c r="I818" s="893"/>
      <c r="J818" s="893">
        <v>398000.0</v>
      </c>
      <c r="K818" s="893">
        <v>0.0</v>
      </c>
      <c r="L818" s="894"/>
      <c r="M818" s="893">
        <v>398000.0</v>
      </c>
      <c r="N818" s="893">
        <f t="shared" si="7"/>
        <v>0</v>
      </c>
      <c r="O818" s="904"/>
      <c r="P818" s="904"/>
      <c r="Q818" s="741"/>
    </row>
    <row r="819" ht="22.5" hidden="1" customHeight="1">
      <c r="A819" s="723" t="b">
        <v>0</v>
      </c>
      <c r="B819" s="888" t="s">
        <v>2440</v>
      </c>
      <c r="C819" s="889">
        <v>45788.0</v>
      </c>
      <c r="D819" s="890"/>
      <c r="E819" s="891" t="s">
        <v>41</v>
      </c>
      <c r="F819" s="889"/>
      <c r="G819" s="890" t="s">
        <v>620</v>
      </c>
      <c r="H819" s="888"/>
      <c r="I819" s="893"/>
      <c r="J819" s="893">
        <v>210000.0</v>
      </c>
      <c r="K819" s="893">
        <v>0.0</v>
      </c>
      <c r="L819" s="894"/>
      <c r="M819" s="893">
        <f t="shared" ref="M819:M836" si="42">IF(OR(ISBLANK(J819),ISBLANK(K819)),"",J819-K819)</f>
        <v>210000</v>
      </c>
      <c r="N819" s="893">
        <f t="shared" si="7"/>
        <v>0</v>
      </c>
      <c r="O819" s="904"/>
      <c r="P819" s="904"/>
      <c r="Q819" s="741"/>
    </row>
    <row r="820" ht="22.5" hidden="1" customHeight="1">
      <c r="A820" s="723" t="b">
        <v>0</v>
      </c>
      <c r="B820" s="888" t="s">
        <v>2869</v>
      </c>
      <c r="C820" s="889">
        <v>45788.0</v>
      </c>
      <c r="D820" s="890"/>
      <c r="E820" s="891" t="s">
        <v>2869</v>
      </c>
      <c r="F820" s="888" t="s">
        <v>2874</v>
      </c>
      <c r="G820" s="890" t="s">
        <v>622</v>
      </c>
      <c r="H820" s="888"/>
      <c r="I820" s="893"/>
      <c r="J820" s="893">
        <v>180000.0</v>
      </c>
      <c r="K820" s="893">
        <v>0.0</v>
      </c>
      <c r="L820" s="894"/>
      <c r="M820" s="893">
        <f t="shared" si="42"/>
        <v>180000</v>
      </c>
      <c r="N820" s="893">
        <f t="shared" si="7"/>
        <v>0</v>
      </c>
      <c r="O820" s="904"/>
      <c r="P820" s="904"/>
      <c r="Q820" s="741"/>
    </row>
    <row r="821" ht="22.5" hidden="1" customHeight="1">
      <c r="A821" s="723" t="b">
        <v>0</v>
      </c>
      <c r="B821" s="888" t="s">
        <v>3468</v>
      </c>
      <c r="C821" s="889">
        <v>45788.0</v>
      </c>
      <c r="D821" s="890"/>
      <c r="E821" s="891" t="s">
        <v>54</v>
      </c>
      <c r="F821" s="889"/>
      <c r="G821" s="890" t="s">
        <v>628</v>
      </c>
      <c r="H821" s="888"/>
      <c r="I821" s="893"/>
      <c r="J821" s="893">
        <v>75000.0</v>
      </c>
      <c r="K821" s="893">
        <v>0.0</v>
      </c>
      <c r="L821" s="894"/>
      <c r="M821" s="893">
        <f t="shared" si="42"/>
        <v>75000</v>
      </c>
      <c r="N821" s="893">
        <f t="shared" si="7"/>
        <v>0</v>
      </c>
      <c r="O821" s="904"/>
      <c r="P821" s="904"/>
      <c r="Q821" s="741"/>
    </row>
    <row r="822" ht="22.5" hidden="1" customHeight="1">
      <c r="A822" s="723" t="b">
        <v>0</v>
      </c>
      <c r="B822" s="888" t="s">
        <v>2851</v>
      </c>
      <c r="C822" s="889">
        <v>45788.0</v>
      </c>
      <c r="D822" s="890"/>
      <c r="E822" s="891" t="s">
        <v>31</v>
      </c>
      <c r="F822" s="889"/>
      <c r="G822" s="890" t="s">
        <v>641</v>
      </c>
      <c r="H822" s="888"/>
      <c r="I822" s="893"/>
      <c r="J822" s="893">
        <v>25000.0</v>
      </c>
      <c r="K822" s="893">
        <v>0.0</v>
      </c>
      <c r="L822" s="894"/>
      <c r="M822" s="893">
        <f t="shared" si="42"/>
        <v>25000</v>
      </c>
      <c r="N822" s="893">
        <f t="shared" si="7"/>
        <v>0</v>
      </c>
      <c r="O822" s="904"/>
      <c r="P822" s="904"/>
      <c r="Q822" s="741"/>
    </row>
    <row r="823" ht="22.5" hidden="1" customHeight="1">
      <c r="A823" s="723" t="b">
        <v>0</v>
      </c>
      <c r="B823" s="888" t="s">
        <v>2878</v>
      </c>
      <c r="C823" s="889">
        <v>45788.0</v>
      </c>
      <c r="D823" s="890"/>
      <c r="E823" s="891" t="s">
        <v>632</v>
      </c>
      <c r="F823" s="889"/>
      <c r="G823" s="890" t="s">
        <v>628</v>
      </c>
      <c r="H823" s="888"/>
      <c r="I823" s="893"/>
      <c r="J823" s="893">
        <v>10000.0</v>
      </c>
      <c r="K823" s="893">
        <v>0.0</v>
      </c>
      <c r="L823" s="894"/>
      <c r="M823" s="893">
        <f t="shared" si="42"/>
        <v>10000</v>
      </c>
      <c r="N823" s="893">
        <f t="shared" si="7"/>
        <v>0</v>
      </c>
      <c r="O823" s="904"/>
      <c r="P823" s="904"/>
      <c r="Q823" s="741"/>
    </row>
    <row r="824" ht="22.5" hidden="1" customHeight="1">
      <c r="A824" s="723" t="b">
        <v>0</v>
      </c>
      <c r="B824" s="888" t="s">
        <v>2873</v>
      </c>
      <c r="C824" s="889">
        <v>45788.0</v>
      </c>
      <c r="D824" s="890"/>
      <c r="E824" s="891" t="s">
        <v>54</v>
      </c>
      <c r="F824" s="889"/>
      <c r="G824" s="890" t="s">
        <v>620</v>
      </c>
      <c r="H824" s="888"/>
      <c r="I824" s="893"/>
      <c r="J824" s="893">
        <v>10000.0</v>
      </c>
      <c r="K824" s="893">
        <v>0.0</v>
      </c>
      <c r="L824" s="894"/>
      <c r="M824" s="893">
        <f t="shared" si="42"/>
        <v>10000</v>
      </c>
      <c r="N824" s="893">
        <f t="shared" si="7"/>
        <v>0</v>
      </c>
      <c r="O824" s="904"/>
      <c r="P824" s="904"/>
      <c r="Q824" s="741"/>
    </row>
    <row r="825" ht="22.5" hidden="1" customHeight="1">
      <c r="A825" s="723" t="b">
        <v>0</v>
      </c>
      <c r="B825" s="888" t="s">
        <v>2876</v>
      </c>
      <c r="C825" s="889">
        <v>45788.0</v>
      </c>
      <c r="D825" s="890"/>
      <c r="E825" s="891" t="s">
        <v>54</v>
      </c>
      <c r="F825" s="889"/>
      <c r="G825" s="890" t="s">
        <v>628</v>
      </c>
      <c r="H825" s="888"/>
      <c r="I825" s="893"/>
      <c r="J825" s="893">
        <v>8000.0</v>
      </c>
      <c r="K825" s="893">
        <v>0.0</v>
      </c>
      <c r="L825" s="894"/>
      <c r="M825" s="893">
        <f t="shared" si="42"/>
        <v>8000</v>
      </c>
      <c r="N825" s="893">
        <f t="shared" si="7"/>
        <v>0</v>
      </c>
      <c r="O825" s="904"/>
      <c r="P825" s="904"/>
      <c r="Q825" s="741"/>
    </row>
    <row r="826" ht="22.5" hidden="1" customHeight="1">
      <c r="A826" s="723" t="b">
        <v>0</v>
      </c>
      <c r="B826" s="888" t="s">
        <v>2877</v>
      </c>
      <c r="C826" s="889">
        <v>45788.0</v>
      </c>
      <c r="D826" s="890"/>
      <c r="E826" s="891" t="s">
        <v>54</v>
      </c>
      <c r="F826" s="889"/>
      <c r="G826" s="890" t="s">
        <v>628</v>
      </c>
      <c r="H826" s="888"/>
      <c r="I826" s="893"/>
      <c r="J826" s="893">
        <v>5000.0</v>
      </c>
      <c r="K826" s="893">
        <v>0.0</v>
      </c>
      <c r="L826" s="894"/>
      <c r="M826" s="893">
        <f t="shared" si="42"/>
        <v>5000</v>
      </c>
      <c r="N826" s="893">
        <f t="shared" si="7"/>
        <v>0</v>
      </c>
      <c r="O826" s="904"/>
      <c r="P826" s="904"/>
      <c r="Q826" s="741"/>
    </row>
    <row r="827" ht="22.5" hidden="1" customHeight="1">
      <c r="A827" s="723" t="b">
        <v>0</v>
      </c>
      <c r="B827" s="888" t="s">
        <v>2554</v>
      </c>
      <c r="C827" s="889">
        <v>45788.0</v>
      </c>
      <c r="D827" s="890"/>
      <c r="E827" s="917"/>
      <c r="F827" s="889"/>
      <c r="G827" s="890" t="s">
        <v>2554</v>
      </c>
      <c r="H827" s="888"/>
      <c r="I827" s="893"/>
      <c r="J827" s="893">
        <v>5000.0</v>
      </c>
      <c r="K827" s="893">
        <v>0.0</v>
      </c>
      <c r="L827" s="894"/>
      <c r="M827" s="893">
        <f t="shared" si="42"/>
        <v>5000</v>
      </c>
      <c r="N827" s="893">
        <f t="shared" si="7"/>
        <v>0</v>
      </c>
      <c r="O827" s="904"/>
      <c r="P827" s="904"/>
      <c r="Q827" s="741"/>
    </row>
    <row r="828" ht="22.5" customHeight="1">
      <c r="A828" s="723" t="b">
        <v>0</v>
      </c>
      <c r="B828" s="888" t="s">
        <v>618</v>
      </c>
      <c r="C828" s="889">
        <v>45788.0</v>
      </c>
      <c r="D828" s="890"/>
      <c r="E828" s="891" t="s">
        <v>2847</v>
      </c>
      <c r="F828" s="889"/>
      <c r="G828" s="890" t="s">
        <v>618</v>
      </c>
      <c r="H828" s="888"/>
      <c r="I828" s="893"/>
      <c r="J828" s="893">
        <v>10000.0</v>
      </c>
      <c r="K828" s="893">
        <v>0.0</v>
      </c>
      <c r="L828" s="894"/>
      <c r="M828" s="893">
        <f t="shared" si="42"/>
        <v>10000</v>
      </c>
      <c r="N828" s="893">
        <f t="shared" si="7"/>
        <v>0</v>
      </c>
      <c r="O828" s="904"/>
      <c r="P828" s="904"/>
      <c r="Q828" s="741"/>
    </row>
    <row r="829" ht="22.5" customHeight="1">
      <c r="A829" s="723" t="b">
        <v>0</v>
      </c>
      <c r="B829" s="888" t="s">
        <v>618</v>
      </c>
      <c r="C829" s="889">
        <v>45789.0</v>
      </c>
      <c r="D829" s="890"/>
      <c r="E829" s="891" t="s">
        <v>60</v>
      </c>
      <c r="F829" s="889"/>
      <c r="G829" s="890" t="s">
        <v>618</v>
      </c>
      <c r="H829" s="888"/>
      <c r="I829" s="893"/>
      <c r="J829" s="893">
        <v>10000.0</v>
      </c>
      <c r="K829" s="893">
        <v>0.0</v>
      </c>
      <c r="L829" s="894"/>
      <c r="M829" s="893">
        <f t="shared" si="42"/>
        <v>10000</v>
      </c>
      <c r="N829" s="893">
        <f t="shared" si="7"/>
        <v>0</v>
      </c>
      <c r="O829" s="904"/>
      <c r="P829" s="904"/>
      <c r="Q829" s="741"/>
    </row>
    <row r="830" ht="22.5" hidden="1" customHeight="1">
      <c r="A830" s="723" t="b">
        <v>0</v>
      </c>
      <c r="B830" s="888" t="s">
        <v>618</v>
      </c>
      <c r="C830" s="889">
        <v>45775.0</v>
      </c>
      <c r="D830" s="890"/>
      <c r="E830" s="891" t="s">
        <v>3</v>
      </c>
      <c r="F830" s="889"/>
      <c r="G830" s="930" t="s">
        <v>631</v>
      </c>
      <c r="H830" s="888"/>
      <c r="I830" s="893"/>
      <c r="J830" s="893">
        <v>440000.0</v>
      </c>
      <c r="K830" s="893">
        <v>0.0</v>
      </c>
      <c r="L830" s="894"/>
      <c r="M830" s="893">
        <f t="shared" si="42"/>
        <v>440000</v>
      </c>
      <c r="N830" s="893">
        <f t="shared" si="7"/>
        <v>0</v>
      </c>
      <c r="O830" s="904"/>
      <c r="P830" s="904"/>
      <c r="Q830" s="741"/>
    </row>
    <row r="831" ht="22.5" hidden="1" customHeight="1">
      <c r="A831" s="723" t="b">
        <v>0</v>
      </c>
      <c r="B831" s="888" t="s">
        <v>629</v>
      </c>
      <c r="C831" s="889">
        <v>45782.0</v>
      </c>
      <c r="D831" s="890"/>
      <c r="E831" s="891" t="s">
        <v>3</v>
      </c>
      <c r="F831" s="888">
        <v>137392.0</v>
      </c>
      <c r="G831" s="890" t="s">
        <v>620</v>
      </c>
      <c r="H831" s="888"/>
      <c r="I831" s="893"/>
      <c r="J831" s="893">
        <v>40000.0</v>
      </c>
      <c r="K831" s="893">
        <v>0.0</v>
      </c>
      <c r="L831" s="894"/>
      <c r="M831" s="893">
        <f t="shared" si="42"/>
        <v>40000</v>
      </c>
      <c r="N831" s="893">
        <f t="shared" si="7"/>
        <v>0</v>
      </c>
      <c r="O831" s="904"/>
      <c r="P831" s="904"/>
      <c r="Q831" s="741"/>
    </row>
    <row r="832" ht="22.5" customHeight="1">
      <c r="A832" s="723" t="b">
        <v>0</v>
      </c>
      <c r="B832" s="888" t="s">
        <v>618</v>
      </c>
      <c r="C832" s="889">
        <v>45789.0</v>
      </c>
      <c r="D832" s="890"/>
      <c r="E832" s="891" t="s">
        <v>2847</v>
      </c>
      <c r="F832" s="889"/>
      <c r="G832" s="890" t="s">
        <v>618</v>
      </c>
      <c r="H832" s="888"/>
      <c r="I832" s="893"/>
      <c r="J832" s="893">
        <v>10000.0</v>
      </c>
      <c r="K832" s="893">
        <v>0.0</v>
      </c>
      <c r="L832" s="894"/>
      <c r="M832" s="893">
        <f t="shared" si="42"/>
        <v>10000</v>
      </c>
      <c r="N832" s="893">
        <f t="shared" si="7"/>
        <v>0</v>
      </c>
      <c r="O832" s="904"/>
      <c r="P832" s="904"/>
      <c r="Q832" s="741"/>
    </row>
    <row r="833" ht="22.5" hidden="1" customHeight="1">
      <c r="A833" s="723" t="b">
        <v>0</v>
      </c>
      <c r="B833" s="888" t="s">
        <v>2857</v>
      </c>
      <c r="C833" s="889">
        <v>45782.0</v>
      </c>
      <c r="D833" s="890"/>
      <c r="E833" s="891" t="s">
        <v>3</v>
      </c>
      <c r="F833" s="888" t="s">
        <v>2856</v>
      </c>
      <c r="G833" s="890" t="s">
        <v>620</v>
      </c>
      <c r="H833" s="888"/>
      <c r="I833" s="893"/>
      <c r="J833" s="893">
        <v>17000.0</v>
      </c>
      <c r="K833" s="893">
        <v>0.0</v>
      </c>
      <c r="L833" s="894"/>
      <c r="M833" s="893">
        <f t="shared" si="42"/>
        <v>17000</v>
      </c>
      <c r="N833" s="893">
        <f t="shared" si="7"/>
        <v>0</v>
      </c>
      <c r="O833" s="904"/>
      <c r="P833" s="904"/>
      <c r="Q833" s="741"/>
    </row>
    <row r="834" ht="22.5" customHeight="1">
      <c r="A834" s="723" t="b">
        <v>0</v>
      </c>
      <c r="B834" s="888" t="s">
        <v>618</v>
      </c>
      <c r="C834" s="889">
        <v>45790.0</v>
      </c>
      <c r="D834" s="890"/>
      <c r="E834" s="891" t="s">
        <v>1511</v>
      </c>
      <c r="F834" s="889"/>
      <c r="G834" s="890" t="s">
        <v>618</v>
      </c>
      <c r="H834" s="888"/>
      <c r="I834" s="893"/>
      <c r="J834" s="893">
        <v>100000.0</v>
      </c>
      <c r="K834" s="893">
        <v>0.0</v>
      </c>
      <c r="L834" s="894"/>
      <c r="M834" s="893">
        <f t="shared" si="42"/>
        <v>100000</v>
      </c>
      <c r="N834" s="893">
        <f t="shared" si="7"/>
        <v>0</v>
      </c>
      <c r="O834" s="904"/>
      <c r="P834" s="904"/>
      <c r="Q834" s="741"/>
    </row>
    <row r="835" ht="22.5" hidden="1" customHeight="1">
      <c r="A835" s="723" t="b">
        <v>0</v>
      </c>
      <c r="B835" s="888" t="s">
        <v>2860</v>
      </c>
      <c r="C835" s="889">
        <v>45789.0</v>
      </c>
      <c r="D835" s="890"/>
      <c r="E835" s="891" t="s">
        <v>3</v>
      </c>
      <c r="F835" s="889"/>
      <c r="G835" s="890" t="s">
        <v>819</v>
      </c>
      <c r="H835" s="888"/>
      <c r="I835" s="893"/>
      <c r="J835" s="893">
        <v>70000.0</v>
      </c>
      <c r="K835" s="893">
        <v>0.0</v>
      </c>
      <c r="L835" s="894"/>
      <c r="M835" s="893">
        <f t="shared" si="42"/>
        <v>70000</v>
      </c>
      <c r="N835" s="893">
        <f t="shared" si="7"/>
        <v>0</v>
      </c>
      <c r="O835" s="904"/>
      <c r="P835" s="904"/>
      <c r="Q835" s="741"/>
    </row>
    <row r="836" ht="22.5" hidden="1" customHeight="1">
      <c r="A836" s="723" t="b">
        <v>0</v>
      </c>
      <c r="B836" s="888" t="s">
        <v>2864</v>
      </c>
      <c r="C836" s="889">
        <v>45790.0</v>
      </c>
      <c r="D836" s="890"/>
      <c r="E836" s="891" t="s">
        <v>37</v>
      </c>
      <c r="F836" s="889"/>
      <c r="G836" s="890" t="s">
        <v>2426</v>
      </c>
      <c r="H836" s="888"/>
      <c r="I836" s="893"/>
      <c r="J836" s="893">
        <v>25000.0</v>
      </c>
      <c r="K836" s="893">
        <v>0.0</v>
      </c>
      <c r="L836" s="894"/>
      <c r="M836" s="893">
        <f t="shared" si="42"/>
        <v>25000</v>
      </c>
      <c r="N836" s="893">
        <f t="shared" si="7"/>
        <v>0</v>
      </c>
      <c r="O836" s="904"/>
      <c r="P836" s="904"/>
      <c r="Q836" s="741"/>
    </row>
    <row r="837" ht="22.5" hidden="1" customHeight="1">
      <c r="A837" s="723" t="b">
        <v>0</v>
      </c>
      <c r="B837" s="888" t="s">
        <v>2882</v>
      </c>
      <c r="C837" s="889">
        <v>45790.0</v>
      </c>
      <c r="D837" s="890"/>
      <c r="E837" s="891" t="s">
        <v>3</v>
      </c>
      <c r="F837" s="888" t="s">
        <v>2881</v>
      </c>
      <c r="G837" s="890" t="s">
        <v>2426</v>
      </c>
      <c r="H837" s="888"/>
      <c r="I837" s="893"/>
      <c r="J837" s="893">
        <v>88000.0</v>
      </c>
      <c r="K837" s="893">
        <v>0.0</v>
      </c>
      <c r="L837" s="894"/>
      <c r="M837" s="893">
        <v>88000.0</v>
      </c>
      <c r="N837" s="893">
        <f t="shared" si="7"/>
        <v>0</v>
      </c>
      <c r="O837" s="904"/>
      <c r="P837" s="904"/>
      <c r="Q837" s="741"/>
    </row>
    <row r="838" ht="22.5" hidden="1" customHeight="1">
      <c r="A838" s="723" t="b">
        <v>0</v>
      </c>
      <c r="B838" s="888" t="s">
        <v>2887</v>
      </c>
      <c r="C838" s="889">
        <v>45790.0</v>
      </c>
      <c r="D838" s="890"/>
      <c r="E838" s="891" t="s">
        <v>54</v>
      </c>
      <c r="F838" s="889"/>
      <c r="G838" s="890" t="s">
        <v>628</v>
      </c>
      <c r="H838" s="888"/>
      <c r="I838" s="893"/>
      <c r="J838" s="893">
        <v>10000.0</v>
      </c>
      <c r="K838" s="893">
        <v>0.0</v>
      </c>
      <c r="L838" s="894"/>
      <c r="M838" s="893">
        <f t="shared" ref="M838:M841" si="43">IF(OR(ISBLANK(J838),ISBLANK(K838)),"",J838-K838)</f>
        <v>10000</v>
      </c>
      <c r="N838" s="893">
        <f t="shared" si="7"/>
        <v>0</v>
      </c>
      <c r="O838" s="904"/>
      <c r="P838" s="904"/>
      <c r="Q838" s="741"/>
    </row>
    <row r="839" ht="22.5" hidden="1" customHeight="1">
      <c r="A839" s="723" t="b">
        <v>0</v>
      </c>
      <c r="B839" s="888" t="s">
        <v>2880</v>
      </c>
      <c r="C839" s="889">
        <v>45790.0</v>
      </c>
      <c r="D839" s="890"/>
      <c r="E839" s="891" t="s">
        <v>54</v>
      </c>
      <c r="F839" s="889"/>
      <c r="G839" s="890" t="s">
        <v>2426</v>
      </c>
      <c r="H839" s="888"/>
      <c r="I839" s="893"/>
      <c r="J839" s="893">
        <v>10000.0</v>
      </c>
      <c r="K839" s="893">
        <v>0.0</v>
      </c>
      <c r="L839" s="894"/>
      <c r="M839" s="893">
        <f t="shared" si="43"/>
        <v>10000</v>
      </c>
      <c r="N839" s="893">
        <f t="shared" si="7"/>
        <v>0</v>
      </c>
      <c r="O839" s="904"/>
      <c r="P839" s="904"/>
      <c r="Q839" s="741"/>
    </row>
    <row r="840" ht="22.5" hidden="1" customHeight="1">
      <c r="A840" s="723" t="b">
        <v>0</v>
      </c>
      <c r="B840" s="888" t="s">
        <v>2888</v>
      </c>
      <c r="C840" s="889">
        <v>45790.0</v>
      </c>
      <c r="D840" s="890"/>
      <c r="E840" s="891" t="s">
        <v>2848</v>
      </c>
      <c r="F840" s="889"/>
      <c r="G840" s="890" t="s">
        <v>651</v>
      </c>
      <c r="H840" s="888"/>
      <c r="I840" s="893"/>
      <c r="J840" s="893">
        <v>5000.0</v>
      </c>
      <c r="K840" s="893">
        <v>0.0</v>
      </c>
      <c r="L840" s="894"/>
      <c r="M840" s="893">
        <f t="shared" si="43"/>
        <v>5000</v>
      </c>
      <c r="N840" s="893">
        <f t="shared" si="7"/>
        <v>0</v>
      </c>
      <c r="O840" s="904"/>
      <c r="P840" s="904"/>
      <c r="Q840" s="741"/>
    </row>
    <row r="841" ht="22.5" hidden="1" customHeight="1">
      <c r="A841" s="723" t="b">
        <v>0</v>
      </c>
      <c r="B841" s="888" t="s">
        <v>2886</v>
      </c>
      <c r="C841" s="889">
        <v>45790.0</v>
      </c>
      <c r="D841" s="890"/>
      <c r="E841" s="891" t="s">
        <v>60</v>
      </c>
      <c r="F841" s="889"/>
      <c r="G841" s="890" t="s">
        <v>641</v>
      </c>
      <c r="H841" s="888"/>
      <c r="I841" s="893"/>
      <c r="J841" s="893">
        <v>4000.0</v>
      </c>
      <c r="K841" s="893">
        <v>0.0</v>
      </c>
      <c r="L841" s="894"/>
      <c r="M841" s="893">
        <f t="shared" si="43"/>
        <v>4000</v>
      </c>
      <c r="N841" s="893">
        <f t="shared" si="7"/>
        <v>0</v>
      </c>
      <c r="O841" s="904"/>
      <c r="P841" s="904"/>
      <c r="Q841" s="741"/>
    </row>
    <row r="842" ht="22.5" hidden="1" customHeight="1">
      <c r="A842" s="723" t="b">
        <v>0</v>
      </c>
      <c r="B842" s="888" t="s">
        <v>632</v>
      </c>
      <c r="C842" s="889">
        <v>45791.0</v>
      </c>
      <c r="D842" s="890"/>
      <c r="E842" s="891" t="s">
        <v>632</v>
      </c>
      <c r="F842" s="888">
        <v>6097.0</v>
      </c>
      <c r="G842" s="890" t="s">
        <v>620</v>
      </c>
      <c r="H842" s="888"/>
      <c r="I842" s="893"/>
      <c r="J842" s="893">
        <v>168000.0</v>
      </c>
      <c r="K842" s="893">
        <v>0.0</v>
      </c>
      <c r="L842" s="894"/>
      <c r="M842" s="893">
        <v>168000.0</v>
      </c>
      <c r="N842" s="893">
        <f t="shared" si="7"/>
        <v>0</v>
      </c>
      <c r="O842" s="904"/>
      <c r="P842" s="904"/>
      <c r="Q842" s="741"/>
    </row>
    <row r="843" ht="22.5" customHeight="1">
      <c r="A843" s="723" t="b">
        <v>0</v>
      </c>
      <c r="B843" s="888" t="s">
        <v>618</v>
      </c>
      <c r="C843" s="889">
        <v>45791.0</v>
      </c>
      <c r="D843" s="890"/>
      <c r="E843" s="891" t="s">
        <v>31</v>
      </c>
      <c r="F843" s="889"/>
      <c r="G843" s="890" t="s">
        <v>618</v>
      </c>
      <c r="H843" s="888"/>
      <c r="I843" s="893"/>
      <c r="J843" s="893">
        <v>150000.0</v>
      </c>
      <c r="K843" s="893">
        <v>0.0</v>
      </c>
      <c r="L843" s="894"/>
      <c r="M843" s="893">
        <f>IF(OR(ISBLANK(J843),ISBLANK(K843)),"",J843-K843)</f>
        <v>150000</v>
      </c>
      <c r="N843" s="893">
        <f t="shared" si="7"/>
        <v>0</v>
      </c>
      <c r="O843" s="904"/>
      <c r="P843" s="904"/>
      <c r="Q843" s="741"/>
    </row>
    <row r="844" ht="22.5" hidden="1" customHeight="1">
      <c r="A844" s="723" t="b">
        <v>0</v>
      </c>
      <c r="B844" s="888" t="s">
        <v>632</v>
      </c>
      <c r="C844" s="889">
        <v>45791.0</v>
      </c>
      <c r="D844" s="890"/>
      <c r="E844" s="891" t="s">
        <v>632</v>
      </c>
      <c r="F844" s="888">
        <v>6105.0</v>
      </c>
      <c r="G844" s="890" t="s">
        <v>620</v>
      </c>
      <c r="H844" s="888"/>
      <c r="I844" s="893"/>
      <c r="J844" s="893">
        <v>115000.0</v>
      </c>
      <c r="K844" s="893">
        <v>0.0</v>
      </c>
      <c r="L844" s="894"/>
      <c r="M844" s="893">
        <v>115000.0</v>
      </c>
      <c r="N844" s="893">
        <f t="shared" si="7"/>
        <v>0</v>
      </c>
      <c r="O844" s="904"/>
      <c r="P844" s="904"/>
      <c r="Q844" s="741"/>
    </row>
    <row r="845" ht="22.5" hidden="1" customHeight="1">
      <c r="A845" s="723" t="b">
        <v>0</v>
      </c>
      <c r="B845" s="888" t="s">
        <v>2890</v>
      </c>
      <c r="C845" s="889">
        <v>45791.0</v>
      </c>
      <c r="D845" s="890"/>
      <c r="E845" s="891" t="s">
        <v>54</v>
      </c>
      <c r="F845" s="889"/>
      <c r="G845" s="890" t="s">
        <v>628</v>
      </c>
      <c r="H845" s="888"/>
      <c r="I845" s="893"/>
      <c r="J845" s="893">
        <v>15000.0</v>
      </c>
      <c r="K845" s="893">
        <v>0.0</v>
      </c>
      <c r="L845" s="894"/>
      <c r="M845" s="893">
        <f>IF(OR(ISBLANK(J845),ISBLANK(K845)),"",J845-K845)</f>
        <v>15000</v>
      </c>
      <c r="N845" s="893">
        <f t="shared" si="7"/>
        <v>0</v>
      </c>
      <c r="O845" s="904"/>
      <c r="P845" s="904"/>
      <c r="Q845" s="741"/>
    </row>
    <row r="846" ht="22.5" hidden="1" customHeight="1">
      <c r="A846" s="723" t="b">
        <v>0</v>
      </c>
      <c r="B846" s="888" t="s">
        <v>2891</v>
      </c>
      <c r="C846" s="889">
        <v>45791.0</v>
      </c>
      <c r="D846" s="890"/>
      <c r="E846" s="891" t="s">
        <v>632</v>
      </c>
      <c r="F846" s="888">
        <v>6115.0</v>
      </c>
      <c r="G846" s="890" t="s">
        <v>628</v>
      </c>
      <c r="H846" s="888"/>
      <c r="I846" s="893"/>
      <c r="J846" s="893">
        <v>10000.0</v>
      </c>
      <c r="K846" s="893">
        <v>0.0</v>
      </c>
      <c r="L846" s="894"/>
      <c r="M846" s="893">
        <v>10000.0</v>
      </c>
      <c r="N846" s="893">
        <f t="shared" si="7"/>
        <v>0</v>
      </c>
      <c r="O846" s="904"/>
      <c r="P846" s="904"/>
      <c r="Q846" s="741"/>
    </row>
    <row r="847" ht="22.5" hidden="1" customHeight="1">
      <c r="A847" s="723" t="b">
        <v>0</v>
      </c>
      <c r="B847" s="888" t="s">
        <v>2889</v>
      </c>
      <c r="C847" s="889">
        <v>45791.0</v>
      </c>
      <c r="D847" s="890"/>
      <c r="E847" s="891" t="s">
        <v>1511</v>
      </c>
      <c r="F847" s="889"/>
      <c r="G847" s="890" t="s">
        <v>641</v>
      </c>
      <c r="H847" s="888"/>
      <c r="I847" s="893"/>
      <c r="J847" s="893">
        <v>10000.0</v>
      </c>
      <c r="K847" s="893">
        <v>0.0</v>
      </c>
      <c r="L847" s="894"/>
      <c r="M847" s="893">
        <f t="shared" ref="M847:M854" si="44">IF(OR(ISBLANK(J847),ISBLANK(K847)),"",J847-K847)</f>
        <v>10000</v>
      </c>
      <c r="N847" s="893">
        <f t="shared" si="7"/>
        <v>0</v>
      </c>
      <c r="O847" s="904"/>
      <c r="P847" s="904"/>
      <c r="Q847" s="741"/>
    </row>
    <row r="848" ht="22.5" hidden="1" customHeight="1">
      <c r="A848" s="723" t="b">
        <v>0</v>
      </c>
      <c r="B848" s="888" t="s">
        <v>2892</v>
      </c>
      <c r="C848" s="889">
        <v>45792.0</v>
      </c>
      <c r="D848" s="890"/>
      <c r="E848" s="891" t="s">
        <v>3</v>
      </c>
      <c r="F848" s="888">
        <v>231085.0</v>
      </c>
      <c r="G848" s="890" t="s">
        <v>641</v>
      </c>
      <c r="H848" s="888"/>
      <c r="I848" s="893"/>
      <c r="J848" s="893">
        <v>108000.0</v>
      </c>
      <c r="K848" s="893">
        <v>0.0</v>
      </c>
      <c r="L848" s="894"/>
      <c r="M848" s="893">
        <f t="shared" si="44"/>
        <v>108000</v>
      </c>
      <c r="N848" s="893">
        <f t="shared" si="7"/>
        <v>0</v>
      </c>
      <c r="O848" s="904"/>
      <c r="P848" s="904"/>
      <c r="Q848" s="741"/>
    </row>
    <row r="849" ht="22.5" hidden="1" customHeight="1">
      <c r="A849" s="723" t="b">
        <v>0</v>
      </c>
      <c r="B849" s="888" t="s">
        <v>2668</v>
      </c>
      <c r="C849" s="889">
        <v>45791.0</v>
      </c>
      <c r="D849" s="890"/>
      <c r="E849" s="891" t="s">
        <v>41</v>
      </c>
      <c r="F849" s="889"/>
      <c r="G849" s="890" t="s">
        <v>628</v>
      </c>
      <c r="H849" s="888"/>
      <c r="I849" s="893"/>
      <c r="J849" s="893">
        <v>5000.0</v>
      </c>
      <c r="K849" s="893">
        <v>0.0</v>
      </c>
      <c r="L849" s="894"/>
      <c r="M849" s="893">
        <f t="shared" si="44"/>
        <v>5000</v>
      </c>
      <c r="N849" s="893">
        <f t="shared" si="7"/>
        <v>0</v>
      </c>
      <c r="O849" s="904"/>
      <c r="P849" s="904"/>
      <c r="Q849" s="741"/>
    </row>
    <row r="850" ht="22.5" hidden="1" customHeight="1">
      <c r="A850" s="723" t="b">
        <v>0</v>
      </c>
      <c r="B850" s="888" t="s">
        <v>3404</v>
      </c>
      <c r="C850" s="889">
        <v>45791.0</v>
      </c>
      <c r="D850" s="890"/>
      <c r="E850" s="891" t="s">
        <v>52</v>
      </c>
      <c r="F850" s="889"/>
      <c r="G850" s="890" t="s">
        <v>631</v>
      </c>
      <c r="H850" s="888"/>
      <c r="I850" s="893"/>
      <c r="J850" s="893">
        <v>2000.0</v>
      </c>
      <c r="K850" s="893">
        <v>0.0</v>
      </c>
      <c r="L850" s="894"/>
      <c r="M850" s="893">
        <f t="shared" si="44"/>
        <v>2000</v>
      </c>
      <c r="N850" s="893">
        <f t="shared" si="7"/>
        <v>0</v>
      </c>
      <c r="O850" s="904"/>
      <c r="P850" s="904"/>
      <c r="Q850" s="741"/>
    </row>
    <row r="851" ht="22.5" customHeight="1">
      <c r="A851" s="723" t="b">
        <v>0</v>
      </c>
      <c r="B851" s="888" t="s">
        <v>618</v>
      </c>
      <c r="C851" s="889">
        <v>45791.0</v>
      </c>
      <c r="D851" s="890"/>
      <c r="E851" s="891" t="s">
        <v>1511</v>
      </c>
      <c r="F851" s="889"/>
      <c r="G851" s="890" t="s">
        <v>618</v>
      </c>
      <c r="H851" s="888"/>
      <c r="I851" s="893"/>
      <c r="J851" s="893">
        <v>2000.0</v>
      </c>
      <c r="K851" s="893">
        <v>0.0</v>
      </c>
      <c r="L851" s="894"/>
      <c r="M851" s="893">
        <f t="shared" si="44"/>
        <v>2000</v>
      </c>
      <c r="N851" s="893">
        <f t="shared" si="7"/>
        <v>0</v>
      </c>
      <c r="O851" s="904"/>
      <c r="P851" s="904"/>
      <c r="Q851" s="741"/>
    </row>
    <row r="852" ht="22.5" customHeight="1">
      <c r="A852" s="723" t="b">
        <v>0</v>
      </c>
      <c r="B852" s="888" t="s">
        <v>618</v>
      </c>
      <c r="C852" s="889">
        <v>45792.0</v>
      </c>
      <c r="D852" s="890"/>
      <c r="E852" s="891" t="s">
        <v>37</v>
      </c>
      <c r="F852" s="889"/>
      <c r="G852" s="890" t="s">
        <v>618</v>
      </c>
      <c r="H852" s="888"/>
      <c r="I852" s="893"/>
      <c r="J852" s="893">
        <v>10000.0</v>
      </c>
      <c r="K852" s="893">
        <v>0.0</v>
      </c>
      <c r="L852" s="894"/>
      <c r="M852" s="893">
        <f t="shared" si="44"/>
        <v>10000</v>
      </c>
      <c r="N852" s="893">
        <f t="shared" si="7"/>
        <v>0</v>
      </c>
      <c r="O852" s="904"/>
      <c r="P852" s="904"/>
      <c r="Q852" s="741"/>
    </row>
    <row r="853" ht="22.5" customHeight="1">
      <c r="A853" s="723" t="b">
        <v>0</v>
      </c>
      <c r="B853" s="888" t="s">
        <v>618</v>
      </c>
      <c r="C853" s="889">
        <v>45792.0</v>
      </c>
      <c r="D853" s="890"/>
      <c r="E853" s="891" t="s">
        <v>2848</v>
      </c>
      <c r="F853" s="889"/>
      <c r="G853" s="890" t="s">
        <v>618</v>
      </c>
      <c r="H853" s="888"/>
      <c r="I853" s="893"/>
      <c r="J853" s="893">
        <v>300000.0</v>
      </c>
      <c r="K853" s="893">
        <v>0.0</v>
      </c>
      <c r="L853" s="894"/>
      <c r="M853" s="893">
        <f t="shared" si="44"/>
        <v>300000</v>
      </c>
      <c r="N853" s="893">
        <f t="shared" si="7"/>
        <v>0</v>
      </c>
      <c r="O853" s="904"/>
      <c r="P853" s="904"/>
      <c r="Q853" s="741"/>
    </row>
    <row r="854" ht="22.5" hidden="1" customHeight="1">
      <c r="A854" s="723" t="b">
        <v>0</v>
      </c>
      <c r="B854" s="888" t="s">
        <v>2894</v>
      </c>
      <c r="C854" s="889">
        <v>45792.0</v>
      </c>
      <c r="D854" s="890"/>
      <c r="E854" s="891" t="s">
        <v>3</v>
      </c>
      <c r="F854" s="888" t="s">
        <v>2893</v>
      </c>
      <c r="G854" s="890" t="s">
        <v>620</v>
      </c>
      <c r="H854" s="888"/>
      <c r="I854" s="893"/>
      <c r="J854" s="893">
        <v>25000.0</v>
      </c>
      <c r="K854" s="893">
        <v>0.0</v>
      </c>
      <c r="L854" s="894"/>
      <c r="M854" s="893">
        <f t="shared" si="44"/>
        <v>25000</v>
      </c>
      <c r="N854" s="893">
        <f t="shared" si="7"/>
        <v>0</v>
      </c>
      <c r="O854" s="904"/>
      <c r="P854" s="904"/>
      <c r="Q854" s="741"/>
    </row>
    <row r="855" ht="22.5" hidden="1" customHeight="1">
      <c r="A855" s="723" t="b">
        <v>0</v>
      </c>
      <c r="B855" s="888" t="s">
        <v>632</v>
      </c>
      <c r="C855" s="889">
        <v>45792.0</v>
      </c>
      <c r="D855" s="890"/>
      <c r="E855" s="891" t="s">
        <v>791</v>
      </c>
      <c r="F855" s="888">
        <v>6115.0</v>
      </c>
      <c r="G855" s="890" t="s">
        <v>620</v>
      </c>
      <c r="H855" s="888"/>
      <c r="I855" s="893"/>
      <c r="J855" s="893">
        <v>95000.0</v>
      </c>
      <c r="K855" s="893">
        <v>0.0</v>
      </c>
      <c r="L855" s="894"/>
      <c r="M855" s="893">
        <v>95000.0</v>
      </c>
      <c r="N855" s="893">
        <f t="shared" si="7"/>
        <v>0</v>
      </c>
      <c r="O855" s="904"/>
      <c r="P855" s="904"/>
      <c r="Q855" s="741"/>
    </row>
    <row r="856" ht="22.5" hidden="1" customHeight="1">
      <c r="A856" s="723" t="b">
        <v>0</v>
      </c>
      <c r="B856" s="888" t="s">
        <v>2895</v>
      </c>
      <c r="C856" s="889">
        <v>45792.0</v>
      </c>
      <c r="D856" s="890"/>
      <c r="E856" s="891" t="s">
        <v>37</v>
      </c>
      <c r="F856" s="888">
        <v>11027.0</v>
      </c>
      <c r="G856" s="890" t="s">
        <v>622</v>
      </c>
      <c r="H856" s="888"/>
      <c r="I856" s="893"/>
      <c r="J856" s="893">
        <v>57000.0</v>
      </c>
      <c r="K856" s="893">
        <v>0.0</v>
      </c>
      <c r="L856" s="894"/>
      <c r="M856" s="893">
        <f t="shared" ref="M856:M881" si="45">IF(OR(ISBLANK(J856),ISBLANK(K856)),"",J856-K856)</f>
        <v>57000</v>
      </c>
      <c r="N856" s="893">
        <f t="shared" si="7"/>
        <v>0</v>
      </c>
      <c r="O856" s="904"/>
      <c r="P856" s="904"/>
      <c r="Q856" s="741"/>
    </row>
    <row r="857" ht="22.5" hidden="1" customHeight="1">
      <c r="A857" s="723" t="b">
        <v>0</v>
      </c>
      <c r="B857" s="888" t="s">
        <v>2701</v>
      </c>
      <c r="C857" s="889">
        <v>45796.0</v>
      </c>
      <c r="D857" s="890"/>
      <c r="E857" s="891" t="s">
        <v>3</v>
      </c>
      <c r="F857" s="889"/>
      <c r="G857" s="890" t="s">
        <v>622</v>
      </c>
      <c r="H857" s="888"/>
      <c r="I857" s="893"/>
      <c r="J857" s="893">
        <v>95000.0</v>
      </c>
      <c r="K857" s="893">
        <v>0.0</v>
      </c>
      <c r="L857" s="894"/>
      <c r="M857" s="893">
        <f t="shared" si="45"/>
        <v>95000</v>
      </c>
      <c r="N857" s="893">
        <f t="shared" si="7"/>
        <v>0</v>
      </c>
      <c r="O857" s="904"/>
      <c r="P857" s="904"/>
      <c r="Q857" s="741"/>
    </row>
    <row r="858" ht="22.5" hidden="1" customHeight="1">
      <c r="A858" s="723" t="b">
        <v>0</v>
      </c>
      <c r="B858" s="888" t="s">
        <v>2907</v>
      </c>
      <c r="C858" s="889">
        <v>45796.0</v>
      </c>
      <c r="D858" s="890"/>
      <c r="E858" s="891" t="s">
        <v>3</v>
      </c>
      <c r="F858" s="889"/>
      <c r="G858" s="890" t="s">
        <v>620</v>
      </c>
      <c r="H858" s="888"/>
      <c r="I858" s="893"/>
      <c r="J858" s="893">
        <v>53000.0</v>
      </c>
      <c r="K858" s="893">
        <v>0.0</v>
      </c>
      <c r="L858" s="894"/>
      <c r="M858" s="893">
        <f t="shared" si="45"/>
        <v>53000</v>
      </c>
      <c r="N858" s="893">
        <f t="shared" si="7"/>
        <v>0</v>
      </c>
      <c r="O858" s="904"/>
      <c r="P858" s="904"/>
      <c r="Q858" s="741"/>
    </row>
    <row r="859" ht="22.5" hidden="1" customHeight="1">
      <c r="A859" s="723" t="b">
        <v>0</v>
      </c>
      <c r="B859" s="888" t="s">
        <v>826</v>
      </c>
      <c r="C859" s="889">
        <v>45792.0</v>
      </c>
      <c r="D859" s="890"/>
      <c r="E859" s="891" t="s">
        <v>41</v>
      </c>
      <c r="F859" s="889"/>
      <c r="G859" s="890" t="s">
        <v>826</v>
      </c>
      <c r="H859" s="888"/>
      <c r="I859" s="893"/>
      <c r="J859" s="893">
        <v>10000.0</v>
      </c>
      <c r="K859" s="893">
        <v>0.0</v>
      </c>
      <c r="L859" s="894"/>
      <c r="M859" s="893">
        <f t="shared" si="45"/>
        <v>10000</v>
      </c>
      <c r="N859" s="893">
        <f t="shared" si="7"/>
        <v>0</v>
      </c>
      <c r="O859" s="904"/>
      <c r="P859" s="904"/>
      <c r="Q859" s="741"/>
    </row>
    <row r="860" ht="22.5" hidden="1" customHeight="1">
      <c r="A860" s="723" t="b">
        <v>0</v>
      </c>
      <c r="B860" s="888" t="s">
        <v>3469</v>
      </c>
      <c r="C860" s="889">
        <v>45797.0</v>
      </c>
      <c r="D860" s="890"/>
      <c r="E860" s="891" t="s">
        <v>3</v>
      </c>
      <c r="F860" s="889"/>
      <c r="G860" s="890" t="s">
        <v>2554</v>
      </c>
      <c r="H860" s="888"/>
      <c r="I860" s="893"/>
      <c r="J860" s="893">
        <v>126000.0</v>
      </c>
      <c r="K860" s="893">
        <v>0.0</v>
      </c>
      <c r="L860" s="894"/>
      <c r="M860" s="893">
        <f t="shared" si="45"/>
        <v>126000</v>
      </c>
      <c r="N860" s="893">
        <f t="shared" si="7"/>
        <v>0</v>
      </c>
      <c r="O860" s="904"/>
      <c r="P860" s="904"/>
      <c r="Q860" s="741"/>
    </row>
    <row r="861" ht="22.5" hidden="1" customHeight="1">
      <c r="A861" s="723" t="b">
        <v>0</v>
      </c>
      <c r="B861" s="888" t="s">
        <v>2668</v>
      </c>
      <c r="C861" s="889">
        <v>45792.0</v>
      </c>
      <c r="D861" s="890"/>
      <c r="E861" s="891" t="s">
        <v>41</v>
      </c>
      <c r="F861" s="889"/>
      <c r="G861" s="890" t="s">
        <v>628</v>
      </c>
      <c r="H861" s="888"/>
      <c r="I861" s="893"/>
      <c r="J861" s="893">
        <v>5000.0</v>
      </c>
      <c r="K861" s="893">
        <v>0.0</v>
      </c>
      <c r="L861" s="894"/>
      <c r="M861" s="893">
        <f t="shared" si="45"/>
        <v>5000</v>
      </c>
      <c r="N861" s="893">
        <f t="shared" si="7"/>
        <v>0</v>
      </c>
      <c r="O861" s="904"/>
      <c r="P861" s="904"/>
      <c r="Q861" s="741"/>
    </row>
    <row r="862" ht="22.5" customHeight="1">
      <c r="A862" s="723" t="b">
        <v>0</v>
      </c>
      <c r="B862" s="888" t="s">
        <v>618</v>
      </c>
      <c r="C862" s="889">
        <v>45793.0</v>
      </c>
      <c r="D862" s="890"/>
      <c r="E862" s="891" t="s">
        <v>60</v>
      </c>
      <c r="F862" s="889"/>
      <c r="G862" s="890" t="s">
        <v>618</v>
      </c>
      <c r="H862" s="888"/>
      <c r="I862" s="893"/>
      <c r="J862" s="893">
        <v>20000.0</v>
      </c>
      <c r="K862" s="893">
        <v>0.0</v>
      </c>
      <c r="L862" s="894"/>
      <c r="M862" s="893">
        <f t="shared" si="45"/>
        <v>20000</v>
      </c>
      <c r="N862" s="893">
        <f t="shared" si="7"/>
        <v>0</v>
      </c>
      <c r="O862" s="904"/>
      <c r="P862" s="904"/>
      <c r="Q862" s="741"/>
    </row>
    <row r="863" ht="22.5" hidden="1" customHeight="1">
      <c r="A863" s="723" t="b">
        <v>0</v>
      </c>
      <c r="B863" s="888" t="s">
        <v>2911</v>
      </c>
      <c r="C863" s="889">
        <v>45797.0</v>
      </c>
      <c r="D863" s="890"/>
      <c r="E863" s="891" t="s">
        <v>3</v>
      </c>
      <c r="F863" s="889"/>
      <c r="G863" s="890" t="s">
        <v>620</v>
      </c>
      <c r="H863" s="888"/>
      <c r="I863" s="893"/>
      <c r="J863" s="893">
        <v>105000.0</v>
      </c>
      <c r="K863" s="893">
        <v>0.0</v>
      </c>
      <c r="L863" s="894"/>
      <c r="M863" s="893">
        <f t="shared" si="45"/>
        <v>105000</v>
      </c>
      <c r="N863" s="893">
        <f t="shared" si="7"/>
        <v>0</v>
      </c>
      <c r="O863" s="904"/>
      <c r="P863" s="904"/>
      <c r="Q863" s="741"/>
    </row>
    <row r="864" ht="22.5" hidden="1" customHeight="1">
      <c r="A864" s="723" t="b">
        <v>0</v>
      </c>
      <c r="B864" s="888" t="s">
        <v>2896</v>
      </c>
      <c r="C864" s="889">
        <v>45793.0</v>
      </c>
      <c r="D864" s="890"/>
      <c r="E864" s="891" t="s">
        <v>791</v>
      </c>
      <c r="F864" s="889"/>
      <c r="G864" s="890" t="s">
        <v>620</v>
      </c>
      <c r="H864" s="888"/>
      <c r="I864" s="893"/>
      <c r="J864" s="893">
        <v>51000.0</v>
      </c>
      <c r="K864" s="893">
        <v>0.0</v>
      </c>
      <c r="L864" s="894"/>
      <c r="M864" s="893">
        <f t="shared" si="45"/>
        <v>51000</v>
      </c>
      <c r="N864" s="893">
        <f t="shared" si="7"/>
        <v>0</v>
      </c>
      <c r="O864" s="904"/>
      <c r="P864" s="904"/>
      <c r="Q864" s="741"/>
    </row>
    <row r="865" ht="22.5" hidden="1" customHeight="1">
      <c r="A865" s="723" t="b">
        <v>0</v>
      </c>
      <c r="B865" s="888" t="s">
        <v>2898</v>
      </c>
      <c r="C865" s="889">
        <v>45793.0</v>
      </c>
      <c r="D865" s="890"/>
      <c r="E865" s="891" t="s">
        <v>68</v>
      </c>
      <c r="F865" s="889"/>
      <c r="G865" s="890" t="s">
        <v>628</v>
      </c>
      <c r="H865" s="888"/>
      <c r="I865" s="893"/>
      <c r="J865" s="893">
        <v>13000.0</v>
      </c>
      <c r="K865" s="893">
        <v>0.0</v>
      </c>
      <c r="L865" s="894"/>
      <c r="M865" s="893">
        <f t="shared" si="45"/>
        <v>13000</v>
      </c>
      <c r="N865" s="893">
        <f t="shared" si="7"/>
        <v>0</v>
      </c>
      <c r="O865" s="904"/>
      <c r="P865" s="904"/>
      <c r="Q865" s="741"/>
    </row>
    <row r="866" ht="22.5" customHeight="1">
      <c r="A866" s="723" t="b">
        <v>0</v>
      </c>
      <c r="B866" s="888" t="s">
        <v>3416</v>
      </c>
      <c r="C866" s="889">
        <v>45794.0</v>
      </c>
      <c r="D866" s="890"/>
      <c r="E866" s="891" t="s">
        <v>60</v>
      </c>
      <c r="F866" s="889"/>
      <c r="G866" s="890" t="s">
        <v>618</v>
      </c>
      <c r="H866" s="888"/>
      <c r="I866" s="893"/>
      <c r="J866" s="893">
        <v>10000.0</v>
      </c>
      <c r="K866" s="893">
        <v>0.0</v>
      </c>
      <c r="L866" s="894"/>
      <c r="M866" s="893">
        <f t="shared" si="45"/>
        <v>10000</v>
      </c>
      <c r="N866" s="893">
        <f t="shared" si="7"/>
        <v>0</v>
      </c>
      <c r="O866" s="904"/>
      <c r="P866" s="904"/>
      <c r="Q866" s="741"/>
    </row>
    <row r="867" ht="22.5" hidden="1" customHeight="1">
      <c r="A867" s="723" t="b">
        <v>0</v>
      </c>
      <c r="B867" s="888" t="s">
        <v>2899</v>
      </c>
      <c r="C867" s="889">
        <v>45794.0</v>
      </c>
      <c r="D867" s="890"/>
      <c r="E867" s="891" t="s">
        <v>31</v>
      </c>
      <c r="F867" s="889"/>
      <c r="G867" s="890" t="s">
        <v>2426</v>
      </c>
      <c r="H867" s="888"/>
      <c r="I867" s="893"/>
      <c r="J867" s="893">
        <v>250000.0</v>
      </c>
      <c r="K867" s="893">
        <v>0.0</v>
      </c>
      <c r="L867" s="894"/>
      <c r="M867" s="893">
        <f t="shared" si="45"/>
        <v>250000</v>
      </c>
      <c r="N867" s="893">
        <f t="shared" si="7"/>
        <v>0</v>
      </c>
      <c r="O867" s="904"/>
      <c r="P867" s="904"/>
      <c r="Q867" s="741"/>
    </row>
    <row r="868" ht="22.5" hidden="1" customHeight="1">
      <c r="A868" s="723" t="b">
        <v>0</v>
      </c>
      <c r="B868" s="888" t="s">
        <v>2900</v>
      </c>
      <c r="C868" s="889">
        <v>45794.0</v>
      </c>
      <c r="D868" s="890"/>
      <c r="E868" s="891" t="s">
        <v>37</v>
      </c>
      <c r="F868" s="889"/>
      <c r="G868" s="890" t="s">
        <v>622</v>
      </c>
      <c r="H868" s="888"/>
      <c r="I868" s="893"/>
      <c r="J868" s="893">
        <v>69000.0</v>
      </c>
      <c r="K868" s="893">
        <v>0.0</v>
      </c>
      <c r="L868" s="894"/>
      <c r="M868" s="893">
        <f t="shared" si="45"/>
        <v>69000</v>
      </c>
      <c r="N868" s="893">
        <f t="shared" si="7"/>
        <v>0</v>
      </c>
      <c r="O868" s="904"/>
      <c r="P868" s="904"/>
      <c r="Q868" s="741"/>
    </row>
    <row r="869" ht="22.5" hidden="1" customHeight="1">
      <c r="A869" s="723" t="b">
        <v>0</v>
      </c>
      <c r="B869" s="888" t="s">
        <v>2926</v>
      </c>
      <c r="C869" s="889">
        <v>45802.0</v>
      </c>
      <c r="D869" s="890"/>
      <c r="E869" s="891" t="s">
        <v>3</v>
      </c>
      <c r="F869" s="889"/>
      <c r="G869" s="890" t="s">
        <v>2426</v>
      </c>
      <c r="H869" s="888"/>
      <c r="I869" s="893"/>
      <c r="J869" s="893">
        <v>75000.0</v>
      </c>
      <c r="K869" s="893">
        <v>0.0</v>
      </c>
      <c r="L869" s="894"/>
      <c r="M869" s="893">
        <f t="shared" si="45"/>
        <v>75000</v>
      </c>
      <c r="N869" s="893">
        <f t="shared" si="7"/>
        <v>0</v>
      </c>
      <c r="O869" s="904"/>
      <c r="P869" s="904"/>
      <c r="Q869" s="741"/>
    </row>
    <row r="870" ht="22.5" customHeight="1">
      <c r="A870" s="723" t="b">
        <v>0</v>
      </c>
      <c r="B870" s="888" t="s">
        <v>3416</v>
      </c>
      <c r="C870" s="889">
        <v>45794.0</v>
      </c>
      <c r="D870" s="890"/>
      <c r="E870" s="891" t="s">
        <v>2847</v>
      </c>
      <c r="F870" s="889"/>
      <c r="G870" s="890" t="s">
        <v>618</v>
      </c>
      <c r="H870" s="888"/>
      <c r="I870" s="893"/>
      <c r="J870" s="893">
        <v>5000.0</v>
      </c>
      <c r="K870" s="893">
        <v>0.0</v>
      </c>
      <c r="L870" s="894"/>
      <c r="M870" s="893">
        <f t="shared" si="45"/>
        <v>5000</v>
      </c>
      <c r="N870" s="893">
        <f t="shared" si="7"/>
        <v>0</v>
      </c>
      <c r="O870" s="904"/>
      <c r="P870" s="904"/>
      <c r="Q870" s="741"/>
    </row>
    <row r="871" ht="22.5" hidden="1" customHeight="1">
      <c r="A871" s="723" t="b">
        <v>0</v>
      </c>
      <c r="B871" s="888" t="s">
        <v>2901</v>
      </c>
      <c r="C871" s="889">
        <v>45795.0</v>
      </c>
      <c r="D871" s="890"/>
      <c r="E871" s="891" t="s">
        <v>31</v>
      </c>
      <c r="F871" s="889"/>
      <c r="G871" s="890" t="s">
        <v>2426</v>
      </c>
      <c r="H871" s="888"/>
      <c r="I871" s="893"/>
      <c r="J871" s="893">
        <v>70000.0</v>
      </c>
      <c r="K871" s="893">
        <v>0.0</v>
      </c>
      <c r="L871" s="894"/>
      <c r="M871" s="893">
        <f t="shared" si="45"/>
        <v>70000</v>
      </c>
      <c r="N871" s="893">
        <f t="shared" si="7"/>
        <v>0</v>
      </c>
      <c r="O871" s="904"/>
      <c r="P871" s="904"/>
      <c r="Q871" s="741"/>
    </row>
    <row r="872" ht="22.5" hidden="1" customHeight="1">
      <c r="A872" s="723" t="b">
        <v>0</v>
      </c>
      <c r="B872" s="888" t="s">
        <v>3404</v>
      </c>
      <c r="C872" s="889">
        <v>45795.0</v>
      </c>
      <c r="D872" s="890"/>
      <c r="E872" s="891" t="s">
        <v>52</v>
      </c>
      <c r="F872" s="889"/>
      <c r="G872" s="890" t="s">
        <v>631</v>
      </c>
      <c r="H872" s="888"/>
      <c r="I872" s="893"/>
      <c r="J872" s="893">
        <v>15000.0</v>
      </c>
      <c r="K872" s="893">
        <v>0.0</v>
      </c>
      <c r="L872" s="894"/>
      <c r="M872" s="893">
        <f t="shared" si="45"/>
        <v>15000</v>
      </c>
      <c r="N872" s="893">
        <f t="shared" si="7"/>
        <v>0</v>
      </c>
      <c r="O872" s="904"/>
      <c r="P872" s="904"/>
      <c r="Q872" s="741"/>
    </row>
    <row r="873" ht="22.5" hidden="1" customHeight="1">
      <c r="A873" s="723" t="b">
        <v>0</v>
      </c>
      <c r="B873" s="888" t="s">
        <v>773</v>
      </c>
      <c r="C873" s="889">
        <v>45802.0</v>
      </c>
      <c r="D873" s="890"/>
      <c r="E873" s="891" t="s">
        <v>3</v>
      </c>
      <c r="F873" s="889"/>
      <c r="G873" s="890" t="s">
        <v>620</v>
      </c>
      <c r="H873" s="888"/>
      <c r="I873" s="893"/>
      <c r="J873" s="893">
        <v>45000.0</v>
      </c>
      <c r="K873" s="893">
        <v>0.0</v>
      </c>
      <c r="L873" s="894"/>
      <c r="M873" s="893">
        <f t="shared" si="45"/>
        <v>45000</v>
      </c>
      <c r="N873" s="893">
        <f t="shared" si="7"/>
        <v>0</v>
      </c>
      <c r="O873" s="904"/>
      <c r="P873" s="904"/>
      <c r="Q873" s="741"/>
    </row>
    <row r="874" ht="22.5" customHeight="1">
      <c r="A874" s="723" t="b">
        <v>0</v>
      </c>
      <c r="B874" s="888" t="s">
        <v>618</v>
      </c>
      <c r="C874" s="889">
        <v>45796.0</v>
      </c>
      <c r="D874" s="890"/>
      <c r="E874" s="891" t="s">
        <v>60</v>
      </c>
      <c r="F874" s="889"/>
      <c r="G874" s="890" t="s">
        <v>618</v>
      </c>
      <c r="H874" s="888"/>
      <c r="I874" s="893"/>
      <c r="J874" s="893">
        <v>10000.0</v>
      </c>
      <c r="K874" s="893">
        <v>0.0</v>
      </c>
      <c r="L874" s="894"/>
      <c r="M874" s="893">
        <f t="shared" si="45"/>
        <v>10000</v>
      </c>
      <c r="N874" s="893">
        <f t="shared" si="7"/>
        <v>0</v>
      </c>
      <c r="O874" s="904"/>
      <c r="P874" s="904"/>
      <c r="Q874" s="741"/>
    </row>
    <row r="875" ht="22.5" hidden="1" customHeight="1">
      <c r="A875" s="723" t="b">
        <v>0</v>
      </c>
      <c r="B875" s="888" t="s">
        <v>2902</v>
      </c>
      <c r="C875" s="889">
        <v>45796.0</v>
      </c>
      <c r="D875" s="890"/>
      <c r="E875" s="891" t="s">
        <v>31</v>
      </c>
      <c r="F875" s="889"/>
      <c r="G875" s="890" t="s">
        <v>2426</v>
      </c>
      <c r="H875" s="888"/>
      <c r="I875" s="893"/>
      <c r="J875" s="893">
        <v>500000.0</v>
      </c>
      <c r="K875" s="893">
        <v>0.0</v>
      </c>
      <c r="L875" s="894"/>
      <c r="M875" s="893">
        <f t="shared" si="45"/>
        <v>500000</v>
      </c>
      <c r="N875" s="893">
        <f t="shared" si="7"/>
        <v>0</v>
      </c>
      <c r="O875" s="904"/>
      <c r="P875" s="904"/>
      <c r="Q875" s="741"/>
    </row>
    <row r="876" ht="22.5" hidden="1" customHeight="1">
      <c r="A876" s="723" t="b">
        <v>0</v>
      </c>
      <c r="B876" s="888" t="s">
        <v>2909</v>
      </c>
      <c r="C876" s="889">
        <v>45796.0</v>
      </c>
      <c r="D876" s="890"/>
      <c r="E876" s="891" t="s">
        <v>119</v>
      </c>
      <c r="F876" s="889"/>
      <c r="G876" s="890" t="s">
        <v>628</v>
      </c>
      <c r="H876" s="888"/>
      <c r="I876" s="893"/>
      <c r="J876" s="893">
        <v>300000.0</v>
      </c>
      <c r="K876" s="893">
        <v>0.0</v>
      </c>
      <c r="L876" s="894"/>
      <c r="M876" s="893">
        <f t="shared" si="45"/>
        <v>300000</v>
      </c>
      <c r="N876" s="893">
        <f t="shared" si="7"/>
        <v>0</v>
      </c>
      <c r="O876" s="904"/>
      <c r="P876" s="904"/>
      <c r="Q876" s="741"/>
    </row>
    <row r="877" ht="22.5" hidden="1" customHeight="1">
      <c r="A877" s="723" t="b">
        <v>0</v>
      </c>
      <c r="B877" s="888" t="s">
        <v>618</v>
      </c>
      <c r="C877" s="889">
        <v>45802.0</v>
      </c>
      <c r="D877" s="890"/>
      <c r="E877" s="891" t="s">
        <v>3</v>
      </c>
      <c r="F877" s="889"/>
      <c r="G877" s="930" t="s">
        <v>631</v>
      </c>
      <c r="H877" s="888"/>
      <c r="I877" s="893"/>
      <c r="J877" s="893">
        <v>212000.0</v>
      </c>
      <c r="K877" s="893">
        <v>0.0</v>
      </c>
      <c r="L877" s="894"/>
      <c r="M877" s="893">
        <f t="shared" si="45"/>
        <v>212000</v>
      </c>
      <c r="N877" s="893">
        <f t="shared" si="7"/>
        <v>0</v>
      </c>
      <c r="O877" s="904"/>
      <c r="P877" s="904"/>
      <c r="Q877" s="741"/>
    </row>
    <row r="878" ht="22.5" hidden="1" customHeight="1">
      <c r="A878" s="723" t="b">
        <v>0</v>
      </c>
      <c r="B878" s="888" t="s">
        <v>2935</v>
      </c>
      <c r="C878" s="889">
        <v>45803.0</v>
      </c>
      <c r="D878" s="890"/>
      <c r="E878" s="891" t="s">
        <v>3</v>
      </c>
      <c r="F878" s="889"/>
      <c r="G878" s="890" t="s">
        <v>3427</v>
      </c>
      <c r="H878" s="888"/>
      <c r="I878" s="893"/>
      <c r="J878" s="893">
        <v>300000.0</v>
      </c>
      <c r="K878" s="893">
        <v>0.0</v>
      </c>
      <c r="L878" s="894"/>
      <c r="M878" s="893">
        <f t="shared" si="45"/>
        <v>300000</v>
      </c>
      <c r="N878" s="893">
        <f t="shared" si="7"/>
        <v>0</v>
      </c>
      <c r="O878" s="904"/>
      <c r="P878" s="904"/>
      <c r="Q878" s="741"/>
    </row>
    <row r="879" ht="22.5" hidden="1" customHeight="1">
      <c r="A879" s="723" t="b">
        <v>0</v>
      </c>
      <c r="B879" s="888" t="s">
        <v>2906</v>
      </c>
      <c r="C879" s="889">
        <v>45796.0</v>
      </c>
      <c r="D879" s="890"/>
      <c r="E879" s="891" t="s">
        <v>1511</v>
      </c>
      <c r="F879" s="888"/>
      <c r="G879" s="890" t="s">
        <v>641</v>
      </c>
      <c r="H879" s="888"/>
      <c r="I879" s="893"/>
      <c r="J879" s="893">
        <v>65000.0</v>
      </c>
      <c r="K879" s="893">
        <v>0.0</v>
      </c>
      <c r="L879" s="894"/>
      <c r="M879" s="893">
        <f t="shared" si="45"/>
        <v>65000</v>
      </c>
      <c r="N879" s="893">
        <f t="shared" si="7"/>
        <v>0</v>
      </c>
      <c r="O879" s="904"/>
      <c r="P879" s="904"/>
      <c r="Q879" s="741"/>
    </row>
    <row r="880" ht="22.5" hidden="1" customHeight="1">
      <c r="A880" s="723" t="b">
        <v>0</v>
      </c>
      <c r="B880" s="888" t="s">
        <v>3470</v>
      </c>
      <c r="C880" s="889">
        <v>45804.0</v>
      </c>
      <c r="D880" s="890"/>
      <c r="E880" s="891" t="s">
        <v>3</v>
      </c>
      <c r="F880" s="889"/>
      <c r="G880" s="890" t="s">
        <v>620</v>
      </c>
      <c r="H880" s="888"/>
      <c r="I880" s="893"/>
      <c r="J880" s="893">
        <v>50000.0</v>
      </c>
      <c r="K880" s="893">
        <v>0.0</v>
      </c>
      <c r="L880" s="894"/>
      <c r="M880" s="893">
        <f t="shared" si="45"/>
        <v>50000</v>
      </c>
      <c r="N880" s="893">
        <f t="shared" si="7"/>
        <v>0</v>
      </c>
      <c r="O880" s="904"/>
      <c r="P880" s="904"/>
      <c r="Q880" s="741"/>
    </row>
    <row r="881" ht="22.5" hidden="1" customHeight="1">
      <c r="A881" s="723" t="b">
        <v>0</v>
      </c>
      <c r="B881" s="888" t="s">
        <v>2947</v>
      </c>
      <c r="C881" s="889">
        <v>45805.0</v>
      </c>
      <c r="D881" s="890"/>
      <c r="E881" s="891" t="s">
        <v>3</v>
      </c>
      <c r="F881" s="889"/>
      <c r="G881" s="890" t="s">
        <v>628</v>
      </c>
      <c r="H881" s="888"/>
      <c r="I881" s="893"/>
      <c r="J881" s="893">
        <v>25000.0</v>
      </c>
      <c r="K881" s="893">
        <v>0.0</v>
      </c>
      <c r="L881" s="894"/>
      <c r="M881" s="893">
        <f t="shared" si="45"/>
        <v>25000</v>
      </c>
      <c r="N881" s="893">
        <f t="shared" si="7"/>
        <v>0</v>
      </c>
      <c r="O881" s="904"/>
      <c r="P881" s="904"/>
      <c r="Q881" s="741"/>
    </row>
    <row r="882" ht="22.5" hidden="1" customHeight="1">
      <c r="A882" s="723" t="b">
        <v>0</v>
      </c>
      <c r="B882" s="888" t="s">
        <v>632</v>
      </c>
      <c r="C882" s="889">
        <v>45806.0</v>
      </c>
      <c r="D882" s="890"/>
      <c r="E882" s="891" t="s">
        <v>3</v>
      </c>
      <c r="F882" s="888" t="s">
        <v>2948</v>
      </c>
      <c r="G882" s="890" t="s">
        <v>620</v>
      </c>
      <c r="H882" s="888"/>
      <c r="I882" s="893"/>
      <c r="J882" s="893">
        <v>85000.0</v>
      </c>
      <c r="K882" s="893">
        <v>0.0</v>
      </c>
      <c r="L882" s="894"/>
      <c r="M882" s="893">
        <v>85000.0</v>
      </c>
      <c r="N882" s="893">
        <f t="shared" si="7"/>
        <v>0</v>
      </c>
      <c r="O882" s="904"/>
      <c r="P882" s="904"/>
      <c r="Q882" s="741"/>
    </row>
    <row r="883" ht="22.5" hidden="1" customHeight="1">
      <c r="A883" s="723" t="b">
        <v>0</v>
      </c>
      <c r="B883" s="888" t="s">
        <v>2950</v>
      </c>
      <c r="C883" s="889">
        <v>45806.0</v>
      </c>
      <c r="D883" s="890"/>
      <c r="E883" s="891" t="s">
        <v>3</v>
      </c>
      <c r="F883" s="888" t="s">
        <v>2949</v>
      </c>
      <c r="G883" s="890" t="s">
        <v>686</v>
      </c>
      <c r="H883" s="888"/>
      <c r="I883" s="893"/>
      <c r="J883" s="893">
        <v>75000.0</v>
      </c>
      <c r="K883" s="893">
        <v>0.0</v>
      </c>
      <c r="L883" s="894"/>
      <c r="M883" s="893">
        <f t="shared" ref="M883:M887" si="46">IF(OR(ISBLANK(J883),ISBLANK(K883)),"",J883-K883)</f>
        <v>75000</v>
      </c>
      <c r="N883" s="893">
        <f t="shared" si="7"/>
        <v>0</v>
      </c>
      <c r="O883" s="904"/>
      <c r="P883" s="904"/>
      <c r="Q883" s="741"/>
    </row>
    <row r="884" ht="22.5" hidden="1" customHeight="1">
      <c r="A884" s="723" t="b">
        <v>0</v>
      </c>
      <c r="B884" s="888" t="s">
        <v>758</v>
      </c>
      <c r="C884" s="889">
        <v>45810.0</v>
      </c>
      <c r="D884" s="890"/>
      <c r="E884" s="891" t="s">
        <v>3</v>
      </c>
      <c r="F884" s="888">
        <v>6714.0</v>
      </c>
      <c r="G884" s="890" t="s">
        <v>633</v>
      </c>
      <c r="H884" s="888"/>
      <c r="I884" s="893"/>
      <c r="J884" s="893">
        <v>166000.0</v>
      </c>
      <c r="K884" s="893">
        <v>0.0</v>
      </c>
      <c r="L884" s="894"/>
      <c r="M884" s="893">
        <f t="shared" si="46"/>
        <v>166000</v>
      </c>
      <c r="N884" s="893">
        <f t="shared" si="7"/>
        <v>0</v>
      </c>
      <c r="O884" s="904"/>
      <c r="P884" s="904"/>
      <c r="Q884" s="741"/>
    </row>
    <row r="885" ht="22.5" hidden="1" customHeight="1">
      <c r="A885" s="723" t="b">
        <v>0</v>
      </c>
      <c r="B885" s="888" t="s">
        <v>2903</v>
      </c>
      <c r="C885" s="889">
        <v>45796.0</v>
      </c>
      <c r="D885" s="890"/>
      <c r="E885" s="891" t="s">
        <v>31</v>
      </c>
      <c r="F885" s="889"/>
      <c r="G885" s="890" t="s">
        <v>2426</v>
      </c>
      <c r="H885" s="888"/>
      <c r="I885" s="893"/>
      <c r="J885" s="893">
        <v>25000.0</v>
      </c>
      <c r="K885" s="893">
        <v>0.0</v>
      </c>
      <c r="L885" s="894"/>
      <c r="M885" s="893">
        <f t="shared" si="46"/>
        <v>25000</v>
      </c>
      <c r="N885" s="893">
        <f t="shared" si="7"/>
        <v>0</v>
      </c>
      <c r="O885" s="904"/>
      <c r="P885" s="904"/>
      <c r="Q885" s="741"/>
    </row>
    <row r="886" ht="22.5" hidden="1" customHeight="1">
      <c r="A886" s="723" t="b">
        <v>0</v>
      </c>
      <c r="B886" s="888" t="s">
        <v>2905</v>
      </c>
      <c r="C886" s="889">
        <v>45796.0</v>
      </c>
      <c r="D886" s="890"/>
      <c r="E886" s="891" t="s">
        <v>68</v>
      </c>
      <c r="F886" s="889"/>
      <c r="G886" s="890" t="s">
        <v>641</v>
      </c>
      <c r="H886" s="888"/>
      <c r="I886" s="893"/>
      <c r="J886" s="893">
        <v>16000.0</v>
      </c>
      <c r="K886" s="893">
        <v>0.0</v>
      </c>
      <c r="L886" s="894"/>
      <c r="M886" s="893">
        <f t="shared" si="46"/>
        <v>16000</v>
      </c>
      <c r="N886" s="893">
        <f t="shared" si="7"/>
        <v>0</v>
      </c>
      <c r="O886" s="904"/>
      <c r="P886" s="904"/>
      <c r="Q886" s="741"/>
    </row>
    <row r="887" ht="22.5" hidden="1" customHeight="1">
      <c r="A887" s="723" t="b">
        <v>0</v>
      </c>
      <c r="B887" s="888" t="s">
        <v>2435</v>
      </c>
      <c r="C887" s="889">
        <v>45810.0</v>
      </c>
      <c r="D887" s="897"/>
      <c r="E887" s="898" t="s">
        <v>3</v>
      </c>
      <c r="F887" s="888">
        <v>404144.0</v>
      </c>
      <c r="G887" s="890" t="s">
        <v>641</v>
      </c>
      <c r="H887" s="888"/>
      <c r="I887" s="893"/>
      <c r="J887" s="893">
        <v>25000.0</v>
      </c>
      <c r="K887" s="893">
        <v>0.0</v>
      </c>
      <c r="L887" s="894"/>
      <c r="M887" s="893">
        <f t="shared" si="46"/>
        <v>25000</v>
      </c>
      <c r="N887" s="893">
        <f t="shared" si="7"/>
        <v>0</v>
      </c>
      <c r="O887" s="904"/>
      <c r="P887" s="904"/>
      <c r="Q887" s="741"/>
    </row>
    <row r="888" ht="22.5" hidden="1" customHeight="1">
      <c r="A888" s="723" t="b">
        <v>0</v>
      </c>
      <c r="B888" s="888" t="s">
        <v>632</v>
      </c>
      <c r="C888" s="889">
        <v>45797.0</v>
      </c>
      <c r="D888" s="890"/>
      <c r="E888" s="891" t="s">
        <v>632</v>
      </c>
      <c r="F888" s="888">
        <v>6220.0</v>
      </c>
      <c r="G888" s="890" t="s">
        <v>620</v>
      </c>
      <c r="H888" s="888"/>
      <c r="I888" s="893"/>
      <c r="J888" s="893">
        <v>332000.0</v>
      </c>
      <c r="K888" s="893">
        <v>0.0</v>
      </c>
      <c r="L888" s="894"/>
      <c r="M888" s="893">
        <v>332000.0</v>
      </c>
      <c r="N888" s="893">
        <f t="shared" si="7"/>
        <v>0</v>
      </c>
      <c r="O888" s="904"/>
      <c r="P888" s="904"/>
      <c r="Q888" s="741"/>
    </row>
    <row r="889" ht="22.5" hidden="1" customHeight="1">
      <c r="A889" s="723" t="b">
        <v>0</v>
      </c>
      <c r="B889" s="888" t="s">
        <v>2912</v>
      </c>
      <c r="C889" s="889">
        <v>45797.0</v>
      </c>
      <c r="D889" s="890"/>
      <c r="E889" s="891" t="s">
        <v>226</v>
      </c>
      <c r="F889" s="889"/>
      <c r="G889" s="890" t="s">
        <v>710</v>
      </c>
      <c r="H889" s="888"/>
      <c r="I889" s="893"/>
      <c r="J889" s="893">
        <v>255000.0</v>
      </c>
      <c r="K889" s="893">
        <v>0.0</v>
      </c>
      <c r="L889" s="894"/>
      <c r="M889" s="893">
        <f t="shared" ref="M889:M905" si="47">IF(OR(ISBLANK(J889),ISBLANK(K889)),"",J889-K889)</f>
        <v>255000</v>
      </c>
      <c r="N889" s="893">
        <f t="shared" si="7"/>
        <v>0</v>
      </c>
      <c r="O889" s="904"/>
      <c r="P889" s="904"/>
      <c r="Q889" s="741"/>
    </row>
    <row r="890" ht="22.5" hidden="1" customHeight="1">
      <c r="A890" s="723" t="b">
        <v>0</v>
      </c>
      <c r="B890" s="888" t="s">
        <v>2910</v>
      </c>
      <c r="C890" s="889">
        <v>45797.0</v>
      </c>
      <c r="D890" s="890"/>
      <c r="E890" s="891" t="s">
        <v>31</v>
      </c>
      <c r="F890" s="889"/>
      <c r="G890" s="890" t="s">
        <v>2426</v>
      </c>
      <c r="H890" s="888"/>
      <c r="I890" s="893"/>
      <c r="J890" s="893">
        <v>180000.0</v>
      </c>
      <c r="K890" s="893">
        <v>0.0</v>
      </c>
      <c r="L890" s="894"/>
      <c r="M890" s="893">
        <f t="shared" si="47"/>
        <v>180000</v>
      </c>
      <c r="N890" s="893">
        <f t="shared" si="7"/>
        <v>0</v>
      </c>
      <c r="O890" s="904"/>
      <c r="P890" s="904"/>
      <c r="Q890" s="741"/>
    </row>
    <row r="891" ht="22.5" hidden="1" customHeight="1">
      <c r="A891" s="723" t="b">
        <v>0</v>
      </c>
      <c r="B891" s="888" t="s">
        <v>766</v>
      </c>
      <c r="C891" s="889">
        <v>45812.0</v>
      </c>
      <c r="D891" s="890"/>
      <c r="E891" s="891" t="s">
        <v>3</v>
      </c>
      <c r="F891" s="888">
        <v>6679.0</v>
      </c>
      <c r="G891" s="890" t="s">
        <v>633</v>
      </c>
      <c r="H891" s="888"/>
      <c r="I891" s="893"/>
      <c r="J891" s="893">
        <v>155000.0</v>
      </c>
      <c r="K891" s="893">
        <v>0.0</v>
      </c>
      <c r="L891" s="894"/>
      <c r="M891" s="893">
        <f t="shared" si="47"/>
        <v>155000</v>
      </c>
      <c r="N891" s="893">
        <f t="shared" si="7"/>
        <v>0</v>
      </c>
      <c r="O891" s="904"/>
      <c r="P891" s="904"/>
      <c r="Q891" s="741"/>
    </row>
    <row r="892" ht="22.5" hidden="1" customHeight="1">
      <c r="A892" s="723" t="b">
        <v>0</v>
      </c>
      <c r="B892" s="888" t="s">
        <v>2864</v>
      </c>
      <c r="C892" s="889">
        <v>45797.0</v>
      </c>
      <c r="D892" s="890"/>
      <c r="E892" s="891" t="s">
        <v>31</v>
      </c>
      <c r="F892" s="889"/>
      <c r="G892" s="890" t="s">
        <v>2426</v>
      </c>
      <c r="H892" s="888"/>
      <c r="I892" s="893"/>
      <c r="J892" s="893">
        <v>25000.0</v>
      </c>
      <c r="K892" s="893">
        <v>0.0</v>
      </c>
      <c r="L892" s="894"/>
      <c r="M892" s="893">
        <f t="shared" si="47"/>
        <v>25000</v>
      </c>
      <c r="N892" s="893">
        <f t="shared" si="7"/>
        <v>0</v>
      </c>
      <c r="O892" s="904"/>
      <c r="P892" s="904"/>
      <c r="Q892" s="741"/>
    </row>
    <row r="893" ht="22.5" hidden="1" customHeight="1">
      <c r="A893" s="723" t="b">
        <v>0</v>
      </c>
      <c r="B893" s="888" t="s">
        <v>2990</v>
      </c>
      <c r="C893" s="889">
        <v>45818.0</v>
      </c>
      <c r="D893" s="890"/>
      <c r="E893" s="891" t="s">
        <v>3</v>
      </c>
      <c r="F893" s="889"/>
      <c r="G893" s="890" t="s">
        <v>628</v>
      </c>
      <c r="H893" s="888"/>
      <c r="I893" s="893"/>
      <c r="J893" s="893">
        <v>105000.0</v>
      </c>
      <c r="K893" s="893">
        <v>0.0</v>
      </c>
      <c r="L893" s="894"/>
      <c r="M893" s="893">
        <f t="shared" si="47"/>
        <v>105000</v>
      </c>
      <c r="N893" s="893">
        <f t="shared" si="7"/>
        <v>0</v>
      </c>
      <c r="O893" s="904"/>
      <c r="P893" s="904"/>
      <c r="Q893" s="741"/>
    </row>
    <row r="894" ht="22.5" customHeight="1">
      <c r="A894" s="723" t="b">
        <v>1</v>
      </c>
      <c r="B894" s="888" t="s">
        <v>3471</v>
      </c>
      <c r="C894" s="889">
        <v>45819.0</v>
      </c>
      <c r="D894" s="890"/>
      <c r="E894" s="891" t="s">
        <v>3</v>
      </c>
      <c r="F894" s="889"/>
      <c r="G894" s="890" t="s">
        <v>618</v>
      </c>
      <c r="H894" s="888"/>
      <c r="I894" s="893"/>
      <c r="J894" s="893">
        <v>3340000.0</v>
      </c>
      <c r="K894" s="893">
        <v>0.0</v>
      </c>
      <c r="L894" s="894"/>
      <c r="M894" s="893">
        <f t="shared" si="47"/>
        <v>3340000</v>
      </c>
      <c r="N894" s="893">
        <f t="shared" si="7"/>
        <v>0</v>
      </c>
      <c r="O894" s="904"/>
      <c r="P894" s="904"/>
      <c r="Q894" s="741"/>
    </row>
    <row r="895" ht="22.5" customHeight="1">
      <c r="A895" s="723" t="b">
        <v>0</v>
      </c>
      <c r="B895" s="888" t="s">
        <v>618</v>
      </c>
      <c r="C895" s="889">
        <v>45797.0</v>
      </c>
      <c r="D895" s="890"/>
      <c r="E895" s="891" t="s">
        <v>2847</v>
      </c>
      <c r="F895" s="889"/>
      <c r="G895" s="890" t="s">
        <v>618</v>
      </c>
      <c r="H895" s="888"/>
      <c r="I895" s="893"/>
      <c r="J895" s="893">
        <v>10000.0</v>
      </c>
      <c r="K895" s="893">
        <v>0.0</v>
      </c>
      <c r="L895" s="894"/>
      <c r="M895" s="893">
        <f t="shared" si="47"/>
        <v>10000</v>
      </c>
      <c r="N895" s="893">
        <f t="shared" si="7"/>
        <v>0</v>
      </c>
      <c r="O895" s="904"/>
      <c r="P895" s="904"/>
      <c r="Q895" s="741"/>
    </row>
    <row r="896" ht="22.5" customHeight="1">
      <c r="A896" s="723" t="b">
        <v>0</v>
      </c>
      <c r="B896" s="888" t="s">
        <v>618</v>
      </c>
      <c r="C896" s="889">
        <v>45798.0</v>
      </c>
      <c r="D896" s="890"/>
      <c r="E896" s="891" t="s">
        <v>60</v>
      </c>
      <c r="F896" s="889"/>
      <c r="G896" s="890" t="s">
        <v>618</v>
      </c>
      <c r="H896" s="888"/>
      <c r="I896" s="893"/>
      <c r="J896" s="893">
        <v>25000.0</v>
      </c>
      <c r="K896" s="893">
        <v>0.0</v>
      </c>
      <c r="L896" s="894"/>
      <c r="M896" s="893">
        <f t="shared" si="47"/>
        <v>25000</v>
      </c>
      <c r="N896" s="893">
        <f t="shared" si="7"/>
        <v>0</v>
      </c>
      <c r="O896" s="904"/>
      <c r="P896" s="904"/>
      <c r="Q896" s="741"/>
    </row>
    <row r="897" ht="22.5" customHeight="1">
      <c r="A897" s="723" t="b">
        <v>0</v>
      </c>
      <c r="B897" s="888" t="s">
        <v>618</v>
      </c>
      <c r="C897" s="889">
        <v>45798.0</v>
      </c>
      <c r="D897" s="890"/>
      <c r="E897" s="891" t="s">
        <v>1511</v>
      </c>
      <c r="F897" s="889"/>
      <c r="G897" s="890" t="s">
        <v>618</v>
      </c>
      <c r="H897" s="888"/>
      <c r="I897" s="893"/>
      <c r="J897" s="893">
        <v>100000.0</v>
      </c>
      <c r="K897" s="893">
        <v>0.0</v>
      </c>
      <c r="L897" s="894"/>
      <c r="M897" s="893">
        <f t="shared" si="47"/>
        <v>100000</v>
      </c>
      <c r="N897" s="893">
        <f t="shared" si="7"/>
        <v>0</v>
      </c>
      <c r="O897" s="904"/>
      <c r="P897" s="904"/>
      <c r="Q897" s="741"/>
    </row>
    <row r="898" ht="22.5" hidden="1" customHeight="1">
      <c r="A898" s="723" t="b">
        <v>0</v>
      </c>
      <c r="B898" s="888" t="s">
        <v>2463</v>
      </c>
      <c r="C898" s="889">
        <v>45798.0</v>
      </c>
      <c r="D898" s="890"/>
      <c r="E898" s="891" t="s">
        <v>41</v>
      </c>
      <c r="F898" s="889"/>
      <c r="G898" s="890" t="s">
        <v>641</v>
      </c>
      <c r="H898" s="888"/>
      <c r="I898" s="893"/>
      <c r="J898" s="893">
        <v>80000.0</v>
      </c>
      <c r="K898" s="893">
        <v>0.0</v>
      </c>
      <c r="L898" s="894"/>
      <c r="M898" s="893">
        <f t="shared" si="47"/>
        <v>80000</v>
      </c>
      <c r="N898" s="893">
        <f t="shared" si="7"/>
        <v>0</v>
      </c>
      <c r="O898" s="904"/>
      <c r="P898" s="904"/>
      <c r="Q898" s="741"/>
    </row>
    <row r="899" ht="22.5" hidden="1" customHeight="1">
      <c r="A899" s="723" t="b">
        <v>0</v>
      </c>
      <c r="B899" s="888" t="s">
        <v>2697</v>
      </c>
      <c r="C899" s="889">
        <v>45798.0</v>
      </c>
      <c r="D899" s="890"/>
      <c r="E899" s="891" t="s">
        <v>31</v>
      </c>
      <c r="F899" s="889"/>
      <c r="G899" s="890" t="s">
        <v>2426</v>
      </c>
      <c r="H899" s="888"/>
      <c r="I899" s="893"/>
      <c r="J899" s="893">
        <v>60000.0</v>
      </c>
      <c r="K899" s="893">
        <v>0.0</v>
      </c>
      <c r="L899" s="894"/>
      <c r="M899" s="893">
        <f t="shared" si="47"/>
        <v>60000</v>
      </c>
      <c r="N899" s="893">
        <f t="shared" si="7"/>
        <v>0</v>
      </c>
      <c r="O899" s="904"/>
      <c r="P899" s="904"/>
      <c r="Q899" s="741"/>
    </row>
    <row r="900" ht="22.5" hidden="1" customHeight="1">
      <c r="A900" s="723" t="b">
        <v>0</v>
      </c>
      <c r="B900" s="888" t="s">
        <v>2916</v>
      </c>
      <c r="C900" s="889">
        <v>45798.0</v>
      </c>
      <c r="D900" s="890"/>
      <c r="E900" s="891" t="s">
        <v>31</v>
      </c>
      <c r="F900" s="889"/>
      <c r="G900" s="890" t="s">
        <v>2426</v>
      </c>
      <c r="H900" s="888"/>
      <c r="I900" s="893"/>
      <c r="J900" s="893">
        <v>50000.0</v>
      </c>
      <c r="K900" s="893">
        <v>0.0</v>
      </c>
      <c r="L900" s="894"/>
      <c r="M900" s="893">
        <f t="shared" si="47"/>
        <v>50000</v>
      </c>
      <c r="N900" s="893">
        <f t="shared" si="7"/>
        <v>0</v>
      </c>
      <c r="O900" s="904"/>
      <c r="P900" s="904"/>
      <c r="Q900" s="741"/>
    </row>
    <row r="901" ht="22.5" hidden="1" customHeight="1">
      <c r="A901" s="723" t="b">
        <v>0</v>
      </c>
      <c r="B901" s="888" t="s">
        <v>3404</v>
      </c>
      <c r="C901" s="889">
        <v>45798.0</v>
      </c>
      <c r="D901" s="890"/>
      <c r="E901" s="891" t="s">
        <v>52</v>
      </c>
      <c r="F901" s="889"/>
      <c r="G901" s="890" t="s">
        <v>631</v>
      </c>
      <c r="H901" s="888"/>
      <c r="I901" s="893"/>
      <c r="J901" s="893">
        <v>25000.0</v>
      </c>
      <c r="K901" s="893">
        <v>0.0</v>
      </c>
      <c r="L901" s="894"/>
      <c r="M901" s="893">
        <f t="shared" si="47"/>
        <v>25000</v>
      </c>
      <c r="N901" s="893">
        <f t="shared" si="7"/>
        <v>0</v>
      </c>
      <c r="O901" s="904"/>
      <c r="P901" s="904"/>
      <c r="Q901" s="741"/>
    </row>
    <row r="902" ht="22.5" hidden="1" customHeight="1">
      <c r="A902" s="723" t="b">
        <v>0</v>
      </c>
      <c r="B902" s="899" t="s">
        <v>618</v>
      </c>
      <c r="C902" s="889">
        <v>45819.0</v>
      </c>
      <c r="D902" s="890"/>
      <c r="E902" s="891" t="s">
        <v>3</v>
      </c>
      <c r="F902" s="889"/>
      <c r="G902" s="930" t="s">
        <v>631</v>
      </c>
      <c r="H902" s="888"/>
      <c r="I902" s="893"/>
      <c r="J902" s="893">
        <v>827000.0</v>
      </c>
      <c r="K902" s="893">
        <v>0.0</v>
      </c>
      <c r="L902" s="894"/>
      <c r="M902" s="893">
        <f t="shared" si="47"/>
        <v>827000</v>
      </c>
      <c r="N902" s="893">
        <f t="shared" si="7"/>
        <v>0</v>
      </c>
      <c r="O902" s="904"/>
      <c r="P902" s="904"/>
      <c r="Q902" s="741"/>
    </row>
    <row r="903" ht="22.5" hidden="1" customHeight="1">
      <c r="A903" s="723" t="b">
        <v>0</v>
      </c>
      <c r="B903" s="888" t="s">
        <v>2917</v>
      </c>
      <c r="C903" s="889">
        <v>45798.0</v>
      </c>
      <c r="D903" s="890"/>
      <c r="E903" s="891" t="s">
        <v>1511</v>
      </c>
      <c r="F903" s="889"/>
      <c r="G903" s="890" t="s">
        <v>2426</v>
      </c>
      <c r="H903" s="888"/>
      <c r="I903" s="893"/>
      <c r="J903" s="893">
        <v>20000.0</v>
      </c>
      <c r="K903" s="893">
        <v>0.0</v>
      </c>
      <c r="L903" s="894"/>
      <c r="M903" s="893">
        <f t="shared" si="47"/>
        <v>20000</v>
      </c>
      <c r="N903" s="893">
        <f t="shared" si="7"/>
        <v>0</v>
      </c>
      <c r="O903" s="904"/>
      <c r="P903" s="904"/>
      <c r="Q903" s="741"/>
    </row>
    <row r="904" ht="22.5" hidden="1" customHeight="1">
      <c r="A904" s="723" t="b">
        <v>0</v>
      </c>
      <c r="B904" s="888" t="s">
        <v>2918</v>
      </c>
      <c r="C904" s="889">
        <v>45798.0</v>
      </c>
      <c r="D904" s="890"/>
      <c r="E904" s="917"/>
      <c r="F904" s="889"/>
      <c r="G904" s="890" t="s">
        <v>628</v>
      </c>
      <c r="H904" s="888"/>
      <c r="I904" s="893"/>
      <c r="J904" s="893">
        <v>10000.0</v>
      </c>
      <c r="K904" s="893">
        <v>0.0</v>
      </c>
      <c r="L904" s="894"/>
      <c r="M904" s="893">
        <f t="shared" si="47"/>
        <v>10000</v>
      </c>
      <c r="N904" s="893">
        <f t="shared" si="7"/>
        <v>0</v>
      </c>
      <c r="O904" s="904"/>
      <c r="P904" s="904"/>
      <c r="Q904" s="741"/>
    </row>
    <row r="905" ht="22.5" customHeight="1">
      <c r="A905" s="723" t="b">
        <v>0</v>
      </c>
      <c r="B905" s="888" t="s">
        <v>618</v>
      </c>
      <c r="C905" s="889">
        <v>45799.0</v>
      </c>
      <c r="D905" s="890"/>
      <c r="E905" s="891" t="s">
        <v>60</v>
      </c>
      <c r="F905" s="889"/>
      <c r="G905" s="890" t="s">
        <v>618</v>
      </c>
      <c r="H905" s="888"/>
      <c r="I905" s="893"/>
      <c r="J905" s="893">
        <v>25000.0</v>
      </c>
      <c r="K905" s="893">
        <v>0.0</v>
      </c>
      <c r="L905" s="894"/>
      <c r="M905" s="893">
        <f t="shared" si="47"/>
        <v>25000</v>
      </c>
      <c r="N905" s="893">
        <f t="shared" si="7"/>
        <v>0</v>
      </c>
      <c r="O905" s="904"/>
      <c r="P905" s="904"/>
      <c r="Q905" s="741"/>
    </row>
    <row r="906" ht="22.5" hidden="1" customHeight="1">
      <c r="A906" s="723" t="b">
        <v>0</v>
      </c>
      <c r="B906" s="888" t="s">
        <v>632</v>
      </c>
      <c r="C906" s="889">
        <v>45799.0</v>
      </c>
      <c r="D906" s="890"/>
      <c r="E906" s="891" t="s">
        <v>632</v>
      </c>
      <c r="F906" s="888">
        <v>8725.0</v>
      </c>
      <c r="G906" s="890" t="s">
        <v>620</v>
      </c>
      <c r="H906" s="888"/>
      <c r="I906" s="893"/>
      <c r="J906" s="893">
        <v>647000.0</v>
      </c>
      <c r="K906" s="893">
        <v>0.0</v>
      </c>
      <c r="L906" s="894"/>
      <c r="M906" s="893">
        <v>647000.0</v>
      </c>
      <c r="N906" s="893">
        <f t="shared" si="7"/>
        <v>0</v>
      </c>
      <c r="O906" s="904"/>
      <c r="P906" s="904"/>
      <c r="Q906" s="741"/>
    </row>
    <row r="907" ht="22.5" hidden="1" customHeight="1">
      <c r="A907" s="723" t="b">
        <v>0</v>
      </c>
      <c r="B907" s="888" t="s">
        <v>2923</v>
      </c>
      <c r="C907" s="889">
        <v>45799.0</v>
      </c>
      <c r="D907" s="890"/>
      <c r="E907" s="891" t="s">
        <v>758</v>
      </c>
      <c r="F907" s="888" t="s">
        <v>2922</v>
      </c>
      <c r="G907" s="890" t="s">
        <v>633</v>
      </c>
      <c r="H907" s="888"/>
      <c r="I907" s="893"/>
      <c r="J907" s="893">
        <v>312000.0</v>
      </c>
      <c r="K907" s="893">
        <v>0.0</v>
      </c>
      <c r="L907" s="894"/>
      <c r="M907" s="893">
        <v>312000.0</v>
      </c>
      <c r="N907" s="893">
        <f t="shared" si="7"/>
        <v>0</v>
      </c>
      <c r="O907" s="904"/>
      <c r="P907" s="904"/>
      <c r="Q907" s="741"/>
    </row>
    <row r="908" ht="22.5" hidden="1" customHeight="1">
      <c r="A908" s="723" t="b">
        <v>0</v>
      </c>
      <c r="B908" s="888" t="s">
        <v>2701</v>
      </c>
      <c r="C908" s="889">
        <v>45799.0</v>
      </c>
      <c r="D908" s="890"/>
      <c r="E908" s="891" t="s">
        <v>2848</v>
      </c>
      <c r="F908" s="888">
        <v>6680.0</v>
      </c>
      <c r="G908" s="890" t="s">
        <v>622</v>
      </c>
      <c r="H908" s="888"/>
      <c r="I908" s="893"/>
      <c r="J908" s="893">
        <v>150000.0</v>
      </c>
      <c r="K908" s="893">
        <v>0.0</v>
      </c>
      <c r="L908" s="894"/>
      <c r="M908" s="893">
        <f>IF(OR(ISBLANK(J908),ISBLANK(K908)),"",J908-K908)</f>
        <v>150000</v>
      </c>
      <c r="N908" s="893">
        <f t="shared" si="7"/>
        <v>0</v>
      </c>
      <c r="O908" s="904"/>
      <c r="P908" s="904"/>
      <c r="Q908" s="741"/>
    </row>
    <row r="909" ht="22.5" hidden="1" customHeight="1">
      <c r="A909" s="723" t="b">
        <v>0</v>
      </c>
      <c r="B909" s="888" t="s">
        <v>632</v>
      </c>
      <c r="C909" s="889">
        <v>45799.0</v>
      </c>
      <c r="D909" s="890"/>
      <c r="E909" s="891" t="s">
        <v>632</v>
      </c>
      <c r="F909" s="888">
        <v>8645.0</v>
      </c>
      <c r="G909" s="890" t="s">
        <v>628</v>
      </c>
      <c r="H909" s="888"/>
      <c r="I909" s="893"/>
      <c r="J909" s="893">
        <v>95000.0</v>
      </c>
      <c r="K909" s="893">
        <v>0.0</v>
      </c>
      <c r="L909" s="894"/>
      <c r="M909" s="893">
        <v>95000.0</v>
      </c>
      <c r="N909" s="893">
        <f t="shared" si="7"/>
        <v>0</v>
      </c>
      <c r="O909" s="904"/>
      <c r="P909" s="904"/>
      <c r="Q909" s="741"/>
    </row>
    <row r="910" ht="22.5" hidden="1" customHeight="1">
      <c r="A910" s="723" t="b">
        <v>0</v>
      </c>
      <c r="B910" s="888" t="s">
        <v>2920</v>
      </c>
      <c r="C910" s="889">
        <v>45799.0</v>
      </c>
      <c r="D910" s="890"/>
      <c r="E910" s="891" t="s">
        <v>2921</v>
      </c>
      <c r="F910" s="889"/>
      <c r="G910" s="890" t="s">
        <v>628</v>
      </c>
      <c r="H910" s="888"/>
      <c r="I910" s="893"/>
      <c r="J910" s="893">
        <v>10000.0</v>
      </c>
      <c r="K910" s="893">
        <v>0.0</v>
      </c>
      <c r="L910" s="894"/>
      <c r="M910" s="893">
        <f t="shared" ref="M910:M914" si="48">IF(OR(ISBLANK(J910),ISBLANK(K910)),"",J910-K910)</f>
        <v>10000</v>
      </c>
      <c r="N910" s="893">
        <f t="shared" si="7"/>
        <v>0</v>
      </c>
      <c r="O910" s="904"/>
      <c r="P910" s="904"/>
      <c r="Q910" s="741"/>
    </row>
    <row r="911" ht="22.5" hidden="1" customHeight="1">
      <c r="A911" s="723" t="b">
        <v>0</v>
      </c>
      <c r="B911" s="888" t="s">
        <v>2919</v>
      </c>
      <c r="C911" s="889">
        <v>45799.0</v>
      </c>
      <c r="D911" s="890"/>
      <c r="E911" s="891" t="s">
        <v>54</v>
      </c>
      <c r="F911" s="889"/>
      <c r="G911" s="890" t="s">
        <v>628</v>
      </c>
      <c r="H911" s="888"/>
      <c r="I911" s="893"/>
      <c r="J911" s="893">
        <v>10000.0</v>
      </c>
      <c r="K911" s="893">
        <v>0.0</v>
      </c>
      <c r="L911" s="894"/>
      <c r="M911" s="893">
        <f t="shared" si="48"/>
        <v>10000</v>
      </c>
      <c r="N911" s="893">
        <f t="shared" si="7"/>
        <v>0</v>
      </c>
      <c r="O911" s="904"/>
      <c r="P911" s="904"/>
      <c r="Q911" s="741"/>
    </row>
    <row r="912" ht="22.5" hidden="1" customHeight="1">
      <c r="A912" s="723" t="b">
        <v>0</v>
      </c>
      <c r="B912" s="888" t="s">
        <v>2920</v>
      </c>
      <c r="C912" s="889">
        <v>45799.0</v>
      </c>
      <c r="D912" s="890"/>
      <c r="E912" s="891" t="s">
        <v>2921</v>
      </c>
      <c r="F912" s="889"/>
      <c r="G912" s="890" t="s">
        <v>628</v>
      </c>
      <c r="H912" s="888"/>
      <c r="I912" s="893"/>
      <c r="J912" s="893">
        <v>5000.0</v>
      </c>
      <c r="K912" s="893">
        <v>0.0</v>
      </c>
      <c r="L912" s="894"/>
      <c r="M912" s="893">
        <f t="shared" si="48"/>
        <v>5000</v>
      </c>
      <c r="N912" s="893">
        <f t="shared" si="7"/>
        <v>0</v>
      </c>
      <c r="O912" s="904"/>
      <c r="P912" s="904"/>
      <c r="Q912" s="741"/>
    </row>
    <row r="913" ht="22.5" customHeight="1">
      <c r="A913" s="723" t="b">
        <v>0</v>
      </c>
      <c r="B913" s="888" t="s">
        <v>618</v>
      </c>
      <c r="C913" s="889">
        <v>45799.0</v>
      </c>
      <c r="D913" s="890"/>
      <c r="E913" s="891" t="s">
        <v>2847</v>
      </c>
      <c r="F913" s="889"/>
      <c r="G913" s="890" t="s">
        <v>618</v>
      </c>
      <c r="H913" s="888"/>
      <c r="I913" s="893"/>
      <c r="J913" s="893">
        <v>5000.0</v>
      </c>
      <c r="K913" s="893">
        <v>0.0</v>
      </c>
      <c r="L913" s="894"/>
      <c r="M913" s="893">
        <f t="shared" si="48"/>
        <v>5000</v>
      </c>
      <c r="N913" s="893">
        <f t="shared" si="7"/>
        <v>0</v>
      </c>
      <c r="O913" s="904"/>
      <c r="P913" s="904"/>
      <c r="Q913" s="741"/>
    </row>
    <row r="914" ht="22.5" hidden="1" customHeight="1">
      <c r="A914" s="723" t="b">
        <v>0</v>
      </c>
      <c r="B914" s="888" t="s">
        <v>3404</v>
      </c>
      <c r="C914" s="889">
        <v>45800.0</v>
      </c>
      <c r="D914" s="890"/>
      <c r="E914" s="891" t="s">
        <v>52</v>
      </c>
      <c r="F914" s="889"/>
      <c r="G914" s="890" t="s">
        <v>631</v>
      </c>
      <c r="H914" s="888"/>
      <c r="I914" s="893"/>
      <c r="J914" s="893">
        <v>25000.0</v>
      </c>
      <c r="K914" s="893">
        <v>0.0</v>
      </c>
      <c r="L914" s="894"/>
      <c r="M914" s="893">
        <f t="shared" si="48"/>
        <v>25000</v>
      </c>
      <c r="N914" s="893">
        <f t="shared" si="7"/>
        <v>0</v>
      </c>
      <c r="O914" s="904"/>
      <c r="P914" s="904"/>
      <c r="Q914" s="741"/>
    </row>
    <row r="915" ht="22.5" hidden="1" customHeight="1">
      <c r="A915" s="723" t="b">
        <v>0</v>
      </c>
      <c r="B915" s="888" t="s">
        <v>632</v>
      </c>
      <c r="C915" s="889">
        <v>45801.0</v>
      </c>
      <c r="D915" s="890"/>
      <c r="E915" s="891" t="s">
        <v>632</v>
      </c>
      <c r="F915" s="888">
        <v>8745.0</v>
      </c>
      <c r="G915" s="890" t="s">
        <v>620</v>
      </c>
      <c r="H915" s="888"/>
      <c r="I915" s="893"/>
      <c r="J915" s="893">
        <v>65000.0</v>
      </c>
      <c r="K915" s="893">
        <v>0.0</v>
      </c>
      <c r="L915" s="894"/>
      <c r="M915" s="893">
        <v>65000.0</v>
      </c>
      <c r="N915" s="893">
        <f t="shared" si="7"/>
        <v>0</v>
      </c>
      <c r="O915" s="904"/>
      <c r="P915" s="904"/>
      <c r="Q915" s="741"/>
    </row>
    <row r="916" ht="22.5" hidden="1" customHeight="1">
      <c r="A916" s="723" t="b">
        <v>0</v>
      </c>
      <c r="B916" s="888" t="s">
        <v>2895</v>
      </c>
      <c r="C916" s="889">
        <v>45819.0</v>
      </c>
      <c r="D916" s="890"/>
      <c r="E916" s="891" t="s">
        <v>3</v>
      </c>
      <c r="F916" s="889"/>
      <c r="G916" s="890" t="s">
        <v>622</v>
      </c>
      <c r="H916" s="888"/>
      <c r="I916" s="893"/>
      <c r="J916" s="893">
        <v>100000.0</v>
      </c>
      <c r="K916" s="893">
        <v>0.0</v>
      </c>
      <c r="L916" s="894"/>
      <c r="M916" s="893">
        <f t="shared" ref="M916:M932" si="49">IF(OR(ISBLANK(J916),ISBLANK(K916)),"",J916-K916)</f>
        <v>100000</v>
      </c>
      <c r="N916" s="893">
        <f t="shared" si="7"/>
        <v>0</v>
      </c>
      <c r="O916" s="904"/>
      <c r="P916" s="904"/>
      <c r="Q916" s="741"/>
    </row>
    <row r="917" ht="22.5" hidden="1" customHeight="1">
      <c r="A917" s="723" t="b">
        <v>0</v>
      </c>
      <c r="B917" s="888" t="s">
        <v>2864</v>
      </c>
      <c r="C917" s="889">
        <v>45801.0</v>
      </c>
      <c r="D917" s="890"/>
      <c r="E917" s="891" t="s">
        <v>31</v>
      </c>
      <c r="F917" s="889"/>
      <c r="G917" s="890" t="s">
        <v>2426</v>
      </c>
      <c r="H917" s="888"/>
      <c r="I917" s="893"/>
      <c r="J917" s="893">
        <v>47000.0</v>
      </c>
      <c r="K917" s="893">
        <v>0.0</v>
      </c>
      <c r="L917" s="894"/>
      <c r="M917" s="893">
        <f t="shared" si="49"/>
        <v>47000</v>
      </c>
      <c r="N917" s="893">
        <f t="shared" si="7"/>
        <v>0</v>
      </c>
      <c r="O917" s="904"/>
      <c r="P917" s="904"/>
      <c r="Q917" s="741"/>
    </row>
    <row r="918" ht="22.5" hidden="1" customHeight="1">
      <c r="A918" s="723" t="b">
        <v>0</v>
      </c>
      <c r="B918" s="888" t="s">
        <v>2924</v>
      </c>
      <c r="C918" s="889">
        <v>45801.0</v>
      </c>
      <c r="D918" s="890"/>
      <c r="E918" s="891" t="s">
        <v>68</v>
      </c>
      <c r="F918" s="889"/>
      <c r="G918" s="890" t="s">
        <v>628</v>
      </c>
      <c r="H918" s="888"/>
      <c r="I918" s="893"/>
      <c r="J918" s="893">
        <v>10000.0</v>
      </c>
      <c r="K918" s="893">
        <v>0.0</v>
      </c>
      <c r="L918" s="894"/>
      <c r="M918" s="893">
        <f t="shared" si="49"/>
        <v>10000</v>
      </c>
      <c r="N918" s="893">
        <f t="shared" si="7"/>
        <v>0</v>
      </c>
      <c r="O918" s="904"/>
      <c r="P918" s="904"/>
      <c r="Q918" s="741"/>
    </row>
    <row r="919" ht="22.5" hidden="1" customHeight="1">
      <c r="A919" s="723" t="b">
        <v>0</v>
      </c>
      <c r="B919" s="888" t="s">
        <v>2805</v>
      </c>
      <c r="C919" s="889">
        <v>45801.0</v>
      </c>
      <c r="D919" s="890"/>
      <c r="E919" s="891" t="s">
        <v>31</v>
      </c>
      <c r="F919" s="889"/>
      <c r="G919" s="890" t="s">
        <v>651</v>
      </c>
      <c r="H919" s="888"/>
      <c r="I919" s="893"/>
      <c r="J919" s="893">
        <v>6000.0</v>
      </c>
      <c r="K919" s="893">
        <v>0.0</v>
      </c>
      <c r="L919" s="894"/>
      <c r="M919" s="893">
        <f t="shared" si="49"/>
        <v>6000</v>
      </c>
      <c r="N919" s="893">
        <f t="shared" si="7"/>
        <v>0</v>
      </c>
      <c r="O919" s="904"/>
      <c r="P919" s="904"/>
      <c r="Q919" s="741"/>
    </row>
    <row r="920" ht="22.5" hidden="1" customHeight="1">
      <c r="A920" s="723" t="b">
        <v>0</v>
      </c>
      <c r="B920" s="888" t="s">
        <v>2490</v>
      </c>
      <c r="C920" s="889">
        <v>45801.0</v>
      </c>
      <c r="D920" s="890"/>
      <c r="E920" s="891" t="s">
        <v>2921</v>
      </c>
      <c r="F920" s="889"/>
      <c r="G920" s="890" t="s">
        <v>628</v>
      </c>
      <c r="H920" s="888"/>
      <c r="I920" s="893"/>
      <c r="J920" s="893">
        <v>5000.0</v>
      </c>
      <c r="K920" s="893">
        <v>0.0</v>
      </c>
      <c r="L920" s="894"/>
      <c r="M920" s="893">
        <f t="shared" si="49"/>
        <v>5000</v>
      </c>
      <c r="N920" s="893">
        <f t="shared" si="7"/>
        <v>0</v>
      </c>
      <c r="O920" s="904"/>
      <c r="P920" s="904"/>
      <c r="Q920" s="741"/>
    </row>
    <row r="921" ht="22.5" hidden="1" customHeight="1">
      <c r="A921" s="723" t="b">
        <v>0</v>
      </c>
      <c r="B921" s="888" t="s">
        <v>2925</v>
      </c>
      <c r="C921" s="889">
        <v>45801.0</v>
      </c>
      <c r="D921" s="890"/>
      <c r="E921" s="891" t="s">
        <v>791</v>
      </c>
      <c r="F921" s="889"/>
      <c r="G921" s="890" t="s">
        <v>651</v>
      </c>
      <c r="H921" s="888"/>
      <c r="I921" s="893"/>
      <c r="J921" s="893">
        <v>4000.0</v>
      </c>
      <c r="K921" s="893">
        <v>0.0</v>
      </c>
      <c r="L921" s="894"/>
      <c r="M921" s="893">
        <f t="shared" si="49"/>
        <v>4000</v>
      </c>
      <c r="N921" s="893">
        <f t="shared" si="7"/>
        <v>0</v>
      </c>
      <c r="O921" s="904"/>
      <c r="P921" s="904"/>
      <c r="Q921" s="741"/>
    </row>
    <row r="922" ht="22.5" customHeight="1">
      <c r="A922" s="723" t="b">
        <v>0</v>
      </c>
      <c r="B922" s="888" t="s">
        <v>618</v>
      </c>
      <c r="C922" s="889">
        <v>45802.0</v>
      </c>
      <c r="D922" s="897"/>
      <c r="E922" s="898" t="s">
        <v>37</v>
      </c>
      <c r="F922" s="889"/>
      <c r="G922" s="890" t="s">
        <v>618</v>
      </c>
      <c r="H922" s="888"/>
      <c r="I922" s="893"/>
      <c r="J922" s="893">
        <v>10000.0</v>
      </c>
      <c r="K922" s="893">
        <v>0.0</v>
      </c>
      <c r="L922" s="894"/>
      <c r="M922" s="893">
        <f t="shared" si="49"/>
        <v>10000</v>
      </c>
      <c r="N922" s="893">
        <f t="shared" si="7"/>
        <v>0</v>
      </c>
      <c r="O922" s="904"/>
      <c r="P922" s="904"/>
      <c r="Q922" s="741"/>
    </row>
    <row r="923" ht="22.5" customHeight="1">
      <c r="A923" s="723" t="b">
        <v>0</v>
      </c>
      <c r="B923" s="888" t="s">
        <v>618</v>
      </c>
      <c r="C923" s="889">
        <v>45802.0</v>
      </c>
      <c r="D923" s="890"/>
      <c r="E923" s="891" t="s">
        <v>37</v>
      </c>
      <c r="F923" s="889"/>
      <c r="G923" s="890" t="s">
        <v>618</v>
      </c>
      <c r="H923" s="888"/>
      <c r="I923" s="893"/>
      <c r="J923" s="893">
        <v>2500.0</v>
      </c>
      <c r="K923" s="893">
        <v>0.0</v>
      </c>
      <c r="L923" s="894"/>
      <c r="M923" s="893">
        <f t="shared" si="49"/>
        <v>2500</v>
      </c>
      <c r="N923" s="893">
        <f t="shared" si="7"/>
        <v>0</v>
      </c>
      <c r="O923" s="904"/>
      <c r="P923" s="904"/>
      <c r="Q923" s="741"/>
    </row>
    <row r="924" ht="22.5" customHeight="1">
      <c r="A924" s="723" t="b">
        <v>0</v>
      </c>
      <c r="B924" s="888" t="s">
        <v>618</v>
      </c>
      <c r="C924" s="889">
        <v>45802.0</v>
      </c>
      <c r="D924" s="897"/>
      <c r="E924" s="898" t="s">
        <v>60</v>
      </c>
      <c r="F924" s="889"/>
      <c r="G924" s="890" t="s">
        <v>618</v>
      </c>
      <c r="H924" s="888"/>
      <c r="I924" s="893"/>
      <c r="J924" s="893">
        <v>25000.0</v>
      </c>
      <c r="K924" s="893">
        <v>0.0</v>
      </c>
      <c r="L924" s="894"/>
      <c r="M924" s="893">
        <f t="shared" si="49"/>
        <v>25000</v>
      </c>
      <c r="N924" s="893">
        <f t="shared" si="7"/>
        <v>0</v>
      </c>
      <c r="O924" s="904"/>
      <c r="P924" s="904"/>
      <c r="Q924" s="741"/>
    </row>
    <row r="925" ht="22.5" hidden="1" customHeight="1">
      <c r="A925" s="723" t="b">
        <v>0</v>
      </c>
      <c r="B925" s="888" t="s">
        <v>2928</v>
      </c>
      <c r="C925" s="889">
        <v>45802.0</v>
      </c>
      <c r="D925" s="890"/>
      <c r="E925" s="891" t="s">
        <v>31</v>
      </c>
      <c r="F925" s="889"/>
      <c r="G925" s="890" t="s">
        <v>710</v>
      </c>
      <c r="H925" s="888"/>
      <c r="I925" s="893"/>
      <c r="J925" s="893">
        <v>125000.0</v>
      </c>
      <c r="K925" s="893">
        <v>0.0</v>
      </c>
      <c r="L925" s="894"/>
      <c r="M925" s="893">
        <f t="shared" si="49"/>
        <v>125000</v>
      </c>
      <c r="N925" s="893">
        <f t="shared" si="7"/>
        <v>0</v>
      </c>
      <c r="O925" s="904"/>
      <c r="P925" s="904"/>
      <c r="Q925" s="741"/>
    </row>
    <row r="926" ht="22.5" hidden="1" customHeight="1">
      <c r="A926" s="723" t="b">
        <v>0</v>
      </c>
      <c r="B926" s="888" t="s">
        <v>3404</v>
      </c>
      <c r="C926" s="889">
        <v>45802.0</v>
      </c>
      <c r="D926" s="890"/>
      <c r="E926" s="891" t="s">
        <v>52</v>
      </c>
      <c r="F926" s="889"/>
      <c r="G926" s="890" t="s">
        <v>631</v>
      </c>
      <c r="H926" s="888"/>
      <c r="I926" s="893"/>
      <c r="J926" s="893">
        <v>100000.0</v>
      </c>
      <c r="K926" s="893">
        <v>0.0</v>
      </c>
      <c r="L926" s="894"/>
      <c r="M926" s="893">
        <f t="shared" si="49"/>
        <v>100000</v>
      </c>
      <c r="N926" s="893">
        <f t="shared" si="7"/>
        <v>0</v>
      </c>
      <c r="O926" s="904"/>
      <c r="P926" s="904"/>
      <c r="Q926" s="741"/>
    </row>
    <row r="927" ht="22.5" hidden="1" customHeight="1">
      <c r="A927" s="723" t="b">
        <v>0</v>
      </c>
      <c r="B927" s="888" t="s">
        <v>2701</v>
      </c>
      <c r="C927" s="889">
        <v>45802.0</v>
      </c>
      <c r="D927" s="890"/>
      <c r="E927" s="891" t="s">
        <v>33</v>
      </c>
      <c r="F927" s="889"/>
      <c r="G927" s="890" t="s">
        <v>622</v>
      </c>
      <c r="H927" s="888"/>
      <c r="I927" s="893"/>
      <c r="J927" s="893">
        <v>100000.0</v>
      </c>
      <c r="K927" s="893">
        <v>0.0</v>
      </c>
      <c r="L927" s="894"/>
      <c r="M927" s="893">
        <f t="shared" si="49"/>
        <v>100000</v>
      </c>
      <c r="N927" s="893">
        <f t="shared" si="7"/>
        <v>0</v>
      </c>
      <c r="O927" s="904"/>
      <c r="P927" s="904"/>
      <c r="Q927" s="741"/>
    </row>
    <row r="928" ht="22.5" hidden="1" customHeight="1">
      <c r="A928" s="723" t="b">
        <v>0</v>
      </c>
      <c r="B928" s="888" t="s">
        <v>3472</v>
      </c>
      <c r="C928" s="889">
        <v>45802.0</v>
      </c>
      <c r="D928" s="890"/>
      <c r="E928" s="891" t="s">
        <v>2848</v>
      </c>
      <c r="F928" s="889"/>
      <c r="G928" s="890" t="s">
        <v>622</v>
      </c>
      <c r="H928" s="888"/>
      <c r="I928" s="893"/>
      <c r="J928" s="893">
        <v>35000.0</v>
      </c>
      <c r="K928" s="893">
        <v>0.0</v>
      </c>
      <c r="L928" s="894"/>
      <c r="M928" s="893">
        <f t="shared" si="49"/>
        <v>35000</v>
      </c>
      <c r="N928" s="893">
        <f t="shared" si="7"/>
        <v>0</v>
      </c>
      <c r="O928" s="904"/>
      <c r="P928" s="904"/>
      <c r="Q928" s="741"/>
    </row>
    <row r="929" ht="22.5" hidden="1" customHeight="1">
      <c r="A929" s="723" t="b">
        <v>0</v>
      </c>
      <c r="B929" s="888" t="s">
        <v>2435</v>
      </c>
      <c r="C929" s="889">
        <v>45802.0</v>
      </c>
      <c r="D929" s="890"/>
      <c r="E929" s="891" t="s">
        <v>2847</v>
      </c>
      <c r="F929" s="889"/>
      <c r="G929" s="890" t="s">
        <v>641</v>
      </c>
      <c r="H929" s="888"/>
      <c r="I929" s="893"/>
      <c r="J929" s="893">
        <v>25000.0</v>
      </c>
      <c r="K929" s="893">
        <v>0.0</v>
      </c>
      <c r="L929" s="894"/>
      <c r="M929" s="893">
        <f t="shared" si="49"/>
        <v>25000</v>
      </c>
      <c r="N929" s="893">
        <f t="shared" si="7"/>
        <v>0</v>
      </c>
      <c r="O929" s="904"/>
      <c r="P929" s="904"/>
      <c r="Q929" s="741"/>
    </row>
    <row r="930" ht="22.5" hidden="1" customHeight="1">
      <c r="A930" s="723" t="b">
        <v>0</v>
      </c>
      <c r="B930" s="888" t="s">
        <v>2884</v>
      </c>
      <c r="C930" s="889">
        <v>45802.0</v>
      </c>
      <c r="D930" s="890"/>
      <c r="E930" s="891" t="s">
        <v>41</v>
      </c>
      <c r="F930" s="889"/>
      <c r="G930" s="890" t="s">
        <v>2426</v>
      </c>
      <c r="H930" s="888"/>
      <c r="I930" s="893"/>
      <c r="J930" s="893">
        <v>12000.0</v>
      </c>
      <c r="K930" s="893">
        <v>0.0</v>
      </c>
      <c r="L930" s="894"/>
      <c r="M930" s="893">
        <f t="shared" si="49"/>
        <v>12000</v>
      </c>
      <c r="N930" s="893">
        <f t="shared" si="7"/>
        <v>0</v>
      </c>
      <c r="O930" s="904"/>
      <c r="P930" s="904"/>
      <c r="Q930" s="741"/>
    </row>
    <row r="931" ht="22.5" hidden="1" customHeight="1">
      <c r="A931" s="723" t="b">
        <v>0</v>
      </c>
      <c r="B931" s="888" t="s">
        <v>2930</v>
      </c>
      <c r="C931" s="889">
        <v>45802.0</v>
      </c>
      <c r="D931" s="890"/>
      <c r="E931" s="891" t="s">
        <v>2847</v>
      </c>
      <c r="F931" s="889"/>
      <c r="G931" s="890" t="s">
        <v>651</v>
      </c>
      <c r="H931" s="888"/>
      <c r="I931" s="893"/>
      <c r="J931" s="893">
        <v>10000.0</v>
      </c>
      <c r="K931" s="893">
        <v>0.0</v>
      </c>
      <c r="L931" s="894"/>
      <c r="M931" s="893">
        <f t="shared" si="49"/>
        <v>10000</v>
      </c>
      <c r="N931" s="893">
        <f t="shared" si="7"/>
        <v>0</v>
      </c>
      <c r="O931" s="904"/>
      <c r="P931" s="904"/>
      <c r="Q931" s="741"/>
    </row>
    <row r="932" ht="22.5" customHeight="1">
      <c r="A932" s="723" t="b">
        <v>0</v>
      </c>
      <c r="B932" s="888" t="s">
        <v>618</v>
      </c>
      <c r="C932" s="889">
        <v>45802.0</v>
      </c>
      <c r="D932" s="897"/>
      <c r="E932" s="898" t="s">
        <v>2847</v>
      </c>
      <c r="F932" s="889"/>
      <c r="G932" s="890" t="s">
        <v>618</v>
      </c>
      <c r="H932" s="888"/>
      <c r="I932" s="893"/>
      <c r="J932" s="893">
        <v>5000.0</v>
      </c>
      <c r="K932" s="893">
        <v>0.0</v>
      </c>
      <c r="L932" s="894"/>
      <c r="M932" s="893">
        <f t="shared" si="49"/>
        <v>5000</v>
      </c>
      <c r="N932" s="893">
        <f t="shared" si="7"/>
        <v>0</v>
      </c>
      <c r="O932" s="904"/>
      <c r="P932" s="904"/>
      <c r="Q932" s="741"/>
    </row>
    <row r="933" ht="22.5" hidden="1" customHeight="1">
      <c r="A933" s="723" t="b">
        <v>1</v>
      </c>
      <c r="B933" s="899" t="s">
        <v>618</v>
      </c>
      <c r="C933" s="889">
        <v>45686.0</v>
      </c>
      <c r="D933" s="890"/>
      <c r="E933" s="891" t="s">
        <v>617</v>
      </c>
      <c r="F933" s="889"/>
      <c r="G933" s="930" t="s">
        <v>631</v>
      </c>
      <c r="H933" s="888"/>
      <c r="I933" s="893"/>
      <c r="J933" s="893">
        <v>289000.0</v>
      </c>
      <c r="K933" s="893">
        <v>0.0</v>
      </c>
      <c r="L933" s="894"/>
      <c r="M933" s="893">
        <v>45000.0</v>
      </c>
      <c r="N933" s="893">
        <f t="shared" si="7"/>
        <v>244000</v>
      </c>
      <c r="O933" s="904"/>
      <c r="P933" s="904"/>
      <c r="Q933" s="741"/>
    </row>
    <row r="934" ht="22.5" hidden="1" customHeight="1">
      <c r="A934" s="723" t="b">
        <v>0</v>
      </c>
      <c r="B934" s="888" t="s">
        <v>2931</v>
      </c>
      <c r="C934" s="889">
        <v>45803.0</v>
      </c>
      <c r="D934" s="890"/>
      <c r="E934" s="891" t="s">
        <v>31</v>
      </c>
      <c r="F934" s="889"/>
      <c r="G934" s="890" t="s">
        <v>2426</v>
      </c>
      <c r="H934" s="888"/>
      <c r="I934" s="893"/>
      <c r="J934" s="893">
        <v>200000.0</v>
      </c>
      <c r="K934" s="893">
        <v>0.0</v>
      </c>
      <c r="L934" s="894"/>
      <c r="M934" s="893">
        <f t="shared" ref="M934:M935" si="50">IF(OR(ISBLANK(J934),ISBLANK(K934)),"",J934-K934)</f>
        <v>200000</v>
      </c>
      <c r="N934" s="893">
        <f t="shared" si="7"/>
        <v>0</v>
      </c>
      <c r="O934" s="904"/>
      <c r="P934" s="904"/>
      <c r="Q934" s="741"/>
    </row>
    <row r="935" ht="22.5" hidden="1" customHeight="1">
      <c r="A935" s="723" t="b">
        <v>0</v>
      </c>
      <c r="B935" s="888" t="s">
        <v>3473</v>
      </c>
      <c r="C935" s="889">
        <v>45803.0</v>
      </c>
      <c r="D935" s="890"/>
      <c r="E935" s="891" t="s">
        <v>54</v>
      </c>
      <c r="F935" s="889"/>
      <c r="G935" s="890" t="s">
        <v>628</v>
      </c>
      <c r="H935" s="888"/>
      <c r="I935" s="893"/>
      <c r="J935" s="893">
        <v>25000.0</v>
      </c>
      <c r="K935" s="893">
        <v>0.0</v>
      </c>
      <c r="L935" s="894"/>
      <c r="M935" s="893">
        <f t="shared" si="50"/>
        <v>25000</v>
      </c>
      <c r="N935" s="893">
        <f t="shared" si="7"/>
        <v>0</v>
      </c>
      <c r="O935" s="904"/>
      <c r="P935" s="904"/>
      <c r="Q935" s="741"/>
    </row>
    <row r="936" ht="22.5" hidden="1" customHeight="1">
      <c r="A936" s="723" t="b">
        <v>1</v>
      </c>
      <c r="B936" s="899" t="s">
        <v>618</v>
      </c>
      <c r="C936" s="889">
        <v>45689.0</v>
      </c>
      <c r="D936" s="890"/>
      <c r="E936" s="891" t="s">
        <v>617</v>
      </c>
      <c r="F936" s="889"/>
      <c r="G936" s="930" t="s">
        <v>631</v>
      </c>
      <c r="H936" s="888"/>
      <c r="I936" s="893"/>
      <c r="J936" s="893">
        <v>525000.0</v>
      </c>
      <c r="K936" s="893">
        <v>0.0</v>
      </c>
      <c r="L936" s="894"/>
      <c r="M936" s="893">
        <v>500000.0</v>
      </c>
      <c r="N936" s="893">
        <f t="shared" si="7"/>
        <v>25000</v>
      </c>
      <c r="O936" s="904"/>
      <c r="P936" s="904"/>
      <c r="Q936" s="741"/>
    </row>
    <row r="937" ht="22.5" hidden="1" customHeight="1">
      <c r="A937" s="723" t="b">
        <v>0</v>
      </c>
      <c r="B937" s="888" t="s">
        <v>2432</v>
      </c>
      <c r="C937" s="889">
        <v>45803.0</v>
      </c>
      <c r="D937" s="890"/>
      <c r="E937" s="891" t="s">
        <v>60</v>
      </c>
      <c r="F937" s="889"/>
      <c r="G937" s="890" t="s">
        <v>622</v>
      </c>
      <c r="H937" s="888"/>
      <c r="I937" s="893"/>
      <c r="J937" s="893">
        <v>10000.0</v>
      </c>
      <c r="K937" s="893">
        <v>0.0</v>
      </c>
      <c r="L937" s="894"/>
      <c r="M937" s="893">
        <f t="shared" ref="M937:M939" si="51">IF(OR(ISBLANK(J937),ISBLANK(K937)),"",J937-K937)</f>
        <v>10000</v>
      </c>
      <c r="N937" s="893">
        <f t="shared" si="7"/>
        <v>0</v>
      </c>
      <c r="O937" s="904"/>
      <c r="P937" s="904"/>
      <c r="Q937" s="741"/>
    </row>
    <row r="938" ht="22.5" hidden="1" customHeight="1">
      <c r="A938" s="723" t="b">
        <v>0</v>
      </c>
      <c r="B938" s="888" t="s">
        <v>2934</v>
      </c>
      <c r="C938" s="889">
        <v>45803.0</v>
      </c>
      <c r="D938" s="897"/>
      <c r="E938" s="898" t="s">
        <v>31</v>
      </c>
      <c r="F938" s="889"/>
      <c r="G938" s="890" t="s">
        <v>651</v>
      </c>
      <c r="H938" s="888"/>
      <c r="I938" s="893"/>
      <c r="J938" s="893">
        <v>5000.0</v>
      </c>
      <c r="K938" s="893">
        <v>0.0</v>
      </c>
      <c r="L938" s="894"/>
      <c r="M938" s="893">
        <f t="shared" si="51"/>
        <v>5000</v>
      </c>
      <c r="N938" s="893">
        <f t="shared" si="7"/>
        <v>0</v>
      </c>
      <c r="O938" s="904"/>
      <c r="P938" s="904"/>
      <c r="Q938" s="741"/>
    </row>
    <row r="939" ht="22.5" hidden="1" customHeight="1">
      <c r="A939" s="723" t="b">
        <v>0</v>
      </c>
      <c r="B939" s="888" t="s">
        <v>2936</v>
      </c>
      <c r="C939" s="889">
        <v>45804.0</v>
      </c>
      <c r="D939" s="890"/>
      <c r="E939" s="891" t="s">
        <v>31</v>
      </c>
      <c r="F939" s="889"/>
      <c r="G939" s="890" t="s">
        <v>894</v>
      </c>
      <c r="H939" s="888"/>
      <c r="I939" s="893"/>
      <c r="J939" s="893">
        <v>875000.0</v>
      </c>
      <c r="K939" s="893">
        <v>0.0</v>
      </c>
      <c r="L939" s="894"/>
      <c r="M939" s="893">
        <f t="shared" si="51"/>
        <v>875000</v>
      </c>
      <c r="N939" s="893">
        <f t="shared" si="7"/>
        <v>0</v>
      </c>
      <c r="O939" s="904"/>
      <c r="P939" s="904"/>
      <c r="Q939" s="741"/>
    </row>
    <row r="940" ht="22.5" hidden="1" customHeight="1">
      <c r="A940" s="723" t="b">
        <v>0</v>
      </c>
      <c r="B940" s="888" t="s">
        <v>895</v>
      </c>
      <c r="C940" s="889">
        <v>45804.0</v>
      </c>
      <c r="D940" s="890"/>
      <c r="E940" s="891" t="s">
        <v>54</v>
      </c>
      <c r="F940" s="888" t="s">
        <v>2938</v>
      </c>
      <c r="G940" s="890" t="s">
        <v>628</v>
      </c>
      <c r="H940" s="888"/>
      <c r="I940" s="893"/>
      <c r="J940" s="893">
        <v>55000.0</v>
      </c>
      <c r="K940" s="893">
        <v>0.0</v>
      </c>
      <c r="L940" s="894"/>
      <c r="M940" s="893">
        <v>55000.0</v>
      </c>
      <c r="N940" s="893">
        <f t="shared" si="7"/>
        <v>0</v>
      </c>
      <c r="O940" s="904"/>
      <c r="P940" s="904"/>
      <c r="Q940" s="741"/>
    </row>
    <row r="941" ht="22.5" customHeight="1">
      <c r="A941" s="723" t="b">
        <v>0</v>
      </c>
      <c r="B941" s="888" t="s">
        <v>618</v>
      </c>
      <c r="C941" s="889">
        <v>45805.0</v>
      </c>
      <c r="D941" s="890"/>
      <c r="E941" s="891" t="s">
        <v>37</v>
      </c>
      <c r="F941" s="889"/>
      <c r="G941" s="890" t="s">
        <v>618</v>
      </c>
      <c r="H941" s="888"/>
      <c r="I941" s="893"/>
      <c r="J941" s="893">
        <v>75000.0</v>
      </c>
      <c r="K941" s="893">
        <v>0.0</v>
      </c>
      <c r="L941" s="894"/>
      <c r="M941" s="893">
        <f t="shared" ref="M941:M942" si="52">IF(OR(ISBLANK(J941),ISBLANK(K941)),"",J941-K941)</f>
        <v>75000</v>
      </c>
      <c r="N941" s="893">
        <f t="shared" si="7"/>
        <v>0</v>
      </c>
      <c r="O941" s="904"/>
      <c r="P941" s="904"/>
      <c r="Q941" s="741"/>
    </row>
    <row r="942" ht="22.5" customHeight="1">
      <c r="A942" s="723" t="b">
        <v>0</v>
      </c>
      <c r="B942" s="888" t="s">
        <v>618</v>
      </c>
      <c r="C942" s="889">
        <v>45805.0</v>
      </c>
      <c r="D942" s="890"/>
      <c r="E942" s="891" t="s">
        <v>60</v>
      </c>
      <c r="F942" s="889"/>
      <c r="G942" s="890" t="s">
        <v>618</v>
      </c>
      <c r="H942" s="888"/>
      <c r="I942" s="893"/>
      <c r="J942" s="893">
        <v>75000.0</v>
      </c>
      <c r="K942" s="893">
        <v>0.0</v>
      </c>
      <c r="L942" s="894"/>
      <c r="M942" s="893">
        <f t="shared" si="52"/>
        <v>75000</v>
      </c>
      <c r="N942" s="893">
        <f t="shared" si="7"/>
        <v>0</v>
      </c>
      <c r="O942" s="904"/>
      <c r="P942" s="904"/>
      <c r="Q942" s="741"/>
    </row>
    <row r="943" ht="22.5" hidden="1" customHeight="1">
      <c r="A943" s="723" t="b">
        <v>0</v>
      </c>
      <c r="B943" s="888" t="s">
        <v>632</v>
      </c>
      <c r="C943" s="889">
        <v>45805.0</v>
      </c>
      <c r="D943" s="890"/>
      <c r="E943" s="891" t="s">
        <v>632</v>
      </c>
      <c r="F943" s="888">
        <v>8626.0</v>
      </c>
      <c r="G943" s="890" t="s">
        <v>620</v>
      </c>
      <c r="H943" s="888"/>
      <c r="I943" s="893"/>
      <c r="J943" s="893">
        <v>480000.0</v>
      </c>
      <c r="K943" s="893">
        <v>0.0</v>
      </c>
      <c r="L943" s="894"/>
      <c r="M943" s="893">
        <v>480000.0</v>
      </c>
      <c r="N943" s="893">
        <f t="shared" si="7"/>
        <v>0</v>
      </c>
      <c r="O943" s="904"/>
      <c r="P943" s="904"/>
      <c r="Q943" s="741"/>
    </row>
    <row r="944" ht="22.5" hidden="1" customHeight="1">
      <c r="A944" s="723" t="b">
        <v>0</v>
      </c>
      <c r="B944" s="888" t="s">
        <v>2944</v>
      </c>
      <c r="C944" s="889">
        <v>45805.0</v>
      </c>
      <c r="D944" s="890"/>
      <c r="E944" s="891" t="s">
        <v>54</v>
      </c>
      <c r="F944" s="889"/>
      <c r="G944" s="890" t="s">
        <v>620</v>
      </c>
      <c r="H944" s="888"/>
      <c r="I944" s="893"/>
      <c r="J944" s="893">
        <v>370000.0</v>
      </c>
      <c r="K944" s="893">
        <v>0.0</v>
      </c>
      <c r="L944" s="894"/>
      <c r="M944" s="893">
        <f t="shared" ref="M944:M963" si="53">IF(OR(ISBLANK(J944),ISBLANK(K944)),"",J944-K944)</f>
        <v>370000</v>
      </c>
      <c r="N944" s="893">
        <f t="shared" si="7"/>
        <v>0</v>
      </c>
      <c r="O944" s="904"/>
      <c r="P944" s="904"/>
      <c r="Q944" s="741"/>
    </row>
    <row r="945" ht="22.5" hidden="1" customHeight="1">
      <c r="A945" s="723" t="b">
        <v>0</v>
      </c>
      <c r="B945" s="888" t="s">
        <v>3404</v>
      </c>
      <c r="C945" s="889">
        <v>45805.0</v>
      </c>
      <c r="D945" s="890"/>
      <c r="E945" s="891" t="s">
        <v>52</v>
      </c>
      <c r="F945" s="889"/>
      <c r="G945" s="890" t="s">
        <v>631</v>
      </c>
      <c r="H945" s="888"/>
      <c r="I945" s="893"/>
      <c r="J945" s="893">
        <v>250000.0</v>
      </c>
      <c r="K945" s="893">
        <v>0.0</v>
      </c>
      <c r="L945" s="894"/>
      <c r="M945" s="893">
        <f t="shared" si="53"/>
        <v>250000</v>
      </c>
      <c r="N945" s="893">
        <f t="shared" si="7"/>
        <v>0</v>
      </c>
      <c r="O945" s="904"/>
      <c r="P945" s="904"/>
      <c r="Q945" s="741"/>
    </row>
    <row r="946" ht="22.5" customHeight="1">
      <c r="A946" s="723" t="b">
        <v>0</v>
      </c>
      <c r="B946" s="888" t="s">
        <v>618</v>
      </c>
      <c r="C946" s="889">
        <v>45805.0</v>
      </c>
      <c r="D946" s="890"/>
      <c r="E946" s="891" t="s">
        <v>226</v>
      </c>
      <c r="F946" s="889"/>
      <c r="G946" s="890" t="s">
        <v>618</v>
      </c>
      <c r="H946" s="888"/>
      <c r="I946" s="893"/>
      <c r="J946" s="893">
        <v>100000.0</v>
      </c>
      <c r="K946" s="893">
        <v>0.0</v>
      </c>
      <c r="L946" s="894"/>
      <c r="M946" s="893">
        <f t="shared" si="53"/>
        <v>100000</v>
      </c>
      <c r="N946" s="893">
        <f t="shared" si="7"/>
        <v>0</v>
      </c>
      <c r="O946" s="904"/>
      <c r="P946" s="904"/>
      <c r="Q946" s="741"/>
    </row>
    <row r="947" ht="22.5" hidden="1" customHeight="1">
      <c r="A947" s="723" t="b">
        <v>0</v>
      </c>
      <c r="B947" s="888" t="s">
        <v>2939</v>
      </c>
      <c r="C947" s="889">
        <v>45805.0</v>
      </c>
      <c r="D947" s="890"/>
      <c r="E947" s="891" t="s">
        <v>31</v>
      </c>
      <c r="F947" s="889"/>
      <c r="G947" s="890" t="s">
        <v>2426</v>
      </c>
      <c r="H947" s="888"/>
      <c r="I947" s="893"/>
      <c r="J947" s="893">
        <v>55000.0</v>
      </c>
      <c r="K947" s="893">
        <v>0.0</v>
      </c>
      <c r="L947" s="894"/>
      <c r="M947" s="893">
        <f t="shared" si="53"/>
        <v>55000</v>
      </c>
      <c r="N947" s="893">
        <f t="shared" si="7"/>
        <v>0</v>
      </c>
      <c r="O947" s="904"/>
      <c r="P947" s="904"/>
      <c r="Q947" s="741"/>
    </row>
    <row r="948" ht="22.5" hidden="1" customHeight="1">
      <c r="A948" s="723" t="b">
        <v>0</v>
      </c>
      <c r="B948" s="888" t="s">
        <v>618</v>
      </c>
      <c r="C948" s="889">
        <v>45805.0</v>
      </c>
      <c r="D948" s="897"/>
      <c r="E948" s="898" t="s">
        <v>33</v>
      </c>
      <c r="F948" s="889"/>
      <c r="G948" s="890" t="s">
        <v>631</v>
      </c>
      <c r="H948" s="888"/>
      <c r="I948" s="893"/>
      <c r="J948" s="893">
        <v>25000.0</v>
      </c>
      <c r="K948" s="893">
        <v>0.0</v>
      </c>
      <c r="L948" s="894"/>
      <c r="M948" s="893">
        <f t="shared" si="53"/>
        <v>25000</v>
      </c>
      <c r="N948" s="893">
        <f t="shared" si="7"/>
        <v>0</v>
      </c>
      <c r="O948" s="904"/>
      <c r="P948" s="904"/>
      <c r="Q948" s="741"/>
    </row>
    <row r="949" ht="22.5" hidden="1" customHeight="1">
      <c r="A949" s="723" t="b">
        <v>0</v>
      </c>
      <c r="B949" s="888" t="s">
        <v>631</v>
      </c>
      <c r="C949" s="889">
        <v>45849.0</v>
      </c>
      <c r="D949" s="890"/>
      <c r="E949" s="891" t="s">
        <v>3060</v>
      </c>
      <c r="F949" s="889"/>
      <c r="G949" s="890" t="s">
        <v>631</v>
      </c>
      <c r="H949" s="888"/>
      <c r="I949" s="893"/>
      <c r="J949" s="893">
        <v>550000.0</v>
      </c>
      <c r="K949" s="893">
        <v>0.0</v>
      </c>
      <c r="L949" s="894"/>
      <c r="M949" s="893">
        <f t="shared" si="53"/>
        <v>550000</v>
      </c>
      <c r="N949" s="893">
        <f t="shared" si="7"/>
        <v>0</v>
      </c>
      <c r="O949" s="904"/>
      <c r="P949" s="904"/>
      <c r="Q949" s="741"/>
    </row>
    <row r="950" ht="22.5" hidden="1" customHeight="1">
      <c r="A950" s="723" t="b">
        <v>0</v>
      </c>
      <c r="B950" s="888" t="s">
        <v>2945</v>
      </c>
      <c r="C950" s="889">
        <v>45805.0</v>
      </c>
      <c r="D950" s="890"/>
      <c r="E950" s="891" t="s">
        <v>54</v>
      </c>
      <c r="F950" s="889"/>
      <c r="G950" s="890" t="s">
        <v>628</v>
      </c>
      <c r="H950" s="888"/>
      <c r="I950" s="893"/>
      <c r="J950" s="893">
        <v>25000.0</v>
      </c>
      <c r="K950" s="893">
        <v>0.0</v>
      </c>
      <c r="L950" s="894"/>
      <c r="M950" s="893">
        <f t="shared" si="53"/>
        <v>25000</v>
      </c>
      <c r="N950" s="893">
        <f t="shared" si="7"/>
        <v>0</v>
      </c>
      <c r="O950" s="904"/>
      <c r="P950" s="904"/>
      <c r="Q950" s="741"/>
    </row>
    <row r="951" ht="22.5" hidden="1" customHeight="1">
      <c r="A951" s="723" t="b">
        <v>0</v>
      </c>
      <c r="B951" s="888" t="s">
        <v>3474</v>
      </c>
      <c r="C951" s="889">
        <v>45805.0</v>
      </c>
      <c r="D951" s="890"/>
      <c r="E951" s="891" t="s">
        <v>2847</v>
      </c>
      <c r="F951" s="889"/>
      <c r="G951" s="890" t="s">
        <v>641</v>
      </c>
      <c r="H951" s="888"/>
      <c r="I951" s="893"/>
      <c r="J951" s="893">
        <v>25000.0</v>
      </c>
      <c r="K951" s="893">
        <v>0.0</v>
      </c>
      <c r="L951" s="894"/>
      <c r="M951" s="893">
        <f t="shared" si="53"/>
        <v>25000</v>
      </c>
      <c r="N951" s="893">
        <f t="shared" si="7"/>
        <v>0</v>
      </c>
      <c r="O951" s="904"/>
      <c r="P951" s="904"/>
      <c r="Q951" s="741"/>
    </row>
    <row r="952" ht="22.5" hidden="1" customHeight="1">
      <c r="A952" s="723" t="b">
        <v>0</v>
      </c>
      <c r="B952" s="888" t="s">
        <v>2940</v>
      </c>
      <c r="C952" s="889">
        <v>45805.0</v>
      </c>
      <c r="D952" s="890"/>
      <c r="E952" s="891" t="s">
        <v>31</v>
      </c>
      <c r="F952" s="889"/>
      <c r="G952" s="890" t="s">
        <v>2426</v>
      </c>
      <c r="H952" s="888"/>
      <c r="I952" s="893"/>
      <c r="J952" s="893">
        <v>15000.0</v>
      </c>
      <c r="K952" s="893">
        <v>0.0</v>
      </c>
      <c r="L952" s="894"/>
      <c r="M952" s="893">
        <f t="shared" si="53"/>
        <v>15000</v>
      </c>
      <c r="N952" s="893">
        <f t="shared" si="7"/>
        <v>0</v>
      </c>
      <c r="O952" s="904"/>
      <c r="P952" s="904"/>
      <c r="Q952" s="741"/>
    </row>
    <row r="953" ht="22.5" hidden="1" customHeight="1">
      <c r="A953" s="723" t="b">
        <v>0</v>
      </c>
      <c r="B953" s="888" t="s">
        <v>2668</v>
      </c>
      <c r="C953" s="889">
        <v>45851.0</v>
      </c>
      <c r="D953" s="890"/>
      <c r="E953" s="891" t="s">
        <v>3060</v>
      </c>
      <c r="F953" s="889"/>
      <c r="G953" s="890" t="s">
        <v>628</v>
      </c>
      <c r="H953" s="888"/>
      <c r="I953" s="893"/>
      <c r="J953" s="893">
        <v>5000.0</v>
      </c>
      <c r="K953" s="893">
        <v>0.0</v>
      </c>
      <c r="L953" s="894"/>
      <c r="M953" s="893">
        <f t="shared" si="53"/>
        <v>5000</v>
      </c>
      <c r="N953" s="893">
        <f t="shared" si="7"/>
        <v>0</v>
      </c>
      <c r="O953" s="904"/>
      <c r="P953" s="904"/>
      <c r="Q953" s="741"/>
    </row>
    <row r="954" ht="22.5" hidden="1" customHeight="1">
      <c r="A954" s="723" t="b">
        <v>0</v>
      </c>
      <c r="B954" s="888" t="s">
        <v>3082</v>
      </c>
      <c r="C954" s="889">
        <v>45858.0</v>
      </c>
      <c r="D954" s="890"/>
      <c r="E954" s="891" t="s">
        <v>3060</v>
      </c>
      <c r="F954" s="889"/>
      <c r="G954" s="890" t="s">
        <v>628</v>
      </c>
      <c r="H954" s="888"/>
      <c r="I954" s="893"/>
      <c r="J954" s="893">
        <v>15000.0</v>
      </c>
      <c r="K954" s="893">
        <v>0.0</v>
      </c>
      <c r="L954" s="894"/>
      <c r="M954" s="893">
        <f t="shared" si="53"/>
        <v>15000</v>
      </c>
      <c r="N954" s="893">
        <f t="shared" si="7"/>
        <v>0</v>
      </c>
      <c r="O954" s="904"/>
      <c r="P954" s="904"/>
      <c r="Q954" s="741"/>
    </row>
    <row r="955" ht="22.5" hidden="1" customHeight="1">
      <c r="A955" s="723" t="b">
        <v>0</v>
      </c>
      <c r="B955" s="888" t="s">
        <v>2943</v>
      </c>
      <c r="C955" s="889">
        <v>45805.0</v>
      </c>
      <c r="D955" s="890"/>
      <c r="E955" s="891" t="s">
        <v>791</v>
      </c>
      <c r="F955" s="889"/>
      <c r="G955" s="890" t="s">
        <v>641</v>
      </c>
      <c r="H955" s="888"/>
      <c r="I955" s="893"/>
      <c r="J955" s="893">
        <v>10000.0</v>
      </c>
      <c r="K955" s="893">
        <v>0.0</v>
      </c>
      <c r="L955" s="894"/>
      <c r="M955" s="893">
        <f t="shared" si="53"/>
        <v>10000</v>
      </c>
      <c r="N955" s="893">
        <f t="shared" si="7"/>
        <v>0</v>
      </c>
      <c r="O955" s="904"/>
      <c r="P955" s="904"/>
      <c r="Q955" s="741"/>
    </row>
    <row r="956" ht="22.5" hidden="1" customHeight="1">
      <c r="A956" s="723" t="b">
        <v>0</v>
      </c>
      <c r="B956" s="888" t="s">
        <v>2942</v>
      </c>
      <c r="C956" s="889">
        <v>45805.0</v>
      </c>
      <c r="D956" s="890"/>
      <c r="E956" s="891" t="s">
        <v>2847</v>
      </c>
      <c r="F956" s="889"/>
      <c r="G956" s="890" t="s">
        <v>641</v>
      </c>
      <c r="H956" s="888"/>
      <c r="I956" s="893"/>
      <c r="J956" s="893">
        <v>5000.0</v>
      </c>
      <c r="K956" s="893">
        <v>0.0</v>
      </c>
      <c r="L956" s="894"/>
      <c r="M956" s="893">
        <f t="shared" si="53"/>
        <v>5000</v>
      </c>
      <c r="N956" s="893">
        <f t="shared" si="7"/>
        <v>0</v>
      </c>
      <c r="O956" s="904"/>
      <c r="P956" s="904"/>
      <c r="Q956" s="741"/>
    </row>
    <row r="957" ht="22.5" hidden="1" customHeight="1">
      <c r="A957" s="723" t="b">
        <v>0</v>
      </c>
      <c r="B957" s="888" t="s">
        <v>758</v>
      </c>
      <c r="C957" s="889">
        <v>45806.0</v>
      </c>
      <c r="D957" s="890"/>
      <c r="E957" s="891" t="s">
        <v>31</v>
      </c>
      <c r="F957" s="888" t="s">
        <v>2951</v>
      </c>
      <c r="G957" s="890" t="s">
        <v>633</v>
      </c>
      <c r="H957" s="888"/>
      <c r="I957" s="893"/>
      <c r="J957" s="893">
        <v>236000.0</v>
      </c>
      <c r="K957" s="893">
        <v>0.0</v>
      </c>
      <c r="L957" s="894"/>
      <c r="M957" s="893">
        <f t="shared" si="53"/>
        <v>236000</v>
      </c>
      <c r="N957" s="893">
        <f t="shared" si="7"/>
        <v>0</v>
      </c>
      <c r="O957" s="904"/>
      <c r="P957" s="904"/>
      <c r="Q957" s="741"/>
    </row>
    <row r="958" ht="22.5" hidden="1" customHeight="1">
      <c r="A958" s="723" t="b">
        <v>0</v>
      </c>
      <c r="B958" s="888" t="s">
        <v>631</v>
      </c>
      <c r="C958" s="889">
        <v>45872.0</v>
      </c>
      <c r="D958" s="890"/>
      <c r="E958" s="891" t="s">
        <v>3060</v>
      </c>
      <c r="F958" s="889"/>
      <c r="G958" s="890" t="s">
        <v>631</v>
      </c>
      <c r="H958" s="888"/>
      <c r="I958" s="893"/>
      <c r="J958" s="893">
        <v>400000.0</v>
      </c>
      <c r="K958" s="893">
        <v>0.0</v>
      </c>
      <c r="L958" s="894"/>
      <c r="M958" s="893">
        <f t="shared" si="53"/>
        <v>400000</v>
      </c>
      <c r="N958" s="893">
        <f t="shared" si="7"/>
        <v>0</v>
      </c>
      <c r="O958" s="904"/>
      <c r="P958" s="904"/>
      <c r="Q958" s="741"/>
    </row>
    <row r="959" ht="22.5" hidden="1" customHeight="1">
      <c r="A959" s="723" t="b">
        <v>0</v>
      </c>
      <c r="B959" s="888" t="s">
        <v>2791</v>
      </c>
      <c r="C959" s="889">
        <v>45772.0</v>
      </c>
      <c r="D959" s="890"/>
      <c r="E959" s="891" t="s">
        <v>2792</v>
      </c>
      <c r="F959" s="889"/>
      <c r="G959" s="890" t="s">
        <v>717</v>
      </c>
      <c r="H959" s="888"/>
      <c r="I959" s="893"/>
      <c r="J959" s="893">
        <v>5000.0</v>
      </c>
      <c r="K959" s="893">
        <v>0.0</v>
      </c>
      <c r="L959" s="894"/>
      <c r="M959" s="893">
        <f t="shared" si="53"/>
        <v>5000</v>
      </c>
      <c r="N959" s="893">
        <f t="shared" si="7"/>
        <v>0</v>
      </c>
      <c r="O959" s="904"/>
      <c r="P959" s="904"/>
      <c r="Q959" s="741"/>
    </row>
    <row r="960" ht="22.5" hidden="1" customHeight="1">
      <c r="A960" s="723" t="b">
        <v>0</v>
      </c>
      <c r="B960" s="888" t="s">
        <v>666</v>
      </c>
      <c r="C960" s="889">
        <v>45806.0</v>
      </c>
      <c r="D960" s="890"/>
      <c r="E960" s="891" t="s">
        <v>791</v>
      </c>
      <c r="F960" s="888">
        <v>1550.0</v>
      </c>
      <c r="G960" s="890" t="s">
        <v>620</v>
      </c>
      <c r="H960" s="888"/>
      <c r="I960" s="893"/>
      <c r="J960" s="893">
        <v>18000.0</v>
      </c>
      <c r="K960" s="893">
        <v>0.0</v>
      </c>
      <c r="L960" s="894"/>
      <c r="M960" s="893">
        <f t="shared" si="53"/>
        <v>18000</v>
      </c>
      <c r="N960" s="893">
        <f t="shared" si="7"/>
        <v>0</v>
      </c>
      <c r="O960" s="904"/>
      <c r="P960" s="904"/>
      <c r="Q960" s="741"/>
    </row>
    <row r="961" ht="22.5" customHeight="1">
      <c r="A961" s="723" t="b">
        <v>0</v>
      </c>
      <c r="B961" s="888" t="s">
        <v>618</v>
      </c>
      <c r="C961" s="889">
        <v>45806.0</v>
      </c>
      <c r="D961" s="910"/>
      <c r="E961" s="911" t="s">
        <v>2847</v>
      </c>
      <c r="F961" s="889"/>
      <c r="G961" s="890" t="s">
        <v>618</v>
      </c>
      <c r="H961" s="888"/>
      <c r="I961" s="893"/>
      <c r="J961" s="893">
        <v>10000.0</v>
      </c>
      <c r="K961" s="893">
        <v>0.0</v>
      </c>
      <c r="L961" s="894"/>
      <c r="M961" s="893">
        <f t="shared" si="53"/>
        <v>10000</v>
      </c>
      <c r="N961" s="893">
        <f t="shared" si="7"/>
        <v>0</v>
      </c>
      <c r="O961" s="904"/>
      <c r="P961" s="904"/>
      <c r="Q961" s="741"/>
    </row>
    <row r="962" ht="22.5" hidden="1" customHeight="1">
      <c r="A962" s="723" t="b">
        <v>0</v>
      </c>
      <c r="B962" s="888" t="s">
        <v>2952</v>
      </c>
      <c r="C962" s="889">
        <v>45807.0</v>
      </c>
      <c r="D962" s="890"/>
      <c r="E962" s="891" t="s">
        <v>31</v>
      </c>
      <c r="F962" s="889"/>
      <c r="G962" s="890" t="s">
        <v>686</v>
      </c>
      <c r="H962" s="888"/>
      <c r="I962" s="893"/>
      <c r="J962" s="893">
        <v>25000.0</v>
      </c>
      <c r="K962" s="893">
        <v>0.0</v>
      </c>
      <c r="L962" s="894"/>
      <c r="M962" s="893">
        <f t="shared" si="53"/>
        <v>25000</v>
      </c>
      <c r="N962" s="893">
        <f t="shared" si="7"/>
        <v>0</v>
      </c>
      <c r="O962" s="904"/>
      <c r="P962" s="904"/>
      <c r="Q962" s="741"/>
    </row>
    <row r="963" ht="22.5" customHeight="1">
      <c r="A963" s="723" t="b">
        <v>0</v>
      </c>
      <c r="B963" s="888" t="s">
        <v>618</v>
      </c>
      <c r="C963" s="889">
        <v>45807.0</v>
      </c>
      <c r="D963" s="925"/>
      <c r="E963" s="926" t="s">
        <v>2847</v>
      </c>
      <c r="F963" s="889"/>
      <c r="G963" s="890" t="s">
        <v>618</v>
      </c>
      <c r="H963" s="888"/>
      <c r="I963" s="893"/>
      <c r="J963" s="893">
        <v>20000.0</v>
      </c>
      <c r="K963" s="893">
        <v>0.0</v>
      </c>
      <c r="L963" s="894"/>
      <c r="M963" s="893">
        <f t="shared" si="53"/>
        <v>20000</v>
      </c>
      <c r="N963" s="893">
        <f t="shared" si="7"/>
        <v>0</v>
      </c>
      <c r="O963" s="904"/>
      <c r="P963" s="904"/>
      <c r="Q963" s="741"/>
    </row>
    <row r="964" ht="22.5" hidden="1" customHeight="1">
      <c r="A964" s="723" t="b">
        <v>0</v>
      </c>
      <c r="B964" s="888" t="s">
        <v>632</v>
      </c>
      <c r="C964" s="889">
        <v>45808.0</v>
      </c>
      <c r="D964" s="890"/>
      <c r="E964" s="891" t="s">
        <v>632</v>
      </c>
      <c r="F964" s="888">
        <v>9164.0</v>
      </c>
      <c r="G964" s="890" t="s">
        <v>620</v>
      </c>
      <c r="H964" s="888"/>
      <c r="I964" s="893"/>
      <c r="J964" s="893">
        <v>846000.0</v>
      </c>
      <c r="K964" s="893">
        <v>0.0</v>
      </c>
      <c r="L964" s="894"/>
      <c r="M964" s="893">
        <v>846000.0</v>
      </c>
      <c r="N964" s="893">
        <f t="shared" si="7"/>
        <v>0</v>
      </c>
      <c r="O964" s="904"/>
      <c r="P964" s="904"/>
      <c r="Q964" s="741"/>
    </row>
    <row r="965" ht="22.5" hidden="1" customHeight="1">
      <c r="A965" s="723" t="b">
        <v>0</v>
      </c>
      <c r="B965" s="888" t="s">
        <v>3404</v>
      </c>
      <c r="C965" s="889">
        <v>45808.0</v>
      </c>
      <c r="D965" s="890"/>
      <c r="E965" s="891" t="s">
        <v>52</v>
      </c>
      <c r="F965" s="889"/>
      <c r="G965" s="890" t="s">
        <v>631</v>
      </c>
      <c r="H965" s="888"/>
      <c r="I965" s="893"/>
      <c r="J965" s="893">
        <v>25000.0</v>
      </c>
      <c r="K965" s="893">
        <v>0.0</v>
      </c>
      <c r="L965" s="894"/>
      <c r="M965" s="893">
        <f>IF(OR(ISBLANK(J965),ISBLANK(K965)),"",J965-K965)</f>
        <v>25000</v>
      </c>
      <c r="N965" s="893">
        <f t="shared" si="7"/>
        <v>0</v>
      </c>
      <c r="O965" s="904"/>
      <c r="P965" s="904"/>
      <c r="Q965" s="741"/>
    </row>
    <row r="966" ht="22.5" hidden="1" customHeight="1">
      <c r="A966" s="723" t="b">
        <v>0</v>
      </c>
      <c r="B966" s="888" t="s">
        <v>632</v>
      </c>
      <c r="C966" s="889">
        <v>45809.0</v>
      </c>
      <c r="D966" s="890"/>
      <c r="E966" s="891" t="s">
        <v>632</v>
      </c>
      <c r="F966" s="888">
        <v>9184.0</v>
      </c>
      <c r="G966" s="890" t="s">
        <v>620</v>
      </c>
      <c r="H966" s="888"/>
      <c r="I966" s="893"/>
      <c r="J966" s="893">
        <v>927000.0</v>
      </c>
      <c r="K966" s="893">
        <v>0.0</v>
      </c>
      <c r="L966" s="894"/>
      <c r="M966" s="893">
        <v>927000.0</v>
      </c>
      <c r="N966" s="893">
        <f t="shared" si="7"/>
        <v>0</v>
      </c>
      <c r="O966" s="904"/>
      <c r="P966" s="904"/>
      <c r="Q966" s="741"/>
    </row>
    <row r="967" ht="22.5" hidden="1" customHeight="1">
      <c r="A967" s="723" t="b">
        <v>0</v>
      </c>
      <c r="B967" s="888" t="s">
        <v>631</v>
      </c>
      <c r="C967" s="889">
        <v>45809.0</v>
      </c>
      <c r="D967" s="890"/>
      <c r="E967" s="891" t="s">
        <v>31</v>
      </c>
      <c r="F967" s="889"/>
      <c r="G967" s="890" t="s">
        <v>631</v>
      </c>
      <c r="H967" s="888"/>
      <c r="I967" s="893"/>
      <c r="J967" s="893">
        <v>480000.0</v>
      </c>
      <c r="K967" s="893">
        <v>0.0</v>
      </c>
      <c r="L967" s="894"/>
      <c r="M967" s="948">
        <v>480000.0</v>
      </c>
      <c r="N967" s="893">
        <f t="shared" si="7"/>
        <v>0</v>
      </c>
      <c r="O967" s="904"/>
      <c r="P967" s="904"/>
      <c r="Q967" s="741"/>
    </row>
    <row r="968" ht="22.5" hidden="1" customHeight="1">
      <c r="A968" s="723" t="b">
        <v>0</v>
      </c>
      <c r="B968" s="888" t="s">
        <v>2931</v>
      </c>
      <c r="C968" s="889">
        <v>45809.0</v>
      </c>
      <c r="D968" s="890"/>
      <c r="E968" s="891" t="s">
        <v>31</v>
      </c>
      <c r="F968" s="889"/>
      <c r="G968" s="890" t="s">
        <v>2426</v>
      </c>
      <c r="H968" s="888"/>
      <c r="I968" s="893"/>
      <c r="J968" s="893">
        <v>400000.0</v>
      </c>
      <c r="K968" s="893">
        <v>0.0</v>
      </c>
      <c r="L968" s="894"/>
      <c r="M968" s="893">
        <f t="shared" ref="M968:M969" si="54">IF(OR(ISBLANK(J968),ISBLANK(K968)),"",J968-K968)</f>
        <v>400000</v>
      </c>
      <c r="N968" s="893">
        <f t="shared" si="7"/>
        <v>0</v>
      </c>
      <c r="O968" s="904"/>
      <c r="P968" s="904"/>
      <c r="Q968" s="741"/>
    </row>
    <row r="969" ht="22.5" hidden="1" customHeight="1">
      <c r="A969" s="723" t="b">
        <v>0</v>
      </c>
      <c r="B969" s="888" t="s">
        <v>2955</v>
      </c>
      <c r="C969" s="889">
        <v>45809.0</v>
      </c>
      <c r="D969" s="890"/>
      <c r="E969" s="891" t="s">
        <v>37</v>
      </c>
      <c r="F969" s="888">
        <v>135435.0</v>
      </c>
      <c r="G969" s="890" t="s">
        <v>620</v>
      </c>
      <c r="H969" s="888"/>
      <c r="I969" s="893"/>
      <c r="J969" s="893">
        <v>261000.0</v>
      </c>
      <c r="K969" s="893">
        <v>0.0</v>
      </c>
      <c r="L969" s="894"/>
      <c r="M969" s="893">
        <f t="shared" si="54"/>
        <v>261000</v>
      </c>
      <c r="N969" s="893">
        <f t="shared" si="7"/>
        <v>0</v>
      </c>
      <c r="O969" s="904"/>
      <c r="P969" s="904"/>
      <c r="Q969" s="741"/>
    </row>
    <row r="970" ht="22.5" hidden="1" customHeight="1">
      <c r="A970" s="723" t="b">
        <v>0</v>
      </c>
      <c r="B970" s="888" t="s">
        <v>632</v>
      </c>
      <c r="C970" s="889">
        <v>45809.0</v>
      </c>
      <c r="D970" s="890"/>
      <c r="E970" s="891" t="s">
        <v>632</v>
      </c>
      <c r="F970" s="888">
        <v>9189.0</v>
      </c>
      <c r="G970" s="890" t="s">
        <v>620</v>
      </c>
      <c r="H970" s="888"/>
      <c r="I970" s="893"/>
      <c r="J970" s="893">
        <v>237000.0</v>
      </c>
      <c r="K970" s="893">
        <v>0.0</v>
      </c>
      <c r="L970" s="894"/>
      <c r="M970" s="893">
        <v>237000.0</v>
      </c>
      <c r="N970" s="893">
        <f t="shared" si="7"/>
        <v>0</v>
      </c>
      <c r="O970" s="904"/>
      <c r="P970" s="904"/>
      <c r="Q970" s="741"/>
    </row>
    <row r="971" ht="22.5" hidden="1" customHeight="1">
      <c r="A971" s="723" t="b">
        <v>1</v>
      </c>
      <c r="B971" s="888" t="s">
        <v>2480</v>
      </c>
      <c r="C971" s="889">
        <v>45723.0</v>
      </c>
      <c r="D971" s="890"/>
      <c r="E971" s="891" t="s">
        <v>1609</v>
      </c>
      <c r="F971" s="889"/>
      <c r="G971" s="890" t="s">
        <v>2450</v>
      </c>
      <c r="H971" s="888" t="s">
        <v>1609</v>
      </c>
      <c r="I971" s="893"/>
      <c r="J971" s="893">
        <v>290000.0</v>
      </c>
      <c r="K971" s="893">
        <v>0.0</v>
      </c>
      <c r="L971" s="894"/>
      <c r="M971" s="893">
        <v>290000.0</v>
      </c>
      <c r="N971" s="893">
        <f t="shared" si="7"/>
        <v>0</v>
      </c>
      <c r="O971" s="904"/>
      <c r="P971" s="904"/>
      <c r="Q971" s="741"/>
    </row>
    <row r="972" ht="22.5" hidden="1" customHeight="1">
      <c r="A972" s="723" t="b">
        <v>0</v>
      </c>
      <c r="B972" s="888" t="s">
        <v>618</v>
      </c>
      <c r="C972" s="889">
        <v>45809.0</v>
      </c>
      <c r="D972" s="890"/>
      <c r="E972" s="891" t="s">
        <v>68</v>
      </c>
      <c r="F972" s="889"/>
      <c r="G972" s="890" t="s">
        <v>631</v>
      </c>
      <c r="H972" s="888"/>
      <c r="I972" s="893"/>
      <c r="J972" s="893">
        <v>302000.0</v>
      </c>
      <c r="K972" s="893">
        <v>0.0</v>
      </c>
      <c r="L972" s="894"/>
      <c r="M972" s="893">
        <f t="shared" ref="M972:M985" si="55">IF(OR(ISBLANK(J972),ISBLANK(K972)),"",J972-K972)</f>
        <v>302000</v>
      </c>
      <c r="N972" s="893">
        <f t="shared" si="7"/>
        <v>0</v>
      </c>
      <c r="O972" s="904"/>
      <c r="P972" s="904"/>
      <c r="Q972" s="741"/>
    </row>
    <row r="973" ht="22.5" hidden="1" customHeight="1">
      <c r="A973" s="723" t="b">
        <v>0</v>
      </c>
      <c r="B973" s="888" t="s">
        <v>2701</v>
      </c>
      <c r="C973" s="889">
        <v>45809.0</v>
      </c>
      <c r="D973" s="890"/>
      <c r="E973" s="891" t="s">
        <v>31</v>
      </c>
      <c r="F973" s="889"/>
      <c r="G973" s="890" t="s">
        <v>622</v>
      </c>
      <c r="H973" s="888"/>
      <c r="I973" s="893"/>
      <c r="J973" s="893">
        <v>90000.0</v>
      </c>
      <c r="K973" s="893">
        <v>0.0</v>
      </c>
      <c r="L973" s="894"/>
      <c r="M973" s="893">
        <f t="shared" si="55"/>
        <v>90000</v>
      </c>
      <c r="N973" s="893">
        <f t="shared" si="7"/>
        <v>0</v>
      </c>
      <c r="O973" s="904"/>
      <c r="P973" s="904"/>
      <c r="Q973" s="741"/>
    </row>
    <row r="974" ht="22.5" hidden="1" customHeight="1">
      <c r="A974" s="723" t="b">
        <v>0</v>
      </c>
      <c r="B974" s="888" t="s">
        <v>3475</v>
      </c>
      <c r="C974" s="889">
        <v>45809.0</v>
      </c>
      <c r="D974" s="890"/>
      <c r="E974" s="891" t="s">
        <v>225</v>
      </c>
      <c r="F974" s="889"/>
      <c r="G974" s="890" t="s">
        <v>620</v>
      </c>
      <c r="H974" s="888"/>
      <c r="I974" s="893"/>
      <c r="J974" s="893">
        <v>50000.0</v>
      </c>
      <c r="K974" s="893">
        <v>0.0</v>
      </c>
      <c r="L974" s="894"/>
      <c r="M974" s="893">
        <f t="shared" si="55"/>
        <v>50000</v>
      </c>
      <c r="N974" s="893">
        <f t="shared" si="7"/>
        <v>0</v>
      </c>
      <c r="O974" s="904"/>
      <c r="P974" s="904"/>
      <c r="Q974" s="741"/>
    </row>
    <row r="975" ht="22.5" hidden="1" customHeight="1">
      <c r="A975" s="723" t="b">
        <v>0</v>
      </c>
      <c r="B975" s="888" t="s">
        <v>2953</v>
      </c>
      <c r="C975" s="889">
        <v>45809.0</v>
      </c>
      <c r="D975" s="890"/>
      <c r="E975" s="891" t="s">
        <v>33</v>
      </c>
      <c r="F975" s="889"/>
      <c r="G975" s="890" t="s">
        <v>641</v>
      </c>
      <c r="H975" s="888"/>
      <c r="I975" s="893"/>
      <c r="J975" s="893">
        <v>5000.0</v>
      </c>
      <c r="K975" s="893">
        <v>0.0</v>
      </c>
      <c r="L975" s="894"/>
      <c r="M975" s="893">
        <f t="shared" si="55"/>
        <v>5000</v>
      </c>
      <c r="N975" s="893">
        <f t="shared" si="7"/>
        <v>0</v>
      </c>
      <c r="O975" s="904"/>
      <c r="P975" s="904"/>
      <c r="Q975" s="741"/>
    </row>
    <row r="976" ht="22.5" customHeight="1">
      <c r="A976" s="723" t="b">
        <v>0</v>
      </c>
      <c r="B976" s="888" t="s">
        <v>3416</v>
      </c>
      <c r="C976" s="889">
        <v>45809.0</v>
      </c>
      <c r="D976" s="890"/>
      <c r="E976" s="891" t="s">
        <v>2847</v>
      </c>
      <c r="F976" s="889"/>
      <c r="G976" s="890" t="s">
        <v>618</v>
      </c>
      <c r="H976" s="888"/>
      <c r="I976" s="893"/>
      <c r="J976" s="893">
        <v>10000.0</v>
      </c>
      <c r="K976" s="893">
        <v>0.0</v>
      </c>
      <c r="L976" s="894"/>
      <c r="M976" s="893">
        <f t="shared" si="55"/>
        <v>10000</v>
      </c>
      <c r="N976" s="893">
        <f t="shared" si="7"/>
        <v>0</v>
      </c>
      <c r="O976" s="904"/>
      <c r="P976" s="904"/>
      <c r="Q976" s="741"/>
    </row>
    <row r="977" ht="22.5" hidden="1" customHeight="1">
      <c r="A977" s="723" t="b">
        <v>0</v>
      </c>
      <c r="B977" s="888" t="s">
        <v>618</v>
      </c>
      <c r="C977" s="889">
        <v>45809.0</v>
      </c>
      <c r="D977" s="890"/>
      <c r="E977" s="891" t="s">
        <v>41</v>
      </c>
      <c r="F977" s="889"/>
      <c r="G977" s="890" t="s">
        <v>631</v>
      </c>
      <c r="H977" s="888"/>
      <c r="I977" s="893"/>
      <c r="J977" s="893">
        <v>675000.0</v>
      </c>
      <c r="K977" s="893">
        <v>0.0</v>
      </c>
      <c r="L977" s="894"/>
      <c r="M977" s="893">
        <f t="shared" si="55"/>
        <v>675000</v>
      </c>
      <c r="N977" s="893">
        <f t="shared" si="7"/>
        <v>0</v>
      </c>
      <c r="O977" s="904"/>
      <c r="P977" s="904"/>
      <c r="Q977" s="741"/>
    </row>
    <row r="978" ht="22.5" customHeight="1">
      <c r="A978" s="723" t="b">
        <v>0</v>
      </c>
      <c r="B978" s="888" t="s">
        <v>618</v>
      </c>
      <c r="C978" s="889">
        <v>45810.0</v>
      </c>
      <c r="D978" s="890"/>
      <c r="E978" s="891" t="s">
        <v>37</v>
      </c>
      <c r="F978" s="889"/>
      <c r="G978" s="890" t="s">
        <v>618</v>
      </c>
      <c r="H978" s="888"/>
      <c r="I978" s="893"/>
      <c r="J978" s="893">
        <v>20000.0</v>
      </c>
      <c r="K978" s="893">
        <v>0.0</v>
      </c>
      <c r="L978" s="894"/>
      <c r="M978" s="893">
        <f t="shared" si="55"/>
        <v>20000</v>
      </c>
      <c r="N978" s="893">
        <f t="shared" si="7"/>
        <v>0</v>
      </c>
      <c r="O978" s="904"/>
      <c r="P978" s="904"/>
      <c r="Q978" s="741"/>
    </row>
    <row r="979" ht="22.5" customHeight="1">
      <c r="A979" s="723" t="b">
        <v>0</v>
      </c>
      <c r="B979" s="888" t="s">
        <v>618</v>
      </c>
      <c r="C979" s="889">
        <v>45810.0</v>
      </c>
      <c r="D979" s="890"/>
      <c r="E979" s="891" t="s">
        <v>60</v>
      </c>
      <c r="F979" s="889"/>
      <c r="G979" s="890" t="s">
        <v>618</v>
      </c>
      <c r="H979" s="888"/>
      <c r="I979" s="893"/>
      <c r="J979" s="893">
        <v>13000.0</v>
      </c>
      <c r="K979" s="893">
        <v>0.0</v>
      </c>
      <c r="L979" s="894"/>
      <c r="M979" s="893">
        <f t="shared" si="55"/>
        <v>13000</v>
      </c>
      <c r="N979" s="893">
        <f t="shared" si="7"/>
        <v>0</v>
      </c>
      <c r="O979" s="904"/>
      <c r="P979" s="904"/>
      <c r="Q979" s="741"/>
    </row>
    <row r="980" ht="22.5" hidden="1" customHeight="1">
      <c r="A980" s="723" t="b">
        <v>0</v>
      </c>
      <c r="B980" s="888" t="s">
        <v>631</v>
      </c>
      <c r="C980" s="889">
        <v>45808.0</v>
      </c>
      <c r="D980" s="890"/>
      <c r="E980" s="891" t="s">
        <v>54</v>
      </c>
      <c r="F980" s="889"/>
      <c r="G980" s="890" t="s">
        <v>631</v>
      </c>
      <c r="H980" s="888"/>
      <c r="I980" s="893"/>
      <c r="J980" s="893">
        <v>839500.0</v>
      </c>
      <c r="K980" s="893">
        <v>0.0</v>
      </c>
      <c r="L980" s="894"/>
      <c r="M980" s="893">
        <f t="shared" si="55"/>
        <v>839500</v>
      </c>
      <c r="N980" s="893">
        <f t="shared" si="7"/>
        <v>0</v>
      </c>
      <c r="O980" s="904"/>
      <c r="P980" s="904"/>
      <c r="Q980" s="741"/>
    </row>
    <row r="981" ht="22.5" hidden="1" customHeight="1">
      <c r="A981" s="723" t="b">
        <v>0</v>
      </c>
      <c r="B981" s="888" t="s">
        <v>631</v>
      </c>
      <c r="C981" s="889">
        <v>45810.0</v>
      </c>
      <c r="D981" s="890"/>
      <c r="E981" s="891" t="s">
        <v>37</v>
      </c>
      <c r="F981" s="889"/>
      <c r="G981" s="890" t="s">
        <v>631</v>
      </c>
      <c r="H981" s="888"/>
      <c r="I981" s="893"/>
      <c r="J981" s="893">
        <v>354000.0</v>
      </c>
      <c r="K981" s="893">
        <v>0.0</v>
      </c>
      <c r="L981" s="894"/>
      <c r="M981" s="893">
        <f t="shared" si="55"/>
        <v>354000</v>
      </c>
      <c r="N981" s="893">
        <f t="shared" si="7"/>
        <v>0</v>
      </c>
      <c r="O981" s="904"/>
      <c r="P981" s="904"/>
      <c r="Q981" s="741"/>
    </row>
    <row r="982" ht="22.5" hidden="1" customHeight="1">
      <c r="A982" s="723" t="b">
        <v>0</v>
      </c>
      <c r="B982" s="888" t="s">
        <v>631</v>
      </c>
      <c r="C982" s="889">
        <v>45810.0</v>
      </c>
      <c r="D982" s="890"/>
      <c r="E982" s="891" t="s">
        <v>2698</v>
      </c>
      <c r="F982" s="889"/>
      <c r="G982" s="890" t="s">
        <v>631</v>
      </c>
      <c r="H982" s="888"/>
      <c r="I982" s="893"/>
      <c r="J982" s="893">
        <v>341000.0</v>
      </c>
      <c r="K982" s="893">
        <v>0.0</v>
      </c>
      <c r="L982" s="894"/>
      <c r="M982" s="893">
        <f t="shared" si="55"/>
        <v>341000</v>
      </c>
      <c r="N982" s="893">
        <f t="shared" si="7"/>
        <v>0</v>
      </c>
      <c r="O982" s="904"/>
      <c r="P982" s="904"/>
      <c r="Q982" s="741"/>
    </row>
    <row r="983" ht="22.5" hidden="1" customHeight="1">
      <c r="A983" s="723" t="b">
        <v>0</v>
      </c>
      <c r="B983" s="888" t="s">
        <v>631</v>
      </c>
      <c r="C983" s="889">
        <v>45810.0</v>
      </c>
      <c r="D983" s="890"/>
      <c r="E983" s="891" t="s">
        <v>791</v>
      </c>
      <c r="F983" s="889"/>
      <c r="G983" s="890" t="s">
        <v>631</v>
      </c>
      <c r="H983" s="888"/>
      <c r="I983" s="893"/>
      <c r="J983" s="893">
        <v>607000.0</v>
      </c>
      <c r="K983" s="893">
        <v>0.0</v>
      </c>
      <c r="L983" s="894"/>
      <c r="M983" s="893">
        <f t="shared" si="55"/>
        <v>607000</v>
      </c>
      <c r="N983" s="893">
        <f t="shared" si="7"/>
        <v>0</v>
      </c>
      <c r="O983" s="904"/>
      <c r="P983" s="904"/>
      <c r="Q983" s="741"/>
    </row>
    <row r="984" ht="22.5" hidden="1" customHeight="1">
      <c r="A984" s="723" t="b">
        <v>0</v>
      </c>
      <c r="B984" s="888" t="s">
        <v>2580</v>
      </c>
      <c r="C984" s="889">
        <v>45810.0</v>
      </c>
      <c r="D984" s="890"/>
      <c r="E984" s="891" t="s">
        <v>2580</v>
      </c>
      <c r="F984" s="889"/>
      <c r="G984" s="890" t="s">
        <v>628</v>
      </c>
      <c r="H984" s="888"/>
      <c r="I984" s="893"/>
      <c r="J984" s="893">
        <v>300000.0</v>
      </c>
      <c r="K984" s="893">
        <v>0.0</v>
      </c>
      <c r="L984" s="894"/>
      <c r="M984" s="893">
        <f t="shared" si="55"/>
        <v>300000</v>
      </c>
      <c r="N984" s="893">
        <f t="shared" si="7"/>
        <v>0</v>
      </c>
      <c r="O984" s="904"/>
      <c r="P984" s="904"/>
      <c r="Q984" s="741"/>
    </row>
    <row r="985" ht="22.5" hidden="1" customHeight="1">
      <c r="A985" s="723" t="b">
        <v>0</v>
      </c>
      <c r="B985" s="888" t="s">
        <v>2956</v>
      </c>
      <c r="C985" s="889">
        <v>45810.0</v>
      </c>
      <c r="D985" s="890"/>
      <c r="E985" s="891" t="s">
        <v>2580</v>
      </c>
      <c r="F985" s="889"/>
      <c r="G985" s="890" t="s">
        <v>2426</v>
      </c>
      <c r="H985" s="888"/>
      <c r="I985" s="893"/>
      <c r="J985" s="893">
        <v>300000.0</v>
      </c>
      <c r="K985" s="893">
        <v>0.0</v>
      </c>
      <c r="L985" s="894"/>
      <c r="M985" s="893">
        <f t="shared" si="55"/>
        <v>300000</v>
      </c>
      <c r="N985" s="893">
        <f t="shared" si="7"/>
        <v>0</v>
      </c>
      <c r="O985" s="904"/>
      <c r="P985" s="904"/>
      <c r="Q985" s="741"/>
    </row>
    <row r="986" ht="22.5" hidden="1" customHeight="1">
      <c r="A986" s="723" t="b">
        <v>1</v>
      </c>
      <c r="B986" s="888" t="s">
        <v>2501</v>
      </c>
      <c r="C986" s="889">
        <v>45726.0</v>
      </c>
      <c r="D986" s="890"/>
      <c r="E986" s="891" t="s">
        <v>1609</v>
      </c>
      <c r="F986" s="888">
        <v>1958.0</v>
      </c>
      <c r="G986" s="890" t="s">
        <v>686</v>
      </c>
      <c r="H986" s="888" t="s">
        <v>1609</v>
      </c>
      <c r="I986" s="893"/>
      <c r="J986" s="893">
        <v>45000.0</v>
      </c>
      <c r="K986" s="893">
        <v>0.0</v>
      </c>
      <c r="L986" s="894"/>
      <c r="M986" s="893">
        <v>45000.0</v>
      </c>
      <c r="N986" s="893">
        <f t="shared" si="7"/>
        <v>0</v>
      </c>
      <c r="O986" s="904"/>
      <c r="P986" s="904"/>
      <c r="Q986" s="741"/>
    </row>
    <row r="987" ht="22.5" hidden="1" customHeight="1">
      <c r="A987" s="723" t="b">
        <v>0</v>
      </c>
      <c r="B987" s="888" t="s">
        <v>631</v>
      </c>
      <c r="C987" s="889">
        <v>45810.0</v>
      </c>
      <c r="D987" s="890"/>
      <c r="E987" s="891" t="s">
        <v>33</v>
      </c>
      <c r="F987" s="889"/>
      <c r="G987" s="890" t="s">
        <v>631</v>
      </c>
      <c r="H987" s="888"/>
      <c r="I987" s="893"/>
      <c r="J987" s="893">
        <v>155000.0</v>
      </c>
      <c r="K987" s="893">
        <v>0.0</v>
      </c>
      <c r="L987" s="894"/>
      <c r="M987" s="893">
        <f t="shared" ref="M987:M989" si="56">IF(OR(ISBLANK(J987),ISBLANK(K987)),"",J987-K987)</f>
        <v>155000</v>
      </c>
      <c r="N987" s="893">
        <f t="shared" si="7"/>
        <v>0</v>
      </c>
      <c r="O987" s="904"/>
      <c r="P987" s="904"/>
      <c r="Q987" s="741"/>
    </row>
    <row r="988" ht="22.5" hidden="1" customHeight="1">
      <c r="A988" s="723" t="b">
        <v>0</v>
      </c>
      <c r="B988" s="888" t="s">
        <v>631</v>
      </c>
      <c r="C988" s="889">
        <v>45810.0</v>
      </c>
      <c r="D988" s="890"/>
      <c r="E988" s="891" t="s">
        <v>60</v>
      </c>
      <c r="F988" s="889"/>
      <c r="G988" s="890" t="s">
        <v>631</v>
      </c>
      <c r="H988" s="888"/>
      <c r="I988" s="893"/>
      <c r="J988" s="893">
        <v>148500.0</v>
      </c>
      <c r="K988" s="893">
        <v>0.0</v>
      </c>
      <c r="L988" s="894"/>
      <c r="M988" s="893">
        <f t="shared" si="56"/>
        <v>148500</v>
      </c>
      <c r="N988" s="893">
        <f t="shared" si="7"/>
        <v>0</v>
      </c>
      <c r="O988" s="904"/>
      <c r="P988" s="904"/>
      <c r="Q988" s="741"/>
    </row>
    <row r="989" ht="22.5" hidden="1" customHeight="1">
      <c r="A989" s="723" t="b">
        <v>0</v>
      </c>
      <c r="B989" s="888" t="s">
        <v>2406</v>
      </c>
      <c r="C989" s="889">
        <v>45810.0</v>
      </c>
      <c r="D989" s="890"/>
      <c r="E989" s="891" t="s">
        <v>54</v>
      </c>
      <c r="F989" s="889"/>
      <c r="G989" s="890" t="s">
        <v>620</v>
      </c>
      <c r="H989" s="888"/>
      <c r="I989" s="893"/>
      <c r="J989" s="893">
        <v>126000.0</v>
      </c>
      <c r="K989" s="893">
        <v>0.0</v>
      </c>
      <c r="L989" s="894"/>
      <c r="M989" s="893">
        <f t="shared" si="56"/>
        <v>126000</v>
      </c>
      <c r="N989" s="893">
        <f t="shared" si="7"/>
        <v>0</v>
      </c>
      <c r="O989" s="904"/>
      <c r="P989" s="904"/>
      <c r="Q989" s="741"/>
    </row>
    <row r="990" ht="22.5" hidden="1" customHeight="1">
      <c r="A990" s="723" t="b">
        <v>1</v>
      </c>
      <c r="B990" s="888" t="s">
        <v>2520</v>
      </c>
      <c r="C990" s="889">
        <v>45728.0</v>
      </c>
      <c r="D990" s="890"/>
      <c r="E990" s="891" t="s">
        <v>1609</v>
      </c>
      <c r="F990" s="888">
        <v>3219.0</v>
      </c>
      <c r="G990" s="890" t="s">
        <v>633</v>
      </c>
      <c r="H990" s="888" t="s">
        <v>1609</v>
      </c>
      <c r="I990" s="893"/>
      <c r="J990" s="893">
        <v>290000.0</v>
      </c>
      <c r="K990" s="893">
        <v>0.0</v>
      </c>
      <c r="L990" s="894"/>
      <c r="M990" s="893">
        <v>290000.0</v>
      </c>
      <c r="N990" s="893">
        <f t="shared" si="7"/>
        <v>0</v>
      </c>
      <c r="O990" s="904"/>
      <c r="P990" s="904"/>
      <c r="Q990" s="741"/>
    </row>
    <row r="991" ht="22.5" hidden="1" customHeight="1">
      <c r="A991" s="723" t="b">
        <v>0</v>
      </c>
      <c r="B991" s="888" t="s">
        <v>632</v>
      </c>
      <c r="C991" s="889">
        <v>45810.0</v>
      </c>
      <c r="D991" s="890"/>
      <c r="E991" s="891" t="s">
        <v>632</v>
      </c>
      <c r="F991" s="888">
        <v>9180.0</v>
      </c>
      <c r="G991" s="890" t="s">
        <v>620</v>
      </c>
      <c r="H991" s="888"/>
      <c r="I991" s="893"/>
      <c r="J991" s="893">
        <v>90000.0</v>
      </c>
      <c r="K991" s="893">
        <v>0.0</v>
      </c>
      <c r="L991" s="894"/>
      <c r="M991" s="893">
        <v>90000.0</v>
      </c>
      <c r="N991" s="893">
        <f t="shared" si="7"/>
        <v>0</v>
      </c>
      <c r="O991" s="904"/>
      <c r="P991" s="904"/>
      <c r="Q991" s="741"/>
    </row>
    <row r="992" ht="22.5" hidden="1" customHeight="1">
      <c r="A992" s="723" t="b">
        <v>0</v>
      </c>
      <c r="B992" s="888" t="s">
        <v>2957</v>
      </c>
      <c r="C992" s="889">
        <v>45810.0</v>
      </c>
      <c r="D992" s="890"/>
      <c r="E992" s="891" t="s">
        <v>54</v>
      </c>
      <c r="F992" s="889"/>
      <c r="G992" s="890" t="s">
        <v>620</v>
      </c>
      <c r="H992" s="888"/>
      <c r="I992" s="893"/>
      <c r="J992" s="893">
        <v>50000.0</v>
      </c>
      <c r="K992" s="893">
        <v>0.0</v>
      </c>
      <c r="L992" s="894"/>
      <c r="M992" s="893">
        <f t="shared" ref="M992:M996" si="57">IF(OR(ISBLANK(J992),ISBLANK(K992)),"",J992-K992)</f>
        <v>50000</v>
      </c>
      <c r="N992" s="893">
        <f t="shared" si="7"/>
        <v>0</v>
      </c>
      <c r="O992" s="904"/>
      <c r="P992" s="904"/>
      <c r="Q992" s="741"/>
    </row>
    <row r="993" ht="22.5" hidden="1" customHeight="1">
      <c r="A993" s="723" t="b">
        <v>0</v>
      </c>
      <c r="B993" s="888" t="s">
        <v>631</v>
      </c>
      <c r="C993" s="889">
        <v>45810.0</v>
      </c>
      <c r="D993" s="890"/>
      <c r="E993" s="891" t="s">
        <v>2848</v>
      </c>
      <c r="F993" s="889"/>
      <c r="G993" s="890" t="s">
        <v>631</v>
      </c>
      <c r="H993" s="888"/>
      <c r="I993" s="893"/>
      <c r="J993" s="893">
        <v>36000.0</v>
      </c>
      <c r="K993" s="893">
        <v>0.0</v>
      </c>
      <c r="L993" s="894"/>
      <c r="M993" s="893">
        <f t="shared" si="57"/>
        <v>36000</v>
      </c>
      <c r="N993" s="893">
        <f t="shared" si="7"/>
        <v>0</v>
      </c>
      <c r="O993" s="904"/>
      <c r="P993" s="904"/>
      <c r="Q993" s="741"/>
    </row>
    <row r="994" ht="22.5" hidden="1" customHeight="1">
      <c r="A994" s="723" t="b">
        <v>1</v>
      </c>
      <c r="B994" s="888" t="s">
        <v>2525</v>
      </c>
      <c r="C994" s="889">
        <v>45729.0</v>
      </c>
      <c r="D994" s="890"/>
      <c r="E994" s="891" t="s">
        <v>1609</v>
      </c>
      <c r="F994" s="889"/>
      <c r="G994" s="890" t="s">
        <v>620</v>
      </c>
      <c r="H994" s="888" t="s">
        <v>1609</v>
      </c>
      <c r="I994" s="893"/>
      <c r="J994" s="893">
        <v>65000.0</v>
      </c>
      <c r="K994" s="893">
        <v>0.0</v>
      </c>
      <c r="L994" s="894"/>
      <c r="M994" s="893">
        <f t="shared" si="57"/>
        <v>65000</v>
      </c>
      <c r="N994" s="893">
        <f t="shared" si="7"/>
        <v>0</v>
      </c>
      <c r="O994" s="904"/>
      <c r="P994" s="904"/>
      <c r="Q994" s="741"/>
    </row>
    <row r="995" ht="22.5" hidden="1" customHeight="1">
      <c r="A995" s="723" t="b">
        <v>1</v>
      </c>
      <c r="B995" s="888" t="s">
        <v>2451</v>
      </c>
      <c r="C995" s="889">
        <v>45729.0</v>
      </c>
      <c r="D995" s="890"/>
      <c r="E995" s="891" t="s">
        <v>1609</v>
      </c>
      <c r="F995" s="888" t="s">
        <v>2526</v>
      </c>
      <c r="G995" s="890" t="s">
        <v>620</v>
      </c>
      <c r="H995" s="888" t="s">
        <v>1609</v>
      </c>
      <c r="I995" s="893"/>
      <c r="J995" s="893">
        <v>50000.0</v>
      </c>
      <c r="K995" s="893">
        <v>0.0</v>
      </c>
      <c r="L995" s="894"/>
      <c r="M995" s="893">
        <f t="shared" si="57"/>
        <v>50000</v>
      </c>
      <c r="N995" s="893">
        <f t="shared" si="7"/>
        <v>0</v>
      </c>
      <c r="O995" s="904"/>
      <c r="P995" s="904"/>
      <c r="Q995" s="741"/>
    </row>
    <row r="996" ht="22.5" hidden="1" customHeight="1">
      <c r="A996" s="723" t="b">
        <v>0</v>
      </c>
      <c r="B996" s="888" t="s">
        <v>618</v>
      </c>
      <c r="C996" s="889">
        <v>45810.0</v>
      </c>
      <c r="D996" s="890"/>
      <c r="E996" s="891" t="s">
        <v>33</v>
      </c>
      <c r="F996" s="889"/>
      <c r="G996" s="890" t="s">
        <v>631</v>
      </c>
      <c r="H996" s="888"/>
      <c r="I996" s="893"/>
      <c r="J996" s="893">
        <v>25000.0</v>
      </c>
      <c r="K996" s="893">
        <v>0.0</v>
      </c>
      <c r="L996" s="894"/>
      <c r="M996" s="893">
        <f t="shared" si="57"/>
        <v>25000</v>
      </c>
      <c r="N996" s="893">
        <f t="shared" si="7"/>
        <v>0</v>
      </c>
      <c r="O996" s="904"/>
      <c r="P996" s="904"/>
      <c r="Q996" s="741"/>
    </row>
    <row r="997" ht="22.5" hidden="1" customHeight="1">
      <c r="A997" s="723" t="b">
        <v>1</v>
      </c>
      <c r="B997" s="888" t="s">
        <v>2527</v>
      </c>
      <c r="C997" s="889">
        <v>45729.0</v>
      </c>
      <c r="D997" s="890"/>
      <c r="E997" s="891" t="s">
        <v>1609</v>
      </c>
      <c r="F997" s="889"/>
      <c r="G997" s="890" t="s">
        <v>620</v>
      </c>
      <c r="H997" s="888" t="s">
        <v>1609</v>
      </c>
      <c r="I997" s="893"/>
      <c r="J997" s="893">
        <v>40000.0</v>
      </c>
      <c r="K997" s="893">
        <v>0.0</v>
      </c>
      <c r="L997" s="894"/>
      <c r="M997" s="893">
        <v>40000.0</v>
      </c>
      <c r="N997" s="893">
        <f t="shared" si="7"/>
        <v>0</v>
      </c>
      <c r="O997" s="904"/>
      <c r="P997" s="904"/>
      <c r="Q997" s="741"/>
    </row>
    <row r="998" ht="22.5" customHeight="1">
      <c r="A998" s="723" t="b">
        <v>0</v>
      </c>
      <c r="B998" s="888" t="s">
        <v>2960</v>
      </c>
      <c r="C998" s="889">
        <v>45810.0</v>
      </c>
      <c r="D998" s="890"/>
      <c r="E998" s="891" t="s">
        <v>226</v>
      </c>
      <c r="F998" s="889"/>
      <c r="G998" s="890" t="s">
        <v>618</v>
      </c>
      <c r="H998" s="888"/>
      <c r="I998" s="893"/>
      <c r="J998" s="893">
        <v>15000.0</v>
      </c>
      <c r="K998" s="893">
        <v>0.0</v>
      </c>
      <c r="L998" s="894"/>
      <c r="M998" s="893">
        <f t="shared" ref="M998:M1015" si="58">IF(OR(ISBLANK(J998),ISBLANK(K998)),"",J998-K998)</f>
        <v>15000</v>
      </c>
      <c r="N998" s="893">
        <f t="shared" si="7"/>
        <v>0</v>
      </c>
      <c r="O998" s="904"/>
      <c r="P998" s="904"/>
      <c r="Q998" s="741"/>
    </row>
    <row r="999" ht="22.5" hidden="1" customHeight="1">
      <c r="A999" s="723" t="b">
        <v>0</v>
      </c>
      <c r="B999" s="888" t="s">
        <v>2628</v>
      </c>
      <c r="C999" s="889">
        <v>45810.0</v>
      </c>
      <c r="D999" s="890"/>
      <c r="E999" s="891" t="s">
        <v>2847</v>
      </c>
      <c r="F999" s="889"/>
      <c r="G999" s="890" t="s">
        <v>628</v>
      </c>
      <c r="H999" s="888"/>
      <c r="I999" s="893"/>
      <c r="J999" s="893">
        <v>5000.0</v>
      </c>
      <c r="K999" s="893">
        <v>0.0</v>
      </c>
      <c r="L999" s="894"/>
      <c r="M999" s="893">
        <f t="shared" si="58"/>
        <v>5000</v>
      </c>
      <c r="N999" s="893">
        <f t="shared" si="7"/>
        <v>0</v>
      </c>
      <c r="O999" s="904"/>
      <c r="P999" s="904"/>
      <c r="Q999" s="741"/>
    </row>
    <row r="1000" ht="22.5" customHeight="1">
      <c r="A1000" s="723" t="b">
        <v>0</v>
      </c>
      <c r="B1000" s="888" t="s">
        <v>3416</v>
      </c>
      <c r="C1000" s="889">
        <v>45810.0</v>
      </c>
      <c r="D1000" s="890"/>
      <c r="E1000" s="891" t="s">
        <v>2847</v>
      </c>
      <c r="F1000" s="889"/>
      <c r="G1000" s="890" t="s">
        <v>618</v>
      </c>
      <c r="H1000" s="888"/>
      <c r="I1000" s="893"/>
      <c r="J1000" s="893">
        <v>100000.0</v>
      </c>
      <c r="K1000" s="893">
        <v>0.0</v>
      </c>
      <c r="L1000" s="894"/>
      <c r="M1000" s="893">
        <f t="shared" si="58"/>
        <v>100000</v>
      </c>
      <c r="N1000" s="893">
        <f t="shared" si="7"/>
        <v>0</v>
      </c>
      <c r="O1000" s="904"/>
      <c r="P1000" s="904"/>
      <c r="Q1000" s="741"/>
    </row>
    <row r="1001" ht="22.5" customHeight="1">
      <c r="A1001" s="723" t="b">
        <v>0</v>
      </c>
      <c r="B1001" s="888" t="s">
        <v>618</v>
      </c>
      <c r="C1001" s="889">
        <v>45810.0</v>
      </c>
      <c r="D1001" s="890"/>
      <c r="E1001" s="891" t="s">
        <v>2847</v>
      </c>
      <c r="F1001" s="889"/>
      <c r="G1001" s="890" t="s">
        <v>618</v>
      </c>
      <c r="H1001" s="888"/>
      <c r="I1001" s="893"/>
      <c r="J1001" s="893">
        <v>25000.0</v>
      </c>
      <c r="K1001" s="893">
        <v>0.0</v>
      </c>
      <c r="L1001" s="894"/>
      <c r="M1001" s="893">
        <f t="shared" si="58"/>
        <v>25000</v>
      </c>
      <c r="N1001" s="893">
        <f t="shared" si="7"/>
        <v>0</v>
      </c>
      <c r="O1001" s="904"/>
      <c r="P1001" s="904"/>
      <c r="Q1001" s="741"/>
    </row>
    <row r="1002" ht="22.5" customHeight="1">
      <c r="A1002" s="723" t="b">
        <v>0</v>
      </c>
      <c r="B1002" s="888" t="s">
        <v>618</v>
      </c>
      <c r="C1002" s="889">
        <v>45811.0</v>
      </c>
      <c r="D1002" s="897"/>
      <c r="E1002" s="898" t="s">
        <v>37</v>
      </c>
      <c r="F1002" s="889"/>
      <c r="G1002" s="890" t="s">
        <v>618</v>
      </c>
      <c r="H1002" s="888"/>
      <c r="I1002" s="893"/>
      <c r="J1002" s="893">
        <v>2000.0</v>
      </c>
      <c r="K1002" s="893">
        <v>0.0</v>
      </c>
      <c r="L1002" s="894"/>
      <c r="M1002" s="893">
        <f t="shared" si="58"/>
        <v>2000</v>
      </c>
      <c r="N1002" s="893">
        <f t="shared" si="7"/>
        <v>0</v>
      </c>
      <c r="O1002" s="904"/>
      <c r="P1002" s="904"/>
      <c r="Q1002" s="741"/>
    </row>
    <row r="1003" ht="22.5" customHeight="1">
      <c r="A1003" s="723" t="b">
        <v>0</v>
      </c>
      <c r="B1003" s="888" t="s">
        <v>618</v>
      </c>
      <c r="C1003" s="889">
        <v>45811.0</v>
      </c>
      <c r="D1003" s="890"/>
      <c r="E1003" s="891" t="s">
        <v>60</v>
      </c>
      <c r="F1003" s="889"/>
      <c r="G1003" s="890" t="s">
        <v>618</v>
      </c>
      <c r="H1003" s="888"/>
      <c r="I1003" s="893"/>
      <c r="J1003" s="893">
        <v>2000.0</v>
      </c>
      <c r="K1003" s="893">
        <v>0.0</v>
      </c>
      <c r="L1003" s="894"/>
      <c r="M1003" s="893">
        <f t="shared" si="58"/>
        <v>2000</v>
      </c>
      <c r="N1003" s="893">
        <f t="shared" si="7"/>
        <v>0</v>
      </c>
      <c r="O1003" s="904"/>
      <c r="P1003" s="904"/>
      <c r="Q1003" s="741"/>
    </row>
    <row r="1004" ht="22.5" hidden="1" customHeight="1">
      <c r="A1004" s="723" t="b">
        <v>0</v>
      </c>
      <c r="B1004" s="888" t="s">
        <v>2965</v>
      </c>
      <c r="C1004" s="889">
        <v>45811.0</v>
      </c>
      <c r="D1004" s="890"/>
      <c r="E1004" s="891" t="s">
        <v>31</v>
      </c>
      <c r="F1004" s="889"/>
      <c r="G1004" s="890" t="s">
        <v>2554</v>
      </c>
      <c r="H1004" s="888"/>
      <c r="I1004" s="893"/>
      <c r="J1004" s="893">
        <v>750000.0</v>
      </c>
      <c r="K1004" s="893">
        <v>0.0</v>
      </c>
      <c r="L1004" s="894"/>
      <c r="M1004" s="893">
        <f t="shared" si="58"/>
        <v>750000</v>
      </c>
      <c r="N1004" s="893">
        <f t="shared" si="7"/>
        <v>0</v>
      </c>
      <c r="O1004" s="904"/>
      <c r="P1004" s="904"/>
      <c r="Q1004" s="741"/>
    </row>
    <row r="1005" ht="22.5" hidden="1" customHeight="1">
      <c r="A1005" s="723" t="b">
        <v>1</v>
      </c>
      <c r="B1005" s="888" t="s">
        <v>2529</v>
      </c>
      <c r="C1005" s="889">
        <v>45729.0</v>
      </c>
      <c r="D1005" s="890"/>
      <c r="E1005" s="891" t="s">
        <v>1609</v>
      </c>
      <c r="F1005" s="889"/>
      <c r="G1005" s="890" t="s">
        <v>622</v>
      </c>
      <c r="H1005" s="888" t="s">
        <v>1609</v>
      </c>
      <c r="I1005" s="893"/>
      <c r="J1005" s="893">
        <v>30000.0</v>
      </c>
      <c r="K1005" s="893">
        <v>0.0</v>
      </c>
      <c r="L1005" s="894"/>
      <c r="M1005" s="893">
        <f t="shared" si="58"/>
        <v>30000</v>
      </c>
      <c r="N1005" s="893">
        <f t="shared" si="7"/>
        <v>0</v>
      </c>
      <c r="O1005" s="904"/>
      <c r="P1005" s="904"/>
      <c r="Q1005" s="741"/>
    </row>
    <row r="1006" ht="22.5" customHeight="1">
      <c r="A1006" s="723" t="b">
        <v>0</v>
      </c>
      <c r="B1006" s="888" t="s">
        <v>618</v>
      </c>
      <c r="C1006" s="889">
        <v>45811.0</v>
      </c>
      <c r="D1006" s="890"/>
      <c r="E1006" s="891" t="s">
        <v>2848</v>
      </c>
      <c r="F1006" s="889"/>
      <c r="G1006" s="890" t="s">
        <v>618</v>
      </c>
      <c r="H1006" s="888"/>
      <c r="I1006" s="893"/>
      <c r="J1006" s="893">
        <v>22000.0</v>
      </c>
      <c r="K1006" s="893">
        <v>0.0</v>
      </c>
      <c r="L1006" s="894"/>
      <c r="M1006" s="893">
        <f t="shared" si="58"/>
        <v>22000</v>
      </c>
      <c r="N1006" s="893">
        <f t="shared" si="7"/>
        <v>0</v>
      </c>
      <c r="O1006" s="904"/>
      <c r="P1006" s="904"/>
      <c r="Q1006" s="741"/>
    </row>
    <row r="1007" ht="22.5" hidden="1" customHeight="1">
      <c r="A1007" s="723" t="b">
        <v>0</v>
      </c>
      <c r="B1007" s="888" t="s">
        <v>2964</v>
      </c>
      <c r="C1007" s="889">
        <v>45811.0</v>
      </c>
      <c r="D1007" s="890"/>
      <c r="E1007" s="891" t="s">
        <v>37</v>
      </c>
      <c r="F1007" s="889"/>
      <c r="G1007" s="890" t="s">
        <v>651</v>
      </c>
      <c r="H1007" s="888"/>
      <c r="I1007" s="893"/>
      <c r="J1007" s="893">
        <v>10000.0</v>
      </c>
      <c r="K1007" s="893">
        <v>0.0</v>
      </c>
      <c r="L1007" s="894"/>
      <c r="M1007" s="893">
        <f t="shared" si="58"/>
        <v>10000</v>
      </c>
      <c r="N1007" s="893">
        <f t="shared" si="7"/>
        <v>0</v>
      </c>
      <c r="O1007" s="904"/>
      <c r="P1007" s="904"/>
      <c r="Q1007" s="741"/>
    </row>
    <row r="1008" ht="22.5" hidden="1" customHeight="1">
      <c r="A1008" s="723" t="b">
        <v>0</v>
      </c>
      <c r="B1008" s="888" t="s">
        <v>3404</v>
      </c>
      <c r="C1008" s="889">
        <v>45811.0</v>
      </c>
      <c r="D1008" s="890"/>
      <c r="E1008" s="891" t="s">
        <v>52</v>
      </c>
      <c r="F1008" s="889"/>
      <c r="G1008" s="890" t="s">
        <v>631</v>
      </c>
      <c r="H1008" s="888"/>
      <c r="I1008" s="893"/>
      <c r="J1008" s="893">
        <v>10000.0</v>
      </c>
      <c r="K1008" s="893">
        <v>0.0</v>
      </c>
      <c r="L1008" s="894"/>
      <c r="M1008" s="893">
        <f t="shared" si="58"/>
        <v>10000</v>
      </c>
      <c r="N1008" s="893">
        <f t="shared" si="7"/>
        <v>0</v>
      </c>
      <c r="O1008" s="904"/>
      <c r="P1008" s="904"/>
      <c r="Q1008" s="741"/>
    </row>
    <row r="1009" ht="22.5" customHeight="1">
      <c r="A1009" s="723" t="b">
        <v>0</v>
      </c>
      <c r="B1009" s="888" t="s">
        <v>618</v>
      </c>
      <c r="C1009" s="889">
        <v>45811.0</v>
      </c>
      <c r="D1009" s="890"/>
      <c r="E1009" s="891" t="s">
        <v>2698</v>
      </c>
      <c r="F1009" s="889"/>
      <c r="G1009" s="890" t="s">
        <v>618</v>
      </c>
      <c r="H1009" s="888"/>
      <c r="I1009" s="893"/>
      <c r="J1009" s="893">
        <v>6000.0</v>
      </c>
      <c r="K1009" s="893">
        <v>0.0</v>
      </c>
      <c r="L1009" s="894"/>
      <c r="M1009" s="893">
        <f t="shared" si="58"/>
        <v>6000</v>
      </c>
      <c r="N1009" s="893">
        <f t="shared" si="7"/>
        <v>0</v>
      </c>
      <c r="O1009" s="904"/>
      <c r="P1009" s="904"/>
      <c r="Q1009" s="741"/>
    </row>
    <row r="1010" ht="22.5" hidden="1" customHeight="1">
      <c r="A1010" s="723" t="b">
        <v>0</v>
      </c>
      <c r="B1010" s="888" t="s">
        <v>2963</v>
      </c>
      <c r="C1010" s="889">
        <v>45811.0</v>
      </c>
      <c r="D1010" s="890"/>
      <c r="E1010" s="891" t="s">
        <v>68</v>
      </c>
      <c r="F1010" s="889"/>
      <c r="G1010" s="890" t="s">
        <v>641</v>
      </c>
      <c r="H1010" s="888"/>
      <c r="I1010" s="893"/>
      <c r="J1010" s="893">
        <v>5000.0</v>
      </c>
      <c r="K1010" s="893">
        <v>0.0</v>
      </c>
      <c r="L1010" s="894"/>
      <c r="M1010" s="893">
        <f t="shared" si="58"/>
        <v>5000</v>
      </c>
      <c r="N1010" s="893">
        <f t="shared" si="7"/>
        <v>0</v>
      </c>
      <c r="O1010" s="904"/>
      <c r="P1010" s="904"/>
      <c r="Q1010" s="741"/>
    </row>
    <row r="1011" ht="22.5" hidden="1" customHeight="1">
      <c r="A1011" s="723" t="b">
        <v>0</v>
      </c>
      <c r="B1011" s="888" t="s">
        <v>2962</v>
      </c>
      <c r="C1011" s="889">
        <v>45811.0</v>
      </c>
      <c r="D1011" s="897"/>
      <c r="E1011" s="898" t="s">
        <v>31</v>
      </c>
      <c r="F1011" s="889"/>
      <c r="G1011" s="890" t="s">
        <v>641</v>
      </c>
      <c r="H1011" s="888"/>
      <c r="I1011" s="893"/>
      <c r="J1011" s="893">
        <v>5000.0</v>
      </c>
      <c r="K1011" s="893">
        <v>0.0</v>
      </c>
      <c r="L1011" s="894"/>
      <c r="M1011" s="893">
        <f t="shared" si="58"/>
        <v>5000</v>
      </c>
      <c r="N1011" s="893">
        <f t="shared" si="7"/>
        <v>0</v>
      </c>
      <c r="O1011" s="904"/>
      <c r="P1011" s="904"/>
      <c r="Q1011" s="741"/>
    </row>
    <row r="1012" ht="22.5" hidden="1" customHeight="1">
      <c r="A1012" s="723" t="b">
        <v>1</v>
      </c>
      <c r="B1012" s="888" t="s">
        <v>2556</v>
      </c>
      <c r="C1012" s="889">
        <v>45732.0</v>
      </c>
      <c r="D1012" s="890"/>
      <c r="E1012" s="891" t="s">
        <v>1609</v>
      </c>
      <c r="F1012" s="889"/>
      <c r="G1012" s="890" t="s">
        <v>2554</v>
      </c>
      <c r="H1012" s="888" t="s">
        <v>1609</v>
      </c>
      <c r="I1012" s="893"/>
      <c r="J1012" s="893">
        <v>12000.0</v>
      </c>
      <c r="K1012" s="893">
        <v>0.0</v>
      </c>
      <c r="L1012" s="894"/>
      <c r="M1012" s="893">
        <f t="shared" si="58"/>
        <v>12000</v>
      </c>
      <c r="N1012" s="893">
        <f t="shared" si="7"/>
        <v>0</v>
      </c>
      <c r="O1012" s="904"/>
      <c r="P1012" s="904"/>
      <c r="Q1012" s="741"/>
    </row>
    <row r="1013" ht="22.5" customHeight="1">
      <c r="A1013" s="723" t="b">
        <v>0</v>
      </c>
      <c r="B1013" s="888" t="s">
        <v>618</v>
      </c>
      <c r="C1013" s="889">
        <v>45811.0</v>
      </c>
      <c r="D1013" s="890"/>
      <c r="E1013" s="891" t="s">
        <v>31</v>
      </c>
      <c r="F1013" s="889"/>
      <c r="G1013" s="890" t="s">
        <v>618</v>
      </c>
      <c r="H1013" s="888"/>
      <c r="I1013" s="893"/>
      <c r="J1013" s="893">
        <v>2000.0</v>
      </c>
      <c r="K1013" s="893">
        <v>0.0</v>
      </c>
      <c r="L1013" s="894"/>
      <c r="M1013" s="893">
        <f t="shared" si="58"/>
        <v>2000</v>
      </c>
      <c r="N1013" s="893">
        <f t="shared" si="7"/>
        <v>0</v>
      </c>
      <c r="O1013" s="904"/>
      <c r="P1013" s="904"/>
      <c r="Q1013" s="741"/>
    </row>
    <row r="1014" ht="22.5" customHeight="1">
      <c r="A1014" s="723" t="b">
        <v>0</v>
      </c>
      <c r="B1014" s="888" t="s">
        <v>618</v>
      </c>
      <c r="C1014" s="889">
        <v>45811.0</v>
      </c>
      <c r="D1014" s="890"/>
      <c r="E1014" s="891" t="s">
        <v>2847</v>
      </c>
      <c r="F1014" s="889"/>
      <c r="G1014" s="890" t="s">
        <v>618</v>
      </c>
      <c r="H1014" s="888"/>
      <c r="I1014" s="893"/>
      <c r="J1014" s="893">
        <v>7500.0</v>
      </c>
      <c r="K1014" s="893">
        <v>0.0</v>
      </c>
      <c r="L1014" s="894"/>
      <c r="M1014" s="893">
        <f t="shared" si="58"/>
        <v>7500</v>
      </c>
      <c r="N1014" s="893">
        <f t="shared" si="7"/>
        <v>0</v>
      </c>
      <c r="O1014" s="904"/>
      <c r="P1014" s="904"/>
      <c r="Q1014" s="741"/>
    </row>
    <row r="1015" ht="22.5" customHeight="1">
      <c r="A1015" s="723" t="b">
        <v>0</v>
      </c>
      <c r="B1015" s="888" t="s">
        <v>618</v>
      </c>
      <c r="C1015" s="889">
        <v>45812.0</v>
      </c>
      <c r="D1015" s="890"/>
      <c r="E1015" s="891" t="s">
        <v>60</v>
      </c>
      <c r="F1015" s="889"/>
      <c r="G1015" s="890" t="s">
        <v>618</v>
      </c>
      <c r="H1015" s="888"/>
      <c r="I1015" s="893"/>
      <c r="J1015" s="893">
        <v>15000.0</v>
      </c>
      <c r="K1015" s="893">
        <v>0.0</v>
      </c>
      <c r="L1015" s="894"/>
      <c r="M1015" s="893">
        <f t="shared" si="58"/>
        <v>15000</v>
      </c>
      <c r="N1015" s="893">
        <f t="shared" si="7"/>
        <v>0</v>
      </c>
      <c r="O1015" s="904"/>
      <c r="P1015" s="904"/>
      <c r="Q1015" s="741"/>
    </row>
    <row r="1016" ht="22.5" hidden="1" customHeight="1">
      <c r="A1016" s="723" t="b">
        <v>0</v>
      </c>
      <c r="B1016" s="888" t="s">
        <v>632</v>
      </c>
      <c r="C1016" s="889">
        <v>45812.0</v>
      </c>
      <c r="D1016" s="890"/>
      <c r="E1016" s="891" t="s">
        <v>632</v>
      </c>
      <c r="F1016" s="888">
        <v>9074.0</v>
      </c>
      <c r="G1016" s="890" t="s">
        <v>620</v>
      </c>
      <c r="H1016" s="888"/>
      <c r="I1016" s="893"/>
      <c r="J1016" s="893">
        <v>315000.0</v>
      </c>
      <c r="K1016" s="893">
        <v>0.0</v>
      </c>
      <c r="L1016" s="894"/>
      <c r="M1016" s="893">
        <v>315000.0</v>
      </c>
      <c r="N1016" s="893">
        <f t="shared" si="7"/>
        <v>0</v>
      </c>
      <c r="O1016" s="904"/>
      <c r="P1016" s="904"/>
      <c r="Q1016" s="741"/>
    </row>
    <row r="1017" ht="22.5" hidden="1" customHeight="1">
      <c r="A1017" s="723" t="b">
        <v>0</v>
      </c>
      <c r="B1017" s="888" t="s">
        <v>632</v>
      </c>
      <c r="C1017" s="889">
        <v>45812.0</v>
      </c>
      <c r="D1017" s="890"/>
      <c r="E1017" s="891" t="s">
        <v>2966</v>
      </c>
      <c r="F1017" s="888">
        <v>9078.0</v>
      </c>
      <c r="G1017" s="890" t="s">
        <v>620</v>
      </c>
      <c r="H1017" s="888"/>
      <c r="I1017" s="893"/>
      <c r="J1017" s="893">
        <v>271000.0</v>
      </c>
      <c r="K1017" s="893">
        <v>0.0</v>
      </c>
      <c r="L1017" s="894"/>
      <c r="M1017" s="893">
        <v>271000.0</v>
      </c>
      <c r="N1017" s="893">
        <f t="shared" si="7"/>
        <v>0</v>
      </c>
      <c r="O1017" s="904"/>
      <c r="P1017" s="904"/>
      <c r="Q1017" s="741"/>
    </row>
    <row r="1018" ht="22.5" hidden="1" customHeight="1">
      <c r="A1018" s="723" t="b">
        <v>0</v>
      </c>
      <c r="B1018" s="888" t="s">
        <v>3476</v>
      </c>
      <c r="C1018" s="889">
        <v>45812.0</v>
      </c>
      <c r="D1018" s="890"/>
      <c r="E1018" s="891" t="s">
        <v>54</v>
      </c>
      <c r="F1018" s="888" t="s">
        <v>2967</v>
      </c>
      <c r="G1018" s="890" t="s">
        <v>710</v>
      </c>
      <c r="H1018" s="888"/>
      <c r="I1018" s="893"/>
      <c r="J1018" s="893">
        <v>165000.0</v>
      </c>
      <c r="K1018" s="893">
        <v>0.0</v>
      </c>
      <c r="L1018" s="894"/>
      <c r="M1018" s="893">
        <f t="shared" ref="M1018:M1020" si="59">IF(OR(ISBLANK(J1018),ISBLANK(K1018)),"",J1018-K1018)</f>
        <v>165000</v>
      </c>
      <c r="N1018" s="893">
        <f t="shared" si="7"/>
        <v>0</v>
      </c>
      <c r="O1018" s="904"/>
      <c r="P1018" s="904"/>
      <c r="Q1018" s="741"/>
    </row>
    <row r="1019" ht="22.5" hidden="1" customHeight="1">
      <c r="A1019" s="723" t="b">
        <v>1</v>
      </c>
      <c r="B1019" s="888" t="s">
        <v>2597</v>
      </c>
      <c r="C1019" s="889">
        <v>45737.0</v>
      </c>
      <c r="D1019" s="890"/>
      <c r="E1019" s="891" t="s">
        <v>1609</v>
      </c>
      <c r="F1019" s="888"/>
      <c r="G1019" s="890" t="s">
        <v>686</v>
      </c>
      <c r="H1019" s="888" t="s">
        <v>1609</v>
      </c>
      <c r="I1019" s="893"/>
      <c r="J1019" s="893">
        <v>25000.0</v>
      </c>
      <c r="K1019" s="893">
        <v>0.0</v>
      </c>
      <c r="L1019" s="894"/>
      <c r="M1019" s="893">
        <f t="shared" si="59"/>
        <v>25000</v>
      </c>
      <c r="N1019" s="893">
        <f t="shared" si="7"/>
        <v>0</v>
      </c>
      <c r="O1019" s="904"/>
      <c r="P1019" s="904"/>
      <c r="Q1019" s="741"/>
    </row>
    <row r="1020" ht="22.5" hidden="1" customHeight="1">
      <c r="A1020" s="723" t="b">
        <v>1</v>
      </c>
      <c r="B1020" s="888" t="s">
        <v>2598</v>
      </c>
      <c r="C1020" s="889">
        <v>45737.0</v>
      </c>
      <c r="D1020" s="890"/>
      <c r="E1020" s="891" t="s">
        <v>1609</v>
      </c>
      <c r="F1020" s="889"/>
      <c r="G1020" s="890" t="s">
        <v>625</v>
      </c>
      <c r="H1020" s="888" t="s">
        <v>1609</v>
      </c>
      <c r="I1020" s="893"/>
      <c r="J1020" s="893">
        <v>15000.0</v>
      </c>
      <c r="K1020" s="893">
        <v>0.0</v>
      </c>
      <c r="L1020" s="894"/>
      <c r="M1020" s="893">
        <f t="shared" si="59"/>
        <v>15000</v>
      </c>
      <c r="N1020" s="893">
        <f t="shared" si="7"/>
        <v>0</v>
      </c>
      <c r="O1020" s="904"/>
      <c r="P1020" s="904"/>
      <c r="Q1020" s="741"/>
    </row>
    <row r="1021" ht="22.5" hidden="1" customHeight="1">
      <c r="A1021" s="723" t="b">
        <v>0</v>
      </c>
      <c r="B1021" s="888" t="s">
        <v>632</v>
      </c>
      <c r="C1021" s="889">
        <v>45812.0</v>
      </c>
      <c r="D1021" s="890"/>
      <c r="E1021" s="891" t="s">
        <v>632</v>
      </c>
      <c r="F1021" s="888">
        <v>9086.0</v>
      </c>
      <c r="G1021" s="890" t="s">
        <v>620</v>
      </c>
      <c r="H1021" s="888"/>
      <c r="I1021" s="893"/>
      <c r="J1021" s="893">
        <v>150000.0</v>
      </c>
      <c r="K1021" s="893">
        <v>0.0</v>
      </c>
      <c r="L1021" s="894"/>
      <c r="M1021" s="893">
        <v>150000.0</v>
      </c>
      <c r="N1021" s="893">
        <f t="shared" si="7"/>
        <v>0</v>
      </c>
      <c r="O1021" s="904"/>
      <c r="P1021" s="904"/>
      <c r="Q1021" s="741"/>
    </row>
    <row r="1022" ht="22.5" hidden="1" customHeight="1">
      <c r="A1022" s="723" t="b">
        <v>0</v>
      </c>
      <c r="B1022" s="888" t="s">
        <v>632</v>
      </c>
      <c r="C1022" s="889">
        <v>45812.0</v>
      </c>
      <c r="D1022" s="890"/>
      <c r="E1022" s="891" t="s">
        <v>632</v>
      </c>
      <c r="F1022" s="888">
        <v>9088.0</v>
      </c>
      <c r="G1022" s="890" t="s">
        <v>620</v>
      </c>
      <c r="H1022" s="888"/>
      <c r="I1022" s="893"/>
      <c r="J1022" s="893">
        <v>115000.0</v>
      </c>
      <c r="K1022" s="893">
        <v>0.0</v>
      </c>
      <c r="L1022" s="894"/>
      <c r="M1022" s="893">
        <v>115000.0</v>
      </c>
      <c r="N1022" s="893">
        <f t="shared" si="7"/>
        <v>0</v>
      </c>
      <c r="O1022" s="904"/>
      <c r="P1022" s="904"/>
      <c r="Q1022" s="741"/>
    </row>
    <row r="1023" ht="22.5" hidden="1" customHeight="1">
      <c r="A1023" s="723" t="b">
        <v>0</v>
      </c>
      <c r="B1023" s="888" t="s">
        <v>627</v>
      </c>
      <c r="C1023" s="889">
        <v>45812.0</v>
      </c>
      <c r="D1023" s="890"/>
      <c r="E1023" s="891" t="s">
        <v>54</v>
      </c>
      <c r="F1023" s="889"/>
      <c r="G1023" s="890" t="s">
        <v>717</v>
      </c>
      <c r="H1023" s="888"/>
      <c r="I1023" s="893"/>
      <c r="J1023" s="893">
        <v>100000.0</v>
      </c>
      <c r="K1023" s="893">
        <v>0.0</v>
      </c>
      <c r="L1023" s="894"/>
      <c r="M1023" s="893">
        <f>IF(OR(ISBLANK(J1023),ISBLANK(K1023)),"",J1023-K1023)</f>
        <v>100000</v>
      </c>
      <c r="N1023" s="893">
        <f t="shared" si="7"/>
        <v>0</v>
      </c>
      <c r="O1023" s="904"/>
      <c r="P1023" s="904"/>
      <c r="Q1023" s="741"/>
    </row>
    <row r="1024" ht="22.5" hidden="1" customHeight="1">
      <c r="A1024" s="723" t="b">
        <v>0</v>
      </c>
      <c r="B1024" s="888" t="s">
        <v>2969</v>
      </c>
      <c r="C1024" s="889">
        <v>45812.0</v>
      </c>
      <c r="D1024" s="890"/>
      <c r="E1024" s="891" t="s">
        <v>31</v>
      </c>
      <c r="F1024" s="889"/>
      <c r="G1024" s="890" t="s">
        <v>628</v>
      </c>
      <c r="H1024" s="888"/>
      <c r="I1024" s="893"/>
      <c r="J1024" s="893">
        <v>53000.0</v>
      </c>
      <c r="K1024" s="893">
        <v>0.0</v>
      </c>
      <c r="L1024" s="894"/>
      <c r="M1024" s="893">
        <v>53000.0</v>
      </c>
      <c r="N1024" s="893">
        <f t="shared" si="7"/>
        <v>0</v>
      </c>
      <c r="O1024" s="904"/>
      <c r="P1024" s="904"/>
      <c r="Q1024" s="741"/>
    </row>
    <row r="1025" ht="22.5" hidden="1" customHeight="1">
      <c r="A1025" s="723" t="b">
        <v>0</v>
      </c>
      <c r="B1025" s="888" t="s">
        <v>690</v>
      </c>
      <c r="C1025" s="889">
        <v>45812.0</v>
      </c>
      <c r="D1025" s="890"/>
      <c r="E1025" s="891" t="s">
        <v>54</v>
      </c>
      <c r="F1025" s="888">
        <v>30708.0</v>
      </c>
      <c r="G1025" s="890" t="s">
        <v>641</v>
      </c>
      <c r="H1025" s="888"/>
      <c r="I1025" s="893"/>
      <c r="J1025" s="893">
        <v>25000.0</v>
      </c>
      <c r="K1025" s="893">
        <v>0.0</v>
      </c>
      <c r="L1025" s="894"/>
      <c r="M1025" s="893">
        <f t="shared" ref="M1025:M1026" si="60">IF(OR(ISBLANK(J1025),ISBLANK(K1025)),"",J1025-K1025)</f>
        <v>25000</v>
      </c>
      <c r="N1025" s="893">
        <f t="shared" si="7"/>
        <v>0</v>
      </c>
      <c r="O1025" s="904"/>
      <c r="P1025" s="904"/>
      <c r="Q1025" s="741"/>
    </row>
    <row r="1026" ht="22.5" hidden="1" customHeight="1">
      <c r="A1026" s="723" t="b">
        <v>0</v>
      </c>
      <c r="B1026" s="888" t="s">
        <v>2970</v>
      </c>
      <c r="C1026" s="889">
        <v>45812.0</v>
      </c>
      <c r="D1026" s="890"/>
      <c r="E1026" s="891" t="s">
        <v>54</v>
      </c>
      <c r="F1026" s="889"/>
      <c r="G1026" s="890" t="s">
        <v>628</v>
      </c>
      <c r="H1026" s="888"/>
      <c r="I1026" s="893"/>
      <c r="J1026" s="893">
        <v>17000.0</v>
      </c>
      <c r="K1026" s="893">
        <v>0.0</v>
      </c>
      <c r="L1026" s="894"/>
      <c r="M1026" s="893">
        <f t="shared" si="60"/>
        <v>17000</v>
      </c>
      <c r="N1026" s="893">
        <f t="shared" si="7"/>
        <v>0</v>
      </c>
      <c r="O1026" s="904"/>
      <c r="P1026" s="904"/>
      <c r="Q1026" s="741"/>
    </row>
    <row r="1027" ht="22.5" hidden="1" customHeight="1">
      <c r="A1027" s="723" t="b">
        <v>0</v>
      </c>
      <c r="B1027" s="888" t="s">
        <v>3477</v>
      </c>
      <c r="C1027" s="889">
        <v>45812.0</v>
      </c>
      <c r="D1027" s="890"/>
      <c r="E1027" s="891" t="s">
        <v>632</v>
      </c>
      <c r="F1027" s="888">
        <v>9078.0</v>
      </c>
      <c r="G1027" s="890" t="s">
        <v>620</v>
      </c>
      <c r="H1027" s="888"/>
      <c r="I1027" s="893"/>
      <c r="J1027" s="893">
        <v>5000.0</v>
      </c>
      <c r="K1027" s="893">
        <v>0.0</v>
      </c>
      <c r="L1027" s="894"/>
      <c r="M1027" s="893">
        <v>5000.0</v>
      </c>
      <c r="N1027" s="893">
        <f t="shared" si="7"/>
        <v>0</v>
      </c>
      <c r="O1027" s="904"/>
      <c r="P1027" s="904"/>
      <c r="Q1027" s="741"/>
    </row>
    <row r="1028" ht="22.5" customHeight="1">
      <c r="A1028" s="723" t="b">
        <v>0</v>
      </c>
      <c r="B1028" s="888" t="s">
        <v>618</v>
      </c>
      <c r="C1028" s="889">
        <v>45812.0</v>
      </c>
      <c r="D1028" s="890"/>
      <c r="E1028" s="891" t="s">
        <v>2847</v>
      </c>
      <c r="F1028" s="889"/>
      <c r="G1028" s="890" t="s">
        <v>618</v>
      </c>
      <c r="H1028" s="888"/>
      <c r="I1028" s="893"/>
      <c r="J1028" s="893">
        <v>20000.0</v>
      </c>
      <c r="K1028" s="893">
        <v>0.0</v>
      </c>
      <c r="L1028" s="894"/>
      <c r="M1028" s="893">
        <f t="shared" ref="M1028:M1031" si="61">IF(OR(ISBLANK(J1028),ISBLANK(K1028)),"",J1028-K1028)</f>
        <v>20000</v>
      </c>
      <c r="N1028" s="893">
        <f t="shared" si="7"/>
        <v>0</v>
      </c>
      <c r="O1028" s="904"/>
      <c r="P1028" s="904"/>
      <c r="Q1028" s="741"/>
    </row>
    <row r="1029" ht="22.5" customHeight="1">
      <c r="A1029" s="723" t="b">
        <v>0</v>
      </c>
      <c r="B1029" s="888" t="s">
        <v>618</v>
      </c>
      <c r="C1029" s="889">
        <v>45813.0</v>
      </c>
      <c r="D1029" s="890"/>
      <c r="E1029" s="891" t="s">
        <v>37</v>
      </c>
      <c r="F1029" s="889"/>
      <c r="G1029" s="890" t="s">
        <v>618</v>
      </c>
      <c r="H1029" s="888"/>
      <c r="I1029" s="893"/>
      <c r="J1029" s="893">
        <v>10000.0</v>
      </c>
      <c r="K1029" s="893">
        <v>0.0</v>
      </c>
      <c r="L1029" s="894"/>
      <c r="M1029" s="893">
        <f t="shared" si="61"/>
        <v>10000</v>
      </c>
      <c r="N1029" s="893">
        <f t="shared" si="7"/>
        <v>0</v>
      </c>
      <c r="O1029" s="904"/>
      <c r="P1029" s="904"/>
      <c r="Q1029" s="741"/>
    </row>
    <row r="1030" ht="22.5" hidden="1" customHeight="1">
      <c r="A1030" s="723" t="b">
        <v>0</v>
      </c>
      <c r="B1030" s="888" t="s">
        <v>2974</v>
      </c>
      <c r="C1030" s="889">
        <v>45813.0</v>
      </c>
      <c r="D1030" s="925"/>
      <c r="E1030" s="926" t="s">
        <v>54</v>
      </c>
      <c r="F1030" s="889"/>
      <c r="G1030" s="890" t="s">
        <v>2554</v>
      </c>
      <c r="H1030" s="888"/>
      <c r="I1030" s="893"/>
      <c r="J1030" s="893">
        <v>400000.0</v>
      </c>
      <c r="K1030" s="893">
        <v>0.0</v>
      </c>
      <c r="L1030" s="894"/>
      <c r="M1030" s="893">
        <f t="shared" si="61"/>
        <v>400000</v>
      </c>
      <c r="N1030" s="893">
        <f t="shared" si="7"/>
        <v>0</v>
      </c>
      <c r="O1030" s="904"/>
      <c r="P1030" s="904"/>
      <c r="Q1030" s="741"/>
    </row>
    <row r="1031" ht="22.5" hidden="1" customHeight="1">
      <c r="A1031" s="723" t="b">
        <v>0</v>
      </c>
      <c r="B1031" s="888" t="s">
        <v>3478</v>
      </c>
      <c r="C1031" s="889">
        <v>45813.0</v>
      </c>
      <c r="D1031" s="890"/>
      <c r="E1031" s="891" t="s">
        <v>54</v>
      </c>
      <c r="F1031" s="888">
        <v>135466.0</v>
      </c>
      <c r="G1031" s="890" t="s">
        <v>620</v>
      </c>
      <c r="H1031" s="888"/>
      <c r="I1031" s="893"/>
      <c r="J1031" s="893">
        <v>393000.0</v>
      </c>
      <c r="K1031" s="893">
        <v>0.0</v>
      </c>
      <c r="L1031" s="894"/>
      <c r="M1031" s="893">
        <f t="shared" si="61"/>
        <v>393000</v>
      </c>
      <c r="N1031" s="893">
        <f t="shared" si="7"/>
        <v>0</v>
      </c>
      <c r="O1031" s="904"/>
      <c r="P1031" s="904"/>
      <c r="Q1031" s="741"/>
    </row>
    <row r="1032" ht="22.5" hidden="1" customHeight="1">
      <c r="A1032" s="723" t="b">
        <v>0</v>
      </c>
      <c r="B1032" s="888" t="s">
        <v>632</v>
      </c>
      <c r="C1032" s="889">
        <v>45813.0</v>
      </c>
      <c r="D1032" s="890"/>
      <c r="E1032" s="891" t="s">
        <v>632</v>
      </c>
      <c r="F1032" s="888">
        <v>9099.0</v>
      </c>
      <c r="G1032" s="890" t="s">
        <v>620</v>
      </c>
      <c r="H1032" s="888"/>
      <c r="I1032" s="893"/>
      <c r="J1032" s="893">
        <v>50000.0</v>
      </c>
      <c r="K1032" s="893">
        <v>0.0</v>
      </c>
      <c r="L1032" s="894"/>
      <c r="M1032" s="893">
        <v>50000.0</v>
      </c>
      <c r="N1032" s="893">
        <f t="shared" si="7"/>
        <v>0</v>
      </c>
      <c r="O1032" s="904"/>
      <c r="P1032" s="904"/>
      <c r="Q1032" s="741"/>
    </row>
    <row r="1033" ht="22.5" hidden="1" customHeight="1">
      <c r="A1033" s="723" t="b">
        <v>0</v>
      </c>
      <c r="B1033" s="888" t="s">
        <v>2972</v>
      </c>
      <c r="C1033" s="889">
        <v>45813.0</v>
      </c>
      <c r="D1033" s="890"/>
      <c r="E1033" s="891" t="s">
        <v>31</v>
      </c>
      <c r="F1033" s="889"/>
      <c r="G1033" s="890" t="s">
        <v>628</v>
      </c>
      <c r="H1033" s="888"/>
      <c r="I1033" s="893"/>
      <c r="J1033" s="893">
        <v>25000.0</v>
      </c>
      <c r="K1033" s="893">
        <v>0.0</v>
      </c>
      <c r="L1033" s="894"/>
      <c r="M1033" s="893">
        <f t="shared" ref="M1033:M1044" si="62">IF(OR(ISBLANK(J1033),ISBLANK(K1033)),"",J1033-K1033)</f>
        <v>25000</v>
      </c>
      <c r="N1033" s="893">
        <f t="shared" si="7"/>
        <v>0</v>
      </c>
      <c r="O1033" s="904"/>
      <c r="P1033" s="904"/>
      <c r="Q1033" s="741"/>
    </row>
    <row r="1034" ht="22.5" hidden="1" customHeight="1">
      <c r="A1034" s="723" t="b">
        <v>0</v>
      </c>
      <c r="B1034" s="888" t="s">
        <v>2971</v>
      </c>
      <c r="C1034" s="889">
        <v>45813.0</v>
      </c>
      <c r="D1034" s="890"/>
      <c r="E1034" s="891" t="s">
        <v>54</v>
      </c>
      <c r="F1034" s="889"/>
      <c r="G1034" s="890" t="s">
        <v>620</v>
      </c>
      <c r="H1034" s="888"/>
      <c r="I1034" s="893"/>
      <c r="J1034" s="893">
        <v>22000.0</v>
      </c>
      <c r="K1034" s="893">
        <v>0.0</v>
      </c>
      <c r="L1034" s="894"/>
      <c r="M1034" s="893">
        <f t="shared" si="62"/>
        <v>22000</v>
      </c>
      <c r="N1034" s="893">
        <f t="shared" si="7"/>
        <v>0</v>
      </c>
      <c r="O1034" s="904"/>
      <c r="P1034" s="904"/>
      <c r="Q1034" s="741"/>
    </row>
    <row r="1035" ht="22.5" hidden="1" customHeight="1">
      <c r="A1035" s="723" t="b">
        <v>0</v>
      </c>
      <c r="B1035" s="888" t="s">
        <v>2905</v>
      </c>
      <c r="C1035" s="889">
        <v>45813.0</v>
      </c>
      <c r="D1035" s="890"/>
      <c r="E1035" s="891" t="s">
        <v>68</v>
      </c>
      <c r="F1035" s="889"/>
      <c r="G1035" s="890" t="s">
        <v>641</v>
      </c>
      <c r="H1035" s="888"/>
      <c r="I1035" s="893"/>
      <c r="J1035" s="893">
        <v>15000.0</v>
      </c>
      <c r="K1035" s="893">
        <v>0.0</v>
      </c>
      <c r="L1035" s="894"/>
      <c r="M1035" s="893">
        <f t="shared" si="62"/>
        <v>15000</v>
      </c>
      <c r="N1035" s="893">
        <f t="shared" si="7"/>
        <v>0</v>
      </c>
      <c r="O1035" s="904"/>
      <c r="P1035" s="904"/>
      <c r="Q1035" s="741"/>
    </row>
    <row r="1036" ht="22.5" hidden="1" customHeight="1">
      <c r="A1036" s="723" t="b">
        <v>0</v>
      </c>
      <c r="B1036" s="888" t="s">
        <v>3479</v>
      </c>
      <c r="C1036" s="889">
        <v>45813.0</v>
      </c>
      <c r="D1036" s="890"/>
      <c r="E1036" s="917"/>
      <c r="F1036" s="889"/>
      <c r="G1036" s="890" t="s">
        <v>628</v>
      </c>
      <c r="H1036" s="888"/>
      <c r="I1036" s="893"/>
      <c r="J1036" s="893">
        <v>15000.0</v>
      </c>
      <c r="K1036" s="893">
        <v>0.0</v>
      </c>
      <c r="L1036" s="894"/>
      <c r="M1036" s="893">
        <f t="shared" si="62"/>
        <v>15000</v>
      </c>
      <c r="N1036" s="893">
        <f t="shared" si="7"/>
        <v>0</v>
      </c>
      <c r="O1036" s="904"/>
      <c r="P1036" s="904"/>
      <c r="Q1036" s="741"/>
    </row>
    <row r="1037" ht="22.5" hidden="1" customHeight="1">
      <c r="A1037" s="723" t="b">
        <v>0</v>
      </c>
      <c r="B1037" s="888" t="s">
        <v>2973</v>
      </c>
      <c r="C1037" s="889">
        <v>45813.0</v>
      </c>
      <c r="D1037" s="890"/>
      <c r="E1037" s="891" t="s">
        <v>2921</v>
      </c>
      <c r="F1037" s="889"/>
      <c r="G1037" s="890" t="s">
        <v>628</v>
      </c>
      <c r="H1037" s="888"/>
      <c r="I1037" s="893"/>
      <c r="J1037" s="893">
        <v>5000.0</v>
      </c>
      <c r="K1037" s="893">
        <v>0.0</v>
      </c>
      <c r="L1037" s="894"/>
      <c r="M1037" s="893">
        <f t="shared" si="62"/>
        <v>5000</v>
      </c>
      <c r="N1037" s="893">
        <f t="shared" si="7"/>
        <v>0</v>
      </c>
      <c r="O1037" s="904"/>
      <c r="P1037" s="904"/>
      <c r="Q1037" s="741"/>
    </row>
    <row r="1038" ht="22.5" customHeight="1">
      <c r="A1038" s="723" t="b">
        <v>0</v>
      </c>
      <c r="B1038" s="888" t="s">
        <v>618</v>
      </c>
      <c r="C1038" s="889">
        <v>45813.0</v>
      </c>
      <c r="D1038" s="890"/>
      <c r="E1038" s="891" t="s">
        <v>2847</v>
      </c>
      <c r="F1038" s="889"/>
      <c r="G1038" s="890" t="s">
        <v>618</v>
      </c>
      <c r="H1038" s="888"/>
      <c r="I1038" s="893"/>
      <c r="J1038" s="893">
        <v>10000.0</v>
      </c>
      <c r="K1038" s="893">
        <v>0.0</v>
      </c>
      <c r="L1038" s="894"/>
      <c r="M1038" s="893">
        <f t="shared" si="62"/>
        <v>10000</v>
      </c>
      <c r="N1038" s="893">
        <f t="shared" si="7"/>
        <v>0</v>
      </c>
      <c r="O1038" s="904"/>
      <c r="P1038" s="904"/>
      <c r="Q1038" s="741"/>
    </row>
    <row r="1039" ht="22.5" hidden="1" customHeight="1">
      <c r="A1039" s="723" t="b">
        <v>0</v>
      </c>
      <c r="B1039" s="888" t="s">
        <v>2976</v>
      </c>
      <c r="C1039" s="889">
        <v>45814.0</v>
      </c>
      <c r="D1039" s="890"/>
      <c r="E1039" s="891" t="s">
        <v>54</v>
      </c>
      <c r="F1039" s="888">
        <v>34623.0</v>
      </c>
      <c r="G1039" s="890" t="s">
        <v>620</v>
      </c>
      <c r="H1039" s="888"/>
      <c r="I1039" s="893"/>
      <c r="J1039" s="893">
        <v>560000.0</v>
      </c>
      <c r="K1039" s="893">
        <v>0.0</v>
      </c>
      <c r="L1039" s="894"/>
      <c r="M1039" s="893">
        <f t="shared" si="62"/>
        <v>560000</v>
      </c>
      <c r="N1039" s="893">
        <f t="shared" si="7"/>
        <v>0</v>
      </c>
      <c r="O1039" s="904"/>
      <c r="P1039" s="904"/>
      <c r="Q1039" s="741"/>
    </row>
    <row r="1040" ht="22.5" hidden="1" customHeight="1">
      <c r="A1040" s="723" t="b">
        <v>0</v>
      </c>
      <c r="B1040" s="888" t="s">
        <v>3480</v>
      </c>
      <c r="C1040" s="889">
        <v>45814.0</v>
      </c>
      <c r="D1040" s="890"/>
      <c r="E1040" s="891" t="s">
        <v>54</v>
      </c>
      <c r="F1040" s="889"/>
      <c r="G1040" s="890" t="s">
        <v>628</v>
      </c>
      <c r="H1040" s="888"/>
      <c r="I1040" s="893"/>
      <c r="J1040" s="893">
        <v>78000.0</v>
      </c>
      <c r="K1040" s="893">
        <v>0.0</v>
      </c>
      <c r="L1040" s="894"/>
      <c r="M1040" s="893">
        <f t="shared" si="62"/>
        <v>78000</v>
      </c>
      <c r="N1040" s="893">
        <f t="shared" si="7"/>
        <v>0</v>
      </c>
      <c r="O1040" s="904"/>
      <c r="P1040" s="904"/>
      <c r="Q1040" s="741"/>
    </row>
    <row r="1041" ht="22.5" hidden="1" customHeight="1">
      <c r="A1041" s="723" t="b">
        <v>0</v>
      </c>
      <c r="B1041" s="888" t="s">
        <v>2975</v>
      </c>
      <c r="C1041" s="889">
        <v>45814.0</v>
      </c>
      <c r="D1041" s="890"/>
      <c r="E1041" s="891" t="s">
        <v>2847</v>
      </c>
      <c r="F1041" s="889"/>
      <c r="G1041" s="890" t="s">
        <v>641</v>
      </c>
      <c r="H1041" s="888"/>
      <c r="I1041" s="893"/>
      <c r="J1041" s="893">
        <v>25000.0</v>
      </c>
      <c r="K1041" s="893">
        <v>0.0</v>
      </c>
      <c r="L1041" s="894"/>
      <c r="M1041" s="893">
        <f t="shared" si="62"/>
        <v>25000</v>
      </c>
      <c r="N1041" s="893">
        <f t="shared" si="7"/>
        <v>0</v>
      </c>
      <c r="O1041" s="904"/>
      <c r="P1041" s="904"/>
      <c r="Q1041" s="741"/>
    </row>
    <row r="1042" ht="22.5" hidden="1" customHeight="1">
      <c r="A1042" s="723" t="b">
        <v>0</v>
      </c>
      <c r="B1042" s="888" t="s">
        <v>3481</v>
      </c>
      <c r="C1042" s="889">
        <v>45814.0</v>
      </c>
      <c r="D1042" s="890"/>
      <c r="E1042" s="891" t="s">
        <v>31</v>
      </c>
      <c r="F1042" s="889"/>
      <c r="G1042" s="890" t="s">
        <v>628</v>
      </c>
      <c r="H1042" s="888"/>
      <c r="I1042" s="893"/>
      <c r="J1042" s="893">
        <v>25000.0</v>
      </c>
      <c r="K1042" s="893">
        <v>0.0</v>
      </c>
      <c r="L1042" s="894"/>
      <c r="M1042" s="893">
        <f t="shared" si="62"/>
        <v>25000</v>
      </c>
      <c r="N1042" s="893">
        <f t="shared" si="7"/>
        <v>0</v>
      </c>
      <c r="O1042" s="904"/>
      <c r="P1042" s="904"/>
      <c r="Q1042" s="741"/>
    </row>
    <row r="1043" ht="22.5" hidden="1" customHeight="1">
      <c r="A1043" s="723" t="b">
        <v>0</v>
      </c>
      <c r="B1043" s="888" t="s">
        <v>2978</v>
      </c>
      <c r="C1043" s="889">
        <v>45815.0</v>
      </c>
      <c r="D1043" s="890"/>
      <c r="E1043" s="891" t="s">
        <v>225</v>
      </c>
      <c r="F1043" s="889"/>
      <c r="G1043" s="890" t="s">
        <v>628</v>
      </c>
      <c r="H1043" s="888"/>
      <c r="I1043" s="893"/>
      <c r="J1043" s="893">
        <v>40000.0</v>
      </c>
      <c r="K1043" s="893">
        <v>0.0</v>
      </c>
      <c r="L1043" s="894"/>
      <c r="M1043" s="893">
        <f t="shared" si="62"/>
        <v>40000</v>
      </c>
      <c r="N1043" s="893">
        <f t="shared" si="7"/>
        <v>0</v>
      </c>
      <c r="O1043" s="904"/>
      <c r="P1043" s="904"/>
      <c r="Q1043" s="741"/>
    </row>
    <row r="1044" ht="22.5" hidden="1" customHeight="1">
      <c r="A1044" s="723" t="b">
        <v>0</v>
      </c>
      <c r="B1044" s="888" t="s">
        <v>3404</v>
      </c>
      <c r="C1044" s="889">
        <v>45815.0</v>
      </c>
      <c r="D1044" s="897"/>
      <c r="E1044" s="898" t="s">
        <v>52</v>
      </c>
      <c r="F1044" s="889"/>
      <c r="G1044" s="890" t="s">
        <v>631</v>
      </c>
      <c r="H1044" s="888"/>
      <c r="I1044" s="893"/>
      <c r="J1044" s="893">
        <v>5000.0</v>
      </c>
      <c r="K1044" s="893">
        <v>0.0</v>
      </c>
      <c r="L1044" s="894"/>
      <c r="M1044" s="893">
        <f t="shared" si="62"/>
        <v>5000</v>
      </c>
      <c r="N1044" s="893">
        <f t="shared" si="7"/>
        <v>0</v>
      </c>
      <c r="O1044" s="904"/>
      <c r="P1044" s="904"/>
      <c r="Q1044" s="741"/>
    </row>
    <row r="1045" ht="22.5" hidden="1" customHeight="1">
      <c r="A1045" s="723" t="b">
        <v>0</v>
      </c>
      <c r="B1045" s="888" t="s">
        <v>632</v>
      </c>
      <c r="C1045" s="889">
        <v>45817.0</v>
      </c>
      <c r="D1045" s="890"/>
      <c r="E1045" s="891" t="s">
        <v>54</v>
      </c>
      <c r="F1045" s="888" t="s">
        <v>2982</v>
      </c>
      <c r="G1045" s="890" t="s">
        <v>620</v>
      </c>
      <c r="H1045" s="888"/>
      <c r="I1045" s="893"/>
      <c r="J1045" s="893">
        <v>463000.0</v>
      </c>
      <c r="K1045" s="893">
        <v>0.0</v>
      </c>
      <c r="L1045" s="894"/>
      <c r="M1045" s="893">
        <v>463000.0</v>
      </c>
      <c r="N1045" s="893">
        <f t="shared" si="7"/>
        <v>0</v>
      </c>
      <c r="O1045" s="904"/>
      <c r="P1045" s="904"/>
      <c r="Q1045" s="741"/>
    </row>
    <row r="1046" ht="22.5" customHeight="1">
      <c r="A1046" s="723" t="b">
        <v>0</v>
      </c>
      <c r="B1046" s="888" t="s">
        <v>2986</v>
      </c>
      <c r="C1046" s="889">
        <v>45817.0</v>
      </c>
      <c r="D1046" s="890"/>
      <c r="E1046" s="891" t="s">
        <v>31</v>
      </c>
      <c r="F1046" s="889"/>
      <c r="G1046" s="890" t="s">
        <v>618</v>
      </c>
      <c r="H1046" s="888"/>
      <c r="I1046" s="893"/>
      <c r="J1046" s="893">
        <v>152000.0</v>
      </c>
      <c r="K1046" s="893">
        <v>0.0</v>
      </c>
      <c r="L1046" s="894"/>
      <c r="M1046" s="893">
        <f t="shared" ref="M1046:M1050" si="63">IF(OR(ISBLANK(J1046),ISBLANK(K1046)),"",J1046-K1046)</f>
        <v>152000</v>
      </c>
      <c r="N1046" s="893">
        <f t="shared" si="7"/>
        <v>0</v>
      </c>
      <c r="O1046" s="904"/>
      <c r="P1046" s="904"/>
      <c r="Q1046" s="741"/>
    </row>
    <row r="1047" ht="22.5" hidden="1" customHeight="1">
      <c r="A1047" s="723" t="b">
        <v>0</v>
      </c>
      <c r="B1047" s="888" t="s">
        <v>3482</v>
      </c>
      <c r="C1047" s="889">
        <v>45817.0</v>
      </c>
      <c r="D1047" s="890"/>
      <c r="E1047" s="891" t="s">
        <v>54</v>
      </c>
      <c r="F1047" s="888" t="s">
        <v>2983</v>
      </c>
      <c r="G1047" s="890" t="s">
        <v>620</v>
      </c>
      <c r="H1047" s="888"/>
      <c r="I1047" s="893"/>
      <c r="J1047" s="893">
        <v>50000.0</v>
      </c>
      <c r="K1047" s="893">
        <v>0.0</v>
      </c>
      <c r="L1047" s="894"/>
      <c r="M1047" s="893">
        <f t="shared" si="63"/>
        <v>50000</v>
      </c>
      <c r="N1047" s="893">
        <f t="shared" si="7"/>
        <v>0</v>
      </c>
      <c r="O1047" s="904"/>
      <c r="P1047" s="904"/>
      <c r="Q1047" s="741"/>
    </row>
    <row r="1048" ht="22.5" hidden="1" customHeight="1">
      <c r="A1048" s="723" t="b">
        <v>1</v>
      </c>
      <c r="B1048" s="888" t="s">
        <v>2448</v>
      </c>
      <c r="C1048" s="889">
        <v>45737.0</v>
      </c>
      <c r="D1048" s="890"/>
      <c r="E1048" s="891" t="s">
        <v>1609</v>
      </c>
      <c r="F1048" s="889"/>
      <c r="G1048" s="890" t="s">
        <v>625</v>
      </c>
      <c r="H1048" s="888" t="s">
        <v>1609</v>
      </c>
      <c r="I1048" s="893"/>
      <c r="J1048" s="893">
        <v>4000.0</v>
      </c>
      <c r="K1048" s="893">
        <v>0.0</v>
      </c>
      <c r="L1048" s="894"/>
      <c r="M1048" s="893">
        <f t="shared" si="63"/>
        <v>4000</v>
      </c>
      <c r="N1048" s="893">
        <f t="shared" si="7"/>
        <v>0</v>
      </c>
      <c r="O1048" s="904"/>
      <c r="P1048" s="904"/>
      <c r="Q1048" s="741"/>
    </row>
    <row r="1049" ht="22.5" hidden="1" customHeight="1">
      <c r="A1049" s="723" t="b">
        <v>1</v>
      </c>
      <c r="B1049" s="888" t="s">
        <v>2633</v>
      </c>
      <c r="C1049" s="889">
        <v>45743.0</v>
      </c>
      <c r="D1049" s="890"/>
      <c r="E1049" s="891" t="s">
        <v>1609</v>
      </c>
      <c r="F1049" s="889"/>
      <c r="G1049" s="890" t="s">
        <v>819</v>
      </c>
      <c r="H1049" s="888" t="s">
        <v>1609</v>
      </c>
      <c r="I1049" s="893"/>
      <c r="J1049" s="893">
        <v>8000.0</v>
      </c>
      <c r="K1049" s="893">
        <v>0.0</v>
      </c>
      <c r="L1049" s="894"/>
      <c r="M1049" s="893">
        <f t="shared" si="63"/>
        <v>8000</v>
      </c>
      <c r="N1049" s="893">
        <f t="shared" si="7"/>
        <v>0</v>
      </c>
      <c r="O1049" s="904"/>
      <c r="P1049" s="904"/>
      <c r="Q1049" s="741"/>
    </row>
    <row r="1050" ht="22.5" hidden="1" customHeight="1">
      <c r="A1050" s="723" t="b">
        <v>0</v>
      </c>
      <c r="B1050" s="888" t="s">
        <v>2981</v>
      </c>
      <c r="C1050" s="889">
        <v>45817.0</v>
      </c>
      <c r="D1050" s="890"/>
      <c r="E1050" s="891" t="s">
        <v>791</v>
      </c>
      <c r="F1050" s="889"/>
      <c r="G1050" s="890" t="s">
        <v>641</v>
      </c>
      <c r="H1050" s="888"/>
      <c r="I1050" s="893"/>
      <c r="J1050" s="893">
        <v>10000.0</v>
      </c>
      <c r="K1050" s="893">
        <v>0.0</v>
      </c>
      <c r="L1050" s="894"/>
      <c r="M1050" s="893">
        <f t="shared" si="63"/>
        <v>10000</v>
      </c>
      <c r="N1050" s="893">
        <f t="shared" si="7"/>
        <v>0</v>
      </c>
      <c r="O1050" s="904"/>
      <c r="P1050" s="904"/>
      <c r="Q1050" s="741"/>
    </row>
    <row r="1051" ht="22.5" hidden="1" customHeight="1">
      <c r="A1051" s="723" t="b">
        <v>0</v>
      </c>
      <c r="B1051" s="888" t="s">
        <v>2979</v>
      </c>
      <c r="C1051" s="889">
        <v>45817.0</v>
      </c>
      <c r="D1051" s="890"/>
      <c r="E1051" s="891" t="s">
        <v>41</v>
      </c>
      <c r="F1051" s="889"/>
      <c r="G1051" s="890" t="s">
        <v>641</v>
      </c>
      <c r="H1051" s="888"/>
      <c r="I1051" s="893"/>
      <c r="J1051" s="893">
        <v>10000.0</v>
      </c>
      <c r="K1051" s="893">
        <v>0.0</v>
      </c>
      <c r="L1051" s="894"/>
      <c r="M1051" s="893">
        <v>10000.0</v>
      </c>
      <c r="N1051" s="893">
        <f t="shared" si="7"/>
        <v>0</v>
      </c>
      <c r="O1051" s="904"/>
      <c r="P1051" s="904"/>
      <c r="Q1051" s="741"/>
    </row>
    <row r="1052" ht="22.5" hidden="1" customHeight="1">
      <c r="A1052" s="723" t="b">
        <v>0</v>
      </c>
      <c r="B1052" s="888" t="s">
        <v>3404</v>
      </c>
      <c r="C1052" s="889">
        <v>45817.0</v>
      </c>
      <c r="D1052" s="890"/>
      <c r="E1052" s="891" t="s">
        <v>52</v>
      </c>
      <c r="F1052" s="889"/>
      <c r="G1052" s="890" t="s">
        <v>631</v>
      </c>
      <c r="H1052" s="888"/>
      <c r="I1052" s="893"/>
      <c r="J1052" s="893">
        <v>10000.0</v>
      </c>
      <c r="K1052" s="893">
        <v>0.0</v>
      </c>
      <c r="L1052" s="894"/>
      <c r="M1052" s="893">
        <f t="shared" ref="M1052:M1064" si="64">IF(OR(ISBLANK(J1052),ISBLANK(K1052)),"",J1052-K1052)</f>
        <v>10000</v>
      </c>
      <c r="N1052" s="893">
        <f t="shared" si="7"/>
        <v>0</v>
      </c>
      <c r="O1052" s="904"/>
      <c r="P1052" s="904"/>
      <c r="Q1052" s="741"/>
    </row>
    <row r="1053" ht="22.5" hidden="1" customHeight="1">
      <c r="A1053" s="723" t="b">
        <v>0</v>
      </c>
      <c r="B1053" s="888" t="s">
        <v>3483</v>
      </c>
      <c r="C1053" s="889">
        <v>45817.0</v>
      </c>
      <c r="D1053" s="890"/>
      <c r="E1053" s="891" t="s">
        <v>54</v>
      </c>
      <c r="F1053" s="889"/>
      <c r="G1053" s="890" t="s">
        <v>628</v>
      </c>
      <c r="H1053" s="888"/>
      <c r="I1053" s="893"/>
      <c r="J1053" s="893">
        <v>5000.0</v>
      </c>
      <c r="K1053" s="893">
        <v>0.0</v>
      </c>
      <c r="L1053" s="894"/>
      <c r="M1053" s="893">
        <f t="shared" si="64"/>
        <v>5000</v>
      </c>
      <c r="N1053" s="893">
        <f t="shared" si="7"/>
        <v>0</v>
      </c>
      <c r="O1053" s="904"/>
      <c r="P1053" s="904"/>
      <c r="Q1053" s="741"/>
    </row>
    <row r="1054" ht="22.5" hidden="1" customHeight="1">
      <c r="A1054" s="723" t="b">
        <v>0</v>
      </c>
      <c r="B1054" s="888" t="s">
        <v>2980</v>
      </c>
      <c r="C1054" s="889">
        <v>45817.0</v>
      </c>
      <c r="D1054" s="890"/>
      <c r="E1054" s="891" t="s">
        <v>41</v>
      </c>
      <c r="F1054" s="889"/>
      <c r="G1054" s="890" t="s">
        <v>641</v>
      </c>
      <c r="H1054" s="888"/>
      <c r="I1054" s="893"/>
      <c r="J1054" s="893">
        <v>5000.0</v>
      </c>
      <c r="K1054" s="893">
        <v>0.0</v>
      </c>
      <c r="L1054" s="894"/>
      <c r="M1054" s="893">
        <f t="shared" si="64"/>
        <v>5000</v>
      </c>
      <c r="N1054" s="893">
        <f t="shared" si="7"/>
        <v>0</v>
      </c>
      <c r="O1054" s="904"/>
      <c r="P1054" s="904"/>
      <c r="Q1054" s="741"/>
    </row>
    <row r="1055" ht="22.5" customHeight="1">
      <c r="A1055" s="723" t="b">
        <v>0</v>
      </c>
      <c r="B1055" s="888" t="s">
        <v>618</v>
      </c>
      <c r="C1055" s="889">
        <v>45817.0</v>
      </c>
      <c r="D1055" s="890"/>
      <c r="E1055" s="891" t="s">
        <v>2847</v>
      </c>
      <c r="F1055" s="889"/>
      <c r="G1055" s="890" t="s">
        <v>618</v>
      </c>
      <c r="H1055" s="888"/>
      <c r="I1055" s="893"/>
      <c r="J1055" s="893">
        <v>30000.0</v>
      </c>
      <c r="K1055" s="893">
        <v>0.0</v>
      </c>
      <c r="L1055" s="894"/>
      <c r="M1055" s="893">
        <f t="shared" si="64"/>
        <v>30000</v>
      </c>
      <c r="N1055" s="893">
        <f t="shared" si="7"/>
        <v>0</v>
      </c>
      <c r="O1055" s="904"/>
      <c r="P1055" s="904"/>
      <c r="Q1055" s="741"/>
    </row>
    <row r="1056" ht="22.5" customHeight="1">
      <c r="A1056" s="723" t="b">
        <v>0</v>
      </c>
      <c r="B1056" s="889" t="s">
        <v>618</v>
      </c>
      <c r="C1056" s="889">
        <v>45817.0</v>
      </c>
      <c r="D1056" s="890"/>
      <c r="E1056" s="891" t="s">
        <v>2847</v>
      </c>
      <c r="F1056" s="889"/>
      <c r="G1056" s="890" t="s">
        <v>618</v>
      </c>
      <c r="H1056" s="888"/>
      <c r="I1056" s="893"/>
      <c r="J1056" s="893">
        <v>25000.0</v>
      </c>
      <c r="K1056" s="893">
        <v>0.0</v>
      </c>
      <c r="L1056" s="894"/>
      <c r="M1056" s="893">
        <f t="shared" si="64"/>
        <v>25000</v>
      </c>
      <c r="N1056" s="893">
        <f t="shared" si="7"/>
        <v>0</v>
      </c>
      <c r="O1056" s="904"/>
      <c r="P1056" s="904"/>
      <c r="Q1056" s="741"/>
    </row>
    <row r="1057" ht="22.5" customHeight="1">
      <c r="A1057" s="723" t="b">
        <v>0</v>
      </c>
      <c r="B1057" s="888" t="s">
        <v>618</v>
      </c>
      <c r="C1057" s="889">
        <v>45818.0</v>
      </c>
      <c r="D1057" s="890"/>
      <c r="E1057" s="891" t="s">
        <v>37</v>
      </c>
      <c r="F1057" s="889"/>
      <c r="G1057" s="890" t="s">
        <v>618</v>
      </c>
      <c r="H1057" s="888"/>
      <c r="I1057" s="893"/>
      <c r="J1057" s="893">
        <v>25000.0</v>
      </c>
      <c r="K1057" s="893">
        <v>0.0</v>
      </c>
      <c r="L1057" s="894"/>
      <c r="M1057" s="893">
        <f t="shared" si="64"/>
        <v>25000</v>
      </c>
      <c r="N1057" s="893">
        <f t="shared" si="7"/>
        <v>0</v>
      </c>
      <c r="O1057" s="904"/>
      <c r="P1057" s="904"/>
      <c r="Q1057" s="741"/>
    </row>
    <row r="1058" ht="22.5" customHeight="1">
      <c r="A1058" s="723" t="b">
        <v>0</v>
      </c>
      <c r="B1058" s="888" t="s">
        <v>618</v>
      </c>
      <c r="C1058" s="889">
        <v>45818.0</v>
      </c>
      <c r="D1058" s="890"/>
      <c r="E1058" s="891" t="s">
        <v>60</v>
      </c>
      <c r="F1058" s="889"/>
      <c r="G1058" s="890" t="s">
        <v>618</v>
      </c>
      <c r="H1058" s="888"/>
      <c r="I1058" s="893"/>
      <c r="J1058" s="893">
        <v>50000.0</v>
      </c>
      <c r="K1058" s="893">
        <v>0.0</v>
      </c>
      <c r="L1058" s="894"/>
      <c r="M1058" s="893">
        <f t="shared" si="64"/>
        <v>50000</v>
      </c>
      <c r="N1058" s="893">
        <f t="shared" si="7"/>
        <v>0</v>
      </c>
      <c r="O1058" s="904"/>
      <c r="P1058" s="904"/>
      <c r="Q1058" s="741"/>
    </row>
    <row r="1059" ht="22.5" hidden="1" customHeight="1">
      <c r="A1059" s="723" t="b">
        <v>1</v>
      </c>
      <c r="B1059" s="888" t="s">
        <v>2628</v>
      </c>
      <c r="C1059" s="889">
        <v>45743.0</v>
      </c>
      <c r="D1059" s="890"/>
      <c r="E1059" s="891" t="s">
        <v>1609</v>
      </c>
      <c r="F1059" s="889"/>
      <c r="G1059" s="890" t="s">
        <v>641</v>
      </c>
      <c r="H1059" s="888" t="s">
        <v>1609</v>
      </c>
      <c r="I1059" s="893"/>
      <c r="J1059" s="893">
        <v>6000.0</v>
      </c>
      <c r="K1059" s="893">
        <v>0.0</v>
      </c>
      <c r="L1059" s="894"/>
      <c r="M1059" s="893">
        <f t="shared" si="64"/>
        <v>6000</v>
      </c>
      <c r="N1059" s="893">
        <f t="shared" si="7"/>
        <v>0</v>
      </c>
      <c r="O1059" s="904"/>
      <c r="P1059" s="904"/>
      <c r="Q1059" s="741"/>
    </row>
    <row r="1060" ht="22.5" hidden="1" customHeight="1">
      <c r="A1060" s="723" t="b">
        <v>0</v>
      </c>
      <c r="B1060" s="888" t="s">
        <v>3484</v>
      </c>
      <c r="C1060" s="889">
        <v>45818.0</v>
      </c>
      <c r="D1060" s="890"/>
      <c r="E1060" s="891" t="s">
        <v>31</v>
      </c>
      <c r="F1060" s="889"/>
      <c r="G1060" s="890" t="s">
        <v>628</v>
      </c>
      <c r="H1060" s="888"/>
      <c r="I1060" s="893"/>
      <c r="J1060" s="893">
        <v>80000.0</v>
      </c>
      <c r="K1060" s="893">
        <v>0.0</v>
      </c>
      <c r="L1060" s="894"/>
      <c r="M1060" s="893">
        <f t="shared" si="64"/>
        <v>80000</v>
      </c>
      <c r="N1060" s="893">
        <f t="shared" si="7"/>
        <v>0</v>
      </c>
      <c r="O1060" s="904"/>
      <c r="P1060" s="904"/>
      <c r="Q1060" s="741"/>
    </row>
    <row r="1061" ht="22.5" customHeight="1">
      <c r="A1061" s="723" t="b">
        <v>0</v>
      </c>
      <c r="B1061" s="888" t="s">
        <v>618</v>
      </c>
      <c r="C1061" s="889">
        <v>45818.0</v>
      </c>
      <c r="D1061" s="890"/>
      <c r="E1061" s="891" t="s">
        <v>226</v>
      </c>
      <c r="F1061" s="889"/>
      <c r="G1061" s="890" t="s">
        <v>618</v>
      </c>
      <c r="H1061" s="888"/>
      <c r="I1061" s="893"/>
      <c r="J1061" s="893">
        <v>45000.0</v>
      </c>
      <c r="K1061" s="893">
        <v>0.0</v>
      </c>
      <c r="L1061" s="894"/>
      <c r="M1061" s="893">
        <f t="shared" si="64"/>
        <v>45000</v>
      </c>
      <c r="N1061" s="893">
        <f t="shared" si="7"/>
        <v>0</v>
      </c>
      <c r="O1061" s="904"/>
      <c r="P1061" s="904"/>
      <c r="Q1061" s="741"/>
    </row>
    <row r="1062" ht="22.5" hidden="1" customHeight="1">
      <c r="A1062" s="723" t="b">
        <v>0</v>
      </c>
      <c r="B1062" s="888" t="s">
        <v>2989</v>
      </c>
      <c r="C1062" s="889">
        <v>45818.0</v>
      </c>
      <c r="D1062" s="890"/>
      <c r="E1062" s="891" t="s">
        <v>2921</v>
      </c>
      <c r="F1062" s="889"/>
      <c r="G1062" s="890" t="s">
        <v>628</v>
      </c>
      <c r="H1062" s="888"/>
      <c r="I1062" s="893"/>
      <c r="J1062" s="893">
        <v>30000.0</v>
      </c>
      <c r="K1062" s="893">
        <v>0.0</v>
      </c>
      <c r="L1062" s="894"/>
      <c r="M1062" s="893">
        <f t="shared" si="64"/>
        <v>30000</v>
      </c>
      <c r="N1062" s="893">
        <f t="shared" si="7"/>
        <v>0</v>
      </c>
      <c r="O1062" s="904"/>
      <c r="P1062" s="904"/>
      <c r="Q1062" s="741"/>
    </row>
    <row r="1063" ht="22.5" hidden="1" customHeight="1">
      <c r="A1063" s="723" t="b">
        <v>0</v>
      </c>
      <c r="B1063" s="889" t="s">
        <v>2988</v>
      </c>
      <c r="C1063" s="889">
        <v>45818.0</v>
      </c>
      <c r="D1063" s="890"/>
      <c r="E1063" s="891" t="s">
        <v>54</v>
      </c>
      <c r="F1063" s="889"/>
      <c r="G1063" s="890" t="s">
        <v>628</v>
      </c>
      <c r="H1063" s="888"/>
      <c r="I1063" s="893"/>
      <c r="J1063" s="893">
        <v>25000.0</v>
      </c>
      <c r="K1063" s="893">
        <v>0.0</v>
      </c>
      <c r="L1063" s="894"/>
      <c r="M1063" s="893">
        <f t="shared" si="64"/>
        <v>25000</v>
      </c>
      <c r="N1063" s="893">
        <f t="shared" si="7"/>
        <v>0</v>
      </c>
      <c r="O1063" s="904"/>
      <c r="P1063" s="904"/>
      <c r="Q1063" s="741"/>
    </row>
    <row r="1064" ht="22.5" customHeight="1">
      <c r="A1064" s="723" t="b">
        <v>0</v>
      </c>
      <c r="B1064" s="888" t="s">
        <v>618</v>
      </c>
      <c r="C1064" s="889">
        <v>45818.0</v>
      </c>
      <c r="D1064" s="897"/>
      <c r="E1064" s="898" t="s">
        <v>2847</v>
      </c>
      <c r="F1064" s="889"/>
      <c r="G1064" s="890" t="s">
        <v>618</v>
      </c>
      <c r="H1064" s="888"/>
      <c r="I1064" s="893"/>
      <c r="J1064" s="893">
        <v>25000.0</v>
      </c>
      <c r="K1064" s="893">
        <v>0.0</v>
      </c>
      <c r="L1064" s="894"/>
      <c r="M1064" s="893">
        <f t="shared" si="64"/>
        <v>25000</v>
      </c>
      <c r="N1064" s="893">
        <f t="shared" si="7"/>
        <v>0</v>
      </c>
      <c r="O1064" s="904"/>
      <c r="P1064" s="904"/>
      <c r="Q1064" s="741"/>
    </row>
    <row r="1065" ht="22.5" hidden="1" customHeight="1">
      <c r="A1065" s="723" t="b">
        <v>0</v>
      </c>
      <c r="B1065" s="888" t="s">
        <v>631</v>
      </c>
      <c r="C1065" s="889">
        <v>45752.0</v>
      </c>
      <c r="D1065" s="890"/>
      <c r="E1065" s="891" t="s">
        <v>1609</v>
      </c>
      <c r="F1065" s="888"/>
      <c r="G1065" s="890" t="s">
        <v>631</v>
      </c>
      <c r="H1065" s="888" t="s">
        <v>1609</v>
      </c>
      <c r="I1065" s="893"/>
      <c r="J1065" s="893">
        <v>823000.0</v>
      </c>
      <c r="K1065" s="893">
        <v>0.0</v>
      </c>
      <c r="L1065" s="894"/>
      <c r="M1065" s="893">
        <v>823000.0</v>
      </c>
      <c r="N1065" s="893">
        <f t="shared" si="7"/>
        <v>0</v>
      </c>
      <c r="O1065" s="904"/>
      <c r="P1065" s="904"/>
      <c r="Q1065" s="741"/>
    </row>
    <row r="1066" ht="22.5" hidden="1" customHeight="1">
      <c r="A1066" s="723" t="b">
        <v>0</v>
      </c>
      <c r="B1066" s="888" t="s">
        <v>2701</v>
      </c>
      <c r="C1066" s="889">
        <v>45757.0</v>
      </c>
      <c r="D1066" s="890"/>
      <c r="E1066" s="891" t="s">
        <v>1609</v>
      </c>
      <c r="F1066" s="888">
        <v>10481.0</v>
      </c>
      <c r="G1066" s="890"/>
      <c r="H1066" s="888"/>
      <c r="I1066" s="893"/>
      <c r="J1066" s="893">
        <v>43000.0</v>
      </c>
      <c r="K1066" s="893">
        <v>0.0</v>
      </c>
      <c r="L1066" s="894"/>
      <c r="M1066" s="893">
        <f t="shared" ref="M1066:M1069" si="65">IF(OR(ISBLANK(J1066),ISBLANK(K1066)),"",J1066-K1066)</f>
        <v>43000</v>
      </c>
      <c r="N1066" s="893">
        <f t="shared" si="7"/>
        <v>0</v>
      </c>
      <c r="O1066" s="904"/>
      <c r="P1066" s="904"/>
      <c r="Q1066" s="741"/>
    </row>
    <row r="1067" ht="22.5" hidden="1" customHeight="1">
      <c r="A1067" s="723" t="b">
        <v>0</v>
      </c>
      <c r="B1067" s="888" t="s">
        <v>2735</v>
      </c>
      <c r="C1067" s="889">
        <v>45763.0</v>
      </c>
      <c r="D1067" s="890"/>
      <c r="E1067" s="891" t="s">
        <v>1609</v>
      </c>
      <c r="F1067" s="889"/>
      <c r="G1067" s="890" t="s">
        <v>628</v>
      </c>
      <c r="H1067" s="888" t="s">
        <v>1609</v>
      </c>
      <c r="I1067" s="893"/>
      <c r="J1067" s="893">
        <v>60000.0</v>
      </c>
      <c r="K1067" s="893">
        <v>0.0</v>
      </c>
      <c r="L1067" s="894"/>
      <c r="M1067" s="893">
        <f t="shared" si="65"/>
        <v>60000</v>
      </c>
      <c r="N1067" s="893">
        <f t="shared" si="7"/>
        <v>0</v>
      </c>
      <c r="O1067" s="904"/>
      <c r="P1067" s="904"/>
      <c r="Q1067" s="741"/>
    </row>
    <row r="1068" ht="22.5" hidden="1" customHeight="1">
      <c r="A1068" s="723" t="b">
        <v>0</v>
      </c>
      <c r="B1068" s="888" t="s">
        <v>2747</v>
      </c>
      <c r="C1068" s="889">
        <v>45766.0</v>
      </c>
      <c r="D1068" s="890"/>
      <c r="E1068" s="891" t="s">
        <v>1609</v>
      </c>
      <c r="F1068" s="889"/>
      <c r="G1068" s="890" t="s">
        <v>2554</v>
      </c>
      <c r="H1068" s="888"/>
      <c r="I1068" s="893"/>
      <c r="J1068" s="893">
        <v>5000.0</v>
      </c>
      <c r="K1068" s="893">
        <v>0.0</v>
      </c>
      <c r="L1068" s="894"/>
      <c r="M1068" s="893">
        <f t="shared" si="65"/>
        <v>5000</v>
      </c>
      <c r="N1068" s="893">
        <f t="shared" si="7"/>
        <v>0</v>
      </c>
      <c r="O1068" s="904"/>
      <c r="P1068" s="904"/>
      <c r="Q1068" s="741"/>
    </row>
    <row r="1069" ht="22.5" hidden="1" customHeight="1">
      <c r="A1069" s="723" t="b">
        <v>0</v>
      </c>
      <c r="B1069" s="888" t="s">
        <v>2725</v>
      </c>
      <c r="C1069" s="889">
        <v>45819.0</v>
      </c>
      <c r="D1069" s="890"/>
      <c r="E1069" s="891" t="s">
        <v>2847</v>
      </c>
      <c r="F1069" s="889"/>
      <c r="G1069" s="890" t="s">
        <v>628</v>
      </c>
      <c r="H1069" s="888"/>
      <c r="I1069" s="893"/>
      <c r="J1069" s="893">
        <v>4000.0</v>
      </c>
      <c r="K1069" s="893">
        <v>0.0</v>
      </c>
      <c r="L1069" s="894"/>
      <c r="M1069" s="893">
        <f t="shared" si="65"/>
        <v>4000</v>
      </c>
      <c r="N1069" s="893">
        <f t="shared" si="7"/>
        <v>0</v>
      </c>
      <c r="O1069" s="904"/>
      <c r="P1069" s="904"/>
      <c r="Q1069" s="741"/>
    </row>
    <row r="1070" ht="22.5" customHeight="1">
      <c r="A1070" s="723" t="b">
        <v>0</v>
      </c>
      <c r="B1070" s="888" t="s">
        <v>618</v>
      </c>
      <c r="C1070" s="889">
        <v>45820.0</v>
      </c>
      <c r="D1070" s="890"/>
      <c r="E1070" s="891" t="s">
        <v>37</v>
      </c>
      <c r="F1070" s="889"/>
      <c r="G1070" s="890" t="s">
        <v>618</v>
      </c>
      <c r="H1070" s="888"/>
      <c r="I1070" s="893"/>
      <c r="J1070" s="893">
        <v>25000.0</v>
      </c>
      <c r="K1070" s="893">
        <v>0.0</v>
      </c>
      <c r="L1070" s="894"/>
      <c r="M1070" s="893">
        <f>IF(OR(ISBLANK(J1070),ISBLANK(M1070)),"",J1070-K1070)</f>
        <v>25000</v>
      </c>
      <c r="N1070" s="893">
        <f t="shared" si="7"/>
        <v>0</v>
      </c>
      <c r="O1070" s="904"/>
      <c r="P1070" s="904"/>
      <c r="Q1070" s="741"/>
    </row>
    <row r="1071" ht="22.5" hidden="1" customHeight="1">
      <c r="A1071" s="723" t="b">
        <v>0</v>
      </c>
      <c r="B1071" s="888" t="s">
        <v>2995</v>
      </c>
      <c r="C1071" s="889">
        <v>45820.0</v>
      </c>
      <c r="D1071" s="890"/>
      <c r="E1071" s="891" t="s">
        <v>41</v>
      </c>
      <c r="F1071" s="889"/>
      <c r="G1071" s="890" t="s">
        <v>628</v>
      </c>
      <c r="H1071" s="888"/>
      <c r="I1071" s="893"/>
      <c r="J1071" s="893">
        <v>120000.0</v>
      </c>
      <c r="K1071" s="893">
        <v>0.0</v>
      </c>
      <c r="L1071" s="894"/>
      <c r="M1071" s="893">
        <f>IF(OR(ISBLANK(J1071),ISBLANK(K1071)),"",J1071-K1071)</f>
        <v>120000</v>
      </c>
      <c r="N1071" s="893">
        <f t="shared" si="7"/>
        <v>0</v>
      </c>
      <c r="O1071" s="904"/>
      <c r="P1071" s="904"/>
      <c r="Q1071" s="741"/>
    </row>
    <row r="1072" ht="22.5" hidden="1" customHeight="1">
      <c r="A1072" s="723" t="b">
        <v>0</v>
      </c>
      <c r="B1072" s="888" t="s">
        <v>632</v>
      </c>
      <c r="C1072" s="889">
        <v>45820.0</v>
      </c>
      <c r="D1072" s="890"/>
      <c r="E1072" s="891" t="s">
        <v>54</v>
      </c>
      <c r="F1072" s="888" t="s">
        <v>2994</v>
      </c>
      <c r="G1072" s="890" t="s">
        <v>620</v>
      </c>
      <c r="H1072" s="888"/>
      <c r="I1072" s="893"/>
      <c r="J1072" s="893">
        <v>464000.0</v>
      </c>
      <c r="K1072" s="893">
        <v>0.0</v>
      </c>
      <c r="L1072" s="894"/>
      <c r="M1072" s="893">
        <v>464000.0</v>
      </c>
      <c r="N1072" s="893">
        <f t="shared" si="7"/>
        <v>0</v>
      </c>
      <c r="O1072" s="904"/>
      <c r="P1072" s="904"/>
      <c r="Q1072" s="741"/>
    </row>
    <row r="1073" ht="22.5" hidden="1" customHeight="1">
      <c r="A1073" s="723" t="b">
        <v>0</v>
      </c>
      <c r="B1073" s="888" t="s">
        <v>631</v>
      </c>
      <c r="C1073" s="889">
        <v>45820.0</v>
      </c>
      <c r="D1073" s="890"/>
      <c r="E1073" s="891" t="s">
        <v>1511</v>
      </c>
      <c r="F1073" s="889"/>
      <c r="G1073" s="890" t="s">
        <v>631</v>
      </c>
      <c r="H1073" s="888"/>
      <c r="I1073" s="893"/>
      <c r="J1073" s="893">
        <v>120000.0</v>
      </c>
      <c r="K1073" s="893">
        <v>0.0</v>
      </c>
      <c r="L1073" s="894"/>
      <c r="M1073" s="893">
        <f t="shared" ref="M1073:M1078" si="66">IF(OR(ISBLANK(J1073),ISBLANK(K1073)),"",J1073-K1073)</f>
        <v>120000</v>
      </c>
      <c r="N1073" s="893">
        <f t="shared" si="7"/>
        <v>0</v>
      </c>
      <c r="O1073" s="904"/>
      <c r="P1073" s="904"/>
      <c r="Q1073" s="741"/>
    </row>
    <row r="1074" ht="22.5" hidden="1" customHeight="1">
      <c r="A1074" s="723" t="b">
        <v>0</v>
      </c>
      <c r="B1074" s="888" t="s">
        <v>3404</v>
      </c>
      <c r="C1074" s="889">
        <v>45820.0</v>
      </c>
      <c r="D1074" s="890"/>
      <c r="E1074" s="891" t="s">
        <v>52</v>
      </c>
      <c r="F1074" s="889"/>
      <c r="G1074" s="890" t="s">
        <v>631</v>
      </c>
      <c r="H1074" s="888"/>
      <c r="I1074" s="893"/>
      <c r="J1074" s="893">
        <v>25000.0</v>
      </c>
      <c r="K1074" s="893">
        <v>0.0</v>
      </c>
      <c r="L1074" s="894"/>
      <c r="M1074" s="893">
        <f t="shared" si="66"/>
        <v>25000</v>
      </c>
      <c r="N1074" s="893">
        <f t="shared" si="7"/>
        <v>0</v>
      </c>
      <c r="O1074" s="904"/>
      <c r="P1074" s="904"/>
      <c r="Q1074" s="741"/>
    </row>
    <row r="1075" ht="22.5" hidden="1" customHeight="1">
      <c r="A1075" s="723" t="b">
        <v>0</v>
      </c>
      <c r="B1075" s="888" t="s">
        <v>2747</v>
      </c>
      <c r="C1075" s="889">
        <v>45769.0</v>
      </c>
      <c r="D1075" s="890"/>
      <c r="E1075" s="891" t="s">
        <v>1609</v>
      </c>
      <c r="F1075" s="889"/>
      <c r="G1075" s="890" t="s">
        <v>3427</v>
      </c>
      <c r="H1075" s="888"/>
      <c r="I1075" s="893"/>
      <c r="J1075" s="893">
        <v>5000.0</v>
      </c>
      <c r="K1075" s="893">
        <v>0.0</v>
      </c>
      <c r="L1075" s="894"/>
      <c r="M1075" s="893">
        <f t="shared" si="66"/>
        <v>5000</v>
      </c>
      <c r="N1075" s="893">
        <f t="shared" si="7"/>
        <v>0</v>
      </c>
      <c r="O1075" s="904"/>
      <c r="P1075" s="904"/>
      <c r="Q1075" s="741"/>
    </row>
    <row r="1076" ht="22.5" hidden="1" customHeight="1">
      <c r="A1076" s="723" t="b">
        <v>0</v>
      </c>
      <c r="B1076" s="888" t="s">
        <v>2973</v>
      </c>
      <c r="C1076" s="889">
        <v>45820.0</v>
      </c>
      <c r="D1076" s="890"/>
      <c r="E1076" s="891" t="s">
        <v>2921</v>
      </c>
      <c r="F1076" s="889"/>
      <c r="G1076" s="890" t="s">
        <v>628</v>
      </c>
      <c r="H1076" s="888"/>
      <c r="I1076" s="893"/>
      <c r="J1076" s="893">
        <v>10000.0</v>
      </c>
      <c r="K1076" s="893">
        <v>0.0</v>
      </c>
      <c r="L1076" s="894"/>
      <c r="M1076" s="893">
        <f t="shared" si="66"/>
        <v>10000</v>
      </c>
      <c r="N1076" s="893">
        <f t="shared" si="7"/>
        <v>0</v>
      </c>
      <c r="O1076" s="904"/>
      <c r="P1076" s="904"/>
      <c r="Q1076" s="741"/>
    </row>
    <row r="1077" ht="22.5" customHeight="1">
      <c r="A1077" s="723" t="b">
        <v>0</v>
      </c>
      <c r="B1077" s="888" t="s">
        <v>618</v>
      </c>
      <c r="C1077" s="889">
        <v>45820.0</v>
      </c>
      <c r="D1077" s="890"/>
      <c r="E1077" s="891" t="s">
        <v>2847</v>
      </c>
      <c r="F1077" s="889"/>
      <c r="G1077" s="890" t="s">
        <v>618</v>
      </c>
      <c r="H1077" s="888"/>
      <c r="I1077" s="893"/>
      <c r="J1077" s="893">
        <v>10000.0</v>
      </c>
      <c r="K1077" s="893">
        <v>0.0</v>
      </c>
      <c r="L1077" s="894"/>
      <c r="M1077" s="893">
        <f t="shared" si="66"/>
        <v>10000</v>
      </c>
      <c r="N1077" s="893">
        <f t="shared" si="7"/>
        <v>0</v>
      </c>
      <c r="O1077" s="904"/>
      <c r="P1077" s="904"/>
      <c r="Q1077" s="741"/>
    </row>
    <row r="1078" ht="22.5" hidden="1" customHeight="1">
      <c r="A1078" s="723" t="b">
        <v>0</v>
      </c>
      <c r="B1078" s="888" t="s">
        <v>2997</v>
      </c>
      <c r="C1078" s="889">
        <v>45821.0</v>
      </c>
      <c r="D1078" s="890"/>
      <c r="E1078" s="891" t="s">
        <v>41</v>
      </c>
      <c r="F1078" s="889"/>
      <c r="G1078" s="890" t="s">
        <v>628</v>
      </c>
      <c r="H1078" s="888"/>
      <c r="I1078" s="893"/>
      <c r="J1078" s="893">
        <v>15000.0</v>
      </c>
      <c r="K1078" s="893">
        <v>0.0</v>
      </c>
      <c r="L1078" s="894"/>
      <c r="M1078" s="893">
        <f t="shared" si="66"/>
        <v>15000</v>
      </c>
      <c r="N1078" s="893">
        <f t="shared" si="7"/>
        <v>0</v>
      </c>
      <c r="O1078" s="904"/>
      <c r="P1078" s="904"/>
      <c r="Q1078" s="741"/>
    </row>
    <row r="1079" ht="22.5" hidden="1" customHeight="1">
      <c r="A1079" s="723" t="b">
        <v>0</v>
      </c>
      <c r="B1079" s="888" t="s">
        <v>632</v>
      </c>
      <c r="C1079" s="889">
        <v>45822.0</v>
      </c>
      <c r="D1079" s="890"/>
      <c r="E1079" s="891" t="s">
        <v>632</v>
      </c>
      <c r="F1079" s="888">
        <v>8913.0</v>
      </c>
      <c r="G1079" s="890" t="s">
        <v>620</v>
      </c>
      <c r="H1079" s="888"/>
      <c r="I1079" s="893"/>
      <c r="J1079" s="893">
        <v>50000.0</v>
      </c>
      <c r="K1079" s="893">
        <v>0.0</v>
      </c>
      <c r="L1079" s="894"/>
      <c r="M1079" s="893">
        <v>1507000.0</v>
      </c>
      <c r="N1079" s="888">
        <v>0.0</v>
      </c>
      <c r="O1079" s="949"/>
      <c r="P1079" s="949"/>
      <c r="Q1079" s="741"/>
    </row>
    <row r="1080" ht="22.5" hidden="1" customHeight="1">
      <c r="A1080" s="723" t="b">
        <v>0</v>
      </c>
      <c r="B1080" s="888" t="s">
        <v>2794</v>
      </c>
      <c r="C1080" s="889">
        <v>45772.0</v>
      </c>
      <c r="D1080" s="890"/>
      <c r="E1080" s="891" t="s">
        <v>1609</v>
      </c>
      <c r="F1080" s="889"/>
      <c r="G1080" s="890" t="s">
        <v>628</v>
      </c>
      <c r="H1080" s="888"/>
      <c r="I1080" s="893"/>
      <c r="J1080" s="893">
        <v>15000.0</v>
      </c>
      <c r="K1080" s="893">
        <v>0.0</v>
      </c>
      <c r="L1080" s="894"/>
      <c r="M1080" s="893">
        <f t="shared" ref="M1080:M1098" si="67">IF(OR(ISBLANK(J1080),ISBLANK(K1080)),"",J1080-K1080)</f>
        <v>15000</v>
      </c>
      <c r="N1080" s="893">
        <f t="shared" ref="N1080:N1268" si="68">J1080-M1080</f>
        <v>0</v>
      </c>
      <c r="O1080" s="904"/>
      <c r="P1080" s="904"/>
      <c r="Q1080" s="741"/>
    </row>
    <row r="1081" ht="22.5" hidden="1" customHeight="1">
      <c r="A1081" s="723" t="b">
        <v>0</v>
      </c>
      <c r="B1081" s="888" t="s">
        <v>2813</v>
      </c>
      <c r="C1081" s="889">
        <v>45775.0</v>
      </c>
      <c r="D1081" s="890"/>
      <c r="E1081" s="891" t="s">
        <v>1609</v>
      </c>
      <c r="F1081" s="889"/>
      <c r="G1081" s="890" t="s">
        <v>641</v>
      </c>
      <c r="H1081" s="888"/>
      <c r="I1081" s="893"/>
      <c r="J1081" s="893">
        <v>45000.0</v>
      </c>
      <c r="K1081" s="893">
        <v>0.0</v>
      </c>
      <c r="L1081" s="894"/>
      <c r="M1081" s="893">
        <f t="shared" si="67"/>
        <v>45000</v>
      </c>
      <c r="N1081" s="893">
        <f t="shared" si="68"/>
        <v>0</v>
      </c>
      <c r="O1081" s="904"/>
      <c r="P1081" s="904"/>
      <c r="Q1081" s="741"/>
    </row>
    <row r="1082" ht="22.5" hidden="1" customHeight="1">
      <c r="A1082" s="723" t="b">
        <v>0</v>
      </c>
      <c r="B1082" s="888" t="s">
        <v>2999</v>
      </c>
      <c r="C1082" s="889">
        <v>45825.0</v>
      </c>
      <c r="D1082" s="897"/>
      <c r="E1082" s="898" t="s">
        <v>31</v>
      </c>
      <c r="F1082" s="889"/>
      <c r="G1082" s="890" t="s">
        <v>628</v>
      </c>
      <c r="H1082" s="888"/>
      <c r="I1082" s="893"/>
      <c r="J1082" s="893">
        <v>1350000.0</v>
      </c>
      <c r="K1082" s="893">
        <v>0.0</v>
      </c>
      <c r="L1082" s="894"/>
      <c r="M1082" s="893">
        <f t="shared" si="67"/>
        <v>1350000</v>
      </c>
      <c r="N1082" s="893">
        <f t="shared" si="68"/>
        <v>0</v>
      </c>
      <c r="O1082" s="904"/>
      <c r="P1082" s="904"/>
      <c r="Q1082" s="741"/>
    </row>
    <row r="1083" ht="22.5" customHeight="1">
      <c r="A1083" s="723" t="b">
        <v>0</v>
      </c>
      <c r="B1083" s="888" t="s">
        <v>618</v>
      </c>
      <c r="C1083" s="889">
        <v>45825.0</v>
      </c>
      <c r="D1083" s="890"/>
      <c r="E1083" s="891" t="s">
        <v>225</v>
      </c>
      <c r="F1083" s="889"/>
      <c r="G1083" s="890" t="s">
        <v>618</v>
      </c>
      <c r="H1083" s="888"/>
      <c r="I1083" s="893"/>
      <c r="J1083" s="893">
        <v>400000.0</v>
      </c>
      <c r="K1083" s="893">
        <v>0.0</v>
      </c>
      <c r="L1083" s="894"/>
      <c r="M1083" s="893">
        <f t="shared" si="67"/>
        <v>400000</v>
      </c>
      <c r="N1083" s="893">
        <f t="shared" si="68"/>
        <v>0</v>
      </c>
      <c r="O1083" s="904"/>
      <c r="P1083" s="904"/>
      <c r="Q1083" s="741"/>
    </row>
    <row r="1084" ht="22.5" customHeight="1">
      <c r="A1084" s="723" t="b">
        <v>0</v>
      </c>
      <c r="B1084" s="888" t="s">
        <v>618</v>
      </c>
      <c r="C1084" s="889">
        <v>45825.0</v>
      </c>
      <c r="D1084" s="890"/>
      <c r="E1084" s="891" t="s">
        <v>2847</v>
      </c>
      <c r="F1084" s="889"/>
      <c r="G1084" s="890" t="s">
        <v>618</v>
      </c>
      <c r="H1084" s="888"/>
      <c r="I1084" s="893"/>
      <c r="J1084" s="893">
        <v>10000.0</v>
      </c>
      <c r="K1084" s="893">
        <v>0.0</v>
      </c>
      <c r="L1084" s="894"/>
      <c r="M1084" s="893">
        <f t="shared" si="67"/>
        <v>10000</v>
      </c>
      <c r="N1084" s="893">
        <f t="shared" si="68"/>
        <v>0</v>
      </c>
      <c r="O1084" s="904"/>
      <c r="P1084" s="904"/>
      <c r="Q1084" s="741"/>
    </row>
    <row r="1085" ht="22.5" hidden="1" customHeight="1">
      <c r="A1085" s="723" t="b">
        <v>0</v>
      </c>
      <c r="B1085" s="888" t="s">
        <v>3000</v>
      </c>
      <c r="C1085" s="889">
        <v>45826.0</v>
      </c>
      <c r="D1085" s="890"/>
      <c r="E1085" s="891" t="s">
        <v>31</v>
      </c>
      <c r="F1085" s="889"/>
      <c r="G1085" s="890" t="s">
        <v>641</v>
      </c>
      <c r="H1085" s="888"/>
      <c r="I1085" s="893"/>
      <c r="J1085" s="893">
        <v>90000.0</v>
      </c>
      <c r="K1085" s="893">
        <v>0.0</v>
      </c>
      <c r="L1085" s="894"/>
      <c r="M1085" s="893">
        <f t="shared" si="67"/>
        <v>90000</v>
      </c>
      <c r="N1085" s="893">
        <f t="shared" si="68"/>
        <v>0</v>
      </c>
      <c r="O1085" s="904"/>
      <c r="P1085" s="904"/>
      <c r="Q1085" s="741"/>
    </row>
    <row r="1086" ht="22.5" hidden="1" customHeight="1">
      <c r="A1086" s="723" t="b">
        <v>0</v>
      </c>
      <c r="B1086" s="888" t="s">
        <v>3001</v>
      </c>
      <c r="C1086" s="889">
        <v>45827.0</v>
      </c>
      <c r="D1086" s="890"/>
      <c r="E1086" s="891" t="s">
        <v>31</v>
      </c>
      <c r="F1086" s="889"/>
      <c r="G1086" s="890" t="s">
        <v>628</v>
      </c>
      <c r="H1086" s="888"/>
      <c r="I1086" s="893"/>
      <c r="J1086" s="893">
        <v>750000.0</v>
      </c>
      <c r="K1086" s="893">
        <v>0.0</v>
      </c>
      <c r="L1086" s="894"/>
      <c r="M1086" s="893">
        <f t="shared" si="67"/>
        <v>750000</v>
      </c>
      <c r="N1086" s="893">
        <f t="shared" si="68"/>
        <v>0</v>
      </c>
      <c r="O1086" s="904"/>
      <c r="P1086" s="904"/>
      <c r="Q1086" s="741"/>
    </row>
    <row r="1087" ht="22.5" hidden="1" customHeight="1">
      <c r="A1087" s="723" t="b">
        <v>0</v>
      </c>
      <c r="B1087" s="888" t="s">
        <v>3404</v>
      </c>
      <c r="C1087" s="889">
        <v>45827.0</v>
      </c>
      <c r="D1087" s="890"/>
      <c r="E1087" s="891" t="s">
        <v>52</v>
      </c>
      <c r="F1087" s="889"/>
      <c r="G1087" s="890" t="s">
        <v>631</v>
      </c>
      <c r="H1087" s="888"/>
      <c r="I1087" s="893"/>
      <c r="J1087" s="893">
        <v>25000.0</v>
      </c>
      <c r="K1087" s="893">
        <v>0.0</v>
      </c>
      <c r="L1087" s="894"/>
      <c r="M1087" s="893">
        <f t="shared" si="67"/>
        <v>25000</v>
      </c>
      <c r="N1087" s="893">
        <f t="shared" si="68"/>
        <v>0</v>
      </c>
      <c r="O1087" s="904"/>
      <c r="P1087" s="904"/>
      <c r="Q1087" s="741"/>
    </row>
    <row r="1088" ht="22.5" customHeight="1">
      <c r="A1088" s="723" t="b">
        <v>0</v>
      </c>
      <c r="B1088" s="888" t="s">
        <v>618</v>
      </c>
      <c r="C1088" s="889">
        <v>45828.0</v>
      </c>
      <c r="D1088" s="890"/>
      <c r="E1088" s="891" t="s">
        <v>37</v>
      </c>
      <c r="F1088" s="889"/>
      <c r="G1088" s="890" t="s">
        <v>618</v>
      </c>
      <c r="H1088" s="888"/>
      <c r="I1088" s="893"/>
      <c r="J1088" s="893">
        <v>25000.0</v>
      </c>
      <c r="K1088" s="893">
        <v>0.0</v>
      </c>
      <c r="L1088" s="894"/>
      <c r="M1088" s="893">
        <f t="shared" si="67"/>
        <v>25000</v>
      </c>
      <c r="N1088" s="893">
        <f t="shared" si="68"/>
        <v>0</v>
      </c>
      <c r="O1088" s="904"/>
      <c r="P1088" s="904"/>
      <c r="Q1088" s="741"/>
    </row>
    <row r="1089" ht="22.5" customHeight="1">
      <c r="A1089" s="723" t="b">
        <v>0</v>
      </c>
      <c r="B1089" s="888" t="s">
        <v>618</v>
      </c>
      <c r="C1089" s="889">
        <v>45828.0</v>
      </c>
      <c r="D1089" s="890"/>
      <c r="E1089" s="891" t="s">
        <v>60</v>
      </c>
      <c r="F1089" s="889"/>
      <c r="G1089" s="890" t="s">
        <v>618</v>
      </c>
      <c r="H1089" s="888"/>
      <c r="I1089" s="893"/>
      <c r="J1089" s="893">
        <v>25000.0</v>
      </c>
      <c r="K1089" s="893">
        <v>0.0</v>
      </c>
      <c r="L1089" s="894"/>
      <c r="M1089" s="893">
        <f t="shared" si="67"/>
        <v>25000</v>
      </c>
      <c r="N1089" s="893">
        <f t="shared" si="68"/>
        <v>0</v>
      </c>
      <c r="O1089" s="904"/>
      <c r="P1089" s="904"/>
      <c r="Q1089" s="741"/>
    </row>
    <row r="1090" ht="22.5" customHeight="1">
      <c r="A1090" s="723" t="b">
        <v>0</v>
      </c>
      <c r="B1090" s="888" t="s">
        <v>618</v>
      </c>
      <c r="C1090" s="889">
        <v>45828.0</v>
      </c>
      <c r="D1090" s="890"/>
      <c r="E1090" s="891" t="s">
        <v>60</v>
      </c>
      <c r="F1090" s="889"/>
      <c r="G1090" s="890" t="s">
        <v>618</v>
      </c>
      <c r="H1090" s="888"/>
      <c r="I1090" s="893"/>
      <c r="J1090" s="893">
        <v>5000.0</v>
      </c>
      <c r="K1090" s="893">
        <v>0.0</v>
      </c>
      <c r="L1090" s="894"/>
      <c r="M1090" s="893">
        <f t="shared" si="67"/>
        <v>5000</v>
      </c>
      <c r="N1090" s="893">
        <f t="shared" si="68"/>
        <v>0</v>
      </c>
      <c r="O1090" s="904"/>
      <c r="P1090" s="904"/>
      <c r="Q1090" s="741"/>
    </row>
    <row r="1091" ht="22.5" customHeight="1">
      <c r="A1091" s="723" t="b">
        <v>0</v>
      </c>
      <c r="B1091" s="888" t="s">
        <v>618</v>
      </c>
      <c r="C1091" s="889">
        <v>45828.0</v>
      </c>
      <c r="D1091" s="890"/>
      <c r="E1091" s="891" t="s">
        <v>60</v>
      </c>
      <c r="F1091" s="889"/>
      <c r="G1091" s="890" t="s">
        <v>618</v>
      </c>
      <c r="H1091" s="888"/>
      <c r="I1091" s="893"/>
      <c r="J1091" s="893">
        <v>5000.0</v>
      </c>
      <c r="K1091" s="893">
        <v>0.0</v>
      </c>
      <c r="L1091" s="894"/>
      <c r="M1091" s="893">
        <f t="shared" si="67"/>
        <v>5000</v>
      </c>
      <c r="N1091" s="893">
        <f t="shared" si="68"/>
        <v>0</v>
      </c>
      <c r="O1091" s="904"/>
      <c r="P1091" s="904"/>
      <c r="Q1091" s="741"/>
    </row>
    <row r="1092" ht="22.5" hidden="1" customHeight="1">
      <c r="A1092" s="723" t="b">
        <v>0</v>
      </c>
      <c r="B1092" s="888" t="s">
        <v>3002</v>
      </c>
      <c r="C1092" s="889">
        <v>45828.0</v>
      </c>
      <c r="D1092" s="890"/>
      <c r="E1092" s="891" t="s">
        <v>41</v>
      </c>
      <c r="F1092" s="889"/>
      <c r="G1092" s="890" t="s">
        <v>2426</v>
      </c>
      <c r="H1092" s="888"/>
      <c r="I1092" s="893"/>
      <c r="J1092" s="893">
        <v>210000.0</v>
      </c>
      <c r="K1092" s="893">
        <v>0.0</v>
      </c>
      <c r="L1092" s="894"/>
      <c r="M1092" s="893">
        <f t="shared" si="67"/>
        <v>210000</v>
      </c>
      <c r="N1092" s="893">
        <f t="shared" si="68"/>
        <v>0</v>
      </c>
      <c r="O1092" s="904"/>
      <c r="P1092" s="904"/>
      <c r="Q1092" s="741"/>
    </row>
    <row r="1093" ht="22.5" customHeight="1">
      <c r="A1093" s="723" t="b">
        <v>0</v>
      </c>
      <c r="B1093" s="888" t="s">
        <v>618</v>
      </c>
      <c r="C1093" s="889">
        <v>45828.0</v>
      </c>
      <c r="D1093" s="890"/>
      <c r="E1093" s="891" t="s">
        <v>31</v>
      </c>
      <c r="F1093" s="889"/>
      <c r="G1093" s="890" t="s">
        <v>618</v>
      </c>
      <c r="H1093" s="888"/>
      <c r="I1093" s="893"/>
      <c r="J1093" s="893">
        <v>190000.0</v>
      </c>
      <c r="K1093" s="893">
        <v>0.0</v>
      </c>
      <c r="L1093" s="894"/>
      <c r="M1093" s="893">
        <f t="shared" si="67"/>
        <v>190000</v>
      </c>
      <c r="N1093" s="893">
        <f t="shared" si="68"/>
        <v>0</v>
      </c>
      <c r="O1093" s="904"/>
      <c r="P1093" s="904"/>
      <c r="Q1093" s="741"/>
    </row>
    <row r="1094" ht="22.5" hidden="1" customHeight="1">
      <c r="A1094" s="723" t="b">
        <v>0</v>
      </c>
      <c r="B1094" s="888" t="s">
        <v>2822</v>
      </c>
      <c r="C1094" s="889">
        <v>45775.0</v>
      </c>
      <c r="D1094" s="890"/>
      <c r="E1094" s="891" t="s">
        <v>1609</v>
      </c>
      <c r="F1094" s="889"/>
      <c r="G1094" s="890" t="s">
        <v>628</v>
      </c>
      <c r="H1094" s="888"/>
      <c r="I1094" s="893"/>
      <c r="J1094" s="893">
        <v>35000.0</v>
      </c>
      <c r="K1094" s="893">
        <v>0.0</v>
      </c>
      <c r="L1094" s="894"/>
      <c r="M1094" s="893">
        <f t="shared" si="67"/>
        <v>35000</v>
      </c>
      <c r="N1094" s="893">
        <f t="shared" si="68"/>
        <v>0</v>
      </c>
      <c r="O1094" s="904"/>
      <c r="P1094" s="904"/>
      <c r="Q1094" s="741"/>
    </row>
    <row r="1095" ht="22.5" hidden="1" customHeight="1">
      <c r="A1095" s="723" t="b">
        <v>0</v>
      </c>
      <c r="B1095" s="888" t="s">
        <v>2823</v>
      </c>
      <c r="C1095" s="889">
        <v>45775.0</v>
      </c>
      <c r="D1095" s="890"/>
      <c r="E1095" s="891" t="s">
        <v>1609</v>
      </c>
      <c r="F1095" s="889"/>
      <c r="G1095" s="890" t="s">
        <v>628</v>
      </c>
      <c r="H1095" s="888"/>
      <c r="I1095" s="893"/>
      <c r="J1095" s="893">
        <v>25000.0</v>
      </c>
      <c r="K1095" s="893">
        <v>0.0</v>
      </c>
      <c r="L1095" s="894"/>
      <c r="M1095" s="893">
        <f t="shared" si="67"/>
        <v>25000</v>
      </c>
      <c r="N1095" s="893">
        <f t="shared" si="68"/>
        <v>0</v>
      </c>
      <c r="O1095" s="904"/>
      <c r="P1095" s="904"/>
      <c r="Q1095" s="741"/>
    </row>
    <row r="1096" ht="22.5" hidden="1" customHeight="1">
      <c r="A1096" s="723" t="b">
        <v>0</v>
      </c>
      <c r="B1096" s="888" t="s">
        <v>3485</v>
      </c>
      <c r="C1096" s="889">
        <v>45828.0</v>
      </c>
      <c r="D1096" s="890"/>
      <c r="E1096" s="891" t="s">
        <v>41</v>
      </c>
      <c r="F1096" s="889"/>
      <c r="G1096" s="890" t="s">
        <v>628</v>
      </c>
      <c r="H1096" s="888"/>
      <c r="I1096" s="893"/>
      <c r="J1096" s="893">
        <v>60000.0</v>
      </c>
      <c r="K1096" s="893">
        <v>0.0</v>
      </c>
      <c r="L1096" s="894"/>
      <c r="M1096" s="893">
        <f t="shared" si="67"/>
        <v>60000</v>
      </c>
      <c r="N1096" s="893">
        <f t="shared" si="68"/>
        <v>0</v>
      </c>
      <c r="O1096" s="904"/>
      <c r="P1096" s="904"/>
      <c r="Q1096" s="741"/>
    </row>
    <row r="1097" ht="22.5" customHeight="1">
      <c r="A1097" s="723" t="b">
        <v>0</v>
      </c>
      <c r="B1097" s="888" t="s">
        <v>618</v>
      </c>
      <c r="C1097" s="889">
        <v>45828.0</v>
      </c>
      <c r="D1097" s="890"/>
      <c r="E1097" s="891" t="s">
        <v>226</v>
      </c>
      <c r="F1097" s="889"/>
      <c r="G1097" s="890" t="s">
        <v>618</v>
      </c>
      <c r="H1097" s="888"/>
      <c r="I1097" s="893"/>
      <c r="J1097" s="893">
        <v>50000.0</v>
      </c>
      <c r="K1097" s="893">
        <v>0.0</v>
      </c>
      <c r="L1097" s="894"/>
      <c r="M1097" s="893">
        <f t="shared" si="67"/>
        <v>50000</v>
      </c>
      <c r="N1097" s="893">
        <f t="shared" si="68"/>
        <v>0</v>
      </c>
      <c r="O1097" s="904"/>
      <c r="P1097" s="904"/>
      <c r="Q1097" s="741"/>
    </row>
    <row r="1098" ht="22.5" hidden="1" customHeight="1">
      <c r="A1098" s="723" t="b">
        <v>0</v>
      </c>
      <c r="B1098" s="888" t="s">
        <v>3404</v>
      </c>
      <c r="C1098" s="889">
        <v>45828.0</v>
      </c>
      <c r="D1098" s="890"/>
      <c r="E1098" s="891" t="s">
        <v>52</v>
      </c>
      <c r="F1098" s="889"/>
      <c r="G1098" s="890" t="s">
        <v>631</v>
      </c>
      <c r="H1098" s="888"/>
      <c r="I1098" s="893"/>
      <c r="J1098" s="893">
        <v>50000.0</v>
      </c>
      <c r="K1098" s="893">
        <v>0.0</v>
      </c>
      <c r="L1098" s="894"/>
      <c r="M1098" s="893">
        <f t="shared" si="67"/>
        <v>50000</v>
      </c>
      <c r="N1098" s="893">
        <f t="shared" si="68"/>
        <v>0</v>
      </c>
      <c r="O1098" s="904"/>
      <c r="P1098" s="904"/>
      <c r="Q1098" s="741"/>
    </row>
    <row r="1099" ht="22.5" hidden="1" customHeight="1">
      <c r="A1099" s="723" t="b">
        <v>0</v>
      </c>
      <c r="B1099" s="888" t="s">
        <v>631</v>
      </c>
      <c r="C1099" s="889">
        <v>45778.0</v>
      </c>
      <c r="D1099" s="890"/>
      <c r="E1099" s="891" t="s">
        <v>1609</v>
      </c>
      <c r="F1099" s="889"/>
      <c r="G1099" s="890" t="s">
        <v>631</v>
      </c>
      <c r="H1099" s="888"/>
      <c r="I1099" s="893"/>
      <c r="J1099" s="893">
        <v>845000.0</v>
      </c>
      <c r="K1099" s="893">
        <v>0.0</v>
      </c>
      <c r="L1099" s="894"/>
      <c r="M1099" s="893">
        <v>845000.0</v>
      </c>
      <c r="N1099" s="893">
        <f t="shared" si="68"/>
        <v>0</v>
      </c>
      <c r="O1099" s="904"/>
      <c r="P1099" s="904"/>
      <c r="Q1099" s="741"/>
    </row>
    <row r="1100" ht="22.5" hidden="1" customHeight="1">
      <c r="A1100" s="723" t="b">
        <v>0</v>
      </c>
      <c r="B1100" s="888" t="s">
        <v>3009</v>
      </c>
      <c r="C1100" s="889">
        <v>45828.0</v>
      </c>
      <c r="D1100" s="890"/>
      <c r="E1100" s="891" t="s">
        <v>791</v>
      </c>
      <c r="F1100" s="888">
        <v>323.0</v>
      </c>
      <c r="G1100" s="890" t="s">
        <v>628</v>
      </c>
      <c r="H1100" s="888"/>
      <c r="I1100" s="893"/>
      <c r="J1100" s="893">
        <v>40000.0</v>
      </c>
      <c r="K1100" s="893">
        <v>0.0</v>
      </c>
      <c r="L1100" s="894"/>
      <c r="M1100" s="893">
        <f t="shared" ref="M1100:M1109" si="69">IF(OR(ISBLANK(J1100),ISBLANK(K1100)),"",J1100-K1100)</f>
        <v>40000</v>
      </c>
      <c r="N1100" s="893">
        <f t="shared" si="68"/>
        <v>0</v>
      </c>
      <c r="O1100" s="904"/>
      <c r="P1100" s="904"/>
      <c r="Q1100" s="741"/>
    </row>
    <row r="1101" ht="22.5" hidden="1" customHeight="1">
      <c r="A1101" s="723" t="b">
        <v>0</v>
      </c>
      <c r="B1101" s="888" t="s">
        <v>2859</v>
      </c>
      <c r="C1101" s="889">
        <v>45782.0</v>
      </c>
      <c r="D1101" s="890"/>
      <c r="E1101" s="891" t="s">
        <v>1609</v>
      </c>
      <c r="F1101" s="889"/>
      <c r="G1101" s="890" t="s">
        <v>628</v>
      </c>
      <c r="H1101" s="888"/>
      <c r="I1101" s="893"/>
      <c r="J1101" s="893">
        <v>4000.0</v>
      </c>
      <c r="K1101" s="893">
        <v>0.0</v>
      </c>
      <c r="L1101" s="894"/>
      <c r="M1101" s="893">
        <f t="shared" si="69"/>
        <v>4000</v>
      </c>
      <c r="N1101" s="893">
        <f t="shared" si="68"/>
        <v>0</v>
      </c>
      <c r="O1101" s="904"/>
      <c r="P1101" s="904"/>
      <c r="Q1101" s="741"/>
    </row>
    <row r="1102" ht="22.5" hidden="1" customHeight="1">
      <c r="A1102" s="723" t="b">
        <v>0</v>
      </c>
      <c r="B1102" s="888" t="s">
        <v>3404</v>
      </c>
      <c r="C1102" s="889">
        <v>45828.0</v>
      </c>
      <c r="D1102" s="890"/>
      <c r="E1102" s="891" t="s">
        <v>52</v>
      </c>
      <c r="F1102" s="889"/>
      <c r="G1102" s="890" t="s">
        <v>631</v>
      </c>
      <c r="H1102" s="888"/>
      <c r="I1102" s="893"/>
      <c r="J1102" s="893">
        <v>25000.0</v>
      </c>
      <c r="K1102" s="893">
        <v>0.0</v>
      </c>
      <c r="L1102" s="894"/>
      <c r="M1102" s="893">
        <f t="shared" si="69"/>
        <v>25000</v>
      </c>
      <c r="N1102" s="893">
        <f t="shared" si="68"/>
        <v>0</v>
      </c>
      <c r="O1102" s="904"/>
      <c r="P1102" s="904"/>
      <c r="Q1102" s="741"/>
    </row>
    <row r="1103" ht="22.5" customHeight="1">
      <c r="A1103" s="723" t="b">
        <v>0</v>
      </c>
      <c r="B1103" s="888" t="s">
        <v>3015</v>
      </c>
      <c r="C1103" s="889">
        <v>45828.0</v>
      </c>
      <c r="D1103" s="890"/>
      <c r="E1103" s="917"/>
      <c r="F1103" s="889"/>
      <c r="G1103" s="890" t="s">
        <v>618</v>
      </c>
      <c r="H1103" s="888"/>
      <c r="I1103" s="893"/>
      <c r="J1103" s="893">
        <v>25000.0</v>
      </c>
      <c r="K1103" s="893">
        <v>0.0</v>
      </c>
      <c r="L1103" s="894"/>
      <c r="M1103" s="893">
        <f t="shared" si="69"/>
        <v>25000</v>
      </c>
      <c r="N1103" s="893">
        <f t="shared" si="68"/>
        <v>0</v>
      </c>
      <c r="O1103" s="904"/>
      <c r="P1103" s="904"/>
      <c r="Q1103" s="741"/>
    </row>
    <row r="1104" ht="22.5" hidden="1" customHeight="1">
      <c r="A1104" s="723" t="b">
        <v>0</v>
      </c>
      <c r="B1104" s="888" t="s">
        <v>2869</v>
      </c>
      <c r="C1104" s="889">
        <v>45787.0</v>
      </c>
      <c r="D1104" s="890"/>
      <c r="E1104" s="891" t="s">
        <v>1609</v>
      </c>
      <c r="F1104" s="889"/>
      <c r="G1104" s="890" t="s">
        <v>622</v>
      </c>
      <c r="H1104" s="888"/>
      <c r="I1104" s="893"/>
      <c r="J1104" s="893">
        <v>80000.0</v>
      </c>
      <c r="K1104" s="893">
        <v>0.0</v>
      </c>
      <c r="L1104" s="894"/>
      <c r="M1104" s="893">
        <f t="shared" si="69"/>
        <v>80000</v>
      </c>
      <c r="N1104" s="893">
        <f t="shared" si="68"/>
        <v>0</v>
      </c>
      <c r="O1104" s="904"/>
      <c r="P1104" s="904"/>
      <c r="Q1104" s="741"/>
    </row>
    <row r="1105" ht="22.5" hidden="1" customHeight="1">
      <c r="A1105" s="723" t="b">
        <v>0</v>
      </c>
      <c r="B1105" s="888" t="s">
        <v>3007</v>
      </c>
      <c r="C1105" s="889">
        <v>45828.0</v>
      </c>
      <c r="D1105" s="890"/>
      <c r="E1105" s="891" t="s">
        <v>41</v>
      </c>
      <c r="F1105" s="889"/>
      <c r="G1105" s="890" t="s">
        <v>628</v>
      </c>
      <c r="H1105" s="888"/>
      <c r="I1105" s="893"/>
      <c r="J1105" s="893">
        <v>25000.0</v>
      </c>
      <c r="K1105" s="893">
        <v>0.0</v>
      </c>
      <c r="L1105" s="894"/>
      <c r="M1105" s="893">
        <f t="shared" si="69"/>
        <v>25000</v>
      </c>
      <c r="N1105" s="893">
        <f t="shared" si="68"/>
        <v>0</v>
      </c>
      <c r="O1105" s="904"/>
      <c r="P1105" s="904"/>
      <c r="Q1105" s="741"/>
    </row>
    <row r="1106" ht="22.5" hidden="1" customHeight="1">
      <c r="A1106" s="723" t="b">
        <v>0</v>
      </c>
      <c r="B1106" s="888" t="s">
        <v>775</v>
      </c>
      <c r="C1106" s="889">
        <v>45828.0</v>
      </c>
      <c r="D1106" s="890"/>
      <c r="E1106" s="891" t="s">
        <v>68</v>
      </c>
      <c r="F1106" s="889"/>
      <c r="G1106" s="890" t="s">
        <v>641</v>
      </c>
      <c r="H1106" s="888"/>
      <c r="I1106" s="893"/>
      <c r="J1106" s="893">
        <v>20000.0</v>
      </c>
      <c r="K1106" s="893">
        <v>0.0</v>
      </c>
      <c r="L1106" s="894"/>
      <c r="M1106" s="893">
        <f t="shared" si="69"/>
        <v>20000</v>
      </c>
      <c r="N1106" s="893">
        <f t="shared" si="68"/>
        <v>0</v>
      </c>
      <c r="O1106" s="904"/>
      <c r="P1106" s="904"/>
      <c r="Q1106" s="741"/>
    </row>
    <row r="1107" ht="22.5" customHeight="1">
      <c r="A1107" s="723" t="b">
        <v>0</v>
      </c>
      <c r="B1107" s="888" t="s">
        <v>3015</v>
      </c>
      <c r="C1107" s="889">
        <v>45828.0</v>
      </c>
      <c r="D1107" s="890"/>
      <c r="E1107" s="917"/>
      <c r="F1107" s="889"/>
      <c r="G1107" s="890" t="s">
        <v>618</v>
      </c>
      <c r="H1107" s="888"/>
      <c r="I1107" s="893"/>
      <c r="J1107" s="893">
        <v>15000.0</v>
      </c>
      <c r="K1107" s="893">
        <v>0.0</v>
      </c>
      <c r="L1107" s="894"/>
      <c r="M1107" s="893">
        <f t="shared" si="69"/>
        <v>15000</v>
      </c>
      <c r="N1107" s="893">
        <f t="shared" si="68"/>
        <v>0</v>
      </c>
      <c r="O1107" s="904"/>
      <c r="P1107" s="904"/>
      <c r="Q1107" s="741"/>
    </row>
    <row r="1108" ht="22.5" hidden="1" customHeight="1">
      <c r="A1108" s="723" t="b">
        <v>0</v>
      </c>
      <c r="B1108" s="888" t="s">
        <v>3010</v>
      </c>
      <c r="C1108" s="889">
        <v>45828.0</v>
      </c>
      <c r="D1108" s="890"/>
      <c r="E1108" s="891" t="s">
        <v>791</v>
      </c>
      <c r="F1108" s="889"/>
      <c r="G1108" s="890" t="s">
        <v>628</v>
      </c>
      <c r="H1108" s="888"/>
      <c r="I1108" s="893"/>
      <c r="J1108" s="893">
        <v>15000.0</v>
      </c>
      <c r="K1108" s="893">
        <v>0.0</v>
      </c>
      <c r="L1108" s="894"/>
      <c r="M1108" s="893">
        <f t="shared" si="69"/>
        <v>15000</v>
      </c>
      <c r="N1108" s="893">
        <f t="shared" si="68"/>
        <v>0</v>
      </c>
      <c r="O1108" s="904"/>
      <c r="P1108" s="904"/>
      <c r="Q1108" s="741"/>
    </row>
    <row r="1109" ht="22.5" hidden="1" customHeight="1">
      <c r="A1109" s="723" t="b">
        <v>0</v>
      </c>
      <c r="B1109" s="888" t="s">
        <v>3005</v>
      </c>
      <c r="C1109" s="889">
        <v>45828.0</v>
      </c>
      <c r="D1109" s="890"/>
      <c r="E1109" s="891" t="s">
        <v>68</v>
      </c>
      <c r="F1109" s="889"/>
      <c r="G1109" s="890" t="s">
        <v>628</v>
      </c>
      <c r="H1109" s="888"/>
      <c r="I1109" s="893"/>
      <c r="J1109" s="893">
        <v>15000.0</v>
      </c>
      <c r="K1109" s="893">
        <v>0.0</v>
      </c>
      <c r="L1109" s="894"/>
      <c r="M1109" s="893">
        <f t="shared" si="69"/>
        <v>15000</v>
      </c>
      <c r="N1109" s="893">
        <f t="shared" si="68"/>
        <v>0</v>
      </c>
      <c r="O1109" s="904"/>
      <c r="P1109" s="904"/>
      <c r="Q1109" s="741"/>
    </row>
    <row r="1110" ht="22.5" hidden="1" customHeight="1">
      <c r="A1110" s="723" t="b">
        <v>0</v>
      </c>
      <c r="B1110" s="888" t="s">
        <v>2869</v>
      </c>
      <c r="C1110" s="889">
        <v>45787.0</v>
      </c>
      <c r="D1110" s="890"/>
      <c r="E1110" s="891" t="s">
        <v>1609</v>
      </c>
      <c r="F1110" s="888" t="s">
        <v>2870</v>
      </c>
      <c r="G1110" s="890" t="s">
        <v>622</v>
      </c>
      <c r="H1110" s="888"/>
      <c r="I1110" s="893"/>
      <c r="J1110" s="893">
        <v>65000.0</v>
      </c>
      <c r="K1110" s="893">
        <v>0.0</v>
      </c>
      <c r="L1110" s="894"/>
      <c r="M1110" s="893">
        <v>65000.0</v>
      </c>
      <c r="N1110" s="893">
        <f t="shared" si="68"/>
        <v>0</v>
      </c>
      <c r="O1110" s="904"/>
      <c r="P1110" s="904"/>
      <c r="Q1110" s="741"/>
    </row>
    <row r="1111" ht="22.5" customHeight="1">
      <c r="A1111" s="723" t="b">
        <v>0</v>
      </c>
      <c r="B1111" s="888" t="s">
        <v>618</v>
      </c>
      <c r="C1111" s="889">
        <v>45828.0</v>
      </c>
      <c r="D1111" s="890"/>
      <c r="E1111" s="891" t="s">
        <v>31</v>
      </c>
      <c r="F1111" s="889"/>
      <c r="G1111" s="890" t="s">
        <v>618</v>
      </c>
      <c r="H1111" s="888"/>
      <c r="I1111" s="893"/>
      <c r="J1111" s="893">
        <v>10000.0</v>
      </c>
      <c r="K1111" s="893">
        <v>0.0</v>
      </c>
      <c r="L1111" s="894"/>
      <c r="M1111" s="893">
        <f t="shared" ref="M1111:M1221" si="70">IF(OR(ISBLANK(J1111),ISBLANK(K1111)),"",J1111-K1111)</f>
        <v>10000</v>
      </c>
      <c r="N1111" s="893">
        <f t="shared" si="68"/>
        <v>0</v>
      </c>
      <c r="O1111" s="904"/>
      <c r="P1111" s="904"/>
      <c r="Q1111" s="741"/>
    </row>
    <row r="1112" ht="22.5" hidden="1" customHeight="1">
      <c r="A1112" s="723" t="b">
        <v>0</v>
      </c>
      <c r="B1112" s="888" t="s">
        <v>3486</v>
      </c>
      <c r="C1112" s="889">
        <v>45787.0</v>
      </c>
      <c r="D1112" s="890"/>
      <c r="E1112" s="891" t="s">
        <v>1609</v>
      </c>
      <c r="F1112" s="889"/>
      <c r="G1112" s="890" t="s">
        <v>628</v>
      </c>
      <c r="H1112" s="888"/>
      <c r="I1112" s="893"/>
      <c r="J1112" s="893">
        <v>15000.0</v>
      </c>
      <c r="K1112" s="893">
        <v>0.0</v>
      </c>
      <c r="L1112" s="894"/>
      <c r="M1112" s="893">
        <f t="shared" si="70"/>
        <v>15000</v>
      </c>
      <c r="N1112" s="893">
        <f t="shared" si="68"/>
        <v>0</v>
      </c>
      <c r="O1112" s="904"/>
      <c r="P1112" s="904"/>
      <c r="Q1112" s="741"/>
    </row>
    <row r="1113" ht="22.5" hidden="1" customHeight="1">
      <c r="A1113" s="723" t="b">
        <v>0</v>
      </c>
      <c r="B1113" s="888" t="s">
        <v>2701</v>
      </c>
      <c r="C1113" s="889">
        <v>45794.0</v>
      </c>
      <c r="D1113" s="890"/>
      <c r="E1113" s="891" t="s">
        <v>1609</v>
      </c>
      <c r="F1113" s="888">
        <v>11242.0</v>
      </c>
      <c r="G1113" s="890" t="s">
        <v>622</v>
      </c>
      <c r="H1113" s="888"/>
      <c r="I1113" s="893"/>
      <c r="J1113" s="893">
        <v>43000.0</v>
      </c>
      <c r="K1113" s="893">
        <v>0.0</v>
      </c>
      <c r="L1113" s="894"/>
      <c r="M1113" s="893">
        <f t="shared" si="70"/>
        <v>43000</v>
      </c>
      <c r="N1113" s="893">
        <f t="shared" si="68"/>
        <v>0</v>
      </c>
      <c r="O1113" s="904"/>
      <c r="P1113" s="904"/>
      <c r="Q1113" s="741"/>
    </row>
    <row r="1114" ht="22.5" hidden="1" customHeight="1">
      <c r="A1114" s="723" t="b">
        <v>0</v>
      </c>
      <c r="B1114" s="888" t="s">
        <v>3008</v>
      </c>
      <c r="C1114" s="889">
        <v>45828.0</v>
      </c>
      <c r="D1114" s="890"/>
      <c r="E1114" s="891" t="s">
        <v>54</v>
      </c>
      <c r="F1114" s="889"/>
      <c r="G1114" s="890" t="s">
        <v>628</v>
      </c>
      <c r="H1114" s="888"/>
      <c r="I1114" s="893"/>
      <c r="J1114" s="893">
        <v>10000.0</v>
      </c>
      <c r="K1114" s="893">
        <v>0.0</v>
      </c>
      <c r="L1114" s="894"/>
      <c r="M1114" s="893">
        <f t="shared" si="70"/>
        <v>10000</v>
      </c>
      <c r="N1114" s="893">
        <f t="shared" si="68"/>
        <v>0</v>
      </c>
      <c r="O1114" s="904"/>
      <c r="P1114" s="904"/>
      <c r="Q1114" s="741"/>
    </row>
    <row r="1115" ht="22.5" hidden="1" customHeight="1">
      <c r="A1115" s="723" t="b">
        <v>0</v>
      </c>
      <c r="B1115" s="888" t="s">
        <v>2672</v>
      </c>
      <c r="C1115" s="889">
        <v>45795.0</v>
      </c>
      <c r="D1115" s="890"/>
      <c r="E1115" s="891" t="s">
        <v>1609</v>
      </c>
      <c r="F1115" s="889"/>
      <c r="G1115" s="890" t="s">
        <v>641</v>
      </c>
      <c r="H1115" s="888"/>
      <c r="I1115" s="893"/>
      <c r="J1115" s="893">
        <v>10000.0</v>
      </c>
      <c r="K1115" s="893">
        <v>0.0</v>
      </c>
      <c r="L1115" s="894"/>
      <c r="M1115" s="893">
        <f t="shared" si="70"/>
        <v>10000</v>
      </c>
      <c r="N1115" s="893">
        <f t="shared" si="68"/>
        <v>0</v>
      </c>
      <c r="O1115" s="904"/>
      <c r="P1115" s="904"/>
      <c r="Q1115" s="741"/>
    </row>
    <row r="1116" ht="22.5" hidden="1" customHeight="1">
      <c r="A1116" s="723" t="b">
        <v>0</v>
      </c>
      <c r="B1116" s="888" t="s">
        <v>3003</v>
      </c>
      <c r="C1116" s="889">
        <v>45828.0</v>
      </c>
      <c r="D1116" s="890"/>
      <c r="E1116" s="891" t="s">
        <v>2847</v>
      </c>
      <c r="F1116" s="889"/>
      <c r="G1116" s="890" t="s">
        <v>641</v>
      </c>
      <c r="H1116" s="888"/>
      <c r="I1116" s="893"/>
      <c r="J1116" s="893">
        <v>5000.0</v>
      </c>
      <c r="K1116" s="893">
        <v>0.0</v>
      </c>
      <c r="L1116" s="894"/>
      <c r="M1116" s="893">
        <f t="shared" si="70"/>
        <v>5000</v>
      </c>
      <c r="N1116" s="893">
        <f t="shared" si="68"/>
        <v>0</v>
      </c>
      <c r="O1116" s="904"/>
      <c r="P1116" s="904"/>
      <c r="Q1116" s="741"/>
    </row>
    <row r="1117" ht="22.5" hidden="1" customHeight="1">
      <c r="A1117" s="723" t="b">
        <v>0</v>
      </c>
      <c r="B1117" s="888" t="s">
        <v>3404</v>
      </c>
      <c r="C1117" s="889">
        <v>45828.0</v>
      </c>
      <c r="D1117" s="890"/>
      <c r="E1117" s="891" t="s">
        <v>52</v>
      </c>
      <c r="F1117" s="889"/>
      <c r="G1117" s="890" t="s">
        <v>631</v>
      </c>
      <c r="H1117" s="888"/>
      <c r="I1117" s="893"/>
      <c r="J1117" s="893">
        <v>5000.0</v>
      </c>
      <c r="K1117" s="893">
        <v>0.0</v>
      </c>
      <c r="L1117" s="894"/>
      <c r="M1117" s="893">
        <f t="shared" si="70"/>
        <v>5000</v>
      </c>
      <c r="N1117" s="893">
        <f t="shared" si="68"/>
        <v>0</v>
      </c>
      <c r="O1117" s="904"/>
      <c r="P1117" s="904"/>
      <c r="Q1117" s="741"/>
    </row>
    <row r="1118" ht="22.5" hidden="1" customHeight="1">
      <c r="A1118" s="723" t="b">
        <v>0</v>
      </c>
      <c r="B1118" s="888" t="s">
        <v>2908</v>
      </c>
      <c r="C1118" s="889">
        <v>45796.0</v>
      </c>
      <c r="D1118" s="890"/>
      <c r="E1118" s="891" t="s">
        <v>1609</v>
      </c>
      <c r="F1118" s="889"/>
      <c r="G1118" s="890" t="s">
        <v>628</v>
      </c>
      <c r="H1118" s="888"/>
      <c r="I1118" s="893"/>
      <c r="J1118" s="893">
        <v>50000.0</v>
      </c>
      <c r="K1118" s="893">
        <v>0.0</v>
      </c>
      <c r="L1118" s="894"/>
      <c r="M1118" s="893">
        <f t="shared" si="70"/>
        <v>50000</v>
      </c>
      <c r="N1118" s="893">
        <f t="shared" si="68"/>
        <v>0</v>
      </c>
      <c r="O1118" s="904"/>
      <c r="P1118" s="904"/>
      <c r="Q1118" s="741"/>
    </row>
    <row r="1119" ht="22.5" customHeight="1">
      <c r="A1119" s="723" t="b">
        <v>0</v>
      </c>
      <c r="B1119" s="888" t="s">
        <v>618</v>
      </c>
      <c r="C1119" s="889">
        <v>45828.0</v>
      </c>
      <c r="D1119" s="890"/>
      <c r="E1119" s="891" t="s">
        <v>2847</v>
      </c>
      <c r="F1119" s="889"/>
      <c r="G1119" s="890" t="s">
        <v>618</v>
      </c>
      <c r="H1119" s="888"/>
      <c r="I1119" s="893"/>
      <c r="J1119" s="893">
        <v>50000.0</v>
      </c>
      <c r="K1119" s="893">
        <v>0.0</v>
      </c>
      <c r="L1119" s="894"/>
      <c r="M1119" s="893">
        <f t="shared" si="70"/>
        <v>50000</v>
      </c>
      <c r="N1119" s="893">
        <f t="shared" si="68"/>
        <v>0</v>
      </c>
      <c r="O1119" s="904"/>
      <c r="P1119" s="904"/>
      <c r="Q1119" s="741"/>
    </row>
    <row r="1120" ht="22.5" customHeight="1">
      <c r="A1120" s="723" t="b">
        <v>0</v>
      </c>
      <c r="B1120" s="888" t="s">
        <v>618</v>
      </c>
      <c r="C1120" s="889">
        <v>45828.0</v>
      </c>
      <c r="D1120" s="890"/>
      <c r="E1120" s="891" t="s">
        <v>2847</v>
      </c>
      <c r="F1120" s="889"/>
      <c r="G1120" s="890" t="s">
        <v>618</v>
      </c>
      <c r="H1120" s="888"/>
      <c r="I1120" s="893"/>
      <c r="J1120" s="893">
        <v>10000.0</v>
      </c>
      <c r="K1120" s="893">
        <v>0.0</v>
      </c>
      <c r="L1120" s="894"/>
      <c r="M1120" s="893">
        <f t="shared" si="70"/>
        <v>10000</v>
      </c>
      <c r="N1120" s="893">
        <f t="shared" si="68"/>
        <v>0</v>
      </c>
      <c r="O1120" s="904"/>
      <c r="P1120" s="904"/>
      <c r="Q1120" s="741"/>
    </row>
    <row r="1121" ht="22.5" hidden="1" customHeight="1">
      <c r="A1121" s="723" t="b">
        <v>0</v>
      </c>
      <c r="B1121" s="888" t="s">
        <v>2580</v>
      </c>
      <c r="C1121" s="889">
        <v>45829.0</v>
      </c>
      <c r="D1121" s="890"/>
      <c r="E1121" s="891" t="s">
        <v>31</v>
      </c>
      <c r="F1121" s="889"/>
      <c r="G1121" s="890" t="s">
        <v>2426</v>
      </c>
      <c r="H1121" s="888"/>
      <c r="I1121" s="893"/>
      <c r="J1121" s="893">
        <v>100000.0</v>
      </c>
      <c r="K1121" s="893">
        <v>0.0</v>
      </c>
      <c r="L1121" s="894"/>
      <c r="M1121" s="893">
        <f t="shared" si="70"/>
        <v>100000</v>
      </c>
      <c r="N1121" s="893">
        <f t="shared" si="68"/>
        <v>0</v>
      </c>
      <c r="O1121" s="904"/>
      <c r="P1121" s="904"/>
      <c r="Q1121" s="741"/>
    </row>
    <row r="1122" ht="22.5" hidden="1" customHeight="1">
      <c r="A1122" s="723" t="b">
        <v>0</v>
      </c>
      <c r="B1122" s="888" t="s">
        <v>3016</v>
      </c>
      <c r="C1122" s="889">
        <v>45829.0</v>
      </c>
      <c r="D1122" s="890"/>
      <c r="E1122" s="891" t="s">
        <v>31</v>
      </c>
      <c r="F1122" s="889"/>
      <c r="G1122" s="890" t="s">
        <v>628</v>
      </c>
      <c r="H1122" s="888"/>
      <c r="I1122" s="893"/>
      <c r="J1122" s="893">
        <v>60000.0</v>
      </c>
      <c r="K1122" s="893">
        <v>0.0</v>
      </c>
      <c r="L1122" s="894"/>
      <c r="M1122" s="893">
        <f t="shared" si="70"/>
        <v>60000</v>
      </c>
      <c r="N1122" s="893">
        <f t="shared" si="68"/>
        <v>0</v>
      </c>
      <c r="O1122" s="904"/>
      <c r="P1122" s="904"/>
      <c r="Q1122" s="741"/>
    </row>
    <row r="1123" ht="22.5" customHeight="1">
      <c r="A1123" s="723" t="b">
        <v>0</v>
      </c>
      <c r="B1123" s="888" t="s">
        <v>618</v>
      </c>
      <c r="C1123" s="889">
        <v>45829.0</v>
      </c>
      <c r="D1123" s="890"/>
      <c r="E1123" s="891" t="s">
        <v>226</v>
      </c>
      <c r="F1123" s="889"/>
      <c r="G1123" s="890" t="s">
        <v>618</v>
      </c>
      <c r="H1123" s="888"/>
      <c r="I1123" s="893"/>
      <c r="J1123" s="893">
        <v>50000.0</v>
      </c>
      <c r="K1123" s="893">
        <v>0.0</v>
      </c>
      <c r="L1123" s="894"/>
      <c r="M1123" s="893">
        <f t="shared" si="70"/>
        <v>50000</v>
      </c>
      <c r="N1123" s="893">
        <f t="shared" si="68"/>
        <v>0</v>
      </c>
      <c r="O1123" s="904"/>
      <c r="P1123" s="904"/>
      <c r="Q1123" s="741"/>
    </row>
    <row r="1124" ht="22.5" hidden="1" customHeight="1">
      <c r="A1124" s="723" t="b">
        <v>0</v>
      </c>
      <c r="B1124" s="888" t="s">
        <v>3487</v>
      </c>
      <c r="C1124" s="889">
        <v>45829.0</v>
      </c>
      <c r="D1124" s="890"/>
      <c r="E1124" s="891" t="s">
        <v>68</v>
      </c>
      <c r="F1124" s="889"/>
      <c r="G1124" s="890" t="s">
        <v>628</v>
      </c>
      <c r="H1124" s="888"/>
      <c r="I1124" s="893"/>
      <c r="J1124" s="893">
        <v>40000.0</v>
      </c>
      <c r="K1124" s="893">
        <v>0.0</v>
      </c>
      <c r="L1124" s="894"/>
      <c r="M1124" s="893">
        <f t="shared" si="70"/>
        <v>40000</v>
      </c>
      <c r="N1124" s="893">
        <f t="shared" si="68"/>
        <v>0</v>
      </c>
      <c r="O1124" s="904"/>
      <c r="P1124" s="904"/>
      <c r="Q1124" s="741"/>
    </row>
    <row r="1125" ht="22.5" customHeight="1">
      <c r="A1125" s="723" t="b">
        <v>0</v>
      </c>
      <c r="B1125" s="888" t="s">
        <v>3015</v>
      </c>
      <c r="C1125" s="889">
        <v>45829.0</v>
      </c>
      <c r="D1125" s="890"/>
      <c r="E1125" s="917"/>
      <c r="F1125" s="889"/>
      <c r="G1125" s="890" t="s">
        <v>618</v>
      </c>
      <c r="H1125" s="888"/>
      <c r="I1125" s="893"/>
      <c r="J1125" s="893">
        <v>25000.0</v>
      </c>
      <c r="K1125" s="893">
        <v>0.0</v>
      </c>
      <c r="L1125" s="894"/>
      <c r="M1125" s="893">
        <f t="shared" si="70"/>
        <v>25000</v>
      </c>
      <c r="N1125" s="893">
        <f t="shared" si="68"/>
        <v>0</v>
      </c>
      <c r="O1125" s="904"/>
      <c r="P1125" s="904"/>
      <c r="Q1125" s="741"/>
    </row>
    <row r="1126" ht="22.5" hidden="1" customHeight="1">
      <c r="A1126" s="723" t="b">
        <v>0</v>
      </c>
      <c r="B1126" s="888" t="s">
        <v>618</v>
      </c>
      <c r="C1126" s="889">
        <v>45829.0</v>
      </c>
      <c r="D1126" s="890"/>
      <c r="E1126" s="891" t="s">
        <v>33</v>
      </c>
      <c r="F1126" s="889"/>
      <c r="G1126" s="890" t="s">
        <v>631</v>
      </c>
      <c r="H1126" s="888"/>
      <c r="I1126" s="893"/>
      <c r="J1126" s="893">
        <v>25000.0</v>
      </c>
      <c r="K1126" s="893">
        <v>0.0</v>
      </c>
      <c r="L1126" s="894"/>
      <c r="M1126" s="893">
        <f t="shared" si="70"/>
        <v>25000</v>
      </c>
      <c r="N1126" s="893">
        <f t="shared" si="68"/>
        <v>0</v>
      </c>
      <c r="O1126" s="904"/>
      <c r="P1126" s="904"/>
      <c r="Q1126" s="741"/>
    </row>
    <row r="1127" ht="22.5" customHeight="1">
      <c r="A1127" s="723" t="b">
        <v>0</v>
      </c>
      <c r="B1127" s="888" t="s">
        <v>3021</v>
      </c>
      <c r="C1127" s="889">
        <v>45829.0</v>
      </c>
      <c r="D1127" s="890"/>
      <c r="E1127" s="917"/>
      <c r="F1127" s="889"/>
      <c r="G1127" s="890" t="s">
        <v>618</v>
      </c>
      <c r="H1127" s="888"/>
      <c r="I1127" s="893"/>
      <c r="J1127" s="893">
        <v>20000.0</v>
      </c>
      <c r="K1127" s="893">
        <v>0.0</v>
      </c>
      <c r="L1127" s="894"/>
      <c r="M1127" s="893">
        <f t="shared" si="70"/>
        <v>20000</v>
      </c>
      <c r="N1127" s="893">
        <f t="shared" si="68"/>
        <v>0</v>
      </c>
      <c r="O1127" s="904"/>
      <c r="P1127" s="904"/>
      <c r="Q1127" s="741"/>
    </row>
    <row r="1128" ht="22.5" hidden="1" customHeight="1">
      <c r="A1128" s="723" t="b">
        <v>0</v>
      </c>
      <c r="B1128" s="888" t="s">
        <v>3019</v>
      </c>
      <c r="C1128" s="889">
        <v>45829.0</v>
      </c>
      <c r="D1128" s="890"/>
      <c r="E1128" s="891" t="s">
        <v>54</v>
      </c>
      <c r="F1128" s="889"/>
      <c r="G1128" s="890" t="s">
        <v>628</v>
      </c>
      <c r="H1128" s="888"/>
      <c r="I1128" s="893"/>
      <c r="J1128" s="893">
        <v>15000.0</v>
      </c>
      <c r="K1128" s="893">
        <v>0.0</v>
      </c>
      <c r="L1128" s="894"/>
      <c r="M1128" s="893">
        <f t="shared" si="70"/>
        <v>15000</v>
      </c>
      <c r="N1128" s="893">
        <f t="shared" si="68"/>
        <v>0</v>
      </c>
      <c r="O1128" s="904"/>
      <c r="P1128" s="904"/>
      <c r="Q1128" s="741"/>
    </row>
    <row r="1129" ht="22.5" hidden="1" customHeight="1">
      <c r="A1129" s="723" t="b">
        <v>0</v>
      </c>
      <c r="B1129" s="888" t="s">
        <v>3488</v>
      </c>
      <c r="C1129" s="889">
        <v>45829.0</v>
      </c>
      <c r="D1129" s="890"/>
      <c r="E1129" s="891" t="s">
        <v>2847</v>
      </c>
      <c r="F1129" s="889"/>
      <c r="G1129" s="890" t="s">
        <v>628</v>
      </c>
      <c r="H1129" s="888"/>
      <c r="I1129" s="893"/>
      <c r="J1129" s="893">
        <v>7500.0</v>
      </c>
      <c r="K1129" s="893">
        <v>0.0</v>
      </c>
      <c r="L1129" s="894"/>
      <c r="M1129" s="893">
        <f t="shared" si="70"/>
        <v>7500</v>
      </c>
      <c r="N1129" s="893">
        <f t="shared" si="68"/>
        <v>0</v>
      </c>
      <c r="O1129" s="904"/>
      <c r="P1129" s="904"/>
      <c r="Q1129" s="741"/>
    </row>
    <row r="1130" ht="22.5" customHeight="1">
      <c r="A1130" s="723" t="b">
        <v>0</v>
      </c>
      <c r="B1130" s="888" t="s">
        <v>618</v>
      </c>
      <c r="C1130" s="889">
        <v>45829.0</v>
      </c>
      <c r="D1130" s="890"/>
      <c r="E1130" s="891" t="s">
        <v>3020</v>
      </c>
      <c r="F1130" s="889"/>
      <c r="G1130" s="890" t="s">
        <v>618</v>
      </c>
      <c r="H1130" s="888"/>
      <c r="I1130" s="893"/>
      <c r="J1130" s="893">
        <v>5000.0</v>
      </c>
      <c r="K1130" s="893">
        <v>0.0</v>
      </c>
      <c r="L1130" s="894"/>
      <c r="M1130" s="893">
        <f t="shared" si="70"/>
        <v>5000</v>
      </c>
      <c r="N1130" s="893">
        <f t="shared" si="68"/>
        <v>0</v>
      </c>
      <c r="O1130" s="904"/>
      <c r="P1130" s="904"/>
      <c r="Q1130" s="741"/>
    </row>
    <row r="1131" ht="22.5" customHeight="1">
      <c r="A1131" s="723" t="b">
        <v>0</v>
      </c>
      <c r="B1131" s="888" t="s">
        <v>618</v>
      </c>
      <c r="C1131" s="889">
        <v>45829.0</v>
      </c>
      <c r="D1131" s="890"/>
      <c r="E1131" s="891" t="s">
        <v>2847</v>
      </c>
      <c r="F1131" s="889"/>
      <c r="G1131" s="890" t="s">
        <v>618</v>
      </c>
      <c r="H1131" s="888"/>
      <c r="I1131" s="893"/>
      <c r="J1131" s="893">
        <v>2500.0</v>
      </c>
      <c r="K1131" s="893">
        <v>0.0</v>
      </c>
      <c r="L1131" s="894"/>
      <c r="M1131" s="893">
        <f t="shared" si="70"/>
        <v>2500</v>
      </c>
      <c r="N1131" s="893">
        <f t="shared" si="68"/>
        <v>0</v>
      </c>
      <c r="O1131" s="904"/>
      <c r="P1131" s="904"/>
      <c r="Q1131" s="741"/>
    </row>
    <row r="1132" ht="22.5" customHeight="1">
      <c r="A1132" s="723" t="b">
        <v>0</v>
      </c>
      <c r="B1132" s="888" t="s">
        <v>618</v>
      </c>
      <c r="C1132" s="889">
        <v>45832.0</v>
      </c>
      <c r="D1132" s="890"/>
      <c r="E1132" s="891" t="s">
        <v>60</v>
      </c>
      <c r="F1132" s="889"/>
      <c r="G1132" s="890" t="s">
        <v>618</v>
      </c>
      <c r="H1132" s="888"/>
      <c r="I1132" s="893"/>
      <c r="J1132" s="893">
        <v>25000.0</v>
      </c>
      <c r="K1132" s="893">
        <v>0.0</v>
      </c>
      <c r="L1132" s="894"/>
      <c r="M1132" s="893">
        <f t="shared" si="70"/>
        <v>25000</v>
      </c>
      <c r="N1132" s="893">
        <f t="shared" si="68"/>
        <v>0</v>
      </c>
      <c r="O1132" s="904"/>
      <c r="P1132" s="904"/>
      <c r="Q1132" s="741"/>
    </row>
    <row r="1133" ht="22.5" hidden="1" customHeight="1">
      <c r="A1133" s="723" t="b">
        <v>0</v>
      </c>
      <c r="B1133" s="888" t="s">
        <v>2913</v>
      </c>
      <c r="C1133" s="889">
        <v>45797.0</v>
      </c>
      <c r="D1133" s="890"/>
      <c r="E1133" s="891" t="s">
        <v>1609</v>
      </c>
      <c r="F1133" s="889"/>
      <c r="G1133" s="890" t="s">
        <v>628</v>
      </c>
      <c r="H1133" s="888"/>
      <c r="I1133" s="893"/>
      <c r="J1133" s="893">
        <v>10000.0</v>
      </c>
      <c r="K1133" s="893">
        <v>0.0</v>
      </c>
      <c r="L1133" s="894"/>
      <c r="M1133" s="893">
        <f t="shared" si="70"/>
        <v>10000</v>
      </c>
      <c r="N1133" s="893">
        <f t="shared" si="68"/>
        <v>0</v>
      </c>
      <c r="O1133" s="904"/>
      <c r="P1133" s="904"/>
      <c r="Q1133" s="741"/>
    </row>
    <row r="1134" ht="22.5" hidden="1" customHeight="1">
      <c r="A1134" s="723" t="b">
        <v>0</v>
      </c>
      <c r="B1134" s="888" t="s">
        <v>2915</v>
      </c>
      <c r="C1134" s="889">
        <v>45797.0</v>
      </c>
      <c r="D1134" s="890"/>
      <c r="E1134" s="891" t="s">
        <v>1609</v>
      </c>
      <c r="F1134" s="889"/>
      <c r="G1134" s="890" t="s">
        <v>3427</v>
      </c>
      <c r="H1134" s="888"/>
      <c r="I1134" s="893"/>
      <c r="J1134" s="893">
        <v>10000.0</v>
      </c>
      <c r="K1134" s="893">
        <v>0.0</v>
      </c>
      <c r="L1134" s="894"/>
      <c r="M1134" s="893">
        <f t="shared" si="70"/>
        <v>10000</v>
      </c>
      <c r="N1134" s="893">
        <f t="shared" si="68"/>
        <v>0</v>
      </c>
      <c r="O1134" s="904"/>
      <c r="P1134" s="904"/>
      <c r="Q1134" s="741"/>
    </row>
    <row r="1135" ht="22.5" hidden="1" customHeight="1">
      <c r="A1135" s="723" t="b">
        <v>0</v>
      </c>
      <c r="B1135" s="888" t="s">
        <v>2884</v>
      </c>
      <c r="C1135" s="889">
        <v>45801.0</v>
      </c>
      <c r="D1135" s="890"/>
      <c r="E1135" s="891" t="s">
        <v>1609</v>
      </c>
      <c r="F1135" s="889"/>
      <c r="G1135" s="890" t="s">
        <v>2426</v>
      </c>
      <c r="H1135" s="888"/>
      <c r="I1135" s="893"/>
      <c r="J1135" s="893">
        <v>50000.0</v>
      </c>
      <c r="K1135" s="893">
        <v>0.0</v>
      </c>
      <c r="L1135" s="894"/>
      <c r="M1135" s="893">
        <f t="shared" si="70"/>
        <v>50000</v>
      </c>
      <c r="N1135" s="893">
        <f t="shared" si="68"/>
        <v>0</v>
      </c>
      <c r="O1135" s="904"/>
      <c r="P1135" s="904"/>
      <c r="Q1135" s="741"/>
    </row>
    <row r="1136" ht="22.5" hidden="1" customHeight="1">
      <c r="A1136" s="723" t="b">
        <v>0</v>
      </c>
      <c r="B1136" s="888" t="s">
        <v>631</v>
      </c>
      <c r="C1136" s="889">
        <v>45832.0</v>
      </c>
      <c r="D1136" s="890"/>
      <c r="E1136" s="891" t="s">
        <v>2403</v>
      </c>
      <c r="F1136" s="889"/>
      <c r="G1136" s="890" t="s">
        <v>631</v>
      </c>
      <c r="H1136" s="888"/>
      <c r="I1136" s="893"/>
      <c r="J1136" s="893">
        <v>115000.0</v>
      </c>
      <c r="K1136" s="893">
        <v>0.0</v>
      </c>
      <c r="L1136" s="894"/>
      <c r="M1136" s="893">
        <f t="shared" si="70"/>
        <v>115000</v>
      </c>
      <c r="N1136" s="893">
        <f t="shared" si="68"/>
        <v>0</v>
      </c>
      <c r="O1136" s="904"/>
      <c r="P1136" s="904"/>
      <c r="Q1136" s="741"/>
    </row>
    <row r="1137" ht="22.5" hidden="1" customHeight="1">
      <c r="A1137" s="723" t="b">
        <v>0</v>
      </c>
      <c r="B1137" s="888" t="s">
        <v>2668</v>
      </c>
      <c r="C1137" s="889">
        <v>45801.0</v>
      </c>
      <c r="D1137" s="890"/>
      <c r="E1137" s="891" t="s">
        <v>1609</v>
      </c>
      <c r="F1137" s="889"/>
      <c r="G1137" s="890" t="s">
        <v>628</v>
      </c>
      <c r="H1137" s="888"/>
      <c r="I1137" s="893"/>
      <c r="J1137" s="893">
        <v>10000.0</v>
      </c>
      <c r="K1137" s="893">
        <v>0.0</v>
      </c>
      <c r="L1137" s="894"/>
      <c r="M1137" s="893">
        <f t="shared" si="70"/>
        <v>10000</v>
      </c>
      <c r="N1137" s="893">
        <f t="shared" si="68"/>
        <v>0</v>
      </c>
      <c r="O1137" s="904"/>
      <c r="P1137" s="904"/>
      <c r="Q1137" s="741"/>
    </row>
    <row r="1138" ht="22.5" hidden="1" customHeight="1">
      <c r="A1138" s="723" t="b">
        <v>0</v>
      </c>
      <c r="B1138" s="888" t="s">
        <v>2463</v>
      </c>
      <c r="C1138" s="889">
        <v>45832.0</v>
      </c>
      <c r="D1138" s="890"/>
      <c r="E1138" s="891" t="s">
        <v>41</v>
      </c>
      <c r="F1138" s="889"/>
      <c r="G1138" s="890" t="s">
        <v>641</v>
      </c>
      <c r="H1138" s="888"/>
      <c r="I1138" s="893"/>
      <c r="J1138" s="893">
        <v>80000.0</v>
      </c>
      <c r="K1138" s="893">
        <v>0.0</v>
      </c>
      <c r="L1138" s="894"/>
      <c r="M1138" s="893">
        <f t="shared" si="70"/>
        <v>80000</v>
      </c>
      <c r="N1138" s="893">
        <f t="shared" si="68"/>
        <v>0</v>
      </c>
      <c r="O1138" s="904"/>
      <c r="P1138" s="904"/>
      <c r="Q1138" s="741"/>
    </row>
    <row r="1139" ht="22.5" hidden="1" customHeight="1">
      <c r="A1139" s="723" t="b">
        <v>0</v>
      </c>
      <c r="B1139" s="888" t="s">
        <v>631</v>
      </c>
      <c r="C1139" s="889">
        <v>45832.0</v>
      </c>
      <c r="D1139" s="890"/>
      <c r="E1139" s="891" t="s">
        <v>2848</v>
      </c>
      <c r="F1139" s="889"/>
      <c r="G1139" s="890" t="s">
        <v>631</v>
      </c>
      <c r="H1139" s="888"/>
      <c r="I1139" s="893"/>
      <c r="J1139" s="893">
        <v>60000.0</v>
      </c>
      <c r="K1139" s="893">
        <v>0.0</v>
      </c>
      <c r="L1139" s="894"/>
      <c r="M1139" s="893">
        <f t="shared" si="70"/>
        <v>60000</v>
      </c>
      <c r="N1139" s="893">
        <f t="shared" si="68"/>
        <v>0</v>
      </c>
      <c r="O1139" s="904"/>
      <c r="P1139" s="904"/>
      <c r="Q1139" s="741"/>
    </row>
    <row r="1140" ht="22.5" hidden="1" customHeight="1">
      <c r="A1140" s="723" t="b">
        <v>0</v>
      </c>
      <c r="B1140" s="888" t="s">
        <v>3404</v>
      </c>
      <c r="C1140" s="889">
        <v>45832.0</v>
      </c>
      <c r="D1140" s="890"/>
      <c r="E1140" s="891" t="s">
        <v>52</v>
      </c>
      <c r="F1140" s="889"/>
      <c r="G1140" s="890" t="s">
        <v>631</v>
      </c>
      <c r="H1140" s="888"/>
      <c r="I1140" s="893"/>
      <c r="J1140" s="893">
        <v>50000.0</v>
      </c>
      <c r="K1140" s="893">
        <v>0.0</v>
      </c>
      <c r="L1140" s="894"/>
      <c r="M1140" s="893">
        <f t="shared" si="70"/>
        <v>50000</v>
      </c>
      <c r="N1140" s="893">
        <f t="shared" si="68"/>
        <v>0</v>
      </c>
      <c r="O1140" s="904"/>
      <c r="P1140" s="904"/>
      <c r="Q1140" s="741"/>
    </row>
    <row r="1141" ht="22.5" customHeight="1">
      <c r="A1141" s="723" t="b">
        <v>0</v>
      </c>
      <c r="B1141" s="888" t="s">
        <v>3028</v>
      </c>
      <c r="C1141" s="889">
        <v>45832.0</v>
      </c>
      <c r="D1141" s="890"/>
      <c r="E1141" s="891" t="s">
        <v>225</v>
      </c>
      <c r="F1141" s="889"/>
      <c r="G1141" s="890" t="s">
        <v>618</v>
      </c>
      <c r="H1141" s="888"/>
      <c r="I1141" s="893"/>
      <c r="J1141" s="893">
        <v>50000.0</v>
      </c>
      <c r="K1141" s="893">
        <v>0.0</v>
      </c>
      <c r="L1141" s="894"/>
      <c r="M1141" s="893">
        <f t="shared" si="70"/>
        <v>50000</v>
      </c>
      <c r="N1141" s="893">
        <f t="shared" si="68"/>
        <v>0</v>
      </c>
      <c r="O1141" s="904"/>
      <c r="P1141" s="904"/>
      <c r="Q1141" s="741"/>
    </row>
    <row r="1142" ht="22.5" hidden="1" customHeight="1">
      <c r="A1142" s="723" t="b">
        <v>0</v>
      </c>
      <c r="B1142" s="888" t="s">
        <v>2929</v>
      </c>
      <c r="C1142" s="889">
        <v>45802.0</v>
      </c>
      <c r="D1142" s="890"/>
      <c r="E1142" s="891" t="s">
        <v>1609</v>
      </c>
      <c r="F1142" s="889"/>
      <c r="G1142" s="890" t="s">
        <v>826</v>
      </c>
      <c r="H1142" s="888"/>
      <c r="I1142" s="893"/>
      <c r="J1142" s="893">
        <v>145000.0</v>
      </c>
      <c r="K1142" s="893">
        <v>0.0</v>
      </c>
      <c r="L1142" s="894"/>
      <c r="M1142" s="893">
        <f t="shared" si="70"/>
        <v>145000</v>
      </c>
      <c r="N1142" s="893">
        <f t="shared" si="68"/>
        <v>0</v>
      </c>
      <c r="O1142" s="904"/>
      <c r="P1142" s="904"/>
      <c r="Q1142" s="741"/>
    </row>
    <row r="1143" ht="22.5" hidden="1" customHeight="1">
      <c r="A1143" s="723" t="b">
        <v>0</v>
      </c>
      <c r="B1143" s="888" t="s">
        <v>2933</v>
      </c>
      <c r="C1143" s="889">
        <v>45803.0</v>
      </c>
      <c r="D1143" s="890"/>
      <c r="E1143" s="891" t="s">
        <v>1609</v>
      </c>
      <c r="F1143" s="889"/>
      <c r="G1143" s="890" t="s">
        <v>628</v>
      </c>
      <c r="H1143" s="888"/>
      <c r="I1143" s="893"/>
      <c r="J1143" s="893">
        <v>10000.0</v>
      </c>
      <c r="K1143" s="893">
        <v>0.0</v>
      </c>
      <c r="L1143" s="894"/>
      <c r="M1143" s="893">
        <f t="shared" si="70"/>
        <v>10000</v>
      </c>
      <c r="N1143" s="893">
        <f t="shared" si="68"/>
        <v>0</v>
      </c>
      <c r="O1143" s="904"/>
      <c r="P1143" s="904"/>
      <c r="Q1143" s="741"/>
    </row>
    <row r="1144" ht="22.5" hidden="1" customHeight="1">
      <c r="A1144" s="723" t="b">
        <v>0</v>
      </c>
      <c r="B1144" s="888" t="s">
        <v>2946</v>
      </c>
      <c r="C1144" s="889">
        <v>45805.0</v>
      </c>
      <c r="D1144" s="890"/>
      <c r="E1144" s="891" t="s">
        <v>1609</v>
      </c>
      <c r="F1144" s="889"/>
      <c r="G1144" s="890" t="s">
        <v>628</v>
      </c>
      <c r="H1144" s="888"/>
      <c r="I1144" s="893"/>
      <c r="J1144" s="893">
        <v>10000.0</v>
      </c>
      <c r="K1144" s="893">
        <v>0.0</v>
      </c>
      <c r="L1144" s="894"/>
      <c r="M1144" s="893">
        <f t="shared" si="70"/>
        <v>10000</v>
      </c>
      <c r="N1144" s="893">
        <f t="shared" si="68"/>
        <v>0</v>
      </c>
      <c r="O1144" s="904"/>
      <c r="P1144" s="904"/>
      <c r="Q1144" s="741"/>
    </row>
    <row r="1145" ht="22.5" hidden="1" customHeight="1">
      <c r="A1145" s="723" t="b">
        <v>0</v>
      </c>
      <c r="B1145" s="888" t="s">
        <v>2771</v>
      </c>
      <c r="C1145" s="889">
        <v>45805.0</v>
      </c>
      <c r="D1145" s="890"/>
      <c r="E1145" s="891" t="s">
        <v>1609</v>
      </c>
      <c r="F1145" s="889"/>
      <c r="G1145" s="890" t="s">
        <v>717</v>
      </c>
      <c r="H1145" s="888"/>
      <c r="I1145" s="893"/>
      <c r="J1145" s="893">
        <v>10000.0</v>
      </c>
      <c r="K1145" s="893">
        <v>0.0</v>
      </c>
      <c r="L1145" s="894"/>
      <c r="M1145" s="893">
        <f t="shared" si="70"/>
        <v>10000</v>
      </c>
      <c r="N1145" s="893">
        <f t="shared" si="68"/>
        <v>0</v>
      </c>
      <c r="O1145" s="904"/>
      <c r="P1145" s="904"/>
      <c r="Q1145" s="741"/>
    </row>
    <row r="1146" ht="22.5" customHeight="1">
      <c r="A1146" s="723" t="b">
        <v>0</v>
      </c>
      <c r="B1146" s="888" t="s">
        <v>3029</v>
      </c>
      <c r="C1146" s="889">
        <v>45832.0</v>
      </c>
      <c r="D1146" s="890"/>
      <c r="E1146" s="917"/>
      <c r="F1146" s="889"/>
      <c r="G1146" s="890" t="s">
        <v>618</v>
      </c>
      <c r="H1146" s="888"/>
      <c r="I1146" s="893"/>
      <c r="J1146" s="893">
        <v>20000.0</v>
      </c>
      <c r="K1146" s="893">
        <v>0.0</v>
      </c>
      <c r="L1146" s="894"/>
      <c r="M1146" s="893">
        <f t="shared" si="70"/>
        <v>20000</v>
      </c>
      <c r="N1146" s="893">
        <f t="shared" si="68"/>
        <v>0</v>
      </c>
      <c r="O1146" s="904"/>
      <c r="P1146" s="904"/>
      <c r="Q1146" s="741"/>
    </row>
    <row r="1147" ht="22.5" hidden="1" customHeight="1">
      <c r="A1147" s="723" t="b">
        <v>0</v>
      </c>
      <c r="B1147" s="888" t="s">
        <v>3404</v>
      </c>
      <c r="C1147" s="889">
        <v>45832.0</v>
      </c>
      <c r="D1147" s="897"/>
      <c r="E1147" s="898" t="s">
        <v>52</v>
      </c>
      <c r="F1147" s="889"/>
      <c r="G1147" s="890" t="s">
        <v>631</v>
      </c>
      <c r="H1147" s="888"/>
      <c r="I1147" s="893"/>
      <c r="J1147" s="893">
        <v>10000.0</v>
      </c>
      <c r="K1147" s="893">
        <v>0.0</v>
      </c>
      <c r="L1147" s="894"/>
      <c r="M1147" s="893">
        <f t="shared" si="70"/>
        <v>10000</v>
      </c>
      <c r="N1147" s="893">
        <f t="shared" si="68"/>
        <v>0</v>
      </c>
      <c r="O1147" s="904"/>
      <c r="P1147" s="904"/>
      <c r="Q1147" s="741"/>
    </row>
    <row r="1148" ht="22.5" hidden="1" customHeight="1">
      <c r="A1148" s="723" t="b">
        <v>0</v>
      </c>
      <c r="B1148" s="888" t="s">
        <v>3023</v>
      </c>
      <c r="C1148" s="889">
        <v>45832.0</v>
      </c>
      <c r="D1148" s="890"/>
      <c r="E1148" s="891" t="s">
        <v>68</v>
      </c>
      <c r="F1148" s="889"/>
      <c r="G1148" s="890" t="s">
        <v>641</v>
      </c>
      <c r="H1148" s="888"/>
      <c r="I1148" s="893"/>
      <c r="J1148" s="893">
        <v>10000.0</v>
      </c>
      <c r="K1148" s="893">
        <v>0.0</v>
      </c>
      <c r="L1148" s="894"/>
      <c r="M1148" s="893">
        <f t="shared" si="70"/>
        <v>10000</v>
      </c>
      <c r="N1148" s="893">
        <f t="shared" si="68"/>
        <v>0</v>
      </c>
      <c r="O1148" s="904"/>
      <c r="P1148" s="904"/>
      <c r="Q1148" s="741"/>
    </row>
    <row r="1149" ht="22.5" hidden="1" customHeight="1">
      <c r="A1149" s="723" t="b">
        <v>0</v>
      </c>
      <c r="B1149" s="888" t="s">
        <v>631</v>
      </c>
      <c r="C1149" s="889">
        <v>45809.0</v>
      </c>
      <c r="D1149" s="890"/>
      <c r="E1149" s="891" t="s">
        <v>1609</v>
      </c>
      <c r="F1149" s="889"/>
      <c r="G1149" s="890" t="s">
        <v>631</v>
      </c>
      <c r="H1149" s="888"/>
      <c r="I1149" s="893"/>
      <c r="J1149" s="893">
        <v>913000.0</v>
      </c>
      <c r="K1149" s="893">
        <v>0.0</v>
      </c>
      <c r="L1149" s="894"/>
      <c r="M1149" s="893">
        <f t="shared" si="70"/>
        <v>913000</v>
      </c>
      <c r="N1149" s="893">
        <f t="shared" si="68"/>
        <v>0</v>
      </c>
      <c r="O1149" s="904"/>
      <c r="P1149" s="904"/>
      <c r="Q1149" s="741"/>
    </row>
    <row r="1150" ht="22.5" hidden="1" customHeight="1">
      <c r="A1150" s="723" t="b">
        <v>0</v>
      </c>
      <c r="B1150" s="888" t="s">
        <v>2959</v>
      </c>
      <c r="C1150" s="889">
        <v>45810.0</v>
      </c>
      <c r="D1150" s="890"/>
      <c r="E1150" s="891" t="s">
        <v>1609</v>
      </c>
      <c r="F1150" s="888" t="s">
        <v>2958</v>
      </c>
      <c r="G1150" s="890" t="s">
        <v>620</v>
      </c>
      <c r="H1150" s="888"/>
      <c r="I1150" s="893"/>
      <c r="J1150" s="893">
        <v>35000.0</v>
      </c>
      <c r="K1150" s="893">
        <v>0.0</v>
      </c>
      <c r="L1150" s="894"/>
      <c r="M1150" s="893">
        <f t="shared" si="70"/>
        <v>35000</v>
      </c>
      <c r="N1150" s="893">
        <f t="shared" si="68"/>
        <v>0</v>
      </c>
      <c r="O1150" s="904"/>
      <c r="P1150" s="904"/>
      <c r="Q1150" s="741"/>
    </row>
    <row r="1151" ht="22.5" hidden="1" customHeight="1">
      <c r="A1151" s="723" t="b">
        <v>0</v>
      </c>
      <c r="B1151" s="888" t="s">
        <v>3404</v>
      </c>
      <c r="C1151" s="889">
        <v>45833.0</v>
      </c>
      <c r="D1151" s="890"/>
      <c r="E1151" s="891" t="s">
        <v>52</v>
      </c>
      <c r="F1151" s="889"/>
      <c r="G1151" s="890" t="s">
        <v>631</v>
      </c>
      <c r="H1151" s="888"/>
      <c r="I1151" s="893"/>
      <c r="J1151" s="893">
        <v>150000.0</v>
      </c>
      <c r="K1151" s="893">
        <v>0.0</v>
      </c>
      <c r="L1151" s="894"/>
      <c r="M1151" s="893">
        <f t="shared" si="70"/>
        <v>150000</v>
      </c>
      <c r="N1151" s="893">
        <f t="shared" si="68"/>
        <v>0</v>
      </c>
      <c r="O1151" s="904"/>
      <c r="P1151" s="904"/>
      <c r="Q1151" s="741"/>
    </row>
    <row r="1152" ht="22.5" hidden="1" customHeight="1">
      <c r="A1152" s="723" t="b">
        <v>0</v>
      </c>
      <c r="B1152" s="888" t="s">
        <v>2985</v>
      </c>
      <c r="C1152" s="889">
        <v>45817.0</v>
      </c>
      <c r="D1152" s="890"/>
      <c r="E1152" s="891" t="s">
        <v>1609</v>
      </c>
      <c r="F1152" s="889"/>
      <c r="G1152" s="890" t="s">
        <v>826</v>
      </c>
      <c r="H1152" s="888"/>
      <c r="I1152" s="893"/>
      <c r="J1152" s="893">
        <v>16000.0</v>
      </c>
      <c r="K1152" s="893">
        <v>0.0</v>
      </c>
      <c r="L1152" s="894"/>
      <c r="M1152" s="893">
        <f t="shared" si="70"/>
        <v>16000</v>
      </c>
      <c r="N1152" s="893">
        <f t="shared" si="68"/>
        <v>0</v>
      </c>
      <c r="O1152" s="904"/>
      <c r="P1152" s="904"/>
      <c r="Q1152" s="741"/>
    </row>
    <row r="1153" ht="22.5" hidden="1" customHeight="1">
      <c r="A1153" s="723" t="b">
        <v>0</v>
      </c>
      <c r="B1153" s="888" t="s">
        <v>3489</v>
      </c>
      <c r="C1153" s="889">
        <v>45819.0</v>
      </c>
      <c r="D1153" s="890"/>
      <c r="E1153" s="891" t="s">
        <v>1609</v>
      </c>
      <c r="F1153" s="889"/>
      <c r="G1153" s="890" t="s">
        <v>628</v>
      </c>
      <c r="H1153" s="888"/>
      <c r="I1153" s="893"/>
      <c r="J1153" s="893">
        <v>5000.0</v>
      </c>
      <c r="K1153" s="893">
        <v>0.0</v>
      </c>
      <c r="L1153" s="894"/>
      <c r="M1153" s="893">
        <f t="shared" si="70"/>
        <v>5000</v>
      </c>
      <c r="N1153" s="893">
        <f t="shared" si="68"/>
        <v>0</v>
      </c>
      <c r="O1153" s="904"/>
      <c r="P1153" s="904"/>
      <c r="Q1153" s="741"/>
    </row>
    <row r="1154" ht="22.5" hidden="1" customHeight="1">
      <c r="A1154" s="723" t="b">
        <v>0</v>
      </c>
      <c r="B1154" s="888" t="s">
        <v>2996</v>
      </c>
      <c r="C1154" s="889">
        <v>45820.0</v>
      </c>
      <c r="D1154" s="890"/>
      <c r="E1154" s="891" t="s">
        <v>1609</v>
      </c>
      <c r="F1154" s="889"/>
      <c r="G1154" s="890" t="s">
        <v>628</v>
      </c>
      <c r="H1154" s="888"/>
      <c r="I1154" s="893"/>
      <c r="J1154" s="893">
        <v>25000.0</v>
      </c>
      <c r="K1154" s="893">
        <v>0.0</v>
      </c>
      <c r="L1154" s="894"/>
      <c r="M1154" s="893">
        <f t="shared" si="70"/>
        <v>25000</v>
      </c>
      <c r="N1154" s="893">
        <f t="shared" si="68"/>
        <v>0</v>
      </c>
      <c r="O1154" s="904"/>
      <c r="P1154" s="904"/>
      <c r="Q1154" s="741"/>
    </row>
    <row r="1155" ht="22.5" hidden="1" customHeight="1">
      <c r="A1155" s="723" t="b">
        <v>0</v>
      </c>
      <c r="B1155" s="888" t="s">
        <v>597</v>
      </c>
      <c r="C1155" s="889">
        <v>45822.0</v>
      </c>
      <c r="D1155" s="890"/>
      <c r="E1155" s="891" t="s">
        <v>1609</v>
      </c>
      <c r="F1155" s="888">
        <v>413.0</v>
      </c>
      <c r="G1155" s="890" t="s">
        <v>620</v>
      </c>
      <c r="H1155" s="888"/>
      <c r="I1155" s="893"/>
      <c r="J1155" s="893">
        <v>21000.0</v>
      </c>
      <c r="K1155" s="893">
        <v>0.0</v>
      </c>
      <c r="L1155" s="894"/>
      <c r="M1155" s="893">
        <f t="shared" si="70"/>
        <v>21000</v>
      </c>
      <c r="N1155" s="893">
        <f t="shared" si="68"/>
        <v>0</v>
      </c>
      <c r="O1155" s="904"/>
      <c r="P1155" s="904"/>
      <c r="Q1155" s="741"/>
    </row>
    <row r="1156" ht="22.5" hidden="1" customHeight="1">
      <c r="A1156" s="723" t="b">
        <v>0</v>
      </c>
      <c r="B1156" s="888" t="s">
        <v>3032</v>
      </c>
      <c r="C1156" s="889">
        <v>45833.0</v>
      </c>
      <c r="D1156" s="890"/>
      <c r="E1156" s="891" t="s">
        <v>3033</v>
      </c>
      <c r="F1156" s="889"/>
      <c r="G1156" s="890"/>
      <c r="H1156" s="888"/>
      <c r="I1156" s="893"/>
      <c r="J1156" s="893">
        <v>25000.0</v>
      </c>
      <c r="K1156" s="893">
        <v>0.0</v>
      </c>
      <c r="L1156" s="894"/>
      <c r="M1156" s="893">
        <f t="shared" si="70"/>
        <v>25000</v>
      </c>
      <c r="N1156" s="893">
        <f t="shared" si="68"/>
        <v>0</v>
      </c>
      <c r="O1156" s="904"/>
      <c r="P1156" s="904"/>
      <c r="Q1156" s="741"/>
    </row>
    <row r="1157" ht="22.5" hidden="1" customHeight="1">
      <c r="A1157" s="723" t="b">
        <v>0</v>
      </c>
      <c r="B1157" s="888" t="s">
        <v>2998</v>
      </c>
      <c r="C1157" s="889">
        <v>45824.0</v>
      </c>
      <c r="D1157" s="890"/>
      <c r="E1157" s="891" t="s">
        <v>1609</v>
      </c>
      <c r="F1157" s="889"/>
      <c r="G1157" s="890" t="s">
        <v>628</v>
      </c>
      <c r="H1157" s="888"/>
      <c r="I1157" s="893"/>
      <c r="J1157" s="893">
        <v>150000.0</v>
      </c>
      <c r="K1157" s="893">
        <v>0.0</v>
      </c>
      <c r="L1157" s="894"/>
      <c r="M1157" s="893">
        <f t="shared" si="70"/>
        <v>150000</v>
      </c>
      <c r="N1157" s="893">
        <f t="shared" si="68"/>
        <v>0</v>
      </c>
      <c r="O1157" s="904"/>
      <c r="P1157" s="904"/>
      <c r="Q1157" s="741"/>
    </row>
    <row r="1158" ht="22.5" customHeight="1">
      <c r="A1158" s="723" t="b">
        <v>0</v>
      </c>
      <c r="B1158" s="888" t="s">
        <v>618</v>
      </c>
      <c r="C1158" s="889">
        <v>45833.0</v>
      </c>
      <c r="D1158" s="890"/>
      <c r="E1158" s="891" t="s">
        <v>2847</v>
      </c>
      <c r="F1158" s="889"/>
      <c r="G1158" s="890" t="s">
        <v>618</v>
      </c>
      <c r="H1158" s="888"/>
      <c r="I1158" s="893"/>
      <c r="J1158" s="893">
        <v>15000.0</v>
      </c>
      <c r="K1158" s="893">
        <v>0.0</v>
      </c>
      <c r="L1158" s="894"/>
      <c r="M1158" s="893">
        <f t="shared" si="70"/>
        <v>15000</v>
      </c>
      <c r="N1158" s="893">
        <f t="shared" si="68"/>
        <v>0</v>
      </c>
      <c r="O1158" s="904"/>
      <c r="P1158" s="904"/>
      <c r="Q1158" s="741"/>
    </row>
    <row r="1159" ht="22.5" customHeight="1">
      <c r="A1159" s="723" t="b">
        <v>0</v>
      </c>
      <c r="B1159" s="888" t="s">
        <v>618</v>
      </c>
      <c r="C1159" s="889">
        <v>45834.0</v>
      </c>
      <c r="D1159" s="890"/>
      <c r="E1159" s="891" t="s">
        <v>37</v>
      </c>
      <c r="F1159" s="889"/>
      <c r="G1159" s="890" t="s">
        <v>618</v>
      </c>
      <c r="H1159" s="888"/>
      <c r="I1159" s="893"/>
      <c r="J1159" s="893">
        <v>10000.0</v>
      </c>
      <c r="K1159" s="893">
        <v>0.0</v>
      </c>
      <c r="L1159" s="894"/>
      <c r="M1159" s="893">
        <f t="shared" si="70"/>
        <v>10000</v>
      </c>
      <c r="N1159" s="893">
        <f t="shared" si="68"/>
        <v>0</v>
      </c>
      <c r="O1159" s="904"/>
      <c r="P1159" s="904"/>
      <c r="Q1159" s="741"/>
    </row>
    <row r="1160" ht="22.5" hidden="1" customHeight="1">
      <c r="A1160" s="723" t="b">
        <v>0</v>
      </c>
      <c r="B1160" s="888" t="s">
        <v>3490</v>
      </c>
      <c r="C1160" s="889">
        <v>45828.0</v>
      </c>
      <c r="D1160" s="890"/>
      <c r="E1160" s="891" t="s">
        <v>1609</v>
      </c>
      <c r="F1160" s="889"/>
      <c r="G1160" s="890" t="s">
        <v>628</v>
      </c>
      <c r="H1160" s="888"/>
      <c r="I1160" s="893"/>
      <c r="J1160" s="893">
        <v>145000.0</v>
      </c>
      <c r="K1160" s="893">
        <v>0.0</v>
      </c>
      <c r="L1160" s="894"/>
      <c r="M1160" s="893">
        <f t="shared" si="70"/>
        <v>145000</v>
      </c>
      <c r="N1160" s="893">
        <f t="shared" si="68"/>
        <v>0</v>
      </c>
      <c r="O1160" s="904"/>
      <c r="P1160" s="904"/>
      <c r="Q1160" s="741"/>
    </row>
    <row r="1161" ht="22.5" hidden="1" customHeight="1">
      <c r="A1161" s="723" t="b">
        <v>0</v>
      </c>
      <c r="B1161" s="888" t="s">
        <v>618</v>
      </c>
      <c r="C1161" s="889">
        <v>45834.0</v>
      </c>
      <c r="D1161" s="890"/>
      <c r="E1161" s="891" t="s">
        <v>33</v>
      </c>
      <c r="F1161" s="889"/>
      <c r="G1161" s="890" t="s">
        <v>631</v>
      </c>
      <c r="H1161" s="888"/>
      <c r="I1161" s="893"/>
      <c r="J1161" s="893">
        <v>25000.0</v>
      </c>
      <c r="K1161" s="893">
        <v>0.0</v>
      </c>
      <c r="L1161" s="894"/>
      <c r="M1161" s="893">
        <f t="shared" si="70"/>
        <v>25000</v>
      </c>
      <c r="N1161" s="893">
        <f t="shared" si="68"/>
        <v>0</v>
      </c>
      <c r="O1161" s="904"/>
      <c r="P1161" s="904"/>
      <c r="Q1161" s="741"/>
    </row>
    <row r="1162" ht="22.5" customHeight="1">
      <c r="A1162" s="723" t="b">
        <v>0</v>
      </c>
      <c r="B1162" s="888" t="s">
        <v>618</v>
      </c>
      <c r="C1162" s="889">
        <v>45835.0</v>
      </c>
      <c r="D1162" s="890"/>
      <c r="E1162" s="891" t="s">
        <v>60</v>
      </c>
      <c r="F1162" s="889"/>
      <c r="G1162" s="890" t="s">
        <v>618</v>
      </c>
      <c r="H1162" s="888"/>
      <c r="I1162" s="893"/>
      <c r="J1162" s="893">
        <v>30000.0</v>
      </c>
      <c r="K1162" s="893">
        <v>0.0</v>
      </c>
      <c r="L1162" s="894"/>
      <c r="M1162" s="893">
        <f t="shared" si="70"/>
        <v>30000</v>
      </c>
      <c r="N1162" s="893">
        <f t="shared" si="68"/>
        <v>0</v>
      </c>
      <c r="O1162" s="904"/>
      <c r="P1162" s="904"/>
      <c r="Q1162" s="741"/>
    </row>
    <row r="1163" ht="22.5" hidden="1" customHeight="1">
      <c r="A1163" s="723" t="b">
        <v>0</v>
      </c>
      <c r="B1163" s="888" t="s">
        <v>3012</v>
      </c>
      <c r="C1163" s="889">
        <v>45828.0</v>
      </c>
      <c r="D1163" s="890"/>
      <c r="E1163" s="891" t="s">
        <v>1609</v>
      </c>
      <c r="F1163" s="889"/>
      <c r="G1163" s="890" t="s">
        <v>628</v>
      </c>
      <c r="H1163" s="888"/>
      <c r="I1163" s="893"/>
      <c r="J1163" s="893">
        <v>140000.0</v>
      </c>
      <c r="K1163" s="893">
        <v>0.0</v>
      </c>
      <c r="L1163" s="894"/>
      <c r="M1163" s="893">
        <f t="shared" si="70"/>
        <v>140000</v>
      </c>
      <c r="N1163" s="893">
        <f t="shared" si="68"/>
        <v>0</v>
      </c>
      <c r="O1163" s="904"/>
      <c r="P1163" s="904"/>
      <c r="Q1163" s="741"/>
    </row>
    <row r="1164" ht="21.0" hidden="1" customHeight="1">
      <c r="A1164" s="723" t="b">
        <v>0</v>
      </c>
      <c r="B1164" s="888" t="s">
        <v>3039</v>
      </c>
      <c r="C1164" s="889">
        <v>45835.0</v>
      </c>
      <c r="D1164" s="890"/>
      <c r="E1164" s="891" t="s">
        <v>226</v>
      </c>
      <c r="F1164" s="889"/>
      <c r="G1164" s="890" t="s">
        <v>628</v>
      </c>
      <c r="H1164" s="888"/>
      <c r="I1164" s="893"/>
      <c r="J1164" s="893">
        <v>150000.0</v>
      </c>
      <c r="K1164" s="893">
        <v>0.0</v>
      </c>
      <c r="L1164" s="894"/>
      <c r="M1164" s="893">
        <f t="shared" si="70"/>
        <v>150000</v>
      </c>
      <c r="N1164" s="893">
        <f t="shared" si="68"/>
        <v>0</v>
      </c>
      <c r="O1164" s="904"/>
      <c r="P1164" s="904"/>
      <c r="Q1164" s="741"/>
    </row>
    <row r="1165" ht="22.5" hidden="1" customHeight="1">
      <c r="A1165" s="723" t="b">
        <v>0</v>
      </c>
      <c r="B1165" s="888" t="s">
        <v>3491</v>
      </c>
      <c r="C1165" s="889">
        <v>45835.0</v>
      </c>
      <c r="D1165" s="890"/>
      <c r="E1165" s="891" t="s">
        <v>41</v>
      </c>
      <c r="F1165" s="889"/>
      <c r="G1165" s="890" t="s">
        <v>628</v>
      </c>
      <c r="H1165" s="888"/>
      <c r="I1165" s="893"/>
      <c r="J1165" s="893">
        <v>75000.0</v>
      </c>
      <c r="K1165" s="893">
        <v>0.0</v>
      </c>
      <c r="L1165" s="894"/>
      <c r="M1165" s="893">
        <f t="shared" si="70"/>
        <v>75000</v>
      </c>
      <c r="N1165" s="893">
        <f t="shared" si="68"/>
        <v>0</v>
      </c>
      <c r="O1165" s="904"/>
      <c r="P1165" s="904"/>
      <c r="Q1165" s="741"/>
    </row>
    <row r="1166" ht="22.5" hidden="1" customHeight="1">
      <c r="A1166" s="723" t="b">
        <v>0</v>
      </c>
      <c r="B1166" s="888" t="s">
        <v>3036</v>
      </c>
      <c r="C1166" s="889">
        <v>45835.0</v>
      </c>
      <c r="D1166" s="890"/>
      <c r="E1166" s="891" t="s">
        <v>68</v>
      </c>
      <c r="F1166" s="889"/>
      <c r="G1166" s="890" t="s">
        <v>628</v>
      </c>
      <c r="H1166" s="888"/>
      <c r="I1166" s="893"/>
      <c r="J1166" s="893">
        <v>45000.0</v>
      </c>
      <c r="K1166" s="893">
        <v>0.0</v>
      </c>
      <c r="L1166" s="894"/>
      <c r="M1166" s="893">
        <f t="shared" si="70"/>
        <v>45000</v>
      </c>
      <c r="N1166" s="893">
        <f t="shared" si="68"/>
        <v>0</v>
      </c>
      <c r="O1166" s="904"/>
      <c r="P1166" s="904"/>
      <c r="Q1166" s="741"/>
    </row>
    <row r="1167" ht="22.5" hidden="1" customHeight="1">
      <c r="A1167" s="723" t="b">
        <v>0</v>
      </c>
      <c r="B1167" s="888" t="s">
        <v>3492</v>
      </c>
      <c r="C1167" s="889">
        <v>45835.0</v>
      </c>
      <c r="D1167" s="890"/>
      <c r="E1167" s="891" t="s">
        <v>31</v>
      </c>
      <c r="F1167" s="889"/>
      <c r="G1167" s="890" t="s">
        <v>628</v>
      </c>
      <c r="H1167" s="888"/>
      <c r="I1167" s="893"/>
      <c r="J1167" s="893">
        <v>25000.0</v>
      </c>
      <c r="K1167" s="893">
        <v>0.0</v>
      </c>
      <c r="L1167" s="894"/>
      <c r="M1167" s="893">
        <f t="shared" si="70"/>
        <v>25000</v>
      </c>
      <c r="N1167" s="893">
        <f t="shared" si="68"/>
        <v>0</v>
      </c>
      <c r="O1167" s="904"/>
      <c r="P1167" s="904"/>
      <c r="Q1167" s="741"/>
    </row>
    <row r="1168" ht="22.5" hidden="1" customHeight="1">
      <c r="A1168" s="723" t="b">
        <v>0</v>
      </c>
      <c r="B1168" s="888" t="s">
        <v>3038</v>
      </c>
      <c r="C1168" s="889">
        <v>45835.0</v>
      </c>
      <c r="D1168" s="890"/>
      <c r="E1168" s="891" t="s">
        <v>41</v>
      </c>
      <c r="F1168" s="889"/>
      <c r="G1168" s="890" t="s">
        <v>628</v>
      </c>
      <c r="H1168" s="888"/>
      <c r="I1168" s="893"/>
      <c r="J1168" s="893">
        <v>15000.0</v>
      </c>
      <c r="K1168" s="893">
        <v>0.0</v>
      </c>
      <c r="L1168" s="894"/>
      <c r="M1168" s="893">
        <f t="shared" si="70"/>
        <v>15000</v>
      </c>
      <c r="N1168" s="893">
        <f t="shared" si="68"/>
        <v>0</v>
      </c>
      <c r="O1168" s="904"/>
      <c r="P1168" s="904"/>
      <c r="Q1168" s="741"/>
    </row>
    <row r="1169" ht="22.5" hidden="1" customHeight="1">
      <c r="A1169" s="723" t="b">
        <v>0</v>
      </c>
      <c r="B1169" s="888" t="s">
        <v>3037</v>
      </c>
      <c r="C1169" s="889">
        <v>45835.0</v>
      </c>
      <c r="D1169" s="890"/>
      <c r="E1169" s="891" t="s">
        <v>52</v>
      </c>
      <c r="F1169" s="889"/>
      <c r="G1169" s="890" t="s">
        <v>628</v>
      </c>
      <c r="H1169" s="888"/>
      <c r="I1169" s="893"/>
      <c r="J1169" s="893">
        <v>10000.0</v>
      </c>
      <c r="K1169" s="893">
        <v>0.0</v>
      </c>
      <c r="L1169" s="894"/>
      <c r="M1169" s="893">
        <f t="shared" si="70"/>
        <v>10000</v>
      </c>
      <c r="N1169" s="893">
        <f t="shared" si="68"/>
        <v>0</v>
      </c>
      <c r="O1169" s="904"/>
      <c r="P1169" s="904"/>
      <c r="Q1169" s="741"/>
    </row>
    <row r="1170" ht="22.5" hidden="1" customHeight="1">
      <c r="A1170" s="723" t="b">
        <v>0</v>
      </c>
      <c r="B1170" s="888" t="s">
        <v>3001</v>
      </c>
      <c r="C1170" s="889">
        <v>45836.0</v>
      </c>
      <c r="D1170" s="890"/>
      <c r="E1170" s="891" t="s">
        <v>31</v>
      </c>
      <c r="F1170" s="889"/>
      <c r="G1170" s="890" t="s">
        <v>628</v>
      </c>
      <c r="H1170" s="888"/>
      <c r="I1170" s="893"/>
      <c r="J1170" s="893">
        <v>1025000.0</v>
      </c>
      <c r="K1170" s="893">
        <v>0.0</v>
      </c>
      <c r="L1170" s="894"/>
      <c r="M1170" s="893">
        <f t="shared" si="70"/>
        <v>1025000</v>
      </c>
      <c r="N1170" s="893">
        <f t="shared" si="68"/>
        <v>0</v>
      </c>
      <c r="O1170" s="904"/>
      <c r="P1170" s="904"/>
      <c r="Q1170" s="741"/>
    </row>
    <row r="1171" ht="22.5" hidden="1" customHeight="1">
      <c r="A1171" s="723" t="b">
        <v>0</v>
      </c>
      <c r="B1171" s="888" t="s">
        <v>3040</v>
      </c>
      <c r="C1171" s="889">
        <v>45836.0</v>
      </c>
      <c r="D1171" s="890"/>
      <c r="E1171" s="891" t="s">
        <v>54</v>
      </c>
      <c r="F1171" s="889"/>
      <c r="G1171" s="890" t="s">
        <v>641</v>
      </c>
      <c r="H1171" s="888"/>
      <c r="I1171" s="893"/>
      <c r="J1171" s="893">
        <v>220000.0</v>
      </c>
      <c r="K1171" s="893">
        <v>0.0</v>
      </c>
      <c r="L1171" s="894"/>
      <c r="M1171" s="893">
        <f t="shared" si="70"/>
        <v>220000</v>
      </c>
      <c r="N1171" s="893">
        <f t="shared" si="68"/>
        <v>0</v>
      </c>
      <c r="O1171" s="904"/>
      <c r="P1171" s="904"/>
      <c r="Q1171" s="741"/>
    </row>
    <row r="1172" ht="22.5" hidden="1" customHeight="1">
      <c r="A1172" s="723" t="b">
        <v>0</v>
      </c>
      <c r="B1172" s="888" t="s">
        <v>3041</v>
      </c>
      <c r="C1172" s="889">
        <v>45836.0</v>
      </c>
      <c r="D1172" s="890"/>
      <c r="E1172" s="891" t="s">
        <v>31</v>
      </c>
      <c r="F1172" s="889"/>
      <c r="G1172" s="890" t="s">
        <v>628</v>
      </c>
      <c r="H1172" s="888"/>
      <c r="I1172" s="893"/>
      <c r="J1172" s="893">
        <v>215000.0</v>
      </c>
      <c r="K1172" s="893">
        <v>0.0</v>
      </c>
      <c r="L1172" s="894"/>
      <c r="M1172" s="893">
        <f t="shared" si="70"/>
        <v>215000</v>
      </c>
      <c r="N1172" s="893">
        <f t="shared" si="68"/>
        <v>0</v>
      </c>
      <c r="O1172" s="904"/>
      <c r="P1172" s="904"/>
      <c r="Q1172" s="741"/>
    </row>
    <row r="1173" ht="22.5" hidden="1" customHeight="1">
      <c r="A1173" s="723" t="b">
        <v>0</v>
      </c>
      <c r="B1173" s="888" t="s">
        <v>3042</v>
      </c>
      <c r="C1173" s="889">
        <v>45836.0</v>
      </c>
      <c r="D1173" s="890"/>
      <c r="E1173" s="891" t="s">
        <v>31</v>
      </c>
      <c r="F1173" s="889"/>
      <c r="G1173" s="890" t="s">
        <v>628</v>
      </c>
      <c r="H1173" s="888"/>
      <c r="I1173" s="893"/>
      <c r="J1173" s="893">
        <v>50000.0</v>
      </c>
      <c r="K1173" s="893">
        <v>0.0</v>
      </c>
      <c r="L1173" s="894"/>
      <c r="M1173" s="893">
        <f t="shared" si="70"/>
        <v>50000</v>
      </c>
      <c r="N1173" s="893">
        <f t="shared" si="68"/>
        <v>0</v>
      </c>
      <c r="O1173" s="904"/>
      <c r="P1173" s="904"/>
      <c r="Q1173" s="741"/>
    </row>
    <row r="1174" ht="22.5" hidden="1" customHeight="1">
      <c r="A1174" s="723" t="b">
        <v>0</v>
      </c>
      <c r="B1174" s="888" t="s">
        <v>3404</v>
      </c>
      <c r="C1174" s="889">
        <v>45836.0</v>
      </c>
      <c r="D1174" s="890"/>
      <c r="E1174" s="891" t="s">
        <v>52</v>
      </c>
      <c r="F1174" s="889"/>
      <c r="G1174" s="890" t="s">
        <v>631</v>
      </c>
      <c r="H1174" s="888"/>
      <c r="I1174" s="893"/>
      <c r="J1174" s="893">
        <v>25000.0</v>
      </c>
      <c r="K1174" s="893">
        <v>0.0</v>
      </c>
      <c r="L1174" s="894"/>
      <c r="M1174" s="893">
        <f t="shared" si="70"/>
        <v>25000</v>
      </c>
      <c r="N1174" s="893">
        <f t="shared" si="68"/>
        <v>0</v>
      </c>
      <c r="O1174" s="904"/>
      <c r="P1174" s="904"/>
      <c r="Q1174" s="741"/>
    </row>
    <row r="1175" ht="22.5" hidden="1" customHeight="1">
      <c r="A1175" s="723" t="b">
        <v>0</v>
      </c>
      <c r="B1175" s="888" t="s">
        <v>3043</v>
      </c>
      <c r="C1175" s="889">
        <v>45836.0</v>
      </c>
      <c r="D1175" s="897"/>
      <c r="E1175" s="898" t="s">
        <v>31</v>
      </c>
      <c r="F1175" s="889"/>
      <c r="G1175" s="890" t="s">
        <v>628</v>
      </c>
      <c r="H1175" s="888"/>
      <c r="I1175" s="893"/>
      <c r="J1175" s="893">
        <v>25000.0</v>
      </c>
      <c r="K1175" s="893">
        <v>0.0</v>
      </c>
      <c r="L1175" s="894"/>
      <c r="M1175" s="893">
        <f t="shared" si="70"/>
        <v>25000</v>
      </c>
      <c r="N1175" s="893">
        <f t="shared" si="68"/>
        <v>0</v>
      </c>
      <c r="O1175" s="904"/>
      <c r="P1175" s="904"/>
      <c r="Q1175" s="741"/>
    </row>
    <row r="1176" ht="22.5" hidden="1" customHeight="1">
      <c r="A1176" s="723" t="b">
        <v>0</v>
      </c>
      <c r="B1176" s="888" t="s">
        <v>3013</v>
      </c>
      <c r="C1176" s="889">
        <v>45828.0</v>
      </c>
      <c r="D1176" s="890"/>
      <c r="E1176" s="891" t="s">
        <v>1609</v>
      </c>
      <c r="F1176" s="889"/>
      <c r="G1176" s="890" t="s">
        <v>628</v>
      </c>
      <c r="H1176" s="888"/>
      <c r="I1176" s="893"/>
      <c r="J1176" s="893">
        <v>50000.0</v>
      </c>
      <c r="K1176" s="893">
        <v>0.0</v>
      </c>
      <c r="L1176" s="894"/>
      <c r="M1176" s="893">
        <f t="shared" si="70"/>
        <v>50000</v>
      </c>
      <c r="N1176" s="893">
        <f t="shared" si="68"/>
        <v>0</v>
      </c>
      <c r="O1176" s="904"/>
      <c r="P1176" s="904"/>
      <c r="Q1176" s="741"/>
    </row>
    <row r="1177" ht="22.5" hidden="1" customHeight="1">
      <c r="A1177" s="723" t="b">
        <v>0</v>
      </c>
      <c r="B1177" s="888" t="s">
        <v>3046</v>
      </c>
      <c r="C1177" s="889">
        <v>45838.0</v>
      </c>
      <c r="D1177" s="890"/>
      <c r="E1177" s="891" t="s">
        <v>31</v>
      </c>
      <c r="F1177" s="889"/>
      <c r="G1177" s="890" t="s">
        <v>622</v>
      </c>
      <c r="H1177" s="888"/>
      <c r="I1177" s="893"/>
      <c r="J1177" s="893">
        <v>30000.0</v>
      </c>
      <c r="K1177" s="893">
        <v>0.0</v>
      </c>
      <c r="L1177" s="894"/>
      <c r="M1177" s="893">
        <f t="shared" si="70"/>
        <v>30000</v>
      </c>
      <c r="N1177" s="893">
        <f t="shared" si="68"/>
        <v>0</v>
      </c>
      <c r="O1177" s="904"/>
      <c r="P1177" s="904"/>
      <c r="Q1177" s="741"/>
    </row>
    <row r="1178" ht="22.5" hidden="1" customHeight="1">
      <c r="A1178" s="723" t="b">
        <v>0</v>
      </c>
      <c r="B1178" s="888" t="s">
        <v>3045</v>
      </c>
      <c r="C1178" s="889">
        <v>45838.0</v>
      </c>
      <c r="D1178" s="890"/>
      <c r="E1178" s="891" t="s">
        <v>31</v>
      </c>
      <c r="F1178" s="889"/>
      <c r="G1178" s="890" t="s">
        <v>620</v>
      </c>
      <c r="H1178" s="888"/>
      <c r="I1178" s="893"/>
      <c r="J1178" s="893">
        <v>20000.0</v>
      </c>
      <c r="K1178" s="893">
        <v>0.0</v>
      </c>
      <c r="L1178" s="894"/>
      <c r="M1178" s="893">
        <f t="shared" si="70"/>
        <v>20000</v>
      </c>
      <c r="N1178" s="893">
        <f t="shared" si="68"/>
        <v>0</v>
      </c>
      <c r="O1178" s="904"/>
      <c r="P1178" s="904"/>
      <c r="Q1178" s="741"/>
    </row>
    <row r="1179" ht="22.5" hidden="1" customHeight="1">
      <c r="A1179" s="723" t="b">
        <v>0</v>
      </c>
      <c r="B1179" s="888" t="s">
        <v>3014</v>
      </c>
      <c r="C1179" s="889">
        <v>45828.0</v>
      </c>
      <c r="D1179" s="890"/>
      <c r="E1179" s="891" t="s">
        <v>1609</v>
      </c>
      <c r="F1179" s="889"/>
      <c r="G1179" s="890" t="s">
        <v>628</v>
      </c>
      <c r="H1179" s="888"/>
      <c r="I1179" s="893"/>
      <c r="J1179" s="893">
        <v>35000.0</v>
      </c>
      <c r="K1179" s="893">
        <v>0.0</v>
      </c>
      <c r="L1179" s="894"/>
      <c r="M1179" s="893">
        <f t="shared" si="70"/>
        <v>35000</v>
      </c>
      <c r="N1179" s="893">
        <f t="shared" si="68"/>
        <v>0</v>
      </c>
      <c r="O1179" s="904"/>
      <c r="P1179" s="904"/>
      <c r="Q1179" s="741"/>
    </row>
    <row r="1180" ht="22.5" hidden="1" customHeight="1">
      <c r="A1180" s="723" t="b">
        <v>0</v>
      </c>
      <c r="B1180" s="888" t="s">
        <v>2580</v>
      </c>
      <c r="C1180" s="889">
        <v>45840.0</v>
      </c>
      <c r="D1180" s="890"/>
      <c r="E1180" s="891" t="s">
        <v>31</v>
      </c>
      <c r="F1180" s="889"/>
      <c r="G1180" s="890" t="s">
        <v>628</v>
      </c>
      <c r="H1180" s="888"/>
      <c r="I1180" s="893"/>
      <c r="J1180" s="893">
        <v>180000.0</v>
      </c>
      <c r="K1180" s="893">
        <v>0.0</v>
      </c>
      <c r="L1180" s="894"/>
      <c r="M1180" s="893">
        <f t="shared" si="70"/>
        <v>180000</v>
      </c>
      <c r="N1180" s="893">
        <f t="shared" si="68"/>
        <v>0</v>
      </c>
      <c r="O1180" s="904"/>
      <c r="P1180" s="904"/>
      <c r="Q1180" s="741"/>
    </row>
    <row r="1181" ht="22.5" hidden="1" customHeight="1">
      <c r="A1181" s="723" t="b">
        <v>0</v>
      </c>
      <c r="B1181" s="888" t="s">
        <v>631</v>
      </c>
      <c r="C1181" s="889">
        <v>45840.0</v>
      </c>
      <c r="D1181" s="890"/>
      <c r="E1181" s="891" t="s">
        <v>37</v>
      </c>
      <c r="F1181" s="889"/>
      <c r="G1181" s="890" t="s">
        <v>631</v>
      </c>
      <c r="H1181" s="888"/>
      <c r="I1181" s="893"/>
      <c r="J1181" s="893">
        <v>150000.0</v>
      </c>
      <c r="K1181" s="893">
        <v>0.0</v>
      </c>
      <c r="L1181" s="894"/>
      <c r="M1181" s="893">
        <f t="shared" si="70"/>
        <v>150000</v>
      </c>
      <c r="N1181" s="893">
        <f t="shared" si="68"/>
        <v>0</v>
      </c>
      <c r="O1181" s="904"/>
      <c r="P1181" s="904"/>
      <c r="Q1181" s="741"/>
    </row>
    <row r="1182" ht="22.5" hidden="1" customHeight="1">
      <c r="A1182" s="723" t="b">
        <v>0</v>
      </c>
      <c r="B1182" s="888" t="s">
        <v>631</v>
      </c>
      <c r="C1182" s="889">
        <v>45840.0</v>
      </c>
      <c r="D1182" s="890"/>
      <c r="E1182" s="891" t="s">
        <v>60</v>
      </c>
      <c r="F1182" s="889"/>
      <c r="G1182" s="890" t="s">
        <v>631</v>
      </c>
      <c r="H1182" s="888"/>
      <c r="I1182" s="893"/>
      <c r="J1182" s="893">
        <v>150000.0</v>
      </c>
      <c r="K1182" s="893">
        <v>0.0</v>
      </c>
      <c r="L1182" s="894"/>
      <c r="M1182" s="893">
        <f t="shared" si="70"/>
        <v>150000</v>
      </c>
      <c r="N1182" s="893">
        <f t="shared" si="68"/>
        <v>0</v>
      </c>
      <c r="O1182" s="904"/>
      <c r="P1182" s="904"/>
      <c r="Q1182" s="741"/>
    </row>
    <row r="1183" ht="22.5" hidden="1" customHeight="1">
      <c r="A1183" s="723" t="b">
        <v>0</v>
      </c>
      <c r="B1183" s="888" t="s">
        <v>631</v>
      </c>
      <c r="C1183" s="889">
        <v>45840.0</v>
      </c>
      <c r="D1183" s="890"/>
      <c r="E1183" s="891" t="s">
        <v>68</v>
      </c>
      <c r="F1183" s="889"/>
      <c r="G1183" s="890" t="s">
        <v>631</v>
      </c>
      <c r="H1183" s="888"/>
      <c r="I1183" s="893"/>
      <c r="J1183" s="893">
        <v>830000.0</v>
      </c>
      <c r="K1183" s="893">
        <v>0.0</v>
      </c>
      <c r="L1183" s="894"/>
      <c r="M1183" s="893">
        <f t="shared" si="70"/>
        <v>830000</v>
      </c>
      <c r="N1183" s="893">
        <f t="shared" si="68"/>
        <v>0</v>
      </c>
      <c r="O1183" s="904"/>
      <c r="P1183" s="904"/>
      <c r="Q1183" s="741"/>
    </row>
    <row r="1184" ht="22.5" hidden="1" customHeight="1">
      <c r="A1184" s="723" t="b">
        <v>0</v>
      </c>
      <c r="B1184" s="888" t="s">
        <v>3048</v>
      </c>
      <c r="C1184" s="889">
        <v>45840.0</v>
      </c>
      <c r="D1184" s="890"/>
      <c r="E1184" s="891" t="s">
        <v>54</v>
      </c>
      <c r="F1184" s="889"/>
      <c r="G1184" s="890" t="s">
        <v>628</v>
      </c>
      <c r="H1184" s="888"/>
      <c r="I1184" s="893"/>
      <c r="J1184" s="893">
        <v>145000.0</v>
      </c>
      <c r="K1184" s="893">
        <v>0.0</v>
      </c>
      <c r="L1184" s="894"/>
      <c r="M1184" s="893">
        <f t="shared" si="70"/>
        <v>145000</v>
      </c>
      <c r="N1184" s="893">
        <f t="shared" si="68"/>
        <v>0</v>
      </c>
      <c r="O1184" s="904"/>
      <c r="P1184" s="904"/>
      <c r="Q1184" s="741"/>
    </row>
    <row r="1185" ht="22.5" hidden="1" customHeight="1">
      <c r="A1185" s="723" t="b">
        <v>0</v>
      </c>
      <c r="B1185" s="888" t="s">
        <v>3484</v>
      </c>
      <c r="C1185" s="889">
        <v>45828.0</v>
      </c>
      <c r="D1185" s="890"/>
      <c r="E1185" s="891" t="s">
        <v>1609</v>
      </c>
      <c r="F1185" s="889"/>
      <c r="G1185" s="890" t="s">
        <v>628</v>
      </c>
      <c r="H1185" s="888"/>
      <c r="I1185" s="893"/>
      <c r="J1185" s="893">
        <v>25000.0</v>
      </c>
      <c r="K1185" s="893">
        <v>0.0</v>
      </c>
      <c r="L1185" s="894"/>
      <c r="M1185" s="893">
        <f t="shared" si="70"/>
        <v>25000</v>
      </c>
      <c r="N1185" s="893">
        <f t="shared" si="68"/>
        <v>0</v>
      </c>
      <c r="O1185" s="904"/>
      <c r="P1185" s="904"/>
      <c r="Q1185" s="741"/>
    </row>
    <row r="1186" ht="22.5" hidden="1" customHeight="1">
      <c r="A1186" s="723" t="b">
        <v>0</v>
      </c>
      <c r="B1186" s="888" t="s">
        <v>631</v>
      </c>
      <c r="C1186" s="889">
        <v>45840.0</v>
      </c>
      <c r="D1186" s="890"/>
      <c r="E1186" s="891" t="s">
        <v>3050</v>
      </c>
      <c r="F1186" s="889"/>
      <c r="G1186" s="890" t="s">
        <v>631</v>
      </c>
      <c r="H1186" s="888"/>
      <c r="I1186" s="893"/>
      <c r="J1186" s="893">
        <v>100000.0</v>
      </c>
      <c r="K1186" s="893">
        <v>0.0</v>
      </c>
      <c r="L1186" s="894"/>
      <c r="M1186" s="893">
        <f t="shared" si="70"/>
        <v>100000</v>
      </c>
      <c r="N1186" s="893">
        <f t="shared" si="68"/>
        <v>0</v>
      </c>
      <c r="O1186" s="904"/>
      <c r="P1186" s="904"/>
      <c r="Q1186" s="741"/>
    </row>
    <row r="1187" ht="22.5" hidden="1" customHeight="1">
      <c r="A1187" s="723" t="b">
        <v>0</v>
      </c>
      <c r="B1187" s="888" t="s">
        <v>2699</v>
      </c>
      <c r="C1187" s="889">
        <v>45840.0</v>
      </c>
      <c r="D1187" s="897"/>
      <c r="E1187" s="898" t="s">
        <v>54</v>
      </c>
      <c r="F1187" s="889"/>
      <c r="G1187" s="890" t="s">
        <v>628</v>
      </c>
      <c r="H1187" s="888"/>
      <c r="I1187" s="893"/>
      <c r="J1187" s="893">
        <v>10000.0</v>
      </c>
      <c r="K1187" s="893">
        <v>0.0</v>
      </c>
      <c r="L1187" s="894"/>
      <c r="M1187" s="893">
        <f t="shared" si="70"/>
        <v>10000</v>
      </c>
      <c r="N1187" s="893">
        <f t="shared" si="68"/>
        <v>0</v>
      </c>
      <c r="O1187" s="904"/>
      <c r="P1187" s="904"/>
      <c r="Q1187" s="741"/>
    </row>
    <row r="1188" ht="22.5" hidden="1" customHeight="1">
      <c r="A1188" s="723" t="b">
        <v>0</v>
      </c>
      <c r="B1188" s="888" t="s">
        <v>631</v>
      </c>
      <c r="C1188" s="889">
        <v>45840.0</v>
      </c>
      <c r="D1188" s="897"/>
      <c r="E1188" s="898" t="s">
        <v>2847</v>
      </c>
      <c r="F1188" s="889"/>
      <c r="G1188" s="890" t="s">
        <v>631</v>
      </c>
      <c r="H1188" s="888"/>
      <c r="I1188" s="893"/>
      <c r="J1188" s="893">
        <v>10000.0</v>
      </c>
      <c r="K1188" s="893">
        <v>0.0</v>
      </c>
      <c r="L1188" s="894"/>
      <c r="M1188" s="893">
        <f t="shared" si="70"/>
        <v>10000</v>
      </c>
      <c r="N1188" s="893">
        <f t="shared" si="68"/>
        <v>0</v>
      </c>
      <c r="O1188" s="904"/>
      <c r="P1188" s="904"/>
      <c r="Q1188" s="741"/>
    </row>
    <row r="1189" ht="22.5" hidden="1" customHeight="1">
      <c r="A1189" s="723" t="b">
        <v>0</v>
      </c>
      <c r="B1189" s="888" t="s">
        <v>597</v>
      </c>
      <c r="C1189" s="889">
        <v>45828.0</v>
      </c>
      <c r="D1189" s="890"/>
      <c r="E1189" s="891" t="s">
        <v>1609</v>
      </c>
      <c r="F1189" s="888">
        <v>414.0</v>
      </c>
      <c r="G1189" s="890" t="s">
        <v>620</v>
      </c>
      <c r="H1189" s="888"/>
      <c r="I1189" s="893"/>
      <c r="J1189" s="893">
        <v>13000.0</v>
      </c>
      <c r="K1189" s="893">
        <v>0.0</v>
      </c>
      <c r="L1189" s="894"/>
      <c r="M1189" s="893">
        <f t="shared" si="70"/>
        <v>13000</v>
      </c>
      <c r="N1189" s="893">
        <f t="shared" si="68"/>
        <v>0</v>
      </c>
      <c r="O1189" s="904"/>
      <c r="P1189" s="904"/>
      <c r="Q1189" s="741"/>
    </row>
    <row r="1190" ht="22.5" customHeight="1">
      <c r="A1190" s="723" t="b">
        <v>0</v>
      </c>
      <c r="B1190" s="888" t="s">
        <v>3051</v>
      </c>
      <c r="C1190" s="889">
        <v>45840.0</v>
      </c>
      <c r="D1190" s="890"/>
      <c r="E1190" s="917"/>
      <c r="F1190" s="889"/>
      <c r="G1190" s="890" t="s">
        <v>618</v>
      </c>
      <c r="H1190" s="888"/>
      <c r="I1190" s="893"/>
      <c r="J1190" s="893">
        <v>50000.0</v>
      </c>
      <c r="K1190" s="893">
        <v>0.0</v>
      </c>
      <c r="L1190" s="894"/>
      <c r="M1190" s="893">
        <f t="shared" si="70"/>
        <v>50000</v>
      </c>
      <c r="N1190" s="893">
        <f t="shared" si="68"/>
        <v>0</v>
      </c>
      <c r="O1190" s="904"/>
      <c r="P1190" s="904"/>
      <c r="Q1190" s="741"/>
    </row>
    <row r="1191" ht="22.5" hidden="1" customHeight="1">
      <c r="A1191" s="723" t="b">
        <v>0</v>
      </c>
      <c r="B1191" s="888" t="s">
        <v>3054</v>
      </c>
      <c r="C1191" s="889">
        <v>45843.0</v>
      </c>
      <c r="D1191" s="890"/>
      <c r="E1191" s="891" t="s">
        <v>226</v>
      </c>
      <c r="F1191" s="889"/>
      <c r="G1191" s="890" t="s">
        <v>628</v>
      </c>
      <c r="H1191" s="888"/>
      <c r="I1191" s="893"/>
      <c r="J1191" s="893">
        <v>330000.0</v>
      </c>
      <c r="K1191" s="893">
        <v>0.0</v>
      </c>
      <c r="L1191" s="894"/>
      <c r="M1191" s="893">
        <f t="shared" si="70"/>
        <v>330000</v>
      </c>
      <c r="N1191" s="893">
        <f t="shared" si="68"/>
        <v>0</v>
      </c>
      <c r="O1191" s="904"/>
      <c r="P1191" s="904"/>
      <c r="Q1191" s="741"/>
    </row>
    <row r="1192" ht="22.5" hidden="1" customHeight="1">
      <c r="A1192" s="723" t="b">
        <v>0</v>
      </c>
      <c r="B1192" s="888" t="s">
        <v>631</v>
      </c>
      <c r="C1192" s="889">
        <v>45843.0</v>
      </c>
      <c r="D1192" s="890"/>
      <c r="E1192" s="891" t="s">
        <v>2847</v>
      </c>
      <c r="F1192" s="889"/>
      <c r="G1192" s="890" t="s">
        <v>631</v>
      </c>
      <c r="H1192" s="888"/>
      <c r="I1192" s="893"/>
      <c r="J1192" s="893">
        <v>210000.0</v>
      </c>
      <c r="K1192" s="893">
        <v>0.0</v>
      </c>
      <c r="L1192" s="894"/>
      <c r="M1192" s="893">
        <f t="shared" si="70"/>
        <v>210000</v>
      </c>
      <c r="N1192" s="893">
        <f t="shared" si="68"/>
        <v>0</v>
      </c>
      <c r="O1192" s="904"/>
      <c r="P1192" s="904"/>
      <c r="Q1192" s="741"/>
    </row>
    <row r="1193" ht="22.5" hidden="1" customHeight="1">
      <c r="A1193" s="723" t="b">
        <v>0</v>
      </c>
      <c r="B1193" s="888" t="s">
        <v>3004</v>
      </c>
      <c r="C1193" s="889">
        <v>45828.0</v>
      </c>
      <c r="D1193" s="890"/>
      <c r="E1193" s="891" t="s">
        <v>1609</v>
      </c>
      <c r="F1193" s="889"/>
      <c r="G1193" s="890" t="s">
        <v>641</v>
      </c>
      <c r="H1193" s="888"/>
      <c r="I1193" s="893"/>
      <c r="J1193" s="893">
        <v>10000.0</v>
      </c>
      <c r="K1193" s="893">
        <v>0.0</v>
      </c>
      <c r="L1193" s="894"/>
      <c r="M1193" s="893">
        <f t="shared" si="70"/>
        <v>10000</v>
      </c>
      <c r="N1193" s="893">
        <f t="shared" si="68"/>
        <v>0</v>
      </c>
      <c r="O1193" s="904"/>
      <c r="P1193" s="904"/>
      <c r="Q1193" s="741"/>
    </row>
    <row r="1194" ht="22.5" hidden="1" customHeight="1">
      <c r="A1194" s="723" t="b">
        <v>0</v>
      </c>
      <c r="B1194" s="888" t="s">
        <v>631</v>
      </c>
      <c r="C1194" s="889">
        <v>45843.0</v>
      </c>
      <c r="D1194" s="890"/>
      <c r="E1194" s="891" t="s">
        <v>3050</v>
      </c>
      <c r="F1194" s="889"/>
      <c r="G1194" s="890" t="s">
        <v>631</v>
      </c>
      <c r="H1194" s="888"/>
      <c r="I1194" s="893"/>
      <c r="J1194" s="893">
        <v>126000.0</v>
      </c>
      <c r="K1194" s="893">
        <v>0.0</v>
      </c>
      <c r="L1194" s="894"/>
      <c r="M1194" s="893">
        <f t="shared" si="70"/>
        <v>126000</v>
      </c>
      <c r="N1194" s="893">
        <f t="shared" si="68"/>
        <v>0</v>
      </c>
      <c r="O1194" s="904"/>
      <c r="P1194" s="904"/>
      <c r="Q1194" s="741"/>
    </row>
    <row r="1195" ht="22.5" hidden="1" customHeight="1">
      <c r="A1195" s="723" t="b">
        <v>0</v>
      </c>
      <c r="B1195" s="888" t="s">
        <v>3053</v>
      </c>
      <c r="C1195" s="889">
        <v>45843.0</v>
      </c>
      <c r="D1195" s="890"/>
      <c r="E1195" s="891" t="s">
        <v>41</v>
      </c>
      <c r="F1195" s="889"/>
      <c r="G1195" s="890" t="s">
        <v>628</v>
      </c>
      <c r="H1195" s="888"/>
      <c r="I1195" s="893"/>
      <c r="J1195" s="893">
        <v>50000.0</v>
      </c>
      <c r="K1195" s="893">
        <v>0.0</v>
      </c>
      <c r="L1195" s="894"/>
      <c r="M1195" s="893">
        <f t="shared" si="70"/>
        <v>50000</v>
      </c>
      <c r="N1195" s="893">
        <f t="shared" si="68"/>
        <v>0</v>
      </c>
      <c r="O1195" s="904"/>
      <c r="P1195" s="904"/>
      <c r="Q1195" s="741"/>
    </row>
    <row r="1196" ht="22.5" customHeight="1">
      <c r="A1196" s="723" t="b">
        <v>0</v>
      </c>
      <c r="B1196" s="888" t="s">
        <v>618</v>
      </c>
      <c r="C1196" s="889">
        <v>45843.0</v>
      </c>
      <c r="D1196" s="890"/>
      <c r="E1196" s="891" t="s">
        <v>52</v>
      </c>
      <c r="F1196" s="889"/>
      <c r="G1196" s="890" t="s">
        <v>618</v>
      </c>
      <c r="H1196" s="888"/>
      <c r="I1196" s="893"/>
      <c r="J1196" s="893">
        <v>25000.0</v>
      </c>
      <c r="K1196" s="893">
        <v>0.0</v>
      </c>
      <c r="L1196" s="894"/>
      <c r="M1196" s="893">
        <f t="shared" si="70"/>
        <v>25000</v>
      </c>
      <c r="N1196" s="893">
        <f t="shared" si="68"/>
        <v>0</v>
      </c>
      <c r="O1196" s="904"/>
      <c r="P1196" s="904"/>
      <c r="Q1196" s="741"/>
    </row>
    <row r="1197" ht="22.5" customHeight="1">
      <c r="A1197" s="723" t="b">
        <v>0</v>
      </c>
      <c r="B1197" s="888" t="s">
        <v>3056</v>
      </c>
      <c r="C1197" s="889">
        <v>45845.0</v>
      </c>
      <c r="D1197" s="890"/>
      <c r="E1197" s="891" t="s">
        <v>31</v>
      </c>
      <c r="F1197" s="889"/>
      <c r="G1197" s="890" t="s">
        <v>618</v>
      </c>
      <c r="H1197" s="888"/>
      <c r="I1197" s="893"/>
      <c r="J1197" s="893">
        <v>6000.0</v>
      </c>
      <c r="K1197" s="893">
        <v>0.0</v>
      </c>
      <c r="L1197" s="894"/>
      <c r="M1197" s="893">
        <f t="shared" si="70"/>
        <v>6000</v>
      </c>
      <c r="N1197" s="893">
        <f t="shared" si="68"/>
        <v>0</v>
      </c>
      <c r="O1197" s="904"/>
      <c r="P1197" s="904"/>
      <c r="Q1197" s="741"/>
    </row>
    <row r="1198" ht="22.5" hidden="1" customHeight="1">
      <c r="A1198" s="723" t="b">
        <v>0</v>
      </c>
      <c r="B1198" s="888" t="s">
        <v>2879</v>
      </c>
      <c r="C1198" s="889">
        <v>45828.0</v>
      </c>
      <c r="D1198" s="890"/>
      <c r="E1198" s="891" t="s">
        <v>1609</v>
      </c>
      <c r="F1198" s="889"/>
      <c r="G1198" s="890" t="s">
        <v>628</v>
      </c>
      <c r="H1198" s="888"/>
      <c r="I1198" s="893"/>
      <c r="J1198" s="893">
        <v>10000.0</v>
      </c>
      <c r="K1198" s="893">
        <v>0.0</v>
      </c>
      <c r="L1198" s="894"/>
      <c r="M1198" s="893">
        <f t="shared" si="70"/>
        <v>10000</v>
      </c>
      <c r="N1198" s="893">
        <f t="shared" si="68"/>
        <v>0</v>
      </c>
      <c r="O1198" s="904"/>
      <c r="P1198" s="904"/>
      <c r="Q1198" s="741"/>
    </row>
    <row r="1199" ht="22.5" hidden="1" customHeight="1">
      <c r="A1199" s="723" t="b">
        <v>0</v>
      </c>
      <c r="B1199" s="888" t="s">
        <v>3055</v>
      </c>
      <c r="C1199" s="889">
        <v>45845.0</v>
      </c>
      <c r="D1199" s="890"/>
      <c r="E1199" s="891" t="s">
        <v>31</v>
      </c>
      <c r="F1199" s="889"/>
      <c r="G1199" s="890" t="s">
        <v>628</v>
      </c>
      <c r="H1199" s="888"/>
      <c r="I1199" s="893"/>
      <c r="J1199" s="893">
        <v>75000.0</v>
      </c>
      <c r="K1199" s="893">
        <v>0.0</v>
      </c>
      <c r="L1199" s="894"/>
      <c r="M1199" s="893">
        <f t="shared" si="70"/>
        <v>75000</v>
      </c>
      <c r="N1199" s="893">
        <f t="shared" si="68"/>
        <v>0</v>
      </c>
      <c r="O1199" s="904"/>
      <c r="P1199" s="904"/>
      <c r="Q1199" s="741"/>
    </row>
    <row r="1200" ht="22.5" hidden="1" customHeight="1">
      <c r="A1200" s="723" t="b">
        <v>0</v>
      </c>
      <c r="B1200" s="888" t="s">
        <v>631</v>
      </c>
      <c r="C1200" s="889">
        <v>45845.0</v>
      </c>
      <c r="D1200" s="897"/>
      <c r="E1200" s="898" t="s">
        <v>37</v>
      </c>
      <c r="F1200" s="889"/>
      <c r="G1200" s="890" t="s">
        <v>631</v>
      </c>
      <c r="H1200" s="888"/>
      <c r="I1200" s="893"/>
      <c r="J1200" s="893">
        <v>200000.0</v>
      </c>
      <c r="K1200" s="893">
        <v>0.0</v>
      </c>
      <c r="L1200" s="894"/>
      <c r="M1200" s="893">
        <f t="shared" si="70"/>
        <v>200000</v>
      </c>
      <c r="N1200" s="893">
        <f t="shared" si="68"/>
        <v>0</v>
      </c>
      <c r="O1200" s="904"/>
      <c r="P1200" s="904"/>
      <c r="Q1200" s="741"/>
    </row>
    <row r="1201" ht="22.5" hidden="1" customHeight="1">
      <c r="A1201" s="723" t="b">
        <v>0</v>
      </c>
      <c r="B1201" s="888" t="s">
        <v>631</v>
      </c>
      <c r="C1201" s="889">
        <v>45845.0</v>
      </c>
      <c r="D1201" s="890"/>
      <c r="E1201" s="891" t="s">
        <v>791</v>
      </c>
      <c r="F1201" s="889"/>
      <c r="G1201" s="890" t="s">
        <v>631</v>
      </c>
      <c r="H1201" s="888"/>
      <c r="I1201" s="893"/>
      <c r="J1201" s="893">
        <v>600000.0</v>
      </c>
      <c r="K1201" s="893">
        <v>0.0</v>
      </c>
      <c r="L1201" s="894"/>
      <c r="M1201" s="893">
        <f t="shared" si="70"/>
        <v>600000</v>
      </c>
      <c r="N1201" s="893">
        <f t="shared" si="68"/>
        <v>0</v>
      </c>
      <c r="O1201" s="904"/>
      <c r="P1201" s="904"/>
      <c r="Q1201" s="741"/>
    </row>
    <row r="1202" ht="22.5" hidden="1" customHeight="1">
      <c r="A1202" s="723" t="b">
        <v>0</v>
      </c>
      <c r="B1202" s="888" t="s">
        <v>631</v>
      </c>
      <c r="C1202" s="889">
        <v>45845.0</v>
      </c>
      <c r="D1202" s="890"/>
      <c r="E1202" s="891" t="s">
        <v>60</v>
      </c>
      <c r="F1202" s="889"/>
      <c r="G1202" s="890" t="s">
        <v>631</v>
      </c>
      <c r="H1202" s="888"/>
      <c r="I1202" s="893"/>
      <c r="J1202" s="893">
        <v>120000.0</v>
      </c>
      <c r="K1202" s="893">
        <v>0.0</v>
      </c>
      <c r="L1202" s="894"/>
      <c r="M1202" s="893">
        <f t="shared" si="70"/>
        <v>120000</v>
      </c>
      <c r="N1202" s="893">
        <f t="shared" si="68"/>
        <v>0</v>
      </c>
      <c r="O1202" s="904"/>
      <c r="P1202" s="904"/>
      <c r="Q1202" s="741"/>
    </row>
    <row r="1203" ht="22.5" hidden="1" customHeight="1">
      <c r="A1203" s="723" t="b">
        <v>0</v>
      </c>
      <c r="B1203" s="888" t="s">
        <v>3013</v>
      </c>
      <c r="C1203" s="889">
        <v>45828.0</v>
      </c>
      <c r="D1203" s="890"/>
      <c r="E1203" s="891" t="s">
        <v>1609</v>
      </c>
      <c r="F1203" s="889"/>
      <c r="G1203" s="890" t="s">
        <v>628</v>
      </c>
      <c r="H1203" s="888"/>
      <c r="I1203" s="893"/>
      <c r="J1203" s="893">
        <v>5000.0</v>
      </c>
      <c r="K1203" s="893">
        <v>0.0</v>
      </c>
      <c r="L1203" s="894"/>
      <c r="M1203" s="893">
        <f t="shared" si="70"/>
        <v>5000</v>
      </c>
      <c r="N1203" s="893">
        <f t="shared" si="68"/>
        <v>0</v>
      </c>
      <c r="O1203" s="904"/>
      <c r="P1203" s="904"/>
      <c r="Q1203" s="741"/>
    </row>
    <row r="1204" ht="22.5" customHeight="1">
      <c r="A1204" s="723" t="b">
        <v>0</v>
      </c>
      <c r="B1204" s="888" t="s">
        <v>618</v>
      </c>
      <c r="C1204" s="889">
        <v>45847.0</v>
      </c>
      <c r="D1204" s="890"/>
      <c r="E1204" s="891" t="s">
        <v>52</v>
      </c>
      <c r="F1204" s="889"/>
      <c r="G1204" s="890" t="s">
        <v>618</v>
      </c>
      <c r="H1204" s="888"/>
      <c r="I1204" s="893"/>
      <c r="J1204" s="893">
        <v>25000.0</v>
      </c>
      <c r="K1204" s="893">
        <v>0.0</v>
      </c>
      <c r="L1204" s="894"/>
      <c r="M1204" s="893">
        <f t="shared" si="70"/>
        <v>25000</v>
      </c>
      <c r="N1204" s="893">
        <f t="shared" si="68"/>
        <v>0</v>
      </c>
      <c r="O1204" s="904"/>
      <c r="P1204" s="904"/>
      <c r="Q1204" s="741"/>
    </row>
    <row r="1205" ht="22.5" hidden="1" customHeight="1">
      <c r="A1205" s="723" t="b">
        <v>0</v>
      </c>
      <c r="B1205" s="888" t="s">
        <v>632</v>
      </c>
      <c r="C1205" s="889">
        <v>45847.0</v>
      </c>
      <c r="D1205" s="890"/>
      <c r="E1205" s="891" t="s">
        <v>632</v>
      </c>
      <c r="F1205" s="889"/>
      <c r="G1205" s="890" t="s">
        <v>620</v>
      </c>
      <c r="H1205" s="888"/>
      <c r="I1205" s="893"/>
      <c r="J1205" s="893">
        <v>90000.0</v>
      </c>
      <c r="K1205" s="893">
        <v>0.0</v>
      </c>
      <c r="L1205" s="894"/>
      <c r="M1205" s="893">
        <f t="shared" si="70"/>
        <v>90000</v>
      </c>
      <c r="N1205" s="893">
        <f t="shared" si="68"/>
        <v>0</v>
      </c>
      <c r="O1205" s="904"/>
      <c r="P1205" s="904"/>
      <c r="Q1205" s="741"/>
    </row>
    <row r="1206" ht="22.5" hidden="1" customHeight="1">
      <c r="A1206" s="723" t="b">
        <v>0</v>
      </c>
      <c r="B1206" s="888" t="s">
        <v>632</v>
      </c>
      <c r="C1206" s="889">
        <v>45847.0</v>
      </c>
      <c r="D1206" s="890"/>
      <c r="E1206" s="891" t="s">
        <v>632</v>
      </c>
      <c r="F1206" s="888">
        <v>9791.0</v>
      </c>
      <c r="G1206" s="890" t="s">
        <v>620</v>
      </c>
      <c r="H1206" s="888"/>
      <c r="I1206" s="893"/>
      <c r="J1206" s="893">
        <v>72000.0</v>
      </c>
      <c r="K1206" s="893">
        <v>0.0</v>
      </c>
      <c r="L1206" s="894"/>
      <c r="M1206" s="893">
        <f t="shared" si="70"/>
        <v>72000</v>
      </c>
      <c r="N1206" s="893">
        <f t="shared" si="68"/>
        <v>0</v>
      </c>
      <c r="O1206" s="904"/>
      <c r="P1206" s="904"/>
      <c r="Q1206" s="741"/>
    </row>
    <row r="1207" ht="22.5" hidden="1" customHeight="1">
      <c r="A1207" s="723" t="b">
        <v>0</v>
      </c>
      <c r="B1207" s="888" t="s">
        <v>845</v>
      </c>
      <c r="C1207" s="889">
        <v>45847.0</v>
      </c>
      <c r="D1207" s="890"/>
      <c r="E1207" s="891" t="s">
        <v>31</v>
      </c>
      <c r="F1207" s="889"/>
      <c r="G1207" s="890" t="s">
        <v>628</v>
      </c>
      <c r="H1207" s="888"/>
      <c r="I1207" s="893"/>
      <c r="J1207" s="893">
        <v>25000.0</v>
      </c>
      <c r="K1207" s="893">
        <v>0.0</v>
      </c>
      <c r="L1207" s="894"/>
      <c r="M1207" s="893">
        <f t="shared" si="70"/>
        <v>25000</v>
      </c>
      <c r="N1207" s="893">
        <f t="shared" si="68"/>
        <v>0</v>
      </c>
      <c r="O1207" s="904"/>
      <c r="P1207" s="904"/>
      <c r="Q1207" s="741"/>
    </row>
    <row r="1208" ht="22.5" hidden="1" customHeight="1">
      <c r="A1208" s="723" t="b">
        <v>0</v>
      </c>
      <c r="B1208" s="888" t="s">
        <v>3038</v>
      </c>
      <c r="C1208" s="889">
        <v>45847.0</v>
      </c>
      <c r="D1208" s="890"/>
      <c r="E1208" s="891" t="s">
        <v>31</v>
      </c>
      <c r="F1208" s="889"/>
      <c r="G1208" s="890" t="s">
        <v>628</v>
      </c>
      <c r="H1208" s="888"/>
      <c r="I1208" s="893"/>
      <c r="J1208" s="893">
        <v>15000.0</v>
      </c>
      <c r="K1208" s="893">
        <v>0.0</v>
      </c>
      <c r="L1208" s="894"/>
      <c r="M1208" s="893">
        <f t="shared" si="70"/>
        <v>15000</v>
      </c>
      <c r="N1208" s="893">
        <f t="shared" si="68"/>
        <v>0</v>
      </c>
      <c r="O1208" s="904"/>
      <c r="P1208" s="904"/>
      <c r="Q1208" s="741"/>
    </row>
    <row r="1209" ht="22.5" hidden="1" customHeight="1">
      <c r="A1209" s="723" t="b">
        <v>0</v>
      </c>
      <c r="B1209" s="888" t="s">
        <v>2668</v>
      </c>
      <c r="C1209" s="889">
        <v>45828.0</v>
      </c>
      <c r="D1209" s="890"/>
      <c r="E1209" s="891" t="s">
        <v>1609</v>
      </c>
      <c r="F1209" s="889"/>
      <c r="G1209" s="890" t="s">
        <v>628</v>
      </c>
      <c r="H1209" s="888"/>
      <c r="I1209" s="893"/>
      <c r="J1209" s="893">
        <v>4000.0</v>
      </c>
      <c r="K1209" s="893">
        <v>0.0</v>
      </c>
      <c r="L1209" s="894"/>
      <c r="M1209" s="893">
        <f t="shared" si="70"/>
        <v>4000</v>
      </c>
      <c r="N1209" s="893">
        <f t="shared" si="68"/>
        <v>0</v>
      </c>
      <c r="O1209" s="904"/>
      <c r="P1209" s="904"/>
      <c r="Q1209" s="741"/>
    </row>
    <row r="1210" ht="22.5" hidden="1" customHeight="1">
      <c r="A1210" s="723" t="b">
        <v>0</v>
      </c>
      <c r="B1210" s="888" t="s">
        <v>2931</v>
      </c>
      <c r="C1210" s="889">
        <v>45832.0</v>
      </c>
      <c r="D1210" s="890"/>
      <c r="E1210" s="891" t="s">
        <v>1609</v>
      </c>
      <c r="F1210" s="889"/>
      <c r="G1210" s="890" t="s">
        <v>2426</v>
      </c>
      <c r="H1210" s="888"/>
      <c r="I1210" s="893"/>
      <c r="J1210" s="893">
        <v>200000.0</v>
      </c>
      <c r="K1210" s="893">
        <v>0.0</v>
      </c>
      <c r="L1210" s="894"/>
      <c r="M1210" s="893">
        <f t="shared" si="70"/>
        <v>200000</v>
      </c>
      <c r="N1210" s="893">
        <f t="shared" si="68"/>
        <v>0</v>
      </c>
      <c r="O1210" s="904"/>
      <c r="P1210" s="904"/>
      <c r="Q1210" s="741"/>
    </row>
    <row r="1211" ht="22.5" hidden="1" customHeight="1">
      <c r="A1211" s="723" t="b">
        <v>0</v>
      </c>
      <c r="B1211" s="888" t="s">
        <v>3022</v>
      </c>
      <c r="C1211" s="889">
        <v>45832.0</v>
      </c>
      <c r="D1211" s="890"/>
      <c r="E1211" s="891" t="s">
        <v>1609</v>
      </c>
      <c r="F1211" s="889"/>
      <c r="G1211" s="890" t="s">
        <v>2426</v>
      </c>
      <c r="H1211" s="888"/>
      <c r="I1211" s="893"/>
      <c r="J1211" s="893">
        <v>170000.0</v>
      </c>
      <c r="K1211" s="893">
        <v>0.0</v>
      </c>
      <c r="L1211" s="894"/>
      <c r="M1211" s="893">
        <f t="shared" si="70"/>
        <v>170000</v>
      </c>
      <c r="N1211" s="893">
        <f t="shared" si="68"/>
        <v>0</v>
      </c>
      <c r="O1211" s="904"/>
      <c r="P1211" s="904"/>
      <c r="Q1211" s="741"/>
    </row>
    <row r="1212" ht="22.5" hidden="1" customHeight="1">
      <c r="A1212" s="723" t="b">
        <v>0</v>
      </c>
      <c r="B1212" s="888" t="s">
        <v>3404</v>
      </c>
      <c r="C1212" s="889">
        <v>45848.0</v>
      </c>
      <c r="D1212" s="890"/>
      <c r="E1212" s="891" t="s">
        <v>52</v>
      </c>
      <c r="F1212" s="889"/>
      <c r="G1212" s="890" t="s">
        <v>631</v>
      </c>
      <c r="H1212" s="888"/>
      <c r="I1212" s="893"/>
      <c r="J1212" s="893">
        <v>239000.0</v>
      </c>
      <c r="K1212" s="893">
        <v>0.0</v>
      </c>
      <c r="L1212" s="894"/>
      <c r="M1212" s="893">
        <f t="shared" si="70"/>
        <v>239000</v>
      </c>
      <c r="N1212" s="893">
        <f t="shared" si="68"/>
        <v>0</v>
      </c>
      <c r="O1212" s="904"/>
      <c r="P1212" s="904"/>
      <c r="Q1212" s="741"/>
    </row>
    <row r="1213" ht="22.5" hidden="1" customHeight="1">
      <c r="A1213" s="723" t="b">
        <v>0</v>
      </c>
      <c r="B1213" s="888" t="s">
        <v>3058</v>
      </c>
      <c r="C1213" s="889">
        <v>45848.0</v>
      </c>
      <c r="D1213" s="890"/>
      <c r="E1213" s="891" t="s">
        <v>54</v>
      </c>
      <c r="F1213" s="889"/>
      <c r="G1213" s="890" t="s">
        <v>628</v>
      </c>
      <c r="H1213" s="888"/>
      <c r="I1213" s="893"/>
      <c r="J1213" s="893">
        <v>27500.0</v>
      </c>
      <c r="K1213" s="893">
        <v>0.0</v>
      </c>
      <c r="L1213" s="894"/>
      <c r="M1213" s="893">
        <f t="shared" si="70"/>
        <v>27500</v>
      </c>
      <c r="N1213" s="893">
        <f t="shared" si="68"/>
        <v>0</v>
      </c>
      <c r="O1213" s="904"/>
      <c r="P1213" s="904"/>
      <c r="Q1213" s="741"/>
    </row>
    <row r="1214" ht="22.5" hidden="1" customHeight="1">
      <c r="A1214" s="723" t="b">
        <v>0</v>
      </c>
      <c r="B1214" s="888" t="s">
        <v>2837</v>
      </c>
      <c r="C1214" s="889">
        <v>45832.0</v>
      </c>
      <c r="D1214" s="890"/>
      <c r="E1214" s="891" t="s">
        <v>1609</v>
      </c>
      <c r="F1214" s="889"/>
      <c r="G1214" s="890" t="s">
        <v>628</v>
      </c>
      <c r="H1214" s="888"/>
      <c r="I1214" s="893"/>
      <c r="J1214" s="893">
        <v>120000.0</v>
      </c>
      <c r="K1214" s="893">
        <v>0.0</v>
      </c>
      <c r="L1214" s="894"/>
      <c r="M1214" s="893">
        <f t="shared" si="70"/>
        <v>120000</v>
      </c>
      <c r="N1214" s="893">
        <f t="shared" si="68"/>
        <v>0</v>
      </c>
      <c r="O1214" s="904"/>
      <c r="P1214" s="904"/>
      <c r="Q1214" s="741"/>
    </row>
    <row r="1215" ht="22.5" hidden="1" customHeight="1">
      <c r="A1215" s="723" t="b">
        <v>0</v>
      </c>
      <c r="B1215" s="888" t="s">
        <v>3484</v>
      </c>
      <c r="C1215" s="889">
        <v>45832.0</v>
      </c>
      <c r="D1215" s="890"/>
      <c r="E1215" s="891" t="s">
        <v>1609</v>
      </c>
      <c r="F1215" s="889"/>
      <c r="G1215" s="890" t="s">
        <v>641</v>
      </c>
      <c r="H1215" s="888"/>
      <c r="I1215" s="893"/>
      <c r="J1215" s="893">
        <v>90000.0</v>
      </c>
      <c r="K1215" s="893">
        <v>0.0</v>
      </c>
      <c r="L1215" s="894"/>
      <c r="M1215" s="893">
        <f t="shared" si="70"/>
        <v>90000</v>
      </c>
      <c r="N1215" s="893">
        <f t="shared" si="68"/>
        <v>0</v>
      </c>
      <c r="O1215" s="904"/>
      <c r="P1215" s="904"/>
      <c r="Q1215" s="741"/>
    </row>
    <row r="1216" ht="22.5" hidden="1" customHeight="1">
      <c r="A1216" s="723" t="b">
        <v>0</v>
      </c>
      <c r="B1216" s="888" t="s">
        <v>3064</v>
      </c>
      <c r="C1216" s="889">
        <v>45851.0</v>
      </c>
      <c r="D1216" s="890"/>
      <c r="E1216" s="891" t="s">
        <v>791</v>
      </c>
      <c r="F1216" s="889"/>
      <c r="G1216" s="890" t="s">
        <v>628</v>
      </c>
      <c r="H1216" s="888"/>
      <c r="I1216" s="893"/>
      <c r="J1216" s="893">
        <v>5000.0</v>
      </c>
      <c r="K1216" s="893">
        <v>0.0</v>
      </c>
      <c r="L1216" s="894"/>
      <c r="M1216" s="893">
        <f t="shared" si="70"/>
        <v>5000</v>
      </c>
      <c r="N1216" s="893">
        <f t="shared" si="68"/>
        <v>0</v>
      </c>
      <c r="O1216" s="904"/>
      <c r="P1216" s="904"/>
      <c r="Q1216" s="741"/>
    </row>
    <row r="1217" ht="22.5" hidden="1" customHeight="1">
      <c r="A1217" s="723" t="b">
        <v>0</v>
      </c>
      <c r="B1217" s="888" t="s">
        <v>3061</v>
      </c>
      <c r="C1217" s="889">
        <v>45851.0</v>
      </c>
      <c r="D1217" s="890"/>
      <c r="E1217" s="891" t="s">
        <v>68</v>
      </c>
      <c r="F1217" s="889"/>
      <c r="G1217" s="890" t="s">
        <v>628</v>
      </c>
      <c r="H1217" s="888"/>
      <c r="I1217" s="893"/>
      <c r="J1217" s="893">
        <v>10000.0</v>
      </c>
      <c r="K1217" s="893">
        <v>0.0</v>
      </c>
      <c r="L1217" s="894"/>
      <c r="M1217" s="893">
        <f t="shared" si="70"/>
        <v>10000</v>
      </c>
      <c r="N1217" s="893">
        <f t="shared" si="68"/>
        <v>0</v>
      </c>
      <c r="O1217" s="904"/>
      <c r="P1217" s="904"/>
      <c r="Q1217" s="741"/>
    </row>
    <row r="1218" ht="22.5" hidden="1" customHeight="1">
      <c r="A1218" s="723" t="b">
        <v>0</v>
      </c>
      <c r="B1218" s="888" t="s">
        <v>3062</v>
      </c>
      <c r="C1218" s="889">
        <v>45851.0</v>
      </c>
      <c r="D1218" s="890"/>
      <c r="E1218" s="891" t="s">
        <v>41</v>
      </c>
      <c r="F1218" s="889"/>
      <c r="G1218" s="890" t="s">
        <v>628</v>
      </c>
      <c r="H1218" s="888"/>
      <c r="I1218" s="893"/>
      <c r="J1218" s="893">
        <v>10000.0</v>
      </c>
      <c r="K1218" s="893">
        <v>0.0</v>
      </c>
      <c r="L1218" s="894"/>
      <c r="M1218" s="893">
        <f t="shared" si="70"/>
        <v>10000</v>
      </c>
      <c r="N1218" s="893">
        <f t="shared" si="68"/>
        <v>0</v>
      </c>
      <c r="O1218" s="904"/>
      <c r="P1218" s="904"/>
      <c r="Q1218" s="741"/>
    </row>
    <row r="1219" ht="22.5" hidden="1" customHeight="1">
      <c r="A1219" s="723" t="b">
        <v>0</v>
      </c>
      <c r="B1219" s="888" t="s">
        <v>826</v>
      </c>
      <c r="C1219" s="889">
        <v>45851.0</v>
      </c>
      <c r="D1219" s="890"/>
      <c r="E1219" s="891" t="s">
        <v>54</v>
      </c>
      <c r="F1219" s="889"/>
      <c r="G1219" s="890" t="s">
        <v>826</v>
      </c>
      <c r="H1219" s="888"/>
      <c r="I1219" s="893"/>
      <c r="J1219" s="893">
        <v>5500.0</v>
      </c>
      <c r="K1219" s="893">
        <v>0.0</v>
      </c>
      <c r="L1219" s="894"/>
      <c r="M1219" s="893">
        <f t="shared" si="70"/>
        <v>5500</v>
      </c>
      <c r="N1219" s="893">
        <f t="shared" si="68"/>
        <v>0</v>
      </c>
      <c r="O1219" s="904"/>
      <c r="P1219" s="904"/>
      <c r="Q1219" s="741"/>
    </row>
    <row r="1220" ht="22.5" hidden="1" customHeight="1">
      <c r="A1220" s="723" t="b">
        <v>0</v>
      </c>
      <c r="B1220" s="888" t="s">
        <v>3026</v>
      </c>
      <c r="C1220" s="889">
        <v>45832.0</v>
      </c>
      <c r="D1220" s="890"/>
      <c r="E1220" s="891" t="s">
        <v>1609</v>
      </c>
      <c r="F1220" s="889"/>
      <c r="G1220" s="890" t="s">
        <v>826</v>
      </c>
      <c r="H1220" s="888"/>
      <c r="I1220" s="893"/>
      <c r="J1220" s="893">
        <v>40000.0</v>
      </c>
      <c r="K1220" s="893">
        <v>0.0</v>
      </c>
      <c r="L1220" s="894"/>
      <c r="M1220" s="893">
        <f t="shared" si="70"/>
        <v>40000</v>
      </c>
      <c r="N1220" s="893">
        <f t="shared" si="68"/>
        <v>0</v>
      </c>
      <c r="O1220" s="904"/>
      <c r="P1220" s="904"/>
      <c r="Q1220" s="741"/>
    </row>
    <row r="1221" ht="22.5" hidden="1" customHeight="1">
      <c r="A1221" s="723" t="b">
        <v>0</v>
      </c>
      <c r="B1221" s="888" t="s">
        <v>3491</v>
      </c>
      <c r="C1221" s="889">
        <v>45832.0</v>
      </c>
      <c r="D1221" s="890"/>
      <c r="E1221" s="891" t="s">
        <v>1609</v>
      </c>
      <c r="F1221" s="889"/>
      <c r="G1221" s="890" t="s">
        <v>628</v>
      </c>
      <c r="H1221" s="888"/>
      <c r="I1221" s="893"/>
      <c r="J1221" s="893">
        <v>35000.0</v>
      </c>
      <c r="K1221" s="893">
        <v>0.0</v>
      </c>
      <c r="L1221" s="894"/>
      <c r="M1221" s="893">
        <f t="shared" si="70"/>
        <v>35000</v>
      </c>
      <c r="N1221" s="893">
        <f t="shared" si="68"/>
        <v>0</v>
      </c>
      <c r="O1221" s="904"/>
      <c r="P1221" s="904"/>
      <c r="Q1221" s="741"/>
    </row>
    <row r="1222" ht="22.5" hidden="1" customHeight="1">
      <c r="A1222" s="723" t="b">
        <v>0</v>
      </c>
      <c r="B1222" s="888" t="s">
        <v>632</v>
      </c>
      <c r="C1222" s="889">
        <v>45851.0</v>
      </c>
      <c r="D1222" s="890"/>
      <c r="E1222" s="891" t="s">
        <v>54</v>
      </c>
      <c r="F1222" s="888">
        <v>9982.0</v>
      </c>
      <c r="G1222" s="890" t="s">
        <v>620</v>
      </c>
      <c r="H1222" s="888"/>
      <c r="I1222" s="893"/>
      <c r="J1222" s="893">
        <v>437000.0</v>
      </c>
      <c r="K1222" s="893">
        <v>0.0</v>
      </c>
      <c r="L1222" s="894"/>
      <c r="M1222" s="893">
        <v>437000.0</v>
      </c>
      <c r="N1222" s="893">
        <f t="shared" si="68"/>
        <v>0</v>
      </c>
      <c r="O1222" s="904"/>
      <c r="P1222" s="904"/>
      <c r="Q1222" s="741"/>
    </row>
    <row r="1223" ht="22.5" hidden="1" customHeight="1">
      <c r="A1223" s="723" t="b">
        <v>0</v>
      </c>
      <c r="B1223" s="888" t="s">
        <v>3493</v>
      </c>
      <c r="C1223" s="889">
        <v>45832.0</v>
      </c>
      <c r="D1223" s="890"/>
      <c r="E1223" s="891" t="s">
        <v>1609</v>
      </c>
      <c r="F1223" s="889"/>
      <c r="G1223" s="890" t="s">
        <v>641</v>
      </c>
      <c r="H1223" s="888"/>
      <c r="I1223" s="893"/>
      <c r="J1223" s="893">
        <v>30000.0</v>
      </c>
      <c r="K1223" s="893">
        <v>0.0</v>
      </c>
      <c r="L1223" s="894"/>
      <c r="M1223" s="893">
        <f t="shared" ref="M1223:M1258" si="71">IF(OR(ISBLANK(J1223),ISBLANK(K1223)),"",J1223-K1223)</f>
        <v>30000</v>
      </c>
      <c r="N1223" s="893">
        <f t="shared" si="68"/>
        <v>0</v>
      </c>
      <c r="O1223" s="904"/>
      <c r="P1223" s="904"/>
      <c r="Q1223" s="741"/>
    </row>
    <row r="1224" ht="22.5" hidden="1" customHeight="1">
      <c r="A1224" s="723" t="b">
        <v>0</v>
      </c>
      <c r="B1224" s="888" t="s">
        <v>3494</v>
      </c>
      <c r="C1224" s="889">
        <v>45832.0</v>
      </c>
      <c r="D1224" s="890"/>
      <c r="E1224" s="891" t="s">
        <v>1609</v>
      </c>
      <c r="F1224" s="889"/>
      <c r="G1224" s="890" t="s">
        <v>628</v>
      </c>
      <c r="H1224" s="888"/>
      <c r="I1224" s="893"/>
      <c r="J1224" s="893">
        <v>10000.0</v>
      </c>
      <c r="K1224" s="893">
        <v>0.0</v>
      </c>
      <c r="L1224" s="894"/>
      <c r="M1224" s="893">
        <f t="shared" si="71"/>
        <v>10000</v>
      </c>
      <c r="N1224" s="893">
        <f t="shared" si="68"/>
        <v>0</v>
      </c>
      <c r="O1224" s="904"/>
      <c r="P1224" s="904"/>
      <c r="Q1224" s="741"/>
    </row>
    <row r="1225" ht="22.5" hidden="1" customHeight="1">
      <c r="A1225" s="723" t="b">
        <v>0</v>
      </c>
      <c r="B1225" s="888" t="s">
        <v>3063</v>
      </c>
      <c r="C1225" s="889">
        <v>45851.0</v>
      </c>
      <c r="D1225" s="890"/>
      <c r="E1225" s="891" t="s">
        <v>54</v>
      </c>
      <c r="F1225" s="889"/>
      <c r="G1225" s="890" t="s">
        <v>628</v>
      </c>
      <c r="H1225" s="888"/>
      <c r="I1225" s="893"/>
      <c r="J1225" s="893">
        <v>10000.0</v>
      </c>
      <c r="K1225" s="893">
        <v>0.0</v>
      </c>
      <c r="L1225" s="894"/>
      <c r="M1225" s="893">
        <f t="shared" si="71"/>
        <v>10000</v>
      </c>
      <c r="N1225" s="893">
        <f t="shared" si="68"/>
        <v>0</v>
      </c>
      <c r="O1225" s="904"/>
      <c r="P1225" s="904"/>
      <c r="Q1225" s="741"/>
    </row>
    <row r="1226" ht="22.5" hidden="1" customHeight="1">
      <c r="A1226" s="723" t="b">
        <v>0</v>
      </c>
      <c r="B1226" s="888" t="s">
        <v>2406</v>
      </c>
      <c r="C1226" s="889">
        <v>45851.0</v>
      </c>
      <c r="D1226" s="890"/>
      <c r="E1226" s="891" t="s">
        <v>54</v>
      </c>
      <c r="F1226" s="889"/>
      <c r="G1226" s="890" t="s">
        <v>641</v>
      </c>
      <c r="H1226" s="888"/>
      <c r="I1226" s="893"/>
      <c r="J1226" s="893">
        <v>75000.0</v>
      </c>
      <c r="K1226" s="893">
        <v>0.0</v>
      </c>
      <c r="L1226" s="894"/>
      <c r="M1226" s="893">
        <f t="shared" si="71"/>
        <v>75000</v>
      </c>
      <c r="N1226" s="893">
        <f t="shared" si="68"/>
        <v>0</v>
      </c>
      <c r="O1226" s="904"/>
      <c r="P1226" s="904"/>
      <c r="Q1226" s="741"/>
    </row>
    <row r="1227" ht="22.5" hidden="1" customHeight="1">
      <c r="A1227" s="723" t="b">
        <v>0</v>
      </c>
      <c r="B1227" s="888" t="s">
        <v>2887</v>
      </c>
      <c r="C1227" s="889">
        <v>45851.0</v>
      </c>
      <c r="D1227" s="890"/>
      <c r="E1227" s="891" t="s">
        <v>54</v>
      </c>
      <c r="F1227" s="889"/>
      <c r="G1227" s="890" t="s">
        <v>628</v>
      </c>
      <c r="H1227" s="888"/>
      <c r="I1227" s="893"/>
      <c r="J1227" s="893">
        <v>150000.0</v>
      </c>
      <c r="K1227" s="893">
        <v>0.0</v>
      </c>
      <c r="L1227" s="894"/>
      <c r="M1227" s="893">
        <f t="shared" si="71"/>
        <v>150000</v>
      </c>
      <c r="N1227" s="893">
        <f t="shared" si="68"/>
        <v>0</v>
      </c>
      <c r="O1227" s="904"/>
      <c r="P1227" s="904"/>
      <c r="Q1227" s="741"/>
    </row>
    <row r="1228" ht="22.5" hidden="1" customHeight="1">
      <c r="A1228" s="723" t="b">
        <v>0</v>
      </c>
      <c r="B1228" s="888" t="s">
        <v>3495</v>
      </c>
      <c r="C1228" s="889">
        <v>45852.0</v>
      </c>
      <c r="D1228" s="890"/>
      <c r="E1228" s="891" t="s">
        <v>54</v>
      </c>
      <c r="F1228" s="888" t="s">
        <v>3066</v>
      </c>
      <c r="G1228" s="890" t="s">
        <v>620</v>
      </c>
      <c r="H1228" s="888"/>
      <c r="I1228" s="893"/>
      <c r="J1228" s="893">
        <v>54000.0</v>
      </c>
      <c r="K1228" s="893">
        <v>0.0</v>
      </c>
      <c r="L1228" s="894"/>
      <c r="M1228" s="893">
        <f t="shared" si="71"/>
        <v>54000</v>
      </c>
      <c r="N1228" s="893">
        <f t="shared" si="68"/>
        <v>0</v>
      </c>
      <c r="O1228" s="904"/>
      <c r="P1228" s="904"/>
      <c r="Q1228" s="741"/>
    </row>
    <row r="1229" ht="22.5" hidden="1" customHeight="1">
      <c r="A1229" s="723" t="b">
        <v>0</v>
      </c>
      <c r="B1229" s="888" t="s">
        <v>3067</v>
      </c>
      <c r="C1229" s="889">
        <v>45853.0</v>
      </c>
      <c r="D1229" s="890"/>
      <c r="E1229" s="891" t="s">
        <v>226</v>
      </c>
      <c r="F1229" s="889"/>
      <c r="G1229" s="890" t="s">
        <v>641</v>
      </c>
      <c r="H1229" s="888"/>
      <c r="I1229" s="893"/>
      <c r="J1229" s="893">
        <v>100000.0</v>
      </c>
      <c r="K1229" s="893">
        <v>0.0</v>
      </c>
      <c r="L1229" s="894"/>
      <c r="M1229" s="893">
        <f t="shared" si="71"/>
        <v>100000</v>
      </c>
      <c r="N1229" s="893">
        <f t="shared" si="68"/>
        <v>0</v>
      </c>
      <c r="O1229" s="904"/>
      <c r="P1229" s="904"/>
      <c r="Q1229" s="741"/>
    </row>
    <row r="1230" ht="22.5" customHeight="1">
      <c r="A1230" s="723" t="b">
        <v>0</v>
      </c>
      <c r="B1230" s="888" t="s">
        <v>3075</v>
      </c>
      <c r="C1230" s="889">
        <v>45854.0</v>
      </c>
      <c r="D1230" s="890"/>
      <c r="E1230" s="891" t="s">
        <v>31</v>
      </c>
      <c r="F1230" s="889"/>
      <c r="G1230" s="890" t="s">
        <v>618</v>
      </c>
      <c r="H1230" s="888"/>
      <c r="I1230" s="893"/>
      <c r="J1230" s="893">
        <v>20000.0</v>
      </c>
      <c r="K1230" s="893">
        <v>0.0</v>
      </c>
      <c r="L1230" s="894"/>
      <c r="M1230" s="893">
        <f t="shared" si="71"/>
        <v>20000</v>
      </c>
      <c r="N1230" s="893">
        <f t="shared" si="68"/>
        <v>0</v>
      </c>
      <c r="O1230" s="904"/>
      <c r="P1230" s="904"/>
      <c r="Q1230" s="741"/>
    </row>
    <row r="1231" ht="22.5" hidden="1" customHeight="1">
      <c r="A1231" s="723" t="b">
        <v>0</v>
      </c>
      <c r="B1231" s="888" t="s">
        <v>660</v>
      </c>
      <c r="C1231" s="889">
        <v>45833.0</v>
      </c>
      <c r="D1231" s="890"/>
      <c r="E1231" s="891" t="s">
        <v>1609</v>
      </c>
      <c r="F1231" s="888">
        <v>856.0</v>
      </c>
      <c r="G1231" s="890" t="s">
        <v>651</v>
      </c>
      <c r="H1231" s="888"/>
      <c r="I1231" s="893"/>
      <c r="J1231" s="893">
        <v>115000.0</v>
      </c>
      <c r="K1231" s="893">
        <v>0.0</v>
      </c>
      <c r="L1231" s="894"/>
      <c r="M1231" s="893">
        <f t="shared" si="71"/>
        <v>115000</v>
      </c>
      <c r="N1231" s="893">
        <f t="shared" si="68"/>
        <v>0</v>
      </c>
      <c r="O1231" s="904"/>
      <c r="P1231" s="904"/>
      <c r="Q1231" s="741"/>
    </row>
    <row r="1232" ht="22.5" hidden="1" customHeight="1">
      <c r="A1232" s="723" t="b">
        <v>0</v>
      </c>
      <c r="B1232" s="888" t="s">
        <v>3069</v>
      </c>
      <c r="C1232" s="889">
        <v>45854.0</v>
      </c>
      <c r="D1232" s="890"/>
      <c r="E1232" s="891" t="s">
        <v>68</v>
      </c>
      <c r="F1232" s="889"/>
      <c r="G1232" s="890" t="s">
        <v>641</v>
      </c>
      <c r="H1232" s="888"/>
      <c r="I1232" s="893"/>
      <c r="J1232" s="893">
        <v>20000.0</v>
      </c>
      <c r="K1232" s="893">
        <v>0.0</v>
      </c>
      <c r="L1232" s="894"/>
      <c r="M1232" s="893">
        <f t="shared" si="71"/>
        <v>20000</v>
      </c>
      <c r="N1232" s="893">
        <f t="shared" si="68"/>
        <v>0</v>
      </c>
      <c r="O1232" s="904"/>
      <c r="P1232" s="904"/>
      <c r="Q1232" s="741"/>
    </row>
    <row r="1233" ht="22.5" hidden="1" customHeight="1">
      <c r="A1233" s="723" t="b">
        <v>0</v>
      </c>
      <c r="B1233" s="888" t="s">
        <v>3025</v>
      </c>
      <c r="C1233" s="889">
        <v>45833.0</v>
      </c>
      <c r="D1233" s="890"/>
      <c r="E1233" s="891" t="s">
        <v>1609</v>
      </c>
      <c r="F1233" s="889"/>
      <c r="G1233" s="890" t="s">
        <v>628</v>
      </c>
      <c r="H1233" s="888"/>
      <c r="I1233" s="893"/>
      <c r="J1233" s="893">
        <v>75000.0</v>
      </c>
      <c r="K1233" s="893">
        <v>0.0</v>
      </c>
      <c r="L1233" s="894"/>
      <c r="M1233" s="893">
        <f t="shared" si="71"/>
        <v>75000</v>
      </c>
      <c r="N1233" s="893">
        <f t="shared" si="68"/>
        <v>0</v>
      </c>
      <c r="O1233" s="904"/>
      <c r="P1233" s="904"/>
      <c r="Q1233" s="741"/>
    </row>
    <row r="1234" ht="22.5" hidden="1" customHeight="1">
      <c r="A1234" s="723" t="b">
        <v>0</v>
      </c>
      <c r="B1234" s="888" t="s">
        <v>3071</v>
      </c>
      <c r="C1234" s="889">
        <v>45854.0</v>
      </c>
      <c r="D1234" s="890"/>
      <c r="E1234" s="891" t="s">
        <v>31</v>
      </c>
      <c r="F1234" s="889"/>
      <c r="G1234" s="890" t="s">
        <v>628</v>
      </c>
      <c r="H1234" s="888"/>
      <c r="I1234" s="893"/>
      <c r="J1234" s="893">
        <v>160000.0</v>
      </c>
      <c r="K1234" s="893">
        <v>0.0</v>
      </c>
      <c r="L1234" s="894"/>
      <c r="M1234" s="893">
        <f t="shared" si="71"/>
        <v>160000</v>
      </c>
      <c r="N1234" s="893">
        <f t="shared" si="68"/>
        <v>0</v>
      </c>
      <c r="O1234" s="904"/>
      <c r="P1234" s="904"/>
      <c r="Q1234" s="741"/>
    </row>
    <row r="1235" ht="22.5" hidden="1" customHeight="1">
      <c r="A1235" s="723" t="b">
        <v>0</v>
      </c>
      <c r="B1235" s="888" t="s">
        <v>773</v>
      </c>
      <c r="C1235" s="889">
        <v>45833.0</v>
      </c>
      <c r="D1235" s="897"/>
      <c r="E1235" s="898" t="s">
        <v>1609</v>
      </c>
      <c r="F1235" s="889"/>
      <c r="G1235" s="890" t="s">
        <v>620</v>
      </c>
      <c r="H1235" s="888"/>
      <c r="I1235" s="893"/>
      <c r="J1235" s="893">
        <v>75000.0</v>
      </c>
      <c r="K1235" s="893">
        <v>0.0</v>
      </c>
      <c r="L1235" s="894"/>
      <c r="M1235" s="893">
        <f t="shared" si="71"/>
        <v>75000</v>
      </c>
      <c r="N1235" s="893">
        <f t="shared" si="68"/>
        <v>0</v>
      </c>
      <c r="O1235" s="904"/>
      <c r="P1235" s="904"/>
      <c r="Q1235" s="741"/>
    </row>
    <row r="1236" ht="22.5" hidden="1" customHeight="1">
      <c r="A1236" s="723" t="b">
        <v>0</v>
      </c>
      <c r="B1236" s="888" t="s">
        <v>3030</v>
      </c>
      <c r="C1236" s="889">
        <v>45833.0</v>
      </c>
      <c r="D1236" s="890"/>
      <c r="E1236" s="891" t="s">
        <v>1609</v>
      </c>
      <c r="F1236" s="888">
        <v>38845.0</v>
      </c>
      <c r="G1236" s="890" t="s">
        <v>620</v>
      </c>
      <c r="H1236" s="888"/>
      <c r="I1236" s="893"/>
      <c r="J1236" s="893">
        <v>45000.0</v>
      </c>
      <c r="K1236" s="893">
        <v>0.0</v>
      </c>
      <c r="L1236" s="894"/>
      <c r="M1236" s="893">
        <f t="shared" si="71"/>
        <v>45000</v>
      </c>
      <c r="N1236" s="893">
        <f t="shared" si="68"/>
        <v>0</v>
      </c>
      <c r="O1236" s="904"/>
      <c r="P1236" s="904"/>
      <c r="Q1236" s="741"/>
    </row>
    <row r="1237" ht="22.5" hidden="1" customHeight="1">
      <c r="A1237" s="723" t="b">
        <v>0</v>
      </c>
      <c r="B1237" s="888" t="s">
        <v>3072</v>
      </c>
      <c r="C1237" s="889">
        <v>45854.0</v>
      </c>
      <c r="D1237" s="890"/>
      <c r="E1237" s="891" t="s">
        <v>31</v>
      </c>
      <c r="F1237" s="889"/>
      <c r="G1237" s="890" t="s">
        <v>628</v>
      </c>
      <c r="H1237" s="888"/>
      <c r="I1237" s="893"/>
      <c r="J1237" s="893">
        <v>10000.0</v>
      </c>
      <c r="K1237" s="893">
        <v>0.0</v>
      </c>
      <c r="L1237" s="894"/>
      <c r="M1237" s="893">
        <f t="shared" si="71"/>
        <v>10000</v>
      </c>
      <c r="N1237" s="893">
        <f t="shared" si="68"/>
        <v>0</v>
      </c>
      <c r="O1237" s="904"/>
      <c r="P1237" s="904"/>
      <c r="Q1237" s="741"/>
    </row>
    <row r="1238" ht="22.5" hidden="1" customHeight="1">
      <c r="A1238" s="723" t="b">
        <v>0</v>
      </c>
      <c r="B1238" s="888" t="s">
        <v>3031</v>
      </c>
      <c r="C1238" s="889">
        <v>45833.0</v>
      </c>
      <c r="D1238" s="890"/>
      <c r="E1238" s="891" t="s">
        <v>1609</v>
      </c>
      <c r="F1238" s="889"/>
      <c r="G1238" s="890" t="s">
        <v>628</v>
      </c>
      <c r="H1238" s="888"/>
      <c r="I1238" s="893"/>
      <c r="J1238" s="893">
        <v>10000.0</v>
      </c>
      <c r="K1238" s="893">
        <v>0.0</v>
      </c>
      <c r="L1238" s="894"/>
      <c r="M1238" s="893">
        <f t="shared" si="71"/>
        <v>10000</v>
      </c>
      <c r="N1238" s="893">
        <f t="shared" si="68"/>
        <v>0</v>
      </c>
      <c r="O1238" s="904"/>
      <c r="P1238" s="904"/>
      <c r="Q1238" s="741"/>
    </row>
    <row r="1239" ht="22.5" hidden="1" customHeight="1">
      <c r="A1239" s="723" t="b">
        <v>0</v>
      </c>
      <c r="B1239" s="888" t="s">
        <v>3068</v>
      </c>
      <c r="C1239" s="889">
        <v>45854.0</v>
      </c>
      <c r="D1239" s="890"/>
      <c r="E1239" s="891" t="s">
        <v>31</v>
      </c>
      <c r="F1239" s="888">
        <v>202.0</v>
      </c>
      <c r="G1239" s="890" t="s">
        <v>2426</v>
      </c>
      <c r="H1239" s="888"/>
      <c r="I1239" s="893"/>
      <c r="J1239" s="893">
        <v>596000.0</v>
      </c>
      <c r="K1239" s="893">
        <v>0.0</v>
      </c>
      <c r="L1239" s="894"/>
      <c r="M1239" s="893">
        <f t="shared" si="71"/>
        <v>596000</v>
      </c>
      <c r="N1239" s="893">
        <f t="shared" si="68"/>
        <v>0</v>
      </c>
      <c r="O1239" s="904"/>
      <c r="P1239" s="904"/>
      <c r="Q1239" s="741"/>
    </row>
    <row r="1240" ht="22.5" customHeight="1">
      <c r="A1240" s="723" t="b">
        <v>0</v>
      </c>
      <c r="B1240" s="888" t="s">
        <v>618</v>
      </c>
      <c r="C1240" s="889">
        <v>45854.0</v>
      </c>
      <c r="D1240" s="890"/>
      <c r="E1240" s="891" t="s">
        <v>37</v>
      </c>
      <c r="F1240" s="889"/>
      <c r="G1240" s="890" t="s">
        <v>618</v>
      </c>
      <c r="H1240" s="888"/>
      <c r="I1240" s="893"/>
      <c r="J1240" s="893">
        <v>25000.0</v>
      </c>
      <c r="K1240" s="893">
        <v>0.0</v>
      </c>
      <c r="L1240" s="894"/>
      <c r="M1240" s="893">
        <f t="shared" si="71"/>
        <v>25000</v>
      </c>
      <c r="N1240" s="893">
        <f t="shared" si="68"/>
        <v>0</v>
      </c>
      <c r="O1240" s="904"/>
      <c r="P1240" s="904"/>
      <c r="Q1240" s="741"/>
    </row>
    <row r="1241" ht="22.5" customHeight="1">
      <c r="A1241" s="723" t="b">
        <v>0</v>
      </c>
      <c r="B1241" s="888" t="s">
        <v>618</v>
      </c>
      <c r="C1241" s="889">
        <v>45855.0</v>
      </c>
      <c r="D1241" s="890"/>
      <c r="E1241" s="891" t="s">
        <v>31</v>
      </c>
      <c r="F1241" s="889"/>
      <c r="G1241" s="890" t="s">
        <v>618</v>
      </c>
      <c r="H1241" s="888"/>
      <c r="I1241" s="893"/>
      <c r="J1241" s="893">
        <v>100000.0</v>
      </c>
      <c r="K1241" s="893">
        <v>0.0</v>
      </c>
      <c r="L1241" s="894"/>
      <c r="M1241" s="893">
        <f t="shared" si="71"/>
        <v>100000</v>
      </c>
      <c r="N1241" s="893">
        <f t="shared" si="68"/>
        <v>0</v>
      </c>
      <c r="O1241" s="904"/>
      <c r="P1241" s="904"/>
      <c r="Q1241" s="741"/>
    </row>
    <row r="1242" ht="22.5" customHeight="1">
      <c r="A1242" s="723" t="b">
        <v>0</v>
      </c>
      <c r="B1242" s="888" t="s">
        <v>618</v>
      </c>
      <c r="C1242" s="889">
        <v>45855.0</v>
      </c>
      <c r="D1242" s="890"/>
      <c r="E1242" s="891" t="s">
        <v>31</v>
      </c>
      <c r="F1242" s="889"/>
      <c r="G1242" s="890" t="s">
        <v>618</v>
      </c>
      <c r="H1242" s="888"/>
      <c r="I1242" s="893"/>
      <c r="J1242" s="893">
        <v>70000.0</v>
      </c>
      <c r="K1242" s="893">
        <v>0.0</v>
      </c>
      <c r="L1242" s="894"/>
      <c r="M1242" s="893">
        <f t="shared" si="71"/>
        <v>70000</v>
      </c>
      <c r="N1242" s="893">
        <f t="shared" si="68"/>
        <v>0</v>
      </c>
      <c r="O1242" s="904"/>
      <c r="P1242" s="904"/>
      <c r="Q1242" s="741"/>
    </row>
    <row r="1243" ht="22.5" hidden="1" customHeight="1">
      <c r="A1243" s="723" t="b">
        <v>0</v>
      </c>
      <c r="B1243" s="888" t="s">
        <v>632</v>
      </c>
      <c r="C1243" s="889">
        <v>45855.0</v>
      </c>
      <c r="D1243" s="890"/>
      <c r="E1243" s="891" t="s">
        <v>54</v>
      </c>
      <c r="F1243" s="888" t="s">
        <v>1849</v>
      </c>
      <c r="G1243" s="890" t="s">
        <v>633</v>
      </c>
      <c r="H1243" s="888"/>
      <c r="I1243" s="893"/>
      <c r="J1243" s="893">
        <v>12000.0</v>
      </c>
      <c r="K1243" s="893">
        <v>0.0</v>
      </c>
      <c r="L1243" s="894"/>
      <c r="M1243" s="893">
        <f t="shared" si="71"/>
        <v>12000</v>
      </c>
      <c r="N1243" s="893">
        <f t="shared" si="68"/>
        <v>0</v>
      </c>
      <c r="O1243" s="904"/>
      <c r="P1243" s="904"/>
      <c r="Q1243" s="741"/>
    </row>
    <row r="1244" ht="22.5" hidden="1" customHeight="1">
      <c r="A1244" s="723" t="b">
        <v>0</v>
      </c>
      <c r="B1244" s="888" t="s">
        <v>3496</v>
      </c>
      <c r="C1244" s="889">
        <v>45855.0</v>
      </c>
      <c r="D1244" s="890"/>
      <c r="E1244" s="891" t="s">
        <v>31</v>
      </c>
      <c r="F1244" s="889"/>
      <c r="G1244" s="890" t="s">
        <v>651</v>
      </c>
      <c r="H1244" s="888"/>
      <c r="I1244" s="893"/>
      <c r="J1244" s="893">
        <v>90000.0</v>
      </c>
      <c r="K1244" s="893">
        <v>0.0</v>
      </c>
      <c r="L1244" s="894"/>
      <c r="M1244" s="893">
        <f t="shared" si="71"/>
        <v>90000</v>
      </c>
      <c r="N1244" s="893">
        <f t="shared" si="68"/>
        <v>0</v>
      </c>
      <c r="O1244" s="904"/>
      <c r="P1244" s="904"/>
      <c r="Q1244" s="741"/>
    </row>
    <row r="1245" ht="22.5" hidden="1" customHeight="1">
      <c r="A1245" s="723" t="b">
        <v>0</v>
      </c>
      <c r="B1245" s="888" t="s">
        <v>2837</v>
      </c>
      <c r="C1245" s="889">
        <v>45855.0</v>
      </c>
      <c r="D1245" s="890"/>
      <c r="E1245" s="891" t="s">
        <v>31</v>
      </c>
      <c r="F1245" s="889"/>
      <c r="G1245" s="890" t="s">
        <v>628</v>
      </c>
      <c r="H1245" s="888"/>
      <c r="I1245" s="893"/>
      <c r="J1245" s="893">
        <v>30000.0</v>
      </c>
      <c r="K1245" s="893">
        <v>0.0</v>
      </c>
      <c r="L1245" s="894"/>
      <c r="M1245" s="893">
        <f t="shared" si="71"/>
        <v>30000</v>
      </c>
      <c r="N1245" s="893">
        <f t="shared" si="68"/>
        <v>0</v>
      </c>
      <c r="O1245" s="904"/>
      <c r="P1245" s="904"/>
      <c r="Q1245" s="741"/>
    </row>
    <row r="1246" ht="22.5" customHeight="1">
      <c r="A1246" s="723" t="b">
        <v>0</v>
      </c>
      <c r="B1246" s="888" t="s">
        <v>618</v>
      </c>
      <c r="C1246" s="889">
        <v>45855.0</v>
      </c>
      <c r="D1246" s="890"/>
      <c r="E1246" s="891" t="s">
        <v>52</v>
      </c>
      <c r="F1246" s="889"/>
      <c r="G1246" s="890" t="s">
        <v>618</v>
      </c>
      <c r="H1246" s="888"/>
      <c r="I1246" s="893"/>
      <c r="J1246" s="893">
        <v>10000.0</v>
      </c>
      <c r="K1246" s="893">
        <v>0.0</v>
      </c>
      <c r="L1246" s="894"/>
      <c r="M1246" s="893">
        <f t="shared" si="71"/>
        <v>10000</v>
      </c>
      <c r="N1246" s="893">
        <f t="shared" si="68"/>
        <v>0</v>
      </c>
      <c r="O1246" s="904"/>
      <c r="P1246" s="904"/>
      <c r="Q1246" s="741"/>
    </row>
    <row r="1247" ht="22.5" customHeight="1">
      <c r="A1247" s="723" t="b">
        <v>0</v>
      </c>
      <c r="B1247" s="888" t="s">
        <v>618</v>
      </c>
      <c r="C1247" s="889">
        <v>45857.0</v>
      </c>
      <c r="D1247" s="890"/>
      <c r="E1247" s="891" t="s">
        <v>60</v>
      </c>
      <c r="F1247" s="889"/>
      <c r="G1247" s="890" t="s">
        <v>618</v>
      </c>
      <c r="H1247" s="888"/>
      <c r="I1247" s="893"/>
      <c r="J1247" s="893">
        <v>25000.0</v>
      </c>
      <c r="K1247" s="893">
        <v>0.0</v>
      </c>
      <c r="L1247" s="894"/>
      <c r="M1247" s="893">
        <f t="shared" si="71"/>
        <v>25000</v>
      </c>
      <c r="N1247" s="893">
        <f t="shared" si="68"/>
        <v>0</v>
      </c>
      <c r="O1247" s="904"/>
      <c r="P1247" s="904"/>
      <c r="Q1247" s="741"/>
    </row>
    <row r="1248" ht="22.5" hidden="1" customHeight="1">
      <c r="A1248" s="723" t="b">
        <v>0</v>
      </c>
      <c r="B1248" s="888" t="s">
        <v>2463</v>
      </c>
      <c r="C1248" s="889">
        <v>45857.0</v>
      </c>
      <c r="D1248" s="890"/>
      <c r="E1248" s="891" t="s">
        <v>41</v>
      </c>
      <c r="F1248" s="889"/>
      <c r="G1248" s="890" t="s">
        <v>641</v>
      </c>
      <c r="H1248" s="888"/>
      <c r="I1248" s="893"/>
      <c r="J1248" s="893">
        <v>90000.0</v>
      </c>
      <c r="K1248" s="893">
        <v>0.0</v>
      </c>
      <c r="L1248" s="894"/>
      <c r="M1248" s="893">
        <f t="shared" si="71"/>
        <v>90000</v>
      </c>
      <c r="N1248" s="893">
        <f t="shared" si="68"/>
        <v>0</v>
      </c>
      <c r="O1248" s="904"/>
      <c r="P1248" s="904"/>
      <c r="Q1248" s="741"/>
    </row>
    <row r="1249" ht="22.5" hidden="1" customHeight="1">
      <c r="A1249" s="723" t="b">
        <v>0</v>
      </c>
      <c r="B1249" s="888" t="s">
        <v>3077</v>
      </c>
      <c r="C1249" s="889">
        <v>45857.0</v>
      </c>
      <c r="D1249" s="890"/>
      <c r="E1249" s="891" t="s">
        <v>54</v>
      </c>
      <c r="F1249" s="889"/>
      <c r="G1249" s="890" t="s">
        <v>628</v>
      </c>
      <c r="H1249" s="888"/>
      <c r="I1249" s="893"/>
      <c r="J1249" s="893">
        <v>25000.0</v>
      </c>
      <c r="K1249" s="893">
        <v>0.0</v>
      </c>
      <c r="L1249" s="894"/>
      <c r="M1249" s="893">
        <f t="shared" si="71"/>
        <v>25000</v>
      </c>
      <c r="N1249" s="893">
        <f t="shared" si="68"/>
        <v>0</v>
      </c>
      <c r="O1249" s="904"/>
      <c r="P1249" s="904"/>
      <c r="Q1249" s="741"/>
    </row>
    <row r="1250" ht="22.5" customHeight="1">
      <c r="A1250" s="723" t="b">
        <v>0</v>
      </c>
      <c r="B1250" s="888" t="s">
        <v>618</v>
      </c>
      <c r="C1250" s="889">
        <v>45857.0</v>
      </c>
      <c r="D1250" s="890"/>
      <c r="E1250" s="891" t="s">
        <v>37</v>
      </c>
      <c r="F1250" s="889"/>
      <c r="G1250" s="890" t="s">
        <v>618</v>
      </c>
      <c r="H1250" s="888"/>
      <c r="I1250" s="893"/>
      <c r="J1250" s="893">
        <v>50000.0</v>
      </c>
      <c r="K1250" s="893">
        <v>0.0</v>
      </c>
      <c r="L1250" s="894"/>
      <c r="M1250" s="893">
        <f t="shared" si="71"/>
        <v>50000</v>
      </c>
      <c r="N1250" s="893">
        <f t="shared" si="68"/>
        <v>0</v>
      </c>
      <c r="O1250" s="904"/>
      <c r="P1250" s="904"/>
      <c r="Q1250" s="741"/>
    </row>
    <row r="1251" ht="22.5" hidden="1" customHeight="1">
      <c r="A1251" s="723" t="b">
        <v>0</v>
      </c>
      <c r="B1251" s="888" t="s">
        <v>3078</v>
      </c>
      <c r="C1251" s="889">
        <v>45858.0</v>
      </c>
      <c r="D1251" s="890"/>
      <c r="E1251" s="891" t="s">
        <v>31</v>
      </c>
      <c r="F1251" s="888">
        <v>202.0</v>
      </c>
      <c r="G1251" s="890" t="s">
        <v>686</v>
      </c>
      <c r="H1251" s="888"/>
      <c r="I1251" s="893"/>
      <c r="J1251" s="893">
        <v>77000.0</v>
      </c>
      <c r="K1251" s="893">
        <v>0.0</v>
      </c>
      <c r="L1251" s="894"/>
      <c r="M1251" s="893">
        <f t="shared" si="71"/>
        <v>77000</v>
      </c>
      <c r="N1251" s="893">
        <f t="shared" si="68"/>
        <v>0</v>
      </c>
      <c r="O1251" s="904"/>
      <c r="P1251" s="904"/>
      <c r="Q1251" s="741"/>
    </row>
    <row r="1252" ht="22.5" hidden="1" customHeight="1">
      <c r="A1252" s="723" t="b">
        <v>0</v>
      </c>
      <c r="B1252" s="888" t="s">
        <v>3080</v>
      </c>
      <c r="C1252" s="889">
        <v>45858.0</v>
      </c>
      <c r="D1252" s="890"/>
      <c r="E1252" s="891" t="s">
        <v>41</v>
      </c>
      <c r="F1252" s="889"/>
      <c r="G1252" s="890" t="s">
        <v>628</v>
      </c>
      <c r="H1252" s="888"/>
      <c r="I1252" s="893"/>
      <c r="J1252" s="893">
        <v>120000.0</v>
      </c>
      <c r="K1252" s="893">
        <v>0.0</v>
      </c>
      <c r="L1252" s="894"/>
      <c r="M1252" s="893">
        <f t="shared" si="71"/>
        <v>120000</v>
      </c>
      <c r="N1252" s="893">
        <f t="shared" si="68"/>
        <v>0</v>
      </c>
      <c r="O1252" s="904"/>
      <c r="P1252" s="904"/>
      <c r="Q1252" s="741"/>
    </row>
    <row r="1253" ht="22.5" hidden="1" customHeight="1">
      <c r="A1253" s="723" t="b">
        <v>0</v>
      </c>
      <c r="B1253" s="888" t="s">
        <v>670</v>
      </c>
      <c r="C1253" s="889">
        <v>45858.0</v>
      </c>
      <c r="D1253" s="890"/>
      <c r="E1253" s="891" t="s">
        <v>31</v>
      </c>
      <c r="F1253" s="889"/>
      <c r="G1253" s="890" t="s">
        <v>628</v>
      </c>
      <c r="H1253" s="888"/>
      <c r="I1253" s="893"/>
      <c r="J1253" s="893">
        <v>13000.0</v>
      </c>
      <c r="K1253" s="893">
        <v>0.0</v>
      </c>
      <c r="L1253" s="894"/>
      <c r="M1253" s="893">
        <f t="shared" si="71"/>
        <v>13000</v>
      </c>
      <c r="N1253" s="893">
        <f t="shared" si="68"/>
        <v>0</v>
      </c>
      <c r="O1253" s="904"/>
      <c r="P1253" s="904"/>
      <c r="Q1253" s="741"/>
    </row>
    <row r="1254" ht="22.5" hidden="1" customHeight="1">
      <c r="A1254" s="723" t="b">
        <v>0</v>
      </c>
      <c r="B1254" s="888" t="s">
        <v>3081</v>
      </c>
      <c r="C1254" s="889">
        <v>45858.0</v>
      </c>
      <c r="D1254" s="890"/>
      <c r="E1254" s="891" t="s">
        <v>37</v>
      </c>
      <c r="F1254" s="889"/>
      <c r="G1254" s="890" t="s">
        <v>628</v>
      </c>
      <c r="H1254" s="888"/>
      <c r="I1254" s="893"/>
      <c r="J1254" s="893">
        <v>10000.0</v>
      </c>
      <c r="K1254" s="893">
        <v>0.0</v>
      </c>
      <c r="L1254" s="894"/>
      <c r="M1254" s="893">
        <f t="shared" si="71"/>
        <v>10000</v>
      </c>
      <c r="N1254" s="893">
        <f t="shared" si="68"/>
        <v>0</v>
      </c>
      <c r="O1254" s="904"/>
      <c r="P1254" s="904"/>
      <c r="Q1254" s="741"/>
    </row>
    <row r="1255" ht="22.5" hidden="1" customHeight="1">
      <c r="A1255" s="723" t="b">
        <v>0</v>
      </c>
      <c r="B1255" s="888" t="s">
        <v>3079</v>
      </c>
      <c r="C1255" s="889">
        <v>45858.0</v>
      </c>
      <c r="D1255" s="890"/>
      <c r="E1255" s="891" t="s">
        <v>31</v>
      </c>
      <c r="F1255" s="889"/>
      <c r="G1255" s="890" t="s">
        <v>628</v>
      </c>
      <c r="H1255" s="888"/>
      <c r="I1255" s="893"/>
      <c r="J1255" s="893">
        <v>5000.0</v>
      </c>
      <c r="K1255" s="893">
        <v>0.0</v>
      </c>
      <c r="L1255" s="894"/>
      <c r="M1255" s="893">
        <f t="shared" si="71"/>
        <v>5000</v>
      </c>
      <c r="N1255" s="893">
        <f t="shared" si="68"/>
        <v>0</v>
      </c>
      <c r="O1255" s="904"/>
      <c r="P1255" s="904"/>
      <c r="Q1255" s="741"/>
    </row>
    <row r="1256" ht="22.5" customHeight="1">
      <c r="A1256" s="723" t="b">
        <v>0</v>
      </c>
      <c r="B1256" s="888" t="s">
        <v>618</v>
      </c>
      <c r="C1256" s="889">
        <v>45858.0</v>
      </c>
      <c r="D1256" s="890"/>
      <c r="E1256" s="891" t="s">
        <v>225</v>
      </c>
      <c r="F1256" s="889"/>
      <c r="G1256" s="890" t="s">
        <v>618</v>
      </c>
      <c r="H1256" s="888"/>
      <c r="I1256" s="893"/>
      <c r="J1256" s="893">
        <v>20000.0</v>
      </c>
      <c r="K1256" s="893">
        <v>0.0</v>
      </c>
      <c r="L1256" s="894"/>
      <c r="M1256" s="893">
        <f t="shared" si="71"/>
        <v>20000</v>
      </c>
      <c r="N1256" s="893">
        <f t="shared" si="68"/>
        <v>0</v>
      </c>
      <c r="O1256" s="904"/>
      <c r="P1256" s="904"/>
      <c r="Q1256" s="741"/>
    </row>
    <row r="1257" ht="22.5" hidden="1" customHeight="1">
      <c r="A1257" s="723" t="b">
        <v>0</v>
      </c>
      <c r="B1257" s="888" t="s">
        <v>3034</v>
      </c>
      <c r="C1257" s="889">
        <v>45834.0</v>
      </c>
      <c r="D1257" s="890"/>
      <c r="E1257" s="891" t="s">
        <v>1609</v>
      </c>
      <c r="F1257" s="889"/>
      <c r="G1257" s="890" t="s">
        <v>620</v>
      </c>
      <c r="H1257" s="888"/>
      <c r="I1257" s="893"/>
      <c r="J1257" s="893">
        <v>520000.0</v>
      </c>
      <c r="K1257" s="893">
        <v>0.0</v>
      </c>
      <c r="L1257" s="894"/>
      <c r="M1257" s="893">
        <f t="shared" si="71"/>
        <v>520000</v>
      </c>
      <c r="N1257" s="893">
        <f t="shared" si="68"/>
        <v>0</v>
      </c>
      <c r="O1257" s="904"/>
      <c r="P1257" s="904"/>
      <c r="Q1257" s="741"/>
    </row>
    <row r="1258" ht="22.5" customHeight="1">
      <c r="A1258" s="723" t="b">
        <v>0</v>
      </c>
      <c r="B1258" s="888" t="s">
        <v>618</v>
      </c>
      <c r="C1258" s="889">
        <v>45858.0</v>
      </c>
      <c r="D1258" s="890"/>
      <c r="E1258" s="891" t="s">
        <v>52</v>
      </c>
      <c r="F1258" s="889"/>
      <c r="G1258" s="890" t="s">
        <v>618</v>
      </c>
      <c r="H1258" s="888"/>
      <c r="I1258" s="893"/>
      <c r="J1258" s="893">
        <v>5000.0</v>
      </c>
      <c r="K1258" s="893">
        <v>0.0</v>
      </c>
      <c r="L1258" s="894"/>
      <c r="M1258" s="893">
        <f t="shared" si="71"/>
        <v>5000</v>
      </c>
      <c r="N1258" s="893">
        <f t="shared" si="68"/>
        <v>0</v>
      </c>
      <c r="O1258" s="904"/>
      <c r="P1258" s="904"/>
      <c r="Q1258" s="741"/>
    </row>
    <row r="1259" ht="22.5" hidden="1" customHeight="1">
      <c r="A1259" s="723" t="b">
        <v>0</v>
      </c>
      <c r="B1259" s="888" t="s">
        <v>3497</v>
      </c>
      <c r="C1259" s="889">
        <v>45859.0</v>
      </c>
      <c r="D1259" s="890"/>
      <c r="E1259" s="891" t="s">
        <v>54</v>
      </c>
      <c r="F1259" s="889"/>
      <c r="G1259" s="890" t="s">
        <v>620</v>
      </c>
      <c r="H1259" s="888"/>
      <c r="I1259" s="893"/>
      <c r="J1259" s="893">
        <v>1770500.0</v>
      </c>
      <c r="K1259" s="893">
        <v>0.0</v>
      </c>
      <c r="L1259" s="894"/>
      <c r="M1259" s="893">
        <v>1770500.0</v>
      </c>
      <c r="N1259" s="893">
        <f t="shared" si="68"/>
        <v>0</v>
      </c>
      <c r="O1259" s="904"/>
      <c r="P1259" s="904"/>
      <c r="Q1259" s="741"/>
    </row>
    <row r="1260" ht="22.5" hidden="1" customHeight="1">
      <c r="A1260" s="723" t="b">
        <v>0</v>
      </c>
      <c r="B1260" s="888" t="s">
        <v>3083</v>
      </c>
      <c r="C1260" s="889">
        <v>45859.0</v>
      </c>
      <c r="D1260" s="890"/>
      <c r="E1260" s="891" t="s">
        <v>31</v>
      </c>
      <c r="F1260" s="889"/>
      <c r="G1260" s="890" t="s">
        <v>641</v>
      </c>
      <c r="H1260" s="888"/>
      <c r="I1260" s="893"/>
      <c r="J1260" s="893">
        <v>7000.0</v>
      </c>
      <c r="K1260" s="893">
        <v>0.0</v>
      </c>
      <c r="L1260" s="894"/>
      <c r="M1260" s="893">
        <f t="shared" ref="M1260:M1268" si="72">IF(OR(ISBLANK(J1260),ISBLANK(K1260)),"",J1260-K1260)</f>
        <v>7000</v>
      </c>
      <c r="N1260" s="893">
        <f t="shared" si="68"/>
        <v>0</v>
      </c>
      <c r="O1260" s="904"/>
      <c r="P1260" s="904"/>
      <c r="Q1260" s="741"/>
    </row>
    <row r="1261" ht="22.5" hidden="1" customHeight="1">
      <c r="A1261" s="723" t="b">
        <v>0</v>
      </c>
      <c r="B1261" s="888" t="s">
        <v>3085</v>
      </c>
      <c r="C1261" s="889">
        <v>45859.0</v>
      </c>
      <c r="D1261" s="890"/>
      <c r="E1261" s="891" t="s">
        <v>54</v>
      </c>
      <c r="F1261" s="889"/>
      <c r="G1261" s="890" t="s">
        <v>628</v>
      </c>
      <c r="H1261" s="888"/>
      <c r="I1261" s="893"/>
      <c r="J1261" s="893">
        <v>25000.0</v>
      </c>
      <c r="K1261" s="893">
        <v>0.0</v>
      </c>
      <c r="L1261" s="894"/>
      <c r="M1261" s="893">
        <f t="shared" si="72"/>
        <v>25000</v>
      </c>
      <c r="N1261" s="893">
        <f t="shared" si="68"/>
        <v>0</v>
      </c>
      <c r="O1261" s="904"/>
      <c r="P1261" s="904"/>
      <c r="Q1261" s="741"/>
    </row>
    <row r="1262" ht="22.5" customHeight="1">
      <c r="A1262" s="723" t="b">
        <v>0</v>
      </c>
      <c r="B1262" s="888" t="s">
        <v>618</v>
      </c>
      <c r="C1262" s="889">
        <v>45859.0</v>
      </c>
      <c r="D1262" s="890"/>
      <c r="E1262" s="891" t="s">
        <v>37</v>
      </c>
      <c r="F1262" s="889"/>
      <c r="G1262" s="890" t="s">
        <v>618</v>
      </c>
      <c r="H1262" s="888"/>
      <c r="I1262" s="893"/>
      <c r="J1262" s="893">
        <v>10000.0</v>
      </c>
      <c r="K1262" s="893">
        <v>0.0</v>
      </c>
      <c r="L1262" s="894"/>
      <c r="M1262" s="893">
        <f t="shared" si="72"/>
        <v>10000</v>
      </c>
      <c r="N1262" s="893">
        <f t="shared" si="68"/>
        <v>0</v>
      </c>
      <c r="O1262" s="950"/>
      <c r="P1262" s="904"/>
      <c r="Q1262" s="741"/>
    </row>
    <row r="1263" ht="22.5" customHeight="1">
      <c r="A1263" s="723" t="b">
        <v>0</v>
      </c>
      <c r="B1263" s="888" t="s">
        <v>2634</v>
      </c>
      <c r="C1263" s="889">
        <v>45860.0</v>
      </c>
      <c r="D1263" s="890"/>
      <c r="E1263" s="891" t="s">
        <v>31</v>
      </c>
      <c r="F1263" s="889"/>
      <c r="G1263" s="890" t="s">
        <v>618</v>
      </c>
      <c r="H1263" s="888"/>
      <c r="I1263" s="893"/>
      <c r="J1263" s="893">
        <v>250000.0</v>
      </c>
      <c r="K1263" s="893">
        <v>0.0</v>
      </c>
      <c r="L1263" s="894"/>
      <c r="M1263" s="893">
        <f t="shared" si="72"/>
        <v>250000</v>
      </c>
      <c r="N1263" s="893">
        <f t="shared" si="68"/>
        <v>0</v>
      </c>
      <c r="O1263" s="904"/>
      <c r="P1263" s="904"/>
      <c r="Q1263" s="741"/>
    </row>
    <row r="1264" ht="22.5" hidden="1" customHeight="1">
      <c r="A1264" s="723" t="b">
        <v>0</v>
      </c>
      <c r="B1264" s="888" t="s">
        <v>3498</v>
      </c>
      <c r="C1264" s="889">
        <v>45860.0</v>
      </c>
      <c r="D1264" s="890"/>
      <c r="E1264" s="891" t="s">
        <v>31</v>
      </c>
      <c r="F1264" s="889"/>
      <c r="G1264" s="890" t="s">
        <v>628</v>
      </c>
      <c r="H1264" s="888"/>
      <c r="I1264" s="893"/>
      <c r="J1264" s="893">
        <v>90000.0</v>
      </c>
      <c r="K1264" s="893">
        <v>0.0</v>
      </c>
      <c r="L1264" s="894"/>
      <c r="M1264" s="893">
        <f t="shared" si="72"/>
        <v>90000</v>
      </c>
      <c r="N1264" s="893">
        <f t="shared" si="68"/>
        <v>0</v>
      </c>
      <c r="O1264" s="904"/>
      <c r="P1264" s="904"/>
      <c r="Q1264" s="741"/>
    </row>
    <row r="1265" ht="22.5" hidden="1" customHeight="1">
      <c r="A1265" s="723" t="b">
        <v>0</v>
      </c>
      <c r="B1265" s="888" t="s">
        <v>3088</v>
      </c>
      <c r="C1265" s="889">
        <v>45860.0</v>
      </c>
      <c r="D1265" s="890"/>
      <c r="E1265" s="891" t="s">
        <v>37</v>
      </c>
      <c r="F1265" s="889"/>
      <c r="G1265" s="890" t="s">
        <v>628</v>
      </c>
      <c r="H1265" s="888"/>
      <c r="I1265" s="893"/>
      <c r="J1265" s="893">
        <v>25000.0</v>
      </c>
      <c r="K1265" s="893">
        <v>0.0</v>
      </c>
      <c r="L1265" s="894"/>
      <c r="M1265" s="893">
        <f t="shared" si="72"/>
        <v>25000</v>
      </c>
      <c r="N1265" s="893">
        <f t="shared" si="68"/>
        <v>0</v>
      </c>
      <c r="O1265" s="904"/>
      <c r="P1265" s="904"/>
      <c r="Q1265" s="741"/>
    </row>
    <row r="1266" ht="22.5" hidden="1" customHeight="1">
      <c r="A1266" s="723" t="b">
        <v>0</v>
      </c>
      <c r="B1266" s="888" t="s">
        <v>3087</v>
      </c>
      <c r="C1266" s="889">
        <v>45860.0</v>
      </c>
      <c r="D1266" s="890"/>
      <c r="E1266" s="891" t="s">
        <v>41</v>
      </c>
      <c r="F1266" s="889"/>
      <c r="G1266" s="890" t="s">
        <v>628</v>
      </c>
      <c r="H1266" s="888"/>
      <c r="I1266" s="893"/>
      <c r="J1266" s="893">
        <v>10000.0</v>
      </c>
      <c r="K1266" s="893">
        <v>0.0</v>
      </c>
      <c r="L1266" s="894"/>
      <c r="M1266" s="893">
        <f t="shared" si="72"/>
        <v>10000</v>
      </c>
      <c r="N1266" s="893">
        <f t="shared" si="68"/>
        <v>0</v>
      </c>
      <c r="O1266" s="904"/>
      <c r="P1266" s="904"/>
      <c r="Q1266" s="741"/>
    </row>
    <row r="1267" ht="22.5" customHeight="1">
      <c r="A1267" s="723" t="b">
        <v>0</v>
      </c>
      <c r="B1267" s="888" t="s">
        <v>618</v>
      </c>
      <c r="C1267" s="889">
        <v>45860.0</v>
      </c>
      <c r="D1267" s="890"/>
      <c r="E1267" s="891" t="s">
        <v>52</v>
      </c>
      <c r="F1267" s="889"/>
      <c r="G1267" s="890" t="s">
        <v>618</v>
      </c>
      <c r="H1267" s="888"/>
      <c r="I1267" s="893"/>
      <c r="J1267" s="893">
        <v>5000.0</v>
      </c>
      <c r="K1267" s="893">
        <v>0.0</v>
      </c>
      <c r="L1267" s="894"/>
      <c r="M1267" s="893">
        <f t="shared" si="72"/>
        <v>5000</v>
      </c>
      <c r="N1267" s="893">
        <f t="shared" si="68"/>
        <v>0</v>
      </c>
      <c r="O1267" s="904"/>
      <c r="P1267" s="904"/>
      <c r="Q1267" s="741"/>
    </row>
    <row r="1268" ht="22.5" hidden="1" customHeight="1">
      <c r="A1268" s="723" t="b">
        <v>0</v>
      </c>
      <c r="B1268" s="888" t="s">
        <v>657</v>
      </c>
      <c r="C1268" s="889">
        <v>45861.0</v>
      </c>
      <c r="D1268" s="890"/>
      <c r="E1268" s="891" t="s">
        <v>54</v>
      </c>
      <c r="F1268" s="889"/>
      <c r="G1268" s="890" t="s">
        <v>641</v>
      </c>
      <c r="H1268" s="888"/>
      <c r="I1268" s="893"/>
      <c r="J1268" s="893">
        <v>25000.0</v>
      </c>
      <c r="K1268" s="893">
        <v>0.0</v>
      </c>
      <c r="L1268" s="894"/>
      <c r="M1268" s="893">
        <f t="shared" si="72"/>
        <v>25000</v>
      </c>
      <c r="N1268" s="893">
        <f t="shared" si="68"/>
        <v>0</v>
      </c>
      <c r="O1268" s="904"/>
      <c r="P1268" s="904"/>
      <c r="Q1268" s="741"/>
    </row>
    <row r="1269" ht="22.5" hidden="1" customHeight="1">
      <c r="A1269" s="723" t="b">
        <v>0</v>
      </c>
      <c r="B1269" s="951" t="s">
        <v>3499</v>
      </c>
      <c r="C1269" s="952">
        <v>45944.0</v>
      </c>
      <c r="D1269" s="953"/>
      <c r="E1269" s="954" t="s">
        <v>31</v>
      </c>
      <c r="F1269" s="952"/>
      <c r="G1269" s="953" t="s">
        <v>826</v>
      </c>
      <c r="H1269" s="955"/>
      <c r="I1269" s="956"/>
      <c r="J1269" s="956">
        <v>3.1555E7</v>
      </c>
      <c r="K1269" s="956">
        <v>0.0</v>
      </c>
      <c r="L1269" s="957"/>
      <c r="M1269" s="956">
        <v>0.0</v>
      </c>
      <c r="N1269" s="956">
        <f>J1269-K1269</f>
        <v>31555000</v>
      </c>
      <c r="O1269" s="958"/>
      <c r="P1269" s="958"/>
      <c r="Q1269" s="741"/>
    </row>
    <row r="1270" ht="22.5" hidden="1" customHeight="1">
      <c r="A1270" s="723" t="b">
        <v>0</v>
      </c>
      <c r="B1270" s="888" t="s">
        <v>632</v>
      </c>
      <c r="C1270" s="889">
        <v>45864.0</v>
      </c>
      <c r="D1270" s="890"/>
      <c r="E1270" s="891" t="s">
        <v>54</v>
      </c>
      <c r="F1270" s="888" t="s">
        <v>3089</v>
      </c>
      <c r="G1270" s="890" t="s">
        <v>620</v>
      </c>
      <c r="H1270" s="888"/>
      <c r="I1270" s="893"/>
      <c r="J1270" s="893">
        <v>213000.0</v>
      </c>
      <c r="K1270" s="893">
        <v>0.0</v>
      </c>
      <c r="L1270" s="894"/>
      <c r="M1270" s="893">
        <v>213000.0</v>
      </c>
      <c r="N1270" s="893">
        <f t="shared" ref="N1270:N1323" si="73">J1270-M1270</f>
        <v>0</v>
      </c>
      <c r="O1270" s="904"/>
      <c r="P1270" s="904"/>
      <c r="Q1270" s="741"/>
    </row>
    <row r="1271" ht="22.5" customHeight="1">
      <c r="A1271" s="723" t="b">
        <v>0</v>
      </c>
      <c r="B1271" s="888" t="s">
        <v>618</v>
      </c>
      <c r="C1271" s="889">
        <v>45864.0</v>
      </c>
      <c r="D1271" s="890"/>
      <c r="E1271" s="891" t="s">
        <v>60</v>
      </c>
      <c r="F1271" s="889"/>
      <c r="G1271" s="890" t="s">
        <v>618</v>
      </c>
      <c r="H1271" s="888"/>
      <c r="I1271" s="893"/>
      <c r="J1271" s="893">
        <v>200000.0</v>
      </c>
      <c r="K1271" s="893">
        <v>0.0</v>
      </c>
      <c r="L1271" s="894"/>
      <c r="M1271" s="893">
        <f t="shared" ref="M1271:M1275" si="74">IF(OR(ISBLANK(J1271),ISBLANK(K1271)),"",J1271-K1271)</f>
        <v>200000</v>
      </c>
      <c r="N1271" s="893">
        <f t="shared" si="73"/>
        <v>0</v>
      </c>
      <c r="O1271" s="904"/>
      <c r="P1271" s="904"/>
      <c r="Q1271" s="741"/>
    </row>
    <row r="1272" ht="22.5" hidden="1" customHeight="1">
      <c r="A1272" s="723" t="b">
        <v>0</v>
      </c>
      <c r="B1272" s="888" t="s">
        <v>3092</v>
      </c>
      <c r="C1272" s="889">
        <v>45864.0</v>
      </c>
      <c r="D1272" s="890"/>
      <c r="E1272" s="891" t="s">
        <v>37</v>
      </c>
      <c r="F1272" s="889"/>
      <c r="G1272" s="890" t="s">
        <v>628</v>
      </c>
      <c r="H1272" s="888"/>
      <c r="I1272" s="893"/>
      <c r="J1272" s="893">
        <v>15000.0</v>
      </c>
      <c r="K1272" s="893">
        <v>0.0</v>
      </c>
      <c r="L1272" s="894"/>
      <c r="M1272" s="893">
        <f t="shared" si="74"/>
        <v>15000</v>
      </c>
      <c r="N1272" s="893">
        <f t="shared" si="73"/>
        <v>0</v>
      </c>
      <c r="O1272" s="904"/>
      <c r="P1272" s="904"/>
      <c r="Q1272" s="741"/>
    </row>
    <row r="1273" ht="22.5" customHeight="1">
      <c r="A1273" s="723" t="b">
        <v>0</v>
      </c>
      <c r="B1273" s="888" t="s">
        <v>618</v>
      </c>
      <c r="C1273" s="889">
        <v>45864.0</v>
      </c>
      <c r="D1273" s="890"/>
      <c r="E1273" s="891" t="s">
        <v>37</v>
      </c>
      <c r="F1273" s="889"/>
      <c r="G1273" s="890" t="s">
        <v>618</v>
      </c>
      <c r="H1273" s="888"/>
      <c r="I1273" s="893"/>
      <c r="J1273" s="893">
        <v>5000.0</v>
      </c>
      <c r="K1273" s="893">
        <v>0.0</v>
      </c>
      <c r="L1273" s="894"/>
      <c r="M1273" s="893">
        <f t="shared" si="74"/>
        <v>5000</v>
      </c>
      <c r="N1273" s="893">
        <f t="shared" si="73"/>
        <v>0</v>
      </c>
      <c r="O1273" s="904"/>
      <c r="P1273" s="904"/>
      <c r="Q1273" s="741"/>
    </row>
    <row r="1274" ht="22.5" hidden="1" customHeight="1">
      <c r="A1274" s="723" t="b">
        <v>0</v>
      </c>
      <c r="B1274" s="888" t="s">
        <v>3090</v>
      </c>
      <c r="C1274" s="889">
        <v>45864.0</v>
      </c>
      <c r="D1274" s="890"/>
      <c r="E1274" s="891" t="s">
        <v>31</v>
      </c>
      <c r="F1274" s="889"/>
      <c r="G1274" s="890" t="s">
        <v>628</v>
      </c>
      <c r="H1274" s="888"/>
      <c r="I1274" s="893"/>
      <c r="J1274" s="893">
        <v>60000.0</v>
      </c>
      <c r="K1274" s="893">
        <v>0.0</v>
      </c>
      <c r="L1274" s="894"/>
      <c r="M1274" s="893">
        <f t="shared" si="74"/>
        <v>60000</v>
      </c>
      <c r="N1274" s="893">
        <f t="shared" si="73"/>
        <v>0</v>
      </c>
      <c r="O1274" s="904"/>
      <c r="P1274" s="904"/>
      <c r="Q1274" s="741"/>
    </row>
    <row r="1275" ht="22.5" hidden="1" customHeight="1">
      <c r="A1275" s="723" t="b">
        <v>0</v>
      </c>
      <c r="B1275" s="888" t="s">
        <v>2580</v>
      </c>
      <c r="C1275" s="889">
        <v>45835.0</v>
      </c>
      <c r="D1275" s="890"/>
      <c r="E1275" s="891" t="s">
        <v>1609</v>
      </c>
      <c r="F1275" s="889"/>
      <c r="G1275" s="890" t="s">
        <v>628</v>
      </c>
      <c r="H1275" s="888"/>
      <c r="I1275" s="893"/>
      <c r="J1275" s="893">
        <v>150000.0</v>
      </c>
      <c r="K1275" s="893">
        <v>0.0</v>
      </c>
      <c r="L1275" s="894"/>
      <c r="M1275" s="893">
        <f t="shared" si="74"/>
        <v>150000</v>
      </c>
      <c r="N1275" s="893">
        <f t="shared" si="73"/>
        <v>0</v>
      </c>
      <c r="O1275" s="904"/>
      <c r="P1275" s="904"/>
      <c r="Q1275" s="741"/>
    </row>
    <row r="1276" ht="22.5" hidden="1" customHeight="1">
      <c r="A1276" s="723" t="b">
        <v>0</v>
      </c>
      <c r="B1276" s="888" t="s">
        <v>631</v>
      </c>
      <c r="C1276" s="889">
        <v>45838.0</v>
      </c>
      <c r="D1276" s="890"/>
      <c r="E1276" s="891" t="s">
        <v>54</v>
      </c>
      <c r="F1276" s="889"/>
      <c r="G1276" s="890" t="s">
        <v>631</v>
      </c>
      <c r="H1276" s="888"/>
      <c r="I1276" s="893"/>
      <c r="J1276" s="893">
        <v>705500.0</v>
      </c>
      <c r="K1276" s="893">
        <v>0.0</v>
      </c>
      <c r="L1276" s="894"/>
      <c r="M1276" s="893">
        <v>705500.0</v>
      </c>
      <c r="N1276" s="893">
        <f t="shared" si="73"/>
        <v>0</v>
      </c>
      <c r="O1276" s="904"/>
      <c r="P1276" s="904"/>
      <c r="Q1276" s="741"/>
    </row>
    <row r="1277" ht="22.5" hidden="1" customHeight="1">
      <c r="A1277" s="723" t="b">
        <v>0</v>
      </c>
      <c r="B1277" s="888" t="s">
        <v>3044</v>
      </c>
      <c r="C1277" s="889">
        <v>45838.0</v>
      </c>
      <c r="D1277" s="890"/>
      <c r="E1277" s="891" t="s">
        <v>1609</v>
      </c>
      <c r="F1277" s="889"/>
      <c r="G1277" s="890" t="s">
        <v>641</v>
      </c>
      <c r="H1277" s="888"/>
      <c r="I1277" s="893"/>
      <c r="J1277" s="893">
        <v>7500000.0</v>
      </c>
      <c r="K1277" s="893">
        <v>0.0</v>
      </c>
      <c r="L1277" s="894"/>
      <c r="M1277" s="893">
        <f t="shared" ref="M1277:M1286" si="75">IF(OR(ISBLANK(J1277),ISBLANK(K1277)),"",J1277-K1277)</f>
        <v>7500000</v>
      </c>
      <c r="N1277" s="893">
        <f t="shared" si="73"/>
        <v>0</v>
      </c>
      <c r="O1277" s="904"/>
      <c r="P1277" s="904"/>
      <c r="Q1277" s="741"/>
    </row>
    <row r="1278" ht="22.5" hidden="1" customHeight="1">
      <c r="A1278" s="723" t="b">
        <v>0</v>
      </c>
      <c r="B1278" s="888" t="s">
        <v>3095</v>
      </c>
      <c r="C1278" s="889">
        <v>45865.0</v>
      </c>
      <c r="D1278" s="890"/>
      <c r="E1278" s="891" t="s">
        <v>68</v>
      </c>
      <c r="F1278" s="889"/>
      <c r="G1278" s="890" t="s">
        <v>628</v>
      </c>
      <c r="H1278" s="888"/>
      <c r="I1278" s="893"/>
      <c r="J1278" s="893">
        <v>20000.0</v>
      </c>
      <c r="K1278" s="893">
        <v>0.0</v>
      </c>
      <c r="L1278" s="894"/>
      <c r="M1278" s="893">
        <f t="shared" si="75"/>
        <v>20000</v>
      </c>
      <c r="N1278" s="893">
        <f t="shared" si="73"/>
        <v>0</v>
      </c>
      <c r="O1278" s="904"/>
      <c r="P1278" s="904"/>
      <c r="Q1278" s="741"/>
    </row>
    <row r="1279" ht="22.5" hidden="1" customHeight="1">
      <c r="A1279" s="723" t="b">
        <v>0</v>
      </c>
      <c r="B1279" s="888" t="s">
        <v>3096</v>
      </c>
      <c r="C1279" s="889">
        <v>45865.0</v>
      </c>
      <c r="D1279" s="890"/>
      <c r="E1279" s="891" t="s">
        <v>54</v>
      </c>
      <c r="F1279" s="889"/>
      <c r="G1279" s="890" t="s">
        <v>628</v>
      </c>
      <c r="H1279" s="888"/>
      <c r="I1279" s="893"/>
      <c r="J1279" s="893">
        <v>25000.0</v>
      </c>
      <c r="K1279" s="893">
        <v>0.0</v>
      </c>
      <c r="L1279" s="894"/>
      <c r="M1279" s="893">
        <f t="shared" si="75"/>
        <v>25000</v>
      </c>
      <c r="N1279" s="893">
        <f t="shared" si="73"/>
        <v>0</v>
      </c>
      <c r="O1279" s="904"/>
      <c r="P1279" s="904"/>
      <c r="Q1279" s="741"/>
    </row>
    <row r="1280" ht="22.5" hidden="1" customHeight="1">
      <c r="A1280" s="723" t="b">
        <v>0</v>
      </c>
      <c r="B1280" s="888" t="s">
        <v>3093</v>
      </c>
      <c r="C1280" s="889">
        <v>45865.0</v>
      </c>
      <c r="D1280" s="890"/>
      <c r="E1280" s="891" t="s">
        <v>31</v>
      </c>
      <c r="F1280" s="889"/>
      <c r="G1280" s="890" t="s">
        <v>628</v>
      </c>
      <c r="H1280" s="888"/>
      <c r="I1280" s="893"/>
      <c r="J1280" s="893">
        <v>135000.0</v>
      </c>
      <c r="K1280" s="893">
        <v>0.0</v>
      </c>
      <c r="L1280" s="894"/>
      <c r="M1280" s="893">
        <f t="shared" si="75"/>
        <v>135000</v>
      </c>
      <c r="N1280" s="893">
        <f t="shared" si="73"/>
        <v>0</v>
      </c>
      <c r="O1280" s="904"/>
      <c r="P1280" s="904"/>
      <c r="Q1280" s="741"/>
    </row>
    <row r="1281" ht="22.5" hidden="1" customHeight="1">
      <c r="A1281" s="723" t="b">
        <v>0</v>
      </c>
      <c r="B1281" s="888" t="s">
        <v>3094</v>
      </c>
      <c r="C1281" s="889">
        <v>45865.0</v>
      </c>
      <c r="D1281" s="890"/>
      <c r="E1281" s="891" t="s">
        <v>31</v>
      </c>
      <c r="F1281" s="889"/>
      <c r="G1281" s="890" t="s">
        <v>628</v>
      </c>
      <c r="H1281" s="888"/>
      <c r="I1281" s="893"/>
      <c r="J1281" s="893">
        <v>40000.0</v>
      </c>
      <c r="K1281" s="893">
        <v>0.0</v>
      </c>
      <c r="L1281" s="894"/>
      <c r="M1281" s="893">
        <f t="shared" si="75"/>
        <v>40000</v>
      </c>
      <c r="N1281" s="893">
        <f t="shared" si="73"/>
        <v>0</v>
      </c>
      <c r="O1281" s="904"/>
      <c r="P1281" s="904"/>
      <c r="Q1281" s="741"/>
    </row>
    <row r="1282" ht="22.5" hidden="1" customHeight="1">
      <c r="A1282" s="723" t="b">
        <v>0</v>
      </c>
      <c r="B1282" s="888" t="s">
        <v>3047</v>
      </c>
      <c r="C1282" s="889">
        <v>45839.0</v>
      </c>
      <c r="D1282" s="890"/>
      <c r="E1282" s="891" t="s">
        <v>1609</v>
      </c>
      <c r="F1282" s="889"/>
      <c r="G1282" s="890" t="s">
        <v>628</v>
      </c>
      <c r="H1282" s="888"/>
      <c r="I1282" s="893"/>
      <c r="J1282" s="893">
        <v>30000.0</v>
      </c>
      <c r="K1282" s="893">
        <v>0.0</v>
      </c>
      <c r="L1282" s="894"/>
      <c r="M1282" s="893">
        <f t="shared" si="75"/>
        <v>30000</v>
      </c>
      <c r="N1282" s="893">
        <f t="shared" si="73"/>
        <v>0</v>
      </c>
      <c r="O1282" s="904"/>
      <c r="P1282" s="904"/>
      <c r="Q1282" s="741"/>
    </row>
    <row r="1283" ht="22.5" customHeight="1">
      <c r="A1283" s="723" t="b">
        <v>0</v>
      </c>
      <c r="B1283" s="888" t="s">
        <v>618</v>
      </c>
      <c r="C1283" s="889">
        <v>45867.0</v>
      </c>
      <c r="D1283" s="890"/>
      <c r="E1283" s="891" t="s">
        <v>52</v>
      </c>
      <c r="F1283" s="889"/>
      <c r="G1283" s="890" t="s">
        <v>618</v>
      </c>
      <c r="H1283" s="888"/>
      <c r="I1283" s="893"/>
      <c r="J1283" s="893">
        <v>165000.0</v>
      </c>
      <c r="K1283" s="893">
        <v>0.0</v>
      </c>
      <c r="L1283" s="894"/>
      <c r="M1283" s="893">
        <f t="shared" si="75"/>
        <v>165000</v>
      </c>
      <c r="N1283" s="893">
        <f t="shared" si="73"/>
        <v>0</v>
      </c>
      <c r="O1283" s="904"/>
      <c r="P1283" s="904"/>
      <c r="Q1283" s="741"/>
    </row>
    <row r="1284" ht="22.5" hidden="1" customHeight="1">
      <c r="A1284" s="723" t="b">
        <v>0</v>
      </c>
      <c r="B1284" s="888" t="s">
        <v>3099</v>
      </c>
      <c r="C1284" s="889">
        <v>45867.0</v>
      </c>
      <c r="D1284" s="890"/>
      <c r="E1284" s="891" t="s">
        <v>68</v>
      </c>
      <c r="F1284" s="889"/>
      <c r="G1284" s="890" t="s">
        <v>628</v>
      </c>
      <c r="H1284" s="888"/>
      <c r="I1284" s="893"/>
      <c r="J1284" s="893">
        <v>25000.0</v>
      </c>
      <c r="K1284" s="893">
        <v>0.0</v>
      </c>
      <c r="L1284" s="894"/>
      <c r="M1284" s="893">
        <f t="shared" si="75"/>
        <v>25000</v>
      </c>
      <c r="N1284" s="893">
        <f t="shared" si="73"/>
        <v>0</v>
      </c>
      <c r="O1284" s="904"/>
      <c r="P1284" s="904"/>
      <c r="Q1284" s="741"/>
    </row>
    <row r="1285" ht="22.5" hidden="1" customHeight="1">
      <c r="A1285" s="723" t="b">
        <v>0</v>
      </c>
      <c r="B1285" s="888" t="s">
        <v>3500</v>
      </c>
      <c r="C1285" s="889">
        <v>45867.0</v>
      </c>
      <c r="D1285" s="890"/>
      <c r="E1285" s="891" t="s">
        <v>68</v>
      </c>
      <c r="F1285" s="889"/>
      <c r="G1285" s="890" t="s">
        <v>628</v>
      </c>
      <c r="H1285" s="888"/>
      <c r="I1285" s="893"/>
      <c r="J1285" s="893">
        <v>42000.0</v>
      </c>
      <c r="K1285" s="893">
        <v>0.0</v>
      </c>
      <c r="L1285" s="894"/>
      <c r="M1285" s="893">
        <f t="shared" si="75"/>
        <v>42000</v>
      </c>
      <c r="N1285" s="893">
        <f t="shared" si="73"/>
        <v>0</v>
      </c>
      <c r="O1285" s="904"/>
      <c r="P1285" s="904"/>
      <c r="Q1285" s="741"/>
    </row>
    <row r="1286" ht="22.5" hidden="1" customHeight="1">
      <c r="A1286" s="723" t="b">
        <v>0</v>
      </c>
      <c r="B1286" s="888" t="s">
        <v>3039</v>
      </c>
      <c r="C1286" s="889">
        <v>45845.0</v>
      </c>
      <c r="D1286" s="890"/>
      <c r="E1286" s="891" t="s">
        <v>1609</v>
      </c>
      <c r="F1286" s="889"/>
      <c r="G1286" s="890" t="s">
        <v>628</v>
      </c>
      <c r="H1286" s="888"/>
      <c r="I1286" s="893"/>
      <c r="J1286" s="893">
        <v>100000.0</v>
      </c>
      <c r="K1286" s="893">
        <v>0.0</v>
      </c>
      <c r="L1286" s="894"/>
      <c r="M1286" s="893">
        <f t="shared" si="75"/>
        <v>100000</v>
      </c>
      <c r="N1286" s="893">
        <f t="shared" si="73"/>
        <v>0</v>
      </c>
      <c r="O1286" s="904"/>
      <c r="P1286" s="904"/>
      <c r="Q1286" s="741"/>
    </row>
    <row r="1287" ht="22.5" customHeight="1">
      <c r="A1287" s="723" t="b">
        <v>0</v>
      </c>
      <c r="B1287" s="888" t="s">
        <v>618</v>
      </c>
      <c r="C1287" s="889">
        <v>45867.0</v>
      </c>
      <c r="D1287" s="890"/>
      <c r="E1287" s="891" t="s">
        <v>60</v>
      </c>
      <c r="F1287" s="889"/>
      <c r="G1287" s="890" t="s">
        <v>618</v>
      </c>
      <c r="H1287" s="888"/>
      <c r="I1287" s="893"/>
      <c r="J1287" s="893">
        <v>25000.0</v>
      </c>
      <c r="K1287" s="893">
        <v>0.0</v>
      </c>
      <c r="L1287" s="894"/>
      <c r="M1287" s="893">
        <v>25000.0</v>
      </c>
      <c r="N1287" s="893">
        <f t="shared" si="73"/>
        <v>0</v>
      </c>
      <c r="O1287" s="904"/>
      <c r="P1287" s="904"/>
      <c r="Q1287" s="741"/>
    </row>
    <row r="1288" ht="22.5" hidden="1" customHeight="1">
      <c r="A1288" s="723" t="b">
        <v>0</v>
      </c>
      <c r="B1288" s="888" t="s">
        <v>826</v>
      </c>
      <c r="C1288" s="889">
        <v>45867.0</v>
      </c>
      <c r="D1288" s="890"/>
      <c r="E1288" s="891" t="s">
        <v>54</v>
      </c>
      <c r="F1288" s="889"/>
      <c r="G1288" s="890" t="s">
        <v>826</v>
      </c>
      <c r="H1288" s="888"/>
      <c r="I1288" s="893"/>
      <c r="J1288" s="893">
        <v>5000.0</v>
      </c>
      <c r="K1288" s="893">
        <v>0.0</v>
      </c>
      <c r="L1288" s="894"/>
      <c r="M1288" s="893">
        <f t="shared" ref="M1288:M1300" si="76">IF(OR(ISBLANK(J1288),ISBLANK(K1288)),"",J1288-K1288)</f>
        <v>5000</v>
      </c>
      <c r="N1288" s="893">
        <f t="shared" si="73"/>
        <v>0</v>
      </c>
      <c r="O1288" s="904"/>
      <c r="P1288" s="904"/>
      <c r="Q1288" s="741"/>
    </row>
    <row r="1289" ht="22.5" hidden="1" customHeight="1">
      <c r="A1289" s="723" t="b">
        <v>0</v>
      </c>
      <c r="B1289" s="888" t="s">
        <v>3501</v>
      </c>
      <c r="C1289" s="889">
        <v>45867.0</v>
      </c>
      <c r="D1289" s="890"/>
      <c r="E1289" s="891" t="s">
        <v>54</v>
      </c>
      <c r="F1289" s="889"/>
      <c r="G1289" s="890" t="s">
        <v>628</v>
      </c>
      <c r="H1289" s="888"/>
      <c r="I1289" s="893"/>
      <c r="J1289" s="893">
        <v>7000.0</v>
      </c>
      <c r="K1289" s="893">
        <v>0.0</v>
      </c>
      <c r="L1289" s="894"/>
      <c r="M1289" s="893">
        <f t="shared" si="76"/>
        <v>7000</v>
      </c>
      <c r="N1289" s="893">
        <f t="shared" si="73"/>
        <v>0</v>
      </c>
      <c r="O1289" s="904"/>
      <c r="P1289" s="904"/>
      <c r="Q1289" s="741"/>
    </row>
    <row r="1290" ht="22.5" hidden="1" customHeight="1">
      <c r="A1290" s="723" t="b">
        <v>0</v>
      </c>
      <c r="B1290" s="888" t="s">
        <v>3087</v>
      </c>
      <c r="C1290" s="889">
        <v>45867.0</v>
      </c>
      <c r="D1290" s="890"/>
      <c r="E1290" s="891" t="s">
        <v>41</v>
      </c>
      <c r="F1290" s="889"/>
      <c r="G1290" s="890" t="s">
        <v>628</v>
      </c>
      <c r="H1290" s="888"/>
      <c r="I1290" s="893"/>
      <c r="J1290" s="893">
        <v>10000.0</v>
      </c>
      <c r="K1290" s="893">
        <v>0.0</v>
      </c>
      <c r="L1290" s="894"/>
      <c r="M1290" s="893">
        <f t="shared" si="76"/>
        <v>10000</v>
      </c>
      <c r="N1290" s="893">
        <f t="shared" si="73"/>
        <v>0</v>
      </c>
      <c r="O1290" s="904"/>
      <c r="P1290" s="904"/>
      <c r="Q1290" s="741"/>
    </row>
    <row r="1291" ht="22.5" hidden="1" customHeight="1">
      <c r="A1291" s="723" t="b">
        <v>0</v>
      </c>
      <c r="B1291" s="888" t="s">
        <v>631</v>
      </c>
      <c r="C1291" s="889">
        <v>45845.0</v>
      </c>
      <c r="D1291" s="890"/>
      <c r="E1291" s="891" t="s">
        <v>1609</v>
      </c>
      <c r="F1291" s="889"/>
      <c r="G1291" s="890" t="s">
        <v>631</v>
      </c>
      <c r="H1291" s="888"/>
      <c r="I1291" s="893"/>
      <c r="J1291" s="893">
        <v>867000.0</v>
      </c>
      <c r="K1291" s="893">
        <v>0.0</v>
      </c>
      <c r="L1291" s="894"/>
      <c r="M1291" s="893">
        <f t="shared" si="76"/>
        <v>867000</v>
      </c>
      <c r="N1291" s="893">
        <f t="shared" si="73"/>
        <v>0</v>
      </c>
      <c r="O1291" s="904"/>
      <c r="P1291" s="904"/>
      <c r="Q1291" s="741"/>
    </row>
    <row r="1292" ht="22.5" hidden="1" customHeight="1">
      <c r="A1292" s="723" t="b">
        <v>0</v>
      </c>
      <c r="B1292" s="888" t="s">
        <v>3100</v>
      </c>
      <c r="C1292" s="889">
        <v>45869.0</v>
      </c>
      <c r="D1292" s="890"/>
      <c r="E1292" s="891" t="s">
        <v>54</v>
      </c>
      <c r="F1292" s="889"/>
      <c r="G1292" s="890" t="s">
        <v>710</v>
      </c>
      <c r="H1292" s="888"/>
      <c r="I1292" s="893"/>
      <c r="J1292" s="893">
        <v>110000.0</v>
      </c>
      <c r="K1292" s="893">
        <v>0.0</v>
      </c>
      <c r="L1292" s="894"/>
      <c r="M1292" s="893">
        <f t="shared" si="76"/>
        <v>110000</v>
      </c>
      <c r="N1292" s="893">
        <f t="shared" si="73"/>
        <v>0</v>
      </c>
      <c r="O1292" s="904"/>
      <c r="P1292" s="904"/>
      <c r="Q1292" s="741"/>
    </row>
    <row r="1293" ht="22.5" hidden="1" customHeight="1">
      <c r="A1293" s="723" t="b">
        <v>0</v>
      </c>
      <c r="B1293" s="888" t="s">
        <v>3502</v>
      </c>
      <c r="C1293" s="889">
        <v>45847.0</v>
      </c>
      <c r="D1293" s="890"/>
      <c r="E1293" s="891" t="s">
        <v>1609</v>
      </c>
      <c r="F1293" s="889"/>
      <c r="G1293" s="890" t="s">
        <v>628</v>
      </c>
      <c r="H1293" s="888"/>
      <c r="I1293" s="893"/>
      <c r="J1293" s="893">
        <v>10000.0</v>
      </c>
      <c r="K1293" s="893">
        <v>0.0</v>
      </c>
      <c r="L1293" s="894"/>
      <c r="M1293" s="893">
        <f t="shared" si="76"/>
        <v>10000</v>
      </c>
      <c r="N1293" s="893">
        <f t="shared" si="73"/>
        <v>0</v>
      </c>
      <c r="O1293" s="904"/>
      <c r="P1293" s="904"/>
      <c r="Q1293" s="741"/>
    </row>
    <row r="1294" ht="22.5" hidden="1" customHeight="1">
      <c r="A1294" s="723" t="b">
        <v>0</v>
      </c>
      <c r="B1294" s="888" t="s">
        <v>3057</v>
      </c>
      <c r="C1294" s="889">
        <v>45847.0</v>
      </c>
      <c r="D1294" s="890"/>
      <c r="E1294" s="891" t="s">
        <v>1609</v>
      </c>
      <c r="F1294" s="889"/>
      <c r="G1294" s="890" t="s">
        <v>641</v>
      </c>
      <c r="H1294" s="888"/>
      <c r="I1294" s="893"/>
      <c r="J1294" s="893">
        <v>10000.0</v>
      </c>
      <c r="K1294" s="893">
        <v>0.0</v>
      </c>
      <c r="L1294" s="894"/>
      <c r="M1294" s="893">
        <f t="shared" si="76"/>
        <v>10000</v>
      </c>
      <c r="N1294" s="893">
        <f t="shared" si="73"/>
        <v>0</v>
      </c>
      <c r="O1294" s="904"/>
      <c r="P1294" s="904"/>
      <c r="Q1294" s="741"/>
    </row>
    <row r="1295" ht="22.5" hidden="1" customHeight="1">
      <c r="A1295" s="723" t="b">
        <v>0</v>
      </c>
      <c r="B1295" s="888" t="s">
        <v>3452</v>
      </c>
      <c r="C1295" s="889">
        <v>45869.0</v>
      </c>
      <c r="D1295" s="890"/>
      <c r="E1295" s="891" t="s">
        <v>791</v>
      </c>
      <c r="F1295" s="889"/>
      <c r="G1295" s="890" t="s">
        <v>628</v>
      </c>
      <c r="H1295" s="888"/>
      <c r="I1295" s="893"/>
      <c r="J1295" s="893">
        <v>10000.0</v>
      </c>
      <c r="K1295" s="893">
        <v>0.0</v>
      </c>
      <c r="L1295" s="894"/>
      <c r="M1295" s="893">
        <f t="shared" si="76"/>
        <v>10000</v>
      </c>
      <c r="N1295" s="893">
        <f t="shared" si="73"/>
        <v>0</v>
      </c>
      <c r="O1295" s="904"/>
      <c r="P1295" s="904"/>
      <c r="Q1295" s="741"/>
    </row>
    <row r="1296" ht="22.5" customHeight="1">
      <c r="A1296" s="723" t="b">
        <v>0</v>
      </c>
      <c r="B1296" s="888" t="s">
        <v>618</v>
      </c>
      <c r="C1296" s="889">
        <v>45869.0</v>
      </c>
      <c r="D1296" s="890"/>
      <c r="E1296" s="891" t="s">
        <v>52</v>
      </c>
      <c r="F1296" s="889"/>
      <c r="G1296" s="890" t="s">
        <v>618</v>
      </c>
      <c r="H1296" s="888"/>
      <c r="I1296" s="893"/>
      <c r="J1296" s="893">
        <v>25000.0</v>
      </c>
      <c r="K1296" s="893">
        <v>0.0</v>
      </c>
      <c r="L1296" s="894"/>
      <c r="M1296" s="893">
        <f t="shared" si="76"/>
        <v>25000</v>
      </c>
      <c r="N1296" s="893">
        <f t="shared" si="73"/>
        <v>0</v>
      </c>
      <c r="O1296" s="904"/>
      <c r="P1296" s="904"/>
      <c r="Q1296" s="741"/>
    </row>
    <row r="1297" ht="22.5" hidden="1" customHeight="1">
      <c r="A1297" s="723" t="b">
        <v>0</v>
      </c>
      <c r="B1297" s="888" t="s">
        <v>3065</v>
      </c>
      <c r="C1297" s="889">
        <v>45851.0</v>
      </c>
      <c r="D1297" s="890"/>
      <c r="E1297" s="891" t="s">
        <v>1609</v>
      </c>
      <c r="F1297" s="889"/>
      <c r="G1297" s="890" t="s">
        <v>628</v>
      </c>
      <c r="H1297" s="888"/>
      <c r="I1297" s="893"/>
      <c r="J1297" s="893">
        <v>12000.0</v>
      </c>
      <c r="K1297" s="893">
        <v>0.0</v>
      </c>
      <c r="L1297" s="894"/>
      <c r="M1297" s="893">
        <f t="shared" si="76"/>
        <v>12000</v>
      </c>
      <c r="N1297" s="893">
        <f t="shared" si="73"/>
        <v>0</v>
      </c>
      <c r="O1297" s="904"/>
      <c r="P1297" s="904"/>
      <c r="Q1297" s="741"/>
    </row>
    <row r="1298" ht="22.5" hidden="1" customHeight="1">
      <c r="A1298" s="723" t="b">
        <v>0</v>
      </c>
      <c r="B1298" s="888" t="s">
        <v>3106</v>
      </c>
      <c r="C1298" s="889">
        <v>45871.0</v>
      </c>
      <c r="D1298" s="890"/>
      <c r="E1298" s="891" t="s">
        <v>791</v>
      </c>
      <c r="F1298" s="889"/>
      <c r="G1298" s="890" t="s">
        <v>628</v>
      </c>
      <c r="H1298" s="888"/>
      <c r="I1298" s="893"/>
      <c r="J1298" s="893">
        <v>35000.0</v>
      </c>
      <c r="K1298" s="893">
        <v>0.0</v>
      </c>
      <c r="L1298" s="894"/>
      <c r="M1298" s="893">
        <f t="shared" si="76"/>
        <v>35000</v>
      </c>
      <c r="N1298" s="893">
        <f t="shared" si="73"/>
        <v>0</v>
      </c>
      <c r="O1298" s="904"/>
      <c r="P1298" s="904"/>
      <c r="Q1298" s="741"/>
    </row>
    <row r="1299" ht="22.5" hidden="1" customHeight="1">
      <c r="A1299" s="723" t="b">
        <v>0</v>
      </c>
      <c r="B1299" s="888" t="s">
        <v>3105</v>
      </c>
      <c r="C1299" s="889">
        <v>45871.0</v>
      </c>
      <c r="D1299" s="890"/>
      <c r="E1299" s="891" t="s">
        <v>41</v>
      </c>
      <c r="F1299" s="889"/>
      <c r="G1299" s="890"/>
      <c r="H1299" s="888"/>
      <c r="I1299" s="893"/>
      <c r="J1299" s="893">
        <v>160000.0</v>
      </c>
      <c r="K1299" s="893">
        <v>0.0</v>
      </c>
      <c r="L1299" s="894"/>
      <c r="M1299" s="893">
        <f t="shared" si="76"/>
        <v>160000</v>
      </c>
      <c r="N1299" s="893">
        <f t="shared" si="73"/>
        <v>0</v>
      </c>
      <c r="O1299" s="904"/>
      <c r="P1299" s="904"/>
      <c r="Q1299" s="741"/>
    </row>
    <row r="1300" ht="22.5" hidden="1" customHeight="1">
      <c r="A1300" s="723" t="b">
        <v>0</v>
      </c>
      <c r="B1300" s="888" t="s">
        <v>3087</v>
      </c>
      <c r="C1300" s="889">
        <v>45871.0</v>
      </c>
      <c r="D1300" s="890"/>
      <c r="E1300" s="891" t="s">
        <v>41</v>
      </c>
      <c r="F1300" s="889"/>
      <c r="G1300" s="890" t="s">
        <v>628</v>
      </c>
      <c r="H1300" s="888"/>
      <c r="I1300" s="893"/>
      <c r="J1300" s="893">
        <v>50000.0</v>
      </c>
      <c r="K1300" s="893">
        <v>0.0</v>
      </c>
      <c r="L1300" s="894"/>
      <c r="M1300" s="893">
        <f t="shared" si="76"/>
        <v>50000</v>
      </c>
      <c r="N1300" s="893">
        <f t="shared" si="73"/>
        <v>0</v>
      </c>
      <c r="O1300" s="904"/>
      <c r="P1300" s="904"/>
      <c r="Q1300" s="741"/>
    </row>
    <row r="1301" ht="22.5" hidden="1" customHeight="1">
      <c r="A1301" s="723" t="b">
        <v>0</v>
      </c>
      <c r="B1301" s="888" t="s">
        <v>2672</v>
      </c>
      <c r="C1301" s="889">
        <v>45851.0</v>
      </c>
      <c r="D1301" s="890"/>
      <c r="E1301" s="891" t="s">
        <v>1609</v>
      </c>
      <c r="F1301" s="889"/>
      <c r="G1301" s="890" t="s">
        <v>641</v>
      </c>
      <c r="H1301" s="888"/>
      <c r="I1301" s="893"/>
      <c r="J1301" s="893">
        <v>10000.0</v>
      </c>
      <c r="K1301" s="893">
        <v>0.0</v>
      </c>
      <c r="L1301" s="894"/>
      <c r="M1301" s="893">
        <v>10000.0</v>
      </c>
      <c r="N1301" s="893">
        <f t="shared" si="73"/>
        <v>0</v>
      </c>
      <c r="O1301" s="904"/>
      <c r="P1301" s="904"/>
      <c r="Q1301" s="741"/>
    </row>
    <row r="1302" ht="22.5" hidden="1" customHeight="1">
      <c r="A1302" s="723" t="b">
        <v>0</v>
      </c>
      <c r="B1302" s="888" t="s">
        <v>3107</v>
      </c>
      <c r="C1302" s="889">
        <v>45872.0</v>
      </c>
      <c r="D1302" s="890"/>
      <c r="E1302" s="891" t="s">
        <v>68</v>
      </c>
      <c r="F1302" s="889"/>
      <c r="G1302" s="890" t="s">
        <v>628</v>
      </c>
      <c r="H1302" s="888"/>
      <c r="I1302" s="893"/>
      <c r="J1302" s="893">
        <v>26000.0</v>
      </c>
      <c r="K1302" s="893">
        <v>0.0</v>
      </c>
      <c r="L1302" s="894"/>
      <c r="M1302" s="893">
        <f t="shared" ref="M1302:M1320" si="77">IF(OR(ISBLANK(J1302),ISBLANK(K1302)),"",J1302-K1302)</f>
        <v>26000</v>
      </c>
      <c r="N1302" s="893">
        <f t="shared" si="73"/>
        <v>0</v>
      </c>
      <c r="O1302" s="904"/>
      <c r="P1302" s="904"/>
      <c r="Q1302" s="741"/>
    </row>
    <row r="1303" ht="22.5" hidden="1" customHeight="1">
      <c r="A1303" s="723" t="b">
        <v>0</v>
      </c>
      <c r="B1303" s="888" t="s">
        <v>3503</v>
      </c>
      <c r="C1303" s="889">
        <v>45872.0</v>
      </c>
      <c r="D1303" s="890"/>
      <c r="E1303" s="891" t="s">
        <v>41</v>
      </c>
      <c r="F1303" s="889"/>
      <c r="G1303" s="890" t="s">
        <v>628</v>
      </c>
      <c r="H1303" s="888"/>
      <c r="I1303" s="893"/>
      <c r="J1303" s="893">
        <v>25000.0</v>
      </c>
      <c r="K1303" s="893">
        <v>0.0</v>
      </c>
      <c r="L1303" s="894"/>
      <c r="M1303" s="893">
        <f t="shared" si="77"/>
        <v>25000</v>
      </c>
      <c r="N1303" s="893">
        <f t="shared" si="73"/>
        <v>0</v>
      </c>
      <c r="O1303" s="904"/>
      <c r="P1303" s="904"/>
      <c r="Q1303" s="741"/>
    </row>
    <row r="1304" ht="22.5" hidden="1" customHeight="1">
      <c r="A1304" s="723" t="b">
        <v>0</v>
      </c>
      <c r="B1304" s="888" t="s">
        <v>3109</v>
      </c>
      <c r="C1304" s="889">
        <v>45872.0</v>
      </c>
      <c r="D1304" s="890"/>
      <c r="E1304" s="891" t="s">
        <v>41</v>
      </c>
      <c r="F1304" s="889"/>
      <c r="G1304" s="890" t="s">
        <v>628</v>
      </c>
      <c r="H1304" s="888"/>
      <c r="I1304" s="893"/>
      <c r="J1304" s="893">
        <v>30000.0</v>
      </c>
      <c r="K1304" s="893">
        <v>0.0</v>
      </c>
      <c r="L1304" s="894"/>
      <c r="M1304" s="893">
        <f t="shared" si="77"/>
        <v>30000</v>
      </c>
      <c r="N1304" s="893">
        <f t="shared" si="73"/>
        <v>0</v>
      </c>
      <c r="O1304" s="904"/>
      <c r="P1304" s="904"/>
      <c r="Q1304" s="741"/>
    </row>
    <row r="1305" ht="22.5" hidden="1" customHeight="1">
      <c r="A1305" s="723" t="b">
        <v>0</v>
      </c>
      <c r="B1305" s="888" t="s">
        <v>3062</v>
      </c>
      <c r="C1305" s="889">
        <v>45851.0</v>
      </c>
      <c r="D1305" s="890"/>
      <c r="E1305" s="891" t="s">
        <v>1609</v>
      </c>
      <c r="F1305" s="889"/>
      <c r="G1305" s="890" t="s">
        <v>628</v>
      </c>
      <c r="H1305" s="888"/>
      <c r="I1305" s="893"/>
      <c r="J1305" s="893">
        <v>60000.0</v>
      </c>
      <c r="K1305" s="893">
        <v>0.0</v>
      </c>
      <c r="L1305" s="894"/>
      <c r="M1305" s="893">
        <f t="shared" si="77"/>
        <v>60000</v>
      </c>
      <c r="N1305" s="893">
        <f t="shared" si="73"/>
        <v>0</v>
      </c>
      <c r="O1305" s="904"/>
      <c r="P1305" s="904"/>
      <c r="Q1305" s="741"/>
    </row>
    <row r="1306" ht="22.5" hidden="1" customHeight="1">
      <c r="A1306" s="723" t="b">
        <v>0</v>
      </c>
      <c r="B1306" s="888" t="s">
        <v>631</v>
      </c>
      <c r="C1306" s="889">
        <v>45872.0</v>
      </c>
      <c r="D1306" s="890"/>
      <c r="E1306" s="891" t="s">
        <v>791</v>
      </c>
      <c r="F1306" s="889"/>
      <c r="G1306" s="890" t="s">
        <v>631</v>
      </c>
      <c r="H1306" s="888"/>
      <c r="I1306" s="893"/>
      <c r="J1306" s="893">
        <v>540000.0</v>
      </c>
      <c r="K1306" s="893">
        <v>0.0</v>
      </c>
      <c r="L1306" s="894"/>
      <c r="M1306" s="893">
        <f t="shared" si="77"/>
        <v>540000</v>
      </c>
      <c r="N1306" s="893">
        <f t="shared" si="73"/>
        <v>0</v>
      </c>
      <c r="O1306" s="904"/>
      <c r="P1306" s="904"/>
      <c r="Q1306" s="741"/>
    </row>
    <row r="1307" ht="22.5" hidden="1" customHeight="1">
      <c r="A1307" s="723" t="b">
        <v>0</v>
      </c>
      <c r="B1307" s="888" t="s">
        <v>631</v>
      </c>
      <c r="C1307" s="889">
        <v>45872.0</v>
      </c>
      <c r="D1307" s="890"/>
      <c r="E1307" s="891" t="s">
        <v>41</v>
      </c>
      <c r="F1307" s="889"/>
      <c r="G1307" s="890" t="s">
        <v>631</v>
      </c>
      <c r="H1307" s="888"/>
      <c r="I1307" s="893"/>
      <c r="J1307" s="893">
        <v>460000.0</v>
      </c>
      <c r="K1307" s="893">
        <v>0.0</v>
      </c>
      <c r="L1307" s="894"/>
      <c r="M1307" s="893">
        <f t="shared" si="77"/>
        <v>460000</v>
      </c>
      <c r="N1307" s="893">
        <f t="shared" si="73"/>
        <v>0</v>
      </c>
      <c r="O1307" s="904"/>
      <c r="P1307" s="904"/>
      <c r="Q1307" s="741"/>
    </row>
    <row r="1308" ht="22.5" hidden="1" customHeight="1">
      <c r="A1308" s="723" t="b">
        <v>0</v>
      </c>
      <c r="B1308" s="888" t="s">
        <v>631</v>
      </c>
      <c r="C1308" s="889">
        <v>45872.0</v>
      </c>
      <c r="D1308" s="890"/>
      <c r="E1308" s="891" t="s">
        <v>54</v>
      </c>
      <c r="F1308" s="889"/>
      <c r="G1308" s="890"/>
      <c r="H1308" s="888"/>
      <c r="I1308" s="893"/>
      <c r="J1308" s="893">
        <v>870000.0</v>
      </c>
      <c r="K1308" s="893">
        <v>0.0</v>
      </c>
      <c r="L1308" s="894"/>
      <c r="M1308" s="893">
        <f t="shared" si="77"/>
        <v>870000</v>
      </c>
      <c r="N1308" s="893">
        <f t="shared" si="73"/>
        <v>0</v>
      </c>
      <c r="O1308" s="904"/>
      <c r="P1308" s="904"/>
      <c r="Q1308" s="741"/>
    </row>
    <row r="1309" ht="22.5" hidden="1" customHeight="1">
      <c r="A1309" s="723" t="b">
        <v>0</v>
      </c>
      <c r="B1309" s="888" t="s">
        <v>631</v>
      </c>
      <c r="C1309" s="889">
        <v>45872.0</v>
      </c>
      <c r="D1309" s="890"/>
      <c r="E1309" s="891" t="s">
        <v>68</v>
      </c>
      <c r="F1309" s="889"/>
      <c r="G1309" s="890" t="s">
        <v>631</v>
      </c>
      <c r="H1309" s="888"/>
      <c r="I1309" s="893"/>
      <c r="J1309" s="893">
        <v>455000.0</v>
      </c>
      <c r="K1309" s="893">
        <v>0.0</v>
      </c>
      <c r="L1309" s="894"/>
      <c r="M1309" s="893">
        <f t="shared" si="77"/>
        <v>455000</v>
      </c>
      <c r="N1309" s="893">
        <f t="shared" si="73"/>
        <v>0</v>
      </c>
      <c r="O1309" s="904"/>
      <c r="P1309" s="904"/>
      <c r="Q1309" s="741"/>
    </row>
    <row r="1310" ht="22.5" customHeight="1">
      <c r="A1310" s="723" t="b">
        <v>0</v>
      </c>
      <c r="B1310" s="888" t="s">
        <v>618</v>
      </c>
      <c r="C1310" s="889">
        <v>45873.0</v>
      </c>
      <c r="D1310" s="890"/>
      <c r="E1310" s="891" t="s">
        <v>31</v>
      </c>
      <c r="F1310" s="889"/>
      <c r="G1310" s="890" t="s">
        <v>618</v>
      </c>
      <c r="H1310" s="888"/>
      <c r="I1310" s="893"/>
      <c r="J1310" s="893">
        <v>1000000.0</v>
      </c>
      <c r="K1310" s="893">
        <v>0.0</v>
      </c>
      <c r="L1310" s="894"/>
      <c r="M1310" s="893">
        <f t="shared" si="77"/>
        <v>1000000</v>
      </c>
      <c r="N1310" s="893">
        <f t="shared" si="73"/>
        <v>0</v>
      </c>
      <c r="O1310" s="904"/>
      <c r="P1310" s="904"/>
      <c r="Q1310" s="741"/>
    </row>
    <row r="1311" ht="22.5" hidden="1" customHeight="1">
      <c r="A1311" s="723" t="b">
        <v>0</v>
      </c>
      <c r="B1311" s="888" t="s">
        <v>631</v>
      </c>
      <c r="C1311" s="889">
        <v>45873.0</v>
      </c>
      <c r="D1311" s="890"/>
      <c r="E1311" s="891" t="s">
        <v>37</v>
      </c>
      <c r="F1311" s="889"/>
      <c r="G1311" s="890" t="s">
        <v>631</v>
      </c>
      <c r="H1311" s="888"/>
      <c r="I1311" s="893"/>
      <c r="J1311" s="893">
        <v>150000.0</v>
      </c>
      <c r="K1311" s="893">
        <v>0.0</v>
      </c>
      <c r="L1311" s="894"/>
      <c r="M1311" s="893">
        <f t="shared" si="77"/>
        <v>150000</v>
      </c>
      <c r="N1311" s="893">
        <f t="shared" si="73"/>
        <v>0</v>
      </c>
      <c r="O1311" s="904"/>
      <c r="P1311" s="904"/>
      <c r="Q1311" s="741"/>
    </row>
    <row r="1312" ht="22.5" hidden="1" customHeight="1">
      <c r="A1312" s="723" t="b">
        <v>0</v>
      </c>
      <c r="B1312" s="888" t="s">
        <v>3110</v>
      </c>
      <c r="C1312" s="889">
        <v>45873.0</v>
      </c>
      <c r="D1312" s="890"/>
      <c r="E1312" s="891" t="s">
        <v>225</v>
      </c>
      <c r="F1312" s="889"/>
      <c r="G1312" s="890" t="s">
        <v>826</v>
      </c>
      <c r="H1312" s="888"/>
      <c r="I1312" s="893"/>
      <c r="J1312" s="893">
        <v>155000.0</v>
      </c>
      <c r="K1312" s="893">
        <v>0.0</v>
      </c>
      <c r="L1312" s="894"/>
      <c r="M1312" s="893">
        <f t="shared" si="77"/>
        <v>155000</v>
      </c>
      <c r="N1312" s="893">
        <f t="shared" si="73"/>
        <v>0</v>
      </c>
      <c r="O1312" s="904"/>
      <c r="P1312" s="904"/>
      <c r="Q1312" s="741"/>
    </row>
    <row r="1313" ht="22.5" customHeight="1">
      <c r="A1313" s="723" t="b">
        <v>0</v>
      </c>
      <c r="B1313" s="888" t="s">
        <v>3504</v>
      </c>
      <c r="C1313" s="889">
        <v>45874.0</v>
      </c>
      <c r="D1313" s="890"/>
      <c r="E1313" s="891" t="s">
        <v>68</v>
      </c>
      <c r="F1313" s="889"/>
      <c r="G1313" s="890" t="s">
        <v>618</v>
      </c>
      <c r="H1313" s="888"/>
      <c r="I1313" s="893"/>
      <c r="J1313" s="893">
        <v>50000.0</v>
      </c>
      <c r="K1313" s="893">
        <v>0.0</v>
      </c>
      <c r="L1313" s="894"/>
      <c r="M1313" s="893">
        <f t="shared" si="77"/>
        <v>50000</v>
      </c>
      <c r="N1313" s="893">
        <f t="shared" si="73"/>
        <v>0</v>
      </c>
      <c r="O1313" s="904"/>
      <c r="P1313" s="904"/>
      <c r="Q1313" s="741"/>
    </row>
    <row r="1314" ht="22.5" customHeight="1">
      <c r="A1314" s="723" t="b">
        <v>0</v>
      </c>
      <c r="B1314" s="888" t="s">
        <v>618</v>
      </c>
      <c r="C1314" s="889">
        <v>45875.0</v>
      </c>
      <c r="D1314" s="890"/>
      <c r="E1314" s="891" t="s">
        <v>31</v>
      </c>
      <c r="F1314" s="889"/>
      <c r="G1314" s="890" t="s">
        <v>618</v>
      </c>
      <c r="H1314" s="888"/>
      <c r="I1314" s="893"/>
      <c r="J1314" s="893">
        <v>25000.0</v>
      </c>
      <c r="K1314" s="893">
        <v>0.0</v>
      </c>
      <c r="L1314" s="894"/>
      <c r="M1314" s="893">
        <f t="shared" si="77"/>
        <v>25000</v>
      </c>
      <c r="N1314" s="893">
        <f t="shared" si="73"/>
        <v>0</v>
      </c>
      <c r="O1314" s="904"/>
      <c r="P1314" s="904"/>
      <c r="Q1314" s="741"/>
    </row>
    <row r="1315" ht="22.5" hidden="1" customHeight="1">
      <c r="A1315" s="723" t="b">
        <v>0</v>
      </c>
      <c r="B1315" s="888" t="s">
        <v>3112</v>
      </c>
      <c r="C1315" s="889">
        <v>45875.0</v>
      </c>
      <c r="D1315" s="890"/>
      <c r="E1315" s="917"/>
      <c r="F1315" s="889"/>
      <c r="G1315" s="890"/>
      <c r="H1315" s="888"/>
      <c r="I1315" s="893"/>
      <c r="J1315" s="893">
        <v>312000.0</v>
      </c>
      <c r="K1315" s="893">
        <v>0.0</v>
      </c>
      <c r="L1315" s="894"/>
      <c r="M1315" s="893">
        <f t="shared" si="77"/>
        <v>312000</v>
      </c>
      <c r="N1315" s="893">
        <f t="shared" si="73"/>
        <v>0</v>
      </c>
      <c r="O1315" s="904"/>
      <c r="P1315" s="904"/>
      <c r="Q1315" s="741"/>
    </row>
    <row r="1316" ht="22.5" hidden="1" customHeight="1">
      <c r="A1316" s="723" t="b">
        <v>0</v>
      </c>
      <c r="B1316" s="888" t="s">
        <v>3113</v>
      </c>
      <c r="C1316" s="889">
        <v>45875.0</v>
      </c>
      <c r="D1316" s="890"/>
      <c r="E1316" s="917"/>
      <c r="F1316" s="889"/>
      <c r="G1316" s="890"/>
      <c r="H1316" s="888"/>
      <c r="I1316" s="893"/>
      <c r="J1316" s="893">
        <v>327000.0</v>
      </c>
      <c r="K1316" s="893">
        <v>0.0</v>
      </c>
      <c r="L1316" s="894"/>
      <c r="M1316" s="893">
        <f t="shared" si="77"/>
        <v>327000</v>
      </c>
      <c r="N1316" s="893">
        <f t="shared" si="73"/>
        <v>0</v>
      </c>
      <c r="O1316" s="904"/>
      <c r="P1316" s="904"/>
      <c r="Q1316" s="741"/>
    </row>
    <row r="1317" ht="22.5" hidden="1" customHeight="1">
      <c r="A1317" s="723" t="b">
        <v>0</v>
      </c>
      <c r="B1317" s="888" t="s">
        <v>631</v>
      </c>
      <c r="C1317" s="889">
        <v>45875.0</v>
      </c>
      <c r="D1317" s="890"/>
      <c r="E1317" s="891" t="s">
        <v>60</v>
      </c>
      <c r="F1317" s="889"/>
      <c r="G1317" s="890" t="s">
        <v>631</v>
      </c>
      <c r="H1317" s="888"/>
      <c r="I1317" s="893"/>
      <c r="J1317" s="893">
        <v>164000.0</v>
      </c>
      <c r="K1317" s="893">
        <v>0.0</v>
      </c>
      <c r="L1317" s="894"/>
      <c r="M1317" s="893">
        <f t="shared" si="77"/>
        <v>164000</v>
      </c>
      <c r="N1317" s="893">
        <f t="shared" si="73"/>
        <v>0</v>
      </c>
      <c r="O1317" s="904"/>
      <c r="P1317" s="904"/>
      <c r="Q1317" s="741"/>
    </row>
    <row r="1318" ht="22.5" customHeight="1">
      <c r="A1318" s="723" t="b">
        <v>0</v>
      </c>
      <c r="B1318" s="888" t="s">
        <v>3500</v>
      </c>
      <c r="C1318" s="889">
        <v>45875.0</v>
      </c>
      <c r="D1318" s="890"/>
      <c r="E1318" s="917"/>
      <c r="F1318" s="889"/>
      <c r="G1318" s="890" t="s">
        <v>618</v>
      </c>
      <c r="H1318" s="888"/>
      <c r="I1318" s="893"/>
      <c r="J1318" s="893">
        <v>50000.0</v>
      </c>
      <c r="K1318" s="893">
        <v>0.0</v>
      </c>
      <c r="L1318" s="894"/>
      <c r="M1318" s="893">
        <f t="shared" si="77"/>
        <v>50000</v>
      </c>
      <c r="N1318" s="893">
        <f t="shared" si="73"/>
        <v>0</v>
      </c>
      <c r="O1318" s="904"/>
      <c r="P1318" s="904"/>
      <c r="Q1318" s="741"/>
    </row>
    <row r="1319" ht="22.5" hidden="1" customHeight="1">
      <c r="A1319" s="723" t="b">
        <v>0</v>
      </c>
      <c r="B1319" s="888" t="s">
        <v>3074</v>
      </c>
      <c r="C1319" s="889">
        <v>45854.0</v>
      </c>
      <c r="D1319" s="890"/>
      <c r="E1319" s="891" t="s">
        <v>1609</v>
      </c>
      <c r="F1319" s="889"/>
      <c r="G1319" s="890" t="s">
        <v>826</v>
      </c>
      <c r="H1319" s="888"/>
      <c r="I1319" s="893"/>
      <c r="J1319" s="893">
        <v>100000.0</v>
      </c>
      <c r="K1319" s="893">
        <v>0.0</v>
      </c>
      <c r="L1319" s="894"/>
      <c r="M1319" s="893">
        <f t="shared" si="77"/>
        <v>100000</v>
      </c>
      <c r="N1319" s="893">
        <f t="shared" si="73"/>
        <v>0</v>
      </c>
      <c r="O1319" s="904"/>
      <c r="P1319" s="904"/>
      <c r="Q1319" s="741"/>
    </row>
    <row r="1320" ht="22.5" hidden="1" customHeight="1">
      <c r="A1320" s="723" t="b">
        <v>0</v>
      </c>
      <c r="B1320" s="888" t="s">
        <v>2463</v>
      </c>
      <c r="C1320" s="889">
        <v>45876.0</v>
      </c>
      <c r="D1320" s="890"/>
      <c r="E1320" s="891" t="s">
        <v>31</v>
      </c>
      <c r="F1320" s="889"/>
      <c r="G1320" s="890" t="s">
        <v>641</v>
      </c>
      <c r="H1320" s="888"/>
      <c r="I1320" s="893"/>
      <c r="J1320" s="893">
        <v>87000.0</v>
      </c>
      <c r="K1320" s="893">
        <v>0.0</v>
      </c>
      <c r="L1320" s="894"/>
      <c r="M1320" s="893">
        <f t="shared" si="77"/>
        <v>87000</v>
      </c>
      <c r="N1320" s="893">
        <f t="shared" si="73"/>
        <v>0</v>
      </c>
      <c r="O1320" s="904"/>
      <c r="P1320" s="904"/>
      <c r="Q1320" s="741"/>
    </row>
    <row r="1321" ht="22.5" hidden="1" customHeight="1">
      <c r="A1321" s="723" t="b">
        <v>0</v>
      </c>
      <c r="B1321" s="888" t="s">
        <v>3115</v>
      </c>
      <c r="C1321" s="889">
        <v>45878.0</v>
      </c>
      <c r="D1321" s="890"/>
      <c r="E1321" s="891" t="s">
        <v>632</v>
      </c>
      <c r="F1321" s="888" t="s">
        <v>3114</v>
      </c>
      <c r="G1321" s="890" t="s">
        <v>620</v>
      </c>
      <c r="H1321" s="888"/>
      <c r="I1321" s="893"/>
      <c r="J1321" s="893">
        <v>97000.0</v>
      </c>
      <c r="K1321" s="893">
        <v>0.0</v>
      </c>
      <c r="L1321" s="894"/>
      <c r="M1321" s="893">
        <v>97000.0</v>
      </c>
      <c r="N1321" s="893">
        <f t="shared" si="73"/>
        <v>0</v>
      </c>
      <c r="O1321" s="904"/>
      <c r="P1321" s="904"/>
      <c r="Q1321" s="741"/>
    </row>
    <row r="1322" ht="22.5" hidden="1" customHeight="1">
      <c r="A1322" s="723" t="b">
        <v>0</v>
      </c>
      <c r="B1322" s="888" t="s">
        <v>3116</v>
      </c>
      <c r="C1322" s="889">
        <v>45878.0</v>
      </c>
      <c r="D1322" s="890"/>
      <c r="E1322" s="891" t="s">
        <v>54</v>
      </c>
      <c r="F1322" s="888"/>
      <c r="G1322" s="890" t="s">
        <v>628</v>
      </c>
      <c r="H1322" s="888"/>
      <c r="I1322" s="893"/>
      <c r="J1322" s="893">
        <v>10000.0</v>
      </c>
      <c r="K1322" s="893">
        <v>0.0</v>
      </c>
      <c r="L1322" s="894"/>
      <c r="M1322" s="893">
        <f t="shared" ref="M1322:M1368" si="78">IF(OR(ISBLANK(J1322),ISBLANK(K1322)),"",J1322-K1322)</f>
        <v>10000</v>
      </c>
      <c r="N1322" s="893">
        <f t="shared" si="73"/>
        <v>0</v>
      </c>
      <c r="O1322" s="904"/>
      <c r="P1322" s="904"/>
      <c r="Q1322" s="741"/>
    </row>
    <row r="1323" ht="22.5" hidden="1" customHeight="1">
      <c r="A1323" s="723" t="b">
        <v>0</v>
      </c>
      <c r="B1323" s="888" t="s">
        <v>3087</v>
      </c>
      <c r="C1323" s="889">
        <v>45879.0</v>
      </c>
      <c r="D1323" s="890"/>
      <c r="E1323" s="891" t="s">
        <v>68</v>
      </c>
      <c r="F1323" s="889"/>
      <c r="G1323" s="890" t="s">
        <v>628</v>
      </c>
      <c r="H1323" s="888"/>
      <c r="I1323" s="893"/>
      <c r="J1323" s="893">
        <v>50000.0</v>
      </c>
      <c r="K1323" s="893">
        <v>0.0</v>
      </c>
      <c r="L1323" s="894"/>
      <c r="M1323" s="893">
        <f t="shared" si="78"/>
        <v>50000</v>
      </c>
      <c r="N1323" s="893">
        <f t="shared" si="73"/>
        <v>0</v>
      </c>
      <c r="O1323" s="904"/>
      <c r="P1323" s="904"/>
      <c r="Q1323" s="741"/>
    </row>
    <row r="1324" ht="22.5" customHeight="1">
      <c r="A1324" s="723" t="b">
        <v>0</v>
      </c>
      <c r="B1324" s="888" t="s">
        <v>618</v>
      </c>
      <c r="C1324" s="889">
        <v>45879.0</v>
      </c>
      <c r="D1324" s="890"/>
      <c r="E1324" s="891" t="s">
        <v>791</v>
      </c>
      <c r="F1324" s="889"/>
      <c r="G1324" s="890" t="s">
        <v>618</v>
      </c>
      <c r="H1324" s="888"/>
      <c r="I1324" s="893"/>
      <c r="J1324" s="893">
        <v>25000.0</v>
      </c>
      <c r="K1324" s="893">
        <v>0.0</v>
      </c>
      <c r="L1324" s="894"/>
      <c r="M1324" s="893">
        <f t="shared" si="78"/>
        <v>25000</v>
      </c>
      <c r="N1324" s="893">
        <f>J1324-N1324</f>
        <v>0</v>
      </c>
      <c r="O1324" s="904"/>
      <c r="P1324" s="904"/>
      <c r="Q1324" s="741"/>
    </row>
    <row r="1325" ht="22.5" hidden="1" customHeight="1">
      <c r="A1325" s="723" t="b">
        <v>0</v>
      </c>
      <c r="B1325" s="888" t="s">
        <v>3505</v>
      </c>
      <c r="C1325" s="889">
        <v>45882.0</v>
      </c>
      <c r="D1325" s="890"/>
      <c r="E1325" s="891" t="s">
        <v>54</v>
      </c>
      <c r="F1325" s="889"/>
      <c r="G1325" s="890" t="s">
        <v>628</v>
      </c>
      <c r="H1325" s="888"/>
      <c r="I1325" s="893"/>
      <c r="J1325" s="893">
        <v>50000.0</v>
      </c>
      <c r="K1325" s="893">
        <v>0.0</v>
      </c>
      <c r="L1325" s="894"/>
      <c r="M1325" s="893">
        <f t="shared" si="78"/>
        <v>50000</v>
      </c>
      <c r="N1325" s="893">
        <f t="shared" ref="N1325:N2667" si="79">J1325-M1325</f>
        <v>0</v>
      </c>
      <c r="O1325" s="904"/>
      <c r="P1325" s="904"/>
      <c r="Q1325" s="741"/>
    </row>
    <row r="1326" ht="22.5" customHeight="1">
      <c r="A1326" s="723" t="b">
        <v>0</v>
      </c>
      <c r="B1326" s="888" t="s">
        <v>618</v>
      </c>
      <c r="C1326" s="889">
        <v>45869.0</v>
      </c>
      <c r="D1326" s="890"/>
      <c r="E1326" s="891" t="s">
        <v>54</v>
      </c>
      <c r="F1326" s="889"/>
      <c r="G1326" s="890" t="s">
        <v>618</v>
      </c>
      <c r="H1326" s="888"/>
      <c r="I1326" s="893"/>
      <c r="J1326" s="893">
        <v>335000.0</v>
      </c>
      <c r="K1326" s="893">
        <v>0.0</v>
      </c>
      <c r="L1326" s="894"/>
      <c r="M1326" s="893">
        <f t="shared" si="78"/>
        <v>335000</v>
      </c>
      <c r="N1326" s="893">
        <f t="shared" si="79"/>
        <v>0</v>
      </c>
      <c r="O1326" s="904"/>
      <c r="P1326" s="904"/>
      <c r="Q1326" s="741"/>
    </row>
    <row r="1327" ht="22.5" hidden="1" customHeight="1">
      <c r="A1327" s="723" t="b">
        <v>0</v>
      </c>
      <c r="B1327" s="888" t="s">
        <v>2878</v>
      </c>
      <c r="C1327" s="889">
        <v>45854.0</v>
      </c>
      <c r="D1327" s="890"/>
      <c r="E1327" s="891" t="s">
        <v>1609</v>
      </c>
      <c r="F1327" s="889"/>
      <c r="G1327" s="890" t="s">
        <v>628</v>
      </c>
      <c r="H1327" s="888"/>
      <c r="I1327" s="893"/>
      <c r="J1327" s="893">
        <v>10000.0</v>
      </c>
      <c r="K1327" s="893">
        <v>0.0</v>
      </c>
      <c r="L1327" s="894"/>
      <c r="M1327" s="893">
        <f t="shared" si="78"/>
        <v>10000</v>
      </c>
      <c r="N1327" s="893">
        <f t="shared" si="79"/>
        <v>0</v>
      </c>
      <c r="O1327" s="904"/>
      <c r="P1327" s="904"/>
      <c r="Q1327" s="741"/>
    </row>
    <row r="1328" ht="22.5" hidden="1" customHeight="1">
      <c r="A1328" s="723" t="b">
        <v>0</v>
      </c>
      <c r="B1328" s="888" t="s">
        <v>3070</v>
      </c>
      <c r="C1328" s="889">
        <v>45854.0</v>
      </c>
      <c r="D1328" s="890"/>
      <c r="E1328" s="891" t="s">
        <v>1609</v>
      </c>
      <c r="F1328" s="889"/>
      <c r="G1328" s="890" t="s">
        <v>641</v>
      </c>
      <c r="H1328" s="888"/>
      <c r="I1328" s="893"/>
      <c r="J1328" s="893">
        <v>80000.0</v>
      </c>
      <c r="K1328" s="893">
        <v>0.0</v>
      </c>
      <c r="L1328" s="894"/>
      <c r="M1328" s="893">
        <f t="shared" si="78"/>
        <v>80000</v>
      </c>
      <c r="N1328" s="893">
        <f t="shared" si="79"/>
        <v>0</v>
      </c>
      <c r="O1328" s="904"/>
      <c r="P1328" s="904"/>
      <c r="Q1328" s="741"/>
    </row>
    <row r="1329" ht="22.5" customHeight="1">
      <c r="A1329" s="723" t="b">
        <v>0</v>
      </c>
      <c r="B1329" s="888" t="s">
        <v>3120</v>
      </c>
      <c r="C1329" s="889">
        <v>45885.0</v>
      </c>
      <c r="D1329" s="890"/>
      <c r="E1329" s="891" t="s">
        <v>226</v>
      </c>
      <c r="F1329" s="889"/>
      <c r="G1329" s="890" t="s">
        <v>618</v>
      </c>
      <c r="H1329" s="888"/>
      <c r="I1329" s="893"/>
      <c r="J1329" s="893">
        <v>765000.0</v>
      </c>
      <c r="K1329" s="893">
        <v>0.0</v>
      </c>
      <c r="L1329" s="894"/>
      <c r="M1329" s="893">
        <f t="shared" si="78"/>
        <v>765000</v>
      </c>
      <c r="N1329" s="893">
        <f t="shared" si="79"/>
        <v>0</v>
      </c>
      <c r="O1329" s="904"/>
      <c r="P1329" s="904"/>
      <c r="Q1329" s="741"/>
    </row>
    <row r="1330" ht="22.5" customHeight="1">
      <c r="A1330" s="723" t="b">
        <v>0</v>
      </c>
      <c r="B1330" s="888" t="s">
        <v>618</v>
      </c>
      <c r="C1330" s="889">
        <v>45885.0</v>
      </c>
      <c r="D1330" s="890"/>
      <c r="E1330" s="891" t="s">
        <v>791</v>
      </c>
      <c r="F1330" s="889"/>
      <c r="G1330" s="890" t="s">
        <v>618</v>
      </c>
      <c r="H1330" s="888"/>
      <c r="I1330" s="893"/>
      <c r="J1330" s="893">
        <v>100000.0</v>
      </c>
      <c r="K1330" s="893">
        <v>0.0</v>
      </c>
      <c r="L1330" s="894"/>
      <c r="M1330" s="893">
        <f t="shared" si="78"/>
        <v>100000</v>
      </c>
      <c r="N1330" s="893">
        <f t="shared" si="79"/>
        <v>0</v>
      </c>
      <c r="O1330" s="904"/>
      <c r="P1330" s="904"/>
      <c r="Q1330" s="741"/>
    </row>
    <row r="1331" ht="22.5" customHeight="1">
      <c r="A1331" s="723" t="b">
        <v>0</v>
      </c>
      <c r="B1331" s="888" t="s">
        <v>618</v>
      </c>
      <c r="C1331" s="889">
        <v>45885.0</v>
      </c>
      <c r="D1331" s="890"/>
      <c r="E1331" s="891" t="s">
        <v>68</v>
      </c>
      <c r="F1331" s="889"/>
      <c r="G1331" s="890" t="s">
        <v>618</v>
      </c>
      <c r="H1331" s="888"/>
      <c r="I1331" s="893"/>
      <c r="J1331" s="893">
        <v>100000.0</v>
      </c>
      <c r="K1331" s="893">
        <v>0.0</v>
      </c>
      <c r="L1331" s="894"/>
      <c r="M1331" s="893">
        <f t="shared" si="78"/>
        <v>100000</v>
      </c>
      <c r="N1331" s="893">
        <f t="shared" si="79"/>
        <v>0</v>
      </c>
      <c r="O1331" s="904"/>
      <c r="P1331" s="904"/>
      <c r="Q1331" s="741"/>
    </row>
    <row r="1332" ht="22.5" customHeight="1">
      <c r="A1332" s="723" t="b">
        <v>0</v>
      </c>
      <c r="B1332" s="888" t="s">
        <v>618</v>
      </c>
      <c r="C1332" s="889">
        <v>45885.0</v>
      </c>
      <c r="D1332" s="890"/>
      <c r="E1332" s="891" t="s">
        <v>31</v>
      </c>
      <c r="F1332" s="889"/>
      <c r="G1332" s="890" t="s">
        <v>618</v>
      </c>
      <c r="H1332" s="888"/>
      <c r="I1332" s="893"/>
      <c r="J1332" s="893">
        <v>130000.0</v>
      </c>
      <c r="K1332" s="893">
        <v>0.0</v>
      </c>
      <c r="L1332" s="894"/>
      <c r="M1332" s="893">
        <f t="shared" si="78"/>
        <v>130000</v>
      </c>
      <c r="N1332" s="893">
        <f t="shared" si="79"/>
        <v>0</v>
      </c>
      <c r="O1332" s="904"/>
      <c r="P1332" s="904"/>
      <c r="Q1332" s="741"/>
    </row>
    <row r="1333" ht="22.5" customHeight="1">
      <c r="A1333" s="723" t="b">
        <v>0</v>
      </c>
      <c r="B1333" s="888" t="s">
        <v>618</v>
      </c>
      <c r="C1333" s="889">
        <v>45885.0</v>
      </c>
      <c r="D1333" s="890"/>
      <c r="E1333" s="891" t="s">
        <v>1624</v>
      </c>
      <c r="F1333" s="889"/>
      <c r="G1333" s="890" t="s">
        <v>618</v>
      </c>
      <c r="H1333" s="888"/>
      <c r="I1333" s="893"/>
      <c r="J1333" s="893">
        <v>20000.0</v>
      </c>
      <c r="K1333" s="893">
        <v>0.0</v>
      </c>
      <c r="L1333" s="894"/>
      <c r="M1333" s="893">
        <f t="shared" si="78"/>
        <v>20000</v>
      </c>
      <c r="N1333" s="893">
        <f t="shared" si="79"/>
        <v>0</v>
      </c>
      <c r="O1333" s="904"/>
      <c r="P1333" s="904"/>
      <c r="Q1333" s="741"/>
    </row>
    <row r="1334" ht="22.5" hidden="1" customHeight="1">
      <c r="A1334" s="723" t="b">
        <v>0</v>
      </c>
      <c r="B1334" s="888" t="s">
        <v>3118</v>
      </c>
      <c r="C1334" s="889">
        <v>45885.0</v>
      </c>
      <c r="D1334" s="890"/>
      <c r="E1334" s="891" t="s">
        <v>41</v>
      </c>
      <c r="F1334" s="889"/>
      <c r="G1334" s="890" t="s">
        <v>628</v>
      </c>
      <c r="H1334" s="888"/>
      <c r="I1334" s="893"/>
      <c r="J1334" s="893">
        <v>5500.0</v>
      </c>
      <c r="K1334" s="893">
        <v>0.0</v>
      </c>
      <c r="L1334" s="894"/>
      <c r="M1334" s="893">
        <f t="shared" si="78"/>
        <v>5500</v>
      </c>
      <c r="N1334" s="893">
        <f t="shared" si="79"/>
        <v>0</v>
      </c>
      <c r="O1334" s="904"/>
      <c r="P1334" s="904"/>
      <c r="Q1334" s="741"/>
    </row>
    <row r="1335" ht="22.5" hidden="1" customHeight="1">
      <c r="A1335" s="723" t="b">
        <v>0</v>
      </c>
      <c r="B1335" s="888" t="s">
        <v>2981</v>
      </c>
      <c r="C1335" s="889">
        <v>45885.0</v>
      </c>
      <c r="D1335" s="890"/>
      <c r="E1335" s="891" t="s">
        <v>791</v>
      </c>
      <c r="F1335" s="889"/>
      <c r="G1335" s="890" t="s">
        <v>628</v>
      </c>
      <c r="H1335" s="888"/>
      <c r="I1335" s="893"/>
      <c r="J1335" s="893">
        <v>5000.0</v>
      </c>
      <c r="K1335" s="893">
        <v>0.0</v>
      </c>
      <c r="L1335" s="894"/>
      <c r="M1335" s="893">
        <f t="shared" si="78"/>
        <v>5000</v>
      </c>
      <c r="N1335" s="893">
        <f t="shared" si="79"/>
        <v>0</v>
      </c>
      <c r="O1335" s="904"/>
      <c r="P1335" s="904"/>
      <c r="Q1335" s="741"/>
    </row>
    <row r="1336" ht="22.5" hidden="1" customHeight="1">
      <c r="A1336" s="723" t="b">
        <v>0</v>
      </c>
      <c r="B1336" s="888" t="s">
        <v>3073</v>
      </c>
      <c r="C1336" s="889">
        <v>45854.0</v>
      </c>
      <c r="D1336" s="890"/>
      <c r="E1336" s="891" t="s">
        <v>1609</v>
      </c>
      <c r="F1336" s="889"/>
      <c r="G1336" s="890" t="s">
        <v>628</v>
      </c>
      <c r="H1336" s="888"/>
      <c r="I1336" s="893"/>
      <c r="J1336" s="893">
        <v>15000.0</v>
      </c>
      <c r="K1336" s="893">
        <v>0.0</v>
      </c>
      <c r="L1336" s="894"/>
      <c r="M1336" s="893">
        <f t="shared" si="78"/>
        <v>15000</v>
      </c>
      <c r="N1336" s="893">
        <f t="shared" si="79"/>
        <v>0</v>
      </c>
      <c r="O1336" s="904"/>
      <c r="P1336" s="904"/>
      <c r="Q1336" s="741"/>
    </row>
    <row r="1337" ht="22.5" hidden="1" customHeight="1">
      <c r="A1337" s="723" t="b">
        <v>0</v>
      </c>
      <c r="B1337" s="888" t="s">
        <v>3122</v>
      </c>
      <c r="C1337" s="889">
        <v>45886.0</v>
      </c>
      <c r="D1337" s="890"/>
      <c r="E1337" s="891" t="s">
        <v>758</v>
      </c>
      <c r="F1337" s="888">
        <v>9000.0</v>
      </c>
      <c r="G1337" s="890" t="s">
        <v>633</v>
      </c>
      <c r="H1337" s="888"/>
      <c r="I1337" s="893"/>
      <c r="J1337" s="893">
        <v>70000.0</v>
      </c>
      <c r="K1337" s="893">
        <v>0.0</v>
      </c>
      <c r="L1337" s="894"/>
      <c r="M1337" s="893">
        <f t="shared" si="78"/>
        <v>70000</v>
      </c>
      <c r="N1337" s="893">
        <f t="shared" si="79"/>
        <v>0</v>
      </c>
      <c r="O1337" s="904"/>
      <c r="P1337" s="904"/>
      <c r="Q1337" s="741"/>
    </row>
    <row r="1338" ht="22.5" hidden="1" customHeight="1">
      <c r="A1338" s="723" t="b">
        <v>0</v>
      </c>
      <c r="B1338" s="888" t="s">
        <v>2507</v>
      </c>
      <c r="C1338" s="889">
        <v>45886.0</v>
      </c>
      <c r="D1338" s="890"/>
      <c r="E1338" s="891" t="s">
        <v>758</v>
      </c>
      <c r="F1338" s="888">
        <v>9000.0</v>
      </c>
      <c r="G1338" s="890" t="s">
        <v>633</v>
      </c>
      <c r="H1338" s="888"/>
      <c r="I1338" s="893"/>
      <c r="J1338" s="893">
        <v>10000.0</v>
      </c>
      <c r="K1338" s="893">
        <v>0.0</v>
      </c>
      <c r="L1338" s="894"/>
      <c r="M1338" s="893">
        <f t="shared" si="78"/>
        <v>10000</v>
      </c>
      <c r="N1338" s="893">
        <f t="shared" si="79"/>
        <v>0</v>
      </c>
      <c r="O1338" s="904"/>
      <c r="P1338" s="904"/>
      <c r="Q1338" s="741"/>
    </row>
    <row r="1339" ht="22.5" hidden="1" customHeight="1">
      <c r="A1339" s="723" t="b">
        <v>0</v>
      </c>
      <c r="B1339" s="888" t="s">
        <v>3506</v>
      </c>
      <c r="C1339" s="889">
        <v>45886.0</v>
      </c>
      <c r="D1339" s="890"/>
      <c r="E1339" s="891" t="s">
        <v>666</v>
      </c>
      <c r="F1339" s="889"/>
      <c r="G1339" s="890" t="s">
        <v>620</v>
      </c>
      <c r="H1339" s="888"/>
      <c r="I1339" s="893"/>
      <c r="J1339" s="893">
        <v>170000.0</v>
      </c>
      <c r="K1339" s="893">
        <v>0.0</v>
      </c>
      <c r="L1339" s="894"/>
      <c r="M1339" s="893">
        <f t="shared" si="78"/>
        <v>170000</v>
      </c>
      <c r="N1339" s="893">
        <f t="shared" si="79"/>
        <v>0</v>
      </c>
      <c r="O1339" s="904"/>
      <c r="P1339" s="904"/>
      <c r="Q1339" s="741"/>
    </row>
    <row r="1340" ht="22.5" hidden="1" customHeight="1">
      <c r="A1340" s="723" t="b">
        <v>0</v>
      </c>
      <c r="B1340" s="888" t="s">
        <v>3087</v>
      </c>
      <c r="C1340" s="889">
        <v>45886.0</v>
      </c>
      <c r="D1340" s="890"/>
      <c r="E1340" s="891" t="s">
        <v>41</v>
      </c>
      <c r="F1340" s="889"/>
      <c r="G1340" s="890" t="s">
        <v>628</v>
      </c>
      <c r="H1340" s="888"/>
      <c r="I1340" s="893"/>
      <c r="J1340" s="893">
        <v>50000.0</v>
      </c>
      <c r="K1340" s="893">
        <v>0.0</v>
      </c>
      <c r="L1340" s="894"/>
      <c r="M1340" s="893">
        <f t="shared" si="78"/>
        <v>50000</v>
      </c>
      <c r="N1340" s="893">
        <f t="shared" si="79"/>
        <v>0</v>
      </c>
      <c r="O1340" s="904"/>
      <c r="P1340" s="904"/>
      <c r="Q1340" s="741"/>
    </row>
    <row r="1341" ht="22.5" customHeight="1">
      <c r="A1341" s="723" t="b">
        <v>0</v>
      </c>
      <c r="B1341" s="888" t="s">
        <v>618</v>
      </c>
      <c r="C1341" s="889">
        <v>45886.0</v>
      </c>
      <c r="D1341" s="890"/>
      <c r="E1341" s="891" t="s">
        <v>791</v>
      </c>
      <c r="F1341" s="889"/>
      <c r="G1341" s="890" t="s">
        <v>618</v>
      </c>
      <c r="H1341" s="888"/>
      <c r="I1341" s="893"/>
      <c r="J1341" s="893">
        <v>100000.0</v>
      </c>
      <c r="K1341" s="893">
        <v>0.0</v>
      </c>
      <c r="L1341" s="894"/>
      <c r="M1341" s="893">
        <f t="shared" si="78"/>
        <v>100000</v>
      </c>
      <c r="N1341" s="893">
        <f t="shared" si="79"/>
        <v>0</v>
      </c>
      <c r="O1341" s="904"/>
      <c r="P1341" s="904"/>
      <c r="Q1341" s="741"/>
    </row>
    <row r="1342" ht="22.5" hidden="1" customHeight="1">
      <c r="A1342" s="723" t="b">
        <v>0</v>
      </c>
      <c r="B1342" s="888" t="s">
        <v>3501</v>
      </c>
      <c r="C1342" s="889">
        <v>45854.0</v>
      </c>
      <c r="D1342" s="890"/>
      <c r="E1342" s="891" t="s">
        <v>1609</v>
      </c>
      <c r="F1342" s="889"/>
      <c r="G1342" s="890" t="s">
        <v>628</v>
      </c>
      <c r="H1342" s="888"/>
      <c r="I1342" s="893"/>
      <c r="J1342" s="893">
        <v>7000.0</v>
      </c>
      <c r="K1342" s="893">
        <v>0.0</v>
      </c>
      <c r="L1342" s="894"/>
      <c r="M1342" s="893">
        <f t="shared" si="78"/>
        <v>7000</v>
      </c>
      <c r="N1342" s="893">
        <f t="shared" si="79"/>
        <v>0</v>
      </c>
      <c r="O1342" s="904"/>
      <c r="P1342" s="904"/>
      <c r="Q1342" s="741"/>
    </row>
    <row r="1343" ht="22.5" customHeight="1">
      <c r="A1343" s="723" t="b">
        <v>0</v>
      </c>
      <c r="B1343" s="888" t="s">
        <v>618</v>
      </c>
      <c r="C1343" s="889">
        <v>45887.0</v>
      </c>
      <c r="D1343" s="890"/>
      <c r="E1343" s="891" t="s">
        <v>31</v>
      </c>
      <c r="F1343" s="889"/>
      <c r="G1343" s="890" t="s">
        <v>618</v>
      </c>
      <c r="H1343" s="888"/>
      <c r="I1343" s="893"/>
      <c r="J1343" s="893">
        <v>25000.0</v>
      </c>
      <c r="K1343" s="893">
        <v>0.0</v>
      </c>
      <c r="L1343" s="894"/>
      <c r="M1343" s="893">
        <f t="shared" si="78"/>
        <v>25000</v>
      </c>
      <c r="N1343" s="893">
        <f t="shared" si="79"/>
        <v>0</v>
      </c>
      <c r="O1343" s="904"/>
      <c r="P1343" s="904"/>
      <c r="Q1343" s="741"/>
    </row>
    <row r="1344" ht="22.5" hidden="1" customHeight="1">
      <c r="A1344" s="723" t="b">
        <v>0</v>
      </c>
      <c r="B1344" s="888" t="s">
        <v>2422</v>
      </c>
      <c r="C1344" s="889">
        <v>45888.0</v>
      </c>
      <c r="D1344" s="890"/>
      <c r="E1344" s="891" t="s">
        <v>791</v>
      </c>
      <c r="F1344" s="889"/>
      <c r="G1344" s="890" t="s">
        <v>641</v>
      </c>
      <c r="H1344" s="888"/>
      <c r="I1344" s="893"/>
      <c r="J1344" s="893">
        <v>5000.0</v>
      </c>
      <c r="K1344" s="893">
        <v>0.0</v>
      </c>
      <c r="L1344" s="894"/>
      <c r="M1344" s="893">
        <f t="shared" si="78"/>
        <v>5000</v>
      </c>
      <c r="N1344" s="893">
        <f t="shared" si="79"/>
        <v>0</v>
      </c>
      <c r="O1344" s="904"/>
      <c r="P1344" s="904"/>
      <c r="Q1344" s="741"/>
    </row>
    <row r="1345" ht="22.5" hidden="1" customHeight="1">
      <c r="A1345" s="723" t="b">
        <v>0</v>
      </c>
      <c r="B1345" s="888" t="s">
        <v>3091</v>
      </c>
      <c r="C1345" s="889">
        <v>45864.0</v>
      </c>
      <c r="D1345" s="890"/>
      <c r="E1345" s="891" t="s">
        <v>1609</v>
      </c>
      <c r="F1345" s="889"/>
      <c r="G1345" s="890" t="s">
        <v>628</v>
      </c>
      <c r="H1345" s="888"/>
      <c r="I1345" s="893"/>
      <c r="J1345" s="893">
        <v>450000.0</v>
      </c>
      <c r="K1345" s="893">
        <v>0.0</v>
      </c>
      <c r="L1345" s="894"/>
      <c r="M1345" s="893">
        <f t="shared" si="78"/>
        <v>450000</v>
      </c>
      <c r="N1345" s="893">
        <f t="shared" si="79"/>
        <v>0</v>
      </c>
      <c r="O1345" s="904"/>
      <c r="P1345" s="904"/>
      <c r="Q1345" s="741"/>
    </row>
    <row r="1346" ht="22.5" hidden="1" customHeight="1">
      <c r="A1346" s="723" t="b">
        <v>0</v>
      </c>
      <c r="B1346" s="888" t="s">
        <v>3097</v>
      </c>
      <c r="C1346" s="889">
        <v>45865.0</v>
      </c>
      <c r="D1346" s="890"/>
      <c r="E1346" s="891" t="s">
        <v>1609</v>
      </c>
      <c r="F1346" s="889"/>
      <c r="G1346" s="890" t="s">
        <v>826</v>
      </c>
      <c r="H1346" s="888"/>
      <c r="I1346" s="893"/>
      <c r="J1346" s="893">
        <v>40000.0</v>
      </c>
      <c r="K1346" s="893">
        <v>0.0</v>
      </c>
      <c r="L1346" s="894"/>
      <c r="M1346" s="893">
        <f t="shared" si="78"/>
        <v>40000</v>
      </c>
      <c r="N1346" s="893">
        <f t="shared" si="79"/>
        <v>0</v>
      </c>
      <c r="O1346" s="904"/>
      <c r="P1346" s="904"/>
      <c r="Q1346" s="741"/>
    </row>
    <row r="1347" ht="22.5" hidden="1" customHeight="1">
      <c r="A1347" s="723" t="b">
        <v>0</v>
      </c>
      <c r="B1347" s="888" t="s">
        <v>3098</v>
      </c>
      <c r="C1347" s="889">
        <v>45867.0</v>
      </c>
      <c r="D1347" s="890"/>
      <c r="E1347" s="891" t="s">
        <v>1609</v>
      </c>
      <c r="F1347" s="889"/>
      <c r="G1347" s="890" t="s">
        <v>622</v>
      </c>
      <c r="H1347" s="888"/>
      <c r="I1347" s="893"/>
      <c r="J1347" s="893">
        <v>6000.0</v>
      </c>
      <c r="K1347" s="893">
        <v>0.0</v>
      </c>
      <c r="L1347" s="894"/>
      <c r="M1347" s="893">
        <f t="shared" si="78"/>
        <v>6000</v>
      </c>
      <c r="N1347" s="893">
        <f t="shared" si="79"/>
        <v>0</v>
      </c>
      <c r="O1347" s="904"/>
      <c r="P1347" s="904"/>
      <c r="Q1347" s="741"/>
    </row>
    <row r="1348" ht="22.5" hidden="1" customHeight="1">
      <c r="A1348" s="723" t="b">
        <v>0</v>
      </c>
      <c r="B1348" s="888" t="s">
        <v>3127</v>
      </c>
      <c r="C1348" s="889">
        <v>45890.0</v>
      </c>
      <c r="D1348" s="890"/>
      <c r="E1348" s="917"/>
      <c r="F1348" s="889"/>
      <c r="G1348" s="890" t="s">
        <v>651</v>
      </c>
      <c r="H1348" s="888"/>
      <c r="I1348" s="893"/>
      <c r="J1348" s="893">
        <v>8000.0</v>
      </c>
      <c r="K1348" s="893">
        <v>0.0</v>
      </c>
      <c r="L1348" s="894"/>
      <c r="M1348" s="893">
        <f t="shared" si="78"/>
        <v>8000</v>
      </c>
      <c r="N1348" s="893">
        <f t="shared" si="79"/>
        <v>0</v>
      </c>
      <c r="O1348" s="904"/>
      <c r="P1348" s="904"/>
      <c r="Q1348" s="741"/>
    </row>
    <row r="1349" ht="22.5" customHeight="1">
      <c r="A1349" s="723" t="b">
        <v>0</v>
      </c>
      <c r="B1349" s="888" t="s">
        <v>618</v>
      </c>
      <c r="C1349" s="889">
        <v>45890.0</v>
      </c>
      <c r="D1349" s="890"/>
      <c r="E1349" s="891" t="s">
        <v>31</v>
      </c>
      <c r="F1349" s="889"/>
      <c r="G1349" s="890" t="s">
        <v>618</v>
      </c>
      <c r="H1349" s="888"/>
      <c r="I1349" s="893"/>
      <c r="J1349" s="893">
        <v>300000.0</v>
      </c>
      <c r="K1349" s="893">
        <v>0.0</v>
      </c>
      <c r="L1349" s="894"/>
      <c r="M1349" s="893">
        <f t="shared" si="78"/>
        <v>300000</v>
      </c>
      <c r="N1349" s="893">
        <f t="shared" si="79"/>
        <v>0</v>
      </c>
      <c r="O1349" s="904"/>
      <c r="P1349" s="904"/>
      <c r="Q1349" s="741"/>
    </row>
    <row r="1350" ht="22.5" hidden="1" customHeight="1">
      <c r="A1350" s="723" t="b">
        <v>0</v>
      </c>
      <c r="B1350" s="888" t="s">
        <v>2524</v>
      </c>
      <c r="C1350" s="889">
        <v>45890.0</v>
      </c>
      <c r="D1350" s="890"/>
      <c r="E1350" s="891" t="s">
        <v>54</v>
      </c>
      <c r="F1350" s="888" t="s">
        <v>3125</v>
      </c>
      <c r="G1350" s="890" t="s">
        <v>620</v>
      </c>
      <c r="H1350" s="888"/>
      <c r="I1350" s="893"/>
      <c r="J1350" s="893">
        <v>254000.0</v>
      </c>
      <c r="K1350" s="893">
        <v>0.0</v>
      </c>
      <c r="L1350" s="894"/>
      <c r="M1350" s="893">
        <f t="shared" si="78"/>
        <v>254000</v>
      </c>
      <c r="N1350" s="893">
        <f t="shared" si="79"/>
        <v>0</v>
      </c>
      <c r="O1350" s="904"/>
      <c r="P1350" s="904"/>
      <c r="Q1350" s="741"/>
    </row>
    <row r="1351" ht="22.5" customHeight="1">
      <c r="A1351" s="723" t="b">
        <v>0</v>
      </c>
      <c r="B1351" s="888" t="s">
        <v>618</v>
      </c>
      <c r="C1351" s="889">
        <v>45891.0</v>
      </c>
      <c r="D1351" s="890"/>
      <c r="E1351" s="891" t="s">
        <v>31</v>
      </c>
      <c r="F1351" s="889"/>
      <c r="G1351" s="890" t="s">
        <v>618</v>
      </c>
      <c r="H1351" s="888"/>
      <c r="I1351" s="893"/>
      <c r="J1351" s="893">
        <v>400000.0</v>
      </c>
      <c r="K1351" s="893">
        <v>0.0</v>
      </c>
      <c r="L1351" s="894"/>
      <c r="M1351" s="893">
        <f t="shared" si="78"/>
        <v>400000</v>
      </c>
      <c r="N1351" s="893">
        <f t="shared" si="79"/>
        <v>0</v>
      </c>
      <c r="O1351" s="904"/>
      <c r="P1351" s="904"/>
      <c r="Q1351" s="741"/>
    </row>
    <row r="1352" ht="22.5" hidden="1" customHeight="1">
      <c r="A1352" s="723" t="b">
        <v>0</v>
      </c>
      <c r="B1352" s="888" t="s">
        <v>618</v>
      </c>
      <c r="C1352" s="889">
        <v>45867.0</v>
      </c>
      <c r="D1352" s="890"/>
      <c r="E1352" s="891" t="s">
        <v>1609</v>
      </c>
      <c r="F1352" s="889"/>
      <c r="G1352" s="890" t="s">
        <v>631</v>
      </c>
      <c r="H1352" s="888"/>
      <c r="I1352" s="893"/>
      <c r="J1352" s="893">
        <v>979000.0</v>
      </c>
      <c r="K1352" s="893">
        <v>0.0</v>
      </c>
      <c r="L1352" s="894"/>
      <c r="M1352" s="893">
        <f t="shared" si="78"/>
        <v>979000</v>
      </c>
      <c r="N1352" s="893">
        <f t="shared" si="79"/>
        <v>0</v>
      </c>
      <c r="O1352" s="904"/>
      <c r="P1352" s="904"/>
      <c r="Q1352" s="741"/>
    </row>
    <row r="1353" ht="22.5" hidden="1" customHeight="1">
      <c r="A1353" s="723" t="b">
        <v>0</v>
      </c>
      <c r="B1353" s="888" t="s">
        <v>3103</v>
      </c>
      <c r="C1353" s="889">
        <v>45869.0</v>
      </c>
      <c r="D1353" s="890"/>
      <c r="E1353" s="891" t="s">
        <v>1609</v>
      </c>
      <c r="F1353" s="889"/>
      <c r="G1353" s="890" t="s">
        <v>826</v>
      </c>
      <c r="H1353" s="888"/>
      <c r="I1353" s="893"/>
      <c r="J1353" s="893">
        <v>475000.0</v>
      </c>
      <c r="K1353" s="893">
        <v>0.0</v>
      </c>
      <c r="L1353" s="894"/>
      <c r="M1353" s="893">
        <f t="shared" si="78"/>
        <v>475000</v>
      </c>
      <c r="N1353" s="893">
        <f t="shared" si="79"/>
        <v>0</v>
      </c>
      <c r="O1353" s="904"/>
      <c r="P1353" s="904"/>
      <c r="Q1353" s="741"/>
    </row>
    <row r="1354" ht="22.5" customHeight="1">
      <c r="A1354" s="723" t="b">
        <v>0</v>
      </c>
      <c r="B1354" s="959" t="s">
        <v>618</v>
      </c>
      <c r="C1354" s="889">
        <v>45891.0</v>
      </c>
      <c r="D1354" s="890"/>
      <c r="E1354" s="891" t="s">
        <v>41</v>
      </c>
      <c r="F1354" s="889"/>
      <c r="G1354" s="890" t="s">
        <v>618</v>
      </c>
      <c r="H1354" s="888"/>
      <c r="I1354" s="893"/>
      <c r="J1354" s="893">
        <v>50000.0</v>
      </c>
      <c r="K1354" s="893">
        <v>0.0</v>
      </c>
      <c r="L1354" s="894"/>
      <c r="M1354" s="893">
        <f t="shared" si="78"/>
        <v>50000</v>
      </c>
      <c r="N1354" s="893">
        <f t="shared" si="79"/>
        <v>0</v>
      </c>
      <c r="O1354" s="904"/>
      <c r="P1354" s="904"/>
      <c r="Q1354" s="741"/>
    </row>
    <row r="1355" ht="22.5" hidden="1" customHeight="1">
      <c r="A1355" s="723" t="b">
        <v>0</v>
      </c>
      <c r="B1355" s="935" t="s">
        <v>3101</v>
      </c>
      <c r="C1355" s="889">
        <v>45869.0</v>
      </c>
      <c r="D1355" s="890"/>
      <c r="E1355" s="891" t="s">
        <v>1609</v>
      </c>
      <c r="F1355" s="889"/>
      <c r="G1355" s="890" t="s">
        <v>628</v>
      </c>
      <c r="H1355" s="888"/>
      <c r="I1355" s="893"/>
      <c r="J1355" s="893">
        <v>75000.0</v>
      </c>
      <c r="K1355" s="893">
        <v>0.0</v>
      </c>
      <c r="L1355" s="894"/>
      <c r="M1355" s="893">
        <f t="shared" si="78"/>
        <v>75000</v>
      </c>
      <c r="N1355" s="893">
        <f t="shared" si="79"/>
        <v>0</v>
      </c>
      <c r="O1355" s="904"/>
      <c r="P1355" s="904"/>
      <c r="Q1355" s="741"/>
    </row>
    <row r="1356" ht="22.5" hidden="1" customHeight="1">
      <c r="A1356" s="723" t="b">
        <v>0</v>
      </c>
      <c r="B1356" s="888" t="s">
        <v>3087</v>
      </c>
      <c r="C1356" s="889">
        <v>45891.0</v>
      </c>
      <c r="D1356" s="890"/>
      <c r="E1356" s="917"/>
      <c r="F1356" s="889"/>
      <c r="G1356" s="890"/>
      <c r="H1356" s="888"/>
      <c r="I1356" s="893"/>
      <c r="J1356" s="893">
        <v>50000.0</v>
      </c>
      <c r="K1356" s="893">
        <v>0.0</v>
      </c>
      <c r="L1356" s="894"/>
      <c r="M1356" s="893">
        <f t="shared" si="78"/>
        <v>50000</v>
      </c>
      <c r="N1356" s="893">
        <f t="shared" si="79"/>
        <v>0</v>
      </c>
      <c r="O1356" s="904"/>
      <c r="P1356" s="904"/>
      <c r="Q1356" s="741"/>
    </row>
    <row r="1357" ht="22.5" hidden="1" customHeight="1">
      <c r="A1357" s="723" t="b">
        <v>0</v>
      </c>
      <c r="B1357" s="888" t="s">
        <v>3102</v>
      </c>
      <c r="C1357" s="889">
        <v>45869.0</v>
      </c>
      <c r="D1357" s="890"/>
      <c r="E1357" s="891" t="s">
        <v>1609</v>
      </c>
      <c r="F1357" s="889"/>
      <c r="G1357" s="890" t="s">
        <v>628</v>
      </c>
      <c r="H1357" s="888"/>
      <c r="I1357" s="893"/>
      <c r="J1357" s="893">
        <v>15000.0</v>
      </c>
      <c r="K1357" s="893">
        <v>0.0</v>
      </c>
      <c r="L1357" s="894"/>
      <c r="M1357" s="893">
        <f t="shared" si="78"/>
        <v>15000</v>
      </c>
      <c r="N1357" s="893">
        <f t="shared" si="79"/>
        <v>0</v>
      </c>
      <c r="O1357" s="904"/>
      <c r="P1357" s="904"/>
      <c r="Q1357" s="741"/>
    </row>
    <row r="1358" ht="22.5" hidden="1" customHeight="1">
      <c r="A1358" s="723" t="b">
        <v>0</v>
      </c>
      <c r="B1358" s="888" t="s">
        <v>3104</v>
      </c>
      <c r="C1358" s="889">
        <v>45870.0</v>
      </c>
      <c r="D1358" s="890"/>
      <c r="E1358" s="891" t="s">
        <v>1609</v>
      </c>
      <c r="F1358" s="889"/>
      <c r="G1358" s="890" t="s">
        <v>628</v>
      </c>
      <c r="H1358" s="888"/>
      <c r="I1358" s="893"/>
      <c r="J1358" s="893">
        <v>25000.0</v>
      </c>
      <c r="K1358" s="893">
        <v>0.0</v>
      </c>
      <c r="L1358" s="894"/>
      <c r="M1358" s="893">
        <f t="shared" si="78"/>
        <v>25000</v>
      </c>
      <c r="N1358" s="893">
        <f t="shared" si="79"/>
        <v>0</v>
      </c>
      <c r="O1358" s="904"/>
      <c r="P1358" s="904"/>
      <c r="Q1358" s="741"/>
    </row>
    <row r="1359" ht="22.5" customHeight="1">
      <c r="A1359" s="723" t="b">
        <v>0</v>
      </c>
      <c r="B1359" s="888" t="s">
        <v>618</v>
      </c>
      <c r="C1359" s="889">
        <v>45891.0</v>
      </c>
      <c r="D1359" s="890"/>
      <c r="E1359" s="891" t="s">
        <v>68</v>
      </c>
      <c r="F1359" s="889"/>
      <c r="G1359" s="890" t="s">
        <v>618</v>
      </c>
      <c r="H1359" s="888"/>
      <c r="I1359" s="893"/>
      <c r="J1359" s="893">
        <v>10000.0</v>
      </c>
      <c r="K1359" s="893">
        <v>0.0</v>
      </c>
      <c r="L1359" s="894"/>
      <c r="M1359" s="893">
        <f t="shared" si="78"/>
        <v>10000</v>
      </c>
      <c r="N1359" s="893">
        <f t="shared" si="79"/>
        <v>0</v>
      </c>
      <c r="O1359" s="904"/>
      <c r="P1359" s="904"/>
      <c r="Q1359" s="741"/>
    </row>
    <row r="1360" ht="22.5" hidden="1" customHeight="1">
      <c r="A1360" s="723" t="b">
        <v>0</v>
      </c>
      <c r="B1360" s="888" t="s">
        <v>2524</v>
      </c>
      <c r="C1360" s="889">
        <v>45892.0</v>
      </c>
      <c r="D1360" s="890"/>
      <c r="E1360" s="891" t="s">
        <v>54</v>
      </c>
      <c r="F1360" s="888" t="s">
        <v>3130</v>
      </c>
      <c r="G1360" s="890" t="s">
        <v>620</v>
      </c>
      <c r="H1360" s="888"/>
      <c r="I1360" s="893"/>
      <c r="J1360" s="893">
        <v>266000.0</v>
      </c>
      <c r="K1360" s="893">
        <v>0.0</v>
      </c>
      <c r="L1360" s="894"/>
      <c r="M1360" s="893">
        <f t="shared" si="78"/>
        <v>266000</v>
      </c>
      <c r="N1360" s="893">
        <f t="shared" si="79"/>
        <v>0</v>
      </c>
      <c r="O1360" s="904"/>
      <c r="P1360" s="904"/>
      <c r="Q1360" s="741"/>
    </row>
    <row r="1361" ht="22.5" hidden="1" customHeight="1">
      <c r="A1361" s="723" t="b">
        <v>0</v>
      </c>
      <c r="B1361" s="888" t="s">
        <v>2668</v>
      </c>
      <c r="C1361" s="889">
        <v>45871.0</v>
      </c>
      <c r="D1361" s="890"/>
      <c r="E1361" s="891" t="s">
        <v>1609</v>
      </c>
      <c r="F1361" s="889"/>
      <c r="G1361" s="890" t="s">
        <v>628</v>
      </c>
      <c r="H1361" s="888"/>
      <c r="I1361" s="893"/>
      <c r="J1361" s="893">
        <v>7000.0</v>
      </c>
      <c r="K1361" s="893">
        <v>0.0</v>
      </c>
      <c r="L1361" s="894"/>
      <c r="M1361" s="893">
        <f t="shared" si="78"/>
        <v>7000</v>
      </c>
      <c r="N1361" s="893">
        <f t="shared" si="79"/>
        <v>0</v>
      </c>
      <c r="O1361" s="904"/>
      <c r="P1361" s="904"/>
      <c r="Q1361" s="741"/>
    </row>
    <row r="1362" ht="22.5" hidden="1" customHeight="1">
      <c r="A1362" s="723" t="b">
        <v>0</v>
      </c>
      <c r="B1362" s="888" t="s">
        <v>2672</v>
      </c>
      <c r="C1362" s="889">
        <v>45885.0</v>
      </c>
      <c r="D1362" s="890"/>
      <c r="E1362" s="891" t="s">
        <v>1609</v>
      </c>
      <c r="F1362" s="889"/>
      <c r="G1362" s="890" t="s">
        <v>628</v>
      </c>
      <c r="H1362" s="888"/>
      <c r="I1362" s="893"/>
      <c r="J1362" s="893">
        <v>15000.0</v>
      </c>
      <c r="K1362" s="893">
        <v>0.0</v>
      </c>
      <c r="L1362" s="894"/>
      <c r="M1362" s="893">
        <f t="shared" si="78"/>
        <v>15000</v>
      </c>
      <c r="N1362" s="893">
        <f t="shared" si="79"/>
        <v>0</v>
      </c>
      <c r="O1362" s="904"/>
      <c r="P1362" s="904"/>
      <c r="Q1362" s="741"/>
    </row>
    <row r="1363" ht="22.5" hidden="1" customHeight="1">
      <c r="A1363" s="723" t="b">
        <v>0</v>
      </c>
      <c r="B1363" s="888" t="s">
        <v>3507</v>
      </c>
      <c r="C1363" s="889">
        <v>45885.0</v>
      </c>
      <c r="D1363" s="890"/>
      <c r="E1363" s="891" t="s">
        <v>1609</v>
      </c>
      <c r="F1363" s="889"/>
      <c r="G1363" s="890" t="s">
        <v>628</v>
      </c>
      <c r="H1363" s="888"/>
      <c r="I1363" s="893"/>
      <c r="J1363" s="893">
        <v>6000.0</v>
      </c>
      <c r="K1363" s="893">
        <v>0.0</v>
      </c>
      <c r="L1363" s="894"/>
      <c r="M1363" s="893">
        <f t="shared" si="78"/>
        <v>6000</v>
      </c>
      <c r="N1363" s="893">
        <f t="shared" si="79"/>
        <v>0</v>
      </c>
      <c r="O1363" s="904"/>
      <c r="P1363" s="904"/>
      <c r="Q1363" s="741"/>
    </row>
    <row r="1364" ht="22.5" customHeight="1">
      <c r="A1364" s="723" t="b">
        <v>0</v>
      </c>
      <c r="B1364" s="888" t="s">
        <v>3087</v>
      </c>
      <c r="C1364" s="889">
        <v>45893.0</v>
      </c>
      <c r="D1364" s="890"/>
      <c r="E1364" s="891" t="s">
        <v>41</v>
      </c>
      <c r="F1364" s="889"/>
      <c r="G1364" s="890" t="s">
        <v>618</v>
      </c>
      <c r="H1364" s="888"/>
      <c r="I1364" s="893"/>
      <c r="J1364" s="893">
        <v>25000.0</v>
      </c>
      <c r="K1364" s="893">
        <v>0.0</v>
      </c>
      <c r="L1364" s="894"/>
      <c r="M1364" s="893">
        <f t="shared" si="78"/>
        <v>25000</v>
      </c>
      <c r="N1364" s="893">
        <f t="shared" si="79"/>
        <v>0</v>
      </c>
      <c r="O1364" s="904"/>
      <c r="P1364" s="904"/>
      <c r="Q1364" s="741"/>
    </row>
    <row r="1365" ht="22.5" customHeight="1">
      <c r="A1365" s="723" t="b">
        <v>0</v>
      </c>
      <c r="B1365" s="888" t="s">
        <v>618</v>
      </c>
      <c r="C1365" s="889">
        <v>45893.0</v>
      </c>
      <c r="D1365" s="890"/>
      <c r="E1365" s="891" t="s">
        <v>41</v>
      </c>
      <c r="F1365" s="889"/>
      <c r="G1365" s="890" t="s">
        <v>618</v>
      </c>
      <c r="H1365" s="888"/>
      <c r="I1365" s="893"/>
      <c r="J1365" s="893">
        <v>35000.0</v>
      </c>
      <c r="K1365" s="893">
        <v>0.0</v>
      </c>
      <c r="L1365" s="894"/>
      <c r="M1365" s="893">
        <f t="shared" si="78"/>
        <v>35000</v>
      </c>
      <c r="N1365" s="893">
        <f t="shared" si="79"/>
        <v>0</v>
      </c>
      <c r="O1365" s="904"/>
      <c r="P1365" s="904"/>
      <c r="Q1365" s="741"/>
    </row>
    <row r="1366" ht="22.5" hidden="1" customHeight="1">
      <c r="A1366" s="723" t="b">
        <v>0</v>
      </c>
      <c r="B1366" s="888" t="s">
        <v>3136</v>
      </c>
      <c r="C1366" s="889">
        <v>45893.0</v>
      </c>
      <c r="D1366" s="890"/>
      <c r="E1366" s="891" t="s">
        <v>1624</v>
      </c>
      <c r="F1366" s="889"/>
      <c r="G1366" s="890" t="s">
        <v>628</v>
      </c>
      <c r="H1366" s="888"/>
      <c r="I1366" s="893"/>
      <c r="J1366" s="893">
        <v>40000.0</v>
      </c>
      <c r="K1366" s="893">
        <v>0.0</v>
      </c>
      <c r="L1366" s="894"/>
      <c r="M1366" s="893">
        <f t="shared" si="78"/>
        <v>40000</v>
      </c>
      <c r="N1366" s="893">
        <f t="shared" si="79"/>
        <v>0</v>
      </c>
      <c r="O1366" s="904"/>
      <c r="P1366" s="904"/>
      <c r="Q1366" s="741"/>
    </row>
    <row r="1367" ht="22.5" hidden="1" customHeight="1">
      <c r="A1367" s="723" t="b">
        <v>0</v>
      </c>
      <c r="B1367" s="888" t="s">
        <v>3135</v>
      </c>
      <c r="C1367" s="889">
        <v>45893.0</v>
      </c>
      <c r="D1367" s="890"/>
      <c r="E1367" s="891" t="s">
        <v>54</v>
      </c>
      <c r="F1367" s="889"/>
      <c r="G1367" s="890" t="s">
        <v>628</v>
      </c>
      <c r="H1367" s="888"/>
      <c r="I1367" s="893"/>
      <c r="J1367" s="893">
        <v>13000.0</v>
      </c>
      <c r="K1367" s="893">
        <v>0.0</v>
      </c>
      <c r="L1367" s="894"/>
      <c r="M1367" s="893">
        <f t="shared" si="78"/>
        <v>13000</v>
      </c>
      <c r="N1367" s="893">
        <f t="shared" si="79"/>
        <v>0</v>
      </c>
      <c r="O1367" s="904"/>
      <c r="P1367" s="904"/>
      <c r="Q1367" s="741"/>
    </row>
    <row r="1368" ht="22.5" hidden="1" customHeight="1">
      <c r="A1368" s="723" t="b">
        <v>0</v>
      </c>
      <c r="B1368" s="888" t="s">
        <v>2524</v>
      </c>
      <c r="C1368" s="889">
        <v>45893.0</v>
      </c>
      <c r="D1368" s="890"/>
      <c r="E1368" s="891" t="s">
        <v>54</v>
      </c>
      <c r="F1368" s="888" t="s">
        <v>3134</v>
      </c>
      <c r="G1368" s="890" t="s">
        <v>620</v>
      </c>
      <c r="H1368" s="888"/>
      <c r="I1368" s="893"/>
      <c r="J1368" s="893">
        <v>45000.0</v>
      </c>
      <c r="K1368" s="893">
        <v>0.0</v>
      </c>
      <c r="L1368" s="894"/>
      <c r="M1368" s="893">
        <f t="shared" si="78"/>
        <v>45000</v>
      </c>
      <c r="N1368" s="893">
        <f t="shared" si="79"/>
        <v>0</v>
      </c>
      <c r="O1368" s="904"/>
      <c r="P1368" s="904"/>
      <c r="Q1368" s="741"/>
    </row>
    <row r="1369" ht="22.5" hidden="1" customHeight="1">
      <c r="A1369" s="723" t="b">
        <v>0</v>
      </c>
      <c r="B1369" s="888" t="s">
        <v>3137</v>
      </c>
      <c r="C1369" s="889">
        <v>45894.0</v>
      </c>
      <c r="D1369" s="890"/>
      <c r="E1369" s="891" t="s">
        <v>1624</v>
      </c>
      <c r="F1369" s="889"/>
      <c r="G1369" s="890" t="s">
        <v>620</v>
      </c>
      <c r="H1369" s="888"/>
      <c r="I1369" s="893"/>
      <c r="J1369" s="893">
        <v>200000.0</v>
      </c>
      <c r="K1369" s="893">
        <v>0.0</v>
      </c>
      <c r="L1369" s="894"/>
      <c r="M1369" s="893">
        <v>200000.0</v>
      </c>
      <c r="N1369" s="893">
        <f t="shared" si="79"/>
        <v>0</v>
      </c>
      <c r="O1369" s="904"/>
      <c r="P1369" s="904"/>
      <c r="Q1369" s="741"/>
    </row>
    <row r="1370" ht="22.5" hidden="1" customHeight="1">
      <c r="A1370" s="723" t="b">
        <v>0</v>
      </c>
      <c r="B1370" s="888" t="s">
        <v>3139</v>
      </c>
      <c r="C1370" s="889">
        <v>45895.0</v>
      </c>
      <c r="D1370" s="890"/>
      <c r="E1370" s="891" t="s">
        <v>226</v>
      </c>
      <c r="F1370" s="888" t="s">
        <v>3138</v>
      </c>
      <c r="G1370" s="890" t="s">
        <v>620</v>
      </c>
      <c r="H1370" s="888"/>
      <c r="I1370" s="893"/>
      <c r="J1370" s="893">
        <v>118000.0</v>
      </c>
      <c r="K1370" s="893">
        <v>0.0</v>
      </c>
      <c r="L1370" s="894"/>
      <c r="M1370" s="893">
        <f t="shared" ref="M1370:M1381" si="80">IF(OR(ISBLANK(J1370),ISBLANK(K1370)),"",J1370-K1370)</f>
        <v>118000</v>
      </c>
      <c r="N1370" s="893">
        <f t="shared" si="79"/>
        <v>0</v>
      </c>
      <c r="O1370" s="904"/>
      <c r="P1370" s="904"/>
      <c r="Q1370" s="741"/>
    </row>
    <row r="1371" ht="22.5" hidden="1" customHeight="1">
      <c r="A1371" s="723" t="b">
        <v>0</v>
      </c>
      <c r="B1371" s="888" t="s">
        <v>3508</v>
      </c>
      <c r="C1371" s="889">
        <v>45895.0</v>
      </c>
      <c r="D1371" s="890"/>
      <c r="E1371" s="891" t="s">
        <v>68</v>
      </c>
      <c r="F1371" s="889"/>
      <c r="G1371" s="890" t="s">
        <v>651</v>
      </c>
      <c r="H1371" s="888"/>
      <c r="I1371" s="893"/>
      <c r="J1371" s="893">
        <v>25000.0</v>
      </c>
      <c r="K1371" s="893">
        <v>0.0</v>
      </c>
      <c r="L1371" s="894"/>
      <c r="M1371" s="893">
        <f t="shared" si="80"/>
        <v>25000</v>
      </c>
      <c r="N1371" s="893">
        <f t="shared" si="79"/>
        <v>0</v>
      </c>
      <c r="O1371" s="904"/>
      <c r="P1371" s="904"/>
      <c r="Q1371" s="741"/>
    </row>
    <row r="1372" ht="22.5" customHeight="1">
      <c r="A1372" s="723" t="b">
        <v>0</v>
      </c>
      <c r="B1372" s="888" t="s">
        <v>618</v>
      </c>
      <c r="C1372" s="889">
        <v>45895.0</v>
      </c>
      <c r="D1372" s="890"/>
      <c r="E1372" s="891" t="s">
        <v>791</v>
      </c>
      <c r="F1372" s="889"/>
      <c r="G1372" s="890" t="s">
        <v>618</v>
      </c>
      <c r="H1372" s="888"/>
      <c r="I1372" s="893"/>
      <c r="J1372" s="893">
        <v>25000.0</v>
      </c>
      <c r="K1372" s="893">
        <v>0.0</v>
      </c>
      <c r="L1372" s="894"/>
      <c r="M1372" s="893">
        <f t="shared" si="80"/>
        <v>25000</v>
      </c>
      <c r="N1372" s="893">
        <f t="shared" si="79"/>
        <v>0</v>
      </c>
      <c r="O1372" s="904"/>
      <c r="P1372" s="904"/>
      <c r="Q1372" s="741"/>
    </row>
    <row r="1373" ht="22.5" hidden="1" customHeight="1">
      <c r="A1373" s="723" t="b">
        <v>0</v>
      </c>
      <c r="B1373" s="888" t="s">
        <v>3123</v>
      </c>
      <c r="C1373" s="889">
        <v>45887.0</v>
      </c>
      <c r="D1373" s="890"/>
      <c r="E1373" s="891" t="s">
        <v>1609</v>
      </c>
      <c r="F1373" s="889"/>
      <c r="G1373" s="890" t="s">
        <v>651</v>
      </c>
      <c r="H1373" s="888"/>
      <c r="I1373" s="893"/>
      <c r="J1373" s="893">
        <v>67000.0</v>
      </c>
      <c r="K1373" s="893">
        <v>0.0</v>
      </c>
      <c r="L1373" s="894"/>
      <c r="M1373" s="893">
        <f t="shared" si="80"/>
        <v>67000</v>
      </c>
      <c r="N1373" s="893">
        <f t="shared" si="79"/>
        <v>0</v>
      </c>
      <c r="O1373" s="904"/>
      <c r="P1373" s="904"/>
      <c r="Q1373" s="741"/>
    </row>
    <row r="1374" ht="22.5" hidden="1" customHeight="1">
      <c r="A1374" s="723" t="b">
        <v>0</v>
      </c>
      <c r="B1374" s="888" t="s">
        <v>627</v>
      </c>
      <c r="C1374" s="889">
        <v>45896.0</v>
      </c>
      <c r="D1374" s="890"/>
      <c r="E1374" s="891" t="s">
        <v>1624</v>
      </c>
      <c r="F1374" s="889"/>
      <c r="G1374" s="890" t="s">
        <v>628</v>
      </c>
      <c r="H1374" s="888"/>
      <c r="I1374" s="893"/>
      <c r="J1374" s="893">
        <v>75000.0</v>
      </c>
      <c r="K1374" s="893">
        <v>0.0</v>
      </c>
      <c r="L1374" s="894"/>
      <c r="M1374" s="893">
        <f t="shared" si="80"/>
        <v>75000</v>
      </c>
      <c r="N1374" s="893">
        <f t="shared" si="79"/>
        <v>0</v>
      </c>
      <c r="O1374" s="904"/>
      <c r="P1374" s="904"/>
      <c r="Q1374" s="741"/>
    </row>
    <row r="1375" ht="22.5" hidden="1" customHeight="1">
      <c r="A1375" s="723" t="b">
        <v>0</v>
      </c>
      <c r="B1375" s="888" t="s">
        <v>3141</v>
      </c>
      <c r="C1375" s="889">
        <v>45896.0</v>
      </c>
      <c r="D1375" s="890"/>
      <c r="E1375" s="891" t="s">
        <v>1624</v>
      </c>
      <c r="F1375" s="889"/>
      <c r="G1375" s="890" t="s">
        <v>628</v>
      </c>
      <c r="H1375" s="888"/>
      <c r="I1375" s="893"/>
      <c r="J1375" s="893">
        <v>5000.0</v>
      </c>
      <c r="K1375" s="893">
        <v>0.0</v>
      </c>
      <c r="L1375" s="894"/>
      <c r="M1375" s="893">
        <f t="shared" si="80"/>
        <v>5000</v>
      </c>
      <c r="N1375" s="893">
        <f t="shared" si="79"/>
        <v>0</v>
      </c>
      <c r="O1375" s="904"/>
      <c r="P1375" s="904"/>
      <c r="Q1375" s="741"/>
    </row>
    <row r="1376" ht="22.5" customHeight="1">
      <c r="A1376" s="723" t="b">
        <v>0</v>
      </c>
      <c r="B1376" s="888" t="s">
        <v>3087</v>
      </c>
      <c r="C1376" s="889">
        <v>45896.0</v>
      </c>
      <c r="D1376" s="890"/>
      <c r="E1376" s="891" t="s">
        <v>41</v>
      </c>
      <c r="F1376" s="889"/>
      <c r="G1376" s="890" t="s">
        <v>618</v>
      </c>
      <c r="H1376" s="888"/>
      <c r="I1376" s="893"/>
      <c r="J1376" s="893">
        <v>20000.0</v>
      </c>
      <c r="K1376" s="893">
        <v>0.0</v>
      </c>
      <c r="L1376" s="894"/>
      <c r="M1376" s="893">
        <f t="shared" si="80"/>
        <v>20000</v>
      </c>
      <c r="N1376" s="893">
        <f t="shared" si="79"/>
        <v>0</v>
      </c>
      <c r="O1376" s="904"/>
      <c r="P1376" s="904"/>
      <c r="Q1376" s="741"/>
    </row>
    <row r="1377" ht="22.5" hidden="1" customHeight="1">
      <c r="A1377" s="723" t="b">
        <v>0</v>
      </c>
      <c r="B1377" s="888" t="s">
        <v>3142</v>
      </c>
      <c r="C1377" s="889">
        <v>45896.0</v>
      </c>
      <c r="D1377" s="890"/>
      <c r="E1377" s="891" t="s">
        <v>1624</v>
      </c>
      <c r="F1377" s="889"/>
      <c r="G1377" s="890" t="s">
        <v>628</v>
      </c>
      <c r="H1377" s="888"/>
      <c r="I1377" s="893"/>
      <c r="J1377" s="893">
        <v>50000.0</v>
      </c>
      <c r="K1377" s="893">
        <v>0.0</v>
      </c>
      <c r="L1377" s="894"/>
      <c r="M1377" s="893">
        <f t="shared" si="80"/>
        <v>50000</v>
      </c>
      <c r="N1377" s="893">
        <f t="shared" si="79"/>
        <v>0</v>
      </c>
      <c r="O1377" s="904"/>
      <c r="P1377" s="904"/>
      <c r="Q1377" s="741"/>
    </row>
    <row r="1378" ht="22.5" customHeight="1">
      <c r="A1378" s="723" t="b">
        <v>0</v>
      </c>
      <c r="B1378" s="888" t="s">
        <v>618</v>
      </c>
      <c r="C1378" s="889">
        <v>45896.0</v>
      </c>
      <c r="D1378" s="890"/>
      <c r="E1378" s="891" t="s">
        <v>31</v>
      </c>
      <c r="F1378" s="889"/>
      <c r="G1378" s="890" t="s">
        <v>618</v>
      </c>
      <c r="H1378" s="888"/>
      <c r="I1378" s="893"/>
      <c r="J1378" s="893">
        <v>250000.0</v>
      </c>
      <c r="K1378" s="893">
        <v>0.0</v>
      </c>
      <c r="L1378" s="894"/>
      <c r="M1378" s="893">
        <f t="shared" si="80"/>
        <v>250000</v>
      </c>
      <c r="N1378" s="893">
        <f t="shared" si="79"/>
        <v>0</v>
      </c>
      <c r="O1378" s="904"/>
      <c r="P1378" s="904"/>
      <c r="Q1378" s="741"/>
    </row>
    <row r="1379" ht="22.5" hidden="1" customHeight="1">
      <c r="A1379" s="723" t="b">
        <v>0</v>
      </c>
      <c r="B1379" s="888" t="s">
        <v>3509</v>
      </c>
      <c r="C1379" s="889">
        <v>45888.0</v>
      </c>
      <c r="D1379" s="890"/>
      <c r="E1379" s="891" t="s">
        <v>1609</v>
      </c>
      <c r="F1379" s="889"/>
      <c r="G1379" s="890" t="s">
        <v>628</v>
      </c>
      <c r="H1379" s="888"/>
      <c r="I1379" s="893"/>
      <c r="J1379" s="893">
        <v>38000.0</v>
      </c>
      <c r="K1379" s="893">
        <v>0.0</v>
      </c>
      <c r="L1379" s="894"/>
      <c r="M1379" s="893">
        <f t="shared" si="80"/>
        <v>38000</v>
      </c>
      <c r="N1379" s="893">
        <f t="shared" si="79"/>
        <v>0</v>
      </c>
      <c r="O1379" s="904"/>
      <c r="P1379" s="904"/>
      <c r="Q1379" s="741"/>
    </row>
    <row r="1380" ht="22.5" hidden="1" customHeight="1">
      <c r="A1380" s="723" t="b">
        <v>0</v>
      </c>
      <c r="B1380" s="888" t="s">
        <v>2668</v>
      </c>
      <c r="C1380" s="889">
        <v>45889.0</v>
      </c>
      <c r="D1380" s="890"/>
      <c r="E1380" s="891" t="s">
        <v>1609</v>
      </c>
      <c r="F1380" s="889"/>
      <c r="G1380" s="890" t="s">
        <v>628</v>
      </c>
      <c r="H1380" s="888"/>
      <c r="I1380" s="893"/>
      <c r="J1380" s="893">
        <v>10000.0</v>
      </c>
      <c r="K1380" s="893">
        <v>0.0</v>
      </c>
      <c r="L1380" s="894"/>
      <c r="M1380" s="893">
        <f t="shared" si="80"/>
        <v>10000</v>
      </c>
      <c r="N1380" s="893">
        <f t="shared" si="79"/>
        <v>0</v>
      </c>
      <c r="O1380" s="904"/>
      <c r="P1380" s="904"/>
      <c r="Q1380" s="741"/>
    </row>
    <row r="1381" ht="22.5" hidden="1" customHeight="1">
      <c r="A1381" s="723" t="b">
        <v>0</v>
      </c>
      <c r="B1381" s="888" t="s">
        <v>3126</v>
      </c>
      <c r="C1381" s="889">
        <v>45890.0</v>
      </c>
      <c r="D1381" s="890"/>
      <c r="E1381" s="891" t="s">
        <v>1609</v>
      </c>
      <c r="F1381" s="889"/>
      <c r="G1381" s="890" t="s">
        <v>628</v>
      </c>
      <c r="H1381" s="888"/>
      <c r="I1381" s="893"/>
      <c r="J1381" s="893">
        <v>25000.0</v>
      </c>
      <c r="K1381" s="893">
        <v>0.0</v>
      </c>
      <c r="L1381" s="894"/>
      <c r="M1381" s="893">
        <f t="shared" si="80"/>
        <v>25000</v>
      </c>
      <c r="N1381" s="893">
        <f t="shared" si="79"/>
        <v>0</v>
      </c>
      <c r="O1381" s="904"/>
      <c r="P1381" s="904"/>
      <c r="Q1381" s="741"/>
    </row>
    <row r="1382" ht="22.5" hidden="1" customHeight="1">
      <c r="A1382" s="723" t="b">
        <v>0</v>
      </c>
      <c r="B1382" s="888" t="s">
        <v>3128</v>
      </c>
      <c r="C1382" s="889">
        <v>45891.0</v>
      </c>
      <c r="D1382" s="890"/>
      <c r="E1382" s="891" t="s">
        <v>1609</v>
      </c>
      <c r="F1382" s="889"/>
      <c r="G1382" s="890" t="s">
        <v>2426</v>
      </c>
      <c r="H1382" s="888"/>
      <c r="I1382" s="893"/>
      <c r="J1382" s="893">
        <v>545000.0</v>
      </c>
      <c r="K1382" s="893">
        <v>0.0</v>
      </c>
      <c r="L1382" s="894"/>
      <c r="M1382" s="893">
        <v>545000.0</v>
      </c>
      <c r="N1382" s="893">
        <f t="shared" si="79"/>
        <v>0</v>
      </c>
      <c r="O1382" s="904"/>
      <c r="P1382" s="904"/>
      <c r="Q1382" s="741"/>
    </row>
    <row r="1383" ht="22.5" customHeight="1">
      <c r="A1383" s="723" t="b">
        <v>0</v>
      </c>
      <c r="B1383" s="888" t="s">
        <v>3087</v>
      </c>
      <c r="C1383" s="889">
        <v>45896.0</v>
      </c>
      <c r="D1383" s="890"/>
      <c r="E1383" s="891" t="s">
        <v>41</v>
      </c>
      <c r="F1383" s="889"/>
      <c r="G1383" s="890" t="s">
        <v>618</v>
      </c>
      <c r="H1383" s="888"/>
      <c r="I1383" s="893"/>
      <c r="J1383" s="893">
        <v>50000.0</v>
      </c>
      <c r="K1383" s="893">
        <v>0.0</v>
      </c>
      <c r="L1383" s="894"/>
      <c r="M1383" s="893">
        <f t="shared" ref="M1383:M1390" si="81">IF(OR(ISBLANK(J1383),ISBLANK(K1383)),"",J1383-K1383)</f>
        <v>50000</v>
      </c>
      <c r="N1383" s="893">
        <f t="shared" si="79"/>
        <v>0</v>
      </c>
      <c r="O1383" s="904"/>
      <c r="P1383" s="904"/>
      <c r="Q1383" s="741"/>
    </row>
    <row r="1384" ht="22.5" customHeight="1">
      <c r="A1384" s="723" t="b">
        <v>0</v>
      </c>
      <c r="B1384" s="888" t="s">
        <v>618</v>
      </c>
      <c r="C1384" s="889">
        <v>45896.0</v>
      </c>
      <c r="D1384" s="890"/>
      <c r="E1384" s="891" t="s">
        <v>31</v>
      </c>
      <c r="F1384" s="889"/>
      <c r="G1384" s="890" t="s">
        <v>618</v>
      </c>
      <c r="H1384" s="888"/>
      <c r="I1384" s="893"/>
      <c r="J1384" s="893">
        <v>1000000.0</v>
      </c>
      <c r="K1384" s="893">
        <v>0.0</v>
      </c>
      <c r="L1384" s="894"/>
      <c r="M1384" s="893">
        <f t="shared" si="81"/>
        <v>1000000</v>
      </c>
      <c r="N1384" s="893">
        <f t="shared" si="79"/>
        <v>0</v>
      </c>
      <c r="O1384" s="904"/>
      <c r="P1384" s="904"/>
      <c r="Q1384" s="741"/>
    </row>
    <row r="1385" ht="22.5" hidden="1" customHeight="1">
      <c r="A1385" s="723" t="b">
        <v>0</v>
      </c>
      <c r="B1385" s="888" t="s">
        <v>2771</v>
      </c>
      <c r="C1385" s="889">
        <v>45891.0</v>
      </c>
      <c r="D1385" s="890"/>
      <c r="E1385" s="891" t="s">
        <v>1609</v>
      </c>
      <c r="F1385" s="889"/>
      <c r="G1385" s="890" t="s">
        <v>628</v>
      </c>
      <c r="H1385" s="888"/>
      <c r="I1385" s="893"/>
      <c r="J1385" s="893">
        <v>7000.0</v>
      </c>
      <c r="K1385" s="893">
        <v>0.0</v>
      </c>
      <c r="L1385" s="894"/>
      <c r="M1385" s="893">
        <f t="shared" si="81"/>
        <v>7000</v>
      </c>
      <c r="N1385" s="893">
        <f t="shared" si="79"/>
        <v>0</v>
      </c>
      <c r="O1385" s="904"/>
      <c r="P1385" s="904"/>
      <c r="Q1385" s="741"/>
    </row>
    <row r="1386" ht="22.5" hidden="1" customHeight="1">
      <c r="A1386" s="723" t="b">
        <v>0</v>
      </c>
      <c r="B1386" s="888" t="s">
        <v>2771</v>
      </c>
      <c r="C1386" s="889">
        <v>45891.0</v>
      </c>
      <c r="D1386" s="890"/>
      <c r="E1386" s="891" t="s">
        <v>1609</v>
      </c>
      <c r="F1386" s="889"/>
      <c r="G1386" s="890"/>
      <c r="H1386" s="888"/>
      <c r="I1386" s="893"/>
      <c r="J1386" s="893">
        <v>7000.0</v>
      </c>
      <c r="K1386" s="893">
        <v>0.0</v>
      </c>
      <c r="L1386" s="894"/>
      <c r="M1386" s="893">
        <f t="shared" si="81"/>
        <v>7000</v>
      </c>
      <c r="N1386" s="893">
        <f t="shared" si="79"/>
        <v>0</v>
      </c>
      <c r="O1386" s="904"/>
      <c r="P1386" s="904"/>
      <c r="Q1386" s="741"/>
    </row>
    <row r="1387" ht="22.5" customHeight="1">
      <c r="A1387" s="723" t="b">
        <v>0</v>
      </c>
      <c r="B1387" s="888" t="s">
        <v>3416</v>
      </c>
      <c r="C1387" s="889">
        <v>45897.0</v>
      </c>
      <c r="D1387" s="890"/>
      <c r="E1387" s="891" t="s">
        <v>226</v>
      </c>
      <c r="F1387" s="889"/>
      <c r="G1387" s="890" t="s">
        <v>618</v>
      </c>
      <c r="H1387" s="888"/>
      <c r="I1387" s="893"/>
      <c r="J1387" s="893">
        <v>1500000.0</v>
      </c>
      <c r="K1387" s="893">
        <v>0.0</v>
      </c>
      <c r="L1387" s="894"/>
      <c r="M1387" s="893">
        <f t="shared" si="81"/>
        <v>1500000</v>
      </c>
      <c r="N1387" s="893">
        <f t="shared" si="79"/>
        <v>0</v>
      </c>
      <c r="O1387" s="904"/>
      <c r="P1387" s="904"/>
      <c r="Q1387" s="741"/>
    </row>
    <row r="1388" ht="22.5" customHeight="1">
      <c r="A1388" s="723" t="b">
        <v>0</v>
      </c>
      <c r="B1388" s="888" t="s">
        <v>618</v>
      </c>
      <c r="C1388" s="889">
        <v>45897.0</v>
      </c>
      <c r="D1388" s="890"/>
      <c r="E1388" s="891" t="s">
        <v>791</v>
      </c>
      <c r="F1388" s="889"/>
      <c r="G1388" s="890" t="s">
        <v>618</v>
      </c>
      <c r="H1388" s="888"/>
      <c r="I1388" s="893"/>
      <c r="J1388" s="893">
        <v>20000.0</v>
      </c>
      <c r="K1388" s="893">
        <v>0.0</v>
      </c>
      <c r="L1388" s="894"/>
      <c r="M1388" s="893">
        <f t="shared" si="81"/>
        <v>20000</v>
      </c>
      <c r="N1388" s="893">
        <f t="shared" si="79"/>
        <v>0</v>
      </c>
      <c r="O1388" s="904"/>
      <c r="P1388" s="904"/>
      <c r="Q1388" s="741"/>
    </row>
    <row r="1389" ht="22.5" hidden="1" customHeight="1">
      <c r="A1389" s="723" t="b">
        <v>0</v>
      </c>
      <c r="B1389" s="888" t="s">
        <v>2786</v>
      </c>
      <c r="C1389" s="889">
        <v>45897.0</v>
      </c>
      <c r="D1389" s="890"/>
      <c r="E1389" s="891" t="s">
        <v>41</v>
      </c>
      <c r="F1389" s="889"/>
      <c r="G1389" s="890" t="s">
        <v>628</v>
      </c>
      <c r="H1389" s="888"/>
      <c r="I1389" s="893"/>
      <c r="J1389" s="893">
        <v>5000.0</v>
      </c>
      <c r="K1389" s="893">
        <v>0.0</v>
      </c>
      <c r="L1389" s="894"/>
      <c r="M1389" s="893">
        <f t="shared" si="81"/>
        <v>5000</v>
      </c>
      <c r="N1389" s="893">
        <f t="shared" si="79"/>
        <v>0</v>
      </c>
      <c r="O1389" s="904"/>
      <c r="P1389" s="904"/>
      <c r="Q1389" s="741"/>
    </row>
    <row r="1390" ht="22.5" hidden="1" customHeight="1">
      <c r="A1390" s="723" t="b">
        <v>0</v>
      </c>
      <c r="B1390" s="888" t="s">
        <v>3145</v>
      </c>
      <c r="C1390" s="889">
        <v>45897.0</v>
      </c>
      <c r="D1390" s="890"/>
      <c r="E1390" s="891" t="s">
        <v>68</v>
      </c>
      <c r="F1390" s="889"/>
      <c r="G1390" s="890" t="s">
        <v>628</v>
      </c>
      <c r="H1390" s="888"/>
      <c r="I1390" s="893"/>
      <c r="J1390" s="893">
        <v>10000.0</v>
      </c>
      <c r="K1390" s="893">
        <v>0.0</v>
      </c>
      <c r="L1390" s="894"/>
      <c r="M1390" s="893">
        <f t="shared" si="81"/>
        <v>10000</v>
      </c>
      <c r="N1390" s="893">
        <f t="shared" si="79"/>
        <v>0</v>
      </c>
      <c r="O1390" s="904"/>
      <c r="P1390" s="904"/>
      <c r="Q1390" s="741"/>
    </row>
    <row r="1391" ht="22.5" hidden="1" customHeight="1">
      <c r="A1391" s="723" t="b">
        <v>0</v>
      </c>
      <c r="B1391" s="888" t="s">
        <v>2771</v>
      </c>
      <c r="C1391" s="889">
        <v>45891.0</v>
      </c>
      <c r="D1391" s="890"/>
      <c r="E1391" s="891" t="s">
        <v>1609</v>
      </c>
      <c r="F1391" s="889"/>
      <c r="G1391" s="890" t="s">
        <v>628</v>
      </c>
      <c r="H1391" s="888"/>
      <c r="I1391" s="893"/>
      <c r="J1391" s="893">
        <v>8000.0</v>
      </c>
      <c r="K1391" s="893">
        <v>0.0</v>
      </c>
      <c r="L1391" s="894"/>
      <c r="M1391" s="893">
        <v>8000.0</v>
      </c>
      <c r="N1391" s="893">
        <f t="shared" si="79"/>
        <v>0</v>
      </c>
      <c r="O1391" s="904"/>
      <c r="P1391" s="904"/>
      <c r="Q1391" s="741"/>
    </row>
    <row r="1392" ht="22.5" customHeight="1">
      <c r="A1392" s="723" t="b">
        <v>0</v>
      </c>
      <c r="B1392" s="888" t="s">
        <v>618</v>
      </c>
      <c r="C1392" s="889">
        <v>45898.0</v>
      </c>
      <c r="D1392" s="890"/>
      <c r="E1392" s="891" t="s">
        <v>791</v>
      </c>
      <c r="F1392" s="889"/>
      <c r="G1392" s="890" t="s">
        <v>618</v>
      </c>
      <c r="H1392" s="888"/>
      <c r="I1392" s="893"/>
      <c r="J1392" s="893">
        <v>6000.0</v>
      </c>
      <c r="K1392" s="893">
        <v>0.0</v>
      </c>
      <c r="L1392" s="894"/>
      <c r="M1392" s="893">
        <f t="shared" ref="M1392:M1439" si="82">IF(OR(ISBLANK(J1392),ISBLANK(K1392)),"",J1392-K1392)</f>
        <v>6000</v>
      </c>
      <c r="N1392" s="893">
        <f t="shared" si="79"/>
        <v>0</v>
      </c>
      <c r="O1392" s="904"/>
      <c r="P1392" s="904"/>
      <c r="Q1392" s="741"/>
    </row>
    <row r="1393" ht="22.5" hidden="1" customHeight="1">
      <c r="A1393" s="723" t="b">
        <v>0</v>
      </c>
      <c r="B1393" s="888" t="s">
        <v>3131</v>
      </c>
      <c r="C1393" s="889">
        <v>45892.0</v>
      </c>
      <c r="D1393" s="890"/>
      <c r="E1393" s="891" t="s">
        <v>1609</v>
      </c>
      <c r="F1393" s="889"/>
      <c r="G1393" s="890" t="s">
        <v>628</v>
      </c>
      <c r="H1393" s="888"/>
      <c r="I1393" s="893"/>
      <c r="J1393" s="893">
        <v>45000.0</v>
      </c>
      <c r="K1393" s="893">
        <v>0.0</v>
      </c>
      <c r="L1393" s="894"/>
      <c r="M1393" s="893">
        <f t="shared" si="82"/>
        <v>45000</v>
      </c>
      <c r="N1393" s="893">
        <f t="shared" si="79"/>
        <v>0</v>
      </c>
      <c r="O1393" s="904"/>
      <c r="P1393" s="904"/>
      <c r="Q1393" s="741"/>
    </row>
    <row r="1394" ht="22.5" hidden="1" customHeight="1">
      <c r="A1394" s="723" t="b">
        <v>0</v>
      </c>
      <c r="B1394" s="888" t="s">
        <v>3149</v>
      </c>
      <c r="C1394" s="889">
        <v>45899.0</v>
      </c>
      <c r="D1394" s="890"/>
      <c r="E1394" s="891" t="s">
        <v>68</v>
      </c>
      <c r="F1394" s="889"/>
      <c r="G1394" s="890" t="s">
        <v>628</v>
      </c>
      <c r="H1394" s="888"/>
      <c r="I1394" s="893"/>
      <c r="J1394" s="893">
        <v>35000.0</v>
      </c>
      <c r="K1394" s="893">
        <v>0.0</v>
      </c>
      <c r="L1394" s="894"/>
      <c r="M1394" s="893">
        <f t="shared" si="82"/>
        <v>35000</v>
      </c>
      <c r="N1394" s="893">
        <f t="shared" si="79"/>
        <v>0</v>
      </c>
      <c r="O1394" s="904"/>
      <c r="P1394" s="904"/>
      <c r="Q1394" s="741"/>
    </row>
    <row r="1395" ht="22.5" hidden="1" customHeight="1">
      <c r="A1395" s="723" t="b">
        <v>0</v>
      </c>
      <c r="B1395" s="888" t="s">
        <v>618</v>
      </c>
      <c r="C1395" s="889">
        <v>45869.0</v>
      </c>
      <c r="D1395" s="890"/>
      <c r="E1395" s="891" t="s">
        <v>54</v>
      </c>
      <c r="F1395" s="889"/>
      <c r="G1395" s="930" t="s">
        <v>631</v>
      </c>
      <c r="H1395" s="888"/>
      <c r="I1395" s="893"/>
      <c r="J1395" s="893">
        <v>400000.0</v>
      </c>
      <c r="K1395" s="893">
        <v>0.0</v>
      </c>
      <c r="L1395" s="894"/>
      <c r="M1395" s="893">
        <f t="shared" si="82"/>
        <v>400000</v>
      </c>
      <c r="N1395" s="893">
        <f t="shared" si="79"/>
        <v>0</v>
      </c>
      <c r="O1395" s="904"/>
      <c r="P1395" s="904"/>
      <c r="Q1395" s="741"/>
    </row>
    <row r="1396" ht="22.5" customHeight="1">
      <c r="A1396" s="723" t="b">
        <v>0</v>
      </c>
      <c r="B1396" s="888" t="s">
        <v>618</v>
      </c>
      <c r="C1396" s="889">
        <v>45899.0</v>
      </c>
      <c r="D1396" s="890"/>
      <c r="E1396" s="891" t="s">
        <v>791</v>
      </c>
      <c r="F1396" s="889"/>
      <c r="G1396" s="890" t="s">
        <v>618</v>
      </c>
      <c r="H1396" s="888"/>
      <c r="I1396" s="893"/>
      <c r="J1396" s="893">
        <v>170000.0</v>
      </c>
      <c r="K1396" s="893">
        <v>0.0</v>
      </c>
      <c r="L1396" s="894"/>
      <c r="M1396" s="893">
        <f t="shared" si="82"/>
        <v>170000</v>
      </c>
      <c r="N1396" s="893">
        <f t="shared" si="79"/>
        <v>0</v>
      </c>
      <c r="O1396" s="904"/>
      <c r="P1396" s="904"/>
      <c r="Q1396" s="741"/>
    </row>
    <row r="1397" ht="22.5" hidden="1" customHeight="1">
      <c r="A1397" s="723" t="b">
        <v>0</v>
      </c>
      <c r="B1397" s="888" t="s">
        <v>3132</v>
      </c>
      <c r="C1397" s="889">
        <v>45892.0</v>
      </c>
      <c r="D1397" s="890"/>
      <c r="E1397" s="891" t="s">
        <v>1609</v>
      </c>
      <c r="F1397" s="889"/>
      <c r="G1397" s="890" t="s">
        <v>628</v>
      </c>
      <c r="H1397" s="888"/>
      <c r="I1397" s="893"/>
      <c r="J1397" s="893">
        <v>25000.0</v>
      </c>
      <c r="K1397" s="893">
        <v>0.0</v>
      </c>
      <c r="L1397" s="894"/>
      <c r="M1397" s="893">
        <f t="shared" si="82"/>
        <v>25000</v>
      </c>
      <c r="N1397" s="893">
        <f t="shared" si="79"/>
        <v>0</v>
      </c>
      <c r="O1397" s="904"/>
      <c r="P1397" s="904"/>
      <c r="Q1397" s="741"/>
    </row>
    <row r="1398" ht="22.5" hidden="1" customHeight="1">
      <c r="A1398" s="723" t="b">
        <v>0</v>
      </c>
      <c r="B1398" s="888" t="s">
        <v>3152</v>
      </c>
      <c r="C1398" s="889">
        <v>45899.0</v>
      </c>
      <c r="D1398" s="890"/>
      <c r="E1398" s="891" t="s">
        <v>226</v>
      </c>
      <c r="F1398" s="889"/>
      <c r="G1398" s="890"/>
      <c r="H1398" s="888"/>
      <c r="I1398" s="893"/>
      <c r="J1398" s="893">
        <v>27000.0</v>
      </c>
      <c r="K1398" s="893">
        <v>0.0</v>
      </c>
      <c r="L1398" s="894"/>
      <c r="M1398" s="893">
        <f t="shared" si="82"/>
        <v>27000</v>
      </c>
      <c r="N1398" s="893">
        <f t="shared" si="79"/>
        <v>0</v>
      </c>
      <c r="O1398" s="904"/>
      <c r="P1398" s="904"/>
      <c r="Q1398" s="741"/>
    </row>
    <row r="1399" ht="22.5" hidden="1" customHeight="1">
      <c r="A1399" s="723" t="b">
        <v>0</v>
      </c>
      <c r="B1399" s="888" t="s">
        <v>2524</v>
      </c>
      <c r="C1399" s="889">
        <v>45899.0</v>
      </c>
      <c r="D1399" s="890"/>
      <c r="E1399" s="891" t="s">
        <v>54</v>
      </c>
      <c r="F1399" s="889"/>
      <c r="G1399" s="890" t="s">
        <v>620</v>
      </c>
      <c r="H1399" s="888"/>
      <c r="I1399" s="893"/>
      <c r="J1399" s="893">
        <v>468000.0</v>
      </c>
      <c r="K1399" s="893">
        <v>0.0</v>
      </c>
      <c r="L1399" s="894"/>
      <c r="M1399" s="893">
        <f t="shared" si="82"/>
        <v>468000</v>
      </c>
      <c r="N1399" s="893">
        <f t="shared" si="79"/>
        <v>0</v>
      </c>
      <c r="O1399" s="904"/>
      <c r="P1399" s="904"/>
      <c r="Q1399" s="741"/>
    </row>
    <row r="1400" ht="22.5" hidden="1" customHeight="1">
      <c r="A1400" s="723" t="b">
        <v>0</v>
      </c>
      <c r="B1400" s="888" t="s">
        <v>2524</v>
      </c>
      <c r="C1400" s="889">
        <v>45899.0</v>
      </c>
      <c r="D1400" s="890"/>
      <c r="E1400" s="891" t="s">
        <v>54</v>
      </c>
      <c r="F1400" s="889"/>
      <c r="G1400" s="890" t="s">
        <v>620</v>
      </c>
      <c r="H1400" s="888"/>
      <c r="I1400" s="893"/>
      <c r="J1400" s="893">
        <v>31000.0</v>
      </c>
      <c r="K1400" s="893">
        <v>0.0</v>
      </c>
      <c r="L1400" s="894"/>
      <c r="M1400" s="893">
        <f t="shared" si="82"/>
        <v>31000</v>
      </c>
      <c r="N1400" s="893">
        <f t="shared" si="79"/>
        <v>0</v>
      </c>
      <c r="O1400" s="904"/>
      <c r="P1400" s="904"/>
      <c r="Q1400" s="741"/>
    </row>
    <row r="1401" ht="22.5" hidden="1" customHeight="1">
      <c r="A1401" s="723" t="b">
        <v>0</v>
      </c>
      <c r="B1401" s="888" t="s">
        <v>3133</v>
      </c>
      <c r="C1401" s="889">
        <v>45892.0</v>
      </c>
      <c r="D1401" s="890"/>
      <c r="E1401" s="891" t="s">
        <v>1609</v>
      </c>
      <c r="F1401" s="889"/>
      <c r="G1401" s="890" t="s">
        <v>628</v>
      </c>
      <c r="H1401" s="888"/>
      <c r="I1401" s="893"/>
      <c r="J1401" s="893">
        <v>15000.0</v>
      </c>
      <c r="K1401" s="893">
        <v>0.0</v>
      </c>
      <c r="L1401" s="894"/>
      <c r="M1401" s="893">
        <f t="shared" si="82"/>
        <v>15000</v>
      </c>
      <c r="N1401" s="893">
        <f t="shared" si="79"/>
        <v>0</v>
      </c>
      <c r="O1401" s="904"/>
      <c r="P1401" s="904"/>
      <c r="Q1401" s="741"/>
    </row>
    <row r="1402" ht="22.5" hidden="1" customHeight="1">
      <c r="A1402" s="723" t="b">
        <v>0</v>
      </c>
      <c r="B1402" s="888" t="s">
        <v>2672</v>
      </c>
      <c r="C1402" s="889">
        <v>45893.0</v>
      </c>
      <c r="D1402" s="890"/>
      <c r="E1402" s="891" t="s">
        <v>1609</v>
      </c>
      <c r="F1402" s="889"/>
      <c r="G1402" s="890" t="s">
        <v>628</v>
      </c>
      <c r="H1402" s="888"/>
      <c r="I1402" s="893"/>
      <c r="J1402" s="893">
        <v>15000.0</v>
      </c>
      <c r="K1402" s="893">
        <v>0.0</v>
      </c>
      <c r="L1402" s="894"/>
      <c r="M1402" s="893">
        <f t="shared" si="82"/>
        <v>15000</v>
      </c>
      <c r="N1402" s="893">
        <f t="shared" si="79"/>
        <v>0</v>
      </c>
      <c r="O1402" s="904"/>
      <c r="P1402" s="904"/>
      <c r="Q1402" s="741"/>
    </row>
    <row r="1403" ht="22.5" hidden="1" customHeight="1">
      <c r="A1403" s="723" t="b">
        <v>0</v>
      </c>
      <c r="B1403" s="888" t="s">
        <v>3143</v>
      </c>
      <c r="C1403" s="889">
        <v>45896.0</v>
      </c>
      <c r="D1403" s="890"/>
      <c r="E1403" s="891" t="s">
        <v>1609</v>
      </c>
      <c r="F1403" s="889"/>
      <c r="G1403" s="890" t="s">
        <v>628</v>
      </c>
      <c r="H1403" s="888"/>
      <c r="I1403" s="893"/>
      <c r="J1403" s="893">
        <v>15000.0</v>
      </c>
      <c r="K1403" s="893">
        <v>0.0</v>
      </c>
      <c r="L1403" s="894"/>
      <c r="M1403" s="893">
        <f t="shared" si="82"/>
        <v>15000</v>
      </c>
      <c r="N1403" s="893">
        <f t="shared" si="79"/>
        <v>0</v>
      </c>
      <c r="O1403" s="904"/>
      <c r="P1403" s="904"/>
      <c r="Q1403" s="741"/>
    </row>
    <row r="1404" ht="22.5" hidden="1" customHeight="1">
      <c r="A1404" s="723" t="b">
        <v>0</v>
      </c>
      <c r="B1404" s="888" t="s">
        <v>3144</v>
      </c>
      <c r="C1404" s="889">
        <v>45896.0</v>
      </c>
      <c r="D1404" s="890"/>
      <c r="E1404" s="891" t="s">
        <v>1609</v>
      </c>
      <c r="F1404" s="889"/>
      <c r="G1404" s="890" t="s">
        <v>628</v>
      </c>
      <c r="H1404" s="888"/>
      <c r="I1404" s="893"/>
      <c r="J1404" s="893">
        <v>25000.0</v>
      </c>
      <c r="K1404" s="893">
        <v>0.0</v>
      </c>
      <c r="L1404" s="894"/>
      <c r="M1404" s="893">
        <f t="shared" si="82"/>
        <v>25000</v>
      </c>
      <c r="N1404" s="893">
        <f t="shared" si="79"/>
        <v>0</v>
      </c>
      <c r="O1404" s="904"/>
      <c r="P1404" s="904"/>
      <c r="Q1404" s="741"/>
    </row>
    <row r="1405" ht="22.5" hidden="1" customHeight="1">
      <c r="A1405" s="723" t="b">
        <v>0</v>
      </c>
      <c r="B1405" s="888" t="s">
        <v>3087</v>
      </c>
      <c r="C1405" s="889">
        <v>45900.0</v>
      </c>
      <c r="D1405" s="890"/>
      <c r="E1405" s="891" t="s">
        <v>41</v>
      </c>
      <c r="F1405" s="889"/>
      <c r="G1405" s="890"/>
      <c r="H1405" s="888"/>
      <c r="I1405" s="893"/>
      <c r="J1405" s="893">
        <v>25000.0</v>
      </c>
      <c r="K1405" s="893">
        <v>0.0</v>
      </c>
      <c r="L1405" s="894"/>
      <c r="M1405" s="893">
        <f t="shared" si="82"/>
        <v>25000</v>
      </c>
      <c r="N1405" s="893">
        <f t="shared" si="79"/>
        <v>0</v>
      </c>
      <c r="O1405" s="904"/>
      <c r="P1405" s="904"/>
      <c r="Q1405" s="741"/>
    </row>
    <row r="1406" ht="22.5" hidden="1" customHeight="1">
      <c r="A1406" s="723" t="b">
        <v>0</v>
      </c>
      <c r="B1406" s="888" t="s">
        <v>3087</v>
      </c>
      <c r="C1406" s="889">
        <v>45901.0</v>
      </c>
      <c r="D1406" s="890"/>
      <c r="E1406" s="891" t="s">
        <v>41</v>
      </c>
      <c r="F1406" s="889"/>
      <c r="G1406" s="890"/>
      <c r="H1406" s="888"/>
      <c r="I1406" s="893"/>
      <c r="J1406" s="893">
        <v>200000.0</v>
      </c>
      <c r="K1406" s="893">
        <v>0.0</v>
      </c>
      <c r="L1406" s="894"/>
      <c r="M1406" s="893">
        <f t="shared" si="82"/>
        <v>200000</v>
      </c>
      <c r="N1406" s="893">
        <f t="shared" si="79"/>
        <v>0</v>
      </c>
      <c r="O1406" s="904"/>
      <c r="P1406" s="904"/>
      <c r="Q1406" s="741"/>
    </row>
    <row r="1407" ht="22.5" hidden="1" customHeight="1">
      <c r="A1407" s="723" t="b">
        <v>0</v>
      </c>
      <c r="B1407" s="888" t="s">
        <v>2668</v>
      </c>
      <c r="C1407" s="889">
        <v>45896.0</v>
      </c>
      <c r="D1407" s="890"/>
      <c r="E1407" s="891" t="s">
        <v>1609</v>
      </c>
      <c r="F1407" s="889"/>
      <c r="G1407" s="890" t="s">
        <v>628</v>
      </c>
      <c r="H1407" s="888"/>
      <c r="I1407" s="893"/>
      <c r="J1407" s="893">
        <v>5000.0</v>
      </c>
      <c r="K1407" s="893">
        <v>0.0</v>
      </c>
      <c r="L1407" s="894"/>
      <c r="M1407" s="893">
        <f t="shared" si="82"/>
        <v>5000</v>
      </c>
      <c r="N1407" s="893">
        <f t="shared" si="79"/>
        <v>0</v>
      </c>
      <c r="O1407" s="904"/>
      <c r="P1407" s="904"/>
      <c r="Q1407" s="741"/>
    </row>
    <row r="1408" ht="22.5" hidden="1" customHeight="1">
      <c r="A1408" s="723" t="b">
        <v>0</v>
      </c>
      <c r="B1408" s="888" t="s">
        <v>2801</v>
      </c>
      <c r="C1408" s="889">
        <v>45896.0</v>
      </c>
      <c r="D1408" s="890"/>
      <c r="E1408" s="891" t="s">
        <v>1609</v>
      </c>
      <c r="F1408" s="889"/>
      <c r="G1408" s="890" t="s">
        <v>628</v>
      </c>
      <c r="H1408" s="888"/>
      <c r="I1408" s="893"/>
      <c r="J1408" s="893">
        <v>6000.0</v>
      </c>
      <c r="K1408" s="893">
        <v>0.0</v>
      </c>
      <c r="L1408" s="894"/>
      <c r="M1408" s="893">
        <f t="shared" si="82"/>
        <v>6000</v>
      </c>
      <c r="N1408" s="893">
        <f t="shared" si="79"/>
        <v>0</v>
      </c>
      <c r="O1408" s="904"/>
      <c r="P1408" s="904"/>
      <c r="Q1408" s="741"/>
    </row>
    <row r="1409" ht="22.5" customHeight="1">
      <c r="A1409" s="723" t="b">
        <v>0</v>
      </c>
      <c r="B1409" s="888" t="s">
        <v>618</v>
      </c>
      <c r="C1409" s="889">
        <v>45903.0</v>
      </c>
      <c r="D1409" s="890"/>
      <c r="E1409" s="891" t="s">
        <v>41</v>
      </c>
      <c r="F1409" s="889"/>
      <c r="G1409" s="890" t="s">
        <v>618</v>
      </c>
      <c r="H1409" s="888"/>
      <c r="I1409" s="893"/>
      <c r="J1409" s="893">
        <v>50000.0</v>
      </c>
      <c r="K1409" s="893">
        <v>0.0</v>
      </c>
      <c r="L1409" s="894"/>
      <c r="M1409" s="893">
        <f t="shared" si="82"/>
        <v>50000</v>
      </c>
      <c r="N1409" s="893">
        <f t="shared" si="79"/>
        <v>0</v>
      </c>
      <c r="O1409" s="904"/>
      <c r="P1409" s="904"/>
      <c r="Q1409" s="741"/>
    </row>
    <row r="1410" ht="22.5" hidden="1" customHeight="1">
      <c r="A1410" s="723" t="b">
        <v>0</v>
      </c>
      <c r="B1410" s="888" t="s">
        <v>2701</v>
      </c>
      <c r="C1410" s="889">
        <v>45896.0</v>
      </c>
      <c r="D1410" s="890"/>
      <c r="E1410" s="891" t="s">
        <v>1609</v>
      </c>
      <c r="F1410" s="889"/>
      <c r="G1410" s="890" t="s">
        <v>628</v>
      </c>
      <c r="H1410" s="888"/>
      <c r="I1410" s="893"/>
      <c r="J1410" s="893">
        <v>33000.0</v>
      </c>
      <c r="K1410" s="893">
        <v>0.0</v>
      </c>
      <c r="L1410" s="894"/>
      <c r="M1410" s="893">
        <f t="shared" si="82"/>
        <v>33000</v>
      </c>
      <c r="N1410" s="893">
        <f t="shared" si="79"/>
        <v>0</v>
      </c>
      <c r="O1410" s="904"/>
      <c r="P1410" s="904"/>
      <c r="Q1410" s="741"/>
    </row>
    <row r="1411" ht="22.5" hidden="1" customHeight="1">
      <c r="A1411" s="723" t="b">
        <v>0</v>
      </c>
      <c r="B1411" s="888" t="s">
        <v>3146</v>
      </c>
      <c r="C1411" s="889">
        <v>45897.0</v>
      </c>
      <c r="D1411" s="890"/>
      <c r="E1411" s="891" t="s">
        <v>1609</v>
      </c>
      <c r="F1411" s="889"/>
      <c r="G1411" s="890" t="s">
        <v>628</v>
      </c>
      <c r="H1411" s="888"/>
      <c r="I1411" s="893"/>
      <c r="J1411" s="893">
        <v>990000.0</v>
      </c>
      <c r="K1411" s="893">
        <v>0.0</v>
      </c>
      <c r="L1411" s="894"/>
      <c r="M1411" s="893">
        <f t="shared" si="82"/>
        <v>990000</v>
      </c>
      <c r="N1411" s="893">
        <f t="shared" si="79"/>
        <v>0</v>
      </c>
      <c r="O1411" s="904"/>
      <c r="P1411" s="904"/>
      <c r="Q1411" s="741"/>
    </row>
    <row r="1412" ht="22.5" hidden="1" customHeight="1">
      <c r="A1412" s="723" t="b">
        <v>0</v>
      </c>
      <c r="B1412" s="888" t="s">
        <v>3510</v>
      </c>
      <c r="C1412" s="889">
        <v>45897.0</v>
      </c>
      <c r="D1412" s="890"/>
      <c r="E1412" s="891" t="s">
        <v>1609</v>
      </c>
      <c r="F1412" s="889"/>
      <c r="G1412" s="890" t="s">
        <v>628</v>
      </c>
      <c r="H1412" s="888"/>
      <c r="I1412" s="893"/>
      <c r="J1412" s="893">
        <v>5000.0</v>
      </c>
      <c r="K1412" s="893">
        <v>0.0</v>
      </c>
      <c r="L1412" s="894"/>
      <c r="M1412" s="893">
        <f t="shared" si="82"/>
        <v>5000</v>
      </c>
      <c r="N1412" s="893">
        <f t="shared" si="79"/>
        <v>0</v>
      </c>
      <c r="O1412" s="904"/>
      <c r="P1412" s="904"/>
      <c r="Q1412" s="741"/>
    </row>
    <row r="1413" ht="22.5" hidden="1" customHeight="1">
      <c r="A1413" s="723" t="b">
        <v>0</v>
      </c>
      <c r="B1413" s="888" t="s">
        <v>3159</v>
      </c>
      <c r="C1413" s="889">
        <v>45903.0</v>
      </c>
      <c r="D1413" s="890"/>
      <c r="E1413" s="891" t="s">
        <v>3160</v>
      </c>
      <c r="F1413" s="888">
        <v>724.0</v>
      </c>
      <c r="G1413" s="890" t="s">
        <v>620</v>
      </c>
      <c r="H1413" s="888"/>
      <c r="I1413" s="893"/>
      <c r="J1413" s="893">
        <v>88000.0</v>
      </c>
      <c r="K1413" s="893">
        <v>0.0</v>
      </c>
      <c r="L1413" s="894"/>
      <c r="M1413" s="893">
        <f t="shared" si="82"/>
        <v>88000</v>
      </c>
      <c r="N1413" s="893">
        <f t="shared" si="79"/>
        <v>0</v>
      </c>
      <c r="O1413" s="904"/>
      <c r="P1413" s="904"/>
      <c r="Q1413" s="741"/>
    </row>
    <row r="1414" ht="22.5" hidden="1" customHeight="1">
      <c r="A1414" s="723" t="b">
        <v>0</v>
      </c>
      <c r="B1414" s="888" t="s">
        <v>3161</v>
      </c>
      <c r="C1414" s="889">
        <v>45903.0</v>
      </c>
      <c r="D1414" s="890"/>
      <c r="E1414" s="891" t="s">
        <v>3160</v>
      </c>
      <c r="F1414" s="889"/>
      <c r="G1414" s="890" t="s">
        <v>620</v>
      </c>
      <c r="H1414" s="888"/>
      <c r="I1414" s="893"/>
      <c r="J1414" s="893">
        <v>50000.0</v>
      </c>
      <c r="K1414" s="893">
        <v>0.0</v>
      </c>
      <c r="L1414" s="894"/>
      <c r="M1414" s="893">
        <f t="shared" si="82"/>
        <v>50000</v>
      </c>
      <c r="N1414" s="893">
        <f t="shared" si="79"/>
        <v>0</v>
      </c>
      <c r="O1414" s="904"/>
      <c r="P1414" s="904"/>
      <c r="Q1414" s="741"/>
    </row>
    <row r="1415" ht="22.5" hidden="1" customHeight="1">
      <c r="A1415" s="723" t="b">
        <v>0</v>
      </c>
      <c r="B1415" s="888" t="s">
        <v>3452</v>
      </c>
      <c r="C1415" s="889">
        <v>45903.0</v>
      </c>
      <c r="D1415" s="890"/>
      <c r="E1415" s="891" t="s">
        <v>3160</v>
      </c>
      <c r="F1415" s="889"/>
      <c r="G1415" s="890" t="s">
        <v>628</v>
      </c>
      <c r="H1415" s="888"/>
      <c r="I1415" s="893"/>
      <c r="J1415" s="893">
        <v>10000.0</v>
      </c>
      <c r="K1415" s="893">
        <v>0.0</v>
      </c>
      <c r="L1415" s="894"/>
      <c r="M1415" s="893">
        <f t="shared" si="82"/>
        <v>10000</v>
      </c>
      <c r="N1415" s="893">
        <f t="shared" si="79"/>
        <v>0</v>
      </c>
      <c r="O1415" s="904"/>
      <c r="P1415" s="904"/>
      <c r="Q1415" s="741"/>
    </row>
    <row r="1416" ht="22.5" hidden="1" customHeight="1">
      <c r="A1416" s="723" t="b">
        <v>0</v>
      </c>
      <c r="B1416" s="888" t="s">
        <v>3118</v>
      </c>
      <c r="C1416" s="889">
        <v>45903.0</v>
      </c>
      <c r="D1416" s="890"/>
      <c r="E1416" s="891" t="s">
        <v>3160</v>
      </c>
      <c r="F1416" s="889"/>
      <c r="G1416" s="890" t="s">
        <v>628</v>
      </c>
      <c r="H1416" s="888"/>
      <c r="I1416" s="893"/>
      <c r="J1416" s="893">
        <v>10000.0</v>
      </c>
      <c r="K1416" s="893">
        <v>0.0</v>
      </c>
      <c r="L1416" s="894"/>
      <c r="M1416" s="893">
        <f t="shared" si="82"/>
        <v>10000</v>
      </c>
      <c r="N1416" s="893">
        <f t="shared" si="79"/>
        <v>0</v>
      </c>
      <c r="O1416" s="904"/>
      <c r="P1416" s="904"/>
      <c r="Q1416" s="741"/>
    </row>
    <row r="1417" ht="22.5" hidden="1" customHeight="1">
      <c r="A1417" s="723" t="b">
        <v>0</v>
      </c>
      <c r="B1417" s="888" t="s">
        <v>3511</v>
      </c>
      <c r="C1417" s="889">
        <v>45899.0</v>
      </c>
      <c r="D1417" s="890"/>
      <c r="E1417" s="891" t="s">
        <v>1609</v>
      </c>
      <c r="F1417" s="889"/>
      <c r="G1417" s="890" t="s">
        <v>633</v>
      </c>
      <c r="H1417" s="888"/>
      <c r="I1417" s="893"/>
      <c r="J1417" s="893">
        <v>230000.0</v>
      </c>
      <c r="K1417" s="893">
        <v>0.0</v>
      </c>
      <c r="L1417" s="894"/>
      <c r="M1417" s="893">
        <f t="shared" si="82"/>
        <v>230000</v>
      </c>
      <c r="N1417" s="893">
        <f t="shared" si="79"/>
        <v>0</v>
      </c>
      <c r="O1417" s="904"/>
      <c r="P1417" s="904"/>
      <c r="Q1417" s="741"/>
    </row>
    <row r="1418" ht="22.5" hidden="1" customHeight="1">
      <c r="A1418" s="723" t="b">
        <v>0</v>
      </c>
      <c r="B1418" s="888" t="s">
        <v>3150</v>
      </c>
      <c r="C1418" s="889">
        <v>45899.0</v>
      </c>
      <c r="D1418" s="890"/>
      <c r="E1418" s="891" t="s">
        <v>1609</v>
      </c>
      <c r="F1418" s="889"/>
      <c r="G1418" s="890" t="s">
        <v>628</v>
      </c>
      <c r="H1418" s="888"/>
      <c r="I1418" s="893"/>
      <c r="J1418" s="893">
        <v>455000.0</v>
      </c>
      <c r="K1418" s="893">
        <v>0.0</v>
      </c>
      <c r="L1418" s="894"/>
      <c r="M1418" s="893">
        <f t="shared" si="82"/>
        <v>455000</v>
      </c>
      <c r="N1418" s="893">
        <f t="shared" si="79"/>
        <v>0</v>
      </c>
      <c r="O1418" s="904"/>
      <c r="P1418" s="904"/>
      <c r="Q1418" s="741"/>
    </row>
    <row r="1419" ht="22.5" hidden="1" customHeight="1">
      <c r="A1419" s="723" t="b">
        <v>0</v>
      </c>
      <c r="B1419" s="888" t="s">
        <v>670</v>
      </c>
      <c r="C1419" s="889">
        <v>45903.0</v>
      </c>
      <c r="D1419" s="890"/>
      <c r="E1419" s="891" t="s">
        <v>41</v>
      </c>
      <c r="F1419" s="889"/>
      <c r="G1419" s="890" t="s">
        <v>628</v>
      </c>
      <c r="H1419" s="888"/>
      <c r="I1419" s="893"/>
      <c r="J1419" s="893">
        <v>12000.0</v>
      </c>
      <c r="K1419" s="893">
        <v>0.0</v>
      </c>
      <c r="L1419" s="894"/>
      <c r="M1419" s="893">
        <f t="shared" si="82"/>
        <v>12000</v>
      </c>
      <c r="N1419" s="893">
        <f t="shared" si="79"/>
        <v>0</v>
      </c>
      <c r="O1419" s="904"/>
      <c r="P1419" s="904"/>
      <c r="Q1419" s="741"/>
    </row>
    <row r="1420" ht="22.5" hidden="1" customHeight="1">
      <c r="A1420" s="723" t="b">
        <v>0</v>
      </c>
      <c r="B1420" s="888" t="s">
        <v>3404</v>
      </c>
      <c r="C1420" s="889">
        <v>45904.0</v>
      </c>
      <c r="D1420" s="890"/>
      <c r="E1420" s="891" t="s">
        <v>3160</v>
      </c>
      <c r="F1420" s="889"/>
      <c r="G1420" s="890" t="s">
        <v>631</v>
      </c>
      <c r="H1420" s="888"/>
      <c r="I1420" s="893"/>
      <c r="J1420" s="893">
        <v>973000.0</v>
      </c>
      <c r="K1420" s="893">
        <v>0.0</v>
      </c>
      <c r="L1420" s="894"/>
      <c r="M1420" s="893">
        <f t="shared" si="82"/>
        <v>973000</v>
      </c>
      <c r="N1420" s="893">
        <f t="shared" si="79"/>
        <v>0</v>
      </c>
      <c r="O1420" s="904"/>
      <c r="P1420" s="904"/>
      <c r="Q1420" s="741"/>
    </row>
    <row r="1421" ht="22.5" hidden="1" customHeight="1">
      <c r="A1421" s="723" t="b">
        <v>0</v>
      </c>
      <c r="B1421" s="888" t="s">
        <v>3404</v>
      </c>
      <c r="C1421" s="889">
        <v>45904.0</v>
      </c>
      <c r="D1421" s="890"/>
      <c r="E1421" s="891" t="s">
        <v>41</v>
      </c>
      <c r="F1421" s="889"/>
      <c r="G1421" s="890" t="s">
        <v>631</v>
      </c>
      <c r="H1421" s="888"/>
      <c r="I1421" s="893"/>
      <c r="J1421" s="893">
        <v>264000.0</v>
      </c>
      <c r="K1421" s="893">
        <v>0.0</v>
      </c>
      <c r="L1421" s="894"/>
      <c r="M1421" s="893">
        <f t="shared" si="82"/>
        <v>264000</v>
      </c>
      <c r="N1421" s="893">
        <f t="shared" si="79"/>
        <v>0</v>
      </c>
      <c r="O1421" s="904"/>
      <c r="P1421" s="904"/>
      <c r="Q1421" s="741"/>
    </row>
    <row r="1422" ht="22.5" hidden="1" customHeight="1">
      <c r="A1422" s="723" t="b">
        <v>0</v>
      </c>
      <c r="B1422" s="888" t="s">
        <v>2771</v>
      </c>
      <c r="C1422" s="889">
        <v>45900.0</v>
      </c>
      <c r="D1422" s="890"/>
      <c r="E1422" s="891" t="s">
        <v>1609</v>
      </c>
      <c r="F1422" s="889"/>
      <c r="G1422" s="890" t="s">
        <v>628</v>
      </c>
      <c r="H1422" s="888"/>
      <c r="I1422" s="893"/>
      <c r="J1422" s="893">
        <v>16000.0</v>
      </c>
      <c r="K1422" s="893">
        <v>0.0</v>
      </c>
      <c r="L1422" s="894"/>
      <c r="M1422" s="893">
        <f t="shared" si="82"/>
        <v>16000</v>
      </c>
      <c r="N1422" s="893">
        <f t="shared" si="79"/>
        <v>0</v>
      </c>
      <c r="O1422" s="904"/>
      <c r="P1422" s="904"/>
      <c r="Q1422" s="741"/>
    </row>
    <row r="1423" ht="22.5" hidden="1" customHeight="1">
      <c r="A1423" s="723" t="b">
        <v>0</v>
      </c>
      <c r="B1423" s="888" t="s">
        <v>3512</v>
      </c>
      <c r="C1423" s="889">
        <v>45904.0</v>
      </c>
      <c r="D1423" s="890"/>
      <c r="E1423" s="891" t="s">
        <v>632</v>
      </c>
      <c r="F1423" s="888">
        <v>1012.0</v>
      </c>
      <c r="G1423" s="890" t="s">
        <v>620</v>
      </c>
      <c r="H1423" s="888"/>
      <c r="I1423" s="893"/>
      <c r="J1423" s="893">
        <v>76000.0</v>
      </c>
      <c r="K1423" s="893">
        <v>0.0</v>
      </c>
      <c r="L1423" s="894"/>
      <c r="M1423" s="893">
        <f t="shared" si="82"/>
        <v>76000</v>
      </c>
      <c r="N1423" s="893">
        <f t="shared" si="79"/>
        <v>0</v>
      </c>
      <c r="O1423" s="904"/>
      <c r="P1423" s="904"/>
      <c r="Q1423" s="741"/>
    </row>
    <row r="1424" ht="22.5" hidden="1" customHeight="1">
      <c r="A1424" s="723" t="b">
        <v>0</v>
      </c>
      <c r="B1424" s="888" t="s">
        <v>3153</v>
      </c>
      <c r="C1424" s="889">
        <v>45900.0</v>
      </c>
      <c r="D1424" s="890"/>
      <c r="E1424" s="891" t="s">
        <v>1609</v>
      </c>
      <c r="F1424" s="889"/>
      <c r="G1424" s="890" t="s">
        <v>628</v>
      </c>
      <c r="H1424" s="888"/>
      <c r="I1424" s="893"/>
      <c r="J1424" s="893">
        <v>150000.0</v>
      </c>
      <c r="K1424" s="893">
        <v>0.0</v>
      </c>
      <c r="L1424" s="894"/>
      <c r="M1424" s="893">
        <f t="shared" si="82"/>
        <v>150000</v>
      </c>
      <c r="N1424" s="893">
        <f t="shared" si="79"/>
        <v>0</v>
      </c>
      <c r="O1424" s="904"/>
      <c r="P1424" s="904"/>
      <c r="Q1424" s="741"/>
    </row>
    <row r="1425" ht="22.5" hidden="1" customHeight="1">
      <c r="A1425" s="723" t="b">
        <v>0</v>
      </c>
      <c r="B1425" s="888" t="s">
        <v>3154</v>
      </c>
      <c r="C1425" s="889">
        <v>45900.0</v>
      </c>
      <c r="D1425" s="890"/>
      <c r="E1425" s="891" t="s">
        <v>1609</v>
      </c>
      <c r="F1425" s="889"/>
      <c r="G1425" s="890" t="s">
        <v>628</v>
      </c>
      <c r="H1425" s="888"/>
      <c r="I1425" s="893"/>
      <c r="J1425" s="893">
        <v>70000.0</v>
      </c>
      <c r="K1425" s="893">
        <v>0.0</v>
      </c>
      <c r="L1425" s="894"/>
      <c r="M1425" s="893">
        <f t="shared" si="82"/>
        <v>70000</v>
      </c>
      <c r="N1425" s="893">
        <f t="shared" si="79"/>
        <v>0</v>
      </c>
      <c r="O1425" s="904"/>
      <c r="P1425" s="904"/>
      <c r="Q1425" s="741"/>
    </row>
    <row r="1426" ht="22.5" hidden="1" customHeight="1">
      <c r="A1426" s="723" t="b">
        <v>0</v>
      </c>
      <c r="B1426" s="888" t="s">
        <v>2672</v>
      </c>
      <c r="C1426" s="889">
        <v>45900.0</v>
      </c>
      <c r="D1426" s="890"/>
      <c r="E1426" s="891" t="s">
        <v>1609</v>
      </c>
      <c r="F1426" s="889"/>
      <c r="G1426" s="890" t="s">
        <v>628</v>
      </c>
      <c r="H1426" s="888"/>
      <c r="I1426" s="893"/>
      <c r="J1426" s="893">
        <v>10000.0</v>
      </c>
      <c r="K1426" s="893">
        <v>0.0</v>
      </c>
      <c r="L1426" s="894"/>
      <c r="M1426" s="893">
        <f t="shared" si="82"/>
        <v>10000</v>
      </c>
      <c r="N1426" s="893">
        <f t="shared" si="79"/>
        <v>0</v>
      </c>
      <c r="O1426" s="904"/>
      <c r="P1426" s="904"/>
      <c r="Q1426" s="741"/>
    </row>
    <row r="1427" ht="22.5" hidden="1" customHeight="1">
      <c r="A1427" s="723" t="b">
        <v>0</v>
      </c>
      <c r="B1427" s="888" t="s">
        <v>3132</v>
      </c>
      <c r="C1427" s="889">
        <v>45904.0</v>
      </c>
      <c r="D1427" s="890"/>
      <c r="E1427" s="891" t="s">
        <v>225</v>
      </c>
      <c r="F1427" s="889"/>
      <c r="G1427" s="890"/>
      <c r="H1427" s="888"/>
      <c r="I1427" s="893"/>
      <c r="J1427" s="893">
        <v>33000.0</v>
      </c>
      <c r="K1427" s="893">
        <v>0.0</v>
      </c>
      <c r="L1427" s="894"/>
      <c r="M1427" s="893">
        <f t="shared" si="82"/>
        <v>33000</v>
      </c>
      <c r="N1427" s="893">
        <f t="shared" si="79"/>
        <v>0</v>
      </c>
      <c r="O1427" s="904"/>
      <c r="P1427" s="904"/>
      <c r="Q1427" s="741"/>
    </row>
    <row r="1428" ht="22.5" hidden="1" customHeight="1">
      <c r="A1428" s="723" t="b">
        <v>0</v>
      </c>
      <c r="B1428" s="888" t="s">
        <v>3513</v>
      </c>
      <c r="C1428" s="889">
        <v>45904.0</v>
      </c>
      <c r="D1428" s="890"/>
      <c r="E1428" s="891" t="s">
        <v>31</v>
      </c>
      <c r="F1428" s="889"/>
      <c r="G1428" s="890" t="s">
        <v>628</v>
      </c>
      <c r="H1428" s="888"/>
      <c r="I1428" s="893"/>
      <c r="J1428" s="893">
        <v>40000.0</v>
      </c>
      <c r="K1428" s="893">
        <v>0.0</v>
      </c>
      <c r="L1428" s="894"/>
      <c r="M1428" s="893">
        <f t="shared" si="82"/>
        <v>40000</v>
      </c>
      <c r="N1428" s="893">
        <f t="shared" si="79"/>
        <v>0</v>
      </c>
      <c r="O1428" s="904"/>
      <c r="P1428" s="904"/>
      <c r="Q1428" s="741"/>
    </row>
    <row r="1429" ht="22.5" hidden="1" customHeight="1">
      <c r="A1429" s="723" t="b">
        <v>0</v>
      </c>
      <c r="B1429" s="888" t="s">
        <v>631</v>
      </c>
      <c r="C1429" s="889">
        <v>45904.0</v>
      </c>
      <c r="D1429" s="890"/>
      <c r="E1429" s="891" t="s">
        <v>791</v>
      </c>
      <c r="F1429" s="889"/>
      <c r="G1429" s="890" t="s">
        <v>631</v>
      </c>
      <c r="H1429" s="888"/>
      <c r="I1429" s="893"/>
      <c r="J1429" s="893">
        <v>14000.0</v>
      </c>
      <c r="K1429" s="893">
        <v>0.0</v>
      </c>
      <c r="L1429" s="894"/>
      <c r="M1429" s="893">
        <f t="shared" si="82"/>
        <v>14000</v>
      </c>
      <c r="N1429" s="893">
        <f t="shared" si="79"/>
        <v>0</v>
      </c>
      <c r="O1429" s="904"/>
      <c r="P1429" s="904"/>
      <c r="Q1429" s="741"/>
    </row>
    <row r="1430" ht="22.5" hidden="1" customHeight="1">
      <c r="A1430" s="723" t="b">
        <v>0</v>
      </c>
      <c r="B1430" s="888" t="s">
        <v>3155</v>
      </c>
      <c r="C1430" s="889">
        <v>45900.0</v>
      </c>
      <c r="D1430" s="890"/>
      <c r="E1430" s="891" t="s">
        <v>1609</v>
      </c>
      <c r="F1430" s="889"/>
      <c r="G1430" s="890" t="s">
        <v>628</v>
      </c>
      <c r="H1430" s="888"/>
      <c r="I1430" s="893"/>
      <c r="J1430" s="893">
        <v>75000.0</v>
      </c>
      <c r="K1430" s="893">
        <v>0.0</v>
      </c>
      <c r="L1430" s="894"/>
      <c r="M1430" s="893">
        <f t="shared" si="82"/>
        <v>75000</v>
      </c>
      <c r="N1430" s="893">
        <f t="shared" si="79"/>
        <v>0</v>
      </c>
      <c r="O1430" s="904"/>
      <c r="P1430" s="904"/>
      <c r="Q1430" s="741"/>
    </row>
    <row r="1431" ht="22.5" hidden="1" customHeight="1">
      <c r="A1431" s="723" t="b">
        <v>0</v>
      </c>
      <c r="B1431" s="888" t="s">
        <v>3167</v>
      </c>
      <c r="C1431" s="889">
        <v>45904.0</v>
      </c>
      <c r="D1431" s="890"/>
      <c r="E1431" s="917"/>
      <c r="F1431" s="889"/>
      <c r="G1431" s="890"/>
      <c r="H1431" s="888"/>
      <c r="I1431" s="893"/>
      <c r="J1431" s="893">
        <v>3000.0</v>
      </c>
      <c r="K1431" s="893">
        <v>0.0</v>
      </c>
      <c r="L1431" s="894"/>
      <c r="M1431" s="893">
        <f t="shared" si="82"/>
        <v>3000</v>
      </c>
      <c r="N1431" s="893">
        <f t="shared" si="79"/>
        <v>0</v>
      </c>
      <c r="O1431" s="904"/>
      <c r="P1431" s="904"/>
      <c r="Q1431" s="741"/>
    </row>
    <row r="1432" ht="22.5" hidden="1" customHeight="1">
      <c r="A1432" s="723" t="b">
        <v>0</v>
      </c>
      <c r="B1432" s="888" t="s">
        <v>2432</v>
      </c>
      <c r="C1432" s="889">
        <v>45904.0</v>
      </c>
      <c r="D1432" s="890"/>
      <c r="E1432" s="917"/>
      <c r="F1432" s="889"/>
      <c r="G1432" s="890"/>
      <c r="H1432" s="888"/>
      <c r="I1432" s="893"/>
      <c r="J1432" s="893">
        <v>3000.0</v>
      </c>
      <c r="K1432" s="893">
        <v>0.0</v>
      </c>
      <c r="L1432" s="894"/>
      <c r="M1432" s="893">
        <f t="shared" si="82"/>
        <v>3000</v>
      </c>
      <c r="N1432" s="893">
        <f t="shared" si="79"/>
        <v>0</v>
      </c>
      <c r="O1432" s="904"/>
      <c r="P1432" s="904"/>
      <c r="Q1432" s="741"/>
    </row>
    <row r="1433" ht="22.5" hidden="1" customHeight="1">
      <c r="A1433" s="723" t="b">
        <v>0</v>
      </c>
      <c r="B1433" s="888" t="s">
        <v>3168</v>
      </c>
      <c r="C1433" s="889">
        <v>45904.0</v>
      </c>
      <c r="D1433" s="890"/>
      <c r="E1433" s="917"/>
      <c r="F1433" s="889"/>
      <c r="G1433" s="890"/>
      <c r="H1433" s="888"/>
      <c r="I1433" s="893"/>
      <c r="J1433" s="893">
        <v>20000.0</v>
      </c>
      <c r="K1433" s="893">
        <v>0.0</v>
      </c>
      <c r="L1433" s="894"/>
      <c r="M1433" s="893">
        <f t="shared" si="82"/>
        <v>20000</v>
      </c>
      <c r="N1433" s="893">
        <f t="shared" si="79"/>
        <v>0</v>
      </c>
      <c r="O1433" s="904"/>
      <c r="P1433" s="904"/>
      <c r="Q1433" s="741"/>
    </row>
    <row r="1434" ht="22.5" customHeight="1">
      <c r="A1434" s="723" t="b">
        <v>0</v>
      </c>
      <c r="B1434" s="888" t="s">
        <v>618</v>
      </c>
      <c r="C1434" s="889">
        <v>45904.0</v>
      </c>
      <c r="D1434" s="890"/>
      <c r="E1434" s="891" t="s">
        <v>791</v>
      </c>
      <c r="F1434" s="889"/>
      <c r="G1434" s="890" t="s">
        <v>618</v>
      </c>
      <c r="H1434" s="888"/>
      <c r="I1434" s="893"/>
      <c r="J1434" s="893">
        <v>50000.0</v>
      </c>
      <c r="K1434" s="893">
        <v>0.0</v>
      </c>
      <c r="L1434" s="894"/>
      <c r="M1434" s="893">
        <f t="shared" si="82"/>
        <v>50000</v>
      </c>
      <c r="N1434" s="893">
        <f t="shared" si="79"/>
        <v>0</v>
      </c>
      <c r="O1434" s="904"/>
      <c r="P1434" s="904"/>
      <c r="Q1434" s="741"/>
    </row>
    <row r="1435" ht="22.5" customHeight="1">
      <c r="A1435" s="723" t="b">
        <v>0</v>
      </c>
      <c r="B1435" s="888" t="s">
        <v>618</v>
      </c>
      <c r="C1435" s="889">
        <v>45911.0</v>
      </c>
      <c r="D1435" s="890"/>
      <c r="E1435" s="891" t="s">
        <v>791</v>
      </c>
      <c r="F1435" s="889"/>
      <c r="G1435" s="890" t="s">
        <v>618</v>
      </c>
      <c r="H1435" s="888"/>
      <c r="I1435" s="893"/>
      <c r="J1435" s="893">
        <v>50000.0</v>
      </c>
      <c r="K1435" s="893">
        <v>0.0</v>
      </c>
      <c r="L1435" s="894"/>
      <c r="M1435" s="893">
        <f t="shared" si="82"/>
        <v>50000</v>
      </c>
      <c r="N1435" s="893">
        <f t="shared" si="79"/>
        <v>0</v>
      </c>
      <c r="O1435" s="904"/>
      <c r="P1435" s="904"/>
      <c r="Q1435" s="741"/>
    </row>
    <row r="1436" ht="22.5" customHeight="1">
      <c r="A1436" s="723" t="b">
        <v>0</v>
      </c>
      <c r="B1436" s="888" t="s">
        <v>618</v>
      </c>
      <c r="C1436" s="889">
        <v>45914.0</v>
      </c>
      <c r="D1436" s="890"/>
      <c r="E1436" s="891" t="s">
        <v>791</v>
      </c>
      <c r="F1436" s="889"/>
      <c r="G1436" s="890" t="s">
        <v>618</v>
      </c>
      <c r="H1436" s="888"/>
      <c r="I1436" s="893"/>
      <c r="J1436" s="893">
        <v>100000.0</v>
      </c>
      <c r="K1436" s="893">
        <v>0.0</v>
      </c>
      <c r="L1436" s="894"/>
      <c r="M1436" s="893">
        <f t="shared" si="82"/>
        <v>100000</v>
      </c>
      <c r="N1436" s="893">
        <f t="shared" si="79"/>
        <v>0</v>
      </c>
      <c r="O1436" s="904"/>
      <c r="P1436" s="904"/>
      <c r="Q1436" s="741"/>
    </row>
    <row r="1437" ht="22.5" customHeight="1">
      <c r="A1437" s="723" t="b">
        <v>0</v>
      </c>
      <c r="B1437" s="888" t="s">
        <v>618</v>
      </c>
      <c r="C1437" s="889">
        <v>45904.0</v>
      </c>
      <c r="D1437" s="890"/>
      <c r="E1437" s="891" t="s">
        <v>3166</v>
      </c>
      <c r="F1437" s="889"/>
      <c r="G1437" s="890" t="s">
        <v>618</v>
      </c>
      <c r="H1437" s="888"/>
      <c r="I1437" s="893"/>
      <c r="J1437" s="893">
        <v>10000.0</v>
      </c>
      <c r="K1437" s="893">
        <v>0.0</v>
      </c>
      <c r="L1437" s="894"/>
      <c r="M1437" s="893">
        <f t="shared" si="82"/>
        <v>10000</v>
      </c>
      <c r="N1437" s="893">
        <f t="shared" si="79"/>
        <v>0</v>
      </c>
      <c r="O1437" s="904"/>
      <c r="P1437" s="904"/>
      <c r="Q1437" s="741"/>
    </row>
    <row r="1438" ht="22.5" hidden="1" customHeight="1">
      <c r="A1438" s="723" t="b">
        <v>0</v>
      </c>
      <c r="B1438" s="888" t="s">
        <v>3164</v>
      </c>
      <c r="C1438" s="889">
        <v>45904.0</v>
      </c>
      <c r="D1438" s="890"/>
      <c r="E1438" s="891" t="s">
        <v>3160</v>
      </c>
      <c r="F1438" s="889"/>
      <c r="G1438" s="890" t="s">
        <v>628</v>
      </c>
      <c r="H1438" s="888"/>
      <c r="I1438" s="893"/>
      <c r="J1438" s="893">
        <v>50000.0</v>
      </c>
      <c r="K1438" s="893">
        <v>0.0</v>
      </c>
      <c r="L1438" s="894"/>
      <c r="M1438" s="893">
        <f t="shared" si="82"/>
        <v>50000</v>
      </c>
      <c r="N1438" s="893">
        <f t="shared" si="79"/>
        <v>0</v>
      </c>
      <c r="O1438" s="904"/>
      <c r="P1438" s="904"/>
      <c r="Q1438" s="741"/>
    </row>
    <row r="1439" ht="22.5" hidden="1" customHeight="1">
      <c r="A1439" s="723" t="b">
        <v>0</v>
      </c>
      <c r="B1439" s="888" t="s">
        <v>3165</v>
      </c>
      <c r="C1439" s="889">
        <v>45904.0</v>
      </c>
      <c r="D1439" s="890"/>
      <c r="E1439" s="891" t="s">
        <v>3160</v>
      </c>
      <c r="F1439" s="889"/>
      <c r="G1439" s="890" t="s">
        <v>628</v>
      </c>
      <c r="H1439" s="888"/>
      <c r="I1439" s="893"/>
      <c r="J1439" s="893">
        <v>25000.0</v>
      </c>
      <c r="K1439" s="893">
        <v>0.0</v>
      </c>
      <c r="L1439" s="894"/>
      <c r="M1439" s="893">
        <f t="shared" si="82"/>
        <v>25000</v>
      </c>
      <c r="N1439" s="893">
        <f t="shared" si="79"/>
        <v>0</v>
      </c>
      <c r="O1439" s="904"/>
      <c r="P1439" s="904"/>
      <c r="Q1439" s="741"/>
    </row>
    <row r="1440" ht="22.5" hidden="1" customHeight="1">
      <c r="A1440" s="723" t="b">
        <v>0</v>
      </c>
      <c r="B1440" s="888" t="s">
        <v>632</v>
      </c>
      <c r="C1440" s="889">
        <v>45906.0</v>
      </c>
      <c r="D1440" s="890"/>
      <c r="E1440" s="891" t="s">
        <v>54</v>
      </c>
      <c r="F1440" s="889"/>
      <c r="G1440" s="890" t="s">
        <v>620</v>
      </c>
      <c r="H1440" s="888"/>
      <c r="I1440" s="893"/>
      <c r="J1440" s="893">
        <v>1571000.0</v>
      </c>
      <c r="K1440" s="893">
        <v>0.0</v>
      </c>
      <c r="L1440" s="894"/>
      <c r="M1440" s="893">
        <v>1571000.0</v>
      </c>
      <c r="N1440" s="893">
        <f t="shared" si="79"/>
        <v>0</v>
      </c>
      <c r="O1440" s="904"/>
      <c r="P1440" s="904"/>
      <c r="Q1440" s="741"/>
    </row>
    <row r="1441" ht="22.5" hidden="1" customHeight="1">
      <c r="A1441" s="723" t="b">
        <v>0</v>
      </c>
      <c r="B1441" s="960" t="s">
        <v>3169</v>
      </c>
      <c r="C1441" s="889">
        <v>45908.0</v>
      </c>
      <c r="D1441" s="890"/>
      <c r="E1441" s="917"/>
      <c r="F1441" s="889"/>
      <c r="G1441" s="890"/>
      <c r="H1441" s="888"/>
      <c r="I1441" s="961"/>
      <c r="J1441" s="961">
        <v>15000.0</v>
      </c>
      <c r="K1441" s="893">
        <v>0.0</v>
      </c>
      <c r="L1441" s="894"/>
      <c r="M1441" s="893">
        <f t="shared" ref="M1441:M1466" si="83">IF(OR(ISBLANK(J1441),ISBLANK(K1441)),"",J1441-K1441)</f>
        <v>15000</v>
      </c>
      <c r="N1441" s="893">
        <f t="shared" si="79"/>
        <v>0</v>
      </c>
      <c r="O1441" s="904"/>
      <c r="P1441" s="904"/>
      <c r="Q1441" s="741"/>
    </row>
    <row r="1442" ht="22.5" hidden="1" customHeight="1">
      <c r="A1442" s="723" t="b">
        <v>0</v>
      </c>
      <c r="B1442" s="962" t="s">
        <v>602</v>
      </c>
      <c r="C1442" s="889">
        <v>45908.0</v>
      </c>
      <c r="D1442" s="890"/>
      <c r="E1442" s="917"/>
      <c r="F1442" s="889"/>
      <c r="G1442" s="890"/>
      <c r="H1442" s="888"/>
      <c r="I1442" s="963"/>
      <c r="J1442" s="963">
        <v>10000.0</v>
      </c>
      <c r="K1442" s="893">
        <v>0.0</v>
      </c>
      <c r="L1442" s="894"/>
      <c r="M1442" s="893">
        <f t="shared" si="83"/>
        <v>10000</v>
      </c>
      <c r="N1442" s="893">
        <f t="shared" si="79"/>
        <v>0</v>
      </c>
      <c r="O1442" s="904"/>
      <c r="P1442" s="904"/>
      <c r="Q1442" s="741"/>
    </row>
    <row r="1443" ht="22.5" hidden="1" customHeight="1">
      <c r="A1443" s="723" t="b">
        <v>0</v>
      </c>
      <c r="B1443" s="962" t="s">
        <v>2861</v>
      </c>
      <c r="C1443" s="889">
        <v>45908.0</v>
      </c>
      <c r="D1443" s="890"/>
      <c r="E1443" s="917"/>
      <c r="F1443" s="889"/>
      <c r="G1443" s="890"/>
      <c r="H1443" s="888"/>
      <c r="I1443" s="963"/>
      <c r="J1443" s="963">
        <v>5000.0</v>
      </c>
      <c r="K1443" s="893">
        <v>0.0</v>
      </c>
      <c r="L1443" s="894"/>
      <c r="M1443" s="893">
        <f t="shared" si="83"/>
        <v>5000</v>
      </c>
      <c r="N1443" s="893">
        <f t="shared" si="79"/>
        <v>0</v>
      </c>
      <c r="O1443" s="904"/>
      <c r="P1443" s="904"/>
      <c r="Q1443" s="741"/>
    </row>
    <row r="1444" ht="22.5" hidden="1" customHeight="1">
      <c r="A1444" s="723" t="b">
        <v>0</v>
      </c>
      <c r="B1444" s="962" t="s">
        <v>3171</v>
      </c>
      <c r="C1444" s="889">
        <v>45908.0</v>
      </c>
      <c r="D1444" s="890"/>
      <c r="E1444" s="917"/>
      <c r="F1444" s="889"/>
      <c r="G1444" s="890"/>
      <c r="H1444" s="888"/>
      <c r="I1444" s="963"/>
      <c r="J1444" s="963">
        <v>10000.0</v>
      </c>
      <c r="K1444" s="893">
        <v>0.0</v>
      </c>
      <c r="L1444" s="894"/>
      <c r="M1444" s="893">
        <f t="shared" si="83"/>
        <v>10000</v>
      </c>
      <c r="N1444" s="893">
        <f t="shared" si="79"/>
        <v>0</v>
      </c>
      <c r="O1444" s="904"/>
      <c r="P1444" s="904"/>
      <c r="Q1444" s="741"/>
    </row>
    <row r="1445" ht="22.5" hidden="1" customHeight="1">
      <c r="A1445" s="723" t="b">
        <v>0</v>
      </c>
      <c r="B1445" s="962" t="s">
        <v>3478</v>
      </c>
      <c r="C1445" s="889">
        <v>45908.0</v>
      </c>
      <c r="D1445" s="890"/>
      <c r="E1445" s="917"/>
      <c r="F1445" s="889"/>
      <c r="G1445" s="890"/>
      <c r="H1445" s="888"/>
      <c r="I1445" s="963"/>
      <c r="J1445" s="963">
        <v>15000.0</v>
      </c>
      <c r="K1445" s="893">
        <v>0.0</v>
      </c>
      <c r="L1445" s="894"/>
      <c r="M1445" s="893">
        <f t="shared" si="83"/>
        <v>15000</v>
      </c>
      <c r="N1445" s="893">
        <f t="shared" si="79"/>
        <v>0</v>
      </c>
      <c r="O1445" s="904"/>
      <c r="P1445" s="904"/>
      <c r="Q1445" s="741"/>
    </row>
    <row r="1446" ht="22.5" hidden="1" customHeight="1">
      <c r="A1446" s="723" t="b">
        <v>0</v>
      </c>
      <c r="B1446" s="962" t="s">
        <v>3172</v>
      </c>
      <c r="C1446" s="889">
        <v>45908.0</v>
      </c>
      <c r="D1446" s="890"/>
      <c r="E1446" s="917"/>
      <c r="F1446" s="889"/>
      <c r="G1446" s="890"/>
      <c r="H1446" s="888"/>
      <c r="I1446" s="963"/>
      <c r="J1446" s="963">
        <v>10000.0</v>
      </c>
      <c r="K1446" s="893">
        <v>0.0</v>
      </c>
      <c r="L1446" s="894"/>
      <c r="M1446" s="893">
        <f t="shared" si="83"/>
        <v>10000</v>
      </c>
      <c r="N1446" s="893">
        <f t="shared" si="79"/>
        <v>0</v>
      </c>
      <c r="O1446" s="904"/>
      <c r="P1446" s="904"/>
      <c r="Q1446" s="741"/>
    </row>
    <row r="1447" ht="22.5" hidden="1" customHeight="1">
      <c r="A1447" s="723" t="b">
        <v>0</v>
      </c>
      <c r="B1447" s="962" t="s">
        <v>632</v>
      </c>
      <c r="C1447" s="889">
        <v>45908.0</v>
      </c>
      <c r="D1447" s="890"/>
      <c r="E1447" s="917"/>
      <c r="F1447" s="889"/>
      <c r="G1447" s="890"/>
      <c r="H1447" s="888"/>
      <c r="I1447" s="963"/>
      <c r="J1447" s="963">
        <v>10000.0</v>
      </c>
      <c r="K1447" s="893">
        <v>0.0</v>
      </c>
      <c r="L1447" s="894"/>
      <c r="M1447" s="893">
        <f t="shared" si="83"/>
        <v>10000</v>
      </c>
      <c r="N1447" s="893">
        <f t="shared" si="79"/>
        <v>0</v>
      </c>
      <c r="O1447" s="904"/>
      <c r="P1447" s="904"/>
      <c r="Q1447" s="741"/>
    </row>
    <row r="1448" ht="22.5" hidden="1" customHeight="1">
      <c r="A1448" s="723" t="b">
        <v>0</v>
      </c>
      <c r="B1448" s="962" t="s">
        <v>632</v>
      </c>
      <c r="C1448" s="889">
        <v>45908.0</v>
      </c>
      <c r="D1448" s="890"/>
      <c r="E1448" s="917"/>
      <c r="F1448" s="889"/>
      <c r="G1448" s="890"/>
      <c r="H1448" s="888"/>
      <c r="I1448" s="963"/>
      <c r="J1448" s="963">
        <v>10000.0</v>
      </c>
      <c r="K1448" s="893">
        <v>0.0</v>
      </c>
      <c r="L1448" s="894"/>
      <c r="M1448" s="893">
        <f t="shared" si="83"/>
        <v>10000</v>
      </c>
      <c r="N1448" s="893">
        <f t="shared" si="79"/>
        <v>0</v>
      </c>
      <c r="O1448" s="904"/>
      <c r="P1448" s="904"/>
      <c r="Q1448" s="741"/>
    </row>
    <row r="1449" ht="22.5" hidden="1" customHeight="1">
      <c r="A1449" s="723" t="b">
        <v>0</v>
      </c>
      <c r="B1449" s="962" t="s">
        <v>3173</v>
      </c>
      <c r="C1449" s="889">
        <v>45908.0</v>
      </c>
      <c r="D1449" s="890"/>
      <c r="E1449" s="917"/>
      <c r="F1449" s="889"/>
      <c r="G1449" s="890"/>
      <c r="H1449" s="888"/>
      <c r="I1449" s="963"/>
      <c r="J1449" s="963">
        <v>13000.0</v>
      </c>
      <c r="K1449" s="893">
        <v>0.0</v>
      </c>
      <c r="L1449" s="894"/>
      <c r="M1449" s="893">
        <f t="shared" si="83"/>
        <v>13000</v>
      </c>
      <c r="N1449" s="893">
        <f t="shared" si="79"/>
        <v>0</v>
      </c>
      <c r="O1449" s="904"/>
      <c r="P1449" s="904"/>
      <c r="Q1449" s="741"/>
    </row>
    <row r="1450" ht="22.5" hidden="1" customHeight="1">
      <c r="A1450" s="723" t="b">
        <v>0</v>
      </c>
      <c r="B1450" s="962" t="s">
        <v>3174</v>
      </c>
      <c r="C1450" s="889">
        <v>45908.0</v>
      </c>
      <c r="D1450" s="890"/>
      <c r="E1450" s="917"/>
      <c r="F1450" s="889"/>
      <c r="G1450" s="890"/>
      <c r="H1450" s="888"/>
      <c r="I1450" s="963"/>
      <c r="J1450" s="963">
        <v>10000.0</v>
      </c>
      <c r="K1450" s="893">
        <v>0.0</v>
      </c>
      <c r="L1450" s="894"/>
      <c r="M1450" s="893">
        <f t="shared" si="83"/>
        <v>10000</v>
      </c>
      <c r="N1450" s="893">
        <f t="shared" si="79"/>
        <v>0</v>
      </c>
      <c r="O1450" s="904"/>
      <c r="P1450" s="904"/>
      <c r="Q1450" s="741"/>
    </row>
    <row r="1451" ht="22.5" hidden="1" customHeight="1">
      <c r="A1451" s="723" t="b">
        <v>0</v>
      </c>
      <c r="B1451" s="962" t="s">
        <v>2580</v>
      </c>
      <c r="C1451" s="889">
        <v>45908.0</v>
      </c>
      <c r="D1451" s="890"/>
      <c r="E1451" s="917"/>
      <c r="F1451" s="889"/>
      <c r="G1451" s="890"/>
      <c r="H1451" s="888"/>
      <c r="I1451" s="963"/>
      <c r="J1451" s="963">
        <v>158000.0</v>
      </c>
      <c r="K1451" s="893">
        <v>0.0</v>
      </c>
      <c r="L1451" s="894"/>
      <c r="M1451" s="893">
        <f t="shared" si="83"/>
        <v>158000</v>
      </c>
      <c r="N1451" s="893">
        <f t="shared" si="79"/>
        <v>0</v>
      </c>
      <c r="O1451" s="904"/>
      <c r="P1451" s="904"/>
      <c r="Q1451" s="741"/>
    </row>
    <row r="1452" ht="22.5" hidden="1" customHeight="1">
      <c r="A1452" s="723" t="b">
        <v>0</v>
      </c>
      <c r="B1452" s="962" t="s">
        <v>3175</v>
      </c>
      <c r="C1452" s="889">
        <v>45908.0</v>
      </c>
      <c r="D1452" s="890"/>
      <c r="E1452" s="917"/>
      <c r="F1452" s="889"/>
      <c r="G1452" s="890"/>
      <c r="H1452" s="888"/>
      <c r="I1452" s="963"/>
      <c r="J1452" s="963">
        <v>150000.0</v>
      </c>
      <c r="K1452" s="893">
        <v>0.0</v>
      </c>
      <c r="L1452" s="894"/>
      <c r="M1452" s="893">
        <f t="shared" si="83"/>
        <v>150000</v>
      </c>
      <c r="N1452" s="893">
        <f t="shared" si="79"/>
        <v>0</v>
      </c>
      <c r="O1452" s="904"/>
      <c r="P1452" s="904"/>
      <c r="Q1452" s="741"/>
    </row>
    <row r="1453" ht="22.5" hidden="1" customHeight="1">
      <c r="A1453" s="723" t="b">
        <v>0</v>
      </c>
      <c r="B1453" s="962" t="s">
        <v>3176</v>
      </c>
      <c r="C1453" s="889">
        <v>45908.0</v>
      </c>
      <c r="D1453" s="890"/>
      <c r="E1453" s="917"/>
      <c r="F1453" s="889"/>
      <c r="G1453" s="890"/>
      <c r="H1453" s="888"/>
      <c r="I1453" s="963"/>
      <c r="J1453" s="963">
        <v>252000.0</v>
      </c>
      <c r="K1453" s="893">
        <v>0.0</v>
      </c>
      <c r="L1453" s="894"/>
      <c r="M1453" s="893">
        <f t="shared" si="83"/>
        <v>252000</v>
      </c>
      <c r="N1453" s="893">
        <f t="shared" si="79"/>
        <v>0</v>
      </c>
      <c r="O1453" s="904"/>
      <c r="P1453" s="904"/>
      <c r="Q1453" s="741"/>
    </row>
    <row r="1454" ht="22.5" hidden="1" customHeight="1">
      <c r="A1454" s="723" t="b">
        <v>0</v>
      </c>
      <c r="B1454" s="962" t="s">
        <v>3177</v>
      </c>
      <c r="C1454" s="889">
        <v>45908.0</v>
      </c>
      <c r="D1454" s="890"/>
      <c r="E1454" s="917"/>
      <c r="F1454" s="889"/>
      <c r="G1454" s="890"/>
      <c r="H1454" s="888"/>
      <c r="I1454" s="963"/>
      <c r="J1454" s="963">
        <v>778000.0</v>
      </c>
      <c r="K1454" s="893">
        <v>0.0</v>
      </c>
      <c r="L1454" s="894"/>
      <c r="M1454" s="893">
        <f t="shared" si="83"/>
        <v>778000</v>
      </c>
      <c r="N1454" s="893">
        <f t="shared" si="79"/>
        <v>0</v>
      </c>
      <c r="O1454" s="904"/>
      <c r="P1454" s="904"/>
      <c r="Q1454" s="741"/>
    </row>
    <row r="1455" ht="22.5" hidden="1" customHeight="1">
      <c r="A1455" s="723" t="b">
        <v>0</v>
      </c>
      <c r="B1455" s="962" t="s">
        <v>3178</v>
      </c>
      <c r="C1455" s="889">
        <v>45908.0</v>
      </c>
      <c r="D1455" s="890"/>
      <c r="E1455" s="917"/>
      <c r="F1455" s="889"/>
      <c r="G1455" s="890"/>
      <c r="H1455" s="888"/>
      <c r="I1455" s="963"/>
      <c r="J1455" s="963">
        <v>38000.0</v>
      </c>
      <c r="K1455" s="893">
        <v>0.0</v>
      </c>
      <c r="L1455" s="894"/>
      <c r="M1455" s="893">
        <f t="shared" si="83"/>
        <v>38000</v>
      </c>
      <c r="N1455" s="893">
        <f t="shared" si="79"/>
        <v>0</v>
      </c>
      <c r="O1455" s="904"/>
      <c r="P1455" s="904"/>
      <c r="Q1455" s="741"/>
    </row>
    <row r="1456" ht="22.5" hidden="1" customHeight="1">
      <c r="A1456" s="723" t="b">
        <v>0</v>
      </c>
      <c r="B1456" s="962" t="s">
        <v>3179</v>
      </c>
      <c r="C1456" s="889">
        <v>45908.0</v>
      </c>
      <c r="D1456" s="890"/>
      <c r="E1456" s="917"/>
      <c r="F1456" s="889"/>
      <c r="G1456" s="890"/>
      <c r="H1456" s="888"/>
      <c r="I1456" s="963"/>
      <c r="J1456" s="963">
        <v>60000.0</v>
      </c>
      <c r="K1456" s="893">
        <v>0.0</v>
      </c>
      <c r="L1456" s="894"/>
      <c r="M1456" s="893">
        <f t="shared" si="83"/>
        <v>60000</v>
      </c>
      <c r="N1456" s="893">
        <f t="shared" si="79"/>
        <v>0</v>
      </c>
      <c r="O1456" s="904"/>
      <c r="P1456" s="904"/>
      <c r="Q1456" s="741"/>
    </row>
    <row r="1457" ht="22.5" hidden="1" customHeight="1">
      <c r="A1457" s="723" t="b">
        <v>0</v>
      </c>
      <c r="B1457" s="962" t="s">
        <v>3180</v>
      </c>
      <c r="C1457" s="889">
        <v>45908.0</v>
      </c>
      <c r="D1457" s="890"/>
      <c r="E1457" s="917"/>
      <c r="F1457" s="889"/>
      <c r="G1457" s="890"/>
      <c r="H1457" s="888"/>
      <c r="I1457" s="963"/>
      <c r="J1457" s="963">
        <v>60000.0</v>
      </c>
      <c r="K1457" s="893">
        <v>0.0</v>
      </c>
      <c r="L1457" s="894"/>
      <c r="M1457" s="893">
        <f t="shared" si="83"/>
        <v>60000</v>
      </c>
      <c r="N1457" s="893">
        <f t="shared" si="79"/>
        <v>0</v>
      </c>
      <c r="O1457" s="904"/>
      <c r="P1457" s="904"/>
      <c r="Q1457" s="741"/>
    </row>
    <row r="1458" ht="22.5" hidden="1" customHeight="1">
      <c r="A1458" s="723" t="b">
        <v>0</v>
      </c>
      <c r="B1458" s="962" t="s">
        <v>3181</v>
      </c>
      <c r="C1458" s="889">
        <v>45908.0</v>
      </c>
      <c r="D1458" s="890"/>
      <c r="E1458" s="917"/>
      <c r="F1458" s="889"/>
      <c r="G1458" s="890"/>
      <c r="H1458" s="888"/>
      <c r="I1458" s="963"/>
      <c r="J1458" s="963">
        <v>6000.0</v>
      </c>
      <c r="K1458" s="893">
        <v>0.0</v>
      </c>
      <c r="L1458" s="894"/>
      <c r="M1458" s="893">
        <f t="shared" si="83"/>
        <v>6000</v>
      </c>
      <c r="N1458" s="893">
        <f t="shared" si="79"/>
        <v>0</v>
      </c>
      <c r="O1458" s="904"/>
      <c r="P1458" s="904"/>
      <c r="Q1458" s="741"/>
    </row>
    <row r="1459" ht="22.5" hidden="1" customHeight="1">
      <c r="A1459" s="723" t="b">
        <v>0</v>
      </c>
      <c r="B1459" s="962" t="s">
        <v>3182</v>
      </c>
      <c r="C1459" s="889">
        <v>45908.0</v>
      </c>
      <c r="D1459" s="890"/>
      <c r="E1459" s="917"/>
      <c r="F1459" s="889"/>
      <c r="G1459" s="890"/>
      <c r="H1459" s="888"/>
      <c r="I1459" s="963"/>
      <c r="J1459" s="963">
        <v>10000.0</v>
      </c>
      <c r="K1459" s="893">
        <v>0.0</v>
      </c>
      <c r="L1459" s="894"/>
      <c r="M1459" s="893">
        <f t="shared" si="83"/>
        <v>10000</v>
      </c>
      <c r="N1459" s="893">
        <f t="shared" si="79"/>
        <v>0</v>
      </c>
      <c r="O1459" s="904"/>
      <c r="P1459" s="904"/>
      <c r="Q1459" s="741"/>
    </row>
    <row r="1460" ht="22.5" hidden="1" customHeight="1">
      <c r="A1460" s="723" t="b">
        <v>0</v>
      </c>
      <c r="B1460" s="962" t="s">
        <v>3183</v>
      </c>
      <c r="C1460" s="889">
        <v>45908.0</v>
      </c>
      <c r="D1460" s="890"/>
      <c r="E1460" s="917"/>
      <c r="F1460" s="889"/>
      <c r="G1460" s="890"/>
      <c r="H1460" s="888"/>
      <c r="I1460" s="963"/>
      <c r="J1460" s="963">
        <v>2000.0</v>
      </c>
      <c r="K1460" s="893">
        <v>0.0</v>
      </c>
      <c r="L1460" s="894"/>
      <c r="M1460" s="893">
        <f t="shared" si="83"/>
        <v>2000</v>
      </c>
      <c r="N1460" s="893">
        <f t="shared" si="79"/>
        <v>0</v>
      </c>
      <c r="O1460" s="904"/>
      <c r="P1460" s="904"/>
      <c r="Q1460" s="741"/>
    </row>
    <row r="1461" ht="22.5" hidden="1" customHeight="1">
      <c r="A1461" s="723" t="b">
        <v>0</v>
      </c>
      <c r="B1461" s="962" t="s">
        <v>3184</v>
      </c>
      <c r="C1461" s="889">
        <v>45908.0</v>
      </c>
      <c r="D1461" s="890"/>
      <c r="E1461" s="917"/>
      <c r="F1461" s="889"/>
      <c r="G1461" s="890"/>
      <c r="H1461" s="888"/>
      <c r="I1461" s="963"/>
      <c r="J1461" s="963">
        <v>50000.0</v>
      </c>
      <c r="K1461" s="893">
        <v>0.0</v>
      </c>
      <c r="L1461" s="894"/>
      <c r="M1461" s="893">
        <f t="shared" si="83"/>
        <v>50000</v>
      </c>
      <c r="N1461" s="893">
        <f t="shared" si="79"/>
        <v>0</v>
      </c>
      <c r="O1461" s="904"/>
      <c r="P1461" s="904"/>
      <c r="Q1461" s="741"/>
    </row>
    <row r="1462" ht="22.5" hidden="1" customHeight="1">
      <c r="A1462" s="723" t="b">
        <v>0</v>
      </c>
      <c r="B1462" s="962" t="s">
        <v>3185</v>
      </c>
      <c r="C1462" s="889">
        <v>45908.0</v>
      </c>
      <c r="D1462" s="890"/>
      <c r="E1462" s="917"/>
      <c r="F1462" s="889"/>
      <c r="G1462" s="890"/>
      <c r="H1462" s="888"/>
      <c r="I1462" s="963"/>
      <c r="J1462" s="963">
        <v>40000.0</v>
      </c>
      <c r="K1462" s="893">
        <v>0.0</v>
      </c>
      <c r="L1462" s="894"/>
      <c r="M1462" s="893">
        <f t="shared" si="83"/>
        <v>40000</v>
      </c>
      <c r="N1462" s="893">
        <f t="shared" si="79"/>
        <v>0</v>
      </c>
      <c r="O1462" s="904"/>
      <c r="P1462" s="904"/>
      <c r="Q1462" s="741"/>
    </row>
    <row r="1463" ht="22.5" hidden="1" customHeight="1">
      <c r="A1463" s="723" t="b">
        <v>0</v>
      </c>
      <c r="B1463" s="962" t="s">
        <v>3186</v>
      </c>
      <c r="C1463" s="889">
        <v>45908.0</v>
      </c>
      <c r="D1463" s="890"/>
      <c r="E1463" s="917"/>
      <c r="F1463" s="889"/>
      <c r="G1463" s="890"/>
      <c r="H1463" s="888"/>
      <c r="I1463" s="963"/>
      <c r="J1463" s="963">
        <v>15000.0</v>
      </c>
      <c r="K1463" s="893">
        <v>0.0</v>
      </c>
      <c r="L1463" s="894"/>
      <c r="M1463" s="893">
        <f t="shared" si="83"/>
        <v>15000</v>
      </c>
      <c r="N1463" s="893">
        <f t="shared" si="79"/>
        <v>0</v>
      </c>
      <c r="O1463" s="904"/>
      <c r="P1463" s="904"/>
      <c r="Q1463" s="741"/>
    </row>
    <row r="1464" ht="22.5" hidden="1" customHeight="1">
      <c r="A1464" s="723" t="b">
        <v>0</v>
      </c>
      <c r="B1464" s="962" t="s">
        <v>3187</v>
      </c>
      <c r="C1464" s="889">
        <v>45908.0</v>
      </c>
      <c r="D1464" s="890"/>
      <c r="E1464" s="917"/>
      <c r="F1464" s="889"/>
      <c r="G1464" s="890"/>
      <c r="H1464" s="888"/>
      <c r="I1464" s="963"/>
      <c r="J1464" s="963">
        <v>2000.0</v>
      </c>
      <c r="K1464" s="893">
        <v>0.0</v>
      </c>
      <c r="L1464" s="894"/>
      <c r="M1464" s="893">
        <f t="shared" si="83"/>
        <v>2000</v>
      </c>
      <c r="N1464" s="893">
        <f t="shared" si="79"/>
        <v>0</v>
      </c>
      <c r="O1464" s="904"/>
      <c r="P1464" s="904"/>
      <c r="Q1464" s="741"/>
    </row>
    <row r="1465" ht="22.5" hidden="1" customHeight="1">
      <c r="A1465" s="723" t="b">
        <v>0</v>
      </c>
      <c r="B1465" s="962" t="s">
        <v>3188</v>
      </c>
      <c r="C1465" s="889">
        <v>45908.0</v>
      </c>
      <c r="D1465" s="890"/>
      <c r="E1465" s="917"/>
      <c r="F1465" s="889"/>
      <c r="G1465" s="890"/>
      <c r="H1465" s="888"/>
      <c r="I1465" s="963"/>
      <c r="J1465" s="963">
        <v>70000.0</v>
      </c>
      <c r="K1465" s="893">
        <v>0.0</v>
      </c>
      <c r="L1465" s="894"/>
      <c r="M1465" s="893">
        <f t="shared" si="83"/>
        <v>70000</v>
      </c>
      <c r="N1465" s="893">
        <f t="shared" si="79"/>
        <v>0</v>
      </c>
      <c r="O1465" s="904"/>
      <c r="P1465" s="904"/>
      <c r="Q1465" s="741"/>
    </row>
    <row r="1466" ht="22.5" hidden="1" customHeight="1">
      <c r="A1466" s="723" t="b">
        <v>0</v>
      </c>
      <c r="B1466" s="962" t="s">
        <v>2441</v>
      </c>
      <c r="C1466" s="889">
        <v>45908.0</v>
      </c>
      <c r="D1466" s="890"/>
      <c r="E1466" s="917"/>
      <c r="F1466" s="889"/>
      <c r="G1466" s="890"/>
      <c r="H1466" s="888"/>
      <c r="I1466" s="963"/>
      <c r="J1466" s="963">
        <v>500000.0</v>
      </c>
      <c r="K1466" s="893">
        <v>0.0</v>
      </c>
      <c r="L1466" s="894"/>
      <c r="M1466" s="893">
        <f t="shared" si="83"/>
        <v>500000</v>
      </c>
      <c r="N1466" s="893">
        <f t="shared" si="79"/>
        <v>0</v>
      </c>
      <c r="O1466" s="904"/>
      <c r="P1466" s="904"/>
      <c r="Q1466" s="741"/>
    </row>
    <row r="1467" ht="22.5" hidden="1" customHeight="1">
      <c r="A1467" s="723" t="b">
        <v>0</v>
      </c>
      <c r="B1467" s="962" t="s">
        <v>3189</v>
      </c>
      <c r="C1467" s="889">
        <v>45908.0</v>
      </c>
      <c r="D1467" s="890"/>
      <c r="E1467" s="891" t="s">
        <v>632</v>
      </c>
      <c r="F1467" s="889"/>
      <c r="G1467" s="890"/>
      <c r="H1467" s="888"/>
      <c r="I1467" s="963"/>
      <c r="J1467" s="963">
        <v>451000.0</v>
      </c>
      <c r="K1467" s="963">
        <v>0.0</v>
      </c>
      <c r="L1467" s="894"/>
      <c r="M1467" s="893">
        <v>451000.0</v>
      </c>
      <c r="N1467" s="893">
        <f t="shared" si="79"/>
        <v>0</v>
      </c>
      <c r="O1467" s="723" t="s">
        <v>3514</v>
      </c>
      <c r="P1467" s="904"/>
      <c r="Q1467" s="741"/>
    </row>
    <row r="1468" ht="22.5" hidden="1" customHeight="1">
      <c r="A1468" s="723" t="b">
        <v>0</v>
      </c>
      <c r="B1468" s="962" t="s">
        <v>3515</v>
      </c>
      <c r="C1468" s="889">
        <v>45908.0</v>
      </c>
      <c r="D1468" s="890"/>
      <c r="E1468" s="891" t="s">
        <v>632</v>
      </c>
      <c r="F1468" s="888">
        <v>1104.0</v>
      </c>
      <c r="G1468" s="890"/>
      <c r="H1468" s="888"/>
      <c r="I1468" s="963"/>
      <c r="J1468" s="963">
        <v>748000.0</v>
      </c>
      <c r="K1468" s="963">
        <v>0.0</v>
      </c>
      <c r="L1468" s="894"/>
      <c r="M1468" s="893">
        <v>748000.0</v>
      </c>
      <c r="N1468" s="893">
        <f t="shared" si="79"/>
        <v>0</v>
      </c>
      <c r="O1468" s="904"/>
      <c r="P1468" s="904"/>
      <c r="Q1468" s="741"/>
    </row>
    <row r="1469" ht="22.5" hidden="1" customHeight="1">
      <c r="A1469" s="723" t="b">
        <v>0</v>
      </c>
      <c r="B1469" s="962" t="s">
        <v>3191</v>
      </c>
      <c r="C1469" s="889">
        <v>45908.0</v>
      </c>
      <c r="D1469" s="890"/>
      <c r="E1469" s="891" t="s">
        <v>632</v>
      </c>
      <c r="F1469" s="888">
        <v>1104.0</v>
      </c>
      <c r="G1469" s="890"/>
      <c r="H1469" s="888"/>
      <c r="I1469" s="963"/>
      <c r="J1469" s="963">
        <v>234000.0</v>
      </c>
      <c r="K1469" s="893">
        <v>0.0</v>
      </c>
      <c r="L1469" s="894"/>
      <c r="M1469" s="893">
        <v>234000.0</v>
      </c>
      <c r="N1469" s="893">
        <f t="shared" si="79"/>
        <v>0</v>
      </c>
      <c r="O1469" s="904"/>
      <c r="P1469" s="904"/>
      <c r="Q1469" s="741"/>
    </row>
    <row r="1470" ht="22.5" hidden="1" customHeight="1">
      <c r="A1470" s="723" t="b">
        <v>0</v>
      </c>
      <c r="B1470" s="888" t="s">
        <v>3196</v>
      </c>
      <c r="C1470" s="889">
        <v>45909.0</v>
      </c>
      <c r="D1470" s="890"/>
      <c r="E1470" s="891" t="s">
        <v>632</v>
      </c>
      <c r="F1470" s="888">
        <v>1104.0</v>
      </c>
      <c r="G1470" s="890"/>
      <c r="H1470" s="888"/>
      <c r="I1470" s="893"/>
      <c r="J1470" s="893">
        <v>90000.0</v>
      </c>
      <c r="K1470" s="893">
        <v>0.0</v>
      </c>
      <c r="L1470" s="894"/>
      <c r="M1470" s="893">
        <v>90000.0</v>
      </c>
      <c r="N1470" s="893">
        <f t="shared" si="79"/>
        <v>0</v>
      </c>
      <c r="O1470" s="904"/>
      <c r="P1470" s="904"/>
      <c r="Q1470" s="741"/>
    </row>
    <row r="1471" ht="22.5" hidden="1" customHeight="1">
      <c r="A1471" s="723" t="b">
        <v>0</v>
      </c>
      <c r="B1471" s="888" t="s">
        <v>3195</v>
      </c>
      <c r="C1471" s="889">
        <v>45909.0</v>
      </c>
      <c r="D1471" s="890"/>
      <c r="E1471" s="891" t="s">
        <v>54</v>
      </c>
      <c r="F1471" s="889"/>
      <c r="G1471" s="890"/>
      <c r="H1471" s="888"/>
      <c r="I1471" s="893"/>
      <c r="J1471" s="893">
        <v>26000.0</v>
      </c>
      <c r="K1471" s="893">
        <v>0.0</v>
      </c>
      <c r="L1471" s="894"/>
      <c r="M1471" s="893">
        <f t="shared" ref="M1471:M1477" si="84">IF(OR(ISBLANK(J1471),ISBLANK(K1471)),"",J1471-K1471)</f>
        <v>26000</v>
      </c>
      <c r="N1471" s="893">
        <f t="shared" si="79"/>
        <v>0</v>
      </c>
      <c r="O1471" s="904"/>
      <c r="P1471" s="904"/>
      <c r="Q1471" s="741"/>
    </row>
    <row r="1472" ht="22.5" hidden="1" customHeight="1">
      <c r="A1472" s="723" t="b">
        <v>0</v>
      </c>
      <c r="B1472" s="888" t="s">
        <v>3192</v>
      </c>
      <c r="C1472" s="889">
        <v>45909.0</v>
      </c>
      <c r="D1472" s="890"/>
      <c r="E1472" s="917"/>
      <c r="F1472" s="889"/>
      <c r="G1472" s="890"/>
      <c r="H1472" s="888"/>
      <c r="I1472" s="893"/>
      <c r="J1472" s="893">
        <v>252000.0</v>
      </c>
      <c r="K1472" s="893">
        <v>0.0</v>
      </c>
      <c r="L1472" s="894"/>
      <c r="M1472" s="893">
        <f t="shared" si="84"/>
        <v>252000</v>
      </c>
      <c r="N1472" s="893">
        <f t="shared" si="79"/>
        <v>0</v>
      </c>
      <c r="O1472" s="904"/>
      <c r="P1472" s="904"/>
      <c r="Q1472" s="741"/>
    </row>
    <row r="1473" ht="22.5" hidden="1" customHeight="1">
      <c r="A1473" s="723" t="b">
        <v>0</v>
      </c>
      <c r="B1473" s="964" t="s">
        <v>670</v>
      </c>
      <c r="C1473" s="889">
        <v>45909.0</v>
      </c>
      <c r="D1473" s="890"/>
      <c r="E1473" s="917"/>
      <c r="F1473" s="889"/>
      <c r="G1473" s="890"/>
      <c r="H1473" s="888"/>
      <c r="I1473" s="893"/>
      <c r="J1473" s="893">
        <v>10000.0</v>
      </c>
      <c r="K1473" s="893">
        <v>0.0</v>
      </c>
      <c r="L1473" s="894"/>
      <c r="M1473" s="893">
        <f t="shared" si="84"/>
        <v>10000</v>
      </c>
      <c r="N1473" s="893">
        <f t="shared" si="79"/>
        <v>0</v>
      </c>
      <c r="O1473" s="904"/>
      <c r="P1473" s="904"/>
      <c r="Q1473" s="741"/>
    </row>
    <row r="1474" ht="22.5" hidden="1" customHeight="1">
      <c r="A1474" s="723" t="b">
        <v>0</v>
      </c>
      <c r="B1474" s="964" t="s">
        <v>2725</v>
      </c>
      <c r="C1474" s="889">
        <v>45909.0</v>
      </c>
      <c r="D1474" s="890"/>
      <c r="E1474" s="917"/>
      <c r="F1474" s="889"/>
      <c r="G1474" s="890"/>
      <c r="H1474" s="888"/>
      <c r="I1474" s="893"/>
      <c r="J1474" s="893">
        <v>41000.0</v>
      </c>
      <c r="K1474" s="893">
        <v>0.0</v>
      </c>
      <c r="L1474" s="894"/>
      <c r="M1474" s="893">
        <f t="shared" si="84"/>
        <v>41000</v>
      </c>
      <c r="N1474" s="893">
        <f t="shared" si="79"/>
        <v>0</v>
      </c>
      <c r="O1474" s="904"/>
      <c r="P1474" s="904"/>
      <c r="Q1474" s="741"/>
    </row>
    <row r="1475" ht="22.5" hidden="1" customHeight="1">
      <c r="A1475" s="723" t="b">
        <v>0</v>
      </c>
      <c r="B1475" s="964" t="s">
        <v>3193</v>
      </c>
      <c r="C1475" s="889">
        <v>45909.0</v>
      </c>
      <c r="D1475" s="890"/>
      <c r="E1475" s="965"/>
      <c r="F1475" s="889"/>
      <c r="G1475" s="890"/>
      <c r="H1475" s="888"/>
      <c r="I1475" s="893"/>
      <c r="J1475" s="893">
        <v>309000.0</v>
      </c>
      <c r="K1475" s="893">
        <v>0.0</v>
      </c>
      <c r="L1475" s="894"/>
      <c r="M1475" s="893">
        <f t="shared" si="84"/>
        <v>309000</v>
      </c>
      <c r="N1475" s="893">
        <f t="shared" si="79"/>
        <v>0</v>
      </c>
      <c r="O1475" s="904"/>
      <c r="P1475" s="904"/>
      <c r="Q1475" s="741"/>
    </row>
    <row r="1476" ht="22.5" hidden="1" customHeight="1">
      <c r="A1476" s="723" t="b">
        <v>0</v>
      </c>
      <c r="B1476" s="964" t="s">
        <v>3194</v>
      </c>
      <c r="C1476" s="889">
        <v>45909.0</v>
      </c>
      <c r="D1476" s="890"/>
      <c r="E1476" s="917"/>
      <c r="F1476" s="942"/>
      <c r="G1476" s="890"/>
      <c r="H1476" s="888"/>
      <c r="I1476" s="893"/>
      <c r="J1476" s="893">
        <v>16000.0</v>
      </c>
      <c r="K1476" s="893">
        <v>0.0</v>
      </c>
      <c r="L1476" s="894"/>
      <c r="M1476" s="893">
        <f t="shared" si="84"/>
        <v>16000</v>
      </c>
      <c r="N1476" s="893">
        <f t="shared" si="79"/>
        <v>0</v>
      </c>
      <c r="O1476" s="904"/>
      <c r="P1476" s="904"/>
      <c r="Q1476" s="741"/>
    </row>
    <row r="1477" ht="22.5" hidden="1" customHeight="1">
      <c r="A1477" s="723" t="b">
        <v>0</v>
      </c>
      <c r="B1477" s="888" t="s">
        <v>618</v>
      </c>
      <c r="C1477" s="889">
        <v>45900.0</v>
      </c>
      <c r="D1477" s="890"/>
      <c r="E1477" s="966" t="s">
        <v>1609</v>
      </c>
      <c r="F1477" s="888"/>
      <c r="G1477" s="930" t="s">
        <v>631</v>
      </c>
      <c r="H1477" s="888"/>
      <c r="I1477" s="893"/>
      <c r="J1477" s="893">
        <v>850000.0</v>
      </c>
      <c r="K1477" s="893">
        <v>0.0</v>
      </c>
      <c r="L1477" s="894"/>
      <c r="M1477" s="893">
        <f t="shared" si="84"/>
        <v>850000</v>
      </c>
      <c r="N1477" s="893">
        <f t="shared" si="79"/>
        <v>0</v>
      </c>
      <c r="O1477" s="904"/>
      <c r="P1477" s="904"/>
      <c r="Q1477" s="741"/>
    </row>
    <row r="1478" ht="22.5" hidden="1" customHeight="1">
      <c r="A1478" s="723" t="b">
        <v>0</v>
      </c>
      <c r="B1478" s="888" t="s">
        <v>3200</v>
      </c>
      <c r="C1478" s="889">
        <v>45910.0</v>
      </c>
      <c r="D1478" s="890"/>
      <c r="E1478" s="891" t="s">
        <v>632</v>
      </c>
      <c r="F1478" s="967"/>
      <c r="G1478" s="890" t="s">
        <v>620</v>
      </c>
      <c r="H1478" s="888"/>
      <c r="I1478" s="893"/>
      <c r="J1478" s="893">
        <v>70000.0</v>
      </c>
      <c r="K1478" s="893">
        <v>0.0</v>
      </c>
      <c r="L1478" s="894"/>
      <c r="M1478" s="893">
        <v>70000.0</v>
      </c>
      <c r="N1478" s="893">
        <f t="shared" si="79"/>
        <v>0</v>
      </c>
      <c r="O1478" s="904"/>
      <c r="P1478" s="904"/>
      <c r="Q1478" s="741"/>
    </row>
    <row r="1479" ht="22.5" hidden="1" customHeight="1">
      <c r="A1479" s="723" t="b">
        <v>0</v>
      </c>
      <c r="B1479" s="888" t="s">
        <v>632</v>
      </c>
      <c r="C1479" s="889">
        <v>45910.0</v>
      </c>
      <c r="D1479" s="890"/>
      <c r="E1479" s="891" t="s">
        <v>632</v>
      </c>
      <c r="F1479" s="888">
        <v>1138.0</v>
      </c>
      <c r="G1479" s="890" t="s">
        <v>620</v>
      </c>
      <c r="H1479" s="888"/>
      <c r="I1479" s="893"/>
      <c r="J1479" s="893">
        <v>333000.0</v>
      </c>
      <c r="K1479" s="893">
        <v>0.0</v>
      </c>
      <c r="L1479" s="894"/>
      <c r="M1479" s="893">
        <f t="shared" ref="M1479:M1481" si="85">IF(OR(ISBLANK(J1479),ISBLANK(K1479)),"",J1479-K1479)</f>
        <v>333000</v>
      </c>
      <c r="N1479" s="893">
        <f t="shared" si="79"/>
        <v>0</v>
      </c>
      <c r="O1479" s="904"/>
      <c r="P1479" s="904"/>
      <c r="Q1479" s="741"/>
    </row>
    <row r="1480" ht="22.5" hidden="1" customHeight="1">
      <c r="A1480" s="723" t="b">
        <v>0</v>
      </c>
      <c r="B1480" s="888" t="s">
        <v>766</v>
      </c>
      <c r="C1480" s="889">
        <v>45910.0</v>
      </c>
      <c r="D1480" s="890"/>
      <c r="E1480" s="891" t="s">
        <v>31</v>
      </c>
      <c r="F1480" s="888">
        <v>6206.0</v>
      </c>
      <c r="G1480" s="890" t="s">
        <v>633</v>
      </c>
      <c r="H1480" s="888"/>
      <c r="I1480" s="893"/>
      <c r="J1480" s="893">
        <v>24000.0</v>
      </c>
      <c r="K1480" s="893">
        <v>0.0</v>
      </c>
      <c r="L1480" s="894"/>
      <c r="M1480" s="893">
        <f t="shared" si="85"/>
        <v>24000</v>
      </c>
      <c r="N1480" s="893">
        <f t="shared" si="79"/>
        <v>0</v>
      </c>
      <c r="O1480" s="904"/>
      <c r="P1480" s="904"/>
      <c r="Q1480" s="741"/>
    </row>
    <row r="1481" ht="22.5" hidden="1" customHeight="1">
      <c r="A1481" s="723" t="b">
        <v>0</v>
      </c>
      <c r="B1481" s="888" t="s">
        <v>632</v>
      </c>
      <c r="C1481" s="889">
        <v>45910.0</v>
      </c>
      <c r="D1481" s="890"/>
      <c r="E1481" s="891" t="s">
        <v>54</v>
      </c>
      <c r="F1481" s="888">
        <v>1165.0</v>
      </c>
      <c r="G1481" s="890" t="s">
        <v>620</v>
      </c>
      <c r="H1481" s="888"/>
      <c r="I1481" s="893"/>
      <c r="J1481" s="893">
        <v>521000.0</v>
      </c>
      <c r="K1481" s="893">
        <v>0.0</v>
      </c>
      <c r="L1481" s="894"/>
      <c r="M1481" s="893">
        <f t="shared" si="85"/>
        <v>521000</v>
      </c>
      <c r="N1481" s="893">
        <f t="shared" si="79"/>
        <v>0</v>
      </c>
      <c r="O1481" s="904"/>
      <c r="P1481" s="904"/>
      <c r="Q1481" s="741"/>
    </row>
    <row r="1482" ht="22.5" hidden="1" customHeight="1">
      <c r="A1482" s="723" t="b">
        <v>0</v>
      </c>
      <c r="B1482" s="888" t="s">
        <v>632</v>
      </c>
      <c r="C1482" s="889">
        <v>45910.0</v>
      </c>
      <c r="D1482" s="890"/>
      <c r="E1482" s="891" t="s">
        <v>54</v>
      </c>
      <c r="F1482" s="888">
        <v>1012.0</v>
      </c>
      <c r="G1482" s="890" t="s">
        <v>620</v>
      </c>
      <c r="H1482" s="888"/>
      <c r="I1482" s="893"/>
      <c r="J1482" s="893">
        <v>70000.0</v>
      </c>
      <c r="K1482" s="893">
        <v>0.0</v>
      </c>
      <c r="L1482" s="894"/>
      <c r="M1482" s="893">
        <v>70000.0</v>
      </c>
      <c r="N1482" s="893">
        <f t="shared" si="79"/>
        <v>0</v>
      </c>
      <c r="O1482" s="904"/>
      <c r="P1482" s="904"/>
      <c r="Q1482" s="741"/>
    </row>
    <row r="1483" ht="22.5" hidden="1" customHeight="1">
      <c r="A1483" s="723" t="b">
        <v>0</v>
      </c>
      <c r="B1483" s="888" t="s">
        <v>3115</v>
      </c>
      <c r="C1483" s="889">
        <v>45902.0</v>
      </c>
      <c r="D1483" s="890"/>
      <c r="E1483" s="891" t="s">
        <v>1609</v>
      </c>
      <c r="F1483" s="888">
        <v>938.0</v>
      </c>
      <c r="G1483" s="890" t="s">
        <v>620</v>
      </c>
      <c r="H1483" s="888"/>
      <c r="I1483" s="893"/>
      <c r="J1483" s="893">
        <v>135000.0</v>
      </c>
      <c r="K1483" s="893">
        <v>0.0</v>
      </c>
      <c r="L1483" s="894"/>
      <c r="M1483" s="893">
        <f t="shared" ref="M1483:M1502" si="86">IF(OR(ISBLANK(J1483),ISBLANK(K1483)),"",J1483-K1483)</f>
        <v>135000</v>
      </c>
      <c r="N1483" s="893">
        <f t="shared" si="79"/>
        <v>0</v>
      </c>
      <c r="O1483" s="904"/>
      <c r="P1483" s="904"/>
      <c r="Q1483" s="741"/>
    </row>
    <row r="1484" ht="22.5" hidden="1" customHeight="1">
      <c r="A1484" s="723" t="b">
        <v>0</v>
      </c>
      <c r="B1484" s="888" t="s">
        <v>3198</v>
      </c>
      <c r="C1484" s="889">
        <v>45910.0</v>
      </c>
      <c r="D1484" s="890"/>
      <c r="E1484" s="891" t="s">
        <v>225</v>
      </c>
      <c r="F1484" s="888">
        <v>1231.0</v>
      </c>
      <c r="G1484" s="890" t="s">
        <v>620</v>
      </c>
      <c r="H1484" s="888"/>
      <c r="I1484" s="893"/>
      <c r="J1484" s="893">
        <v>165000.0</v>
      </c>
      <c r="K1484" s="893">
        <v>0.0</v>
      </c>
      <c r="L1484" s="894"/>
      <c r="M1484" s="893">
        <f t="shared" si="86"/>
        <v>165000</v>
      </c>
      <c r="N1484" s="893">
        <f t="shared" si="79"/>
        <v>0</v>
      </c>
      <c r="O1484" s="904"/>
      <c r="P1484" s="904"/>
      <c r="Q1484" s="741"/>
    </row>
    <row r="1485" ht="22.5" hidden="1" customHeight="1">
      <c r="A1485" s="723" t="b">
        <v>0</v>
      </c>
      <c r="B1485" s="888" t="s">
        <v>3157</v>
      </c>
      <c r="C1485" s="889">
        <v>45903.0</v>
      </c>
      <c r="D1485" s="890"/>
      <c r="E1485" s="891" t="s">
        <v>1609</v>
      </c>
      <c r="F1485" s="889"/>
      <c r="G1485" s="890" t="s">
        <v>2426</v>
      </c>
      <c r="H1485" s="888"/>
      <c r="I1485" s="893"/>
      <c r="J1485" s="893">
        <v>15000.0</v>
      </c>
      <c r="K1485" s="893">
        <v>0.0</v>
      </c>
      <c r="L1485" s="894"/>
      <c r="M1485" s="893">
        <f t="shared" si="86"/>
        <v>15000</v>
      </c>
      <c r="N1485" s="893">
        <f t="shared" si="79"/>
        <v>0</v>
      </c>
      <c r="O1485" s="904"/>
      <c r="P1485" s="904"/>
      <c r="Q1485" s="741"/>
    </row>
    <row r="1486" ht="22.5" hidden="1" customHeight="1">
      <c r="A1486" s="723" t="b">
        <v>0</v>
      </c>
      <c r="B1486" s="888" t="s">
        <v>3199</v>
      </c>
      <c r="C1486" s="889">
        <v>45910.0</v>
      </c>
      <c r="D1486" s="890"/>
      <c r="E1486" s="891" t="s">
        <v>225</v>
      </c>
      <c r="F1486" s="889"/>
      <c r="G1486" s="890" t="s">
        <v>620</v>
      </c>
      <c r="H1486" s="888"/>
      <c r="I1486" s="893"/>
      <c r="J1486" s="893">
        <v>200000.0</v>
      </c>
      <c r="K1486" s="893">
        <v>0.0</v>
      </c>
      <c r="L1486" s="894"/>
      <c r="M1486" s="893">
        <f t="shared" si="86"/>
        <v>200000</v>
      </c>
      <c r="N1486" s="893">
        <f t="shared" si="79"/>
        <v>0</v>
      </c>
      <c r="O1486" s="904"/>
      <c r="P1486" s="904"/>
      <c r="Q1486" s="741"/>
    </row>
    <row r="1487" ht="22.5" hidden="1" customHeight="1">
      <c r="A1487" s="723" t="b">
        <v>0</v>
      </c>
      <c r="B1487" s="888" t="s">
        <v>3516</v>
      </c>
      <c r="C1487" s="889">
        <v>45903.0</v>
      </c>
      <c r="D1487" s="890"/>
      <c r="E1487" s="891" t="s">
        <v>1609</v>
      </c>
      <c r="F1487" s="889"/>
      <c r="G1487" s="890" t="s">
        <v>2426</v>
      </c>
      <c r="H1487" s="888"/>
      <c r="I1487" s="893"/>
      <c r="J1487" s="893">
        <v>40000.0</v>
      </c>
      <c r="K1487" s="893">
        <v>0.0</v>
      </c>
      <c r="L1487" s="894"/>
      <c r="M1487" s="893">
        <f t="shared" si="86"/>
        <v>40000</v>
      </c>
      <c r="N1487" s="893">
        <f t="shared" si="79"/>
        <v>0</v>
      </c>
      <c r="O1487" s="904"/>
      <c r="P1487" s="904"/>
      <c r="Q1487" s="741"/>
    </row>
    <row r="1488" ht="22.5" customHeight="1">
      <c r="A1488" s="723" t="b">
        <v>0</v>
      </c>
      <c r="B1488" s="888" t="s">
        <v>618</v>
      </c>
      <c r="C1488" s="889">
        <v>45910.0</v>
      </c>
      <c r="D1488" s="890"/>
      <c r="E1488" s="891" t="s">
        <v>3166</v>
      </c>
      <c r="F1488" s="889"/>
      <c r="G1488" s="890" t="s">
        <v>618</v>
      </c>
      <c r="H1488" s="888"/>
      <c r="I1488" s="893"/>
      <c r="J1488" s="893">
        <v>25000.0</v>
      </c>
      <c r="K1488" s="893">
        <v>0.0</v>
      </c>
      <c r="L1488" s="894"/>
      <c r="M1488" s="893">
        <f t="shared" si="86"/>
        <v>25000</v>
      </c>
      <c r="N1488" s="893">
        <f t="shared" si="79"/>
        <v>0</v>
      </c>
      <c r="O1488" s="904"/>
      <c r="P1488" s="904"/>
      <c r="Q1488" s="741"/>
    </row>
    <row r="1489" ht="22.5" customHeight="1">
      <c r="A1489" s="723" t="b">
        <v>0</v>
      </c>
      <c r="B1489" s="888" t="s">
        <v>618</v>
      </c>
      <c r="C1489" s="889">
        <v>45910.0</v>
      </c>
      <c r="D1489" s="890"/>
      <c r="E1489" s="891" t="s">
        <v>41</v>
      </c>
      <c r="F1489" s="889"/>
      <c r="G1489" s="890" t="s">
        <v>618</v>
      </c>
      <c r="H1489" s="888"/>
      <c r="I1489" s="893"/>
      <c r="J1489" s="893">
        <v>5000.0</v>
      </c>
      <c r="K1489" s="893">
        <v>0.0</v>
      </c>
      <c r="L1489" s="894"/>
      <c r="M1489" s="893">
        <f t="shared" si="86"/>
        <v>5000</v>
      </c>
      <c r="N1489" s="893">
        <f t="shared" si="79"/>
        <v>0</v>
      </c>
      <c r="O1489" s="904"/>
      <c r="P1489" s="904"/>
      <c r="Q1489" s="741"/>
    </row>
    <row r="1490" ht="22.5" hidden="1" customHeight="1">
      <c r="A1490" s="723" t="b">
        <v>0</v>
      </c>
      <c r="B1490" s="888" t="s">
        <v>3156</v>
      </c>
      <c r="C1490" s="889">
        <v>45903.0</v>
      </c>
      <c r="D1490" s="890"/>
      <c r="E1490" s="891" t="s">
        <v>1609</v>
      </c>
      <c r="F1490" s="889"/>
      <c r="G1490" s="890" t="s">
        <v>2426</v>
      </c>
      <c r="H1490" s="888"/>
      <c r="I1490" s="893"/>
      <c r="J1490" s="893">
        <v>50000.0</v>
      </c>
      <c r="K1490" s="893">
        <v>0.0</v>
      </c>
      <c r="L1490" s="894"/>
      <c r="M1490" s="893">
        <f t="shared" si="86"/>
        <v>50000</v>
      </c>
      <c r="N1490" s="893">
        <f t="shared" si="79"/>
        <v>0</v>
      </c>
      <c r="O1490" s="904"/>
      <c r="P1490" s="904"/>
      <c r="Q1490" s="741"/>
    </row>
    <row r="1491" ht="22.5" hidden="1" customHeight="1">
      <c r="A1491" s="723" t="b">
        <v>0</v>
      </c>
      <c r="B1491" s="888" t="s">
        <v>3212</v>
      </c>
      <c r="C1491" s="889">
        <v>45911.0</v>
      </c>
      <c r="D1491" s="890"/>
      <c r="E1491" s="891" t="s">
        <v>68</v>
      </c>
      <c r="F1491" s="889"/>
      <c r="G1491" s="890" t="s">
        <v>826</v>
      </c>
      <c r="H1491" s="888"/>
      <c r="I1491" s="893"/>
      <c r="J1491" s="893">
        <v>40000.0</v>
      </c>
      <c r="K1491" s="893">
        <v>0.0</v>
      </c>
      <c r="L1491" s="894"/>
      <c r="M1491" s="893">
        <f t="shared" si="86"/>
        <v>40000</v>
      </c>
      <c r="N1491" s="893">
        <f t="shared" si="79"/>
        <v>0</v>
      </c>
      <c r="O1491" s="904"/>
      <c r="P1491" s="904"/>
      <c r="Q1491" s="741"/>
    </row>
    <row r="1492" ht="22.5" hidden="1" customHeight="1">
      <c r="A1492" s="723" t="b">
        <v>0</v>
      </c>
      <c r="B1492" s="888" t="s">
        <v>3209</v>
      </c>
      <c r="C1492" s="889">
        <v>45911.0</v>
      </c>
      <c r="D1492" s="890"/>
      <c r="E1492" s="891" t="s">
        <v>31</v>
      </c>
      <c r="F1492" s="889"/>
      <c r="G1492" s="890" t="s">
        <v>622</v>
      </c>
      <c r="H1492" s="888"/>
      <c r="I1492" s="893"/>
      <c r="J1492" s="893">
        <v>96000.0</v>
      </c>
      <c r="K1492" s="893">
        <v>0.0</v>
      </c>
      <c r="L1492" s="894"/>
      <c r="M1492" s="893">
        <f t="shared" si="86"/>
        <v>96000</v>
      </c>
      <c r="N1492" s="893">
        <f t="shared" si="79"/>
        <v>0</v>
      </c>
      <c r="O1492" s="904"/>
      <c r="P1492" s="904"/>
      <c r="Q1492" s="741"/>
    </row>
    <row r="1493" ht="22.5" hidden="1" customHeight="1">
      <c r="A1493" s="723" t="b">
        <v>0</v>
      </c>
      <c r="B1493" s="888" t="s">
        <v>2463</v>
      </c>
      <c r="C1493" s="889">
        <v>45911.0</v>
      </c>
      <c r="D1493" s="890"/>
      <c r="E1493" s="891" t="s">
        <v>41</v>
      </c>
      <c r="F1493" s="889"/>
      <c r="G1493" s="890" t="s">
        <v>641</v>
      </c>
      <c r="H1493" s="888"/>
      <c r="I1493" s="893"/>
      <c r="J1493" s="893">
        <v>87000.0</v>
      </c>
      <c r="K1493" s="893">
        <v>0.0</v>
      </c>
      <c r="L1493" s="894"/>
      <c r="M1493" s="893">
        <f t="shared" si="86"/>
        <v>87000</v>
      </c>
      <c r="N1493" s="893">
        <f t="shared" si="79"/>
        <v>0</v>
      </c>
      <c r="O1493" s="904"/>
      <c r="P1493" s="904"/>
      <c r="Q1493" s="741"/>
    </row>
    <row r="1494" ht="22.5" hidden="1" customHeight="1">
      <c r="A1494" s="723" t="b">
        <v>0</v>
      </c>
      <c r="B1494" s="888" t="s">
        <v>3404</v>
      </c>
      <c r="C1494" s="889">
        <v>45911.0</v>
      </c>
      <c r="D1494" s="890"/>
      <c r="E1494" s="891" t="s">
        <v>31</v>
      </c>
      <c r="F1494" s="889"/>
      <c r="G1494" s="890" t="s">
        <v>631</v>
      </c>
      <c r="H1494" s="888"/>
      <c r="I1494" s="893"/>
      <c r="J1494" s="893">
        <v>550000.0</v>
      </c>
      <c r="K1494" s="893">
        <v>0.0</v>
      </c>
      <c r="L1494" s="894"/>
      <c r="M1494" s="893">
        <f t="shared" si="86"/>
        <v>550000</v>
      </c>
      <c r="N1494" s="893">
        <f t="shared" si="79"/>
        <v>0</v>
      </c>
      <c r="O1494" s="904"/>
      <c r="P1494" s="904"/>
      <c r="Q1494" s="741"/>
    </row>
    <row r="1495" ht="22.5" hidden="1" customHeight="1">
      <c r="A1495" s="723" t="b">
        <v>0</v>
      </c>
      <c r="B1495" s="888" t="s">
        <v>631</v>
      </c>
      <c r="C1495" s="889">
        <v>45900.0</v>
      </c>
      <c r="D1495" s="890"/>
      <c r="E1495" s="891" t="s">
        <v>54</v>
      </c>
      <c r="F1495" s="889"/>
      <c r="G1495" s="890" t="s">
        <v>631</v>
      </c>
      <c r="H1495" s="888"/>
      <c r="I1495" s="893"/>
      <c r="J1495" s="893">
        <v>225000.0</v>
      </c>
      <c r="K1495" s="893">
        <v>0.0</v>
      </c>
      <c r="L1495" s="894"/>
      <c r="M1495" s="893">
        <f t="shared" si="86"/>
        <v>225000</v>
      </c>
      <c r="N1495" s="893">
        <f t="shared" si="79"/>
        <v>0</v>
      </c>
      <c r="O1495" s="904"/>
      <c r="P1495" s="904"/>
      <c r="Q1495" s="741"/>
    </row>
    <row r="1496" ht="22.5" hidden="1" customHeight="1">
      <c r="A1496" s="723" t="b">
        <v>0</v>
      </c>
      <c r="B1496" s="888" t="s">
        <v>2672</v>
      </c>
      <c r="C1496" s="889">
        <v>45903.0</v>
      </c>
      <c r="D1496" s="890"/>
      <c r="E1496" s="891" t="s">
        <v>1609</v>
      </c>
      <c r="F1496" s="889"/>
      <c r="G1496" s="890" t="s">
        <v>2426</v>
      </c>
      <c r="H1496" s="888"/>
      <c r="I1496" s="893"/>
      <c r="J1496" s="893">
        <v>15000.0</v>
      </c>
      <c r="K1496" s="893">
        <v>0.0</v>
      </c>
      <c r="L1496" s="894"/>
      <c r="M1496" s="893">
        <f t="shared" si="86"/>
        <v>15000</v>
      </c>
      <c r="N1496" s="893">
        <f t="shared" si="79"/>
        <v>0</v>
      </c>
      <c r="O1496" s="904"/>
      <c r="P1496" s="904"/>
      <c r="Q1496" s="741"/>
    </row>
    <row r="1497" ht="22.5" hidden="1" customHeight="1">
      <c r="A1497" s="723" t="b">
        <v>0</v>
      </c>
      <c r="B1497" s="888" t="s">
        <v>2604</v>
      </c>
      <c r="C1497" s="889">
        <v>45904.0</v>
      </c>
      <c r="D1497" s="890"/>
      <c r="E1497" s="891" t="s">
        <v>1609</v>
      </c>
      <c r="F1497" s="889"/>
      <c r="G1497" s="890"/>
      <c r="H1497" s="888"/>
      <c r="I1497" s="893"/>
      <c r="J1497" s="893">
        <v>60000.0</v>
      </c>
      <c r="K1497" s="893">
        <v>0.0</v>
      </c>
      <c r="L1497" s="894"/>
      <c r="M1497" s="893">
        <f t="shared" si="86"/>
        <v>60000</v>
      </c>
      <c r="N1497" s="893">
        <f t="shared" si="79"/>
        <v>0</v>
      </c>
      <c r="O1497" s="904"/>
      <c r="P1497" s="904"/>
      <c r="Q1497" s="741"/>
    </row>
    <row r="1498" ht="22.5" hidden="1" customHeight="1">
      <c r="A1498" s="723" t="b">
        <v>0</v>
      </c>
      <c r="B1498" s="888" t="s">
        <v>2406</v>
      </c>
      <c r="C1498" s="889">
        <v>45904.0</v>
      </c>
      <c r="D1498" s="890"/>
      <c r="E1498" s="891" t="s">
        <v>1609</v>
      </c>
      <c r="F1498" s="889"/>
      <c r="G1498" s="890"/>
      <c r="H1498" s="888"/>
      <c r="I1498" s="893"/>
      <c r="J1498" s="893">
        <v>230000.0</v>
      </c>
      <c r="K1498" s="893">
        <v>0.0</v>
      </c>
      <c r="L1498" s="894"/>
      <c r="M1498" s="893">
        <f t="shared" si="86"/>
        <v>230000</v>
      </c>
      <c r="N1498" s="893">
        <f t="shared" si="79"/>
        <v>0</v>
      </c>
      <c r="O1498" s="904"/>
      <c r="P1498" s="904"/>
      <c r="Q1498" s="741"/>
    </row>
    <row r="1499" ht="22.5" customHeight="1">
      <c r="A1499" s="723" t="b">
        <v>0</v>
      </c>
      <c r="B1499" s="888" t="s">
        <v>618</v>
      </c>
      <c r="C1499" s="889">
        <v>45911.0</v>
      </c>
      <c r="D1499" s="890"/>
      <c r="E1499" s="891" t="s">
        <v>3166</v>
      </c>
      <c r="F1499" s="889"/>
      <c r="G1499" s="890" t="s">
        <v>618</v>
      </c>
      <c r="H1499" s="888"/>
      <c r="I1499" s="893"/>
      <c r="J1499" s="893">
        <v>25000.0</v>
      </c>
      <c r="K1499" s="893">
        <v>0.0</v>
      </c>
      <c r="L1499" s="894"/>
      <c r="M1499" s="893">
        <f t="shared" si="86"/>
        <v>25000</v>
      </c>
      <c r="N1499" s="893">
        <f t="shared" si="79"/>
        <v>0</v>
      </c>
      <c r="O1499" s="904"/>
      <c r="P1499" s="904"/>
      <c r="Q1499" s="741"/>
    </row>
    <row r="1500" ht="22.5" hidden="1" customHeight="1">
      <c r="A1500" s="723" t="b">
        <v>0</v>
      </c>
      <c r="B1500" s="888" t="s">
        <v>3207</v>
      </c>
      <c r="C1500" s="889">
        <v>45911.0</v>
      </c>
      <c r="D1500" s="890"/>
      <c r="E1500" s="891" t="s">
        <v>791</v>
      </c>
      <c r="F1500" s="889"/>
      <c r="G1500" s="890" t="s">
        <v>26</v>
      </c>
      <c r="H1500" s="888"/>
      <c r="I1500" s="893"/>
      <c r="J1500" s="893">
        <v>50000.0</v>
      </c>
      <c r="K1500" s="893">
        <v>0.0</v>
      </c>
      <c r="L1500" s="894"/>
      <c r="M1500" s="893">
        <f t="shared" si="86"/>
        <v>50000</v>
      </c>
      <c r="N1500" s="893">
        <f t="shared" si="79"/>
        <v>0</v>
      </c>
      <c r="O1500" s="904"/>
      <c r="P1500" s="904"/>
      <c r="Q1500" s="741"/>
    </row>
    <row r="1501" ht="22.5" customHeight="1">
      <c r="A1501" s="723" t="b">
        <v>0</v>
      </c>
      <c r="B1501" s="888" t="s">
        <v>618</v>
      </c>
      <c r="C1501" s="889">
        <v>45911.0</v>
      </c>
      <c r="D1501" s="890"/>
      <c r="E1501" s="891" t="s">
        <v>3166</v>
      </c>
      <c r="F1501" s="889"/>
      <c r="G1501" s="890" t="s">
        <v>618</v>
      </c>
      <c r="H1501" s="888"/>
      <c r="I1501" s="893"/>
      <c r="J1501" s="893">
        <v>5000.0</v>
      </c>
      <c r="K1501" s="893">
        <v>0.0</v>
      </c>
      <c r="L1501" s="894"/>
      <c r="M1501" s="893">
        <f t="shared" si="86"/>
        <v>5000</v>
      </c>
      <c r="N1501" s="893">
        <f t="shared" si="79"/>
        <v>0</v>
      </c>
      <c r="O1501" s="904"/>
      <c r="P1501" s="904"/>
      <c r="Q1501" s="741"/>
    </row>
    <row r="1502" ht="22.5" hidden="1" customHeight="1">
      <c r="A1502" s="723" t="b">
        <v>0</v>
      </c>
      <c r="B1502" s="888" t="s">
        <v>3517</v>
      </c>
      <c r="C1502" s="889">
        <v>45911.0</v>
      </c>
      <c r="D1502" s="890"/>
      <c r="E1502" s="891" t="s">
        <v>31</v>
      </c>
      <c r="F1502" s="889"/>
      <c r="G1502" s="890" t="s">
        <v>628</v>
      </c>
      <c r="H1502" s="888"/>
      <c r="I1502" s="893"/>
      <c r="J1502" s="893">
        <v>40000.0</v>
      </c>
      <c r="K1502" s="893">
        <v>0.0</v>
      </c>
      <c r="L1502" s="894"/>
      <c r="M1502" s="893">
        <f t="shared" si="86"/>
        <v>40000</v>
      </c>
      <c r="N1502" s="893">
        <f t="shared" si="79"/>
        <v>0</v>
      </c>
      <c r="O1502" s="904"/>
      <c r="P1502" s="904"/>
      <c r="Q1502" s="741"/>
    </row>
    <row r="1503" ht="22.5" hidden="1" customHeight="1">
      <c r="A1503" s="723" t="b">
        <v>0</v>
      </c>
      <c r="B1503" s="888" t="s">
        <v>632</v>
      </c>
      <c r="C1503" s="889">
        <v>45911.0</v>
      </c>
      <c r="D1503" s="890"/>
      <c r="E1503" s="891" t="s">
        <v>54</v>
      </c>
      <c r="F1503" s="888">
        <v>1207.0</v>
      </c>
      <c r="G1503" s="890" t="s">
        <v>620</v>
      </c>
      <c r="H1503" s="888"/>
      <c r="I1503" s="893"/>
      <c r="J1503" s="893">
        <v>180000.0</v>
      </c>
      <c r="K1503" s="893">
        <v>0.0</v>
      </c>
      <c r="L1503" s="894"/>
      <c r="M1503" s="893">
        <v>180000.0</v>
      </c>
      <c r="N1503" s="893">
        <f t="shared" si="79"/>
        <v>0</v>
      </c>
      <c r="O1503" s="904"/>
      <c r="P1503" s="904"/>
      <c r="Q1503" s="741"/>
    </row>
    <row r="1504" ht="22.5" hidden="1" customHeight="1">
      <c r="A1504" s="723" t="b">
        <v>0</v>
      </c>
      <c r="B1504" s="888" t="s">
        <v>632</v>
      </c>
      <c r="C1504" s="889">
        <v>45911.0</v>
      </c>
      <c r="D1504" s="890"/>
      <c r="E1504" s="891" t="s">
        <v>54</v>
      </c>
      <c r="F1504" s="888">
        <v>1208.0</v>
      </c>
      <c r="G1504" s="890" t="s">
        <v>620</v>
      </c>
      <c r="H1504" s="888"/>
      <c r="I1504" s="893"/>
      <c r="J1504" s="893">
        <v>163000.0</v>
      </c>
      <c r="K1504" s="893">
        <v>0.0</v>
      </c>
      <c r="L1504" s="894"/>
      <c r="M1504" s="893">
        <v>163000.0</v>
      </c>
      <c r="N1504" s="893">
        <f t="shared" si="79"/>
        <v>0</v>
      </c>
      <c r="O1504" s="904"/>
      <c r="P1504" s="904"/>
      <c r="Q1504" s="741"/>
    </row>
    <row r="1505" ht="22.5" hidden="1" customHeight="1">
      <c r="A1505" s="723" t="b">
        <v>0</v>
      </c>
      <c r="B1505" s="888" t="s">
        <v>3205</v>
      </c>
      <c r="C1505" s="889">
        <v>45911.0</v>
      </c>
      <c r="D1505" s="890"/>
      <c r="E1505" s="891" t="s">
        <v>41</v>
      </c>
      <c r="F1505" s="889"/>
      <c r="G1505" s="890" t="s">
        <v>641</v>
      </c>
      <c r="H1505" s="888"/>
      <c r="I1505" s="893"/>
      <c r="J1505" s="893">
        <v>200000.0</v>
      </c>
      <c r="K1505" s="893">
        <v>0.0</v>
      </c>
      <c r="L1505" s="894"/>
      <c r="M1505" s="893">
        <f t="shared" ref="M1505:M1516" si="87">IF(OR(ISBLANK(J1505),ISBLANK(K1505)),"",J1505-K1505)</f>
        <v>200000</v>
      </c>
      <c r="N1505" s="893">
        <f t="shared" si="79"/>
        <v>0</v>
      </c>
      <c r="O1505" s="904"/>
      <c r="P1505" s="904"/>
      <c r="Q1505" s="741"/>
    </row>
    <row r="1506" ht="22.5" hidden="1" customHeight="1">
      <c r="A1506" s="723" t="b">
        <v>0</v>
      </c>
      <c r="B1506" s="888" t="s">
        <v>2668</v>
      </c>
      <c r="C1506" s="889">
        <v>45911.0</v>
      </c>
      <c r="D1506" s="890"/>
      <c r="E1506" s="891" t="s">
        <v>68</v>
      </c>
      <c r="F1506" s="889"/>
      <c r="G1506" s="890" t="s">
        <v>628</v>
      </c>
      <c r="H1506" s="888"/>
      <c r="I1506" s="893"/>
      <c r="J1506" s="893">
        <v>10000.0</v>
      </c>
      <c r="K1506" s="893">
        <v>0.0</v>
      </c>
      <c r="L1506" s="894"/>
      <c r="M1506" s="893">
        <f t="shared" si="87"/>
        <v>10000</v>
      </c>
      <c r="N1506" s="893">
        <f t="shared" si="79"/>
        <v>0</v>
      </c>
      <c r="O1506" s="904"/>
      <c r="P1506" s="904"/>
      <c r="Q1506" s="741"/>
    </row>
    <row r="1507" ht="22.5" hidden="1" customHeight="1">
      <c r="A1507" s="723" t="b">
        <v>0</v>
      </c>
      <c r="B1507" s="888" t="s">
        <v>2725</v>
      </c>
      <c r="C1507" s="889">
        <v>45911.0</v>
      </c>
      <c r="D1507" s="890"/>
      <c r="E1507" s="891" t="s">
        <v>33</v>
      </c>
      <c r="F1507" s="889"/>
      <c r="G1507" s="890" t="s">
        <v>628</v>
      </c>
      <c r="H1507" s="888"/>
      <c r="I1507" s="893"/>
      <c r="J1507" s="893">
        <v>5000.0</v>
      </c>
      <c r="K1507" s="893">
        <v>0.0</v>
      </c>
      <c r="L1507" s="894"/>
      <c r="M1507" s="893">
        <f t="shared" si="87"/>
        <v>5000</v>
      </c>
      <c r="N1507" s="893">
        <f t="shared" si="79"/>
        <v>0</v>
      </c>
      <c r="O1507" s="904"/>
      <c r="P1507" s="904"/>
      <c r="Q1507" s="741"/>
    </row>
    <row r="1508" ht="22.5" hidden="1" customHeight="1">
      <c r="A1508" s="723" t="b">
        <v>0</v>
      </c>
      <c r="B1508" s="888" t="s">
        <v>3210</v>
      </c>
      <c r="C1508" s="889">
        <v>45911.0</v>
      </c>
      <c r="D1508" s="890"/>
      <c r="E1508" s="891" t="s">
        <v>225</v>
      </c>
      <c r="F1508" s="889"/>
      <c r="G1508" s="890" t="s">
        <v>622</v>
      </c>
      <c r="H1508" s="888"/>
      <c r="I1508" s="893"/>
      <c r="J1508" s="893">
        <v>48000.0</v>
      </c>
      <c r="K1508" s="893">
        <v>0.0</v>
      </c>
      <c r="L1508" s="894"/>
      <c r="M1508" s="893">
        <f t="shared" si="87"/>
        <v>48000</v>
      </c>
      <c r="N1508" s="893">
        <f t="shared" si="79"/>
        <v>0</v>
      </c>
      <c r="O1508" s="904"/>
      <c r="P1508" s="904"/>
      <c r="Q1508" s="741"/>
    </row>
    <row r="1509" ht="22.5" hidden="1" customHeight="1">
      <c r="A1509" s="723" t="b">
        <v>0</v>
      </c>
      <c r="B1509" s="888" t="s">
        <v>3510</v>
      </c>
      <c r="C1509" s="889">
        <v>45911.0</v>
      </c>
      <c r="D1509" s="890"/>
      <c r="E1509" s="891" t="s">
        <v>225</v>
      </c>
      <c r="F1509" s="889"/>
      <c r="G1509" s="890" t="s">
        <v>651</v>
      </c>
      <c r="H1509" s="888"/>
      <c r="I1509" s="893"/>
      <c r="J1509" s="893">
        <v>20000.0</v>
      </c>
      <c r="K1509" s="893">
        <v>0.0</v>
      </c>
      <c r="L1509" s="894"/>
      <c r="M1509" s="893">
        <f t="shared" si="87"/>
        <v>20000</v>
      </c>
      <c r="N1509" s="893">
        <f t="shared" si="79"/>
        <v>0</v>
      </c>
      <c r="O1509" s="904"/>
      <c r="P1509" s="904"/>
      <c r="Q1509" s="741"/>
    </row>
    <row r="1510" ht="22.5" hidden="1" customHeight="1">
      <c r="A1510" s="723" t="b">
        <v>0</v>
      </c>
      <c r="B1510" s="888" t="s">
        <v>3213</v>
      </c>
      <c r="C1510" s="889">
        <v>45911.0</v>
      </c>
      <c r="D1510" s="890"/>
      <c r="E1510" s="891" t="s">
        <v>225</v>
      </c>
      <c r="F1510" s="889"/>
      <c r="G1510" s="890" t="s">
        <v>651</v>
      </c>
      <c r="H1510" s="888"/>
      <c r="I1510" s="893"/>
      <c r="J1510" s="893">
        <v>72000.0</v>
      </c>
      <c r="K1510" s="893">
        <v>0.0</v>
      </c>
      <c r="L1510" s="894"/>
      <c r="M1510" s="893">
        <f t="shared" si="87"/>
        <v>72000</v>
      </c>
      <c r="N1510" s="893">
        <f t="shared" si="79"/>
        <v>0</v>
      </c>
      <c r="O1510" s="904"/>
      <c r="P1510" s="904"/>
      <c r="Q1510" s="741"/>
    </row>
    <row r="1511" ht="22.5" hidden="1" customHeight="1">
      <c r="A1511" s="723" t="b">
        <v>0</v>
      </c>
      <c r="B1511" s="888" t="s">
        <v>3208</v>
      </c>
      <c r="C1511" s="889">
        <v>45911.0</v>
      </c>
      <c r="D1511" s="890"/>
      <c r="E1511" s="891" t="s">
        <v>225</v>
      </c>
      <c r="F1511" s="889"/>
      <c r="G1511" s="890" t="s">
        <v>620</v>
      </c>
      <c r="H1511" s="888"/>
      <c r="I1511" s="893"/>
      <c r="J1511" s="893">
        <v>25000.0</v>
      </c>
      <c r="K1511" s="893">
        <v>0.0</v>
      </c>
      <c r="L1511" s="894"/>
      <c r="M1511" s="893">
        <f t="shared" si="87"/>
        <v>25000</v>
      </c>
      <c r="N1511" s="893">
        <f t="shared" si="79"/>
        <v>0</v>
      </c>
      <c r="O1511" s="904"/>
      <c r="P1511" s="904"/>
      <c r="Q1511" s="741"/>
    </row>
    <row r="1512" ht="22.5" hidden="1" customHeight="1">
      <c r="A1512" s="723" t="b">
        <v>0</v>
      </c>
      <c r="B1512" s="888" t="s">
        <v>3214</v>
      </c>
      <c r="C1512" s="889">
        <v>45911.0</v>
      </c>
      <c r="D1512" s="890"/>
      <c r="E1512" s="891" t="s">
        <v>225</v>
      </c>
      <c r="F1512" s="889"/>
      <c r="G1512" s="890" t="s">
        <v>651</v>
      </c>
      <c r="H1512" s="888"/>
      <c r="I1512" s="893"/>
      <c r="J1512" s="893">
        <v>15000.0</v>
      </c>
      <c r="K1512" s="893">
        <v>0.0</v>
      </c>
      <c r="L1512" s="894"/>
      <c r="M1512" s="893">
        <f t="shared" si="87"/>
        <v>15000</v>
      </c>
      <c r="N1512" s="893">
        <f t="shared" si="79"/>
        <v>0</v>
      </c>
      <c r="O1512" s="904"/>
      <c r="P1512" s="904"/>
      <c r="Q1512" s="741"/>
    </row>
    <row r="1513" ht="22.5" hidden="1" customHeight="1">
      <c r="A1513" s="723" t="b">
        <v>0</v>
      </c>
      <c r="B1513" s="888" t="s">
        <v>670</v>
      </c>
      <c r="C1513" s="889">
        <v>45911.0</v>
      </c>
      <c r="D1513" s="890"/>
      <c r="E1513" s="891" t="s">
        <v>225</v>
      </c>
      <c r="F1513" s="889"/>
      <c r="G1513" s="890" t="s">
        <v>651</v>
      </c>
      <c r="H1513" s="888"/>
      <c r="I1513" s="893"/>
      <c r="J1513" s="893">
        <v>46000.0</v>
      </c>
      <c r="K1513" s="893">
        <v>0.0</v>
      </c>
      <c r="L1513" s="894"/>
      <c r="M1513" s="893">
        <f t="shared" si="87"/>
        <v>46000</v>
      </c>
      <c r="N1513" s="893">
        <f t="shared" si="79"/>
        <v>0</v>
      </c>
      <c r="O1513" s="904"/>
      <c r="P1513" s="904"/>
      <c r="Q1513" s="741"/>
    </row>
    <row r="1514" ht="22.5" hidden="1" customHeight="1">
      <c r="A1514" s="723" t="b">
        <v>0</v>
      </c>
      <c r="B1514" s="888" t="s">
        <v>3162</v>
      </c>
      <c r="C1514" s="889">
        <v>45904.0</v>
      </c>
      <c r="D1514" s="890"/>
      <c r="E1514" s="891" t="s">
        <v>1609</v>
      </c>
      <c r="F1514" s="889"/>
      <c r="G1514" s="890"/>
      <c r="H1514" s="888"/>
      <c r="I1514" s="893"/>
      <c r="J1514" s="893">
        <v>12000.0</v>
      </c>
      <c r="K1514" s="893">
        <v>0.0</v>
      </c>
      <c r="L1514" s="894"/>
      <c r="M1514" s="893">
        <f t="shared" si="87"/>
        <v>12000</v>
      </c>
      <c r="N1514" s="893">
        <f t="shared" si="79"/>
        <v>0</v>
      </c>
      <c r="O1514" s="904"/>
      <c r="P1514" s="904"/>
      <c r="Q1514" s="741"/>
    </row>
    <row r="1515" ht="22.5" hidden="1" customHeight="1">
      <c r="A1515" s="723" t="b">
        <v>0</v>
      </c>
      <c r="B1515" s="888" t="s">
        <v>627</v>
      </c>
      <c r="C1515" s="889">
        <v>45912.0</v>
      </c>
      <c r="D1515" s="890"/>
      <c r="E1515" s="917"/>
      <c r="F1515" s="889"/>
      <c r="G1515" s="890" t="s">
        <v>2426</v>
      </c>
      <c r="H1515" s="888"/>
      <c r="I1515" s="893"/>
      <c r="J1515" s="893">
        <v>100000.0</v>
      </c>
      <c r="K1515" s="893">
        <v>0.0</v>
      </c>
      <c r="L1515" s="894"/>
      <c r="M1515" s="893">
        <f t="shared" si="87"/>
        <v>100000</v>
      </c>
      <c r="N1515" s="893">
        <f t="shared" si="79"/>
        <v>0</v>
      </c>
      <c r="O1515" s="904"/>
      <c r="P1515" s="904"/>
      <c r="Q1515" s="741"/>
    </row>
    <row r="1516" ht="22.5" hidden="1" customHeight="1">
      <c r="A1516" s="723" t="b">
        <v>0</v>
      </c>
      <c r="B1516" s="888" t="s">
        <v>631</v>
      </c>
      <c r="C1516" s="889">
        <v>45909.0</v>
      </c>
      <c r="D1516" s="890"/>
      <c r="E1516" s="891" t="s">
        <v>1609</v>
      </c>
      <c r="F1516" s="889"/>
      <c r="G1516" s="890" t="s">
        <v>631</v>
      </c>
      <c r="H1516" s="888"/>
      <c r="I1516" s="893"/>
      <c r="J1516" s="893">
        <v>1265000.0</v>
      </c>
      <c r="K1516" s="893">
        <v>0.0</v>
      </c>
      <c r="L1516" s="894"/>
      <c r="M1516" s="893">
        <f t="shared" si="87"/>
        <v>1265000</v>
      </c>
      <c r="N1516" s="893">
        <f t="shared" si="79"/>
        <v>0</v>
      </c>
      <c r="O1516" s="904"/>
      <c r="P1516" s="904"/>
      <c r="Q1516" s="741"/>
    </row>
    <row r="1517" ht="22.5" customHeight="1">
      <c r="A1517" s="723" t="b">
        <v>0</v>
      </c>
      <c r="B1517" s="889" t="s">
        <v>618</v>
      </c>
      <c r="C1517" s="889">
        <v>45950.0</v>
      </c>
      <c r="D1517" s="890" t="s">
        <v>1609</v>
      </c>
      <c r="E1517" s="891" t="s">
        <v>1609</v>
      </c>
      <c r="F1517" s="889"/>
      <c r="G1517" s="889" t="s">
        <v>618</v>
      </c>
      <c r="H1517" s="890">
        <v>196000.0</v>
      </c>
      <c r="I1517" s="890">
        <v>196000.0</v>
      </c>
      <c r="J1517" s="893">
        <v>196000.0</v>
      </c>
      <c r="K1517" s="893">
        <v>0.0</v>
      </c>
      <c r="L1517" s="894"/>
      <c r="M1517" s="893">
        <v>196000.0</v>
      </c>
      <c r="N1517" s="893">
        <f t="shared" si="79"/>
        <v>0</v>
      </c>
      <c r="O1517" s="904"/>
      <c r="P1517" s="904"/>
      <c r="Q1517" s="741"/>
    </row>
    <row r="1518" ht="22.5" hidden="1" customHeight="1">
      <c r="A1518" s="723" t="b">
        <v>0</v>
      </c>
      <c r="B1518" s="888" t="s">
        <v>3202</v>
      </c>
      <c r="C1518" s="889">
        <v>45910.0</v>
      </c>
      <c r="D1518" s="890"/>
      <c r="E1518" s="891" t="s">
        <v>1609</v>
      </c>
      <c r="F1518" s="888" t="s">
        <v>3201</v>
      </c>
      <c r="G1518" s="890" t="s">
        <v>622</v>
      </c>
      <c r="H1518" s="888"/>
      <c r="I1518" s="893"/>
      <c r="J1518" s="893">
        <v>49000.0</v>
      </c>
      <c r="K1518" s="893">
        <v>0.0</v>
      </c>
      <c r="L1518" s="894"/>
      <c r="M1518" s="893">
        <f t="shared" ref="M1518:M1541" si="88">IF(OR(ISBLANK(J1518),ISBLANK(K1518)),"",J1518-K1518)</f>
        <v>49000</v>
      </c>
      <c r="N1518" s="893">
        <f t="shared" si="79"/>
        <v>0</v>
      </c>
      <c r="O1518" s="904"/>
      <c r="P1518" s="904"/>
      <c r="Q1518" s="741"/>
    </row>
    <row r="1519" ht="22.5" hidden="1" customHeight="1">
      <c r="A1519" s="723" t="b">
        <v>0</v>
      </c>
      <c r="B1519" s="888" t="s">
        <v>2580</v>
      </c>
      <c r="C1519" s="889">
        <v>45910.0</v>
      </c>
      <c r="D1519" s="890"/>
      <c r="E1519" s="891" t="s">
        <v>1609</v>
      </c>
      <c r="F1519" s="889"/>
      <c r="G1519" s="890"/>
      <c r="H1519" s="888"/>
      <c r="I1519" s="893"/>
      <c r="J1519" s="893">
        <v>500000.0</v>
      </c>
      <c r="K1519" s="893">
        <v>0.0</v>
      </c>
      <c r="L1519" s="894"/>
      <c r="M1519" s="893">
        <f t="shared" si="88"/>
        <v>500000</v>
      </c>
      <c r="N1519" s="893">
        <f t="shared" si="79"/>
        <v>0</v>
      </c>
      <c r="O1519" s="904"/>
      <c r="P1519" s="904"/>
      <c r="Q1519" s="741"/>
    </row>
    <row r="1520" ht="22.5" hidden="1" customHeight="1">
      <c r="A1520" s="723" t="b">
        <v>0</v>
      </c>
      <c r="B1520" s="888" t="s">
        <v>68</v>
      </c>
      <c r="C1520" s="889">
        <v>45914.0</v>
      </c>
      <c r="D1520" s="890"/>
      <c r="E1520" s="891" t="s">
        <v>68</v>
      </c>
      <c r="F1520" s="889"/>
      <c r="G1520" s="890" t="s">
        <v>2426</v>
      </c>
      <c r="H1520" s="888"/>
      <c r="I1520" s="893"/>
      <c r="J1520" s="893">
        <v>10000.0</v>
      </c>
      <c r="K1520" s="893">
        <v>0.0</v>
      </c>
      <c r="L1520" s="894"/>
      <c r="M1520" s="893">
        <f t="shared" si="88"/>
        <v>10000</v>
      </c>
      <c r="N1520" s="893">
        <f t="shared" si="79"/>
        <v>0</v>
      </c>
      <c r="O1520" s="904"/>
      <c r="P1520" s="904"/>
      <c r="Q1520" s="741"/>
    </row>
    <row r="1521" ht="22.5" hidden="1" customHeight="1">
      <c r="A1521" s="723" t="b">
        <v>0</v>
      </c>
      <c r="B1521" s="888" t="s">
        <v>3203</v>
      </c>
      <c r="C1521" s="889">
        <v>45910.0</v>
      </c>
      <c r="D1521" s="890"/>
      <c r="E1521" s="891" t="s">
        <v>1609</v>
      </c>
      <c r="F1521" s="889"/>
      <c r="G1521" s="890" t="s">
        <v>622</v>
      </c>
      <c r="H1521" s="888"/>
      <c r="I1521" s="893"/>
      <c r="J1521" s="893">
        <v>206000.0</v>
      </c>
      <c r="K1521" s="893">
        <v>0.0</v>
      </c>
      <c r="L1521" s="894"/>
      <c r="M1521" s="893">
        <f t="shared" si="88"/>
        <v>206000</v>
      </c>
      <c r="N1521" s="893">
        <f t="shared" si="79"/>
        <v>0</v>
      </c>
      <c r="O1521" s="904"/>
      <c r="P1521" s="904"/>
      <c r="Q1521" s="741"/>
    </row>
    <row r="1522" ht="22.5" hidden="1" customHeight="1">
      <c r="A1522" s="723" t="b">
        <v>0</v>
      </c>
      <c r="B1522" s="888" t="s">
        <v>3216</v>
      </c>
      <c r="C1522" s="889">
        <v>45914.0</v>
      </c>
      <c r="D1522" s="890"/>
      <c r="E1522" s="891" t="s">
        <v>31</v>
      </c>
      <c r="F1522" s="889"/>
      <c r="G1522" s="890" t="s">
        <v>2426</v>
      </c>
      <c r="H1522" s="888"/>
      <c r="I1522" s="893"/>
      <c r="J1522" s="893">
        <v>61000.0</v>
      </c>
      <c r="K1522" s="893">
        <v>0.0</v>
      </c>
      <c r="L1522" s="894"/>
      <c r="M1522" s="893">
        <f t="shared" si="88"/>
        <v>61000</v>
      </c>
      <c r="N1522" s="893">
        <f t="shared" si="79"/>
        <v>0</v>
      </c>
      <c r="O1522" s="904"/>
      <c r="P1522" s="904"/>
      <c r="Q1522" s="741"/>
    </row>
    <row r="1523" ht="22.5" customHeight="1">
      <c r="A1523" s="723" t="b">
        <v>0</v>
      </c>
      <c r="B1523" s="888" t="s">
        <v>3416</v>
      </c>
      <c r="C1523" s="889">
        <v>45914.0</v>
      </c>
      <c r="D1523" s="890"/>
      <c r="E1523" s="891" t="s">
        <v>791</v>
      </c>
      <c r="F1523" s="889"/>
      <c r="G1523" s="890" t="s">
        <v>618</v>
      </c>
      <c r="H1523" s="888"/>
      <c r="I1523" s="893"/>
      <c r="J1523" s="893">
        <v>30000.0</v>
      </c>
      <c r="K1523" s="893">
        <v>0.0</v>
      </c>
      <c r="L1523" s="894"/>
      <c r="M1523" s="893">
        <f t="shared" si="88"/>
        <v>30000</v>
      </c>
      <c r="N1523" s="893">
        <f t="shared" si="79"/>
        <v>0</v>
      </c>
      <c r="O1523" s="904"/>
      <c r="P1523" s="904"/>
      <c r="Q1523" s="741"/>
    </row>
    <row r="1524" ht="22.5" hidden="1" customHeight="1">
      <c r="A1524" s="723" t="b">
        <v>0</v>
      </c>
      <c r="B1524" s="888" t="s">
        <v>3228</v>
      </c>
      <c r="C1524" s="889">
        <v>45914.0</v>
      </c>
      <c r="D1524" s="890"/>
      <c r="E1524" s="891" t="s">
        <v>31</v>
      </c>
      <c r="F1524" s="889"/>
      <c r="G1524" s="890" t="s">
        <v>628</v>
      </c>
      <c r="H1524" s="888"/>
      <c r="I1524" s="893"/>
      <c r="J1524" s="893">
        <v>16000.0</v>
      </c>
      <c r="K1524" s="893">
        <v>0.0</v>
      </c>
      <c r="L1524" s="894"/>
      <c r="M1524" s="893">
        <f t="shared" si="88"/>
        <v>16000</v>
      </c>
      <c r="N1524" s="893">
        <f t="shared" si="79"/>
        <v>0</v>
      </c>
      <c r="O1524" s="904"/>
      <c r="P1524" s="904"/>
      <c r="Q1524" s="741"/>
    </row>
    <row r="1525" ht="22.5" hidden="1" customHeight="1">
      <c r="A1525" s="723" t="b">
        <v>0</v>
      </c>
      <c r="B1525" s="888" t="s">
        <v>657</v>
      </c>
      <c r="C1525" s="889">
        <v>45914.0</v>
      </c>
      <c r="D1525" s="890"/>
      <c r="E1525" s="891" t="s">
        <v>31</v>
      </c>
      <c r="F1525" s="889"/>
      <c r="G1525" s="890" t="s">
        <v>651</v>
      </c>
      <c r="H1525" s="888"/>
      <c r="I1525" s="893"/>
      <c r="J1525" s="893">
        <v>10000.0</v>
      </c>
      <c r="K1525" s="893">
        <v>0.0</v>
      </c>
      <c r="L1525" s="894"/>
      <c r="M1525" s="893">
        <f t="shared" si="88"/>
        <v>10000</v>
      </c>
      <c r="N1525" s="893">
        <f t="shared" si="79"/>
        <v>0</v>
      </c>
      <c r="O1525" s="904"/>
      <c r="P1525" s="904"/>
      <c r="Q1525" s="741"/>
    </row>
    <row r="1526" ht="22.5" customHeight="1">
      <c r="A1526" s="723" t="b">
        <v>0</v>
      </c>
      <c r="B1526" s="888" t="s">
        <v>3416</v>
      </c>
      <c r="C1526" s="889">
        <v>45914.0</v>
      </c>
      <c r="D1526" s="890"/>
      <c r="E1526" s="891" t="s">
        <v>41</v>
      </c>
      <c r="F1526" s="889"/>
      <c r="G1526" s="890" t="s">
        <v>618</v>
      </c>
      <c r="H1526" s="888"/>
      <c r="I1526" s="893"/>
      <c r="J1526" s="893">
        <v>200000.0</v>
      </c>
      <c r="K1526" s="893">
        <v>0.0</v>
      </c>
      <c r="L1526" s="894"/>
      <c r="M1526" s="893">
        <f t="shared" si="88"/>
        <v>200000</v>
      </c>
      <c r="N1526" s="893">
        <f t="shared" si="79"/>
        <v>0</v>
      </c>
      <c r="O1526" s="904"/>
      <c r="P1526" s="904"/>
      <c r="Q1526" s="741"/>
    </row>
    <row r="1527" ht="22.5" hidden="1" customHeight="1">
      <c r="A1527" s="723" t="b">
        <v>0</v>
      </c>
      <c r="B1527" s="888" t="s">
        <v>3197</v>
      </c>
      <c r="C1527" s="889">
        <v>45910.0</v>
      </c>
      <c r="D1527" s="890"/>
      <c r="E1527" s="891" t="s">
        <v>1609</v>
      </c>
      <c r="F1527" s="889"/>
      <c r="G1527" s="890" t="s">
        <v>641</v>
      </c>
      <c r="H1527" s="888"/>
      <c r="I1527" s="893"/>
      <c r="J1527" s="893">
        <v>550000.0</v>
      </c>
      <c r="K1527" s="893">
        <v>0.0</v>
      </c>
      <c r="L1527" s="894"/>
      <c r="M1527" s="893">
        <f t="shared" si="88"/>
        <v>550000</v>
      </c>
      <c r="N1527" s="893">
        <f t="shared" si="79"/>
        <v>0</v>
      </c>
      <c r="O1527" s="904"/>
      <c r="P1527" s="904"/>
      <c r="Q1527" s="741"/>
    </row>
    <row r="1528" ht="22.5" customHeight="1">
      <c r="A1528" s="723" t="b">
        <v>0</v>
      </c>
      <c r="B1528" s="888" t="s">
        <v>618</v>
      </c>
      <c r="C1528" s="889">
        <v>45918.0</v>
      </c>
      <c r="D1528" s="890"/>
      <c r="E1528" s="891" t="s">
        <v>791</v>
      </c>
      <c r="F1528" s="889"/>
      <c r="G1528" s="890" t="s">
        <v>618</v>
      </c>
      <c r="H1528" s="888"/>
      <c r="I1528" s="893"/>
      <c r="J1528" s="893">
        <v>25000.0</v>
      </c>
      <c r="K1528" s="893">
        <v>0.0</v>
      </c>
      <c r="L1528" s="894"/>
      <c r="M1528" s="893">
        <f t="shared" si="88"/>
        <v>25000</v>
      </c>
      <c r="N1528" s="893">
        <f t="shared" si="79"/>
        <v>0</v>
      </c>
      <c r="O1528" s="904"/>
      <c r="P1528" s="904"/>
      <c r="Q1528" s="741"/>
    </row>
    <row r="1529" ht="22.5" hidden="1" customHeight="1">
      <c r="A1529" s="723" t="b">
        <v>0</v>
      </c>
      <c r="B1529" s="888" t="s">
        <v>3224</v>
      </c>
      <c r="C1529" s="889">
        <v>45914.0</v>
      </c>
      <c r="D1529" s="890"/>
      <c r="E1529" s="891" t="s">
        <v>37</v>
      </c>
      <c r="F1529" s="889"/>
      <c r="G1529" s="890" t="s">
        <v>2426</v>
      </c>
      <c r="H1529" s="888"/>
      <c r="I1529" s="893"/>
      <c r="J1529" s="893">
        <v>40000.0</v>
      </c>
      <c r="K1529" s="893">
        <v>0.0</v>
      </c>
      <c r="L1529" s="894"/>
      <c r="M1529" s="893">
        <f t="shared" si="88"/>
        <v>40000</v>
      </c>
      <c r="N1529" s="893">
        <f t="shared" si="79"/>
        <v>0</v>
      </c>
      <c r="O1529" s="904"/>
      <c r="P1529" s="904"/>
      <c r="Q1529" s="741"/>
    </row>
    <row r="1530" ht="22.5" hidden="1" customHeight="1">
      <c r="A1530" s="723" t="b">
        <v>0</v>
      </c>
      <c r="B1530" s="888" t="s">
        <v>3518</v>
      </c>
      <c r="C1530" s="889">
        <v>45914.0</v>
      </c>
      <c r="D1530" s="890"/>
      <c r="E1530" s="917"/>
      <c r="F1530" s="889"/>
      <c r="G1530" s="890" t="s">
        <v>633</v>
      </c>
      <c r="H1530" s="888"/>
      <c r="I1530" s="893"/>
      <c r="J1530" s="893">
        <v>10000.0</v>
      </c>
      <c r="K1530" s="893">
        <v>0.0</v>
      </c>
      <c r="L1530" s="894"/>
      <c r="M1530" s="893">
        <f t="shared" si="88"/>
        <v>10000</v>
      </c>
      <c r="N1530" s="893">
        <f t="shared" si="79"/>
        <v>0</v>
      </c>
      <c r="O1530" s="904"/>
      <c r="P1530" s="904"/>
      <c r="Q1530" s="741"/>
    </row>
    <row r="1531" ht="22.5" hidden="1" customHeight="1">
      <c r="A1531" s="723" t="b">
        <v>0</v>
      </c>
      <c r="B1531" s="888" t="s">
        <v>766</v>
      </c>
      <c r="C1531" s="889">
        <v>45911.0</v>
      </c>
      <c r="D1531" s="890"/>
      <c r="E1531" s="891" t="s">
        <v>1609</v>
      </c>
      <c r="F1531" s="889"/>
      <c r="G1531" s="890" t="s">
        <v>633</v>
      </c>
      <c r="H1531" s="888"/>
      <c r="I1531" s="893"/>
      <c r="J1531" s="893">
        <v>124000.0</v>
      </c>
      <c r="K1531" s="893">
        <v>0.0</v>
      </c>
      <c r="L1531" s="894"/>
      <c r="M1531" s="893">
        <f t="shared" si="88"/>
        <v>124000</v>
      </c>
      <c r="N1531" s="893">
        <f t="shared" si="79"/>
        <v>0</v>
      </c>
      <c r="O1531" s="904"/>
      <c r="P1531" s="904"/>
      <c r="Q1531" s="741"/>
    </row>
    <row r="1532" ht="22.5" hidden="1" customHeight="1">
      <c r="A1532" s="723" t="b">
        <v>0</v>
      </c>
      <c r="B1532" s="888" t="s">
        <v>3234</v>
      </c>
      <c r="C1532" s="889">
        <v>45914.0</v>
      </c>
      <c r="D1532" s="890"/>
      <c r="E1532" s="891" t="s">
        <v>54</v>
      </c>
      <c r="F1532" s="889"/>
      <c r="G1532" s="930" t="s">
        <v>819</v>
      </c>
      <c r="H1532" s="888"/>
      <c r="I1532" s="893"/>
      <c r="J1532" s="893">
        <v>20000.0</v>
      </c>
      <c r="K1532" s="893">
        <v>0.0</v>
      </c>
      <c r="L1532" s="894"/>
      <c r="M1532" s="893">
        <f t="shared" si="88"/>
        <v>20000</v>
      </c>
      <c r="N1532" s="893">
        <f t="shared" si="79"/>
        <v>0</v>
      </c>
      <c r="O1532" s="904"/>
      <c r="P1532" s="904"/>
      <c r="Q1532" s="741"/>
    </row>
    <row r="1533" ht="22.5" hidden="1" customHeight="1">
      <c r="A1533" s="723" t="b">
        <v>0</v>
      </c>
      <c r="B1533" s="888" t="s">
        <v>3206</v>
      </c>
      <c r="C1533" s="889">
        <v>45911.0</v>
      </c>
      <c r="D1533" s="890"/>
      <c r="E1533" s="891" t="s">
        <v>1609</v>
      </c>
      <c r="F1533" s="889"/>
      <c r="G1533" s="890" t="s">
        <v>641</v>
      </c>
      <c r="H1533" s="888"/>
      <c r="I1533" s="893"/>
      <c r="J1533" s="893">
        <v>50000.0</v>
      </c>
      <c r="K1533" s="893">
        <v>0.0</v>
      </c>
      <c r="L1533" s="894"/>
      <c r="M1533" s="893">
        <f t="shared" si="88"/>
        <v>50000</v>
      </c>
      <c r="N1533" s="893">
        <f t="shared" si="79"/>
        <v>0</v>
      </c>
      <c r="O1533" s="904"/>
      <c r="P1533" s="904"/>
      <c r="Q1533" s="741"/>
    </row>
    <row r="1534" ht="22.5" hidden="1" customHeight="1">
      <c r="A1534" s="723" t="b">
        <v>0</v>
      </c>
      <c r="B1534" s="888" t="s">
        <v>3519</v>
      </c>
      <c r="C1534" s="889">
        <v>45911.0</v>
      </c>
      <c r="D1534" s="890"/>
      <c r="E1534" s="891" t="s">
        <v>1609</v>
      </c>
      <c r="F1534" s="889"/>
      <c r="G1534" s="890" t="s">
        <v>628</v>
      </c>
      <c r="H1534" s="888"/>
      <c r="I1534" s="893"/>
      <c r="J1534" s="893">
        <v>10000.0</v>
      </c>
      <c r="K1534" s="893">
        <v>0.0</v>
      </c>
      <c r="L1534" s="894"/>
      <c r="M1534" s="893">
        <f t="shared" si="88"/>
        <v>10000</v>
      </c>
      <c r="N1534" s="893">
        <f t="shared" si="79"/>
        <v>0</v>
      </c>
      <c r="O1534" s="904"/>
      <c r="P1534" s="904"/>
      <c r="Q1534" s="741"/>
    </row>
    <row r="1535" ht="22.5" hidden="1" customHeight="1">
      <c r="A1535" s="723" t="b">
        <v>0</v>
      </c>
      <c r="B1535" s="888" t="s">
        <v>3204</v>
      </c>
      <c r="C1535" s="889">
        <v>45911.0</v>
      </c>
      <c r="D1535" s="890"/>
      <c r="E1535" s="891" t="s">
        <v>1609</v>
      </c>
      <c r="F1535" s="889"/>
      <c r="G1535" s="890" t="s">
        <v>2426</v>
      </c>
      <c r="H1535" s="888"/>
      <c r="I1535" s="893"/>
      <c r="J1535" s="893">
        <v>1000000.0</v>
      </c>
      <c r="K1535" s="893">
        <v>0.0</v>
      </c>
      <c r="L1535" s="894"/>
      <c r="M1535" s="893">
        <f t="shared" si="88"/>
        <v>1000000</v>
      </c>
      <c r="N1535" s="893">
        <f t="shared" si="79"/>
        <v>0</v>
      </c>
      <c r="O1535" s="904"/>
      <c r="P1535" s="904"/>
      <c r="Q1535" s="741"/>
    </row>
    <row r="1536" ht="22.5" hidden="1" customHeight="1">
      <c r="A1536" s="723" t="b">
        <v>0</v>
      </c>
      <c r="B1536" s="888" t="s">
        <v>3215</v>
      </c>
      <c r="C1536" s="889">
        <v>45913.0</v>
      </c>
      <c r="D1536" s="890"/>
      <c r="E1536" s="891" t="s">
        <v>1609</v>
      </c>
      <c r="F1536" s="889"/>
      <c r="G1536" s="890" t="s">
        <v>2426</v>
      </c>
      <c r="H1536" s="888"/>
      <c r="I1536" s="893"/>
      <c r="J1536" s="893">
        <v>650000.0</v>
      </c>
      <c r="K1536" s="893">
        <v>0.0</v>
      </c>
      <c r="L1536" s="894"/>
      <c r="M1536" s="893">
        <f t="shared" si="88"/>
        <v>650000</v>
      </c>
      <c r="N1536" s="893">
        <f t="shared" si="79"/>
        <v>0</v>
      </c>
      <c r="O1536" s="904"/>
      <c r="P1536" s="904"/>
      <c r="Q1536" s="741"/>
    </row>
    <row r="1537" ht="22.5" hidden="1" customHeight="1">
      <c r="A1537" s="723" t="b">
        <v>0</v>
      </c>
      <c r="B1537" s="888" t="s">
        <v>3231</v>
      </c>
      <c r="C1537" s="889">
        <v>45914.0</v>
      </c>
      <c r="D1537" s="890"/>
      <c r="E1537" s="891" t="s">
        <v>3232</v>
      </c>
      <c r="F1537" s="889"/>
      <c r="G1537" s="930" t="s">
        <v>633</v>
      </c>
      <c r="H1537" s="888"/>
      <c r="I1537" s="893"/>
      <c r="J1537" s="893">
        <v>121000.0</v>
      </c>
      <c r="K1537" s="893">
        <v>0.0</v>
      </c>
      <c r="L1537" s="894"/>
      <c r="M1537" s="893">
        <f t="shared" si="88"/>
        <v>121000</v>
      </c>
      <c r="N1537" s="893">
        <f t="shared" si="79"/>
        <v>0</v>
      </c>
      <c r="O1537" s="904"/>
      <c r="P1537" s="904"/>
      <c r="Q1537" s="741"/>
    </row>
    <row r="1538" ht="22.5" hidden="1" customHeight="1">
      <c r="A1538" s="723" t="b">
        <v>0</v>
      </c>
      <c r="B1538" s="888" t="s">
        <v>2672</v>
      </c>
      <c r="C1538" s="889">
        <v>45914.0</v>
      </c>
      <c r="D1538" s="890"/>
      <c r="E1538" s="891" t="s">
        <v>1609</v>
      </c>
      <c r="F1538" s="889"/>
      <c r="G1538" s="890" t="s">
        <v>2426</v>
      </c>
      <c r="H1538" s="888"/>
      <c r="I1538" s="893"/>
      <c r="J1538" s="893">
        <v>30000.0</v>
      </c>
      <c r="K1538" s="893">
        <v>0.0</v>
      </c>
      <c r="L1538" s="894"/>
      <c r="M1538" s="893">
        <f t="shared" si="88"/>
        <v>30000</v>
      </c>
      <c r="N1538" s="893">
        <f t="shared" si="79"/>
        <v>0</v>
      </c>
      <c r="O1538" s="904"/>
      <c r="P1538" s="904"/>
      <c r="Q1538" s="741"/>
    </row>
    <row r="1539" ht="22.5" hidden="1" customHeight="1">
      <c r="A1539" s="723" t="b">
        <v>0</v>
      </c>
      <c r="B1539" s="888" t="s">
        <v>3501</v>
      </c>
      <c r="C1539" s="889">
        <v>45914.0</v>
      </c>
      <c r="D1539" s="890"/>
      <c r="E1539" s="891" t="s">
        <v>1609</v>
      </c>
      <c r="F1539" s="889"/>
      <c r="G1539" s="930" t="s">
        <v>628</v>
      </c>
      <c r="H1539" s="888"/>
      <c r="I1539" s="893"/>
      <c r="J1539" s="893">
        <v>10000.0</v>
      </c>
      <c r="K1539" s="893">
        <v>0.0</v>
      </c>
      <c r="L1539" s="894"/>
      <c r="M1539" s="893">
        <f t="shared" si="88"/>
        <v>10000</v>
      </c>
      <c r="N1539" s="893">
        <f t="shared" si="79"/>
        <v>0</v>
      </c>
      <c r="O1539" s="904"/>
      <c r="P1539" s="904"/>
      <c r="Q1539" s="741"/>
    </row>
    <row r="1540" ht="22.5" hidden="1" customHeight="1">
      <c r="A1540" s="723" t="b">
        <v>0</v>
      </c>
      <c r="B1540" s="888" t="s">
        <v>3520</v>
      </c>
      <c r="C1540" s="889">
        <v>45914.0</v>
      </c>
      <c r="D1540" s="890"/>
      <c r="E1540" s="891" t="s">
        <v>68</v>
      </c>
      <c r="F1540" s="889"/>
      <c r="G1540" s="890" t="s">
        <v>628</v>
      </c>
      <c r="H1540" s="888"/>
      <c r="I1540" s="893"/>
      <c r="J1540" s="893">
        <v>50000.0</v>
      </c>
      <c r="K1540" s="893">
        <v>0.0</v>
      </c>
      <c r="L1540" s="894"/>
      <c r="M1540" s="893">
        <f t="shared" si="88"/>
        <v>50000</v>
      </c>
      <c r="N1540" s="893">
        <f t="shared" si="79"/>
        <v>0</v>
      </c>
      <c r="O1540" s="904"/>
      <c r="P1540" s="904"/>
      <c r="Q1540" s="741"/>
    </row>
    <row r="1541" ht="22.5" hidden="1" customHeight="1">
      <c r="A1541" s="723" t="b">
        <v>0</v>
      </c>
      <c r="B1541" s="888" t="s">
        <v>3217</v>
      </c>
      <c r="C1541" s="889">
        <v>45914.0</v>
      </c>
      <c r="D1541" s="890"/>
      <c r="E1541" s="891" t="s">
        <v>3160</v>
      </c>
      <c r="F1541" s="889"/>
      <c r="G1541" s="890" t="s">
        <v>2426</v>
      </c>
      <c r="H1541" s="888"/>
      <c r="I1541" s="893"/>
      <c r="J1541" s="893">
        <v>15000.0</v>
      </c>
      <c r="K1541" s="893">
        <v>0.0</v>
      </c>
      <c r="L1541" s="894"/>
      <c r="M1541" s="893">
        <f t="shared" si="88"/>
        <v>15000</v>
      </c>
      <c r="N1541" s="893">
        <f t="shared" si="79"/>
        <v>0</v>
      </c>
      <c r="O1541" s="904"/>
      <c r="P1541" s="904"/>
      <c r="Q1541" s="741"/>
    </row>
    <row r="1542" ht="22.5" hidden="1" customHeight="1">
      <c r="A1542" s="723" t="b">
        <v>0</v>
      </c>
      <c r="B1542" s="888" t="s">
        <v>632</v>
      </c>
      <c r="C1542" s="889">
        <v>45914.0</v>
      </c>
      <c r="D1542" s="890"/>
      <c r="E1542" s="891" t="s">
        <v>54</v>
      </c>
      <c r="F1542" s="888">
        <v>1282.0</v>
      </c>
      <c r="G1542" s="890" t="s">
        <v>620</v>
      </c>
      <c r="H1542" s="888"/>
      <c r="I1542" s="893"/>
      <c r="J1542" s="893">
        <v>227000.0</v>
      </c>
      <c r="K1542" s="893">
        <v>0.0</v>
      </c>
      <c r="L1542" s="894"/>
      <c r="M1542" s="893">
        <v>227000.0</v>
      </c>
      <c r="N1542" s="893">
        <f t="shared" si="79"/>
        <v>0</v>
      </c>
      <c r="O1542" s="904"/>
      <c r="P1542" s="904"/>
      <c r="Q1542" s="741"/>
    </row>
    <row r="1543" ht="22.5" hidden="1" customHeight="1">
      <c r="A1543" s="723" t="b">
        <v>0</v>
      </c>
      <c r="B1543" s="888" t="s">
        <v>3521</v>
      </c>
      <c r="C1543" s="889">
        <v>45914.0</v>
      </c>
      <c r="D1543" s="890"/>
      <c r="E1543" s="891" t="s">
        <v>54</v>
      </c>
      <c r="F1543" s="889"/>
      <c r="G1543" s="890" t="s">
        <v>628</v>
      </c>
      <c r="H1543" s="888"/>
      <c r="I1543" s="893"/>
      <c r="J1543" s="893">
        <v>10000.0</v>
      </c>
      <c r="K1543" s="893">
        <v>0.0</v>
      </c>
      <c r="L1543" s="894"/>
      <c r="M1543" s="893">
        <f t="shared" ref="M1543:M1550" si="89">IF(OR(ISBLANK(J1543),ISBLANK(K1543)),"",J1543-K1543)</f>
        <v>10000</v>
      </c>
      <c r="N1543" s="893">
        <f t="shared" si="79"/>
        <v>0</v>
      </c>
      <c r="O1543" s="904"/>
      <c r="P1543" s="904"/>
      <c r="Q1543" s="741"/>
    </row>
    <row r="1544" ht="22.5" hidden="1" customHeight="1">
      <c r="A1544" s="723" t="b">
        <v>0</v>
      </c>
      <c r="B1544" s="888" t="s">
        <v>657</v>
      </c>
      <c r="C1544" s="889">
        <v>45914.0</v>
      </c>
      <c r="D1544" s="890"/>
      <c r="E1544" s="891" t="s">
        <v>1609</v>
      </c>
      <c r="F1544" s="889"/>
      <c r="G1544" s="930" t="s">
        <v>2426</v>
      </c>
      <c r="H1544" s="888"/>
      <c r="I1544" s="893"/>
      <c r="J1544" s="893">
        <v>30000.0</v>
      </c>
      <c r="K1544" s="893">
        <v>0.0</v>
      </c>
      <c r="L1544" s="894"/>
      <c r="M1544" s="893">
        <f t="shared" si="89"/>
        <v>30000</v>
      </c>
      <c r="N1544" s="893">
        <f t="shared" si="79"/>
        <v>0</v>
      </c>
      <c r="O1544" s="904"/>
      <c r="P1544" s="904"/>
      <c r="Q1544" s="741"/>
    </row>
    <row r="1545" ht="22.5" hidden="1" customHeight="1">
      <c r="A1545" s="723" t="b">
        <v>0</v>
      </c>
      <c r="B1545" s="888" t="s">
        <v>3218</v>
      </c>
      <c r="C1545" s="889">
        <v>45914.0</v>
      </c>
      <c r="D1545" s="890"/>
      <c r="E1545" s="891" t="s">
        <v>1609</v>
      </c>
      <c r="F1545" s="889"/>
      <c r="G1545" s="930" t="s">
        <v>2426</v>
      </c>
      <c r="H1545" s="888"/>
      <c r="I1545" s="893"/>
      <c r="J1545" s="893">
        <v>50000.0</v>
      </c>
      <c r="K1545" s="893">
        <v>0.0</v>
      </c>
      <c r="L1545" s="894"/>
      <c r="M1545" s="893">
        <f t="shared" si="89"/>
        <v>50000</v>
      </c>
      <c r="N1545" s="893">
        <f t="shared" si="79"/>
        <v>0</v>
      </c>
      <c r="O1545" s="904"/>
      <c r="P1545" s="904"/>
      <c r="Q1545" s="741"/>
    </row>
    <row r="1546" ht="22.5" customHeight="1">
      <c r="A1546" s="723" t="b">
        <v>0</v>
      </c>
      <c r="B1546" s="888" t="s">
        <v>618</v>
      </c>
      <c r="C1546" s="889">
        <v>45914.0</v>
      </c>
      <c r="D1546" s="890"/>
      <c r="E1546" s="891" t="s">
        <v>33</v>
      </c>
      <c r="F1546" s="889"/>
      <c r="G1546" s="890" t="s">
        <v>618</v>
      </c>
      <c r="H1546" s="888"/>
      <c r="I1546" s="893"/>
      <c r="J1546" s="893">
        <v>25000.0</v>
      </c>
      <c r="K1546" s="893">
        <v>0.0</v>
      </c>
      <c r="L1546" s="894"/>
      <c r="M1546" s="893">
        <f t="shared" si="89"/>
        <v>25000</v>
      </c>
      <c r="N1546" s="893">
        <f t="shared" si="79"/>
        <v>0</v>
      </c>
      <c r="O1546" s="904"/>
      <c r="P1546" s="904"/>
      <c r="Q1546" s="741"/>
    </row>
    <row r="1547" ht="22.5" hidden="1" customHeight="1">
      <c r="A1547" s="723" t="b">
        <v>0</v>
      </c>
      <c r="B1547" s="888" t="s">
        <v>3227</v>
      </c>
      <c r="C1547" s="889">
        <v>45914.0</v>
      </c>
      <c r="D1547" s="890"/>
      <c r="E1547" s="917"/>
      <c r="F1547" s="889"/>
      <c r="G1547" s="890" t="s">
        <v>620</v>
      </c>
      <c r="H1547" s="888"/>
      <c r="I1547" s="893"/>
      <c r="J1547" s="893">
        <v>250000.0</v>
      </c>
      <c r="K1547" s="893">
        <v>0.0</v>
      </c>
      <c r="L1547" s="894"/>
      <c r="M1547" s="893">
        <f t="shared" si="89"/>
        <v>250000</v>
      </c>
      <c r="N1547" s="893">
        <f t="shared" si="79"/>
        <v>0</v>
      </c>
      <c r="O1547" s="904"/>
      <c r="P1547" s="904"/>
      <c r="Q1547" s="741"/>
    </row>
    <row r="1548" ht="22.5" customHeight="1">
      <c r="A1548" s="723" t="b">
        <v>0</v>
      </c>
      <c r="B1548" s="888" t="s">
        <v>618</v>
      </c>
      <c r="C1548" s="889">
        <v>45914.0</v>
      </c>
      <c r="D1548" s="890"/>
      <c r="E1548" s="891" t="s">
        <v>3166</v>
      </c>
      <c r="F1548" s="889"/>
      <c r="G1548" s="890" t="s">
        <v>618</v>
      </c>
      <c r="H1548" s="888"/>
      <c r="I1548" s="893"/>
      <c r="J1548" s="893">
        <v>10000.0</v>
      </c>
      <c r="K1548" s="893">
        <v>0.0</v>
      </c>
      <c r="L1548" s="894"/>
      <c r="M1548" s="893">
        <f t="shared" si="89"/>
        <v>10000</v>
      </c>
      <c r="N1548" s="893">
        <f t="shared" si="79"/>
        <v>0</v>
      </c>
      <c r="O1548" s="904"/>
      <c r="P1548" s="904"/>
      <c r="Q1548" s="741"/>
    </row>
    <row r="1549" ht="22.5" hidden="1" customHeight="1">
      <c r="A1549" s="723" t="b">
        <v>0</v>
      </c>
      <c r="B1549" s="888" t="s">
        <v>3219</v>
      </c>
      <c r="C1549" s="889">
        <v>45914.0</v>
      </c>
      <c r="D1549" s="890"/>
      <c r="E1549" s="891" t="s">
        <v>1609</v>
      </c>
      <c r="F1549" s="889"/>
      <c r="G1549" s="930" t="s">
        <v>2426</v>
      </c>
      <c r="H1549" s="888"/>
      <c r="I1549" s="893"/>
      <c r="J1549" s="893">
        <v>55000.0</v>
      </c>
      <c r="K1549" s="893">
        <v>0.0</v>
      </c>
      <c r="L1549" s="894"/>
      <c r="M1549" s="893">
        <f t="shared" si="89"/>
        <v>55000</v>
      </c>
      <c r="N1549" s="893">
        <f t="shared" si="79"/>
        <v>0</v>
      </c>
      <c r="O1549" s="904"/>
      <c r="P1549" s="904"/>
      <c r="Q1549" s="741"/>
    </row>
    <row r="1550" ht="22.5" hidden="1" customHeight="1">
      <c r="A1550" s="723" t="b">
        <v>0</v>
      </c>
      <c r="B1550" s="888" t="s">
        <v>3220</v>
      </c>
      <c r="C1550" s="889">
        <v>45914.0</v>
      </c>
      <c r="D1550" s="890"/>
      <c r="E1550" s="891" t="s">
        <v>1609</v>
      </c>
      <c r="F1550" s="889"/>
      <c r="G1550" s="930" t="s">
        <v>2426</v>
      </c>
      <c r="H1550" s="888"/>
      <c r="I1550" s="893"/>
      <c r="J1550" s="893">
        <v>150000.0</v>
      </c>
      <c r="K1550" s="893">
        <v>0.0</v>
      </c>
      <c r="L1550" s="894"/>
      <c r="M1550" s="893">
        <f t="shared" si="89"/>
        <v>150000</v>
      </c>
      <c r="N1550" s="893">
        <f t="shared" si="79"/>
        <v>0</v>
      </c>
      <c r="O1550" s="904"/>
      <c r="P1550" s="904"/>
      <c r="Q1550" s="741"/>
    </row>
    <row r="1551" ht="22.5" customHeight="1">
      <c r="A1551" s="723" t="b">
        <v>0</v>
      </c>
      <c r="B1551" s="889" t="s">
        <v>618</v>
      </c>
      <c r="C1551" s="889">
        <v>45925.0</v>
      </c>
      <c r="D1551" s="890" t="s">
        <v>791</v>
      </c>
      <c r="E1551" s="891" t="s">
        <v>791</v>
      </c>
      <c r="F1551" s="889"/>
      <c r="G1551" s="930" t="s">
        <v>618</v>
      </c>
      <c r="H1551" s="890">
        <v>75000.0</v>
      </c>
      <c r="I1551" s="890">
        <v>75000.0</v>
      </c>
      <c r="J1551" s="893">
        <v>75000.0</v>
      </c>
      <c r="K1551" s="893">
        <v>0.0</v>
      </c>
      <c r="L1551" s="894"/>
      <c r="M1551" s="893">
        <v>75000.0</v>
      </c>
      <c r="N1551" s="893">
        <f t="shared" si="79"/>
        <v>0</v>
      </c>
      <c r="O1551" s="904"/>
      <c r="P1551" s="904"/>
      <c r="Q1551" s="741"/>
    </row>
    <row r="1552" ht="22.5" hidden="1" customHeight="1">
      <c r="A1552" s="723" t="b">
        <v>0</v>
      </c>
      <c r="B1552" s="888" t="s">
        <v>2672</v>
      </c>
      <c r="C1552" s="889">
        <v>45914.0</v>
      </c>
      <c r="D1552" s="890"/>
      <c r="E1552" s="891" t="s">
        <v>1609</v>
      </c>
      <c r="F1552" s="889"/>
      <c r="G1552" s="930" t="s">
        <v>2426</v>
      </c>
      <c r="H1552" s="888"/>
      <c r="I1552" s="893"/>
      <c r="J1552" s="893">
        <v>50000.0</v>
      </c>
      <c r="K1552" s="893">
        <v>0.0</v>
      </c>
      <c r="L1552" s="894"/>
      <c r="M1552" s="893">
        <f t="shared" ref="M1552:M1557" si="90">IF(OR(ISBLANK(J1552),ISBLANK(K1552)),"",J1552-K1552)</f>
        <v>50000</v>
      </c>
      <c r="N1552" s="893">
        <f t="shared" si="79"/>
        <v>0</v>
      </c>
      <c r="O1552" s="904"/>
      <c r="P1552" s="904"/>
      <c r="Q1552" s="741"/>
    </row>
    <row r="1553" ht="22.5" hidden="1" customHeight="1">
      <c r="A1553" s="723" t="b">
        <v>0</v>
      </c>
      <c r="B1553" s="888" t="s">
        <v>3216</v>
      </c>
      <c r="C1553" s="889">
        <v>45914.0</v>
      </c>
      <c r="D1553" s="890"/>
      <c r="E1553" s="891" t="s">
        <v>41</v>
      </c>
      <c r="F1553" s="889"/>
      <c r="G1553" s="890" t="s">
        <v>628</v>
      </c>
      <c r="H1553" s="888"/>
      <c r="I1553" s="893"/>
      <c r="J1553" s="893">
        <v>10000.0</v>
      </c>
      <c r="K1553" s="893">
        <v>0.0</v>
      </c>
      <c r="L1553" s="894"/>
      <c r="M1553" s="893">
        <f t="shared" si="90"/>
        <v>10000</v>
      </c>
      <c r="N1553" s="893">
        <f t="shared" si="79"/>
        <v>0</v>
      </c>
      <c r="O1553" s="904"/>
      <c r="P1553" s="904"/>
      <c r="Q1553" s="741"/>
    </row>
    <row r="1554" ht="22.5" hidden="1" customHeight="1">
      <c r="A1554" s="723" t="b">
        <v>0</v>
      </c>
      <c r="B1554" s="888" t="s">
        <v>3233</v>
      </c>
      <c r="C1554" s="889">
        <v>45914.0</v>
      </c>
      <c r="D1554" s="890"/>
      <c r="E1554" s="891" t="s">
        <v>31</v>
      </c>
      <c r="F1554" s="889"/>
      <c r="G1554" s="890" t="s">
        <v>826</v>
      </c>
      <c r="H1554" s="888"/>
      <c r="I1554" s="893"/>
      <c r="J1554" s="893">
        <v>35000.0</v>
      </c>
      <c r="K1554" s="893">
        <v>0.0</v>
      </c>
      <c r="L1554" s="894"/>
      <c r="M1554" s="893">
        <f t="shared" si="90"/>
        <v>35000</v>
      </c>
      <c r="N1554" s="893">
        <f t="shared" si="79"/>
        <v>0</v>
      </c>
      <c r="O1554" s="904"/>
      <c r="P1554" s="904"/>
      <c r="Q1554" s="741"/>
    </row>
    <row r="1555" ht="22.5" hidden="1" customHeight="1">
      <c r="A1555" s="723" t="b">
        <v>0</v>
      </c>
      <c r="B1555" s="888" t="s">
        <v>2668</v>
      </c>
      <c r="C1555" s="889">
        <v>45914.0</v>
      </c>
      <c r="D1555" s="890"/>
      <c r="E1555" s="891" t="s">
        <v>1609</v>
      </c>
      <c r="F1555" s="889"/>
      <c r="G1555" s="930" t="s">
        <v>717</v>
      </c>
      <c r="H1555" s="888"/>
      <c r="I1555" s="893"/>
      <c r="J1555" s="893">
        <v>6500.0</v>
      </c>
      <c r="K1555" s="893">
        <v>0.0</v>
      </c>
      <c r="L1555" s="894"/>
      <c r="M1555" s="893">
        <f t="shared" si="90"/>
        <v>6500</v>
      </c>
      <c r="N1555" s="893">
        <f t="shared" si="79"/>
        <v>0</v>
      </c>
      <c r="O1555" s="904"/>
      <c r="P1555" s="904"/>
      <c r="Q1555" s="741"/>
    </row>
    <row r="1556" ht="22.5" hidden="1" customHeight="1">
      <c r="A1556" s="723" t="b">
        <v>0</v>
      </c>
      <c r="B1556" s="888" t="s">
        <v>3225</v>
      </c>
      <c r="C1556" s="889">
        <v>45914.0</v>
      </c>
      <c r="D1556" s="890"/>
      <c r="E1556" s="891" t="s">
        <v>1609</v>
      </c>
      <c r="F1556" s="889"/>
      <c r="G1556" s="930" t="s">
        <v>894</v>
      </c>
      <c r="H1556" s="888"/>
      <c r="I1556" s="893"/>
      <c r="J1556" s="893">
        <v>100000.0</v>
      </c>
      <c r="K1556" s="893">
        <v>0.0</v>
      </c>
      <c r="L1556" s="894"/>
      <c r="M1556" s="893">
        <f t="shared" si="90"/>
        <v>100000</v>
      </c>
      <c r="N1556" s="893">
        <f t="shared" si="79"/>
        <v>0</v>
      </c>
      <c r="O1556" s="904"/>
      <c r="P1556" s="904"/>
      <c r="Q1556" s="741"/>
    </row>
    <row r="1557" ht="22.5" customHeight="1">
      <c r="A1557" s="723" t="b">
        <v>0</v>
      </c>
      <c r="B1557" s="888" t="s">
        <v>618</v>
      </c>
      <c r="C1557" s="889">
        <v>45914.0</v>
      </c>
      <c r="D1557" s="890"/>
      <c r="E1557" s="891" t="s">
        <v>3166</v>
      </c>
      <c r="F1557" s="889"/>
      <c r="G1557" s="890" t="s">
        <v>618</v>
      </c>
      <c r="H1557" s="888"/>
      <c r="I1557" s="893"/>
      <c r="J1557" s="893">
        <v>25000.0</v>
      </c>
      <c r="K1557" s="893">
        <v>0.0</v>
      </c>
      <c r="L1557" s="894"/>
      <c r="M1557" s="893">
        <f t="shared" si="90"/>
        <v>25000</v>
      </c>
      <c r="N1557" s="893">
        <f t="shared" si="79"/>
        <v>0</v>
      </c>
      <c r="O1557" s="904"/>
      <c r="P1557" s="904"/>
      <c r="Q1557" s="741"/>
    </row>
    <row r="1558" ht="22.5" customHeight="1">
      <c r="A1558" s="723" t="b">
        <v>0</v>
      </c>
      <c r="B1558" s="889" t="s">
        <v>618</v>
      </c>
      <c r="C1558" s="889">
        <v>45926.0</v>
      </c>
      <c r="D1558" s="890" t="s">
        <v>791</v>
      </c>
      <c r="E1558" s="891" t="s">
        <v>791</v>
      </c>
      <c r="F1558" s="889"/>
      <c r="G1558" s="889" t="s">
        <v>618</v>
      </c>
      <c r="H1558" s="890">
        <v>12500.0</v>
      </c>
      <c r="I1558" s="890">
        <v>12500.0</v>
      </c>
      <c r="J1558" s="893">
        <v>12500.0</v>
      </c>
      <c r="K1558" s="893">
        <v>0.0</v>
      </c>
      <c r="L1558" s="894"/>
      <c r="M1558" s="893">
        <v>12500.0</v>
      </c>
      <c r="N1558" s="893">
        <f t="shared" si="79"/>
        <v>0</v>
      </c>
      <c r="O1558" s="904"/>
      <c r="P1558" s="904"/>
      <c r="Q1558" s="741"/>
    </row>
    <row r="1559" ht="22.5" hidden="1" customHeight="1">
      <c r="A1559" s="723" t="b">
        <v>0</v>
      </c>
      <c r="B1559" s="888" t="s">
        <v>3221</v>
      </c>
      <c r="C1559" s="889">
        <v>45914.0</v>
      </c>
      <c r="D1559" s="890"/>
      <c r="E1559" s="891" t="s">
        <v>1609</v>
      </c>
      <c r="F1559" s="889"/>
      <c r="G1559" s="930" t="s">
        <v>2426</v>
      </c>
      <c r="H1559" s="888"/>
      <c r="I1559" s="893"/>
      <c r="J1559" s="893">
        <v>2000000.0</v>
      </c>
      <c r="K1559" s="893">
        <v>0.0</v>
      </c>
      <c r="L1559" s="894"/>
      <c r="M1559" s="893">
        <f t="shared" ref="M1559:M1569" si="91">IF(OR(ISBLANK(J1559),ISBLANK(K1559)),"",J1559-K1559)</f>
        <v>2000000</v>
      </c>
      <c r="N1559" s="893">
        <f t="shared" si="79"/>
        <v>0</v>
      </c>
      <c r="O1559" s="904"/>
      <c r="P1559" s="904"/>
      <c r="Q1559" s="741"/>
    </row>
    <row r="1560" ht="22.5" hidden="1" customHeight="1">
      <c r="A1560" s="723" t="b">
        <v>0</v>
      </c>
      <c r="B1560" s="888" t="s">
        <v>632</v>
      </c>
      <c r="C1560" s="889">
        <v>45916.0</v>
      </c>
      <c r="D1560" s="890"/>
      <c r="E1560" s="891" t="s">
        <v>54</v>
      </c>
      <c r="F1560" s="888">
        <v>1339.0</v>
      </c>
      <c r="G1560" s="890" t="s">
        <v>620</v>
      </c>
      <c r="H1560" s="888"/>
      <c r="I1560" s="893"/>
      <c r="J1560" s="893">
        <v>55000.0</v>
      </c>
      <c r="K1560" s="893">
        <v>0.0</v>
      </c>
      <c r="L1560" s="894"/>
      <c r="M1560" s="893">
        <f t="shared" si="91"/>
        <v>55000</v>
      </c>
      <c r="N1560" s="893">
        <f t="shared" si="79"/>
        <v>0</v>
      </c>
      <c r="O1560" s="904"/>
      <c r="P1560" s="904"/>
      <c r="Q1560" s="741"/>
    </row>
    <row r="1561" ht="22.5" hidden="1" customHeight="1">
      <c r="A1561" s="723" t="b">
        <v>0</v>
      </c>
      <c r="B1561" s="888" t="s">
        <v>632</v>
      </c>
      <c r="C1561" s="889">
        <v>45916.0</v>
      </c>
      <c r="D1561" s="890"/>
      <c r="E1561" s="891" t="s">
        <v>54</v>
      </c>
      <c r="F1561" s="888">
        <v>1360.0</v>
      </c>
      <c r="G1561" s="890" t="s">
        <v>628</v>
      </c>
      <c r="H1561" s="888"/>
      <c r="I1561" s="893"/>
      <c r="J1561" s="893">
        <v>79000.0</v>
      </c>
      <c r="K1561" s="893">
        <v>0.0</v>
      </c>
      <c r="L1561" s="894"/>
      <c r="M1561" s="893">
        <f t="shared" si="91"/>
        <v>79000</v>
      </c>
      <c r="N1561" s="893">
        <f t="shared" si="79"/>
        <v>0</v>
      </c>
      <c r="O1561" s="904"/>
      <c r="P1561" s="904"/>
      <c r="Q1561" s="741"/>
    </row>
    <row r="1562" ht="22.5" hidden="1" customHeight="1">
      <c r="A1562" s="723" t="b">
        <v>0</v>
      </c>
      <c r="B1562" s="888" t="s">
        <v>3522</v>
      </c>
      <c r="C1562" s="889">
        <v>45914.0</v>
      </c>
      <c r="D1562" s="890"/>
      <c r="E1562" s="891" t="s">
        <v>1609</v>
      </c>
      <c r="F1562" s="889"/>
      <c r="G1562" s="890" t="s">
        <v>628</v>
      </c>
      <c r="H1562" s="888"/>
      <c r="I1562" s="893"/>
      <c r="J1562" s="893">
        <v>20000.0</v>
      </c>
      <c r="K1562" s="893">
        <v>0.0</v>
      </c>
      <c r="L1562" s="894"/>
      <c r="M1562" s="893">
        <f t="shared" si="91"/>
        <v>20000</v>
      </c>
      <c r="N1562" s="893">
        <f t="shared" si="79"/>
        <v>0</v>
      </c>
      <c r="O1562" s="904"/>
      <c r="P1562" s="904"/>
      <c r="Q1562" s="741"/>
    </row>
    <row r="1563" ht="22.5" hidden="1" customHeight="1">
      <c r="A1563" s="723" t="b">
        <v>0</v>
      </c>
      <c r="B1563" s="888" t="s">
        <v>3230</v>
      </c>
      <c r="C1563" s="889">
        <v>45914.0</v>
      </c>
      <c r="D1563" s="890"/>
      <c r="E1563" s="891" t="s">
        <v>1609</v>
      </c>
      <c r="F1563" s="889"/>
      <c r="G1563" s="930" t="s">
        <v>628</v>
      </c>
      <c r="H1563" s="888"/>
      <c r="I1563" s="893"/>
      <c r="J1563" s="893">
        <v>30000.0</v>
      </c>
      <c r="K1563" s="893">
        <v>0.0</v>
      </c>
      <c r="L1563" s="894"/>
      <c r="M1563" s="893">
        <f t="shared" si="91"/>
        <v>30000</v>
      </c>
      <c r="N1563" s="893">
        <f t="shared" si="79"/>
        <v>0</v>
      </c>
      <c r="O1563" s="904"/>
      <c r="P1563" s="904"/>
      <c r="Q1563" s="741"/>
    </row>
    <row r="1564" ht="22.5" hidden="1" customHeight="1">
      <c r="A1564" s="723" t="b">
        <v>0</v>
      </c>
      <c r="B1564" s="888" t="s">
        <v>3222</v>
      </c>
      <c r="C1564" s="889">
        <v>45914.0</v>
      </c>
      <c r="D1564" s="890"/>
      <c r="E1564" s="891" t="s">
        <v>1609</v>
      </c>
      <c r="F1564" s="889"/>
      <c r="G1564" s="890" t="s">
        <v>2426</v>
      </c>
      <c r="H1564" s="888"/>
      <c r="I1564" s="893"/>
      <c r="J1564" s="893">
        <v>80000.0</v>
      </c>
      <c r="K1564" s="893">
        <v>0.0</v>
      </c>
      <c r="L1564" s="894"/>
      <c r="M1564" s="893">
        <f t="shared" si="91"/>
        <v>80000</v>
      </c>
      <c r="N1564" s="893">
        <f t="shared" si="79"/>
        <v>0</v>
      </c>
      <c r="O1564" s="904"/>
      <c r="P1564" s="904"/>
      <c r="Q1564" s="741"/>
    </row>
    <row r="1565" ht="22.5" customHeight="1">
      <c r="A1565" s="723" t="b">
        <v>0</v>
      </c>
      <c r="B1565" s="888" t="s">
        <v>226</v>
      </c>
      <c r="C1565" s="889">
        <v>45917.0</v>
      </c>
      <c r="D1565" s="890"/>
      <c r="E1565" s="891" t="s">
        <v>225</v>
      </c>
      <c r="F1565" s="889"/>
      <c r="G1565" s="890" t="s">
        <v>618</v>
      </c>
      <c r="H1565" s="888"/>
      <c r="I1565" s="893"/>
      <c r="J1565" s="893">
        <v>25000.0</v>
      </c>
      <c r="K1565" s="893">
        <v>0.0</v>
      </c>
      <c r="L1565" s="894"/>
      <c r="M1565" s="893">
        <f t="shared" si="91"/>
        <v>25000</v>
      </c>
      <c r="N1565" s="893">
        <f t="shared" si="79"/>
        <v>0</v>
      </c>
      <c r="O1565" s="904"/>
      <c r="P1565" s="904"/>
      <c r="Q1565" s="741"/>
    </row>
    <row r="1566" ht="22.5" hidden="1" customHeight="1">
      <c r="A1566" s="723" t="b">
        <v>0</v>
      </c>
      <c r="B1566" s="888" t="s">
        <v>3226</v>
      </c>
      <c r="C1566" s="889">
        <v>45914.0</v>
      </c>
      <c r="D1566" s="890"/>
      <c r="E1566" s="891" t="s">
        <v>1609</v>
      </c>
      <c r="F1566" s="889"/>
      <c r="G1566" s="890" t="s">
        <v>641</v>
      </c>
      <c r="H1566" s="888"/>
      <c r="I1566" s="893"/>
      <c r="J1566" s="893">
        <v>25000.0</v>
      </c>
      <c r="K1566" s="893">
        <v>0.0</v>
      </c>
      <c r="L1566" s="894"/>
      <c r="M1566" s="893">
        <f t="shared" si="91"/>
        <v>25000</v>
      </c>
      <c r="N1566" s="893">
        <f t="shared" si="79"/>
        <v>0</v>
      </c>
      <c r="O1566" s="904"/>
      <c r="P1566" s="904"/>
      <c r="Q1566" s="741"/>
    </row>
    <row r="1567" ht="22.5" hidden="1" customHeight="1">
      <c r="A1567" s="723" t="b">
        <v>0</v>
      </c>
      <c r="B1567" s="888" t="s">
        <v>3223</v>
      </c>
      <c r="C1567" s="889">
        <v>45914.0</v>
      </c>
      <c r="D1567" s="890"/>
      <c r="E1567" s="891" t="s">
        <v>1609</v>
      </c>
      <c r="F1567" s="889"/>
      <c r="G1567" s="890" t="s">
        <v>2426</v>
      </c>
      <c r="H1567" s="888"/>
      <c r="I1567" s="893"/>
      <c r="J1567" s="893">
        <v>105000.0</v>
      </c>
      <c r="K1567" s="893">
        <v>0.0</v>
      </c>
      <c r="L1567" s="894"/>
      <c r="M1567" s="893">
        <f t="shared" si="91"/>
        <v>105000</v>
      </c>
      <c r="N1567" s="893">
        <f t="shared" si="79"/>
        <v>0</v>
      </c>
      <c r="O1567" s="904"/>
      <c r="P1567" s="904"/>
      <c r="Q1567" s="741"/>
    </row>
    <row r="1568" ht="22.5" hidden="1" customHeight="1">
      <c r="A1568" s="723" t="b">
        <v>0</v>
      </c>
      <c r="B1568" s="888" t="s">
        <v>68</v>
      </c>
      <c r="C1568" s="889">
        <v>45916.0</v>
      </c>
      <c r="D1568" s="890"/>
      <c r="E1568" s="891" t="s">
        <v>1609</v>
      </c>
      <c r="F1568" s="888" t="s">
        <v>188</v>
      </c>
      <c r="G1568" s="890" t="s">
        <v>628</v>
      </c>
      <c r="H1568" s="888"/>
      <c r="I1568" s="893"/>
      <c r="J1568" s="893">
        <v>150000.0</v>
      </c>
      <c r="K1568" s="893">
        <v>0.0</v>
      </c>
      <c r="L1568" s="894"/>
      <c r="M1568" s="893">
        <f t="shared" si="91"/>
        <v>150000</v>
      </c>
      <c r="N1568" s="893">
        <f t="shared" si="79"/>
        <v>0</v>
      </c>
      <c r="O1568" s="904"/>
      <c r="P1568" s="904"/>
      <c r="Q1568" s="741"/>
    </row>
    <row r="1569" ht="22.5" hidden="1" customHeight="1">
      <c r="A1569" s="723" t="b">
        <v>0</v>
      </c>
      <c r="B1569" s="888" t="s">
        <v>3236</v>
      </c>
      <c r="C1569" s="889">
        <v>45916.0</v>
      </c>
      <c r="D1569" s="890"/>
      <c r="E1569" s="891" t="s">
        <v>1609</v>
      </c>
      <c r="F1569" s="889"/>
      <c r="G1569" s="890" t="s">
        <v>620</v>
      </c>
      <c r="H1569" s="888"/>
      <c r="I1569" s="893"/>
      <c r="J1569" s="893">
        <v>38000.0</v>
      </c>
      <c r="K1569" s="893">
        <v>0.0</v>
      </c>
      <c r="L1569" s="894"/>
      <c r="M1569" s="893">
        <f t="shared" si="91"/>
        <v>38000</v>
      </c>
      <c r="N1569" s="893">
        <f t="shared" si="79"/>
        <v>0</v>
      </c>
      <c r="O1569" s="904"/>
      <c r="P1569" s="904"/>
      <c r="Q1569" s="741"/>
    </row>
    <row r="1570" ht="22.5" customHeight="1">
      <c r="A1570" s="723" t="b">
        <v>0</v>
      </c>
      <c r="B1570" s="889" t="s">
        <v>618</v>
      </c>
      <c r="C1570" s="889">
        <v>45927.0</v>
      </c>
      <c r="D1570" s="890" t="s">
        <v>3259</v>
      </c>
      <c r="E1570" s="891" t="s">
        <v>791</v>
      </c>
      <c r="F1570" s="889"/>
      <c r="G1570" s="889" t="s">
        <v>618</v>
      </c>
      <c r="H1570" s="890">
        <v>25000.0</v>
      </c>
      <c r="I1570" s="890">
        <v>25000.0</v>
      </c>
      <c r="J1570" s="893">
        <v>30000.0</v>
      </c>
      <c r="K1570" s="893">
        <v>0.0</v>
      </c>
      <c r="L1570" s="894"/>
      <c r="M1570" s="893">
        <v>30000.0</v>
      </c>
      <c r="N1570" s="893">
        <f t="shared" si="79"/>
        <v>0</v>
      </c>
      <c r="O1570" s="904"/>
      <c r="P1570" s="904"/>
      <c r="Q1570" s="741"/>
    </row>
    <row r="1571" ht="22.5" customHeight="1">
      <c r="A1571" s="723" t="b">
        <v>0</v>
      </c>
      <c r="B1571" s="888" t="s">
        <v>618</v>
      </c>
      <c r="C1571" s="889">
        <v>45918.0</v>
      </c>
      <c r="D1571" s="890"/>
      <c r="E1571" s="891" t="s">
        <v>41</v>
      </c>
      <c r="F1571" s="889"/>
      <c r="G1571" s="890" t="s">
        <v>618</v>
      </c>
      <c r="H1571" s="888"/>
      <c r="I1571" s="893"/>
      <c r="J1571" s="893">
        <v>50000.0</v>
      </c>
      <c r="K1571" s="893">
        <v>0.0</v>
      </c>
      <c r="L1571" s="894"/>
      <c r="M1571" s="893">
        <f t="shared" ref="M1571:M1585" si="92">IF(OR(ISBLANK(J1571),ISBLANK(K1571)),"",J1571-K1571)</f>
        <v>50000</v>
      </c>
      <c r="N1571" s="893">
        <f t="shared" si="79"/>
        <v>0</v>
      </c>
      <c r="O1571" s="904"/>
      <c r="P1571" s="904"/>
      <c r="Q1571" s="741"/>
    </row>
    <row r="1572" ht="22.5" hidden="1" customHeight="1">
      <c r="A1572" s="723" t="b">
        <v>0</v>
      </c>
      <c r="B1572" s="888" t="s">
        <v>3240</v>
      </c>
      <c r="C1572" s="889">
        <v>45918.0</v>
      </c>
      <c r="D1572" s="890"/>
      <c r="E1572" s="891" t="s">
        <v>33</v>
      </c>
      <c r="F1572" s="889"/>
      <c r="G1572" s="890" t="s">
        <v>2426</v>
      </c>
      <c r="H1572" s="888"/>
      <c r="I1572" s="893"/>
      <c r="J1572" s="893">
        <v>60000.0</v>
      </c>
      <c r="K1572" s="893">
        <v>0.0</v>
      </c>
      <c r="L1572" s="894"/>
      <c r="M1572" s="893">
        <f t="shared" si="92"/>
        <v>60000</v>
      </c>
      <c r="N1572" s="893">
        <f t="shared" si="79"/>
        <v>0</v>
      </c>
      <c r="O1572" s="904"/>
      <c r="P1572" s="904"/>
      <c r="Q1572" s="741"/>
    </row>
    <row r="1573" ht="22.5" hidden="1" customHeight="1">
      <c r="A1573" s="723" t="b">
        <v>0</v>
      </c>
      <c r="B1573" s="888" t="s">
        <v>33</v>
      </c>
      <c r="C1573" s="889">
        <v>45918.0</v>
      </c>
      <c r="D1573" s="890"/>
      <c r="E1573" s="891" t="s">
        <v>33</v>
      </c>
      <c r="F1573" s="889"/>
      <c r="G1573" s="890" t="s">
        <v>628</v>
      </c>
      <c r="H1573" s="888"/>
      <c r="I1573" s="893"/>
      <c r="J1573" s="893">
        <v>35000.0</v>
      </c>
      <c r="K1573" s="893">
        <v>0.0</v>
      </c>
      <c r="L1573" s="894"/>
      <c r="M1573" s="893">
        <f t="shared" si="92"/>
        <v>35000</v>
      </c>
      <c r="N1573" s="893">
        <f t="shared" si="79"/>
        <v>0</v>
      </c>
      <c r="O1573" s="904"/>
      <c r="P1573" s="904"/>
      <c r="Q1573" s="741"/>
    </row>
    <row r="1574" ht="22.5" hidden="1" customHeight="1">
      <c r="A1574" s="723" t="b">
        <v>0</v>
      </c>
      <c r="B1574" s="888" t="s">
        <v>3235</v>
      </c>
      <c r="C1574" s="889">
        <v>45916.0</v>
      </c>
      <c r="D1574" s="890"/>
      <c r="E1574" s="891" t="s">
        <v>1609</v>
      </c>
      <c r="F1574" s="889"/>
      <c r="G1574" s="890" t="s">
        <v>2426</v>
      </c>
      <c r="H1574" s="888"/>
      <c r="I1574" s="893"/>
      <c r="J1574" s="893">
        <v>75000.0</v>
      </c>
      <c r="K1574" s="893">
        <v>0.0</v>
      </c>
      <c r="L1574" s="894"/>
      <c r="M1574" s="893">
        <f t="shared" si="92"/>
        <v>75000</v>
      </c>
      <c r="N1574" s="893">
        <f t="shared" si="79"/>
        <v>0</v>
      </c>
      <c r="O1574" s="904"/>
      <c r="P1574" s="904"/>
      <c r="Q1574" s="741"/>
    </row>
    <row r="1575" ht="22.5" customHeight="1">
      <c r="A1575" s="723" t="b">
        <v>0</v>
      </c>
      <c r="B1575" s="888" t="s">
        <v>1511</v>
      </c>
      <c r="C1575" s="889">
        <v>45918.0</v>
      </c>
      <c r="D1575" s="890"/>
      <c r="E1575" s="891" t="s">
        <v>1511</v>
      </c>
      <c r="F1575" s="889"/>
      <c r="G1575" s="890" t="s">
        <v>618</v>
      </c>
      <c r="H1575" s="888"/>
      <c r="I1575" s="893"/>
      <c r="J1575" s="893">
        <v>10000.0</v>
      </c>
      <c r="K1575" s="893">
        <v>0.0</v>
      </c>
      <c r="L1575" s="894"/>
      <c r="M1575" s="893">
        <f t="shared" si="92"/>
        <v>10000</v>
      </c>
      <c r="N1575" s="893">
        <f t="shared" si="79"/>
        <v>0</v>
      </c>
      <c r="O1575" s="904"/>
      <c r="P1575" s="904"/>
      <c r="Q1575" s="741"/>
    </row>
    <row r="1576" ht="22.5" hidden="1" customHeight="1">
      <c r="A1576" s="723" t="b">
        <v>0</v>
      </c>
      <c r="B1576" s="888" t="s">
        <v>3452</v>
      </c>
      <c r="C1576" s="889">
        <v>45918.0</v>
      </c>
      <c r="D1576" s="890"/>
      <c r="E1576" s="891" t="s">
        <v>3160</v>
      </c>
      <c r="F1576" s="889"/>
      <c r="G1576" s="890" t="s">
        <v>2426</v>
      </c>
      <c r="H1576" s="888"/>
      <c r="I1576" s="893"/>
      <c r="J1576" s="893">
        <v>25000.0</v>
      </c>
      <c r="K1576" s="893">
        <v>0.0</v>
      </c>
      <c r="L1576" s="894"/>
      <c r="M1576" s="893">
        <f t="shared" si="92"/>
        <v>25000</v>
      </c>
      <c r="N1576" s="893">
        <f t="shared" si="79"/>
        <v>0</v>
      </c>
      <c r="O1576" s="904"/>
      <c r="P1576" s="904"/>
      <c r="Q1576" s="741"/>
    </row>
    <row r="1577" ht="22.5" hidden="1" customHeight="1">
      <c r="A1577" s="723" t="b">
        <v>0</v>
      </c>
      <c r="B1577" s="888" t="s">
        <v>3241</v>
      </c>
      <c r="C1577" s="889">
        <v>45918.0</v>
      </c>
      <c r="D1577" s="890"/>
      <c r="E1577" s="891" t="s">
        <v>3160</v>
      </c>
      <c r="F1577" s="889"/>
      <c r="G1577" s="930" t="s">
        <v>628</v>
      </c>
      <c r="H1577" s="888"/>
      <c r="I1577" s="893"/>
      <c r="J1577" s="893">
        <v>150000.0</v>
      </c>
      <c r="K1577" s="893">
        <v>0.0</v>
      </c>
      <c r="L1577" s="894"/>
      <c r="M1577" s="893">
        <f t="shared" si="92"/>
        <v>150000</v>
      </c>
      <c r="N1577" s="893">
        <f t="shared" si="79"/>
        <v>0</v>
      </c>
      <c r="O1577" s="904"/>
      <c r="P1577" s="904"/>
      <c r="Q1577" s="741"/>
    </row>
    <row r="1578" ht="22.5" hidden="1" customHeight="1">
      <c r="A1578" s="723" t="b">
        <v>0</v>
      </c>
      <c r="B1578" s="888" t="s">
        <v>3242</v>
      </c>
      <c r="C1578" s="889">
        <v>45918.0</v>
      </c>
      <c r="D1578" s="890"/>
      <c r="E1578" s="891" t="s">
        <v>3160</v>
      </c>
      <c r="F1578" s="889"/>
      <c r="G1578" s="930" t="s">
        <v>651</v>
      </c>
      <c r="H1578" s="888"/>
      <c r="I1578" s="893"/>
      <c r="J1578" s="893">
        <v>40000.0</v>
      </c>
      <c r="K1578" s="893">
        <v>0.0</v>
      </c>
      <c r="L1578" s="894"/>
      <c r="M1578" s="893">
        <f t="shared" si="92"/>
        <v>40000</v>
      </c>
      <c r="N1578" s="893">
        <f t="shared" si="79"/>
        <v>0</v>
      </c>
      <c r="O1578" s="904"/>
      <c r="P1578" s="904"/>
      <c r="Q1578" s="741"/>
    </row>
    <row r="1579" ht="22.5" hidden="1" customHeight="1">
      <c r="A1579" s="723" t="b">
        <v>0</v>
      </c>
      <c r="B1579" s="888" t="s">
        <v>3246</v>
      </c>
      <c r="C1579" s="889">
        <v>45921.0</v>
      </c>
      <c r="D1579" s="890"/>
      <c r="E1579" s="891" t="s">
        <v>31</v>
      </c>
      <c r="F1579" s="889"/>
      <c r="G1579" s="890" t="s">
        <v>628</v>
      </c>
      <c r="H1579" s="888"/>
      <c r="I1579" s="893"/>
      <c r="J1579" s="893">
        <v>145000.0</v>
      </c>
      <c r="K1579" s="893">
        <v>0.0</v>
      </c>
      <c r="L1579" s="894"/>
      <c r="M1579" s="893">
        <f t="shared" si="92"/>
        <v>145000</v>
      </c>
      <c r="N1579" s="893">
        <f t="shared" si="79"/>
        <v>0</v>
      </c>
      <c r="O1579" s="904"/>
      <c r="P1579" s="904"/>
      <c r="Q1579" s="741"/>
    </row>
    <row r="1580" ht="22.5" hidden="1" customHeight="1">
      <c r="A1580" s="723" t="b">
        <v>0</v>
      </c>
      <c r="B1580" s="888" t="s">
        <v>3237</v>
      </c>
      <c r="C1580" s="889">
        <v>45917.0</v>
      </c>
      <c r="D1580" s="890"/>
      <c r="E1580" s="891" t="s">
        <v>1609</v>
      </c>
      <c r="F1580" s="889"/>
      <c r="G1580" s="890" t="s">
        <v>2426</v>
      </c>
      <c r="H1580" s="888"/>
      <c r="I1580" s="893"/>
      <c r="J1580" s="893">
        <v>67000.0</v>
      </c>
      <c r="K1580" s="893">
        <v>0.0</v>
      </c>
      <c r="L1580" s="894"/>
      <c r="M1580" s="893">
        <f t="shared" si="92"/>
        <v>67000</v>
      </c>
      <c r="N1580" s="893">
        <f t="shared" si="79"/>
        <v>0</v>
      </c>
      <c r="O1580" s="904"/>
      <c r="P1580" s="904"/>
      <c r="Q1580" s="741"/>
    </row>
    <row r="1581" ht="22.5" hidden="1" customHeight="1">
      <c r="A1581" s="723" t="b">
        <v>0</v>
      </c>
      <c r="B1581" s="888" t="s">
        <v>627</v>
      </c>
      <c r="C1581" s="889">
        <v>45917.0</v>
      </c>
      <c r="D1581" s="890"/>
      <c r="E1581" s="891" t="s">
        <v>1609</v>
      </c>
      <c r="F1581" s="889"/>
      <c r="G1581" s="890" t="s">
        <v>2426</v>
      </c>
      <c r="H1581" s="888"/>
      <c r="I1581" s="893"/>
      <c r="J1581" s="893">
        <v>75000.0</v>
      </c>
      <c r="K1581" s="893">
        <v>0.0</v>
      </c>
      <c r="L1581" s="894"/>
      <c r="M1581" s="893">
        <f t="shared" si="92"/>
        <v>75000</v>
      </c>
      <c r="N1581" s="893">
        <f t="shared" si="79"/>
        <v>0</v>
      </c>
      <c r="O1581" s="904"/>
      <c r="P1581" s="904"/>
      <c r="Q1581" s="741"/>
    </row>
    <row r="1582" ht="22.5" hidden="1" customHeight="1">
      <c r="A1582" s="723" t="b">
        <v>0</v>
      </c>
      <c r="B1582" s="888" t="s">
        <v>3247</v>
      </c>
      <c r="C1582" s="889">
        <v>45921.0</v>
      </c>
      <c r="D1582" s="890"/>
      <c r="E1582" s="891" t="s">
        <v>3160</v>
      </c>
      <c r="F1582" s="889"/>
      <c r="G1582" s="890" t="s">
        <v>628</v>
      </c>
      <c r="H1582" s="888"/>
      <c r="I1582" s="893"/>
      <c r="J1582" s="893">
        <v>150000.0</v>
      </c>
      <c r="K1582" s="893">
        <v>0.0</v>
      </c>
      <c r="L1582" s="894"/>
      <c r="M1582" s="893">
        <f t="shared" si="92"/>
        <v>150000</v>
      </c>
      <c r="N1582" s="893">
        <f t="shared" si="79"/>
        <v>0</v>
      </c>
      <c r="O1582" s="904"/>
      <c r="P1582" s="904"/>
      <c r="Q1582" s="741"/>
    </row>
    <row r="1583" ht="22.5" hidden="1" customHeight="1">
      <c r="A1583" s="723" t="b">
        <v>0</v>
      </c>
      <c r="B1583" s="888" t="s">
        <v>3248</v>
      </c>
      <c r="C1583" s="889">
        <v>45921.0</v>
      </c>
      <c r="D1583" s="890"/>
      <c r="E1583" s="891" t="s">
        <v>3160</v>
      </c>
      <c r="F1583" s="889"/>
      <c r="G1583" s="890" t="s">
        <v>628</v>
      </c>
      <c r="H1583" s="888"/>
      <c r="I1583" s="893"/>
      <c r="J1583" s="893">
        <v>35000.0</v>
      </c>
      <c r="K1583" s="893">
        <v>0.0</v>
      </c>
      <c r="L1583" s="894"/>
      <c r="M1583" s="893">
        <f t="shared" si="92"/>
        <v>35000</v>
      </c>
      <c r="N1583" s="893">
        <f t="shared" si="79"/>
        <v>0</v>
      </c>
      <c r="O1583" s="904"/>
      <c r="P1583" s="904"/>
      <c r="Q1583" s="741"/>
    </row>
    <row r="1584" ht="22.5" hidden="1" customHeight="1">
      <c r="A1584" s="723" t="b">
        <v>0</v>
      </c>
      <c r="B1584" s="888" t="s">
        <v>3245</v>
      </c>
      <c r="C1584" s="889">
        <v>45921.0</v>
      </c>
      <c r="D1584" s="890"/>
      <c r="E1584" s="891" t="s">
        <v>225</v>
      </c>
      <c r="F1584" s="889"/>
      <c r="G1584" s="890" t="s">
        <v>641</v>
      </c>
      <c r="H1584" s="888"/>
      <c r="I1584" s="893"/>
      <c r="J1584" s="893">
        <v>15000.0</v>
      </c>
      <c r="K1584" s="893">
        <v>0.0</v>
      </c>
      <c r="L1584" s="894"/>
      <c r="M1584" s="893">
        <f t="shared" si="92"/>
        <v>15000</v>
      </c>
      <c r="N1584" s="893">
        <f t="shared" si="79"/>
        <v>0</v>
      </c>
      <c r="O1584" s="904"/>
      <c r="P1584" s="904"/>
      <c r="Q1584" s="741"/>
    </row>
    <row r="1585" ht="22.5" customHeight="1">
      <c r="A1585" s="723" t="b">
        <v>0</v>
      </c>
      <c r="B1585" s="888" t="s">
        <v>3156</v>
      </c>
      <c r="C1585" s="889">
        <v>45901.0</v>
      </c>
      <c r="D1585" s="890"/>
      <c r="E1585" s="891" t="s">
        <v>31</v>
      </c>
      <c r="F1585" s="889"/>
      <c r="G1585" s="890" t="s">
        <v>618</v>
      </c>
      <c r="H1585" s="888"/>
      <c r="I1585" s="893"/>
      <c r="J1585" s="893">
        <v>60000.0</v>
      </c>
      <c r="K1585" s="893">
        <v>0.0</v>
      </c>
      <c r="L1585" s="894"/>
      <c r="M1585" s="893">
        <f t="shared" si="92"/>
        <v>60000</v>
      </c>
      <c r="N1585" s="893">
        <f t="shared" si="79"/>
        <v>0</v>
      </c>
      <c r="O1585" s="887" t="s">
        <v>3523</v>
      </c>
      <c r="P1585" s="904"/>
      <c r="Q1585" s="741"/>
    </row>
    <row r="1586" ht="22.5" customHeight="1">
      <c r="A1586" s="723" t="b">
        <v>0</v>
      </c>
      <c r="B1586" s="889" t="s">
        <v>618</v>
      </c>
      <c r="C1586" s="889">
        <v>45925.0</v>
      </c>
      <c r="D1586" s="890" t="s">
        <v>41</v>
      </c>
      <c r="E1586" s="891" t="s">
        <v>41</v>
      </c>
      <c r="F1586" s="889"/>
      <c r="G1586" s="889" t="s">
        <v>618</v>
      </c>
      <c r="H1586" s="890">
        <v>15000.0</v>
      </c>
      <c r="I1586" s="890">
        <v>15000.0</v>
      </c>
      <c r="J1586" s="893">
        <v>15000.0</v>
      </c>
      <c r="K1586" s="893">
        <v>0.0</v>
      </c>
      <c r="L1586" s="894"/>
      <c r="M1586" s="893">
        <v>15000.0</v>
      </c>
      <c r="N1586" s="893">
        <f t="shared" si="79"/>
        <v>0</v>
      </c>
      <c r="O1586" s="904"/>
      <c r="P1586" s="904"/>
      <c r="Q1586" s="741"/>
    </row>
    <row r="1587" ht="22.5" hidden="1" customHeight="1">
      <c r="A1587" s="723" t="b">
        <v>0</v>
      </c>
      <c r="B1587" s="889" t="s">
        <v>3524</v>
      </c>
      <c r="C1587" s="889">
        <v>45921.0</v>
      </c>
      <c r="D1587" s="890" t="s">
        <v>41</v>
      </c>
      <c r="E1587" s="891" t="s">
        <v>3160</v>
      </c>
      <c r="F1587" s="889"/>
      <c r="G1587" s="889" t="s">
        <v>3244</v>
      </c>
      <c r="H1587" s="890">
        <v>35000.0</v>
      </c>
      <c r="I1587" s="890">
        <v>35000.0</v>
      </c>
      <c r="J1587" s="893">
        <v>35000.0</v>
      </c>
      <c r="K1587" s="893">
        <v>0.0</v>
      </c>
      <c r="L1587" s="894"/>
      <c r="M1587" s="893">
        <v>35000.0</v>
      </c>
      <c r="N1587" s="893">
        <f t="shared" si="79"/>
        <v>0</v>
      </c>
      <c r="O1587" s="904"/>
      <c r="P1587" s="904"/>
      <c r="Q1587" s="741"/>
    </row>
    <row r="1588" ht="22.5" hidden="1" customHeight="1">
      <c r="A1588" s="723" t="b">
        <v>0</v>
      </c>
      <c r="B1588" s="888" t="s">
        <v>3238</v>
      </c>
      <c r="C1588" s="889">
        <v>45917.0</v>
      </c>
      <c r="D1588" s="890"/>
      <c r="E1588" s="891" t="s">
        <v>1609</v>
      </c>
      <c r="F1588" s="889"/>
      <c r="G1588" s="890" t="s">
        <v>2426</v>
      </c>
      <c r="H1588" s="888"/>
      <c r="I1588" s="893"/>
      <c r="J1588" s="893">
        <v>22000.0</v>
      </c>
      <c r="K1588" s="893">
        <v>0.0</v>
      </c>
      <c r="L1588" s="894"/>
      <c r="M1588" s="893">
        <f t="shared" ref="M1588:M1589" si="93">IF(OR(ISBLANK(J1588),ISBLANK(K1588)),"",J1588-K1588)</f>
        <v>22000</v>
      </c>
      <c r="N1588" s="893">
        <f t="shared" si="79"/>
        <v>0</v>
      </c>
      <c r="O1588" s="904"/>
      <c r="P1588" s="904"/>
      <c r="Q1588" s="741"/>
    </row>
    <row r="1589" ht="22.5" hidden="1" customHeight="1">
      <c r="A1589" s="723" t="b">
        <v>0</v>
      </c>
      <c r="B1589" s="888" t="s">
        <v>3239</v>
      </c>
      <c r="C1589" s="889">
        <v>45917.0</v>
      </c>
      <c r="D1589" s="890"/>
      <c r="E1589" s="891" t="s">
        <v>1609</v>
      </c>
      <c r="F1589" s="889"/>
      <c r="G1589" s="890" t="s">
        <v>641</v>
      </c>
      <c r="H1589" s="888"/>
      <c r="I1589" s="893"/>
      <c r="J1589" s="893">
        <v>54000.0</v>
      </c>
      <c r="K1589" s="893">
        <v>0.0</v>
      </c>
      <c r="L1589" s="894"/>
      <c r="M1589" s="893">
        <f t="shared" si="93"/>
        <v>54000</v>
      </c>
      <c r="N1589" s="893">
        <f t="shared" si="79"/>
        <v>0</v>
      </c>
      <c r="O1589" s="904"/>
      <c r="P1589" s="904"/>
      <c r="Q1589" s="741"/>
    </row>
    <row r="1590" ht="22.5" hidden="1" customHeight="1">
      <c r="A1590" s="723" t="b">
        <v>0</v>
      </c>
      <c r="B1590" s="888" t="s">
        <v>632</v>
      </c>
      <c r="C1590" s="889">
        <v>45918.0</v>
      </c>
      <c r="D1590" s="890"/>
      <c r="E1590" s="891" t="s">
        <v>1609</v>
      </c>
      <c r="F1590" s="888">
        <v>1416.0</v>
      </c>
      <c r="G1590" s="890" t="s">
        <v>620</v>
      </c>
      <c r="H1590" s="888"/>
      <c r="I1590" s="893"/>
      <c r="J1590" s="893">
        <v>170000.0</v>
      </c>
      <c r="K1590" s="893">
        <v>0.0</v>
      </c>
      <c r="L1590" s="894"/>
      <c r="M1590" s="893">
        <v>170000.0</v>
      </c>
      <c r="N1590" s="893">
        <f t="shared" si="79"/>
        <v>0</v>
      </c>
      <c r="O1590" s="904"/>
      <c r="P1590" s="904"/>
      <c r="Q1590" s="741"/>
    </row>
    <row r="1591" ht="22.5" hidden="1" customHeight="1">
      <c r="A1591" s="723" t="b">
        <v>0</v>
      </c>
      <c r="B1591" s="888" t="s">
        <v>2701</v>
      </c>
      <c r="C1591" s="889">
        <v>45918.0</v>
      </c>
      <c r="D1591" s="890"/>
      <c r="E1591" s="891" t="s">
        <v>1609</v>
      </c>
      <c r="F1591" s="889"/>
      <c r="G1591" s="890" t="s">
        <v>2426</v>
      </c>
      <c r="H1591" s="888"/>
      <c r="I1591" s="893"/>
      <c r="J1591" s="893">
        <v>43000.0</v>
      </c>
      <c r="K1591" s="893">
        <v>0.0</v>
      </c>
      <c r="L1591" s="894"/>
      <c r="M1591" s="893">
        <f>IF(OR(ISBLANK(J1591),ISBLANK(K1591)),"",J1591-K1591)</f>
        <v>43000</v>
      </c>
      <c r="N1591" s="893">
        <f t="shared" si="79"/>
        <v>0</v>
      </c>
      <c r="O1591" s="904"/>
      <c r="P1591" s="904"/>
      <c r="Q1591" s="741"/>
    </row>
    <row r="1592" ht="22.5" hidden="1" customHeight="1">
      <c r="A1592" s="723" t="b">
        <v>0</v>
      </c>
      <c r="B1592" s="889" t="s">
        <v>3250</v>
      </c>
      <c r="C1592" s="889">
        <v>45922.0</v>
      </c>
      <c r="D1592" s="890" t="s">
        <v>1609</v>
      </c>
      <c r="E1592" s="891" t="s">
        <v>1609</v>
      </c>
      <c r="F1592" s="889"/>
      <c r="G1592" s="889" t="s">
        <v>3251</v>
      </c>
      <c r="H1592" s="890">
        <v>10000.0</v>
      </c>
      <c r="I1592" s="890">
        <v>10000.0</v>
      </c>
      <c r="J1592" s="893">
        <v>10000.0</v>
      </c>
      <c r="K1592" s="893">
        <v>0.0</v>
      </c>
      <c r="L1592" s="894"/>
      <c r="M1592" s="893">
        <v>10000.0</v>
      </c>
      <c r="N1592" s="893">
        <f t="shared" si="79"/>
        <v>0</v>
      </c>
      <c r="O1592" s="904"/>
      <c r="P1592" s="904"/>
      <c r="Q1592" s="741"/>
    </row>
    <row r="1593" ht="22.5" customHeight="1">
      <c r="A1593" s="723" t="b">
        <v>0</v>
      </c>
      <c r="B1593" s="888" t="s">
        <v>618</v>
      </c>
      <c r="C1593" s="889">
        <v>45903.0</v>
      </c>
      <c r="D1593" s="890"/>
      <c r="E1593" s="891" t="s">
        <v>31</v>
      </c>
      <c r="F1593" s="889"/>
      <c r="G1593" s="890" t="s">
        <v>618</v>
      </c>
      <c r="H1593" s="888"/>
      <c r="I1593" s="893"/>
      <c r="J1593" s="893">
        <v>175000.0</v>
      </c>
      <c r="K1593" s="893">
        <v>0.0</v>
      </c>
      <c r="L1593" s="894"/>
      <c r="M1593" s="893">
        <f>IF(OR(ISBLANK(J1593),ISBLANK(K1593)),"",J1593-K1593)</f>
        <v>175000</v>
      </c>
      <c r="N1593" s="893">
        <f t="shared" si="79"/>
        <v>0</v>
      </c>
      <c r="O1593" s="887" t="s">
        <v>3523</v>
      </c>
      <c r="P1593" s="904"/>
      <c r="Q1593" s="741"/>
    </row>
    <row r="1594" ht="22.5" customHeight="1">
      <c r="A1594" s="723" t="b">
        <v>0</v>
      </c>
      <c r="B1594" s="889" t="s">
        <v>618</v>
      </c>
      <c r="C1594" s="889">
        <v>45925.0</v>
      </c>
      <c r="D1594" s="890" t="s">
        <v>3258</v>
      </c>
      <c r="E1594" s="891" t="s">
        <v>3258</v>
      </c>
      <c r="F1594" s="889"/>
      <c r="G1594" s="889" t="s">
        <v>618</v>
      </c>
      <c r="H1594" s="890">
        <v>100000.0</v>
      </c>
      <c r="I1594" s="890">
        <v>100000.0</v>
      </c>
      <c r="J1594" s="893">
        <v>100000.0</v>
      </c>
      <c r="K1594" s="893">
        <v>0.0</v>
      </c>
      <c r="L1594" s="894"/>
      <c r="M1594" s="893">
        <v>100000.0</v>
      </c>
      <c r="N1594" s="893">
        <f t="shared" si="79"/>
        <v>0</v>
      </c>
      <c r="O1594" s="904"/>
      <c r="P1594" s="904"/>
      <c r="Q1594" s="741"/>
    </row>
    <row r="1595" ht="22.5" hidden="1" customHeight="1">
      <c r="A1595" s="723" t="b">
        <v>0</v>
      </c>
      <c r="B1595" s="889" t="s">
        <v>2668</v>
      </c>
      <c r="C1595" s="889">
        <v>45925.0</v>
      </c>
      <c r="D1595" s="890" t="s">
        <v>41</v>
      </c>
      <c r="E1595" s="891" t="s">
        <v>54</v>
      </c>
      <c r="F1595" s="889"/>
      <c r="G1595" s="889" t="s">
        <v>3256</v>
      </c>
      <c r="H1595" s="890">
        <v>8000.0</v>
      </c>
      <c r="I1595" s="890">
        <v>8000.0</v>
      </c>
      <c r="J1595" s="893">
        <v>8000.0</v>
      </c>
      <c r="K1595" s="893">
        <v>0.0</v>
      </c>
      <c r="L1595" s="894"/>
      <c r="M1595" s="893">
        <v>8000.0</v>
      </c>
      <c r="N1595" s="893">
        <f t="shared" si="79"/>
        <v>0</v>
      </c>
      <c r="O1595" s="904"/>
      <c r="P1595" s="904"/>
      <c r="Q1595" s="741"/>
    </row>
    <row r="1596" ht="22.5" hidden="1" customHeight="1">
      <c r="A1596" s="723" t="b">
        <v>0</v>
      </c>
      <c r="B1596" s="889" t="s">
        <v>3255</v>
      </c>
      <c r="C1596" s="889">
        <v>45924.0</v>
      </c>
      <c r="D1596" s="890" t="s">
        <v>3160</v>
      </c>
      <c r="E1596" s="891" t="s">
        <v>3160</v>
      </c>
      <c r="F1596" s="889"/>
      <c r="G1596" s="889" t="s">
        <v>670</v>
      </c>
      <c r="H1596" s="890">
        <v>25000.0</v>
      </c>
      <c r="I1596" s="890">
        <v>25000.0</v>
      </c>
      <c r="J1596" s="893">
        <v>25000.0</v>
      </c>
      <c r="K1596" s="893">
        <v>0.0</v>
      </c>
      <c r="L1596" s="894"/>
      <c r="M1596" s="893">
        <v>25000.0</v>
      </c>
      <c r="N1596" s="893">
        <f t="shared" si="79"/>
        <v>0</v>
      </c>
      <c r="O1596" s="904"/>
      <c r="P1596" s="904"/>
      <c r="Q1596" s="741"/>
    </row>
    <row r="1597" ht="22.5" hidden="1" customHeight="1">
      <c r="A1597" s="723" t="b">
        <v>0</v>
      </c>
      <c r="B1597" s="889" t="s">
        <v>3525</v>
      </c>
      <c r="C1597" s="889">
        <v>45923.0</v>
      </c>
      <c r="D1597" s="890" t="s">
        <v>1609</v>
      </c>
      <c r="E1597" s="891" t="s">
        <v>1609</v>
      </c>
      <c r="F1597" s="889"/>
      <c r="G1597" s="889" t="s">
        <v>3253</v>
      </c>
      <c r="H1597" s="890">
        <v>15000.0</v>
      </c>
      <c r="I1597" s="890">
        <v>15000.0</v>
      </c>
      <c r="J1597" s="893">
        <v>15000.0</v>
      </c>
      <c r="K1597" s="893">
        <v>0.0</v>
      </c>
      <c r="L1597" s="894"/>
      <c r="M1597" s="893">
        <v>15000.0</v>
      </c>
      <c r="N1597" s="893">
        <f t="shared" si="79"/>
        <v>0</v>
      </c>
      <c r="O1597" s="904"/>
      <c r="P1597" s="904"/>
      <c r="Q1597" s="741"/>
    </row>
    <row r="1598" ht="22.5" hidden="1" customHeight="1">
      <c r="A1598" s="723" t="b">
        <v>0</v>
      </c>
      <c r="B1598" s="889" t="s">
        <v>3257</v>
      </c>
      <c r="C1598" s="889">
        <v>45925.0</v>
      </c>
      <c r="D1598" s="890" t="s">
        <v>41</v>
      </c>
      <c r="E1598" s="891" t="s">
        <v>1609</v>
      </c>
      <c r="F1598" s="968"/>
      <c r="G1598" s="889" t="s">
        <v>670</v>
      </c>
      <c r="H1598" s="890">
        <v>40000.0</v>
      </c>
      <c r="I1598" s="890">
        <v>40000.0</v>
      </c>
      <c r="J1598" s="893">
        <v>40000.0</v>
      </c>
      <c r="K1598" s="893">
        <v>0.0</v>
      </c>
      <c r="L1598" s="894"/>
      <c r="M1598" s="893">
        <v>40000.0</v>
      </c>
      <c r="N1598" s="893">
        <f t="shared" si="79"/>
        <v>0</v>
      </c>
      <c r="O1598" s="904"/>
      <c r="P1598" s="904"/>
      <c r="Q1598" s="741"/>
    </row>
    <row r="1599" ht="22.5" hidden="1" customHeight="1">
      <c r="A1599" s="723" t="b">
        <v>0</v>
      </c>
      <c r="B1599" s="889" t="s">
        <v>3216</v>
      </c>
      <c r="C1599" s="889">
        <v>45924.0</v>
      </c>
      <c r="D1599" s="890" t="s">
        <v>41</v>
      </c>
      <c r="E1599" s="891" t="s">
        <v>1609</v>
      </c>
      <c r="F1599" s="889"/>
      <c r="G1599" s="889" t="s">
        <v>3251</v>
      </c>
      <c r="H1599" s="890">
        <v>5000.0</v>
      </c>
      <c r="I1599" s="890">
        <v>5000.0</v>
      </c>
      <c r="J1599" s="893">
        <v>5000.0</v>
      </c>
      <c r="K1599" s="893">
        <v>0.0</v>
      </c>
      <c r="L1599" s="894"/>
      <c r="M1599" s="893">
        <v>5000.0</v>
      </c>
      <c r="N1599" s="893">
        <f t="shared" si="79"/>
        <v>0</v>
      </c>
      <c r="O1599" s="904"/>
      <c r="P1599" s="904"/>
      <c r="Q1599" s="741"/>
    </row>
    <row r="1600" ht="22.5" hidden="1" customHeight="1">
      <c r="A1600" s="723" t="b">
        <v>0</v>
      </c>
      <c r="B1600" s="889" t="s">
        <v>3254</v>
      </c>
      <c r="C1600" s="889">
        <v>45924.0</v>
      </c>
      <c r="D1600" s="890" t="s">
        <v>1609</v>
      </c>
      <c r="E1600" s="891" t="s">
        <v>1609</v>
      </c>
      <c r="F1600" s="889"/>
      <c r="G1600" s="889" t="s">
        <v>3251</v>
      </c>
      <c r="H1600" s="890">
        <v>7000.0</v>
      </c>
      <c r="I1600" s="890">
        <v>7000.0</v>
      </c>
      <c r="J1600" s="893">
        <v>7000.0</v>
      </c>
      <c r="K1600" s="893">
        <v>0.0</v>
      </c>
      <c r="L1600" s="894"/>
      <c r="M1600" s="893">
        <v>7000.0</v>
      </c>
      <c r="N1600" s="893">
        <f t="shared" si="79"/>
        <v>0</v>
      </c>
      <c r="O1600" s="904"/>
      <c r="P1600" s="904"/>
      <c r="Q1600" s="741"/>
    </row>
    <row r="1601" ht="22.5" customHeight="1">
      <c r="A1601" s="723" t="b">
        <v>0</v>
      </c>
      <c r="B1601" s="889" t="s">
        <v>618</v>
      </c>
      <c r="C1601" s="889">
        <v>45925.0</v>
      </c>
      <c r="D1601" s="890" t="s">
        <v>3259</v>
      </c>
      <c r="E1601" s="891" t="s">
        <v>41</v>
      </c>
      <c r="F1601" s="889"/>
      <c r="G1601" s="889" t="s">
        <v>618</v>
      </c>
      <c r="H1601" s="890">
        <v>25000.0</v>
      </c>
      <c r="I1601" s="890">
        <v>25000.0</v>
      </c>
      <c r="J1601" s="893">
        <v>25000.0</v>
      </c>
      <c r="K1601" s="893">
        <v>0.0</v>
      </c>
      <c r="L1601" s="894"/>
      <c r="M1601" s="893">
        <v>25000.0</v>
      </c>
      <c r="N1601" s="893">
        <f t="shared" si="79"/>
        <v>0</v>
      </c>
      <c r="O1601" s="904"/>
      <c r="P1601" s="904"/>
      <c r="Q1601" s="741"/>
    </row>
    <row r="1602" ht="22.5" customHeight="1">
      <c r="A1602" s="723" t="b">
        <v>0</v>
      </c>
      <c r="B1602" s="889" t="s">
        <v>618</v>
      </c>
      <c r="C1602" s="889">
        <v>45925.0</v>
      </c>
      <c r="D1602" s="890" t="s">
        <v>3166</v>
      </c>
      <c r="E1602" s="891" t="s">
        <v>3259</v>
      </c>
      <c r="F1602" s="889"/>
      <c r="G1602" s="889" t="s">
        <v>618</v>
      </c>
      <c r="H1602" s="890">
        <v>25000.0</v>
      </c>
      <c r="I1602" s="890">
        <v>25000.0</v>
      </c>
      <c r="J1602" s="893">
        <v>50000.0</v>
      </c>
      <c r="K1602" s="893">
        <v>0.0</v>
      </c>
      <c r="L1602" s="894"/>
      <c r="M1602" s="893">
        <v>50000.0</v>
      </c>
      <c r="N1602" s="893">
        <f t="shared" si="79"/>
        <v>0</v>
      </c>
      <c r="O1602" s="904"/>
      <c r="P1602" s="904"/>
      <c r="Q1602" s="741"/>
    </row>
    <row r="1603" ht="22.5" hidden="1" customHeight="1">
      <c r="A1603" s="723" t="b">
        <v>0</v>
      </c>
      <c r="B1603" s="889" t="s">
        <v>3261</v>
      </c>
      <c r="C1603" s="889">
        <v>45925.0</v>
      </c>
      <c r="D1603" s="890" t="s">
        <v>3148</v>
      </c>
      <c r="E1603" s="891" t="s">
        <v>1609</v>
      </c>
      <c r="F1603" s="889"/>
      <c r="G1603" s="889" t="s">
        <v>3262</v>
      </c>
      <c r="H1603" s="890">
        <v>10000.0</v>
      </c>
      <c r="I1603" s="890">
        <v>10000.0</v>
      </c>
      <c r="J1603" s="893">
        <v>10000.0</v>
      </c>
      <c r="K1603" s="893">
        <v>0.0</v>
      </c>
      <c r="L1603" s="894"/>
      <c r="M1603" s="893">
        <v>10000.0</v>
      </c>
      <c r="N1603" s="893">
        <f t="shared" si="79"/>
        <v>0</v>
      </c>
      <c r="O1603" s="904"/>
      <c r="P1603" s="904"/>
      <c r="Q1603" s="741"/>
    </row>
    <row r="1604" ht="22.5" customHeight="1">
      <c r="A1604" s="723" t="b">
        <v>0</v>
      </c>
      <c r="B1604" s="889" t="s">
        <v>618</v>
      </c>
      <c r="C1604" s="889">
        <v>45925.0</v>
      </c>
      <c r="D1604" s="890" t="s">
        <v>791</v>
      </c>
      <c r="E1604" s="891" t="s">
        <v>3259</v>
      </c>
      <c r="F1604" s="889"/>
      <c r="G1604" s="889" t="s">
        <v>618</v>
      </c>
      <c r="H1604" s="890">
        <v>5000.0</v>
      </c>
      <c r="I1604" s="890">
        <v>5000.0</v>
      </c>
      <c r="J1604" s="893">
        <v>10000.0</v>
      </c>
      <c r="K1604" s="893">
        <v>0.0</v>
      </c>
      <c r="L1604" s="894"/>
      <c r="M1604" s="893">
        <v>10000.0</v>
      </c>
      <c r="N1604" s="893">
        <f t="shared" si="79"/>
        <v>0</v>
      </c>
      <c r="O1604" s="904"/>
      <c r="P1604" s="904"/>
      <c r="Q1604" s="741"/>
    </row>
    <row r="1605" ht="22.5" hidden="1" customHeight="1">
      <c r="A1605" s="723" t="b">
        <v>0</v>
      </c>
      <c r="B1605" s="889" t="s">
        <v>3083</v>
      </c>
      <c r="C1605" s="889">
        <v>45925.0</v>
      </c>
      <c r="D1605" s="890" t="s">
        <v>1609</v>
      </c>
      <c r="E1605" s="891" t="s">
        <v>1609</v>
      </c>
      <c r="F1605" s="889"/>
      <c r="G1605" s="930" t="s">
        <v>641</v>
      </c>
      <c r="H1605" s="890">
        <v>7000.0</v>
      </c>
      <c r="I1605" s="890">
        <v>7000.0</v>
      </c>
      <c r="J1605" s="893">
        <v>7000.0</v>
      </c>
      <c r="K1605" s="893">
        <v>0.0</v>
      </c>
      <c r="L1605" s="894"/>
      <c r="M1605" s="893">
        <v>7000.0</v>
      </c>
      <c r="N1605" s="893">
        <f t="shared" si="79"/>
        <v>0</v>
      </c>
      <c r="O1605" s="904"/>
      <c r="P1605" s="904"/>
      <c r="Q1605" s="741"/>
    </row>
    <row r="1606" ht="22.5" hidden="1" customHeight="1">
      <c r="A1606" s="723" t="b">
        <v>0</v>
      </c>
      <c r="B1606" s="889" t="s">
        <v>2524</v>
      </c>
      <c r="C1606" s="889">
        <v>45925.0</v>
      </c>
      <c r="D1606" s="889"/>
      <c r="E1606" s="891" t="s">
        <v>1609</v>
      </c>
      <c r="F1606" s="889"/>
      <c r="G1606" s="930" t="s">
        <v>641</v>
      </c>
      <c r="H1606" s="890">
        <v>7000.0</v>
      </c>
      <c r="I1606" s="890">
        <v>7000.0</v>
      </c>
      <c r="J1606" s="893">
        <v>7000.0</v>
      </c>
      <c r="K1606" s="893">
        <v>0.0</v>
      </c>
      <c r="L1606" s="894"/>
      <c r="M1606" s="893">
        <v>7000.0</v>
      </c>
      <c r="N1606" s="893">
        <f t="shared" si="79"/>
        <v>0</v>
      </c>
      <c r="O1606" s="904"/>
      <c r="P1606" s="904"/>
      <c r="Q1606" s="741"/>
    </row>
    <row r="1607" ht="22.5" hidden="1" customHeight="1">
      <c r="A1607" s="723" t="b">
        <v>0</v>
      </c>
      <c r="B1607" s="889" t="s">
        <v>1235</v>
      </c>
      <c r="C1607" s="889">
        <v>45925.0</v>
      </c>
      <c r="D1607" s="890" t="s">
        <v>1609</v>
      </c>
      <c r="E1607" s="891" t="s">
        <v>1998</v>
      </c>
      <c r="F1607" s="889"/>
      <c r="G1607" s="930" t="s">
        <v>710</v>
      </c>
      <c r="H1607" s="890">
        <v>350000.0</v>
      </c>
      <c r="I1607" s="890">
        <v>350000.0</v>
      </c>
      <c r="J1607" s="893">
        <v>350000.0</v>
      </c>
      <c r="K1607" s="893">
        <v>0.0</v>
      </c>
      <c r="L1607" s="894"/>
      <c r="M1607" s="893">
        <v>350000.0</v>
      </c>
      <c r="N1607" s="893">
        <f t="shared" si="79"/>
        <v>0</v>
      </c>
      <c r="O1607" s="904"/>
      <c r="P1607" s="904"/>
      <c r="Q1607" s="741"/>
    </row>
    <row r="1608" ht="22.5" customHeight="1">
      <c r="A1608" s="723" t="b">
        <v>0</v>
      </c>
      <c r="B1608" s="888" t="s">
        <v>618</v>
      </c>
      <c r="C1608" s="889">
        <v>45904.0</v>
      </c>
      <c r="D1608" s="890"/>
      <c r="E1608" s="891" t="s">
        <v>31</v>
      </c>
      <c r="F1608" s="889"/>
      <c r="G1608" s="890" t="s">
        <v>618</v>
      </c>
      <c r="H1608" s="888"/>
      <c r="I1608" s="893"/>
      <c r="J1608" s="893">
        <v>80000.0</v>
      </c>
      <c r="K1608" s="893">
        <v>0.0</v>
      </c>
      <c r="L1608" s="894"/>
      <c r="M1608" s="893">
        <f>IF(OR(ISBLANK(J1608),ISBLANK(K1608)),"",J1608-K1608)</f>
        <v>80000</v>
      </c>
      <c r="N1608" s="893">
        <f t="shared" si="79"/>
        <v>0</v>
      </c>
      <c r="O1608" s="887" t="s">
        <v>3523</v>
      </c>
      <c r="P1608" s="904"/>
      <c r="Q1608" s="741"/>
    </row>
    <row r="1609" ht="22.5" customHeight="1">
      <c r="A1609" s="723" t="b">
        <v>0</v>
      </c>
      <c r="B1609" s="889" t="s">
        <v>618</v>
      </c>
      <c r="C1609" s="889">
        <v>45926.0</v>
      </c>
      <c r="D1609" s="890" t="s">
        <v>41</v>
      </c>
      <c r="E1609" s="891" t="s">
        <v>3259</v>
      </c>
      <c r="F1609" s="889"/>
      <c r="G1609" s="930" t="s">
        <v>618</v>
      </c>
      <c r="H1609" s="890">
        <v>25000.0</v>
      </c>
      <c r="I1609" s="890">
        <v>25000.0</v>
      </c>
      <c r="J1609" s="893">
        <v>25000.0</v>
      </c>
      <c r="K1609" s="893">
        <v>0.0</v>
      </c>
      <c r="L1609" s="894"/>
      <c r="M1609" s="893">
        <v>25000.0</v>
      </c>
      <c r="N1609" s="893">
        <f t="shared" si="79"/>
        <v>0</v>
      </c>
      <c r="O1609" s="904"/>
      <c r="P1609" s="904"/>
      <c r="Q1609" s="741"/>
    </row>
    <row r="1610" ht="22.5" customHeight="1">
      <c r="A1610" s="723" t="b">
        <v>0</v>
      </c>
      <c r="B1610" s="889" t="s">
        <v>618</v>
      </c>
      <c r="C1610" s="889">
        <v>45926.0</v>
      </c>
      <c r="D1610" s="890" t="s">
        <v>3166</v>
      </c>
      <c r="E1610" s="891" t="s">
        <v>3259</v>
      </c>
      <c r="F1610" s="889"/>
      <c r="G1610" s="889" t="s">
        <v>618</v>
      </c>
      <c r="H1610" s="890">
        <v>5000.0</v>
      </c>
      <c r="I1610" s="890">
        <v>5000.0</v>
      </c>
      <c r="J1610" s="893">
        <v>5000.0</v>
      </c>
      <c r="K1610" s="893">
        <v>0.0</v>
      </c>
      <c r="L1610" s="894"/>
      <c r="M1610" s="893">
        <v>5000.0</v>
      </c>
      <c r="N1610" s="893">
        <f t="shared" si="79"/>
        <v>0</v>
      </c>
      <c r="O1610" s="904"/>
      <c r="P1610" s="904"/>
      <c r="Q1610" s="741"/>
    </row>
    <row r="1611" ht="22.5" customHeight="1">
      <c r="A1611" s="723" t="b">
        <v>0</v>
      </c>
      <c r="B1611" s="889" t="s">
        <v>618</v>
      </c>
      <c r="C1611" s="889">
        <v>45926.0</v>
      </c>
      <c r="D1611" s="890" t="s">
        <v>3259</v>
      </c>
      <c r="E1611" s="891" t="s">
        <v>3166</v>
      </c>
      <c r="F1611" s="889"/>
      <c r="G1611" s="889" t="s">
        <v>618</v>
      </c>
      <c r="H1611" s="890">
        <v>5000.0</v>
      </c>
      <c r="I1611" s="890">
        <v>5000.0</v>
      </c>
      <c r="J1611" s="893">
        <v>5000.0</v>
      </c>
      <c r="K1611" s="893">
        <v>0.0</v>
      </c>
      <c r="L1611" s="894"/>
      <c r="M1611" s="893">
        <v>5000.0</v>
      </c>
      <c r="N1611" s="893">
        <f t="shared" si="79"/>
        <v>0</v>
      </c>
      <c r="O1611" s="904"/>
      <c r="P1611" s="904"/>
      <c r="Q1611" s="741"/>
    </row>
    <row r="1612" ht="22.5" customHeight="1">
      <c r="A1612" s="723" t="b">
        <v>0</v>
      </c>
      <c r="B1612" s="888" t="s">
        <v>618</v>
      </c>
      <c r="C1612" s="889">
        <v>45904.0</v>
      </c>
      <c r="D1612" s="890"/>
      <c r="E1612" s="891" t="s">
        <v>31</v>
      </c>
      <c r="F1612" s="889"/>
      <c r="G1612" s="890" t="s">
        <v>618</v>
      </c>
      <c r="H1612" s="888"/>
      <c r="I1612" s="893"/>
      <c r="J1612" s="893">
        <v>25000.0</v>
      </c>
      <c r="K1612" s="893">
        <v>0.0</v>
      </c>
      <c r="L1612" s="894"/>
      <c r="M1612" s="893">
        <f>IF(OR(ISBLANK(J1612),ISBLANK(K1612)),"",J1612-K1612)</f>
        <v>25000</v>
      </c>
      <c r="N1612" s="893">
        <f t="shared" si="79"/>
        <v>0</v>
      </c>
      <c r="O1612" s="887" t="s">
        <v>3523</v>
      </c>
      <c r="P1612" s="904"/>
      <c r="Q1612" s="741"/>
    </row>
    <row r="1613" ht="22.5" hidden="1" customHeight="1">
      <c r="A1613" s="723" t="b">
        <v>0</v>
      </c>
      <c r="B1613" s="889" t="s">
        <v>3264</v>
      </c>
      <c r="C1613" s="889">
        <v>45926.0</v>
      </c>
      <c r="D1613" s="890"/>
      <c r="E1613" s="891" t="s">
        <v>1609</v>
      </c>
      <c r="F1613" s="889"/>
      <c r="G1613" s="930" t="s">
        <v>2426</v>
      </c>
      <c r="H1613" s="890">
        <v>6500000.0</v>
      </c>
      <c r="I1613" s="890">
        <v>6500000.0</v>
      </c>
      <c r="J1613" s="893">
        <v>6500000.0</v>
      </c>
      <c r="K1613" s="893">
        <v>0.0</v>
      </c>
      <c r="L1613" s="894"/>
      <c r="M1613" s="893">
        <v>6500000.0</v>
      </c>
      <c r="N1613" s="893">
        <f t="shared" si="79"/>
        <v>0</v>
      </c>
      <c r="O1613" s="904"/>
      <c r="P1613" s="904"/>
      <c r="Q1613" s="741"/>
    </row>
    <row r="1614" ht="22.5" hidden="1" customHeight="1">
      <c r="A1614" s="723" t="b">
        <v>0</v>
      </c>
      <c r="B1614" s="889" t="s">
        <v>3266</v>
      </c>
      <c r="C1614" s="889">
        <v>45926.0</v>
      </c>
      <c r="D1614" s="890"/>
      <c r="E1614" s="891" t="s">
        <v>225</v>
      </c>
      <c r="F1614" s="889"/>
      <c r="G1614" s="930" t="s">
        <v>651</v>
      </c>
      <c r="H1614" s="890">
        <v>100000.0</v>
      </c>
      <c r="I1614" s="890">
        <v>100000.0</v>
      </c>
      <c r="J1614" s="893">
        <v>100000.0</v>
      </c>
      <c r="K1614" s="893">
        <v>0.0</v>
      </c>
      <c r="L1614" s="894"/>
      <c r="M1614" s="893">
        <v>100000.0</v>
      </c>
      <c r="N1614" s="893">
        <f t="shared" si="79"/>
        <v>0</v>
      </c>
      <c r="O1614" s="904"/>
      <c r="P1614" s="904"/>
      <c r="Q1614" s="741"/>
    </row>
    <row r="1615" ht="22.5" hidden="1" customHeight="1">
      <c r="A1615" s="723" t="b">
        <v>0</v>
      </c>
      <c r="B1615" s="889" t="s">
        <v>3265</v>
      </c>
      <c r="C1615" s="889">
        <v>45926.0</v>
      </c>
      <c r="D1615" s="890"/>
      <c r="E1615" s="891" t="s">
        <v>1609</v>
      </c>
      <c r="F1615" s="889"/>
      <c r="G1615" s="930" t="s">
        <v>2426</v>
      </c>
      <c r="H1615" s="890">
        <v>675000.0</v>
      </c>
      <c r="I1615" s="890">
        <v>675000.0</v>
      </c>
      <c r="J1615" s="893">
        <v>675000.0</v>
      </c>
      <c r="K1615" s="893">
        <v>0.0</v>
      </c>
      <c r="L1615" s="894"/>
      <c r="M1615" s="893">
        <v>675000.0</v>
      </c>
      <c r="N1615" s="893">
        <f t="shared" si="79"/>
        <v>0</v>
      </c>
      <c r="O1615" s="904"/>
      <c r="P1615" s="904"/>
      <c r="Q1615" s="741"/>
    </row>
    <row r="1616" ht="22.5" hidden="1" customHeight="1">
      <c r="A1616" s="723" t="b">
        <v>0</v>
      </c>
      <c r="B1616" s="889" t="s">
        <v>3004</v>
      </c>
      <c r="C1616" s="889">
        <v>45927.0</v>
      </c>
      <c r="D1616" s="890" t="s">
        <v>1609</v>
      </c>
      <c r="E1616" s="891" t="s">
        <v>1609</v>
      </c>
      <c r="F1616" s="889"/>
      <c r="G1616" s="889" t="s">
        <v>3251</v>
      </c>
      <c r="H1616" s="890">
        <v>15000.0</v>
      </c>
      <c r="I1616" s="890">
        <v>15000.0</v>
      </c>
      <c r="J1616" s="893">
        <v>15000.0</v>
      </c>
      <c r="K1616" s="893">
        <v>0.0</v>
      </c>
      <c r="L1616" s="894"/>
      <c r="M1616" s="893">
        <v>15000.0</v>
      </c>
      <c r="N1616" s="893">
        <f t="shared" si="79"/>
        <v>0</v>
      </c>
      <c r="O1616" s="904"/>
      <c r="P1616" s="904"/>
      <c r="Q1616" s="741"/>
    </row>
    <row r="1617" ht="22.5" hidden="1" customHeight="1">
      <c r="A1617" s="723" t="b">
        <v>0</v>
      </c>
      <c r="B1617" s="889" t="s">
        <v>3270</v>
      </c>
      <c r="C1617" s="889">
        <v>45927.0</v>
      </c>
      <c r="D1617" s="890" t="s">
        <v>1609</v>
      </c>
      <c r="E1617" s="891" t="s">
        <v>1609</v>
      </c>
      <c r="F1617" s="889"/>
      <c r="G1617" s="889" t="s">
        <v>3253</v>
      </c>
      <c r="H1617" s="890">
        <v>350000.0</v>
      </c>
      <c r="I1617" s="890">
        <v>350000.0</v>
      </c>
      <c r="J1617" s="893">
        <v>350000.0</v>
      </c>
      <c r="K1617" s="893">
        <v>0.0</v>
      </c>
      <c r="L1617" s="894"/>
      <c r="M1617" s="893">
        <v>350000.0</v>
      </c>
      <c r="N1617" s="893">
        <f t="shared" si="79"/>
        <v>0</v>
      </c>
      <c r="O1617" s="904"/>
      <c r="P1617" s="904"/>
      <c r="Q1617" s="741"/>
    </row>
    <row r="1618" ht="22.5" customHeight="1">
      <c r="A1618" s="723" t="b">
        <v>0</v>
      </c>
      <c r="B1618" s="888" t="s">
        <v>618</v>
      </c>
      <c r="C1618" s="889">
        <v>45914.0</v>
      </c>
      <c r="D1618" s="890"/>
      <c r="E1618" s="891" t="s">
        <v>31</v>
      </c>
      <c r="F1618" s="889"/>
      <c r="G1618" s="890" t="s">
        <v>618</v>
      </c>
      <c r="H1618" s="888"/>
      <c r="I1618" s="893"/>
      <c r="J1618" s="893">
        <v>20000.0</v>
      </c>
      <c r="K1618" s="893">
        <v>0.0</v>
      </c>
      <c r="L1618" s="894"/>
      <c r="M1618" s="893">
        <f>IF(OR(ISBLANK(J1618),ISBLANK(K1618)),"",J1618-K1618)</f>
        <v>20000</v>
      </c>
      <c r="N1618" s="893">
        <f t="shared" si="79"/>
        <v>0</v>
      </c>
      <c r="O1618" s="887" t="s">
        <v>3523</v>
      </c>
      <c r="P1618" s="904"/>
      <c r="Q1618" s="741"/>
    </row>
    <row r="1619" ht="22.5" customHeight="1">
      <c r="A1619" s="723" t="b">
        <v>0</v>
      </c>
      <c r="B1619" s="889" t="s">
        <v>618</v>
      </c>
      <c r="C1619" s="889">
        <v>45927.0</v>
      </c>
      <c r="D1619" s="890" t="s">
        <v>3166</v>
      </c>
      <c r="E1619" s="891" t="s">
        <v>3166</v>
      </c>
      <c r="F1619" s="889"/>
      <c r="G1619" s="889" t="s">
        <v>618</v>
      </c>
      <c r="H1619" s="890">
        <v>50000.0</v>
      </c>
      <c r="I1619" s="890">
        <v>50000.0</v>
      </c>
      <c r="J1619" s="893">
        <v>50000.0</v>
      </c>
      <c r="K1619" s="893">
        <v>0.0</v>
      </c>
      <c r="L1619" s="894"/>
      <c r="M1619" s="893">
        <v>50000.0</v>
      </c>
      <c r="N1619" s="893">
        <f t="shared" si="79"/>
        <v>0</v>
      </c>
      <c r="O1619" s="904"/>
      <c r="P1619" s="904"/>
      <c r="Q1619" s="741"/>
    </row>
    <row r="1620" ht="22.5" hidden="1" customHeight="1">
      <c r="A1620" s="723" t="b">
        <v>0</v>
      </c>
      <c r="B1620" s="889" t="s">
        <v>737</v>
      </c>
      <c r="C1620" s="889">
        <v>45927.0</v>
      </c>
      <c r="D1620" s="890" t="s">
        <v>1609</v>
      </c>
      <c r="E1620" s="891" t="s">
        <v>1609</v>
      </c>
      <c r="F1620" s="889"/>
      <c r="G1620" s="889" t="s">
        <v>3282</v>
      </c>
      <c r="H1620" s="890">
        <v>108000.0</v>
      </c>
      <c r="I1620" s="890">
        <v>108000.0</v>
      </c>
      <c r="J1620" s="893">
        <v>108000.0</v>
      </c>
      <c r="K1620" s="893">
        <v>0.0</v>
      </c>
      <c r="L1620" s="894"/>
      <c r="M1620" s="893">
        <v>108000.0</v>
      </c>
      <c r="N1620" s="893">
        <f t="shared" si="79"/>
        <v>0</v>
      </c>
      <c r="O1620" s="904"/>
      <c r="P1620" s="904"/>
      <c r="Q1620" s="741"/>
    </row>
    <row r="1621" ht="22.5" hidden="1" customHeight="1">
      <c r="A1621" s="723" t="b">
        <v>0</v>
      </c>
      <c r="B1621" s="889" t="s">
        <v>3273</v>
      </c>
      <c r="C1621" s="889">
        <v>45927.0</v>
      </c>
      <c r="D1621" s="890" t="s">
        <v>3148</v>
      </c>
      <c r="E1621" s="891" t="s">
        <v>1609</v>
      </c>
      <c r="F1621" s="889"/>
      <c r="G1621" s="889" t="s">
        <v>670</v>
      </c>
      <c r="H1621" s="890">
        <v>7500.0</v>
      </c>
      <c r="I1621" s="890">
        <v>7500.0</v>
      </c>
      <c r="J1621" s="893">
        <v>7500.0</v>
      </c>
      <c r="K1621" s="893">
        <v>0.0</v>
      </c>
      <c r="L1621" s="894"/>
      <c r="M1621" s="893">
        <v>7500.0</v>
      </c>
      <c r="N1621" s="893">
        <f t="shared" si="79"/>
        <v>0</v>
      </c>
      <c r="O1621" s="904"/>
      <c r="P1621" s="904"/>
      <c r="Q1621" s="741"/>
    </row>
    <row r="1622" ht="22.5" customHeight="1">
      <c r="A1622" s="723" t="b">
        <v>0</v>
      </c>
      <c r="B1622" s="889" t="s">
        <v>3279</v>
      </c>
      <c r="C1622" s="889">
        <v>45927.0</v>
      </c>
      <c r="D1622" s="890" t="s">
        <v>1609</v>
      </c>
      <c r="E1622" s="891" t="s">
        <v>225</v>
      </c>
      <c r="F1622" s="889"/>
      <c r="G1622" s="889" t="s">
        <v>618</v>
      </c>
      <c r="H1622" s="890">
        <v>1.268E7</v>
      </c>
      <c r="I1622" s="890">
        <v>1.268E7</v>
      </c>
      <c r="J1622" s="893">
        <v>1.268E7</v>
      </c>
      <c r="K1622" s="893">
        <v>0.0</v>
      </c>
      <c r="L1622" s="894"/>
      <c r="M1622" s="893">
        <v>1.268E7</v>
      </c>
      <c r="N1622" s="893">
        <f t="shared" si="79"/>
        <v>0</v>
      </c>
      <c r="O1622" s="904"/>
      <c r="P1622" s="904"/>
      <c r="Q1622" s="741"/>
    </row>
    <row r="1623" ht="22.5" hidden="1" customHeight="1">
      <c r="A1623" s="723" t="b">
        <v>0</v>
      </c>
      <c r="B1623" s="889" t="s">
        <v>3276</v>
      </c>
      <c r="C1623" s="889">
        <v>45927.0</v>
      </c>
      <c r="D1623" s="890" t="s">
        <v>3160</v>
      </c>
      <c r="E1623" s="891" t="s">
        <v>3160</v>
      </c>
      <c r="F1623" s="888" t="s">
        <v>3275</v>
      </c>
      <c r="G1623" s="889" t="s">
        <v>670</v>
      </c>
      <c r="H1623" s="890">
        <v>360000.0</v>
      </c>
      <c r="I1623" s="890">
        <v>360000.0</v>
      </c>
      <c r="J1623" s="893">
        <v>360000.0</v>
      </c>
      <c r="K1623" s="893">
        <v>0.0</v>
      </c>
      <c r="L1623" s="894"/>
      <c r="M1623" s="893">
        <v>360000.0</v>
      </c>
      <c r="N1623" s="893">
        <f t="shared" si="79"/>
        <v>0</v>
      </c>
      <c r="O1623" s="904"/>
      <c r="P1623" s="904"/>
      <c r="Q1623" s="741"/>
    </row>
    <row r="1624" ht="22.5" hidden="1" customHeight="1">
      <c r="A1624" s="723" t="b">
        <v>0</v>
      </c>
      <c r="B1624" s="889" t="s">
        <v>2668</v>
      </c>
      <c r="C1624" s="889">
        <v>45927.0</v>
      </c>
      <c r="D1624" s="890" t="s">
        <v>1609</v>
      </c>
      <c r="E1624" s="891" t="s">
        <v>3160</v>
      </c>
      <c r="F1624" s="889"/>
      <c r="G1624" s="889" t="s">
        <v>3256</v>
      </c>
      <c r="H1624" s="890">
        <v>10000.0</v>
      </c>
      <c r="I1624" s="890">
        <v>10000.0</v>
      </c>
      <c r="J1624" s="893">
        <v>10000.0</v>
      </c>
      <c r="K1624" s="893">
        <v>0.0</v>
      </c>
      <c r="L1624" s="894"/>
      <c r="M1624" s="893">
        <v>10000.0</v>
      </c>
      <c r="N1624" s="893">
        <f t="shared" si="79"/>
        <v>0</v>
      </c>
      <c r="O1624" s="904"/>
      <c r="P1624" s="904"/>
      <c r="Q1624" s="741"/>
    </row>
    <row r="1625" ht="22.5" hidden="1" customHeight="1">
      <c r="A1625" s="723" t="b">
        <v>0</v>
      </c>
      <c r="B1625" s="889" t="s">
        <v>3277</v>
      </c>
      <c r="C1625" s="889">
        <v>45927.0</v>
      </c>
      <c r="D1625" s="890" t="s">
        <v>3160</v>
      </c>
      <c r="E1625" s="891" t="s">
        <v>3160</v>
      </c>
      <c r="F1625" s="889"/>
      <c r="G1625" s="889" t="s">
        <v>670</v>
      </c>
      <c r="H1625" s="890">
        <v>145000.0</v>
      </c>
      <c r="I1625" s="890">
        <v>145000.0</v>
      </c>
      <c r="J1625" s="893">
        <v>145000.0</v>
      </c>
      <c r="K1625" s="893">
        <v>0.0</v>
      </c>
      <c r="L1625" s="894"/>
      <c r="M1625" s="893">
        <v>145000.0</v>
      </c>
      <c r="N1625" s="893">
        <f t="shared" si="79"/>
        <v>0</v>
      </c>
      <c r="O1625" s="904"/>
      <c r="P1625" s="904"/>
      <c r="Q1625" s="741"/>
    </row>
    <row r="1626" ht="22.5" hidden="1" customHeight="1">
      <c r="A1626" s="723" t="b">
        <v>0</v>
      </c>
      <c r="B1626" s="889" t="s">
        <v>3269</v>
      </c>
      <c r="C1626" s="889">
        <v>45927.0</v>
      </c>
      <c r="D1626" s="890" t="s">
        <v>1609</v>
      </c>
      <c r="E1626" s="891" t="s">
        <v>1609</v>
      </c>
      <c r="F1626" s="889"/>
      <c r="G1626" s="889" t="s">
        <v>3251</v>
      </c>
      <c r="H1626" s="890">
        <v>5000.0</v>
      </c>
      <c r="I1626" s="890">
        <v>5000.0</v>
      </c>
      <c r="J1626" s="893">
        <v>5000.0</v>
      </c>
      <c r="K1626" s="893">
        <v>0.0</v>
      </c>
      <c r="L1626" s="894"/>
      <c r="M1626" s="893">
        <v>5000.0</v>
      </c>
      <c r="N1626" s="893">
        <f t="shared" si="79"/>
        <v>0</v>
      </c>
      <c r="O1626" s="904"/>
      <c r="P1626" s="904"/>
      <c r="Q1626" s="741"/>
    </row>
    <row r="1627" ht="22.5" hidden="1" customHeight="1">
      <c r="A1627" s="723" t="b">
        <v>0</v>
      </c>
      <c r="B1627" s="924" t="s">
        <v>841</v>
      </c>
      <c r="C1627" s="889">
        <v>45927.0</v>
      </c>
      <c r="D1627" s="890" t="s">
        <v>1609</v>
      </c>
      <c r="E1627" s="891" t="s">
        <v>1609</v>
      </c>
      <c r="F1627" s="889"/>
      <c r="G1627" s="889" t="s">
        <v>3251</v>
      </c>
      <c r="H1627" s="890">
        <v>75000.0</v>
      </c>
      <c r="I1627" s="890">
        <v>75000.0</v>
      </c>
      <c r="J1627" s="893">
        <v>75000.0</v>
      </c>
      <c r="K1627" s="893">
        <v>0.0</v>
      </c>
      <c r="L1627" s="894"/>
      <c r="M1627" s="893">
        <v>75000.0</v>
      </c>
      <c r="N1627" s="893">
        <f t="shared" si="79"/>
        <v>0</v>
      </c>
      <c r="O1627" s="904"/>
      <c r="P1627" s="904"/>
      <c r="Q1627" s="741"/>
    </row>
    <row r="1628" ht="22.5" customHeight="1">
      <c r="A1628" s="723" t="b">
        <v>0</v>
      </c>
      <c r="B1628" s="888" t="s">
        <v>618</v>
      </c>
      <c r="C1628" s="889">
        <v>45921.0</v>
      </c>
      <c r="D1628" s="890"/>
      <c r="E1628" s="891" t="s">
        <v>31</v>
      </c>
      <c r="F1628" s="889"/>
      <c r="G1628" s="890" t="s">
        <v>618</v>
      </c>
      <c r="H1628" s="888"/>
      <c r="I1628" s="893"/>
      <c r="J1628" s="893">
        <v>25000.0</v>
      </c>
      <c r="K1628" s="893">
        <v>0.0</v>
      </c>
      <c r="L1628" s="894"/>
      <c r="M1628" s="893">
        <f>IF(OR(ISBLANK(J1628),ISBLANK(K1628)),"",J1628-K1628)</f>
        <v>25000</v>
      </c>
      <c r="N1628" s="893">
        <f t="shared" si="79"/>
        <v>0</v>
      </c>
      <c r="O1628" s="887" t="s">
        <v>3523</v>
      </c>
      <c r="P1628" s="904"/>
      <c r="Q1628" s="741"/>
    </row>
    <row r="1629" ht="22.5" hidden="1" customHeight="1">
      <c r="A1629" s="723" t="b">
        <v>0</v>
      </c>
      <c r="B1629" s="889" t="s">
        <v>3271</v>
      </c>
      <c r="C1629" s="889">
        <v>45927.0</v>
      </c>
      <c r="D1629" s="890" t="s">
        <v>1609</v>
      </c>
      <c r="E1629" s="891" t="s">
        <v>1609</v>
      </c>
      <c r="F1629" s="889"/>
      <c r="G1629" s="889" t="s">
        <v>3253</v>
      </c>
      <c r="H1629" s="890">
        <v>40000.0</v>
      </c>
      <c r="I1629" s="890">
        <v>40000.0</v>
      </c>
      <c r="J1629" s="893">
        <v>40000.0</v>
      </c>
      <c r="K1629" s="893">
        <v>0.0</v>
      </c>
      <c r="L1629" s="894"/>
      <c r="M1629" s="893">
        <v>40000.0</v>
      </c>
      <c r="N1629" s="893">
        <f t="shared" si="79"/>
        <v>0</v>
      </c>
      <c r="O1629" s="904"/>
      <c r="P1629" s="904"/>
      <c r="Q1629" s="741"/>
    </row>
    <row r="1630" ht="22.5" hidden="1" customHeight="1">
      <c r="A1630" s="723" t="b">
        <v>0</v>
      </c>
      <c r="B1630" s="889" t="s">
        <v>3280</v>
      </c>
      <c r="C1630" s="889">
        <v>45927.0</v>
      </c>
      <c r="D1630" s="890" t="s">
        <v>1609</v>
      </c>
      <c r="E1630" s="891" t="s">
        <v>1609</v>
      </c>
      <c r="F1630" s="889"/>
      <c r="G1630" s="889" t="s">
        <v>3262</v>
      </c>
      <c r="H1630" s="890">
        <v>125000.0</v>
      </c>
      <c r="I1630" s="890">
        <v>125000.0</v>
      </c>
      <c r="J1630" s="893">
        <v>125000.0</v>
      </c>
      <c r="K1630" s="893">
        <v>0.0</v>
      </c>
      <c r="L1630" s="894"/>
      <c r="M1630" s="893">
        <v>125000.0</v>
      </c>
      <c r="N1630" s="893">
        <f t="shared" si="79"/>
        <v>0</v>
      </c>
      <c r="O1630" s="904"/>
      <c r="P1630" s="904"/>
      <c r="Q1630" s="741"/>
    </row>
    <row r="1631" ht="22.5" hidden="1" customHeight="1">
      <c r="A1631" s="723" t="b">
        <v>0</v>
      </c>
      <c r="B1631" s="889" t="s">
        <v>3274</v>
      </c>
      <c r="C1631" s="889">
        <v>45927.0</v>
      </c>
      <c r="D1631" s="890" t="s">
        <v>1609</v>
      </c>
      <c r="E1631" s="891" t="s">
        <v>1609</v>
      </c>
      <c r="F1631" s="889"/>
      <c r="G1631" s="889" t="s">
        <v>670</v>
      </c>
      <c r="H1631" s="890">
        <v>50000.0</v>
      </c>
      <c r="I1631" s="890">
        <v>50000.0</v>
      </c>
      <c r="J1631" s="893">
        <v>50000.0</v>
      </c>
      <c r="K1631" s="893">
        <v>0.0</v>
      </c>
      <c r="L1631" s="894"/>
      <c r="M1631" s="893">
        <v>50000.0</v>
      </c>
      <c r="N1631" s="893">
        <f t="shared" si="79"/>
        <v>0</v>
      </c>
      <c r="O1631" s="904"/>
      <c r="P1631" s="904"/>
      <c r="Q1631" s="741"/>
    </row>
    <row r="1632" ht="22.5" hidden="1" customHeight="1">
      <c r="A1632" s="723" t="b">
        <v>0</v>
      </c>
      <c r="B1632" s="889" t="s">
        <v>3267</v>
      </c>
      <c r="C1632" s="889">
        <v>45927.0</v>
      </c>
      <c r="D1632" s="890" t="s">
        <v>1609</v>
      </c>
      <c r="E1632" s="891" t="s">
        <v>54</v>
      </c>
      <c r="F1632" s="889"/>
      <c r="G1632" s="889" t="s">
        <v>3244</v>
      </c>
      <c r="H1632" s="890">
        <v>20000.0</v>
      </c>
      <c r="I1632" s="890">
        <v>20000.0</v>
      </c>
      <c r="J1632" s="893">
        <v>20000.0</v>
      </c>
      <c r="K1632" s="893">
        <v>0.0</v>
      </c>
      <c r="L1632" s="894"/>
      <c r="M1632" s="893">
        <v>20000.0</v>
      </c>
      <c r="N1632" s="893">
        <f t="shared" si="79"/>
        <v>0</v>
      </c>
      <c r="O1632" s="904"/>
      <c r="P1632" s="904"/>
      <c r="Q1632" s="741"/>
    </row>
    <row r="1633" ht="22.5" hidden="1" customHeight="1">
      <c r="A1633" s="723" t="b">
        <v>0</v>
      </c>
      <c r="B1633" s="889" t="s">
        <v>618</v>
      </c>
      <c r="C1633" s="889">
        <v>45927.0</v>
      </c>
      <c r="D1633" s="890" t="s">
        <v>1609</v>
      </c>
      <c r="E1633" s="891" t="s">
        <v>3166</v>
      </c>
      <c r="F1633" s="889"/>
      <c r="G1633" s="969" t="s">
        <v>631</v>
      </c>
      <c r="H1633" s="890">
        <v>240000.0</v>
      </c>
      <c r="I1633" s="890">
        <v>240000.0</v>
      </c>
      <c r="J1633" s="893">
        <v>275000.0</v>
      </c>
      <c r="K1633" s="893">
        <v>0.0</v>
      </c>
      <c r="L1633" s="894"/>
      <c r="M1633" s="893">
        <v>275000.0</v>
      </c>
      <c r="N1633" s="893">
        <f t="shared" si="79"/>
        <v>0</v>
      </c>
      <c r="O1633" s="904"/>
      <c r="P1633" s="904"/>
      <c r="Q1633" s="741"/>
    </row>
    <row r="1634" ht="22.5" customHeight="1">
      <c r="A1634" s="723" t="b">
        <v>0</v>
      </c>
      <c r="B1634" s="889" t="s">
        <v>618</v>
      </c>
      <c r="C1634" s="889">
        <v>45931.0</v>
      </c>
      <c r="D1634" s="890" t="s">
        <v>3148</v>
      </c>
      <c r="E1634" s="891" t="s">
        <v>3166</v>
      </c>
      <c r="F1634" s="889"/>
      <c r="G1634" s="889" t="s">
        <v>618</v>
      </c>
      <c r="H1634" s="890">
        <v>50000.0</v>
      </c>
      <c r="I1634" s="890">
        <v>50000.0</v>
      </c>
      <c r="J1634" s="893">
        <v>75000.0</v>
      </c>
      <c r="K1634" s="893">
        <v>0.0</v>
      </c>
      <c r="L1634" s="894"/>
      <c r="M1634" s="893">
        <v>75000.0</v>
      </c>
      <c r="N1634" s="893">
        <f t="shared" si="79"/>
        <v>0</v>
      </c>
      <c r="O1634" s="904"/>
      <c r="P1634" s="904"/>
      <c r="Q1634" s="741"/>
    </row>
    <row r="1635" ht="22.5" hidden="1" customHeight="1">
      <c r="A1635" s="723" t="b">
        <v>0</v>
      </c>
      <c r="B1635" s="888" t="s">
        <v>3268</v>
      </c>
      <c r="C1635" s="889">
        <v>45927.0</v>
      </c>
      <c r="D1635" s="890"/>
      <c r="E1635" s="891" t="s">
        <v>1609</v>
      </c>
      <c r="F1635" s="889"/>
      <c r="G1635" s="890" t="s">
        <v>2426</v>
      </c>
      <c r="H1635" s="888"/>
      <c r="I1635" s="893"/>
      <c r="J1635" s="893">
        <v>113000.0</v>
      </c>
      <c r="K1635" s="893">
        <v>0.0</v>
      </c>
      <c r="L1635" s="894"/>
      <c r="M1635" s="893">
        <f t="shared" ref="M1635:M1636" si="94">IF(OR(ISBLANK(J1635),ISBLANK(K1635)),"",J1635-K1635)</f>
        <v>113000</v>
      </c>
      <c r="N1635" s="893">
        <f t="shared" si="79"/>
        <v>0</v>
      </c>
      <c r="O1635" s="904"/>
      <c r="P1635" s="904"/>
      <c r="Q1635" s="741"/>
    </row>
    <row r="1636" ht="22.5" hidden="1" customHeight="1">
      <c r="A1636" s="723" t="b">
        <v>0</v>
      </c>
      <c r="B1636" s="918" t="s">
        <v>3284</v>
      </c>
      <c r="C1636" s="889">
        <v>45935.0</v>
      </c>
      <c r="D1636" s="890"/>
      <c r="E1636" s="891" t="s">
        <v>1609</v>
      </c>
      <c r="F1636" s="889"/>
      <c r="G1636" s="890" t="s">
        <v>628</v>
      </c>
      <c r="H1636" s="888"/>
      <c r="I1636" s="893"/>
      <c r="J1636" s="893">
        <v>20000.0</v>
      </c>
      <c r="K1636" s="893">
        <v>0.0</v>
      </c>
      <c r="L1636" s="894"/>
      <c r="M1636" s="893">
        <f t="shared" si="94"/>
        <v>20000</v>
      </c>
      <c r="N1636" s="893">
        <f t="shared" si="79"/>
        <v>0</v>
      </c>
      <c r="O1636" s="904"/>
      <c r="P1636" s="904"/>
      <c r="Q1636" s="741"/>
    </row>
    <row r="1637" ht="22.5" hidden="1" customHeight="1">
      <c r="A1637" s="723" t="b">
        <v>0</v>
      </c>
      <c r="B1637" s="889" t="s">
        <v>3278</v>
      </c>
      <c r="C1637" s="889">
        <v>45927.0</v>
      </c>
      <c r="D1637" s="890" t="s">
        <v>1609</v>
      </c>
      <c r="E1637" s="891" t="s">
        <v>3160</v>
      </c>
      <c r="F1637" s="889"/>
      <c r="G1637" s="889" t="s">
        <v>670</v>
      </c>
      <c r="H1637" s="890">
        <v>60000.0</v>
      </c>
      <c r="I1637" s="890">
        <v>60000.0</v>
      </c>
      <c r="J1637" s="893">
        <v>60000.0</v>
      </c>
      <c r="K1637" s="893">
        <v>0.0</v>
      </c>
      <c r="L1637" s="894"/>
      <c r="M1637" s="893">
        <v>60000.0</v>
      </c>
      <c r="N1637" s="893">
        <f t="shared" si="79"/>
        <v>0</v>
      </c>
      <c r="O1637" s="904"/>
      <c r="P1637" s="904"/>
      <c r="Q1637" s="741"/>
    </row>
    <row r="1638" ht="22.5" hidden="1" customHeight="1">
      <c r="A1638" s="723" t="b">
        <v>0</v>
      </c>
      <c r="B1638" s="889" t="s">
        <v>631</v>
      </c>
      <c r="C1638" s="889">
        <v>45927.0</v>
      </c>
      <c r="D1638" s="890" t="s">
        <v>3258</v>
      </c>
      <c r="E1638" s="891" t="s">
        <v>3258</v>
      </c>
      <c r="F1638" s="889"/>
      <c r="G1638" s="890" t="s">
        <v>631</v>
      </c>
      <c r="H1638" s="890">
        <v>110000.0</v>
      </c>
      <c r="I1638" s="890">
        <v>110000.0</v>
      </c>
      <c r="J1638" s="893">
        <v>110000.0</v>
      </c>
      <c r="K1638" s="893">
        <v>0.0</v>
      </c>
      <c r="L1638" s="894"/>
      <c r="M1638" s="893">
        <v>110000.0</v>
      </c>
      <c r="N1638" s="893">
        <f t="shared" si="79"/>
        <v>0</v>
      </c>
      <c r="O1638" s="904"/>
      <c r="P1638" s="904"/>
      <c r="Q1638" s="741"/>
    </row>
    <row r="1639" ht="22.5" customHeight="1">
      <c r="A1639" s="723" t="b">
        <v>0</v>
      </c>
      <c r="B1639" s="889" t="s">
        <v>618</v>
      </c>
      <c r="C1639" s="889">
        <v>45927.0</v>
      </c>
      <c r="D1639" s="890" t="s">
        <v>41</v>
      </c>
      <c r="E1639" s="891" t="s">
        <v>41</v>
      </c>
      <c r="F1639" s="889"/>
      <c r="G1639" s="889" t="s">
        <v>618</v>
      </c>
      <c r="H1639" s="890">
        <v>85000.0</v>
      </c>
      <c r="I1639" s="890">
        <v>85000.0</v>
      </c>
      <c r="J1639" s="893">
        <v>85000.0</v>
      </c>
      <c r="K1639" s="893">
        <v>0.0</v>
      </c>
      <c r="L1639" s="894"/>
      <c r="M1639" s="893">
        <v>85000.0</v>
      </c>
      <c r="N1639" s="893">
        <f t="shared" si="79"/>
        <v>0</v>
      </c>
      <c r="O1639" s="904"/>
      <c r="P1639" s="904"/>
      <c r="Q1639" s="741"/>
    </row>
    <row r="1640" ht="22.5" hidden="1" customHeight="1">
      <c r="A1640" s="723" t="b">
        <v>0</v>
      </c>
      <c r="B1640" s="924" t="s">
        <v>3272</v>
      </c>
      <c r="C1640" s="889">
        <v>45927.0</v>
      </c>
      <c r="D1640" s="890" t="s">
        <v>50</v>
      </c>
      <c r="E1640" s="891" t="s">
        <v>50</v>
      </c>
      <c r="F1640" s="889"/>
      <c r="G1640" s="889" t="s">
        <v>3253</v>
      </c>
      <c r="H1640" s="890">
        <v>50000.0</v>
      </c>
      <c r="I1640" s="890">
        <v>50000.0</v>
      </c>
      <c r="J1640" s="893">
        <v>15000.0</v>
      </c>
      <c r="K1640" s="893">
        <v>0.0</v>
      </c>
      <c r="L1640" s="894"/>
      <c r="M1640" s="893">
        <v>15000.0</v>
      </c>
      <c r="N1640" s="893">
        <f t="shared" si="79"/>
        <v>0</v>
      </c>
      <c r="O1640" s="904"/>
      <c r="P1640" s="904"/>
      <c r="Q1640" s="741"/>
    </row>
    <row r="1641" ht="22.5" hidden="1" customHeight="1">
      <c r="A1641" s="723" t="b">
        <v>0</v>
      </c>
      <c r="B1641" s="889" t="s">
        <v>3281</v>
      </c>
      <c r="C1641" s="889">
        <v>45927.0</v>
      </c>
      <c r="D1641" s="889"/>
      <c r="E1641" s="891" t="s">
        <v>54</v>
      </c>
      <c r="F1641" s="889"/>
      <c r="G1641" s="889" t="s">
        <v>3262</v>
      </c>
      <c r="H1641" s="890">
        <v>70000.0</v>
      </c>
      <c r="I1641" s="890">
        <v>70000.0</v>
      </c>
      <c r="J1641" s="893">
        <v>70000.0</v>
      </c>
      <c r="K1641" s="893">
        <v>0.0</v>
      </c>
      <c r="L1641" s="894"/>
      <c r="M1641" s="893">
        <v>70000.0</v>
      </c>
      <c r="N1641" s="893">
        <f t="shared" si="79"/>
        <v>0</v>
      </c>
      <c r="O1641" s="904"/>
      <c r="P1641" s="904"/>
      <c r="Q1641" s="741"/>
    </row>
    <row r="1642" ht="22.5" hidden="1" customHeight="1">
      <c r="A1642" s="723" t="b">
        <v>0</v>
      </c>
      <c r="B1642" s="889" t="s">
        <v>2668</v>
      </c>
      <c r="C1642" s="889">
        <v>45927.0</v>
      </c>
      <c r="D1642" s="890" t="s">
        <v>54</v>
      </c>
      <c r="E1642" s="917"/>
      <c r="F1642" s="889"/>
      <c r="G1642" s="889" t="s">
        <v>3256</v>
      </c>
      <c r="H1642" s="890">
        <v>5000.0</v>
      </c>
      <c r="I1642" s="890">
        <v>5000.0</v>
      </c>
      <c r="J1642" s="893">
        <v>5000.0</v>
      </c>
      <c r="K1642" s="893">
        <v>0.0</v>
      </c>
      <c r="L1642" s="894"/>
      <c r="M1642" s="893">
        <v>5000.0</v>
      </c>
      <c r="N1642" s="893">
        <f t="shared" si="79"/>
        <v>0</v>
      </c>
      <c r="O1642" s="904"/>
      <c r="P1642" s="904"/>
      <c r="Q1642" s="741"/>
    </row>
    <row r="1643" ht="22.5" hidden="1" customHeight="1">
      <c r="A1643" s="723" t="b">
        <v>0</v>
      </c>
      <c r="B1643" s="888" t="s">
        <v>3288</v>
      </c>
      <c r="C1643" s="889">
        <v>45937.0</v>
      </c>
      <c r="D1643" s="890"/>
      <c r="E1643" s="891" t="s">
        <v>1609</v>
      </c>
      <c r="F1643" s="889"/>
      <c r="G1643" s="890" t="s">
        <v>2426</v>
      </c>
      <c r="H1643" s="888"/>
      <c r="I1643" s="893"/>
      <c r="J1643" s="893">
        <v>20000.0</v>
      </c>
      <c r="K1643" s="893">
        <v>0.0</v>
      </c>
      <c r="L1643" s="894"/>
      <c r="M1643" s="893">
        <f t="shared" ref="M1643:M1646" si="95">IF(OR(ISBLANK(J1643),ISBLANK(K1643)),"",J1643-K1643)</f>
        <v>20000</v>
      </c>
      <c r="N1643" s="893">
        <f t="shared" si="79"/>
        <v>0</v>
      </c>
      <c r="O1643" s="904"/>
      <c r="P1643" s="904"/>
      <c r="Q1643" s="741"/>
    </row>
    <row r="1644" ht="22.5" customHeight="1">
      <c r="A1644" s="723" t="b">
        <v>0</v>
      </c>
      <c r="B1644" s="888" t="s">
        <v>3285</v>
      </c>
      <c r="C1644" s="889">
        <v>45935.0</v>
      </c>
      <c r="D1644" s="890"/>
      <c r="E1644" s="891" t="s">
        <v>225</v>
      </c>
      <c r="F1644" s="889"/>
      <c r="G1644" s="890" t="s">
        <v>618</v>
      </c>
      <c r="H1644" s="888"/>
      <c r="I1644" s="893"/>
      <c r="J1644" s="893">
        <v>97000.0</v>
      </c>
      <c r="K1644" s="893">
        <v>0.0</v>
      </c>
      <c r="L1644" s="894"/>
      <c r="M1644" s="893">
        <f t="shared" si="95"/>
        <v>97000</v>
      </c>
      <c r="N1644" s="893">
        <f t="shared" si="79"/>
        <v>0</v>
      </c>
      <c r="O1644" s="904"/>
      <c r="P1644" s="904"/>
      <c r="Q1644" s="741"/>
    </row>
    <row r="1645" ht="22.5" customHeight="1">
      <c r="A1645" s="723" t="b">
        <v>0</v>
      </c>
      <c r="B1645" s="888" t="s">
        <v>618</v>
      </c>
      <c r="C1645" s="889">
        <v>45935.0</v>
      </c>
      <c r="D1645" s="890"/>
      <c r="E1645" s="891" t="s">
        <v>791</v>
      </c>
      <c r="F1645" s="889"/>
      <c r="G1645" s="890" t="s">
        <v>618</v>
      </c>
      <c r="H1645" s="888"/>
      <c r="I1645" s="893"/>
      <c r="J1645" s="893">
        <v>5000.0</v>
      </c>
      <c r="K1645" s="893">
        <v>0.0</v>
      </c>
      <c r="L1645" s="894"/>
      <c r="M1645" s="893">
        <f t="shared" si="95"/>
        <v>5000</v>
      </c>
      <c r="N1645" s="893">
        <f t="shared" si="79"/>
        <v>0</v>
      </c>
      <c r="O1645" s="904"/>
      <c r="P1645" s="904"/>
      <c r="Q1645" s="741"/>
    </row>
    <row r="1646" ht="22.5" hidden="1" customHeight="1">
      <c r="A1646" s="723" t="b">
        <v>0</v>
      </c>
      <c r="B1646" s="888" t="s">
        <v>3526</v>
      </c>
      <c r="C1646" s="889">
        <v>45941.0</v>
      </c>
      <c r="D1646" s="890"/>
      <c r="E1646" s="891" t="s">
        <v>1609</v>
      </c>
      <c r="F1646" s="889"/>
      <c r="G1646" s="890" t="s">
        <v>651</v>
      </c>
      <c r="H1646" s="888"/>
      <c r="I1646" s="893"/>
      <c r="J1646" s="893">
        <v>147000.0</v>
      </c>
      <c r="K1646" s="893">
        <v>0.0</v>
      </c>
      <c r="L1646" s="894"/>
      <c r="M1646" s="893">
        <f t="shared" si="95"/>
        <v>147000</v>
      </c>
      <c r="N1646" s="893">
        <f t="shared" si="79"/>
        <v>0</v>
      </c>
      <c r="O1646" s="904"/>
      <c r="P1646" s="904"/>
      <c r="Q1646" s="741"/>
    </row>
    <row r="1647" ht="22.5" hidden="1" customHeight="1">
      <c r="A1647" s="723" t="b">
        <v>0</v>
      </c>
      <c r="B1647" s="888" t="s">
        <v>631</v>
      </c>
      <c r="C1647" s="889">
        <v>45937.0</v>
      </c>
      <c r="D1647" s="890"/>
      <c r="E1647" s="891" t="s">
        <v>50</v>
      </c>
      <c r="F1647" s="889"/>
      <c r="G1647" s="890" t="s">
        <v>631</v>
      </c>
      <c r="H1647" s="888"/>
      <c r="I1647" s="893"/>
      <c r="J1647" s="893">
        <v>131000.0</v>
      </c>
      <c r="K1647" s="893">
        <v>0.0</v>
      </c>
      <c r="L1647" s="894"/>
      <c r="M1647" s="893">
        <v>5000.0</v>
      </c>
      <c r="N1647" s="893">
        <f t="shared" si="79"/>
        <v>126000</v>
      </c>
      <c r="O1647" s="904"/>
      <c r="P1647" s="904"/>
      <c r="Q1647" s="741"/>
    </row>
    <row r="1648" ht="22.5" customHeight="1">
      <c r="A1648" s="723" t="b">
        <v>0</v>
      </c>
      <c r="B1648" s="888" t="s">
        <v>618</v>
      </c>
      <c r="C1648" s="889">
        <v>45941.0</v>
      </c>
      <c r="D1648" s="890"/>
      <c r="E1648" s="891" t="s">
        <v>1609</v>
      </c>
      <c r="F1648" s="889"/>
      <c r="G1648" s="890" t="s">
        <v>618</v>
      </c>
      <c r="H1648" s="888"/>
      <c r="I1648" s="893"/>
      <c r="J1648" s="893">
        <v>65000.0</v>
      </c>
      <c r="K1648" s="893">
        <v>0.0</v>
      </c>
      <c r="L1648" s="894"/>
      <c r="M1648" s="893">
        <f t="shared" ref="M1648:M1649" si="96">IF(OR(ISBLANK(J1648),ISBLANK(K1648)),"",J1648-K1648)</f>
        <v>65000</v>
      </c>
      <c r="N1648" s="893">
        <f t="shared" si="79"/>
        <v>0</v>
      </c>
      <c r="O1648" s="904"/>
      <c r="P1648" s="904"/>
      <c r="Q1648" s="741"/>
    </row>
    <row r="1649" ht="22.5" hidden="1" customHeight="1">
      <c r="A1649" s="723" t="b">
        <v>0</v>
      </c>
      <c r="B1649" s="888" t="s">
        <v>632</v>
      </c>
      <c r="C1649" s="889">
        <v>45927.0</v>
      </c>
      <c r="D1649" s="890"/>
      <c r="E1649" s="891" t="s">
        <v>632</v>
      </c>
      <c r="F1649" s="888">
        <v>1570.0</v>
      </c>
      <c r="G1649" s="890" t="s">
        <v>620</v>
      </c>
      <c r="H1649" s="888"/>
      <c r="I1649" s="893"/>
      <c r="J1649" s="893">
        <v>206000.0</v>
      </c>
      <c r="K1649" s="893">
        <v>154000.0</v>
      </c>
      <c r="L1649" s="894"/>
      <c r="M1649" s="893">
        <f t="shared" si="96"/>
        <v>52000</v>
      </c>
      <c r="N1649" s="893">
        <f t="shared" si="79"/>
        <v>154000</v>
      </c>
      <c r="O1649" s="904"/>
      <c r="P1649" s="904"/>
      <c r="Q1649" s="741"/>
    </row>
    <row r="1650" ht="22.5" hidden="1" customHeight="1">
      <c r="A1650" s="723" t="b">
        <v>0</v>
      </c>
      <c r="B1650" s="888" t="s">
        <v>632</v>
      </c>
      <c r="C1650" s="889">
        <v>45928.0</v>
      </c>
      <c r="D1650" s="890"/>
      <c r="E1650" s="891" t="s">
        <v>632</v>
      </c>
      <c r="F1650" s="888">
        <v>1705.0</v>
      </c>
      <c r="G1650" s="930" t="s">
        <v>620</v>
      </c>
      <c r="H1650" s="888"/>
      <c r="I1650" s="893"/>
      <c r="J1650" s="893">
        <v>150000.0</v>
      </c>
      <c r="K1650" s="893">
        <v>0.0</v>
      </c>
      <c r="L1650" s="894"/>
      <c r="M1650" s="893">
        <v>150000.0</v>
      </c>
      <c r="N1650" s="893">
        <f t="shared" si="79"/>
        <v>0</v>
      </c>
      <c r="O1650" s="904"/>
      <c r="P1650" s="904"/>
      <c r="Q1650" s="741"/>
    </row>
    <row r="1651" ht="22.5" hidden="1" customHeight="1">
      <c r="A1651" s="723" t="b">
        <v>0</v>
      </c>
      <c r="B1651" s="888" t="s">
        <v>632</v>
      </c>
      <c r="C1651" s="889">
        <v>45927.0</v>
      </c>
      <c r="D1651" s="890"/>
      <c r="E1651" s="891" t="s">
        <v>632</v>
      </c>
      <c r="F1651" s="888">
        <v>1522.0</v>
      </c>
      <c r="G1651" s="890" t="s">
        <v>620</v>
      </c>
      <c r="H1651" s="888"/>
      <c r="I1651" s="893"/>
      <c r="J1651" s="893">
        <v>868000.0</v>
      </c>
      <c r="K1651" s="893">
        <v>868000.0</v>
      </c>
      <c r="L1651" s="894"/>
      <c r="M1651" s="893">
        <v>868000.0</v>
      </c>
      <c r="N1651" s="893">
        <f t="shared" si="79"/>
        <v>0</v>
      </c>
      <c r="O1651" s="904"/>
      <c r="P1651" s="904"/>
      <c r="Q1651" s="741"/>
    </row>
    <row r="1652" ht="22.5" hidden="1" customHeight="1">
      <c r="A1652" s="723" t="b">
        <v>0</v>
      </c>
      <c r="B1652" s="888" t="s">
        <v>632</v>
      </c>
      <c r="C1652" s="889">
        <v>45934.0</v>
      </c>
      <c r="D1652" s="890"/>
      <c r="E1652" s="891" t="s">
        <v>632</v>
      </c>
      <c r="F1652" s="888">
        <v>1896.0</v>
      </c>
      <c r="G1652" s="890" t="s">
        <v>620</v>
      </c>
      <c r="H1652" s="888"/>
      <c r="I1652" s="893"/>
      <c r="J1652" s="893">
        <v>132000.0</v>
      </c>
      <c r="K1652" s="893">
        <v>132000.0</v>
      </c>
      <c r="L1652" s="894"/>
      <c r="M1652" s="893">
        <v>132000.0</v>
      </c>
      <c r="N1652" s="893">
        <f t="shared" si="79"/>
        <v>0</v>
      </c>
      <c r="O1652" s="904"/>
      <c r="P1652" s="904"/>
      <c r="Q1652" s="741"/>
    </row>
    <row r="1653" ht="22.5" hidden="1" customHeight="1">
      <c r="A1653" s="723" t="b">
        <v>0</v>
      </c>
      <c r="B1653" s="888" t="s">
        <v>632</v>
      </c>
      <c r="C1653" s="889">
        <v>45935.0</v>
      </c>
      <c r="D1653" s="890"/>
      <c r="E1653" s="891" t="s">
        <v>632</v>
      </c>
      <c r="F1653" s="888">
        <v>1934.0</v>
      </c>
      <c r="G1653" s="890" t="s">
        <v>620</v>
      </c>
      <c r="H1653" s="888"/>
      <c r="I1653" s="893"/>
      <c r="J1653" s="893">
        <v>198000.0</v>
      </c>
      <c r="K1653" s="893">
        <v>198000.0</v>
      </c>
      <c r="L1653" s="894"/>
      <c r="M1653" s="893">
        <v>198000.0</v>
      </c>
      <c r="N1653" s="893">
        <f t="shared" si="79"/>
        <v>0</v>
      </c>
      <c r="O1653" s="904"/>
      <c r="P1653" s="904"/>
      <c r="Q1653" s="741"/>
    </row>
    <row r="1654" ht="22.5" hidden="1" customHeight="1">
      <c r="A1654" s="723" t="b">
        <v>0</v>
      </c>
      <c r="B1654" s="888" t="s">
        <v>632</v>
      </c>
      <c r="C1654" s="889">
        <v>45936.0</v>
      </c>
      <c r="D1654" s="890"/>
      <c r="E1654" s="891" t="s">
        <v>632</v>
      </c>
      <c r="F1654" s="888">
        <v>1996.0</v>
      </c>
      <c r="G1654" s="890" t="s">
        <v>620</v>
      </c>
      <c r="H1654" s="888"/>
      <c r="I1654" s="893"/>
      <c r="J1654" s="893">
        <v>644000.0</v>
      </c>
      <c r="K1654" s="893">
        <v>644000.0</v>
      </c>
      <c r="L1654" s="894"/>
      <c r="M1654" s="893">
        <v>644000.0</v>
      </c>
      <c r="N1654" s="893">
        <f t="shared" si="79"/>
        <v>0</v>
      </c>
      <c r="O1654" s="904"/>
      <c r="P1654" s="904"/>
      <c r="Q1654" s="741"/>
    </row>
    <row r="1655" ht="22.5" hidden="1" customHeight="1">
      <c r="A1655" s="723" t="b">
        <v>0</v>
      </c>
      <c r="B1655" s="888" t="s">
        <v>3292</v>
      </c>
      <c r="C1655" s="889">
        <v>45938.0</v>
      </c>
      <c r="D1655" s="890"/>
      <c r="E1655" s="891" t="s">
        <v>2639</v>
      </c>
      <c r="F1655" s="888">
        <v>2586.0</v>
      </c>
      <c r="G1655" s="890" t="s">
        <v>620</v>
      </c>
      <c r="H1655" s="888"/>
      <c r="I1655" s="893"/>
      <c r="J1655" s="893">
        <v>113000.0</v>
      </c>
      <c r="K1655" s="893">
        <v>113000.0</v>
      </c>
      <c r="L1655" s="894"/>
      <c r="M1655" s="893">
        <v>113000.0</v>
      </c>
      <c r="N1655" s="893">
        <f t="shared" si="79"/>
        <v>0</v>
      </c>
      <c r="O1655" s="904"/>
      <c r="P1655" s="904"/>
      <c r="Q1655" s="741"/>
    </row>
    <row r="1656" ht="22.5" hidden="1" customHeight="1">
      <c r="A1656" s="723" t="b">
        <v>0</v>
      </c>
      <c r="B1656" s="888" t="s">
        <v>631</v>
      </c>
      <c r="C1656" s="889">
        <v>45936.0</v>
      </c>
      <c r="D1656" s="890"/>
      <c r="E1656" s="891" t="s">
        <v>3259</v>
      </c>
      <c r="F1656" s="889"/>
      <c r="G1656" s="890" t="s">
        <v>631</v>
      </c>
      <c r="H1656" s="888"/>
      <c r="I1656" s="893"/>
      <c r="J1656" s="893">
        <v>16000.0</v>
      </c>
      <c r="K1656" s="893">
        <v>0.0</v>
      </c>
      <c r="L1656" s="894"/>
      <c r="M1656" s="893">
        <f t="shared" ref="M1656:M1666" si="97">IF(OR(ISBLANK(J1656),ISBLANK(K1656)),"",J1656-K1656)</f>
        <v>16000</v>
      </c>
      <c r="N1656" s="893">
        <f t="shared" si="79"/>
        <v>0</v>
      </c>
      <c r="O1656" s="904"/>
      <c r="P1656" s="904"/>
      <c r="Q1656" s="741"/>
    </row>
    <row r="1657" ht="22.5" hidden="1" customHeight="1">
      <c r="A1657" s="723" t="b">
        <v>0</v>
      </c>
      <c r="B1657" s="888" t="s">
        <v>631</v>
      </c>
      <c r="C1657" s="889">
        <v>45936.0</v>
      </c>
      <c r="D1657" s="890"/>
      <c r="E1657" s="891" t="s">
        <v>31</v>
      </c>
      <c r="F1657" s="889"/>
      <c r="G1657" s="890" t="s">
        <v>631</v>
      </c>
      <c r="H1657" s="888"/>
      <c r="I1657" s="893"/>
      <c r="J1657" s="893">
        <v>300000.0</v>
      </c>
      <c r="K1657" s="893">
        <v>0.0</v>
      </c>
      <c r="L1657" s="894"/>
      <c r="M1657" s="893">
        <f t="shared" si="97"/>
        <v>300000</v>
      </c>
      <c r="N1657" s="893">
        <f t="shared" si="79"/>
        <v>0</v>
      </c>
      <c r="O1657" s="904"/>
      <c r="P1657" s="904"/>
      <c r="Q1657" s="741"/>
    </row>
    <row r="1658" ht="22.5" hidden="1" customHeight="1">
      <c r="A1658" s="723" t="b">
        <v>0</v>
      </c>
      <c r="B1658" s="888" t="s">
        <v>631</v>
      </c>
      <c r="C1658" s="889">
        <v>45936.0</v>
      </c>
      <c r="D1658" s="890"/>
      <c r="E1658" s="891" t="s">
        <v>3160</v>
      </c>
      <c r="F1658" s="889"/>
      <c r="G1658" s="890" t="s">
        <v>631</v>
      </c>
      <c r="H1658" s="888"/>
      <c r="I1658" s="893"/>
      <c r="J1658" s="893">
        <v>1000000.0</v>
      </c>
      <c r="K1658" s="893">
        <v>0.0</v>
      </c>
      <c r="L1658" s="894"/>
      <c r="M1658" s="893">
        <f t="shared" si="97"/>
        <v>1000000</v>
      </c>
      <c r="N1658" s="893">
        <f t="shared" si="79"/>
        <v>0</v>
      </c>
      <c r="O1658" s="904"/>
      <c r="P1658" s="904"/>
      <c r="Q1658" s="741"/>
    </row>
    <row r="1659" ht="22.5" hidden="1" customHeight="1">
      <c r="A1659" s="723" t="b">
        <v>0</v>
      </c>
      <c r="B1659" s="888" t="s">
        <v>631</v>
      </c>
      <c r="C1659" s="889">
        <v>45936.0</v>
      </c>
      <c r="D1659" s="890"/>
      <c r="E1659" s="891" t="s">
        <v>791</v>
      </c>
      <c r="F1659" s="889"/>
      <c r="G1659" s="890" t="s">
        <v>631</v>
      </c>
      <c r="H1659" s="888"/>
      <c r="I1659" s="893"/>
      <c r="J1659" s="893">
        <v>292000.0</v>
      </c>
      <c r="K1659" s="893">
        <v>0.0</v>
      </c>
      <c r="L1659" s="894"/>
      <c r="M1659" s="893">
        <f t="shared" si="97"/>
        <v>292000</v>
      </c>
      <c r="N1659" s="893">
        <f t="shared" si="79"/>
        <v>0</v>
      </c>
      <c r="O1659" s="904"/>
      <c r="P1659" s="904"/>
      <c r="Q1659" s="741"/>
    </row>
    <row r="1660" ht="22.5" hidden="1" customHeight="1">
      <c r="A1660" s="723" t="b">
        <v>0</v>
      </c>
      <c r="B1660" s="888" t="s">
        <v>3289</v>
      </c>
      <c r="C1660" s="889">
        <v>45937.0</v>
      </c>
      <c r="D1660" s="890"/>
      <c r="E1660" s="891" t="s">
        <v>31</v>
      </c>
      <c r="F1660" s="889"/>
      <c r="G1660" s="890" t="s">
        <v>628</v>
      </c>
      <c r="H1660" s="888"/>
      <c r="I1660" s="893"/>
      <c r="J1660" s="893">
        <v>80000.0</v>
      </c>
      <c r="K1660" s="893">
        <v>0.0</v>
      </c>
      <c r="L1660" s="894"/>
      <c r="M1660" s="893">
        <f t="shared" si="97"/>
        <v>80000</v>
      </c>
      <c r="N1660" s="893">
        <f t="shared" si="79"/>
        <v>0</v>
      </c>
      <c r="O1660" s="904"/>
      <c r="P1660" s="904"/>
      <c r="Q1660" s="741"/>
    </row>
    <row r="1661" ht="22.5" customHeight="1">
      <c r="A1661" s="723" t="b">
        <v>0</v>
      </c>
      <c r="B1661" s="888" t="s">
        <v>618</v>
      </c>
      <c r="C1661" s="889">
        <v>45941.0</v>
      </c>
      <c r="D1661" s="890"/>
      <c r="E1661" s="891" t="s">
        <v>1609</v>
      </c>
      <c r="F1661" s="889"/>
      <c r="G1661" s="890" t="s">
        <v>618</v>
      </c>
      <c r="H1661" s="888"/>
      <c r="I1661" s="893"/>
      <c r="J1661" s="893">
        <v>50000.0</v>
      </c>
      <c r="K1661" s="893">
        <v>0.0</v>
      </c>
      <c r="L1661" s="894"/>
      <c r="M1661" s="893">
        <f t="shared" si="97"/>
        <v>50000</v>
      </c>
      <c r="N1661" s="893">
        <f t="shared" si="79"/>
        <v>0</v>
      </c>
      <c r="O1661" s="904"/>
      <c r="P1661" s="904"/>
      <c r="Q1661" s="741"/>
    </row>
    <row r="1662" ht="22.5" hidden="1" customHeight="1">
      <c r="A1662" s="723" t="b">
        <v>0</v>
      </c>
      <c r="B1662" s="888" t="s">
        <v>3290</v>
      </c>
      <c r="C1662" s="889">
        <v>45937.0</v>
      </c>
      <c r="D1662" s="890"/>
      <c r="E1662" s="891" t="s">
        <v>31</v>
      </c>
      <c r="F1662" s="889"/>
      <c r="G1662" s="890" t="s">
        <v>628</v>
      </c>
      <c r="H1662" s="888"/>
      <c r="I1662" s="893"/>
      <c r="J1662" s="893">
        <v>150000.0</v>
      </c>
      <c r="K1662" s="893">
        <v>0.0</v>
      </c>
      <c r="L1662" s="894"/>
      <c r="M1662" s="893">
        <f t="shared" si="97"/>
        <v>150000</v>
      </c>
      <c r="N1662" s="893">
        <f t="shared" si="79"/>
        <v>0</v>
      </c>
      <c r="O1662" s="904"/>
      <c r="P1662" s="904"/>
      <c r="Q1662" s="741"/>
    </row>
    <row r="1663" ht="22.5" hidden="1" customHeight="1">
      <c r="A1663" s="723" t="b">
        <v>0</v>
      </c>
      <c r="B1663" s="888" t="s">
        <v>3286</v>
      </c>
      <c r="C1663" s="889">
        <v>45937.0</v>
      </c>
      <c r="D1663" s="890"/>
      <c r="E1663" s="891" t="s">
        <v>3160</v>
      </c>
      <c r="F1663" s="889"/>
      <c r="G1663" s="890" t="s">
        <v>628</v>
      </c>
      <c r="H1663" s="888"/>
      <c r="I1663" s="893"/>
      <c r="J1663" s="893">
        <v>68000.0</v>
      </c>
      <c r="K1663" s="893">
        <v>0.0</v>
      </c>
      <c r="L1663" s="894"/>
      <c r="M1663" s="893">
        <f t="shared" si="97"/>
        <v>68000</v>
      </c>
      <c r="N1663" s="893">
        <f t="shared" si="79"/>
        <v>0</v>
      </c>
      <c r="O1663" s="904"/>
      <c r="P1663" s="904"/>
      <c r="Q1663" s="741"/>
    </row>
    <row r="1664" ht="22.5" hidden="1" customHeight="1">
      <c r="A1664" s="723" t="b">
        <v>0</v>
      </c>
      <c r="B1664" s="888" t="s">
        <v>3287</v>
      </c>
      <c r="C1664" s="889">
        <v>45937.0</v>
      </c>
      <c r="D1664" s="890"/>
      <c r="E1664" s="891" t="s">
        <v>31</v>
      </c>
      <c r="F1664" s="889"/>
      <c r="G1664" s="890" t="s">
        <v>2426</v>
      </c>
      <c r="H1664" s="888"/>
      <c r="I1664" s="893"/>
      <c r="J1664" s="893">
        <v>325000.0</v>
      </c>
      <c r="K1664" s="893">
        <v>0.0</v>
      </c>
      <c r="L1664" s="894"/>
      <c r="M1664" s="893">
        <f t="shared" si="97"/>
        <v>325000</v>
      </c>
      <c r="N1664" s="893">
        <f t="shared" si="79"/>
        <v>0</v>
      </c>
      <c r="O1664" s="904"/>
      <c r="P1664" s="904"/>
      <c r="Q1664" s="741"/>
    </row>
    <row r="1665" ht="22.5" customHeight="1">
      <c r="A1665" s="723" t="b">
        <v>0</v>
      </c>
      <c r="B1665" s="888" t="s">
        <v>618</v>
      </c>
      <c r="C1665" s="889">
        <v>45936.0</v>
      </c>
      <c r="D1665" s="890"/>
      <c r="E1665" s="891" t="s">
        <v>3259</v>
      </c>
      <c r="F1665" s="889"/>
      <c r="G1665" s="890" t="s">
        <v>618</v>
      </c>
      <c r="H1665" s="888"/>
      <c r="I1665" s="893"/>
      <c r="J1665" s="893">
        <v>34000.0</v>
      </c>
      <c r="K1665" s="893">
        <v>0.0</v>
      </c>
      <c r="L1665" s="894"/>
      <c r="M1665" s="893">
        <f t="shared" si="97"/>
        <v>34000</v>
      </c>
      <c r="N1665" s="893">
        <f t="shared" si="79"/>
        <v>0</v>
      </c>
      <c r="O1665" s="904"/>
      <c r="P1665" s="904"/>
      <c r="Q1665" s="741"/>
    </row>
    <row r="1666" ht="22.5" hidden="1" customHeight="1">
      <c r="A1666" s="723" t="b">
        <v>0</v>
      </c>
      <c r="B1666" s="888" t="s">
        <v>631</v>
      </c>
      <c r="C1666" s="889">
        <v>45930.0</v>
      </c>
      <c r="D1666" s="890"/>
      <c r="E1666" s="891" t="s">
        <v>54</v>
      </c>
      <c r="F1666" s="889"/>
      <c r="G1666" s="890" t="s">
        <v>631</v>
      </c>
      <c r="H1666" s="888"/>
      <c r="I1666" s="893"/>
      <c r="J1666" s="893">
        <v>880000.0</v>
      </c>
      <c r="K1666" s="893">
        <v>0.0</v>
      </c>
      <c r="L1666" s="894"/>
      <c r="M1666" s="893">
        <f t="shared" si="97"/>
        <v>880000</v>
      </c>
      <c r="N1666" s="893">
        <f t="shared" si="79"/>
        <v>0</v>
      </c>
      <c r="O1666" s="904"/>
      <c r="P1666" s="904"/>
      <c r="Q1666" s="741"/>
    </row>
    <row r="1667" ht="22.5" hidden="1" customHeight="1">
      <c r="A1667" s="723" t="b">
        <v>0</v>
      </c>
      <c r="B1667" s="888" t="s">
        <v>3527</v>
      </c>
      <c r="C1667" s="889">
        <v>45936.0</v>
      </c>
      <c r="D1667" s="890"/>
      <c r="E1667" s="891" t="s">
        <v>3160</v>
      </c>
      <c r="F1667" s="889"/>
      <c r="G1667" s="890" t="s">
        <v>2426</v>
      </c>
      <c r="H1667" s="888"/>
      <c r="I1667" s="893"/>
      <c r="J1667" s="893">
        <v>68000.0</v>
      </c>
      <c r="K1667" s="893">
        <v>0.0</v>
      </c>
      <c r="L1667" s="894"/>
      <c r="M1667" s="893">
        <f>J1667-K1667</f>
        <v>68000</v>
      </c>
      <c r="N1667" s="893">
        <f t="shared" si="79"/>
        <v>0</v>
      </c>
      <c r="O1667" s="904"/>
      <c r="P1667" s="904"/>
      <c r="Q1667" s="741"/>
    </row>
    <row r="1668" ht="22.5" hidden="1" customHeight="1">
      <c r="A1668" s="723" t="b">
        <v>0</v>
      </c>
      <c r="B1668" s="888" t="s">
        <v>627</v>
      </c>
      <c r="C1668" s="889">
        <v>45936.0</v>
      </c>
      <c r="D1668" s="890"/>
      <c r="E1668" s="891" t="s">
        <v>3160</v>
      </c>
      <c r="F1668" s="889"/>
      <c r="G1668" s="930" t="s">
        <v>2426</v>
      </c>
      <c r="H1668" s="888"/>
      <c r="I1668" s="893"/>
      <c r="J1668" s="893">
        <v>75000.0</v>
      </c>
      <c r="K1668" s="893">
        <v>0.0</v>
      </c>
      <c r="L1668" s="894"/>
      <c r="M1668" s="893">
        <f t="shared" ref="M1668:M1682" si="98">IF(OR(ISBLANK(J1668),ISBLANK(K1668)),"",J1668-K1668)</f>
        <v>75000</v>
      </c>
      <c r="N1668" s="893">
        <f t="shared" si="79"/>
        <v>0</v>
      </c>
      <c r="O1668" s="904"/>
      <c r="P1668" s="904"/>
      <c r="Q1668" s="741"/>
    </row>
    <row r="1669" ht="22.5" hidden="1" customHeight="1">
      <c r="A1669" s="723" t="b">
        <v>0</v>
      </c>
      <c r="B1669" s="888" t="s">
        <v>631</v>
      </c>
      <c r="C1669" s="889">
        <v>45937.0</v>
      </c>
      <c r="D1669" s="890"/>
      <c r="E1669" s="891" t="s">
        <v>41</v>
      </c>
      <c r="F1669" s="889"/>
      <c r="G1669" s="890" t="s">
        <v>631</v>
      </c>
      <c r="H1669" s="888"/>
      <c r="I1669" s="893"/>
      <c r="J1669" s="893">
        <v>195000.0</v>
      </c>
      <c r="K1669" s="893">
        <v>0.0</v>
      </c>
      <c r="L1669" s="894"/>
      <c r="M1669" s="893">
        <f t="shared" si="98"/>
        <v>195000</v>
      </c>
      <c r="N1669" s="893">
        <f t="shared" si="79"/>
        <v>0</v>
      </c>
      <c r="O1669" s="904"/>
      <c r="P1669" s="904"/>
      <c r="Q1669" s="741"/>
    </row>
    <row r="1670" ht="22.5" hidden="1" customHeight="1">
      <c r="A1670" s="723" t="b">
        <v>0</v>
      </c>
      <c r="B1670" s="888" t="s">
        <v>3291</v>
      </c>
      <c r="C1670" s="889">
        <v>45937.0</v>
      </c>
      <c r="D1670" s="890"/>
      <c r="E1670" s="891" t="s">
        <v>31</v>
      </c>
      <c r="F1670" s="889"/>
      <c r="G1670" s="890" t="s">
        <v>628</v>
      </c>
      <c r="H1670" s="888"/>
      <c r="I1670" s="893"/>
      <c r="J1670" s="893">
        <v>55000.0</v>
      </c>
      <c r="K1670" s="893">
        <v>0.0</v>
      </c>
      <c r="L1670" s="894"/>
      <c r="M1670" s="893">
        <f t="shared" si="98"/>
        <v>55000</v>
      </c>
      <c r="N1670" s="893">
        <f t="shared" si="79"/>
        <v>0</v>
      </c>
      <c r="O1670" s="904"/>
      <c r="P1670" s="904"/>
      <c r="Q1670" s="741"/>
    </row>
    <row r="1671" ht="22.5" hidden="1" customHeight="1">
      <c r="A1671" s="723" t="b">
        <v>0</v>
      </c>
      <c r="B1671" s="888" t="s">
        <v>3293</v>
      </c>
      <c r="C1671" s="889">
        <v>45939.0</v>
      </c>
      <c r="D1671" s="890"/>
      <c r="E1671" s="891" t="s">
        <v>3160</v>
      </c>
      <c r="F1671" s="888" t="s">
        <v>1802</v>
      </c>
      <c r="G1671" s="890" t="s">
        <v>628</v>
      </c>
      <c r="H1671" s="888"/>
      <c r="I1671" s="893"/>
      <c r="J1671" s="893">
        <v>49000.0</v>
      </c>
      <c r="K1671" s="893">
        <v>0.0</v>
      </c>
      <c r="L1671" s="894"/>
      <c r="M1671" s="893">
        <f t="shared" si="98"/>
        <v>49000</v>
      </c>
      <c r="N1671" s="893">
        <f t="shared" si="79"/>
        <v>0</v>
      </c>
      <c r="O1671" s="904"/>
      <c r="P1671" s="904"/>
      <c r="Q1671" s="741"/>
    </row>
    <row r="1672" ht="22.5" hidden="1" customHeight="1">
      <c r="A1672" s="723" t="b">
        <v>0</v>
      </c>
      <c r="B1672" s="888" t="s">
        <v>632</v>
      </c>
      <c r="C1672" s="889">
        <v>45939.0</v>
      </c>
      <c r="D1672" s="890"/>
      <c r="E1672" s="891" t="s">
        <v>632</v>
      </c>
      <c r="F1672" s="888">
        <v>2038.0</v>
      </c>
      <c r="G1672" s="890" t="s">
        <v>620</v>
      </c>
      <c r="H1672" s="888"/>
      <c r="I1672" s="893"/>
      <c r="J1672" s="893">
        <v>120000.0</v>
      </c>
      <c r="K1672" s="893">
        <v>120000.0</v>
      </c>
      <c r="L1672" s="894"/>
      <c r="M1672" s="893">
        <f t="shared" si="98"/>
        <v>0</v>
      </c>
      <c r="N1672" s="893">
        <f t="shared" si="79"/>
        <v>120000</v>
      </c>
      <c r="O1672" s="904"/>
      <c r="P1672" s="904"/>
      <c r="Q1672" s="741"/>
    </row>
    <row r="1673" ht="22.5" hidden="1" customHeight="1">
      <c r="A1673" s="723" t="b">
        <v>0</v>
      </c>
      <c r="B1673" s="888" t="s">
        <v>3303</v>
      </c>
      <c r="C1673" s="889">
        <v>45941.0</v>
      </c>
      <c r="D1673" s="890"/>
      <c r="E1673" s="891" t="s">
        <v>1609</v>
      </c>
      <c r="F1673" s="889"/>
      <c r="G1673" s="890" t="s">
        <v>628</v>
      </c>
      <c r="H1673" s="888"/>
      <c r="I1673" s="893"/>
      <c r="J1673" s="893">
        <v>5000.0</v>
      </c>
      <c r="K1673" s="893">
        <v>0.0</v>
      </c>
      <c r="L1673" s="894"/>
      <c r="M1673" s="893">
        <f t="shared" si="98"/>
        <v>5000</v>
      </c>
      <c r="N1673" s="893">
        <f t="shared" si="79"/>
        <v>0</v>
      </c>
      <c r="O1673" s="904"/>
      <c r="P1673" s="904"/>
      <c r="Q1673" s="741"/>
    </row>
    <row r="1674" ht="22.5" hidden="1" customHeight="1">
      <c r="A1674" s="723" t="b">
        <v>0</v>
      </c>
      <c r="B1674" s="888" t="s">
        <v>3296</v>
      </c>
      <c r="C1674" s="889">
        <v>45941.0</v>
      </c>
      <c r="D1674" s="890"/>
      <c r="E1674" s="891" t="s">
        <v>3297</v>
      </c>
      <c r="F1674" s="889"/>
      <c r="G1674" s="890" t="s">
        <v>686</v>
      </c>
      <c r="H1674" s="888"/>
      <c r="I1674" s="893"/>
      <c r="J1674" s="893">
        <v>525000.0</v>
      </c>
      <c r="K1674" s="893">
        <v>0.0</v>
      </c>
      <c r="L1674" s="894"/>
      <c r="M1674" s="893">
        <f t="shared" si="98"/>
        <v>525000</v>
      </c>
      <c r="N1674" s="893">
        <f t="shared" si="79"/>
        <v>0</v>
      </c>
      <c r="O1674" s="904"/>
      <c r="P1674" s="904"/>
      <c r="Q1674" s="741"/>
    </row>
    <row r="1675" ht="22.5" customHeight="1">
      <c r="A1675" s="723" t="b">
        <v>0</v>
      </c>
      <c r="B1675" s="888" t="s">
        <v>618</v>
      </c>
      <c r="C1675" s="889">
        <v>45941.0</v>
      </c>
      <c r="D1675" s="890"/>
      <c r="E1675" s="891" t="s">
        <v>3259</v>
      </c>
      <c r="F1675" s="889"/>
      <c r="G1675" s="890" t="s">
        <v>618</v>
      </c>
      <c r="H1675" s="888"/>
      <c r="I1675" s="893"/>
      <c r="J1675" s="893">
        <v>25000.0</v>
      </c>
      <c r="K1675" s="893">
        <v>0.0</v>
      </c>
      <c r="L1675" s="894"/>
      <c r="M1675" s="893">
        <f t="shared" si="98"/>
        <v>25000</v>
      </c>
      <c r="N1675" s="893">
        <f t="shared" si="79"/>
        <v>0</v>
      </c>
      <c r="O1675" s="904"/>
      <c r="P1675" s="904"/>
      <c r="Q1675" s="741"/>
    </row>
    <row r="1676" ht="22.5" customHeight="1">
      <c r="A1676" s="723" t="b">
        <v>0</v>
      </c>
      <c r="B1676" s="970"/>
      <c r="C1676" s="889">
        <v>45941.0</v>
      </c>
      <c r="D1676" s="890"/>
      <c r="E1676" s="891" t="s">
        <v>3166</v>
      </c>
      <c r="F1676" s="889"/>
      <c r="G1676" s="890" t="s">
        <v>618</v>
      </c>
      <c r="H1676" s="888"/>
      <c r="I1676" s="893"/>
      <c r="J1676" s="893">
        <v>25000.0</v>
      </c>
      <c r="K1676" s="893">
        <v>0.0</v>
      </c>
      <c r="L1676" s="894"/>
      <c r="M1676" s="893">
        <f t="shared" si="98"/>
        <v>25000</v>
      </c>
      <c r="N1676" s="893">
        <f t="shared" si="79"/>
        <v>0</v>
      </c>
      <c r="O1676" s="904"/>
      <c r="P1676" s="904"/>
      <c r="Q1676" s="741"/>
    </row>
    <row r="1677" ht="22.5" customHeight="1">
      <c r="A1677" s="723" t="b">
        <v>0</v>
      </c>
      <c r="B1677" s="888" t="s">
        <v>618</v>
      </c>
      <c r="C1677" s="889">
        <v>45941.0</v>
      </c>
      <c r="D1677" s="890"/>
      <c r="E1677" s="891" t="s">
        <v>31</v>
      </c>
      <c r="F1677" s="889"/>
      <c r="G1677" s="890" t="s">
        <v>618</v>
      </c>
      <c r="H1677" s="888"/>
      <c r="I1677" s="893"/>
      <c r="J1677" s="893">
        <v>50000.0</v>
      </c>
      <c r="K1677" s="893">
        <v>0.0</v>
      </c>
      <c r="L1677" s="894"/>
      <c r="M1677" s="893">
        <f t="shared" si="98"/>
        <v>50000</v>
      </c>
      <c r="N1677" s="893">
        <f t="shared" si="79"/>
        <v>0</v>
      </c>
      <c r="O1677" s="904"/>
      <c r="P1677" s="904"/>
      <c r="Q1677" s="741"/>
    </row>
    <row r="1678" ht="22.5" hidden="1" customHeight="1">
      <c r="A1678" s="723" t="b">
        <v>0</v>
      </c>
      <c r="B1678" s="888" t="s">
        <v>3299</v>
      </c>
      <c r="C1678" s="889">
        <v>45941.0</v>
      </c>
      <c r="D1678" s="890"/>
      <c r="E1678" s="891" t="s">
        <v>33</v>
      </c>
      <c r="F1678" s="889"/>
      <c r="G1678" s="890" t="s">
        <v>628</v>
      </c>
      <c r="H1678" s="888"/>
      <c r="I1678" s="893"/>
      <c r="J1678" s="893">
        <v>25000.0</v>
      </c>
      <c r="K1678" s="893">
        <v>0.0</v>
      </c>
      <c r="L1678" s="894"/>
      <c r="M1678" s="893">
        <f t="shared" si="98"/>
        <v>25000</v>
      </c>
      <c r="N1678" s="893">
        <f t="shared" si="79"/>
        <v>0</v>
      </c>
      <c r="O1678" s="904"/>
      <c r="P1678" s="904"/>
      <c r="Q1678" s="741"/>
    </row>
    <row r="1679" ht="22.5" hidden="1" customHeight="1">
      <c r="A1679" s="723" t="b">
        <v>0</v>
      </c>
      <c r="B1679" s="888" t="s">
        <v>3300</v>
      </c>
      <c r="C1679" s="889">
        <v>45941.0</v>
      </c>
      <c r="D1679" s="890"/>
      <c r="E1679" s="891" t="s">
        <v>3160</v>
      </c>
      <c r="F1679" s="889"/>
      <c r="G1679" s="890" t="s">
        <v>628</v>
      </c>
      <c r="H1679" s="888"/>
      <c r="I1679" s="893"/>
      <c r="J1679" s="893">
        <v>10000.0</v>
      </c>
      <c r="K1679" s="893">
        <v>0.0</v>
      </c>
      <c r="L1679" s="894"/>
      <c r="M1679" s="893">
        <f t="shared" si="98"/>
        <v>10000</v>
      </c>
      <c r="N1679" s="893">
        <f t="shared" si="79"/>
        <v>0</v>
      </c>
      <c r="O1679" s="904"/>
      <c r="P1679" s="904"/>
      <c r="Q1679" s="741"/>
    </row>
    <row r="1680" ht="22.5" hidden="1" customHeight="1">
      <c r="A1680" s="723" t="b">
        <v>0</v>
      </c>
      <c r="B1680" s="888" t="s">
        <v>3298</v>
      </c>
      <c r="C1680" s="889">
        <v>45941.0</v>
      </c>
      <c r="D1680" s="890"/>
      <c r="E1680" s="891" t="s">
        <v>1609</v>
      </c>
      <c r="F1680" s="889"/>
      <c r="G1680" s="890" t="s">
        <v>710</v>
      </c>
      <c r="H1680" s="888"/>
      <c r="I1680" s="893"/>
      <c r="J1680" s="893">
        <v>380000.0</v>
      </c>
      <c r="K1680" s="893">
        <v>0.0</v>
      </c>
      <c r="L1680" s="894"/>
      <c r="M1680" s="893">
        <f t="shared" si="98"/>
        <v>380000</v>
      </c>
      <c r="N1680" s="893">
        <f t="shared" si="79"/>
        <v>0</v>
      </c>
      <c r="O1680" s="904"/>
      <c r="P1680" s="904"/>
      <c r="Q1680" s="741"/>
    </row>
    <row r="1681" ht="22.5" hidden="1" customHeight="1">
      <c r="A1681" s="723" t="b">
        <v>0</v>
      </c>
      <c r="B1681" s="888" t="s">
        <v>3295</v>
      </c>
      <c r="C1681" s="889">
        <v>45941.0</v>
      </c>
      <c r="D1681" s="890"/>
      <c r="E1681" s="891" t="s">
        <v>3160</v>
      </c>
      <c r="F1681" s="889"/>
      <c r="G1681" s="890" t="s">
        <v>686</v>
      </c>
      <c r="H1681" s="888"/>
      <c r="I1681" s="893"/>
      <c r="J1681" s="893">
        <v>15000.0</v>
      </c>
      <c r="K1681" s="893">
        <v>0.0</v>
      </c>
      <c r="L1681" s="894"/>
      <c r="M1681" s="893">
        <f t="shared" si="98"/>
        <v>15000</v>
      </c>
      <c r="N1681" s="893">
        <f t="shared" si="79"/>
        <v>0</v>
      </c>
      <c r="O1681" s="904"/>
      <c r="P1681" s="904"/>
      <c r="Q1681" s="741"/>
    </row>
    <row r="1682" ht="22.5" customHeight="1">
      <c r="A1682" s="723" t="b">
        <v>0</v>
      </c>
      <c r="B1682" s="888" t="s">
        <v>618</v>
      </c>
      <c r="C1682" s="889">
        <v>45942.0</v>
      </c>
      <c r="D1682" s="890"/>
      <c r="E1682" s="891" t="s">
        <v>1609</v>
      </c>
      <c r="F1682" s="889"/>
      <c r="G1682" s="930" t="s">
        <v>618</v>
      </c>
      <c r="H1682" s="888"/>
      <c r="I1682" s="893"/>
      <c r="J1682" s="893">
        <v>240000.0</v>
      </c>
      <c r="K1682" s="893">
        <v>0.0</v>
      </c>
      <c r="L1682" s="894"/>
      <c r="M1682" s="893">
        <f t="shared" si="98"/>
        <v>240000</v>
      </c>
      <c r="N1682" s="893">
        <f t="shared" si="79"/>
        <v>0</v>
      </c>
      <c r="O1682" s="904"/>
      <c r="P1682" s="904"/>
      <c r="Q1682" s="741"/>
    </row>
    <row r="1683" ht="22.5" hidden="1" customHeight="1">
      <c r="A1683" s="723" t="b">
        <v>0</v>
      </c>
      <c r="B1683" s="888" t="s">
        <v>3528</v>
      </c>
      <c r="C1683" s="889">
        <v>45944.0</v>
      </c>
      <c r="D1683" s="890"/>
      <c r="E1683" s="891" t="s">
        <v>1609</v>
      </c>
      <c r="F1683" s="888">
        <v>2411.0</v>
      </c>
      <c r="G1683" s="930" t="s">
        <v>620</v>
      </c>
      <c r="H1683" s="888"/>
      <c r="I1683" s="893"/>
      <c r="J1683" s="893">
        <v>977000.0</v>
      </c>
      <c r="K1683" s="893">
        <v>0.0</v>
      </c>
      <c r="L1683" s="894"/>
      <c r="M1683" s="893">
        <v>7000.0</v>
      </c>
      <c r="N1683" s="893">
        <f t="shared" si="79"/>
        <v>970000</v>
      </c>
      <c r="O1683" s="904"/>
      <c r="P1683" s="904"/>
      <c r="Q1683" s="741"/>
    </row>
    <row r="1684" ht="22.5" customHeight="1">
      <c r="A1684" s="723" t="b">
        <v>0</v>
      </c>
      <c r="B1684" s="888" t="s">
        <v>618</v>
      </c>
      <c r="C1684" s="889">
        <v>45941.0</v>
      </c>
      <c r="D1684" s="890"/>
      <c r="E1684" s="891" t="s">
        <v>3166</v>
      </c>
      <c r="F1684" s="889"/>
      <c r="G1684" s="890" t="s">
        <v>618</v>
      </c>
      <c r="H1684" s="888"/>
      <c r="I1684" s="893"/>
      <c r="J1684" s="893">
        <v>10000.0</v>
      </c>
      <c r="K1684" s="893">
        <v>0.0</v>
      </c>
      <c r="L1684" s="894"/>
      <c r="M1684" s="893">
        <f t="shared" ref="M1684:M1689" si="99">IF(OR(ISBLANK(J1684),ISBLANK(K1684)),"",J1684-K1684)</f>
        <v>10000</v>
      </c>
      <c r="N1684" s="893">
        <f t="shared" si="79"/>
        <v>0</v>
      </c>
      <c r="O1684" s="904"/>
      <c r="P1684" s="904"/>
      <c r="Q1684" s="741"/>
    </row>
    <row r="1685" ht="22.5" customHeight="1">
      <c r="A1685" s="723" t="b">
        <v>0</v>
      </c>
      <c r="B1685" s="888" t="s">
        <v>618</v>
      </c>
      <c r="C1685" s="889">
        <v>45941.0</v>
      </c>
      <c r="D1685" s="890"/>
      <c r="E1685" s="891" t="s">
        <v>3259</v>
      </c>
      <c r="F1685" s="889"/>
      <c r="G1685" s="890" t="s">
        <v>618</v>
      </c>
      <c r="H1685" s="888"/>
      <c r="I1685" s="893"/>
      <c r="J1685" s="893">
        <v>10000.0</v>
      </c>
      <c r="K1685" s="893">
        <v>0.0</v>
      </c>
      <c r="L1685" s="894"/>
      <c r="M1685" s="893">
        <f t="shared" si="99"/>
        <v>10000</v>
      </c>
      <c r="N1685" s="893">
        <f t="shared" si="79"/>
        <v>0</v>
      </c>
      <c r="O1685" s="904"/>
      <c r="P1685" s="904"/>
      <c r="Q1685" s="741"/>
    </row>
    <row r="1686" ht="22.5" customHeight="1">
      <c r="A1686" s="723" t="b">
        <v>0</v>
      </c>
      <c r="B1686" s="888" t="s">
        <v>618</v>
      </c>
      <c r="C1686" s="889">
        <v>45941.0</v>
      </c>
      <c r="D1686" s="890"/>
      <c r="E1686" s="891" t="s">
        <v>791</v>
      </c>
      <c r="F1686" s="889"/>
      <c r="G1686" s="890" t="s">
        <v>618</v>
      </c>
      <c r="H1686" s="888"/>
      <c r="I1686" s="893"/>
      <c r="J1686" s="893">
        <v>50000.0</v>
      </c>
      <c r="K1686" s="893">
        <v>0.0</v>
      </c>
      <c r="L1686" s="894"/>
      <c r="M1686" s="893">
        <f t="shared" si="99"/>
        <v>50000</v>
      </c>
      <c r="N1686" s="893">
        <f t="shared" si="79"/>
        <v>0</v>
      </c>
      <c r="O1686" s="904"/>
      <c r="P1686" s="904"/>
      <c r="Q1686" s="741"/>
    </row>
    <row r="1687" ht="22.5" hidden="1" customHeight="1">
      <c r="A1687" s="723" t="b">
        <v>0</v>
      </c>
      <c r="B1687" s="888" t="s">
        <v>3301</v>
      </c>
      <c r="C1687" s="889">
        <v>45941.0</v>
      </c>
      <c r="D1687" s="890"/>
      <c r="E1687" s="891" t="s">
        <v>3160</v>
      </c>
      <c r="F1687" s="889"/>
      <c r="G1687" s="890" t="s">
        <v>628</v>
      </c>
      <c r="H1687" s="888"/>
      <c r="I1687" s="893"/>
      <c r="J1687" s="893">
        <v>35000.0</v>
      </c>
      <c r="K1687" s="893">
        <v>0.0</v>
      </c>
      <c r="L1687" s="894"/>
      <c r="M1687" s="893">
        <f t="shared" si="99"/>
        <v>35000</v>
      </c>
      <c r="N1687" s="893">
        <f t="shared" si="79"/>
        <v>0</v>
      </c>
      <c r="O1687" s="904"/>
      <c r="P1687" s="904"/>
      <c r="Q1687" s="741"/>
    </row>
    <row r="1688" ht="22.5" hidden="1" customHeight="1">
      <c r="A1688" s="723" t="b">
        <v>0</v>
      </c>
      <c r="B1688" s="888" t="s">
        <v>3294</v>
      </c>
      <c r="C1688" s="889">
        <v>45941.0</v>
      </c>
      <c r="D1688" s="890"/>
      <c r="E1688" s="891" t="s">
        <v>54</v>
      </c>
      <c r="F1688" s="889"/>
      <c r="G1688" s="890" t="s">
        <v>717</v>
      </c>
      <c r="H1688" s="888"/>
      <c r="I1688" s="893"/>
      <c r="J1688" s="893">
        <v>25000.0</v>
      </c>
      <c r="K1688" s="893">
        <v>0.0</v>
      </c>
      <c r="L1688" s="894"/>
      <c r="M1688" s="893">
        <f t="shared" si="99"/>
        <v>25000</v>
      </c>
      <c r="N1688" s="893">
        <f t="shared" si="79"/>
        <v>0</v>
      </c>
      <c r="O1688" s="904"/>
      <c r="P1688" s="904"/>
      <c r="Q1688" s="741"/>
    </row>
    <row r="1689" ht="22.5" hidden="1" customHeight="1">
      <c r="A1689" s="723" t="b">
        <v>0</v>
      </c>
      <c r="B1689" s="888" t="s">
        <v>3309</v>
      </c>
      <c r="C1689" s="889">
        <v>45944.0</v>
      </c>
      <c r="D1689" s="890"/>
      <c r="E1689" s="891" t="s">
        <v>1609</v>
      </c>
      <c r="F1689" s="888" t="s">
        <v>3308</v>
      </c>
      <c r="G1689" s="930" t="s">
        <v>620</v>
      </c>
      <c r="H1689" s="888"/>
      <c r="I1689" s="893"/>
      <c r="J1689" s="893">
        <v>81000.0</v>
      </c>
      <c r="K1689" s="893">
        <v>0.0</v>
      </c>
      <c r="L1689" s="894"/>
      <c r="M1689" s="893">
        <f t="shared" si="99"/>
        <v>81000</v>
      </c>
      <c r="N1689" s="893">
        <f t="shared" si="79"/>
        <v>0</v>
      </c>
      <c r="O1689" s="904"/>
      <c r="P1689" s="904"/>
      <c r="Q1689" s="741"/>
    </row>
    <row r="1690" ht="22.5" hidden="1" customHeight="1">
      <c r="A1690" s="723" t="b">
        <v>0</v>
      </c>
      <c r="B1690" s="888" t="s">
        <v>3408</v>
      </c>
      <c r="C1690" s="889">
        <v>45717.0</v>
      </c>
      <c r="D1690" s="890"/>
      <c r="E1690" s="891" t="s">
        <v>70</v>
      </c>
      <c r="F1690" s="889"/>
      <c r="G1690" s="890" t="s">
        <v>631</v>
      </c>
      <c r="H1690" s="888"/>
      <c r="I1690" s="893"/>
      <c r="J1690" s="893">
        <v>407000.0</v>
      </c>
      <c r="K1690" s="893">
        <v>0.0</v>
      </c>
      <c r="L1690" s="894"/>
      <c r="M1690" s="893">
        <v>392000.0</v>
      </c>
      <c r="N1690" s="893">
        <f t="shared" si="79"/>
        <v>15000</v>
      </c>
      <c r="O1690" s="904"/>
      <c r="P1690" s="904"/>
      <c r="Q1690" s="741"/>
    </row>
    <row r="1691" ht="22.5" hidden="1" customHeight="1">
      <c r="A1691" s="723" t="b">
        <v>0</v>
      </c>
      <c r="B1691" s="888" t="s">
        <v>3529</v>
      </c>
      <c r="C1691" s="889">
        <v>45941.0</v>
      </c>
      <c r="D1691" s="890"/>
      <c r="E1691" s="891" t="s">
        <v>791</v>
      </c>
      <c r="F1691" s="889"/>
      <c r="G1691" s="890" t="s">
        <v>628</v>
      </c>
      <c r="H1691" s="888"/>
      <c r="I1691" s="893"/>
      <c r="J1691" s="893">
        <v>10000.0</v>
      </c>
      <c r="K1691" s="893">
        <v>0.0</v>
      </c>
      <c r="L1691" s="894"/>
      <c r="M1691" s="893">
        <f>IF(OR(ISBLANK(J1691),ISBLANK(K1691)),"",J1691-K1691)</f>
        <v>10000</v>
      </c>
      <c r="N1691" s="893">
        <f t="shared" si="79"/>
        <v>0</v>
      </c>
      <c r="O1691" s="904"/>
      <c r="P1691" s="904"/>
      <c r="Q1691" s="741"/>
    </row>
    <row r="1692" ht="22.5" hidden="1" customHeight="1">
      <c r="A1692" s="723" t="b">
        <v>0</v>
      </c>
      <c r="B1692" s="888" t="s">
        <v>3528</v>
      </c>
      <c r="C1692" s="889">
        <v>45942.0</v>
      </c>
      <c r="D1692" s="890"/>
      <c r="E1692" s="891" t="s">
        <v>632</v>
      </c>
      <c r="F1692" s="888">
        <v>2120.0</v>
      </c>
      <c r="G1692" s="930" t="s">
        <v>620</v>
      </c>
      <c r="H1692" s="888"/>
      <c r="I1692" s="893"/>
      <c r="J1692" s="893">
        <v>86000.0</v>
      </c>
      <c r="K1692" s="893">
        <v>80000.0</v>
      </c>
      <c r="L1692" s="894"/>
      <c r="M1692" s="893">
        <v>5000.0</v>
      </c>
      <c r="N1692" s="893">
        <f t="shared" si="79"/>
        <v>81000</v>
      </c>
      <c r="O1692" s="904"/>
      <c r="P1692" s="904"/>
      <c r="Q1692" s="741"/>
    </row>
    <row r="1693" ht="22.5" hidden="1" customHeight="1">
      <c r="A1693" s="723" t="b">
        <v>0</v>
      </c>
      <c r="B1693" s="888" t="s">
        <v>631</v>
      </c>
      <c r="C1693" s="889">
        <v>45752.0</v>
      </c>
      <c r="D1693" s="890"/>
      <c r="E1693" s="891" t="s">
        <v>70</v>
      </c>
      <c r="F1693" s="889"/>
      <c r="G1693" s="890" t="s">
        <v>631</v>
      </c>
      <c r="H1693" s="888" t="s">
        <v>1609</v>
      </c>
      <c r="I1693" s="893"/>
      <c r="J1693" s="893">
        <v>245000.0</v>
      </c>
      <c r="K1693" s="893">
        <v>0.0</v>
      </c>
      <c r="L1693" s="894"/>
      <c r="M1693" s="893">
        <f t="shared" ref="M1693:M2667" si="100">IF(OR(ISBLANK(J1693),ISBLANK(K1693)),"",J1693-K1693)</f>
        <v>245000</v>
      </c>
      <c r="N1693" s="893">
        <f t="shared" si="79"/>
        <v>0</v>
      </c>
      <c r="O1693" s="904"/>
      <c r="P1693" s="904"/>
      <c r="Q1693" s="741"/>
    </row>
    <row r="1694" ht="22.5" customHeight="1">
      <c r="A1694" s="723" t="b">
        <v>0</v>
      </c>
      <c r="B1694" s="888" t="s">
        <v>618</v>
      </c>
      <c r="C1694" s="889">
        <v>45942.0</v>
      </c>
      <c r="D1694" s="890"/>
      <c r="E1694" s="891" t="s">
        <v>3306</v>
      </c>
      <c r="F1694" s="889"/>
      <c r="G1694" s="930" t="s">
        <v>618</v>
      </c>
      <c r="H1694" s="888"/>
      <c r="I1694" s="893"/>
      <c r="J1694" s="893">
        <v>100000.0</v>
      </c>
      <c r="K1694" s="893">
        <v>0.0</v>
      </c>
      <c r="L1694" s="894"/>
      <c r="M1694" s="893">
        <f t="shared" si="100"/>
        <v>100000</v>
      </c>
      <c r="N1694" s="893">
        <f t="shared" si="79"/>
        <v>0</v>
      </c>
      <c r="O1694" s="904"/>
      <c r="P1694" s="904"/>
      <c r="Q1694" s="741"/>
    </row>
    <row r="1695" ht="22.5" customHeight="1">
      <c r="A1695" s="723" t="b">
        <v>0</v>
      </c>
      <c r="B1695" s="888" t="s">
        <v>618</v>
      </c>
      <c r="C1695" s="971">
        <v>45943.0</v>
      </c>
      <c r="D1695" s="890"/>
      <c r="E1695" s="891" t="s">
        <v>791</v>
      </c>
      <c r="F1695" s="889"/>
      <c r="G1695" s="930" t="s">
        <v>618</v>
      </c>
      <c r="H1695" s="888"/>
      <c r="I1695" s="893"/>
      <c r="J1695" s="893">
        <v>12000.0</v>
      </c>
      <c r="K1695" s="893">
        <v>0.0</v>
      </c>
      <c r="L1695" s="894"/>
      <c r="M1695" s="893">
        <f t="shared" si="100"/>
        <v>12000</v>
      </c>
      <c r="N1695" s="893">
        <f t="shared" si="79"/>
        <v>0</v>
      </c>
      <c r="O1695" s="904"/>
      <c r="P1695" s="904"/>
      <c r="Q1695" s="741"/>
    </row>
    <row r="1696" ht="22.5" hidden="1" customHeight="1">
      <c r="A1696" s="723" t="b">
        <v>0</v>
      </c>
      <c r="B1696" s="888" t="s">
        <v>3530</v>
      </c>
      <c r="C1696" s="889">
        <v>45944.0</v>
      </c>
      <c r="D1696" s="890"/>
      <c r="E1696" s="891" t="s">
        <v>31</v>
      </c>
      <c r="F1696" s="889"/>
      <c r="G1696" s="930" t="s">
        <v>2426</v>
      </c>
      <c r="H1696" s="888"/>
      <c r="I1696" s="893"/>
      <c r="J1696" s="893">
        <v>100000.0</v>
      </c>
      <c r="K1696" s="893">
        <v>0.0</v>
      </c>
      <c r="L1696" s="894"/>
      <c r="M1696" s="893">
        <f t="shared" si="100"/>
        <v>100000</v>
      </c>
      <c r="N1696" s="893">
        <f t="shared" si="79"/>
        <v>0</v>
      </c>
      <c r="O1696" s="904"/>
      <c r="P1696" s="904"/>
      <c r="Q1696" s="741"/>
    </row>
    <row r="1697" ht="22.5" customHeight="1">
      <c r="A1697" s="723" t="b">
        <v>0</v>
      </c>
      <c r="B1697" s="888" t="s">
        <v>618</v>
      </c>
      <c r="C1697" s="889">
        <v>45955.0</v>
      </c>
      <c r="D1697" s="890"/>
      <c r="E1697" s="891" t="s">
        <v>3166</v>
      </c>
      <c r="F1697" s="889"/>
      <c r="G1697" s="930" t="s">
        <v>618</v>
      </c>
      <c r="H1697" s="888"/>
      <c r="I1697" s="893"/>
      <c r="J1697" s="893">
        <v>10000.0</v>
      </c>
      <c r="K1697" s="893">
        <v>0.0</v>
      </c>
      <c r="L1697" s="894"/>
      <c r="M1697" s="893">
        <f t="shared" si="100"/>
        <v>10000</v>
      </c>
      <c r="N1697" s="893">
        <f t="shared" si="79"/>
        <v>0</v>
      </c>
      <c r="O1697" s="904"/>
      <c r="P1697" s="904"/>
      <c r="Q1697" s="741"/>
    </row>
    <row r="1698" ht="22.5" hidden="1" customHeight="1">
      <c r="A1698" s="723" t="b">
        <v>0</v>
      </c>
      <c r="B1698" s="889"/>
      <c r="C1698" s="889"/>
      <c r="D1698" s="890"/>
      <c r="E1698" s="917"/>
      <c r="F1698" s="889"/>
      <c r="G1698" s="890"/>
      <c r="H1698" s="888"/>
      <c r="I1698" s="893"/>
      <c r="J1698" s="893"/>
      <c r="K1698" s="893"/>
      <c r="L1698" s="894"/>
      <c r="M1698" s="893" t="str">
        <f t="shared" si="100"/>
        <v/>
      </c>
      <c r="N1698" s="893">
        <f t="shared" si="79"/>
        <v>0</v>
      </c>
      <c r="O1698" s="904"/>
      <c r="P1698" s="904"/>
      <c r="Q1698" s="741"/>
    </row>
    <row r="1699" ht="22.5" hidden="1" customHeight="1">
      <c r="A1699" s="723" t="b">
        <v>0</v>
      </c>
      <c r="B1699" s="889"/>
      <c r="C1699" s="889"/>
      <c r="D1699" s="890"/>
      <c r="E1699" s="917"/>
      <c r="F1699" s="889"/>
      <c r="G1699" s="890"/>
      <c r="H1699" s="888"/>
      <c r="I1699" s="893"/>
      <c r="J1699" s="893"/>
      <c r="K1699" s="893"/>
      <c r="L1699" s="894"/>
      <c r="M1699" s="893" t="str">
        <f t="shared" si="100"/>
        <v/>
      </c>
      <c r="N1699" s="893">
        <f t="shared" si="79"/>
        <v>0</v>
      </c>
      <c r="O1699" s="904"/>
      <c r="P1699" s="904"/>
      <c r="Q1699" s="741"/>
    </row>
    <row r="1700" ht="22.5" hidden="1" customHeight="1">
      <c r="A1700" s="723" t="b">
        <v>0</v>
      </c>
      <c r="B1700" s="889"/>
      <c r="C1700" s="889"/>
      <c r="D1700" s="890"/>
      <c r="E1700" s="917"/>
      <c r="F1700" s="889"/>
      <c r="G1700" s="890"/>
      <c r="H1700" s="888"/>
      <c r="I1700" s="893"/>
      <c r="J1700" s="893"/>
      <c r="K1700" s="893"/>
      <c r="L1700" s="894"/>
      <c r="M1700" s="893" t="str">
        <f t="shared" si="100"/>
        <v/>
      </c>
      <c r="N1700" s="893">
        <f t="shared" si="79"/>
        <v>0</v>
      </c>
      <c r="O1700" s="904"/>
      <c r="P1700" s="904"/>
      <c r="Q1700" s="741"/>
    </row>
    <row r="1701" ht="22.5" hidden="1" customHeight="1">
      <c r="A1701" s="723" t="b">
        <v>0</v>
      </c>
      <c r="B1701" s="889"/>
      <c r="C1701" s="889"/>
      <c r="D1701" s="890"/>
      <c r="E1701" s="917"/>
      <c r="F1701" s="889"/>
      <c r="G1701" s="890"/>
      <c r="H1701" s="888"/>
      <c r="I1701" s="893"/>
      <c r="J1701" s="893"/>
      <c r="K1701" s="893"/>
      <c r="L1701" s="894"/>
      <c r="M1701" s="893" t="str">
        <f t="shared" si="100"/>
        <v/>
      </c>
      <c r="N1701" s="893">
        <f t="shared" si="79"/>
        <v>0</v>
      </c>
      <c r="O1701" s="904"/>
      <c r="P1701" s="904"/>
      <c r="Q1701" s="741"/>
    </row>
    <row r="1702" ht="22.5" hidden="1" customHeight="1">
      <c r="A1702" s="723" t="b">
        <v>0</v>
      </c>
      <c r="B1702" s="889"/>
      <c r="C1702" s="889"/>
      <c r="D1702" s="890"/>
      <c r="E1702" s="917"/>
      <c r="F1702" s="889"/>
      <c r="G1702" s="890"/>
      <c r="H1702" s="888"/>
      <c r="I1702" s="893"/>
      <c r="J1702" s="893"/>
      <c r="K1702" s="893"/>
      <c r="L1702" s="894"/>
      <c r="M1702" s="893" t="str">
        <f t="shared" si="100"/>
        <v/>
      </c>
      <c r="N1702" s="893">
        <f t="shared" si="79"/>
        <v>0</v>
      </c>
      <c r="O1702" s="904"/>
      <c r="P1702" s="904"/>
      <c r="Q1702" s="741"/>
    </row>
    <row r="1703" ht="22.5" hidden="1" customHeight="1">
      <c r="A1703" s="723" t="b">
        <v>0</v>
      </c>
      <c r="B1703" s="889"/>
      <c r="C1703" s="889"/>
      <c r="D1703" s="890"/>
      <c r="E1703" s="917"/>
      <c r="F1703" s="889"/>
      <c r="G1703" s="890"/>
      <c r="H1703" s="888"/>
      <c r="I1703" s="893"/>
      <c r="J1703" s="893"/>
      <c r="K1703" s="893"/>
      <c r="L1703" s="894"/>
      <c r="M1703" s="893" t="str">
        <f t="shared" si="100"/>
        <v/>
      </c>
      <c r="N1703" s="893">
        <f t="shared" si="79"/>
        <v>0</v>
      </c>
      <c r="O1703" s="904"/>
      <c r="P1703" s="904"/>
      <c r="Q1703" s="741"/>
    </row>
    <row r="1704" ht="22.5" hidden="1" customHeight="1">
      <c r="A1704" s="723" t="b">
        <v>0</v>
      </c>
      <c r="B1704" s="889"/>
      <c r="C1704" s="889"/>
      <c r="D1704" s="890"/>
      <c r="E1704" s="917"/>
      <c r="F1704" s="889"/>
      <c r="G1704" s="890"/>
      <c r="H1704" s="888"/>
      <c r="I1704" s="893"/>
      <c r="J1704" s="893"/>
      <c r="K1704" s="893"/>
      <c r="L1704" s="894"/>
      <c r="M1704" s="893" t="str">
        <f t="shared" si="100"/>
        <v/>
      </c>
      <c r="N1704" s="893">
        <f t="shared" si="79"/>
        <v>0</v>
      </c>
      <c r="O1704" s="904"/>
      <c r="P1704" s="904"/>
      <c r="Q1704" s="741"/>
    </row>
    <row r="1705" ht="22.5" hidden="1" customHeight="1">
      <c r="A1705" s="723" t="b">
        <v>0</v>
      </c>
      <c r="B1705" s="889"/>
      <c r="C1705" s="889"/>
      <c r="D1705" s="890"/>
      <c r="E1705" s="917"/>
      <c r="F1705" s="889"/>
      <c r="G1705" s="890"/>
      <c r="H1705" s="888"/>
      <c r="I1705" s="893"/>
      <c r="J1705" s="893"/>
      <c r="K1705" s="893"/>
      <c r="L1705" s="894"/>
      <c r="M1705" s="893" t="str">
        <f t="shared" si="100"/>
        <v/>
      </c>
      <c r="N1705" s="893">
        <f t="shared" si="79"/>
        <v>0</v>
      </c>
      <c r="O1705" s="904"/>
      <c r="P1705" s="904"/>
      <c r="Q1705" s="741"/>
    </row>
    <row r="1706" ht="22.5" hidden="1" customHeight="1">
      <c r="A1706" s="723" t="b">
        <v>0</v>
      </c>
      <c r="B1706" s="889"/>
      <c r="C1706" s="889"/>
      <c r="D1706" s="890"/>
      <c r="E1706" s="917"/>
      <c r="F1706" s="889"/>
      <c r="G1706" s="890"/>
      <c r="H1706" s="888"/>
      <c r="I1706" s="893"/>
      <c r="J1706" s="893"/>
      <c r="K1706" s="893"/>
      <c r="L1706" s="894"/>
      <c r="M1706" s="893" t="str">
        <f t="shared" si="100"/>
        <v/>
      </c>
      <c r="N1706" s="893">
        <f t="shared" si="79"/>
        <v>0</v>
      </c>
      <c r="O1706" s="904"/>
      <c r="P1706" s="904"/>
      <c r="Q1706" s="741"/>
    </row>
    <row r="1707" ht="22.5" hidden="1" customHeight="1">
      <c r="A1707" s="723" t="b">
        <v>0</v>
      </c>
      <c r="B1707" s="889"/>
      <c r="C1707" s="889"/>
      <c r="D1707" s="890"/>
      <c r="E1707" s="917"/>
      <c r="F1707" s="889"/>
      <c r="G1707" s="890"/>
      <c r="H1707" s="888"/>
      <c r="I1707" s="893"/>
      <c r="J1707" s="893"/>
      <c r="K1707" s="893"/>
      <c r="L1707" s="894"/>
      <c r="M1707" s="893" t="str">
        <f t="shared" si="100"/>
        <v/>
      </c>
      <c r="N1707" s="893">
        <f t="shared" si="79"/>
        <v>0</v>
      </c>
      <c r="O1707" s="904"/>
      <c r="P1707" s="904"/>
      <c r="Q1707" s="741"/>
    </row>
    <row r="1708" ht="22.5" hidden="1" customHeight="1">
      <c r="A1708" s="723" t="b">
        <v>0</v>
      </c>
      <c r="B1708" s="889"/>
      <c r="C1708" s="889"/>
      <c r="D1708" s="890"/>
      <c r="E1708" s="917"/>
      <c r="F1708" s="889"/>
      <c r="G1708" s="890"/>
      <c r="H1708" s="888"/>
      <c r="I1708" s="893"/>
      <c r="J1708" s="893"/>
      <c r="K1708" s="893"/>
      <c r="L1708" s="894"/>
      <c r="M1708" s="893" t="str">
        <f t="shared" si="100"/>
        <v/>
      </c>
      <c r="N1708" s="893">
        <f t="shared" si="79"/>
        <v>0</v>
      </c>
      <c r="O1708" s="904"/>
      <c r="P1708" s="904"/>
      <c r="Q1708" s="741"/>
    </row>
    <row r="1709" ht="22.5" hidden="1" customHeight="1">
      <c r="A1709" s="723" t="b">
        <v>0</v>
      </c>
      <c r="B1709" s="889"/>
      <c r="C1709" s="889"/>
      <c r="D1709" s="890"/>
      <c r="E1709" s="917"/>
      <c r="F1709" s="889"/>
      <c r="G1709" s="890"/>
      <c r="H1709" s="888"/>
      <c r="I1709" s="893"/>
      <c r="J1709" s="893"/>
      <c r="K1709" s="893"/>
      <c r="L1709" s="894"/>
      <c r="M1709" s="893" t="str">
        <f t="shared" si="100"/>
        <v/>
      </c>
      <c r="N1709" s="893">
        <f t="shared" si="79"/>
        <v>0</v>
      </c>
      <c r="O1709" s="904"/>
      <c r="P1709" s="904"/>
      <c r="Q1709" s="741"/>
    </row>
    <row r="1710" ht="22.5" hidden="1" customHeight="1">
      <c r="A1710" s="723" t="b">
        <v>0</v>
      </c>
      <c r="B1710" s="889"/>
      <c r="C1710" s="889"/>
      <c r="D1710" s="890"/>
      <c r="E1710" s="917"/>
      <c r="F1710" s="889"/>
      <c r="G1710" s="890"/>
      <c r="H1710" s="888"/>
      <c r="I1710" s="893"/>
      <c r="J1710" s="893"/>
      <c r="K1710" s="893"/>
      <c r="L1710" s="894"/>
      <c r="M1710" s="893" t="str">
        <f t="shared" si="100"/>
        <v/>
      </c>
      <c r="N1710" s="893">
        <f t="shared" si="79"/>
        <v>0</v>
      </c>
      <c r="O1710" s="904"/>
      <c r="P1710" s="904"/>
      <c r="Q1710" s="741"/>
    </row>
    <row r="1711" ht="22.5" hidden="1" customHeight="1">
      <c r="A1711" s="723" t="b">
        <v>0</v>
      </c>
      <c r="B1711" s="889"/>
      <c r="C1711" s="889"/>
      <c r="D1711" s="890"/>
      <c r="E1711" s="917"/>
      <c r="F1711" s="889"/>
      <c r="G1711" s="890"/>
      <c r="H1711" s="888"/>
      <c r="I1711" s="893"/>
      <c r="J1711" s="893"/>
      <c r="K1711" s="893"/>
      <c r="L1711" s="894"/>
      <c r="M1711" s="893" t="str">
        <f t="shared" si="100"/>
        <v/>
      </c>
      <c r="N1711" s="893">
        <f t="shared" si="79"/>
        <v>0</v>
      </c>
      <c r="O1711" s="904"/>
      <c r="P1711" s="904"/>
      <c r="Q1711" s="741"/>
    </row>
    <row r="1712" ht="22.5" hidden="1" customHeight="1">
      <c r="A1712" s="723" t="b">
        <v>0</v>
      </c>
      <c r="B1712" s="889"/>
      <c r="C1712" s="889"/>
      <c r="D1712" s="890"/>
      <c r="E1712" s="917"/>
      <c r="F1712" s="889"/>
      <c r="G1712" s="890"/>
      <c r="H1712" s="888"/>
      <c r="I1712" s="893"/>
      <c r="J1712" s="893"/>
      <c r="K1712" s="893"/>
      <c r="L1712" s="894"/>
      <c r="M1712" s="893" t="str">
        <f t="shared" si="100"/>
        <v/>
      </c>
      <c r="N1712" s="893">
        <f t="shared" si="79"/>
        <v>0</v>
      </c>
      <c r="O1712" s="904"/>
      <c r="P1712" s="904"/>
      <c r="Q1712" s="741"/>
    </row>
    <row r="1713" ht="22.5" hidden="1" customHeight="1">
      <c r="A1713" s="723" t="b">
        <v>0</v>
      </c>
      <c r="B1713" s="889"/>
      <c r="C1713" s="889"/>
      <c r="D1713" s="890"/>
      <c r="E1713" s="917"/>
      <c r="F1713" s="889"/>
      <c r="G1713" s="890"/>
      <c r="H1713" s="888"/>
      <c r="I1713" s="893"/>
      <c r="J1713" s="893"/>
      <c r="K1713" s="893"/>
      <c r="L1713" s="894"/>
      <c r="M1713" s="893" t="str">
        <f t="shared" si="100"/>
        <v/>
      </c>
      <c r="N1713" s="893">
        <f t="shared" si="79"/>
        <v>0</v>
      </c>
      <c r="O1713" s="904"/>
      <c r="P1713" s="904"/>
      <c r="Q1713" s="741"/>
    </row>
    <row r="1714" ht="22.5" hidden="1" customHeight="1">
      <c r="A1714" s="723" t="b">
        <v>0</v>
      </c>
      <c r="B1714" s="889"/>
      <c r="C1714" s="889"/>
      <c r="D1714" s="890"/>
      <c r="E1714" s="917"/>
      <c r="F1714" s="889"/>
      <c r="G1714" s="890"/>
      <c r="H1714" s="888"/>
      <c r="I1714" s="893"/>
      <c r="J1714" s="893"/>
      <c r="K1714" s="893"/>
      <c r="L1714" s="894"/>
      <c r="M1714" s="893" t="str">
        <f t="shared" si="100"/>
        <v/>
      </c>
      <c r="N1714" s="893">
        <f t="shared" si="79"/>
        <v>0</v>
      </c>
      <c r="O1714" s="904"/>
      <c r="P1714" s="904"/>
      <c r="Q1714" s="741"/>
    </row>
    <row r="1715" ht="22.5" hidden="1" customHeight="1">
      <c r="A1715" s="723" t="b">
        <v>0</v>
      </c>
      <c r="B1715" s="889"/>
      <c r="C1715" s="889"/>
      <c r="D1715" s="890"/>
      <c r="E1715" s="917"/>
      <c r="F1715" s="889"/>
      <c r="G1715" s="890"/>
      <c r="H1715" s="888"/>
      <c r="I1715" s="893"/>
      <c r="J1715" s="893"/>
      <c r="K1715" s="893"/>
      <c r="L1715" s="894"/>
      <c r="M1715" s="893" t="str">
        <f t="shared" si="100"/>
        <v/>
      </c>
      <c r="N1715" s="893">
        <f t="shared" si="79"/>
        <v>0</v>
      </c>
      <c r="O1715" s="904"/>
      <c r="P1715" s="904"/>
      <c r="Q1715" s="741"/>
    </row>
    <row r="1716" ht="22.5" hidden="1" customHeight="1">
      <c r="A1716" s="723" t="b">
        <v>0</v>
      </c>
      <c r="B1716" s="889"/>
      <c r="C1716" s="889"/>
      <c r="D1716" s="890"/>
      <c r="E1716" s="917"/>
      <c r="F1716" s="889"/>
      <c r="G1716" s="890"/>
      <c r="H1716" s="888"/>
      <c r="I1716" s="893"/>
      <c r="J1716" s="893"/>
      <c r="K1716" s="893"/>
      <c r="L1716" s="894"/>
      <c r="M1716" s="893" t="str">
        <f t="shared" si="100"/>
        <v/>
      </c>
      <c r="N1716" s="893">
        <f t="shared" si="79"/>
        <v>0</v>
      </c>
      <c r="O1716" s="904"/>
      <c r="P1716" s="904"/>
      <c r="Q1716" s="741"/>
    </row>
    <row r="1717" ht="22.5" hidden="1" customHeight="1">
      <c r="A1717" s="723" t="b">
        <v>0</v>
      </c>
      <c r="B1717" s="889"/>
      <c r="C1717" s="889"/>
      <c r="D1717" s="890"/>
      <c r="E1717" s="917"/>
      <c r="F1717" s="889"/>
      <c r="G1717" s="890"/>
      <c r="H1717" s="888"/>
      <c r="I1717" s="893"/>
      <c r="J1717" s="893"/>
      <c r="K1717" s="893"/>
      <c r="L1717" s="894"/>
      <c r="M1717" s="893" t="str">
        <f t="shared" si="100"/>
        <v/>
      </c>
      <c r="N1717" s="893">
        <f t="shared" si="79"/>
        <v>0</v>
      </c>
      <c r="O1717" s="904"/>
      <c r="P1717" s="904"/>
      <c r="Q1717" s="741"/>
    </row>
    <row r="1718" ht="22.5" hidden="1" customHeight="1">
      <c r="A1718" s="723" t="b">
        <v>0</v>
      </c>
      <c r="B1718" s="889"/>
      <c r="C1718" s="889"/>
      <c r="D1718" s="890"/>
      <c r="E1718" s="917"/>
      <c r="F1718" s="889"/>
      <c r="G1718" s="890"/>
      <c r="H1718" s="888"/>
      <c r="I1718" s="893"/>
      <c r="J1718" s="893"/>
      <c r="K1718" s="893"/>
      <c r="L1718" s="894"/>
      <c r="M1718" s="893" t="str">
        <f t="shared" si="100"/>
        <v/>
      </c>
      <c r="N1718" s="893">
        <f t="shared" si="79"/>
        <v>0</v>
      </c>
      <c r="O1718" s="904"/>
      <c r="P1718" s="904"/>
      <c r="Q1718" s="741"/>
    </row>
    <row r="1719" ht="22.5" hidden="1" customHeight="1">
      <c r="A1719" s="723" t="b">
        <v>0</v>
      </c>
      <c r="B1719" s="889"/>
      <c r="C1719" s="889"/>
      <c r="D1719" s="890"/>
      <c r="E1719" s="917"/>
      <c r="F1719" s="889"/>
      <c r="G1719" s="890"/>
      <c r="H1719" s="888"/>
      <c r="I1719" s="893"/>
      <c r="J1719" s="893"/>
      <c r="K1719" s="893"/>
      <c r="L1719" s="894"/>
      <c r="M1719" s="893" t="str">
        <f t="shared" si="100"/>
        <v/>
      </c>
      <c r="N1719" s="893">
        <f t="shared" si="79"/>
        <v>0</v>
      </c>
      <c r="O1719" s="904"/>
      <c r="P1719" s="904"/>
      <c r="Q1719" s="741"/>
    </row>
    <row r="1720" ht="22.5" hidden="1" customHeight="1">
      <c r="A1720" s="723" t="b">
        <v>0</v>
      </c>
      <c r="B1720" s="889"/>
      <c r="C1720" s="889"/>
      <c r="D1720" s="890"/>
      <c r="E1720" s="917"/>
      <c r="F1720" s="889"/>
      <c r="G1720" s="890"/>
      <c r="H1720" s="888"/>
      <c r="I1720" s="893"/>
      <c r="J1720" s="893"/>
      <c r="K1720" s="893"/>
      <c r="L1720" s="894"/>
      <c r="M1720" s="893" t="str">
        <f t="shared" si="100"/>
        <v/>
      </c>
      <c r="N1720" s="893">
        <f t="shared" si="79"/>
        <v>0</v>
      </c>
      <c r="O1720" s="904"/>
      <c r="P1720" s="904"/>
      <c r="Q1720" s="741"/>
    </row>
    <row r="1721" ht="22.5" hidden="1" customHeight="1">
      <c r="A1721" s="723" t="b">
        <v>0</v>
      </c>
      <c r="B1721" s="889"/>
      <c r="C1721" s="889"/>
      <c r="D1721" s="890"/>
      <c r="E1721" s="917"/>
      <c r="F1721" s="889"/>
      <c r="G1721" s="890"/>
      <c r="H1721" s="888"/>
      <c r="I1721" s="893"/>
      <c r="J1721" s="893"/>
      <c r="K1721" s="893"/>
      <c r="L1721" s="894"/>
      <c r="M1721" s="893" t="str">
        <f t="shared" si="100"/>
        <v/>
      </c>
      <c r="N1721" s="893">
        <f t="shared" si="79"/>
        <v>0</v>
      </c>
      <c r="O1721" s="904"/>
      <c r="P1721" s="904"/>
      <c r="Q1721" s="741"/>
    </row>
    <row r="1722" ht="22.5" hidden="1" customHeight="1">
      <c r="A1722" s="723" t="b">
        <v>0</v>
      </c>
      <c r="B1722" s="889"/>
      <c r="C1722" s="889"/>
      <c r="D1722" s="890"/>
      <c r="E1722" s="917"/>
      <c r="F1722" s="889"/>
      <c r="G1722" s="890"/>
      <c r="H1722" s="888"/>
      <c r="I1722" s="893"/>
      <c r="J1722" s="893"/>
      <c r="K1722" s="893"/>
      <c r="L1722" s="894"/>
      <c r="M1722" s="893" t="str">
        <f t="shared" si="100"/>
        <v/>
      </c>
      <c r="N1722" s="893">
        <f t="shared" si="79"/>
        <v>0</v>
      </c>
      <c r="O1722" s="904"/>
      <c r="P1722" s="904"/>
      <c r="Q1722" s="741"/>
    </row>
    <row r="1723" ht="22.5" hidden="1" customHeight="1">
      <c r="A1723" s="723" t="b">
        <v>0</v>
      </c>
      <c r="B1723" s="889"/>
      <c r="C1723" s="889"/>
      <c r="D1723" s="890"/>
      <c r="E1723" s="917"/>
      <c r="F1723" s="889"/>
      <c r="G1723" s="890"/>
      <c r="H1723" s="888"/>
      <c r="I1723" s="893"/>
      <c r="J1723" s="893"/>
      <c r="K1723" s="893"/>
      <c r="L1723" s="894"/>
      <c r="M1723" s="893" t="str">
        <f t="shared" si="100"/>
        <v/>
      </c>
      <c r="N1723" s="893">
        <f t="shared" si="79"/>
        <v>0</v>
      </c>
      <c r="O1723" s="904"/>
      <c r="P1723" s="904"/>
      <c r="Q1723" s="741"/>
    </row>
    <row r="1724" ht="22.5" hidden="1" customHeight="1">
      <c r="A1724" s="723" t="b">
        <v>0</v>
      </c>
      <c r="B1724" s="889"/>
      <c r="C1724" s="889"/>
      <c r="D1724" s="890"/>
      <c r="E1724" s="917"/>
      <c r="F1724" s="889"/>
      <c r="G1724" s="890"/>
      <c r="H1724" s="888"/>
      <c r="I1724" s="893"/>
      <c r="J1724" s="893"/>
      <c r="K1724" s="893"/>
      <c r="L1724" s="894"/>
      <c r="M1724" s="893" t="str">
        <f t="shared" si="100"/>
        <v/>
      </c>
      <c r="N1724" s="893">
        <f t="shared" si="79"/>
        <v>0</v>
      </c>
      <c r="O1724" s="904"/>
      <c r="P1724" s="904"/>
      <c r="Q1724" s="741"/>
    </row>
    <row r="1725" ht="22.5" hidden="1" customHeight="1">
      <c r="A1725" s="723" t="b">
        <v>0</v>
      </c>
      <c r="B1725" s="889"/>
      <c r="C1725" s="889"/>
      <c r="D1725" s="890"/>
      <c r="E1725" s="917"/>
      <c r="F1725" s="889"/>
      <c r="G1725" s="890"/>
      <c r="H1725" s="888"/>
      <c r="I1725" s="893"/>
      <c r="J1725" s="893"/>
      <c r="K1725" s="893"/>
      <c r="L1725" s="894"/>
      <c r="M1725" s="893" t="str">
        <f t="shared" si="100"/>
        <v/>
      </c>
      <c r="N1725" s="893">
        <f t="shared" si="79"/>
        <v>0</v>
      </c>
      <c r="O1725" s="904"/>
      <c r="P1725" s="904"/>
      <c r="Q1725" s="741"/>
    </row>
    <row r="1726" ht="22.5" hidden="1" customHeight="1">
      <c r="A1726" s="723" t="b">
        <v>0</v>
      </c>
      <c r="B1726" s="889"/>
      <c r="C1726" s="889"/>
      <c r="D1726" s="890"/>
      <c r="E1726" s="917"/>
      <c r="F1726" s="889"/>
      <c r="G1726" s="890"/>
      <c r="H1726" s="888"/>
      <c r="I1726" s="893"/>
      <c r="J1726" s="893"/>
      <c r="K1726" s="893"/>
      <c r="L1726" s="894"/>
      <c r="M1726" s="893" t="str">
        <f t="shared" si="100"/>
        <v/>
      </c>
      <c r="N1726" s="893">
        <f t="shared" si="79"/>
        <v>0</v>
      </c>
      <c r="O1726" s="904"/>
      <c r="P1726" s="904"/>
      <c r="Q1726" s="741"/>
    </row>
    <row r="1727" ht="22.5" hidden="1" customHeight="1">
      <c r="A1727" s="723" t="b">
        <v>0</v>
      </c>
      <c r="B1727" s="889"/>
      <c r="C1727" s="889"/>
      <c r="D1727" s="890"/>
      <c r="E1727" s="917"/>
      <c r="F1727" s="889"/>
      <c r="G1727" s="890"/>
      <c r="H1727" s="888"/>
      <c r="I1727" s="893"/>
      <c r="J1727" s="893"/>
      <c r="K1727" s="893"/>
      <c r="L1727" s="894"/>
      <c r="M1727" s="893" t="str">
        <f t="shared" si="100"/>
        <v/>
      </c>
      <c r="N1727" s="893">
        <f t="shared" si="79"/>
        <v>0</v>
      </c>
      <c r="O1727" s="904"/>
      <c r="P1727" s="904"/>
      <c r="Q1727" s="741"/>
    </row>
    <row r="1728" ht="22.5" hidden="1" customHeight="1">
      <c r="A1728" s="723" t="b">
        <v>0</v>
      </c>
      <c r="B1728" s="889"/>
      <c r="C1728" s="889"/>
      <c r="D1728" s="890"/>
      <c r="E1728" s="917"/>
      <c r="F1728" s="889"/>
      <c r="G1728" s="890"/>
      <c r="H1728" s="888"/>
      <c r="I1728" s="893"/>
      <c r="J1728" s="893"/>
      <c r="K1728" s="893"/>
      <c r="L1728" s="894"/>
      <c r="M1728" s="893" t="str">
        <f t="shared" si="100"/>
        <v/>
      </c>
      <c r="N1728" s="893">
        <f t="shared" si="79"/>
        <v>0</v>
      </c>
      <c r="O1728" s="904"/>
      <c r="P1728" s="904"/>
      <c r="Q1728" s="741"/>
    </row>
    <row r="1729" ht="22.5" hidden="1" customHeight="1">
      <c r="A1729" s="723" t="b">
        <v>0</v>
      </c>
      <c r="B1729" s="889"/>
      <c r="C1729" s="889"/>
      <c r="D1729" s="890"/>
      <c r="E1729" s="917"/>
      <c r="F1729" s="889"/>
      <c r="G1729" s="890"/>
      <c r="H1729" s="888"/>
      <c r="I1729" s="893"/>
      <c r="J1729" s="893"/>
      <c r="K1729" s="893"/>
      <c r="L1729" s="894"/>
      <c r="M1729" s="893" t="str">
        <f t="shared" si="100"/>
        <v/>
      </c>
      <c r="N1729" s="893">
        <f t="shared" si="79"/>
        <v>0</v>
      </c>
      <c r="O1729" s="904"/>
      <c r="P1729" s="904"/>
      <c r="Q1729" s="741"/>
    </row>
    <row r="1730" ht="22.5" hidden="1" customHeight="1">
      <c r="A1730" s="723" t="b">
        <v>0</v>
      </c>
      <c r="B1730" s="889"/>
      <c r="C1730" s="889"/>
      <c r="D1730" s="890"/>
      <c r="E1730" s="917"/>
      <c r="F1730" s="889"/>
      <c r="G1730" s="890"/>
      <c r="H1730" s="888"/>
      <c r="I1730" s="893"/>
      <c r="J1730" s="893"/>
      <c r="K1730" s="893"/>
      <c r="L1730" s="894"/>
      <c r="M1730" s="893" t="str">
        <f t="shared" si="100"/>
        <v/>
      </c>
      <c r="N1730" s="893">
        <f t="shared" si="79"/>
        <v>0</v>
      </c>
      <c r="O1730" s="904"/>
      <c r="P1730" s="904"/>
      <c r="Q1730" s="741"/>
    </row>
    <row r="1731" ht="22.5" hidden="1" customHeight="1">
      <c r="A1731" s="723" t="b">
        <v>0</v>
      </c>
      <c r="B1731" s="889"/>
      <c r="C1731" s="889"/>
      <c r="D1731" s="890"/>
      <c r="E1731" s="917"/>
      <c r="F1731" s="889"/>
      <c r="G1731" s="890"/>
      <c r="H1731" s="888"/>
      <c r="I1731" s="893"/>
      <c r="J1731" s="893"/>
      <c r="K1731" s="893"/>
      <c r="L1731" s="894"/>
      <c r="M1731" s="893" t="str">
        <f t="shared" si="100"/>
        <v/>
      </c>
      <c r="N1731" s="893">
        <f t="shared" si="79"/>
        <v>0</v>
      </c>
      <c r="O1731" s="904"/>
      <c r="P1731" s="904"/>
      <c r="Q1731" s="741"/>
    </row>
    <row r="1732" ht="22.5" hidden="1" customHeight="1">
      <c r="A1732" s="723" t="b">
        <v>0</v>
      </c>
      <c r="B1732" s="889"/>
      <c r="C1732" s="889"/>
      <c r="D1732" s="890"/>
      <c r="E1732" s="917"/>
      <c r="F1732" s="889"/>
      <c r="G1732" s="890"/>
      <c r="H1732" s="888"/>
      <c r="I1732" s="893"/>
      <c r="J1732" s="893"/>
      <c r="K1732" s="893"/>
      <c r="L1732" s="894"/>
      <c r="M1732" s="893" t="str">
        <f t="shared" si="100"/>
        <v/>
      </c>
      <c r="N1732" s="893">
        <f t="shared" si="79"/>
        <v>0</v>
      </c>
      <c r="O1732" s="904"/>
      <c r="P1732" s="904"/>
      <c r="Q1732" s="741"/>
    </row>
    <row r="1733" ht="22.5" hidden="1" customHeight="1">
      <c r="A1733" s="723" t="b">
        <v>0</v>
      </c>
      <c r="B1733" s="889"/>
      <c r="C1733" s="889"/>
      <c r="D1733" s="890"/>
      <c r="E1733" s="917"/>
      <c r="F1733" s="889"/>
      <c r="G1733" s="890"/>
      <c r="H1733" s="888"/>
      <c r="I1733" s="893"/>
      <c r="J1733" s="893"/>
      <c r="K1733" s="893"/>
      <c r="L1733" s="894"/>
      <c r="M1733" s="893" t="str">
        <f t="shared" si="100"/>
        <v/>
      </c>
      <c r="N1733" s="893">
        <f t="shared" si="79"/>
        <v>0</v>
      </c>
      <c r="O1733" s="904"/>
      <c r="P1733" s="904"/>
      <c r="Q1733" s="741"/>
    </row>
    <row r="1734" ht="22.5" hidden="1" customHeight="1">
      <c r="A1734" s="723" t="b">
        <v>0</v>
      </c>
      <c r="B1734" s="889"/>
      <c r="C1734" s="889"/>
      <c r="D1734" s="890"/>
      <c r="E1734" s="917"/>
      <c r="F1734" s="889"/>
      <c r="G1734" s="890"/>
      <c r="H1734" s="888"/>
      <c r="I1734" s="893"/>
      <c r="J1734" s="893"/>
      <c r="K1734" s="893"/>
      <c r="L1734" s="894"/>
      <c r="M1734" s="893" t="str">
        <f t="shared" si="100"/>
        <v/>
      </c>
      <c r="N1734" s="893">
        <f t="shared" si="79"/>
        <v>0</v>
      </c>
      <c r="O1734" s="904"/>
      <c r="P1734" s="904"/>
      <c r="Q1734" s="741"/>
    </row>
    <row r="1735" ht="22.5" hidden="1" customHeight="1">
      <c r="A1735" s="723" t="b">
        <v>0</v>
      </c>
      <c r="B1735" s="889"/>
      <c r="C1735" s="889"/>
      <c r="D1735" s="890"/>
      <c r="E1735" s="917"/>
      <c r="F1735" s="889"/>
      <c r="G1735" s="890"/>
      <c r="H1735" s="888"/>
      <c r="I1735" s="893"/>
      <c r="J1735" s="893"/>
      <c r="K1735" s="893"/>
      <c r="L1735" s="894"/>
      <c r="M1735" s="893" t="str">
        <f t="shared" si="100"/>
        <v/>
      </c>
      <c r="N1735" s="893">
        <f t="shared" si="79"/>
        <v>0</v>
      </c>
      <c r="O1735" s="904"/>
      <c r="P1735" s="904"/>
      <c r="Q1735" s="741"/>
    </row>
    <row r="1736" ht="22.5" hidden="1" customHeight="1">
      <c r="A1736" s="723" t="b">
        <v>0</v>
      </c>
      <c r="B1736" s="889"/>
      <c r="C1736" s="889"/>
      <c r="D1736" s="890"/>
      <c r="E1736" s="917"/>
      <c r="F1736" s="889"/>
      <c r="G1736" s="890"/>
      <c r="H1736" s="888"/>
      <c r="I1736" s="893"/>
      <c r="J1736" s="893"/>
      <c r="K1736" s="893"/>
      <c r="L1736" s="894"/>
      <c r="M1736" s="893" t="str">
        <f t="shared" si="100"/>
        <v/>
      </c>
      <c r="N1736" s="893">
        <f t="shared" si="79"/>
        <v>0</v>
      </c>
      <c r="O1736" s="904"/>
      <c r="P1736" s="904"/>
      <c r="Q1736" s="741"/>
    </row>
    <row r="1737" ht="22.5" hidden="1" customHeight="1">
      <c r="A1737" s="723" t="b">
        <v>0</v>
      </c>
      <c r="B1737" s="889"/>
      <c r="C1737" s="889"/>
      <c r="D1737" s="890"/>
      <c r="E1737" s="917"/>
      <c r="F1737" s="889"/>
      <c r="G1737" s="890"/>
      <c r="H1737" s="888"/>
      <c r="I1737" s="893"/>
      <c r="J1737" s="893"/>
      <c r="K1737" s="893"/>
      <c r="L1737" s="894"/>
      <c r="M1737" s="893" t="str">
        <f t="shared" si="100"/>
        <v/>
      </c>
      <c r="N1737" s="893">
        <f t="shared" si="79"/>
        <v>0</v>
      </c>
      <c r="O1737" s="904"/>
      <c r="P1737" s="904"/>
      <c r="Q1737" s="741"/>
    </row>
    <row r="1738" ht="22.5" hidden="1" customHeight="1">
      <c r="A1738" s="723" t="b">
        <v>0</v>
      </c>
      <c r="B1738" s="889"/>
      <c r="C1738" s="889"/>
      <c r="D1738" s="890"/>
      <c r="E1738" s="917"/>
      <c r="F1738" s="889"/>
      <c r="G1738" s="890"/>
      <c r="H1738" s="888"/>
      <c r="I1738" s="893"/>
      <c r="J1738" s="893"/>
      <c r="K1738" s="893"/>
      <c r="L1738" s="894"/>
      <c r="M1738" s="893" t="str">
        <f t="shared" si="100"/>
        <v/>
      </c>
      <c r="N1738" s="893">
        <f t="shared" si="79"/>
        <v>0</v>
      </c>
      <c r="O1738" s="904"/>
      <c r="P1738" s="904"/>
      <c r="Q1738" s="741"/>
    </row>
    <row r="1739" ht="22.5" hidden="1" customHeight="1">
      <c r="A1739" s="723" t="b">
        <v>0</v>
      </c>
      <c r="B1739" s="889"/>
      <c r="C1739" s="889"/>
      <c r="D1739" s="890"/>
      <c r="E1739" s="917"/>
      <c r="F1739" s="889"/>
      <c r="G1739" s="890"/>
      <c r="H1739" s="888"/>
      <c r="I1739" s="893"/>
      <c r="J1739" s="893"/>
      <c r="K1739" s="893"/>
      <c r="L1739" s="894"/>
      <c r="M1739" s="893" t="str">
        <f t="shared" si="100"/>
        <v/>
      </c>
      <c r="N1739" s="893">
        <f t="shared" si="79"/>
        <v>0</v>
      </c>
      <c r="O1739" s="904"/>
      <c r="P1739" s="904"/>
      <c r="Q1739" s="741"/>
    </row>
    <row r="1740" ht="22.5" hidden="1" customHeight="1">
      <c r="A1740" s="723" t="b">
        <v>0</v>
      </c>
      <c r="B1740" s="889"/>
      <c r="C1740" s="889"/>
      <c r="D1740" s="890"/>
      <c r="E1740" s="917"/>
      <c r="F1740" s="889"/>
      <c r="G1740" s="890"/>
      <c r="H1740" s="888"/>
      <c r="I1740" s="893"/>
      <c r="J1740" s="893"/>
      <c r="K1740" s="893"/>
      <c r="L1740" s="894"/>
      <c r="M1740" s="893" t="str">
        <f t="shared" si="100"/>
        <v/>
      </c>
      <c r="N1740" s="893">
        <f t="shared" si="79"/>
        <v>0</v>
      </c>
      <c r="O1740" s="904"/>
      <c r="P1740" s="904"/>
      <c r="Q1740" s="741"/>
    </row>
    <row r="1741" ht="22.5" hidden="1" customHeight="1">
      <c r="A1741" s="723" t="b">
        <v>0</v>
      </c>
      <c r="B1741" s="889"/>
      <c r="C1741" s="889"/>
      <c r="D1741" s="890"/>
      <c r="E1741" s="917"/>
      <c r="F1741" s="889"/>
      <c r="G1741" s="890"/>
      <c r="H1741" s="888"/>
      <c r="I1741" s="893"/>
      <c r="J1741" s="893"/>
      <c r="K1741" s="893"/>
      <c r="L1741" s="894"/>
      <c r="M1741" s="893" t="str">
        <f t="shared" si="100"/>
        <v/>
      </c>
      <c r="N1741" s="893">
        <f t="shared" si="79"/>
        <v>0</v>
      </c>
      <c r="O1741" s="904"/>
      <c r="P1741" s="904"/>
      <c r="Q1741" s="741"/>
    </row>
    <row r="1742" ht="22.5" hidden="1" customHeight="1">
      <c r="A1742" s="723" t="b">
        <v>0</v>
      </c>
      <c r="B1742" s="889"/>
      <c r="C1742" s="889"/>
      <c r="D1742" s="890"/>
      <c r="E1742" s="917"/>
      <c r="F1742" s="889"/>
      <c r="G1742" s="890"/>
      <c r="H1742" s="888"/>
      <c r="I1742" s="893"/>
      <c r="J1742" s="893"/>
      <c r="K1742" s="893"/>
      <c r="L1742" s="894"/>
      <c r="M1742" s="893" t="str">
        <f t="shared" si="100"/>
        <v/>
      </c>
      <c r="N1742" s="893">
        <f t="shared" si="79"/>
        <v>0</v>
      </c>
      <c r="O1742" s="904"/>
      <c r="P1742" s="904"/>
      <c r="Q1742" s="741"/>
    </row>
    <row r="1743" ht="22.5" hidden="1" customHeight="1">
      <c r="A1743" s="723" t="b">
        <v>0</v>
      </c>
      <c r="B1743" s="972"/>
      <c r="C1743" s="972"/>
      <c r="D1743" s="973"/>
      <c r="E1743" s="974"/>
      <c r="F1743" s="972"/>
      <c r="G1743" s="973"/>
      <c r="H1743" s="975"/>
      <c r="I1743" s="976"/>
      <c r="J1743" s="976"/>
      <c r="K1743" s="976"/>
      <c r="L1743" s="977"/>
      <c r="M1743" s="976" t="str">
        <f t="shared" si="100"/>
        <v/>
      </c>
      <c r="N1743" s="976">
        <f t="shared" si="79"/>
        <v>0</v>
      </c>
      <c r="O1743" s="904"/>
      <c r="P1743" s="904"/>
      <c r="Q1743" s="741"/>
    </row>
    <row r="1744" ht="22.5" hidden="1" customHeight="1">
      <c r="A1744" s="723" t="b">
        <v>0</v>
      </c>
      <c r="B1744" s="972"/>
      <c r="C1744" s="972"/>
      <c r="D1744" s="973"/>
      <c r="E1744" s="974"/>
      <c r="F1744" s="972"/>
      <c r="G1744" s="973"/>
      <c r="H1744" s="975"/>
      <c r="I1744" s="976"/>
      <c r="J1744" s="976"/>
      <c r="K1744" s="976"/>
      <c r="L1744" s="977"/>
      <c r="M1744" s="976" t="str">
        <f t="shared" si="100"/>
        <v/>
      </c>
      <c r="N1744" s="976">
        <f t="shared" si="79"/>
        <v>0</v>
      </c>
      <c r="O1744" s="904"/>
      <c r="P1744" s="904"/>
      <c r="Q1744" s="741"/>
    </row>
    <row r="1745" ht="22.5" hidden="1" customHeight="1">
      <c r="A1745" s="723" t="b">
        <v>0</v>
      </c>
      <c r="B1745" s="972"/>
      <c r="C1745" s="972"/>
      <c r="D1745" s="973"/>
      <c r="E1745" s="974"/>
      <c r="F1745" s="972"/>
      <c r="G1745" s="973"/>
      <c r="H1745" s="975"/>
      <c r="I1745" s="976"/>
      <c r="J1745" s="976"/>
      <c r="K1745" s="976"/>
      <c r="L1745" s="977"/>
      <c r="M1745" s="976" t="str">
        <f t="shared" si="100"/>
        <v/>
      </c>
      <c r="N1745" s="976">
        <f t="shared" si="79"/>
        <v>0</v>
      </c>
      <c r="O1745" s="904"/>
      <c r="P1745" s="904"/>
      <c r="Q1745" s="741"/>
    </row>
    <row r="1746" ht="22.5" hidden="1" customHeight="1">
      <c r="A1746" s="723" t="b">
        <v>0</v>
      </c>
      <c r="B1746" s="972"/>
      <c r="C1746" s="972"/>
      <c r="D1746" s="973"/>
      <c r="E1746" s="974"/>
      <c r="F1746" s="972"/>
      <c r="G1746" s="973"/>
      <c r="H1746" s="975"/>
      <c r="I1746" s="976"/>
      <c r="J1746" s="976"/>
      <c r="K1746" s="976"/>
      <c r="L1746" s="977"/>
      <c r="M1746" s="976" t="str">
        <f t="shared" si="100"/>
        <v/>
      </c>
      <c r="N1746" s="976">
        <f t="shared" si="79"/>
        <v>0</v>
      </c>
      <c r="O1746" s="904"/>
      <c r="P1746" s="904"/>
      <c r="Q1746" s="741"/>
    </row>
    <row r="1747" ht="22.5" hidden="1" customHeight="1">
      <c r="A1747" s="723" t="b">
        <v>0</v>
      </c>
      <c r="B1747" s="972"/>
      <c r="C1747" s="972"/>
      <c r="D1747" s="973"/>
      <c r="E1747" s="974"/>
      <c r="F1747" s="972"/>
      <c r="G1747" s="973"/>
      <c r="H1747" s="975"/>
      <c r="I1747" s="976"/>
      <c r="J1747" s="976"/>
      <c r="K1747" s="976"/>
      <c r="L1747" s="977"/>
      <c r="M1747" s="976" t="str">
        <f t="shared" si="100"/>
        <v/>
      </c>
      <c r="N1747" s="976">
        <f t="shared" si="79"/>
        <v>0</v>
      </c>
      <c r="O1747" s="904"/>
      <c r="P1747" s="904"/>
      <c r="Q1747" s="741"/>
    </row>
    <row r="1748" ht="22.5" hidden="1" customHeight="1">
      <c r="A1748" s="723" t="b">
        <v>0</v>
      </c>
      <c r="B1748" s="972"/>
      <c r="C1748" s="972"/>
      <c r="D1748" s="973"/>
      <c r="E1748" s="974"/>
      <c r="F1748" s="972"/>
      <c r="G1748" s="973"/>
      <c r="H1748" s="975"/>
      <c r="I1748" s="976"/>
      <c r="J1748" s="976"/>
      <c r="K1748" s="976"/>
      <c r="L1748" s="977"/>
      <c r="M1748" s="976" t="str">
        <f t="shared" si="100"/>
        <v/>
      </c>
      <c r="N1748" s="976">
        <f t="shared" si="79"/>
        <v>0</v>
      </c>
      <c r="O1748" s="904"/>
      <c r="P1748" s="904"/>
      <c r="Q1748" s="741"/>
    </row>
    <row r="1749" ht="22.5" hidden="1" customHeight="1">
      <c r="A1749" s="723" t="b">
        <v>0</v>
      </c>
      <c r="B1749" s="972"/>
      <c r="C1749" s="972"/>
      <c r="D1749" s="973"/>
      <c r="E1749" s="974"/>
      <c r="F1749" s="972"/>
      <c r="G1749" s="973"/>
      <c r="H1749" s="975"/>
      <c r="I1749" s="976"/>
      <c r="J1749" s="976"/>
      <c r="K1749" s="976"/>
      <c r="L1749" s="977"/>
      <c r="M1749" s="976" t="str">
        <f t="shared" si="100"/>
        <v/>
      </c>
      <c r="N1749" s="976">
        <f t="shared" si="79"/>
        <v>0</v>
      </c>
      <c r="O1749" s="904"/>
      <c r="P1749" s="904"/>
      <c r="Q1749" s="741"/>
    </row>
    <row r="1750" ht="22.5" hidden="1" customHeight="1">
      <c r="A1750" s="723" t="b">
        <v>0</v>
      </c>
      <c r="B1750" s="972"/>
      <c r="C1750" s="972"/>
      <c r="D1750" s="973"/>
      <c r="E1750" s="974"/>
      <c r="F1750" s="972"/>
      <c r="G1750" s="973"/>
      <c r="H1750" s="975"/>
      <c r="I1750" s="976"/>
      <c r="J1750" s="976"/>
      <c r="K1750" s="976"/>
      <c r="L1750" s="977"/>
      <c r="M1750" s="976" t="str">
        <f t="shared" si="100"/>
        <v/>
      </c>
      <c r="N1750" s="976">
        <f t="shared" si="79"/>
        <v>0</v>
      </c>
      <c r="O1750" s="904"/>
      <c r="P1750" s="904"/>
      <c r="Q1750" s="741"/>
    </row>
    <row r="1751" ht="22.5" hidden="1" customHeight="1">
      <c r="A1751" s="723" t="b">
        <v>0</v>
      </c>
      <c r="B1751" s="972"/>
      <c r="C1751" s="972"/>
      <c r="D1751" s="973"/>
      <c r="E1751" s="974"/>
      <c r="F1751" s="972"/>
      <c r="G1751" s="973"/>
      <c r="H1751" s="975"/>
      <c r="I1751" s="976"/>
      <c r="J1751" s="976"/>
      <c r="K1751" s="976"/>
      <c r="L1751" s="977"/>
      <c r="M1751" s="976" t="str">
        <f t="shared" si="100"/>
        <v/>
      </c>
      <c r="N1751" s="976">
        <f t="shared" si="79"/>
        <v>0</v>
      </c>
      <c r="O1751" s="904"/>
      <c r="P1751" s="904"/>
      <c r="Q1751" s="741"/>
    </row>
    <row r="1752" ht="22.5" hidden="1" customHeight="1">
      <c r="A1752" s="723" t="b">
        <v>0</v>
      </c>
      <c r="B1752" s="972"/>
      <c r="C1752" s="972"/>
      <c r="D1752" s="973"/>
      <c r="E1752" s="974"/>
      <c r="F1752" s="972"/>
      <c r="G1752" s="973"/>
      <c r="H1752" s="975"/>
      <c r="I1752" s="976"/>
      <c r="J1752" s="976"/>
      <c r="K1752" s="976"/>
      <c r="L1752" s="977"/>
      <c r="M1752" s="976" t="str">
        <f t="shared" si="100"/>
        <v/>
      </c>
      <c r="N1752" s="976">
        <f t="shared" si="79"/>
        <v>0</v>
      </c>
      <c r="O1752" s="904"/>
      <c r="P1752" s="904"/>
      <c r="Q1752" s="741"/>
    </row>
    <row r="1753" ht="22.5" hidden="1" customHeight="1">
      <c r="A1753" s="723" t="b">
        <v>0</v>
      </c>
      <c r="B1753" s="972"/>
      <c r="C1753" s="972"/>
      <c r="D1753" s="973"/>
      <c r="E1753" s="974"/>
      <c r="F1753" s="972"/>
      <c r="G1753" s="973"/>
      <c r="H1753" s="975"/>
      <c r="I1753" s="976"/>
      <c r="J1753" s="976"/>
      <c r="K1753" s="976"/>
      <c r="L1753" s="977"/>
      <c r="M1753" s="976" t="str">
        <f t="shared" si="100"/>
        <v/>
      </c>
      <c r="N1753" s="976">
        <f t="shared" si="79"/>
        <v>0</v>
      </c>
      <c r="O1753" s="904"/>
      <c r="P1753" s="904"/>
      <c r="Q1753" s="741"/>
    </row>
    <row r="1754" ht="22.5" hidden="1" customHeight="1">
      <c r="A1754" s="723" t="b">
        <v>0</v>
      </c>
      <c r="B1754" s="972"/>
      <c r="C1754" s="972"/>
      <c r="D1754" s="973"/>
      <c r="E1754" s="974"/>
      <c r="F1754" s="972"/>
      <c r="G1754" s="973"/>
      <c r="H1754" s="975"/>
      <c r="I1754" s="976"/>
      <c r="J1754" s="976"/>
      <c r="K1754" s="976"/>
      <c r="L1754" s="977"/>
      <c r="M1754" s="976" t="str">
        <f t="shared" si="100"/>
        <v/>
      </c>
      <c r="N1754" s="976">
        <f t="shared" si="79"/>
        <v>0</v>
      </c>
      <c r="O1754" s="904"/>
      <c r="P1754" s="904"/>
      <c r="Q1754" s="741"/>
    </row>
    <row r="1755" ht="22.5" hidden="1" customHeight="1">
      <c r="A1755" s="723" t="b">
        <v>0</v>
      </c>
      <c r="B1755" s="972"/>
      <c r="C1755" s="972"/>
      <c r="D1755" s="973"/>
      <c r="E1755" s="974"/>
      <c r="F1755" s="972"/>
      <c r="G1755" s="973"/>
      <c r="H1755" s="975"/>
      <c r="I1755" s="976"/>
      <c r="J1755" s="976"/>
      <c r="K1755" s="976"/>
      <c r="L1755" s="977"/>
      <c r="M1755" s="976" t="str">
        <f t="shared" si="100"/>
        <v/>
      </c>
      <c r="N1755" s="976">
        <f t="shared" si="79"/>
        <v>0</v>
      </c>
      <c r="O1755" s="904"/>
      <c r="P1755" s="904"/>
      <c r="Q1755" s="741"/>
    </row>
    <row r="1756" ht="22.5" hidden="1" customHeight="1">
      <c r="A1756" s="723" t="b">
        <v>0</v>
      </c>
      <c r="B1756" s="972"/>
      <c r="C1756" s="972"/>
      <c r="D1756" s="973"/>
      <c r="E1756" s="974"/>
      <c r="F1756" s="972"/>
      <c r="G1756" s="973"/>
      <c r="H1756" s="975"/>
      <c r="I1756" s="976"/>
      <c r="J1756" s="976"/>
      <c r="K1756" s="976"/>
      <c r="L1756" s="977"/>
      <c r="M1756" s="976" t="str">
        <f t="shared" si="100"/>
        <v/>
      </c>
      <c r="N1756" s="976">
        <f t="shared" si="79"/>
        <v>0</v>
      </c>
      <c r="O1756" s="904"/>
      <c r="P1756" s="904"/>
      <c r="Q1756" s="741"/>
    </row>
    <row r="1757" ht="22.5" hidden="1" customHeight="1">
      <c r="A1757" s="723" t="b">
        <v>0</v>
      </c>
      <c r="B1757" s="972"/>
      <c r="C1757" s="972"/>
      <c r="D1757" s="973"/>
      <c r="E1757" s="974"/>
      <c r="F1757" s="972"/>
      <c r="G1757" s="973"/>
      <c r="H1757" s="975"/>
      <c r="I1757" s="976"/>
      <c r="J1757" s="976"/>
      <c r="K1757" s="976"/>
      <c r="L1757" s="977"/>
      <c r="M1757" s="976" t="str">
        <f t="shared" si="100"/>
        <v/>
      </c>
      <c r="N1757" s="976">
        <f t="shared" si="79"/>
        <v>0</v>
      </c>
      <c r="O1757" s="904"/>
      <c r="P1757" s="904"/>
      <c r="Q1757" s="741"/>
    </row>
    <row r="1758" ht="22.5" hidden="1" customHeight="1">
      <c r="A1758" s="723" t="b">
        <v>0</v>
      </c>
      <c r="B1758" s="972"/>
      <c r="C1758" s="972"/>
      <c r="D1758" s="973"/>
      <c r="E1758" s="974"/>
      <c r="F1758" s="972"/>
      <c r="G1758" s="973"/>
      <c r="H1758" s="975"/>
      <c r="I1758" s="976"/>
      <c r="J1758" s="976"/>
      <c r="K1758" s="976"/>
      <c r="L1758" s="977"/>
      <c r="M1758" s="976" t="str">
        <f t="shared" si="100"/>
        <v/>
      </c>
      <c r="N1758" s="976">
        <f t="shared" si="79"/>
        <v>0</v>
      </c>
      <c r="O1758" s="904"/>
      <c r="P1758" s="904"/>
      <c r="Q1758" s="741"/>
    </row>
    <row r="1759" ht="22.5" hidden="1" customHeight="1">
      <c r="A1759" s="723" t="b">
        <v>0</v>
      </c>
      <c r="B1759" s="972"/>
      <c r="C1759" s="972"/>
      <c r="D1759" s="973"/>
      <c r="E1759" s="974"/>
      <c r="F1759" s="972"/>
      <c r="G1759" s="973"/>
      <c r="H1759" s="975"/>
      <c r="I1759" s="976"/>
      <c r="J1759" s="976"/>
      <c r="K1759" s="976"/>
      <c r="L1759" s="977"/>
      <c r="M1759" s="976" t="str">
        <f t="shared" si="100"/>
        <v/>
      </c>
      <c r="N1759" s="976">
        <f t="shared" si="79"/>
        <v>0</v>
      </c>
      <c r="O1759" s="904"/>
      <c r="P1759" s="904"/>
      <c r="Q1759" s="741"/>
    </row>
    <row r="1760" ht="22.5" hidden="1" customHeight="1">
      <c r="A1760" s="723" t="b">
        <v>0</v>
      </c>
      <c r="B1760" s="972"/>
      <c r="C1760" s="972"/>
      <c r="D1760" s="973"/>
      <c r="E1760" s="974"/>
      <c r="F1760" s="972"/>
      <c r="G1760" s="973"/>
      <c r="H1760" s="975"/>
      <c r="I1760" s="976"/>
      <c r="J1760" s="976"/>
      <c r="K1760" s="976"/>
      <c r="L1760" s="977"/>
      <c r="M1760" s="976" t="str">
        <f t="shared" si="100"/>
        <v/>
      </c>
      <c r="N1760" s="976">
        <f t="shared" si="79"/>
        <v>0</v>
      </c>
      <c r="O1760" s="904"/>
      <c r="P1760" s="904"/>
      <c r="Q1760" s="741"/>
    </row>
    <row r="1761" ht="22.5" hidden="1" customHeight="1">
      <c r="A1761" s="723" t="b">
        <v>0</v>
      </c>
      <c r="B1761" s="972"/>
      <c r="C1761" s="972"/>
      <c r="D1761" s="973"/>
      <c r="E1761" s="974"/>
      <c r="F1761" s="972"/>
      <c r="G1761" s="973"/>
      <c r="H1761" s="975"/>
      <c r="I1761" s="976"/>
      <c r="J1761" s="976"/>
      <c r="K1761" s="976"/>
      <c r="L1761" s="977"/>
      <c r="M1761" s="976" t="str">
        <f t="shared" si="100"/>
        <v/>
      </c>
      <c r="N1761" s="976">
        <f t="shared" si="79"/>
        <v>0</v>
      </c>
      <c r="O1761" s="904"/>
      <c r="P1761" s="904"/>
      <c r="Q1761" s="741"/>
    </row>
    <row r="1762" ht="22.5" hidden="1" customHeight="1">
      <c r="A1762" s="723" t="b">
        <v>0</v>
      </c>
      <c r="B1762" s="972"/>
      <c r="C1762" s="972"/>
      <c r="D1762" s="973"/>
      <c r="E1762" s="974"/>
      <c r="F1762" s="972"/>
      <c r="G1762" s="973"/>
      <c r="H1762" s="975"/>
      <c r="I1762" s="976"/>
      <c r="J1762" s="976"/>
      <c r="K1762" s="976"/>
      <c r="L1762" s="977"/>
      <c r="M1762" s="976" t="str">
        <f t="shared" si="100"/>
        <v/>
      </c>
      <c r="N1762" s="976">
        <f t="shared" si="79"/>
        <v>0</v>
      </c>
      <c r="O1762" s="904"/>
      <c r="P1762" s="904"/>
      <c r="Q1762" s="741"/>
    </row>
    <row r="1763" ht="22.5" hidden="1" customHeight="1">
      <c r="A1763" s="723" t="b">
        <v>0</v>
      </c>
      <c r="B1763" s="972"/>
      <c r="C1763" s="972"/>
      <c r="D1763" s="973"/>
      <c r="E1763" s="974"/>
      <c r="F1763" s="972"/>
      <c r="G1763" s="973"/>
      <c r="H1763" s="975"/>
      <c r="I1763" s="976"/>
      <c r="J1763" s="976"/>
      <c r="K1763" s="976"/>
      <c r="L1763" s="977"/>
      <c r="M1763" s="976" t="str">
        <f t="shared" si="100"/>
        <v/>
      </c>
      <c r="N1763" s="976">
        <f t="shared" si="79"/>
        <v>0</v>
      </c>
      <c r="O1763" s="904"/>
      <c r="P1763" s="904"/>
      <c r="Q1763" s="741"/>
    </row>
    <row r="1764" ht="22.5" hidden="1" customHeight="1">
      <c r="A1764" s="723" t="b">
        <v>0</v>
      </c>
      <c r="B1764" s="972"/>
      <c r="C1764" s="972"/>
      <c r="D1764" s="973"/>
      <c r="E1764" s="974"/>
      <c r="F1764" s="972"/>
      <c r="G1764" s="973"/>
      <c r="H1764" s="975"/>
      <c r="I1764" s="976"/>
      <c r="J1764" s="976"/>
      <c r="K1764" s="976"/>
      <c r="L1764" s="977"/>
      <c r="M1764" s="976" t="str">
        <f t="shared" si="100"/>
        <v/>
      </c>
      <c r="N1764" s="976">
        <f t="shared" si="79"/>
        <v>0</v>
      </c>
      <c r="O1764" s="904"/>
      <c r="P1764" s="904"/>
      <c r="Q1764" s="741"/>
    </row>
    <row r="1765" ht="22.5" hidden="1" customHeight="1">
      <c r="A1765" s="723" t="b">
        <v>0</v>
      </c>
      <c r="B1765" s="972"/>
      <c r="C1765" s="972"/>
      <c r="D1765" s="973"/>
      <c r="E1765" s="974"/>
      <c r="F1765" s="972"/>
      <c r="G1765" s="973"/>
      <c r="H1765" s="975"/>
      <c r="I1765" s="976"/>
      <c r="J1765" s="976"/>
      <c r="K1765" s="976"/>
      <c r="L1765" s="977"/>
      <c r="M1765" s="976" t="str">
        <f t="shared" si="100"/>
        <v/>
      </c>
      <c r="N1765" s="976">
        <f t="shared" si="79"/>
        <v>0</v>
      </c>
      <c r="O1765" s="904"/>
      <c r="P1765" s="904"/>
      <c r="Q1765" s="741"/>
    </row>
    <row r="1766" ht="22.5" hidden="1" customHeight="1">
      <c r="A1766" s="723" t="b">
        <v>0</v>
      </c>
      <c r="B1766" s="972"/>
      <c r="C1766" s="972"/>
      <c r="D1766" s="973"/>
      <c r="E1766" s="974"/>
      <c r="F1766" s="972"/>
      <c r="G1766" s="973"/>
      <c r="H1766" s="975"/>
      <c r="I1766" s="976"/>
      <c r="J1766" s="976"/>
      <c r="K1766" s="976"/>
      <c r="L1766" s="977"/>
      <c r="M1766" s="976" t="str">
        <f t="shared" si="100"/>
        <v/>
      </c>
      <c r="N1766" s="976">
        <f t="shared" si="79"/>
        <v>0</v>
      </c>
      <c r="O1766" s="904"/>
      <c r="P1766" s="904"/>
      <c r="Q1766" s="741"/>
    </row>
    <row r="1767" ht="22.5" hidden="1" customHeight="1">
      <c r="A1767" s="723" t="b">
        <v>0</v>
      </c>
      <c r="B1767" s="972"/>
      <c r="C1767" s="972"/>
      <c r="D1767" s="973"/>
      <c r="E1767" s="974"/>
      <c r="F1767" s="972"/>
      <c r="G1767" s="973"/>
      <c r="H1767" s="975"/>
      <c r="I1767" s="976"/>
      <c r="J1767" s="976"/>
      <c r="K1767" s="976"/>
      <c r="L1767" s="977"/>
      <c r="M1767" s="976" t="str">
        <f t="shared" si="100"/>
        <v/>
      </c>
      <c r="N1767" s="976">
        <f t="shared" si="79"/>
        <v>0</v>
      </c>
      <c r="O1767" s="904"/>
      <c r="P1767" s="904"/>
      <c r="Q1767" s="741"/>
    </row>
    <row r="1768" ht="22.5" hidden="1" customHeight="1">
      <c r="A1768" s="723" t="b">
        <v>0</v>
      </c>
      <c r="B1768" s="972"/>
      <c r="C1768" s="972"/>
      <c r="D1768" s="973"/>
      <c r="E1768" s="974"/>
      <c r="F1768" s="972"/>
      <c r="G1768" s="973"/>
      <c r="H1768" s="975"/>
      <c r="I1768" s="976"/>
      <c r="J1768" s="976"/>
      <c r="K1768" s="976"/>
      <c r="L1768" s="977"/>
      <c r="M1768" s="976" t="str">
        <f t="shared" si="100"/>
        <v/>
      </c>
      <c r="N1768" s="976">
        <f t="shared" si="79"/>
        <v>0</v>
      </c>
      <c r="O1768" s="904"/>
      <c r="P1768" s="904"/>
      <c r="Q1768" s="741"/>
    </row>
    <row r="1769" ht="22.5" hidden="1" customHeight="1">
      <c r="A1769" s="723" t="b">
        <v>0</v>
      </c>
      <c r="B1769" s="972"/>
      <c r="C1769" s="972"/>
      <c r="D1769" s="973"/>
      <c r="E1769" s="974"/>
      <c r="F1769" s="972"/>
      <c r="G1769" s="973"/>
      <c r="H1769" s="975"/>
      <c r="I1769" s="976"/>
      <c r="J1769" s="976"/>
      <c r="K1769" s="976"/>
      <c r="L1769" s="977"/>
      <c r="M1769" s="976" t="str">
        <f t="shared" si="100"/>
        <v/>
      </c>
      <c r="N1769" s="976">
        <f t="shared" si="79"/>
        <v>0</v>
      </c>
      <c r="O1769" s="904"/>
      <c r="P1769" s="904"/>
      <c r="Q1769" s="741"/>
    </row>
    <row r="1770" ht="22.5" hidden="1" customHeight="1">
      <c r="A1770" s="723" t="b">
        <v>0</v>
      </c>
      <c r="B1770" s="972"/>
      <c r="C1770" s="972"/>
      <c r="D1770" s="973"/>
      <c r="E1770" s="974"/>
      <c r="F1770" s="972"/>
      <c r="G1770" s="973"/>
      <c r="H1770" s="975"/>
      <c r="I1770" s="976"/>
      <c r="J1770" s="976"/>
      <c r="K1770" s="976"/>
      <c r="L1770" s="977"/>
      <c r="M1770" s="976" t="str">
        <f t="shared" si="100"/>
        <v/>
      </c>
      <c r="N1770" s="976">
        <f t="shared" si="79"/>
        <v>0</v>
      </c>
      <c r="O1770" s="904"/>
      <c r="P1770" s="904"/>
      <c r="Q1770" s="741"/>
    </row>
    <row r="1771" ht="22.5" hidden="1" customHeight="1">
      <c r="A1771" s="723" t="b">
        <v>0</v>
      </c>
      <c r="B1771" s="972"/>
      <c r="C1771" s="972"/>
      <c r="D1771" s="973"/>
      <c r="E1771" s="974"/>
      <c r="F1771" s="972"/>
      <c r="G1771" s="973"/>
      <c r="H1771" s="975"/>
      <c r="I1771" s="976"/>
      <c r="J1771" s="976"/>
      <c r="K1771" s="976"/>
      <c r="L1771" s="977"/>
      <c r="M1771" s="976" t="str">
        <f t="shared" si="100"/>
        <v/>
      </c>
      <c r="N1771" s="976">
        <f t="shared" si="79"/>
        <v>0</v>
      </c>
      <c r="O1771" s="904"/>
      <c r="P1771" s="904"/>
      <c r="Q1771" s="741"/>
    </row>
    <row r="1772" ht="22.5" hidden="1" customHeight="1">
      <c r="A1772" s="723" t="b">
        <v>0</v>
      </c>
      <c r="B1772" s="972"/>
      <c r="C1772" s="972"/>
      <c r="D1772" s="973"/>
      <c r="E1772" s="974"/>
      <c r="F1772" s="972"/>
      <c r="G1772" s="973"/>
      <c r="H1772" s="975"/>
      <c r="I1772" s="976"/>
      <c r="J1772" s="976"/>
      <c r="K1772" s="976"/>
      <c r="L1772" s="977"/>
      <c r="M1772" s="976" t="str">
        <f t="shared" si="100"/>
        <v/>
      </c>
      <c r="N1772" s="976">
        <f t="shared" si="79"/>
        <v>0</v>
      </c>
      <c r="O1772" s="904"/>
      <c r="P1772" s="904"/>
      <c r="Q1772" s="741"/>
    </row>
    <row r="1773" ht="22.5" hidden="1" customHeight="1">
      <c r="A1773" s="723" t="b">
        <v>0</v>
      </c>
      <c r="B1773" s="972"/>
      <c r="C1773" s="972"/>
      <c r="D1773" s="973"/>
      <c r="E1773" s="974"/>
      <c r="F1773" s="972"/>
      <c r="G1773" s="973"/>
      <c r="H1773" s="975"/>
      <c r="I1773" s="976"/>
      <c r="J1773" s="976"/>
      <c r="K1773" s="976"/>
      <c r="L1773" s="977"/>
      <c r="M1773" s="976" t="str">
        <f t="shared" si="100"/>
        <v/>
      </c>
      <c r="N1773" s="976">
        <f t="shared" si="79"/>
        <v>0</v>
      </c>
      <c r="O1773" s="904"/>
      <c r="P1773" s="904"/>
      <c r="Q1773" s="741"/>
    </row>
    <row r="1774" ht="22.5" hidden="1" customHeight="1">
      <c r="A1774" s="723" t="b">
        <v>0</v>
      </c>
      <c r="B1774" s="972"/>
      <c r="C1774" s="972"/>
      <c r="D1774" s="973"/>
      <c r="E1774" s="974"/>
      <c r="F1774" s="972"/>
      <c r="G1774" s="973"/>
      <c r="H1774" s="975"/>
      <c r="I1774" s="976"/>
      <c r="J1774" s="976"/>
      <c r="K1774" s="976"/>
      <c r="L1774" s="977"/>
      <c r="M1774" s="976" t="str">
        <f t="shared" si="100"/>
        <v/>
      </c>
      <c r="N1774" s="976">
        <f t="shared" si="79"/>
        <v>0</v>
      </c>
      <c r="O1774" s="904"/>
      <c r="P1774" s="904"/>
      <c r="Q1774" s="741"/>
    </row>
    <row r="1775" ht="22.5" hidden="1" customHeight="1">
      <c r="A1775" s="723" t="b">
        <v>0</v>
      </c>
      <c r="B1775" s="972"/>
      <c r="C1775" s="972"/>
      <c r="D1775" s="973"/>
      <c r="E1775" s="974"/>
      <c r="F1775" s="972"/>
      <c r="G1775" s="973"/>
      <c r="H1775" s="975"/>
      <c r="I1775" s="976"/>
      <c r="J1775" s="976"/>
      <c r="K1775" s="976"/>
      <c r="L1775" s="977"/>
      <c r="M1775" s="976" t="str">
        <f t="shared" si="100"/>
        <v/>
      </c>
      <c r="N1775" s="976">
        <f t="shared" si="79"/>
        <v>0</v>
      </c>
      <c r="O1775" s="904"/>
      <c r="P1775" s="904"/>
      <c r="Q1775" s="741"/>
    </row>
    <row r="1776" ht="22.5" hidden="1" customHeight="1">
      <c r="A1776" s="723" t="b">
        <v>0</v>
      </c>
      <c r="B1776" s="972"/>
      <c r="C1776" s="972"/>
      <c r="D1776" s="973"/>
      <c r="E1776" s="974"/>
      <c r="F1776" s="972"/>
      <c r="G1776" s="973"/>
      <c r="H1776" s="975"/>
      <c r="I1776" s="976"/>
      <c r="J1776" s="976"/>
      <c r="K1776" s="976"/>
      <c r="L1776" s="977"/>
      <c r="M1776" s="976" t="str">
        <f t="shared" si="100"/>
        <v/>
      </c>
      <c r="N1776" s="976">
        <f t="shared" si="79"/>
        <v>0</v>
      </c>
      <c r="O1776" s="904"/>
      <c r="P1776" s="904"/>
      <c r="Q1776" s="741"/>
    </row>
    <row r="1777" ht="22.5" hidden="1" customHeight="1">
      <c r="A1777" s="723" t="b">
        <v>0</v>
      </c>
      <c r="B1777" s="972"/>
      <c r="C1777" s="972"/>
      <c r="D1777" s="973"/>
      <c r="E1777" s="974"/>
      <c r="F1777" s="972"/>
      <c r="G1777" s="973"/>
      <c r="H1777" s="975"/>
      <c r="I1777" s="976"/>
      <c r="J1777" s="976"/>
      <c r="K1777" s="976"/>
      <c r="L1777" s="977"/>
      <c r="M1777" s="976" t="str">
        <f t="shared" si="100"/>
        <v/>
      </c>
      <c r="N1777" s="976">
        <f t="shared" si="79"/>
        <v>0</v>
      </c>
      <c r="O1777" s="904"/>
      <c r="P1777" s="904"/>
      <c r="Q1777" s="741"/>
    </row>
    <row r="1778" ht="22.5" hidden="1" customHeight="1">
      <c r="A1778" s="723" t="b">
        <v>0</v>
      </c>
      <c r="B1778" s="972"/>
      <c r="C1778" s="972"/>
      <c r="D1778" s="973"/>
      <c r="E1778" s="974"/>
      <c r="F1778" s="972"/>
      <c r="G1778" s="973"/>
      <c r="H1778" s="975"/>
      <c r="I1778" s="976"/>
      <c r="J1778" s="976"/>
      <c r="K1778" s="976"/>
      <c r="L1778" s="977"/>
      <c r="M1778" s="976" t="str">
        <f t="shared" si="100"/>
        <v/>
      </c>
      <c r="N1778" s="976">
        <f t="shared" si="79"/>
        <v>0</v>
      </c>
      <c r="O1778" s="904"/>
      <c r="P1778" s="904"/>
      <c r="Q1778" s="741"/>
    </row>
    <row r="1779" ht="22.5" hidden="1" customHeight="1">
      <c r="A1779" s="723" t="b">
        <v>0</v>
      </c>
      <c r="B1779" s="972"/>
      <c r="C1779" s="972"/>
      <c r="D1779" s="973"/>
      <c r="E1779" s="974"/>
      <c r="F1779" s="972"/>
      <c r="G1779" s="973"/>
      <c r="H1779" s="975"/>
      <c r="I1779" s="976"/>
      <c r="J1779" s="976"/>
      <c r="K1779" s="976"/>
      <c r="L1779" s="977"/>
      <c r="M1779" s="976" t="str">
        <f t="shared" si="100"/>
        <v/>
      </c>
      <c r="N1779" s="976">
        <f t="shared" si="79"/>
        <v>0</v>
      </c>
      <c r="O1779" s="904"/>
      <c r="P1779" s="904"/>
      <c r="Q1779" s="741"/>
    </row>
    <row r="1780" ht="22.5" hidden="1" customHeight="1">
      <c r="A1780" s="723" t="b">
        <v>0</v>
      </c>
      <c r="B1780" s="972"/>
      <c r="C1780" s="972"/>
      <c r="D1780" s="973"/>
      <c r="E1780" s="974"/>
      <c r="F1780" s="972"/>
      <c r="G1780" s="973"/>
      <c r="H1780" s="975"/>
      <c r="I1780" s="976"/>
      <c r="J1780" s="976"/>
      <c r="K1780" s="976"/>
      <c r="L1780" s="977"/>
      <c r="M1780" s="976" t="str">
        <f t="shared" si="100"/>
        <v/>
      </c>
      <c r="N1780" s="976">
        <f t="shared" si="79"/>
        <v>0</v>
      </c>
      <c r="O1780" s="904"/>
      <c r="P1780" s="904"/>
      <c r="Q1780" s="741"/>
    </row>
    <row r="1781" ht="22.5" hidden="1" customHeight="1">
      <c r="A1781" s="723" t="b">
        <v>0</v>
      </c>
      <c r="B1781" s="972"/>
      <c r="C1781" s="972"/>
      <c r="D1781" s="973"/>
      <c r="E1781" s="974"/>
      <c r="F1781" s="972"/>
      <c r="G1781" s="973"/>
      <c r="H1781" s="975"/>
      <c r="I1781" s="976"/>
      <c r="J1781" s="976"/>
      <c r="K1781" s="976"/>
      <c r="L1781" s="977"/>
      <c r="M1781" s="976" t="str">
        <f t="shared" si="100"/>
        <v/>
      </c>
      <c r="N1781" s="976">
        <f t="shared" si="79"/>
        <v>0</v>
      </c>
      <c r="O1781" s="904"/>
      <c r="P1781" s="904"/>
      <c r="Q1781" s="741"/>
    </row>
    <row r="1782" ht="22.5" hidden="1" customHeight="1">
      <c r="A1782" s="723" t="b">
        <v>0</v>
      </c>
      <c r="B1782" s="972"/>
      <c r="C1782" s="972"/>
      <c r="D1782" s="973"/>
      <c r="E1782" s="974"/>
      <c r="F1782" s="972"/>
      <c r="G1782" s="973"/>
      <c r="H1782" s="975"/>
      <c r="I1782" s="976"/>
      <c r="J1782" s="976"/>
      <c r="K1782" s="976"/>
      <c r="L1782" s="977"/>
      <c r="M1782" s="976" t="str">
        <f t="shared" si="100"/>
        <v/>
      </c>
      <c r="N1782" s="976">
        <f t="shared" si="79"/>
        <v>0</v>
      </c>
      <c r="O1782" s="904"/>
      <c r="P1782" s="904"/>
      <c r="Q1782" s="741"/>
    </row>
    <row r="1783" ht="22.5" hidden="1" customHeight="1">
      <c r="A1783" s="723" t="b">
        <v>0</v>
      </c>
      <c r="B1783" s="972"/>
      <c r="C1783" s="972"/>
      <c r="D1783" s="973"/>
      <c r="E1783" s="974"/>
      <c r="F1783" s="972"/>
      <c r="G1783" s="973"/>
      <c r="H1783" s="975"/>
      <c r="I1783" s="976"/>
      <c r="J1783" s="976"/>
      <c r="K1783" s="976"/>
      <c r="L1783" s="977"/>
      <c r="M1783" s="976" t="str">
        <f t="shared" si="100"/>
        <v/>
      </c>
      <c r="N1783" s="976">
        <f t="shared" si="79"/>
        <v>0</v>
      </c>
      <c r="O1783" s="904"/>
      <c r="P1783" s="904"/>
      <c r="Q1783" s="741"/>
    </row>
    <row r="1784" ht="22.5" hidden="1" customHeight="1">
      <c r="A1784" s="723" t="b">
        <v>0</v>
      </c>
      <c r="B1784" s="972"/>
      <c r="C1784" s="972"/>
      <c r="D1784" s="973"/>
      <c r="E1784" s="974"/>
      <c r="F1784" s="972"/>
      <c r="G1784" s="973"/>
      <c r="H1784" s="975"/>
      <c r="I1784" s="976"/>
      <c r="J1784" s="976"/>
      <c r="K1784" s="976"/>
      <c r="L1784" s="977"/>
      <c r="M1784" s="976" t="str">
        <f t="shared" si="100"/>
        <v/>
      </c>
      <c r="N1784" s="976">
        <f t="shared" si="79"/>
        <v>0</v>
      </c>
      <c r="O1784" s="904"/>
      <c r="P1784" s="904"/>
      <c r="Q1784" s="741"/>
    </row>
    <row r="1785" ht="22.5" hidden="1" customHeight="1">
      <c r="A1785" s="723" t="b">
        <v>0</v>
      </c>
      <c r="B1785" s="972"/>
      <c r="C1785" s="972"/>
      <c r="D1785" s="973"/>
      <c r="E1785" s="974"/>
      <c r="F1785" s="972"/>
      <c r="G1785" s="973"/>
      <c r="H1785" s="975"/>
      <c r="I1785" s="976"/>
      <c r="J1785" s="976"/>
      <c r="K1785" s="976"/>
      <c r="L1785" s="977"/>
      <c r="M1785" s="976" t="str">
        <f t="shared" si="100"/>
        <v/>
      </c>
      <c r="N1785" s="976">
        <f t="shared" si="79"/>
        <v>0</v>
      </c>
      <c r="O1785" s="904"/>
      <c r="P1785" s="904"/>
      <c r="Q1785" s="741"/>
    </row>
    <row r="1786" ht="22.5" hidden="1" customHeight="1">
      <c r="A1786" s="723" t="b">
        <v>0</v>
      </c>
      <c r="B1786" s="972"/>
      <c r="C1786" s="972"/>
      <c r="D1786" s="973"/>
      <c r="E1786" s="974"/>
      <c r="F1786" s="972"/>
      <c r="G1786" s="973"/>
      <c r="H1786" s="975"/>
      <c r="I1786" s="976"/>
      <c r="J1786" s="976"/>
      <c r="K1786" s="976"/>
      <c r="L1786" s="977"/>
      <c r="M1786" s="976" t="str">
        <f t="shared" si="100"/>
        <v/>
      </c>
      <c r="N1786" s="976">
        <f t="shared" si="79"/>
        <v>0</v>
      </c>
      <c r="O1786" s="904"/>
      <c r="P1786" s="904"/>
      <c r="Q1786" s="741"/>
    </row>
    <row r="1787" ht="22.5" hidden="1" customHeight="1">
      <c r="A1787" s="723" t="b">
        <v>0</v>
      </c>
      <c r="B1787" s="972"/>
      <c r="C1787" s="972"/>
      <c r="D1787" s="973"/>
      <c r="E1787" s="974"/>
      <c r="F1787" s="972"/>
      <c r="G1787" s="973"/>
      <c r="H1787" s="975"/>
      <c r="I1787" s="976"/>
      <c r="J1787" s="976"/>
      <c r="K1787" s="976"/>
      <c r="L1787" s="977"/>
      <c r="M1787" s="976" t="str">
        <f t="shared" si="100"/>
        <v/>
      </c>
      <c r="N1787" s="976">
        <f t="shared" si="79"/>
        <v>0</v>
      </c>
      <c r="O1787" s="904"/>
      <c r="P1787" s="904"/>
      <c r="Q1787" s="741"/>
    </row>
    <row r="1788" ht="22.5" hidden="1" customHeight="1">
      <c r="A1788" s="723" t="b">
        <v>0</v>
      </c>
      <c r="B1788" s="972"/>
      <c r="C1788" s="972"/>
      <c r="D1788" s="973"/>
      <c r="E1788" s="974"/>
      <c r="F1788" s="972"/>
      <c r="G1788" s="973"/>
      <c r="H1788" s="975"/>
      <c r="I1788" s="976"/>
      <c r="J1788" s="976"/>
      <c r="K1788" s="976"/>
      <c r="L1788" s="977"/>
      <c r="M1788" s="976" t="str">
        <f t="shared" si="100"/>
        <v/>
      </c>
      <c r="N1788" s="976">
        <f t="shared" si="79"/>
        <v>0</v>
      </c>
      <c r="O1788" s="904"/>
      <c r="P1788" s="904"/>
      <c r="Q1788" s="741"/>
    </row>
    <row r="1789" ht="22.5" hidden="1" customHeight="1">
      <c r="A1789" s="723" t="b">
        <v>0</v>
      </c>
      <c r="B1789" s="972"/>
      <c r="C1789" s="972"/>
      <c r="D1789" s="973"/>
      <c r="E1789" s="974"/>
      <c r="F1789" s="972"/>
      <c r="G1789" s="973"/>
      <c r="H1789" s="975"/>
      <c r="I1789" s="976"/>
      <c r="J1789" s="976"/>
      <c r="K1789" s="976"/>
      <c r="L1789" s="977"/>
      <c r="M1789" s="976" t="str">
        <f t="shared" si="100"/>
        <v/>
      </c>
      <c r="N1789" s="976">
        <f t="shared" si="79"/>
        <v>0</v>
      </c>
      <c r="O1789" s="904"/>
      <c r="P1789" s="904"/>
      <c r="Q1789" s="741"/>
    </row>
    <row r="1790" ht="22.5" hidden="1" customHeight="1">
      <c r="A1790" s="723" t="b">
        <v>0</v>
      </c>
      <c r="B1790" s="972"/>
      <c r="C1790" s="972"/>
      <c r="D1790" s="973"/>
      <c r="E1790" s="974"/>
      <c r="F1790" s="972"/>
      <c r="G1790" s="973"/>
      <c r="H1790" s="975"/>
      <c r="I1790" s="976"/>
      <c r="J1790" s="976"/>
      <c r="K1790" s="976"/>
      <c r="L1790" s="977"/>
      <c r="M1790" s="976" t="str">
        <f t="shared" si="100"/>
        <v/>
      </c>
      <c r="N1790" s="976">
        <f t="shared" si="79"/>
        <v>0</v>
      </c>
      <c r="O1790" s="904"/>
      <c r="P1790" s="904"/>
      <c r="Q1790" s="741"/>
    </row>
    <row r="1791" ht="22.5" hidden="1" customHeight="1">
      <c r="A1791" s="723" t="b">
        <v>0</v>
      </c>
      <c r="B1791" s="972"/>
      <c r="C1791" s="972"/>
      <c r="D1791" s="973"/>
      <c r="E1791" s="974"/>
      <c r="F1791" s="972"/>
      <c r="G1791" s="973"/>
      <c r="H1791" s="975"/>
      <c r="I1791" s="976"/>
      <c r="J1791" s="976"/>
      <c r="K1791" s="976"/>
      <c r="L1791" s="977"/>
      <c r="M1791" s="976" t="str">
        <f t="shared" si="100"/>
        <v/>
      </c>
      <c r="N1791" s="976">
        <f t="shared" si="79"/>
        <v>0</v>
      </c>
      <c r="O1791" s="904"/>
      <c r="P1791" s="904"/>
      <c r="Q1791" s="741"/>
    </row>
    <row r="1792" ht="22.5" hidden="1" customHeight="1">
      <c r="A1792" s="723" t="b">
        <v>0</v>
      </c>
      <c r="B1792" s="972"/>
      <c r="C1792" s="972"/>
      <c r="D1792" s="973"/>
      <c r="E1792" s="974"/>
      <c r="F1792" s="972"/>
      <c r="G1792" s="973"/>
      <c r="H1792" s="975"/>
      <c r="I1792" s="976"/>
      <c r="J1792" s="976"/>
      <c r="K1792" s="976"/>
      <c r="L1792" s="977"/>
      <c r="M1792" s="976" t="str">
        <f t="shared" si="100"/>
        <v/>
      </c>
      <c r="N1792" s="976">
        <f t="shared" si="79"/>
        <v>0</v>
      </c>
      <c r="O1792" s="904"/>
      <c r="P1792" s="904"/>
      <c r="Q1792" s="741"/>
    </row>
    <row r="1793" ht="22.5" hidden="1" customHeight="1">
      <c r="A1793" s="723" t="b">
        <v>0</v>
      </c>
      <c r="B1793" s="972"/>
      <c r="C1793" s="972"/>
      <c r="D1793" s="973"/>
      <c r="E1793" s="974"/>
      <c r="F1793" s="972"/>
      <c r="G1793" s="973"/>
      <c r="H1793" s="975"/>
      <c r="I1793" s="976"/>
      <c r="J1793" s="976"/>
      <c r="K1793" s="976"/>
      <c r="L1793" s="977"/>
      <c r="M1793" s="976" t="str">
        <f t="shared" si="100"/>
        <v/>
      </c>
      <c r="N1793" s="976">
        <f t="shared" si="79"/>
        <v>0</v>
      </c>
      <c r="O1793" s="904"/>
      <c r="P1793" s="904"/>
      <c r="Q1793" s="741"/>
    </row>
    <row r="1794" ht="22.5" hidden="1" customHeight="1">
      <c r="A1794" s="723" t="b">
        <v>0</v>
      </c>
      <c r="B1794" s="972"/>
      <c r="C1794" s="972"/>
      <c r="D1794" s="973"/>
      <c r="E1794" s="974"/>
      <c r="F1794" s="972"/>
      <c r="G1794" s="973"/>
      <c r="H1794" s="975"/>
      <c r="I1794" s="976"/>
      <c r="J1794" s="976"/>
      <c r="K1794" s="976"/>
      <c r="L1794" s="977"/>
      <c r="M1794" s="976" t="str">
        <f t="shared" si="100"/>
        <v/>
      </c>
      <c r="N1794" s="976">
        <f t="shared" si="79"/>
        <v>0</v>
      </c>
      <c r="O1794" s="904"/>
      <c r="P1794" s="904"/>
      <c r="Q1794" s="741"/>
    </row>
    <row r="1795" ht="22.5" hidden="1" customHeight="1">
      <c r="A1795" s="723" t="b">
        <v>0</v>
      </c>
      <c r="B1795" s="972"/>
      <c r="C1795" s="972"/>
      <c r="D1795" s="973"/>
      <c r="E1795" s="974"/>
      <c r="F1795" s="972"/>
      <c r="G1795" s="973"/>
      <c r="H1795" s="975"/>
      <c r="I1795" s="976"/>
      <c r="J1795" s="976"/>
      <c r="K1795" s="976"/>
      <c r="L1795" s="977"/>
      <c r="M1795" s="976" t="str">
        <f t="shared" si="100"/>
        <v/>
      </c>
      <c r="N1795" s="976">
        <f t="shared" si="79"/>
        <v>0</v>
      </c>
      <c r="O1795" s="904"/>
      <c r="P1795" s="904"/>
      <c r="Q1795" s="741"/>
    </row>
    <row r="1796" ht="22.5" hidden="1" customHeight="1">
      <c r="A1796" s="723" t="b">
        <v>0</v>
      </c>
      <c r="B1796" s="972"/>
      <c r="C1796" s="972"/>
      <c r="D1796" s="973"/>
      <c r="E1796" s="974"/>
      <c r="F1796" s="972"/>
      <c r="G1796" s="973"/>
      <c r="H1796" s="975"/>
      <c r="I1796" s="976"/>
      <c r="J1796" s="976"/>
      <c r="K1796" s="976"/>
      <c r="L1796" s="977"/>
      <c r="M1796" s="976" t="str">
        <f t="shared" si="100"/>
        <v/>
      </c>
      <c r="N1796" s="976">
        <f t="shared" si="79"/>
        <v>0</v>
      </c>
      <c r="O1796" s="904"/>
      <c r="P1796" s="904"/>
      <c r="Q1796" s="741"/>
    </row>
    <row r="1797" ht="22.5" hidden="1" customHeight="1">
      <c r="A1797" s="723" t="b">
        <v>0</v>
      </c>
      <c r="B1797" s="972"/>
      <c r="C1797" s="972"/>
      <c r="D1797" s="973"/>
      <c r="E1797" s="974"/>
      <c r="F1797" s="972"/>
      <c r="G1797" s="973"/>
      <c r="H1797" s="975"/>
      <c r="I1797" s="976"/>
      <c r="J1797" s="976"/>
      <c r="K1797" s="976"/>
      <c r="L1797" s="977"/>
      <c r="M1797" s="976" t="str">
        <f t="shared" si="100"/>
        <v/>
      </c>
      <c r="N1797" s="976">
        <f t="shared" si="79"/>
        <v>0</v>
      </c>
      <c r="O1797" s="904"/>
      <c r="P1797" s="904"/>
      <c r="Q1797" s="741"/>
    </row>
    <row r="1798" ht="22.5" hidden="1" customHeight="1">
      <c r="A1798" s="723" t="b">
        <v>0</v>
      </c>
      <c r="B1798" s="972"/>
      <c r="C1798" s="972"/>
      <c r="D1798" s="973"/>
      <c r="E1798" s="974"/>
      <c r="F1798" s="972"/>
      <c r="G1798" s="973"/>
      <c r="H1798" s="975"/>
      <c r="I1798" s="976"/>
      <c r="J1798" s="976"/>
      <c r="K1798" s="976"/>
      <c r="L1798" s="977"/>
      <c r="M1798" s="976" t="str">
        <f t="shared" si="100"/>
        <v/>
      </c>
      <c r="N1798" s="976">
        <f t="shared" si="79"/>
        <v>0</v>
      </c>
      <c r="O1798" s="904"/>
      <c r="P1798" s="904"/>
      <c r="Q1798" s="741"/>
    </row>
    <row r="1799" ht="22.5" hidden="1" customHeight="1">
      <c r="A1799" s="723" t="b">
        <v>0</v>
      </c>
      <c r="B1799" s="972"/>
      <c r="C1799" s="972"/>
      <c r="D1799" s="973"/>
      <c r="E1799" s="974"/>
      <c r="F1799" s="972"/>
      <c r="G1799" s="973"/>
      <c r="H1799" s="975"/>
      <c r="I1799" s="976"/>
      <c r="J1799" s="976"/>
      <c r="K1799" s="976"/>
      <c r="L1799" s="977"/>
      <c r="M1799" s="976" t="str">
        <f t="shared" si="100"/>
        <v/>
      </c>
      <c r="N1799" s="976">
        <f t="shared" si="79"/>
        <v>0</v>
      </c>
      <c r="O1799" s="904"/>
      <c r="P1799" s="904"/>
      <c r="Q1799" s="741"/>
    </row>
    <row r="1800" ht="22.5" hidden="1" customHeight="1">
      <c r="A1800" s="723" t="b">
        <v>0</v>
      </c>
      <c r="B1800" s="972"/>
      <c r="C1800" s="972"/>
      <c r="D1800" s="973"/>
      <c r="E1800" s="974"/>
      <c r="F1800" s="972"/>
      <c r="G1800" s="973"/>
      <c r="H1800" s="975"/>
      <c r="I1800" s="976"/>
      <c r="J1800" s="976"/>
      <c r="K1800" s="976"/>
      <c r="L1800" s="977"/>
      <c r="M1800" s="976" t="str">
        <f t="shared" si="100"/>
        <v/>
      </c>
      <c r="N1800" s="976">
        <f t="shared" si="79"/>
        <v>0</v>
      </c>
      <c r="O1800" s="904"/>
      <c r="P1800" s="904"/>
      <c r="Q1800" s="741"/>
    </row>
    <row r="1801" ht="22.5" hidden="1" customHeight="1">
      <c r="A1801" s="723" t="b">
        <v>0</v>
      </c>
      <c r="B1801" s="972"/>
      <c r="C1801" s="972"/>
      <c r="D1801" s="973"/>
      <c r="E1801" s="974"/>
      <c r="F1801" s="972"/>
      <c r="G1801" s="973"/>
      <c r="H1801" s="975"/>
      <c r="I1801" s="976"/>
      <c r="J1801" s="976"/>
      <c r="K1801" s="976"/>
      <c r="L1801" s="977"/>
      <c r="M1801" s="976" t="str">
        <f t="shared" si="100"/>
        <v/>
      </c>
      <c r="N1801" s="976">
        <f t="shared" si="79"/>
        <v>0</v>
      </c>
      <c r="O1801" s="904"/>
      <c r="P1801" s="904"/>
      <c r="Q1801" s="741"/>
    </row>
    <row r="1802" ht="22.5" hidden="1" customHeight="1">
      <c r="A1802" s="723" t="b">
        <v>0</v>
      </c>
      <c r="B1802" s="972"/>
      <c r="C1802" s="972"/>
      <c r="D1802" s="973"/>
      <c r="E1802" s="974"/>
      <c r="F1802" s="972"/>
      <c r="G1802" s="973"/>
      <c r="H1802" s="975"/>
      <c r="I1802" s="976"/>
      <c r="J1802" s="976"/>
      <c r="K1802" s="976"/>
      <c r="L1802" s="977"/>
      <c r="M1802" s="976" t="str">
        <f t="shared" si="100"/>
        <v/>
      </c>
      <c r="N1802" s="976">
        <f t="shared" si="79"/>
        <v>0</v>
      </c>
      <c r="O1802" s="904"/>
      <c r="P1802" s="904"/>
      <c r="Q1802" s="741"/>
    </row>
    <row r="1803" ht="22.5" hidden="1" customHeight="1">
      <c r="A1803" s="723" t="b">
        <v>0</v>
      </c>
      <c r="B1803" s="978"/>
      <c r="C1803" s="971"/>
      <c r="D1803" s="930"/>
      <c r="E1803" s="979"/>
      <c r="F1803" s="889"/>
      <c r="G1803" s="890"/>
      <c r="H1803" s="980"/>
      <c r="I1803" s="981"/>
      <c r="J1803" s="981"/>
      <c r="K1803" s="981"/>
      <c r="L1803" s="982"/>
      <c r="M1803" s="981" t="str">
        <f t="shared" si="100"/>
        <v/>
      </c>
      <c r="N1803" s="981">
        <f t="shared" si="79"/>
        <v>0</v>
      </c>
      <c r="O1803" s="904"/>
      <c r="P1803" s="904"/>
      <c r="Q1803" s="741"/>
    </row>
    <row r="1804" ht="22.5" hidden="1" customHeight="1">
      <c r="A1804" s="723" t="b">
        <v>0</v>
      </c>
      <c r="B1804" s="978"/>
      <c r="C1804" s="971"/>
      <c r="D1804" s="930"/>
      <c r="E1804" s="979"/>
      <c r="F1804" s="889"/>
      <c r="G1804" s="890"/>
      <c r="H1804" s="980"/>
      <c r="I1804" s="981"/>
      <c r="J1804" s="981"/>
      <c r="K1804" s="981"/>
      <c r="L1804" s="982"/>
      <c r="M1804" s="981" t="str">
        <f t="shared" si="100"/>
        <v/>
      </c>
      <c r="N1804" s="981">
        <f t="shared" si="79"/>
        <v>0</v>
      </c>
      <c r="O1804" s="904"/>
      <c r="P1804" s="904"/>
      <c r="Q1804" s="741"/>
    </row>
    <row r="1805" ht="22.5" hidden="1" customHeight="1">
      <c r="A1805" s="723" t="b">
        <v>0</v>
      </c>
      <c r="B1805" s="978"/>
      <c r="C1805" s="971"/>
      <c r="D1805" s="930"/>
      <c r="E1805" s="979"/>
      <c r="F1805" s="889"/>
      <c r="G1805" s="890"/>
      <c r="H1805" s="980"/>
      <c r="I1805" s="981"/>
      <c r="J1805" s="981"/>
      <c r="K1805" s="981"/>
      <c r="L1805" s="982"/>
      <c r="M1805" s="981" t="str">
        <f t="shared" si="100"/>
        <v/>
      </c>
      <c r="N1805" s="981">
        <f t="shared" si="79"/>
        <v>0</v>
      </c>
      <c r="O1805" s="904"/>
      <c r="P1805" s="904"/>
      <c r="Q1805" s="741"/>
    </row>
    <row r="1806" ht="22.5" hidden="1" customHeight="1">
      <c r="A1806" s="723" t="b">
        <v>0</v>
      </c>
      <c r="B1806" s="978"/>
      <c r="C1806" s="971"/>
      <c r="D1806" s="930"/>
      <c r="E1806" s="979"/>
      <c r="F1806" s="889"/>
      <c r="G1806" s="890"/>
      <c r="H1806" s="980"/>
      <c r="I1806" s="981"/>
      <c r="J1806" s="981"/>
      <c r="K1806" s="981"/>
      <c r="L1806" s="982"/>
      <c r="M1806" s="981" t="str">
        <f t="shared" si="100"/>
        <v/>
      </c>
      <c r="N1806" s="981">
        <f t="shared" si="79"/>
        <v>0</v>
      </c>
      <c r="O1806" s="904"/>
      <c r="P1806" s="904"/>
      <c r="Q1806" s="741"/>
    </row>
    <row r="1807" ht="22.5" hidden="1" customHeight="1">
      <c r="A1807" s="723" t="b">
        <v>0</v>
      </c>
      <c r="B1807" s="978"/>
      <c r="C1807" s="971"/>
      <c r="D1807" s="930"/>
      <c r="E1807" s="979"/>
      <c r="F1807" s="889"/>
      <c r="G1807" s="890"/>
      <c r="H1807" s="980"/>
      <c r="I1807" s="981"/>
      <c r="J1807" s="981"/>
      <c r="K1807" s="981"/>
      <c r="L1807" s="982"/>
      <c r="M1807" s="981" t="str">
        <f t="shared" si="100"/>
        <v/>
      </c>
      <c r="N1807" s="981">
        <f t="shared" si="79"/>
        <v>0</v>
      </c>
      <c r="O1807" s="904"/>
      <c r="P1807" s="904"/>
      <c r="Q1807" s="741"/>
    </row>
    <row r="1808" ht="22.5" hidden="1" customHeight="1">
      <c r="A1808" s="723" t="b">
        <v>0</v>
      </c>
      <c r="B1808" s="978"/>
      <c r="C1808" s="971"/>
      <c r="D1808" s="930"/>
      <c r="E1808" s="979"/>
      <c r="F1808" s="889"/>
      <c r="G1808" s="890"/>
      <c r="H1808" s="980"/>
      <c r="I1808" s="981"/>
      <c r="J1808" s="981"/>
      <c r="K1808" s="981"/>
      <c r="L1808" s="982"/>
      <c r="M1808" s="981" t="str">
        <f t="shared" si="100"/>
        <v/>
      </c>
      <c r="N1808" s="981">
        <f t="shared" si="79"/>
        <v>0</v>
      </c>
      <c r="O1808" s="904"/>
      <c r="P1808" s="904"/>
      <c r="Q1808" s="741"/>
    </row>
    <row r="1809" ht="22.5" hidden="1" customHeight="1">
      <c r="A1809" s="723" t="b">
        <v>0</v>
      </c>
      <c r="B1809" s="978"/>
      <c r="C1809" s="971"/>
      <c r="D1809" s="930"/>
      <c r="E1809" s="979"/>
      <c r="F1809" s="889"/>
      <c r="G1809" s="890"/>
      <c r="H1809" s="980"/>
      <c r="I1809" s="981"/>
      <c r="J1809" s="981"/>
      <c r="K1809" s="981"/>
      <c r="L1809" s="982"/>
      <c r="M1809" s="981" t="str">
        <f t="shared" si="100"/>
        <v/>
      </c>
      <c r="N1809" s="981">
        <f t="shared" si="79"/>
        <v>0</v>
      </c>
      <c r="O1809" s="904"/>
      <c r="P1809" s="904"/>
      <c r="Q1809" s="741"/>
    </row>
    <row r="1810" ht="22.5" hidden="1" customHeight="1">
      <c r="A1810" s="723" t="b">
        <v>0</v>
      </c>
      <c r="B1810" s="978"/>
      <c r="C1810" s="971"/>
      <c r="D1810" s="930"/>
      <c r="E1810" s="979"/>
      <c r="F1810" s="889"/>
      <c r="G1810" s="890"/>
      <c r="H1810" s="980"/>
      <c r="I1810" s="981"/>
      <c r="J1810" s="981"/>
      <c r="K1810" s="981"/>
      <c r="L1810" s="982"/>
      <c r="M1810" s="981" t="str">
        <f t="shared" si="100"/>
        <v/>
      </c>
      <c r="N1810" s="981">
        <f t="shared" si="79"/>
        <v>0</v>
      </c>
      <c r="O1810" s="904"/>
      <c r="P1810" s="904"/>
      <c r="Q1810" s="741"/>
    </row>
    <row r="1811" ht="22.5" hidden="1" customHeight="1">
      <c r="A1811" s="723" t="b">
        <v>0</v>
      </c>
      <c r="B1811" s="978"/>
      <c r="C1811" s="971"/>
      <c r="D1811" s="930"/>
      <c r="E1811" s="979"/>
      <c r="F1811" s="889"/>
      <c r="G1811" s="890"/>
      <c r="H1811" s="980"/>
      <c r="I1811" s="981"/>
      <c r="J1811" s="981"/>
      <c r="K1811" s="981"/>
      <c r="L1811" s="982"/>
      <c r="M1811" s="981" t="str">
        <f t="shared" si="100"/>
        <v/>
      </c>
      <c r="N1811" s="981">
        <f t="shared" si="79"/>
        <v>0</v>
      </c>
      <c r="O1811" s="904"/>
      <c r="P1811" s="904"/>
      <c r="Q1811" s="741"/>
    </row>
    <row r="1812" ht="22.5" hidden="1" customHeight="1">
      <c r="A1812" s="723" t="b">
        <v>0</v>
      </c>
      <c r="B1812" s="978"/>
      <c r="C1812" s="971"/>
      <c r="D1812" s="930"/>
      <c r="E1812" s="979"/>
      <c r="F1812" s="889"/>
      <c r="G1812" s="890"/>
      <c r="H1812" s="980"/>
      <c r="I1812" s="981"/>
      <c r="J1812" s="981"/>
      <c r="K1812" s="981"/>
      <c r="L1812" s="982"/>
      <c r="M1812" s="981" t="str">
        <f t="shared" si="100"/>
        <v/>
      </c>
      <c r="N1812" s="981">
        <f t="shared" si="79"/>
        <v>0</v>
      </c>
      <c r="O1812" s="904"/>
      <c r="P1812" s="904"/>
      <c r="Q1812" s="741"/>
    </row>
    <row r="1813" ht="22.5" hidden="1" customHeight="1">
      <c r="A1813" s="723" t="b">
        <v>0</v>
      </c>
      <c r="B1813" s="978"/>
      <c r="C1813" s="971"/>
      <c r="D1813" s="930"/>
      <c r="E1813" s="979"/>
      <c r="F1813" s="889"/>
      <c r="G1813" s="890"/>
      <c r="H1813" s="980"/>
      <c r="I1813" s="981"/>
      <c r="J1813" s="981"/>
      <c r="K1813" s="981"/>
      <c r="L1813" s="982"/>
      <c r="M1813" s="981" t="str">
        <f t="shared" si="100"/>
        <v/>
      </c>
      <c r="N1813" s="981">
        <f t="shared" si="79"/>
        <v>0</v>
      </c>
      <c r="O1813" s="904"/>
      <c r="P1813" s="904"/>
      <c r="Q1813" s="741"/>
    </row>
    <row r="1814" ht="22.5" hidden="1" customHeight="1">
      <c r="A1814" s="723" t="b">
        <v>0</v>
      </c>
      <c r="B1814" s="978"/>
      <c r="C1814" s="971"/>
      <c r="D1814" s="930"/>
      <c r="E1814" s="979"/>
      <c r="F1814" s="889"/>
      <c r="G1814" s="890"/>
      <c r="H1814" s="980"/>
      <c r="I1814" s="981"/>
      <c r="J1814" s="981"/>
      <c r="K1814" s="981"/>
      <c r="L1814" s="982"/>
      <c r="M1814" s="981" t="str">
        <f t="shared" si="100"/>
        <v/>
      </c>
      <c r="N1814" s="981">
        <f t="shared" si="79"/>
        <v>0</v>
      </c>
      <c r="O1814" s="904"/>
      <c r="P1814" s="904"/>
      <c r="Q1814" s="741"/>
    </row>
    <row r="1815" ht="22.5" hidden="1" customHeight="1">
      <c r="A1815" s="723" t="b">
        <v>0</v>
      </c>
      <c r="B1815" s="978"/>
      <c r="C1815" s="971"/>
      <c r="D1815" s="930"/>
      <c r="E1815" s="979"/>
      <c r="F1815" s="889"/>
      <c r="G1815" s="890"/>
      <c r="H1815" s="980"/>
      <c r="I1815" s="981"/>
      <c r="J1815" s="981"/>
      <c r="K1815" s="981"/>
      <c r="L1815" s="982"/>
      <c r="M1815" s="981" t="str">
        <f t="shared" si="100"/>
        <v/>
      </c>
      <c r="N1815" s="981">
        <f t="shared" si="79"/>
        <v>0</v>
      </c>
      <c r="O1815" s="904"/>
      <c r="P1815" s="904"/>
      <c r="Q1815" s="741"/>
    </row>
    <row r="1816" ht="22.5" hidden="1" customHeight="1">
      <c r="A1816" s="723" t="b">
        <v>0</v>
      </c>
      <c r="B1816" s="978"/>
      <c r="C1816" s="971"/>
      <c r="D1816" s="930"/>
      <c r="E1816" s="979"/>
      <c r="F1816" s="889"/>
      <c r="G1816" s="890"/>
      <c r="H1816" s="980"/>
      <c r="I1816" s="981"/>
      <c r="J1816" s="981"/>
      <c r="K1816" s="981"/>
      <c r="L1816" s="982"/>
      <c r="M1816" s="981" t="str">
        <f t="shared" si="100"/>
        <v/>
      </c>
      <c r="N1816" s="981">
        <f t="shared" si="79"/>
        <v>0</v>
      </c>
      <c r="O1816" s="904"/>
      <c r="P1816" s="904"/>
      <c r="Q1816" s="741"/>
    </row>
    <row r="1817" ht="22.5" hidden="1" customHeight="1">
      <c r="A1817" s="723" t="b">
        <v>0</v>
      </c>
      <c r="B1817" s="978"/>
      <c r="C1817" s="971"/>
      <c r="D1817" s="930"/>
      <c r="E1817" s="979"/>
      <c r="F1817" s="889"/>
      <c r="G1817" s="890"/>
      <c r="H1817" s="980"/>
      <c r="I1817" s="981"/>
      <c r="J1817" s="981"/>
      <c r="K1817" s="981"/>
      <c r="L1817" s="982"/>
      <c r="M1817" s="981" t="str">
        <f t="shared" si="100"/>
        <v/>
      </c>
      <c r="N1817" s="981">
        <f t="shared" si="79"/>
        <v>0</v>
      </c>
      <c r="O1817" s="904"/>
      <c r="P1817" s="904"/>
      <c r="Q1817" s="741"/>
    </row>
    <row r="1818" ht="22.5" hidden="1" customHeight="1">
      <c r="A1818" s="723" t="b">
        <v>0</v>
      </c>
      <c r="B1818" s="978"/>
      <c r="C1818" s="971"/>
      <c r="D1818" s="930"/>
      <c r="E1818" s="979"/>
      <c r="F1818" s="889"/>
      <c r="G1818" s="890"/>
      <c r="H1818" s="980"/>
      <c r="I1818" s="981"/>
      <c r="J1818" s="981"/>
      <c r="K1818" s="981"/>
      <c r="L1818" s="982"/>
      <c r="M1818" s="981" t="str">
        <f t="shared" si="100"/>
        <v/>
      </c>
      <c r="N1818" s="981">
        <f t="shared" si="79"/>
        <v>0</v>
      </c>
      <c r="O1818" s="904"/>
      <c r="P1818" s="904"/>
      <c r="Q1818" s="741"/>
    </row>
    <row r="1819" ht="22.5" hidden="1" customHeight="1">
      <c r="A1819" s="723" t="b">
        <v>0</v>
      </c>
      <c r="B1819" s="978"/>
      <c r="C1819" s="971"/>
      <c r="D1819" s="930"/>
      <c r="E1819" s="979"/>
      <c r="F1819" s="889"/>
      <c r="G1819" s="890"/>
      <c r="H1819" s="980"/>
      <c r="I1819" s="981"/>
      <c r="J1819" s="981"/>
      <c r="K1819" s="981"/>
      <c r="L1819" s="982"/>
      <c r="M1819" s="981" t="str">
        <f t="shared" si="100"/>
        <v/>
      </c>
      <c r="N1819" s="981">
        <f t="shared" si="79"/>
        <v>0</v>
      </c>
      <c r="O1819" s="904"/>
      <c r="P1819" s="904"/>
      <c r="Q1819" s="741"/>
    </row>
    <row r="1820" ht="22.5" hidden="1" customHeight="1">
      <c r="A1820" s="723" t="b">
        <v>0</v>
      </c>
      <c r="B1820" s="978"/>
      <c r="C1820" s="971"/>
      <c r="D1820" s="930"/>
      <c r="E1820" s="979"/>
      <c r="F1820" s="889"/>
      <c r="G1820" s="890"/>
      <c r="H1820" s="980"/>
      <c r="I1820" s="981"/>
      <c r="J1820" s="981"/>
      <c r="K1820" s="981"/>
      <c r="L1820" s="982"/>
      <c r="M1820" s="981" t="str">
        <f t="shared" si="100"/>
        <v/>
      </c>
      <c r="N1820" s="981">
        <f t="shared" si="79"/>
        <v>0</v>
      </c>
      <c r="O1820" s="904"/>
      <c r="P1820" s="904"/>
      <c r="Q1820" s="741"/>
    </row>
    <row r="1821" ht="22.5" hidden="1" customHeight="1">
      <c r="A1821" s="723" t="b">
        <v>0</v>
      </c>
      <c r="B1821" s="978"/>
      <c r="C1821" s="971"/>
      <c r="D1821" s="930"/>
      <c r="E1821" s="979"/>
      <c r="F1821" s="889"/>
      <c r="G1821" s="890"/>
      <c r="H1821" s="980"/>
      <c r="I1821" s="981"/>
      <c r="J1821" s="981"/>
      <c r="K1821" s="981"/>
      <c r="L1821" s="982"/>
      <c r="M1821" s="981" t="str">
        <f t="shared" si="100"/>
        <v/>
      </c>
      <c r="N1821" s="981">
        <f t="shared" si="79"/>
        <v>0</v>
      </c>
      <c r="O1821" s="904"/>
      <c r="P1821" s="904"/>
      <c r="Q1821" s="741"/>
    </row>
    <row r="1822" ht="22.5" hidden="1" customHeight="1">
      <c r="A1822" s="723" t="b">
        <v>0</v>
      </c>
      <c r="B1822" s="978"/>
      <c r="C1822" s="971"/>
      <c r="D1822" s="930"/>
      <c r="E1822" s="979"/>
      <c r="F1822" s="889"/>
      <c r="G1822" s="890"/>
      <c r="H1822" s="980"/>
      <c r="I1822" s="981"/>
      <c r="J1822" s="981"/>
      <c r="K1822" s="981"/>
      <c r="L1822" s="982"/>
      <c r="M1822" s="981" t="str">
        <f t="shared" si="100"/>
        <v/>
      </c>
      <c r="N1822" s="981">
        <f t="shared" si="79"/>
        <v>0</v>
      </c>
      <c r="O1822" s="904"/>
      <c r="P1822" s="904"/>
      <c r="Q1822" s="741"/>
    </row>
    <row r="1823" ht="22.5" hidden="1" customHeight="1">
      <c r="A1823" s="723" t="b">
        <v>0</v>
      </c>
      <c r="B1823" s="978"/>
      <c r="C1823" s="971"/>
      <c r="D1823" s="930"/>
      <c r="E1823" s="979"/>
      <c r="F1823" s="889"/>
      <c r="G1823" s="890"/>
      <c r="H1823" s="980"/>
      <c r="I1823" s="981"/>
      <c r="J1823" s="981"/>
      <c r="K1823" s="981"/>
      <c r="L1823" s="982"/>
      <c r="M1823" s="981" t="str">
        <f t="shared" si="100"/>
        <v/>
      </c>
      <c r="N1823" s="981">
        <f t="shared" si="79"/>
        <v>0</v>
      </c>
      <c r="O1823" s="904"/>
      <c r="P1823" s="904"/>
      <c r="Q1823" s="741"/>
    </row>
    <row r="1824" ht="22.5" hidden="1" customHeight="1">
      <c r="A1824" s="723" t="b">
        <v>0</v>
      </c>
      <c r="B1824" s="978"/>
      <c r="C1824" s="971"/>
      <c r="D1824" s="930"/>
      <c r="E1824" s="979"/>
      <c r="F1824" s="889"/>
      <c r="G1824" s="890"/>
      <c r="H1824" s="980"/>
      <c r="I1824" s="981"/>
      <c r="J1824" s="981"/>
      <c r="K1824" s="981"/>
      <c r="L1824" s="982"/>
      <c r="M1824" s="981" t="str">
        <f t="shared" si="100"/>
        <v/>
      </c>
      <c r="N1824" s="981">
        <f t="shared" si="79"/>
        <v>0</v>
      </c>
      <c r="O1824" s="904"/>
      <c r="P1824" s="904"/>
      <c r="Q1824" s="741"/>
    </row>
    <row r="1825" ht="22.5" hidden="1" customHeight="1">
      <c r="A1825" s="723" t="b">
        <v>0</v>
      </c>
      <c r="B1825" s="978"/>
      <c r="C1825" s="971"/>
      <c r="D1825" s="930"/>
      <c r="E1825" s="979"/>
      <c r="F1825" s="889"/>
      <c r="G1825" s="890"/>
      <c r="H1825" s="980"/>
      <c r="I1825" s="981"/>
      <c r="J1825" s="981"/>
      <c r="K1825" s="981"/>
      <c r="L1825" s="982"/>
      <c r="M1825" s="981" t="str">
        <f t="shared" si="100"/>
        <v/>
      </c>
      <c r="N1825" s="981">
        <f t="shared" si="79"/>
        <v>0</v>
      </c>
      <c r="O1825" s="904"/>
      <c r="P1825" s="904"/>
      <c r="Q1825" s="741"/>
    </row>
    <row r="1826" ht="22.5" hidden="1" customHeight="1">
      <c r="A1826" s="723" t="b">
        <v>0</v>
      </c>
      <c r="B1826" s="978"/>
      <c r="C1826" s="971"/>
      <c r="D1826" s="930"/>
      <c r="E1826" s="979"/>
      <c r="F1826" s="889"/>
      <c r="G1826" s="890"/>
      <c r="H1826" s="980"/>
      <c r="I1826" s="981"/>
      <c r="J1826" s="981"/>
      <c r="K1826" s="981"/>
      <c r="L1826" s="982"/>
      <c r="M1826" s="981" t="str">
        <f t="shared" si="100"/>
        <v/>
      </c>
      <c r="N1826" s="981">
        <f t="shared" si="79"/>
        <v>0</v>
      </c>
      <c r="O1826" s="904"/>
      <c r="P1826" s="904"/>
      <c r="Q1826" s="741"/>
    </row>
    <row r="1827" ht="22.5" hidden="1" customHeight="1">
      <c r="A1827" s="723" t="b">
        <v>0</v>
      </c>
      <c r="B1827" s="978"/>
      <c r="C1827" s="971"/>
      <c r="D1827" s="930"/>
      <c r="E1827" s="979"/>
      <c r="F1827" s="889"/>
      <c r="G1827" s="890"/>
      <c r="H1827" s="980"/>
      <c r="I1827" s="981"/>
      <c r="J1827" s="981"/>
      <c r="K1827" s="981"/>
      <c r="L1827" s="982"/>
      <c r="M1827" s="981" t="str">
        <f t="shared" si="100"/>
        <v/>
      </c>
      <c r="N1827" s="981">
        <f t="shared" si="79"/>
        <v>0</v>
      </c>
      <c r="O1827" s="904"/>
      <c r="P1827" s="904"/>
      <c r="Q1827" s="741"/>
    </row>
    <row r="1828" ht="22.5" hidden="1" customHeight="1">
      <c r="A1828" s="723" t="b">
        <v>0</v>
      </c>
      <c r="B1828" s="978"/>
      <c r="C1828" s="971"/>
      <c r="D1828" s="930"/>
      <c r="E1828" s="979"/>
      <c r="F1828" s="889"/>
      <c r="G1828" s="890"/>
      <c r="H1828" s="980"/>
      <c r="I1828" s="981"/>
      <c r="J1828" s="981"/>
      <c r="K1828" s="981"/>
      <c r="L1828" s="982"/>
      <c r="M1828" s="981" t="str">
        <f t="shared" si="100"/>
        <v/>
      </c>
      <c r="N1828" s="981">
        <f t="shared" si="79"/>
        <v>0</v>
      </c>
      <c r="O1828" s="904"/>
      <c r="P1828" s="904"/>
      <c r="Q1828" s="741"/>
    </row>
    <row r="1829" ht="22.5" hidden="1" customHeight="1">
      <c r="A1829" s="723" t="b">
        <v>0</v>
      </c>
      <c r="B1829" s="978"/>
      <c r="C1829" s="971"/>
      <c r="D1829" s="930"/>
      <c r="E1829" s="979"/>
      <c r="F1829" s="889"/>
      <c r="G1829" s="890"/>
      <c r="H1829" s="980"/>
      <c r="I1829" s="981"/>
      <c r="J1829" s="981"/>
      <c r="K1829" s="981"/>
      <c r="L1829" s="982"/>
      <c r="M1829" s="981" t="str">
        <f t="shared" si="100"/>
        <v/>
      </c>
      <c r="N1829" s="981">
        <f t="shared" si="79"/>
        <v>0</v>
      </c>
      <c r="O1829" s="904"/>
      <c r="P1829" s="904"/>
      <c r="Q1829" s="741"/>
    </row>
    <row r="1830" ht="22.5" hidden="1" customHeight="1">
      <c r="A1830" s="723" t="b">
        <v>0</v>
      </c>
      <c r="B1830" s="978"/>
      <c r="C1830" s="971"/>
      <c r="D1830" s="930"/>
      <c r="E1830" s="979"/>
      <c r="F1830" s="889"/>
      <c r="G1830" s="890"/>
      <c r="H1830" s="980"/>
      <c r="I1830" s="981"/>
      <c r="J1830" s="981"/>
      <c r="K1830" s="981"/>
      <c r="L1830" s="982"/>
      <c r="M1830" s="981" t="str">
        <f t="shared" si="100"/>
        <v/>
      </c>
      <c r="N1830" s="981">
        <f t="shared" si="79"/>
        <v>0</v>
      </c>
      <c r="O1830" s="904"/>
      <c r="P1830" s="904"/>
      <c r="Q1830" s="741"/>
    </row>
    <row r="1831" ht="22.5" hidden="1" customHeight="1">
      <c r="A1831" s="723" t="b">
        <v>0</v>
      </c>
      <c r="B1831" s="978"/>
      <c r="C1831" s="971"/>
      <c r="D1831" s="930"/>
      <c r="E1831" s="979"/>
      <c r="F1831" s="889"/>
      <c r="G1831" s="890"/>
      <c r="H1831" s="980"/>
      <c r="I1831" s="981"/>
      <c r="J1831" s="981"/>
      <c r="K1831" s="981"/>
      <c r="L1831" s="982"/>
      <c r="M1831" s="981" t="str">
        <f t="shared" si="100"/>
        <v/>
      </c>
      <c r="N1831" s="981">
        <f t="shared" si="79"/>
        <v>0</v>
      </c>
      <c r="O1831" s="904"/>
      <c r="P1831" s="904"/>
      <c r="Q1831" s="741"/>
    </row>
    <row r="1832" ht="22.5" hidden="1" customHeight="1">
      <c r="A1832" s="723" t="b">
        <v>0</v>
      </c>
      <c r="B1832" s="978"/>
      <c r="C1832" s="971"/>
      <c r="D1832" s="930"/>
      <c r="E1832" s="979"/>
      <c r="F1832" s="889"/>
      <c r="G1832" s="890"/>
      <c r="H1832" s="980"/>
      <c r="I1832" s="981"/>
      <c r="J1832" s="981"/>
      <c r="K1832" s="981"/>
      <c r="L1832" s="982"/>
      <c r="M1832" s="981" t="str">
        <f t="shared" si="100"/>
        <v/>
      </c>
      <c r="N1832" s="981">
        <f t="shared" si="79"/>
        <v>0</v>
      </c>
      <c r="O1832" s="904"/>
      <c r="P1832" s="904"/>
      <c r="Q1832" s="741"/>
    </row>
    <row r="1833" ht="22.5" hidden="1" customHeight="1">
      <c r="A1833" s="723" t="b">
        <v>0</v>
      </c>
      <c r="B1833" s="978"/>
      <c r="C1833" s="971"/>
      <c r="D1833" s="930"/>
      <c r="E1833" s="979"/>
      <c r="F1833" s="889"/>
      <c r="G1833" s="890"/>
      <c r="H1833" s="980"/>
      <c r="I1833" s="981"/>
      <c r="J1833" s="981"/>
      <c r="K1833" s="981"/>
      <c r="L1833" s="982"/>
      <c r="M1833" s="981" t="str">
        <f t="shared" si="100"/>
        <v/>
      </c>
      <c r="N1833" s="981">
        <f t="shared" si="79"/>
        <v>0</v>
      </c>
      <c r="O1833" s="904"/>
      <c r="P1833" s="904"/>
      <c r="Q1833" s="741"/>
    </row>
    <row r="1834" ht="22.5" hidden="1" customHeight="1">
      <c r="A1834" s="723" t="b">
        <v>0</v>
      </c>
      <c r="B1834" s="978"/>
      <c r="C1834" s="971"/>
      <c r="D1834" s="930"/>
      <c r="E1834" s="979"/>
      <c r="F1834" s="889"/>
      <c r="G1834" s="890"/>
      <c r="H1834" s="980"/>
      <c r="I1834" s="981"/>
      <c r="J1834" s="981"/>
      <c r="K1834" s="981"/>
      <c r="L1834" s="982"/>
      <c r="M1834" s="981" t="str">
        <f t="shared" si="100"/>
        <v/>
      </c>
      <c r="N1834" s="981">
        <f t="shared" si="79"/>
        <v>0</v>
      </c>
      <c r="O1834" s="904"/>
      <c r="P1834" s="904"/>
      <c r="Q1834" s="741"/>
    </row>
    <row r="1835" ht="22.5" hidden="1" customHeight="1">
      <c r="A1835" s="723" t="b">
        <v>0</v>
      </c>
      <c r="B1835" s="978"/>
      <c r="C1835" s="971"/>
      <c r="D1835" s="930"/>
      <c r="E1835" s="979"/>
      <c r="F1835" s="889"/>
      <c r="G1835" s="890"/>
      <c r="H1835" s="980"/>
      <c r="I1835" s="981"/>
      <c r="J1835" s="981"/>
      <c r="K1835" s="981"/>
      <c r="L1835" s="982"/>
      <c r="M1835" s="981" t="str">
        <f t="shared" si="100"/>
        <v/>
      </c>
      <c r="N1835" s="981">
        <f t="shared" si="79"/>
        <v>0</v>
      </c>
      <c r="O1835" s="904"/>
      <c r="P1835" s="904"/>
      <c r="Q1835" s="741"/>
    </row>
    <row r="1836" ht="22.5" hidden="1" customHeight="1">
      <c r="A1836" s="723" t="b">
        <v>0</v>
      </c>
      <c r="B1836" s="978"/>
      <c r="C1836" s="971"/>
      <c r="D1836" s="930"/>
      <c r="E1836" s="979"/>
      <c r="F1836" s="889"/>
      <c r="G1836" s="890"/>
      <c r="H1836" s="980"/>
      <c r="I1836" s="981"/>
      <c r="J1836" s="981"/>
      <c r="K1836" s="981"/>
      <c r="L1836" s="982"/>
      <c r="M1836" s="981" t="str">
        <f t="shared" si="100"/>
        <v/>
      </c>
      <c r="N1836" s="981">
        <f t="shared" si="79"/>
        <v>0</v>
      </c>
      <c r="O1836" s="904"/>
      <c r="P1836" s="904"/>
      <c r="Q1836" s="741"/>
    </row>
    <row r="1837" ht="22.5" hidden="1" customHeight="1">
      <c r="A1837" s="723" t="b">
        <v>0</v>
      </c>
      <c r="B1837" s="978"/>
      <c r="C1837" s="971"/>
      <c r="D1837" s="930"/>
      <c r="E1837" s="979"/>
      <c r="F1837" s="889"/>
      <c r="G1837" s="890"/>
      <c r="H1837" s="980"/>
      <c r="I1837" s="981"/>
      <c r="J1837" s="981"/>
      <c r="K1837" s="981"/>
      <c r="L1837" s="982"/>
      <c r="M1837" s="981" t="str">
        <f t="shared" si="100"/>
        <v/>
      </c>
      <c r="N1837" s="981">
        <f t="shared" si="79"/>
        <v>0</v>
      </c>
      <c r="O1837" s="904"/>
      <c r="P1837" s="904"/>
      <c r="Q1837" s="741"/>
    </row>
    <row r="1838" ht="22.5" hidden="1" customHeight="1">
      <c r="A1838" s="723" t="b">
        <v>0</v>
      </c>
      <c r="B1838" s="978"/>
      <c r="C1838" s="971"/>
      <c r="D1838" s="930"/>
      <c r="E1838" s="979"/>
      <c r="F1838" s="889"/>
      <c r="G1838" s="890"/>
      <c r="H1838" s="980"/>
      <c r="I1838" s="981"/>
      <c r="J1838" s="981"/>
      <c r="K1838" s="981"/>
      <c r="L1838" s="982"/>
      <c r="M1838" s="981" t="str">
        <f t="shared" si="100"/>
        <v/>
      </c>
      <c r="N1838" s="981">
        <f t="shared" si="79"/>
        <v>0</v>
      </c>
      <c r="O1838" s="904"/>
      <c r="P1838" s="904"/>
      <c r="Q1838" s="741"/>
    </row>
    <row r="1839" ht="22.5" hidden="1" customHeight="1">
      <c r="A1839" s="723" t="b">
        <v>0</v>
      </c>
      <c r="B1839" s="978"/>
      <c r="C1839" s="971"/>
      <c r="D1839" s="930"/>
      <c r="E1839" s="979"/>
      <c r="F1839" s="889"/>
      <c r="G1839" s="890"/>
      <c r="H1839" s="980"/>
      <c r="I1839" s="981"/>
      <c r="J1839" s="981"/>
      <c r="K1839" s="981"/>
      <c r="L1839" s="982"/>
      <c r="M1839" s="981" t="str">
        <f t="shared" si="100"/>
        <v/>
      </c>
      <c r="N1839" s="981">
        <f t="shared" si="79"/>
        <v>0</v>
      </c>
      <c r="O1839" s="904"/>
      <c r="P1839" s="904"/>
      <c r="Q1839" s="741"/>
    </row>
    <row r="1840" ht="22.5" hidden="1" customHeight="1">
      <c r="A1840" s="723" t="b">
        <v>0</v>
      </c>
      <c r="B1840" s="978"/>
      <c r="C1840" s="971"/>
      <c r="D1840" s="930"/>
      <c r="E1840" s="979"/>
      <c r="F1840" s="889"/>
      <c r="G1840" s="890"/>
      <c r="H1840" s="980"/>
      <c r="I1840" s="981"/>
      <c r="J1840" s="981"/>
      <c r="K1840" s="981"/>
      <c r="L1840" s="982"/>
      <c r="M1840" s="981" t="str">
        <f t="shared" si="100"/>
        <v/>
      </c>
      <c r="N1840" s="981">
        <f t="shared" si="79"/>
        <v>0</v>
      </c>
      <c r="O1840" s="904"/>
      <c r="P1840" s="904"/>
      <c r="Q1840" s="741"/>
    </row>
    <row r="1841" ht="22.5" hidden="1" customHeight="1">
      <c r="A1841" s="723" t="b">
        <v>0</v>
      </c>
      <c r="B1841" s="978"/>
      <c r="C1841" s="971"/>
      <c r="D1841" s="930"/>
      <c r="E1841" s="979"/>
      <c r="F1841" s="889"/>
      <c r="G1841" s="890"/>
      <c r="H1841" s="980"/>
      <c r="I1841" s="981"/>
      <c r="J1841" s="981"/>
      <c r="K1841" s="981"/>
      <c r="L1841" s="982"/>
      <c r="M1841" s="981" t="str">
        <f t="shared" si="100"/>
        <v/>
      </c>
      <c r="N1841" s="981">
        <f t="shared" si="79"/>
        <v>0</v>
      </c>
      <c r="O1841" s="904"/>
      <c r="P1841" s="904"/>
      <c r="Q1841" s="741"/>
    </row>
    <row r="1842" ht="22.5" hidden="1" customHeight="1">
      <c r="A1842" s="723" t="b">
        <v>0</v>
      </c>
      <c r="B1842" s="978"/>
      <c r="C1842" s="971"/>
      <c r="D1842" s="930"/>
      <c r="E1842" s="979"/>
      <c r="F1842" s="889"/>
      <c r="G1842" s="890"/>
      <c r="H1842" s="980"/>
      <c r="I1842" s="981"/>
      <c r="J1842" s="981"/>
      <c r="K1842" s="981"/>
      <c r="L1842" s="982"/>
      <c r="M1842" s="981" t="str">
        <f t="shared" si="100"/>
        <v/>
      </c>
      <c r="N1842" s="981">
        <f t="shared" si="79"/>
        <v>0</v>
      </c>
      <c r="O1842" s="904"/>
      <c r="P1842" s="904"/>
      <c r="Q1842" s="741"/>
    </row>
    <row r="1843" ht="22.5" hidden="1" customHeight="1">
      <c r="A1843" s="723" t="b">
        <v>0</v>
      </c>
      <c r="B1843" s="978"/>
      <c r="C1843" s="971"/>
      <c r="D1843" s="930"/>
      <c r="E1843" s="979"/>
      <c r="F1843" s="889"/>
      <c r="G1843" s="890"/>
      <c r="H1843" s="980"/>
      <c r="I1843" s="981"/>
      <c r="J1843" s="981"/>
      <c r="K1843" s="981"/>
      <c r="L1843" s="982"/>
      <c r="M1843" s="981" t="str">
        <f t="shared" si="100"/>
        <v/>
      </c>
      <c r="N1843" s="981">
        <f t="shared" si="79"/>
        <v>0</v>
      </c>
      <c r="O1843" s="904"/>
      <c r="P1843" s="904"/>
      <c r="Q1843" s="741"/>
    </row>
    <row r="1844" ht="22.5" hidden="1" customHeight="1">
      <c r="A1844" s="723" t="b">
        <v>0</v>
      </c>
      <c r="B1844" s="978"/>
      <c r="C1844" s="971"/>
      <c r="D1844" s="930"/>
      <c r="E1844" s="979"/>
      <c r="F1844" s="889"/>
      <c r="G1844" s="890"/>
      <c r="H1844" s="980"/>
      <c r="I1844" s="981"/>
      <c r="J1844" s="981"/>
      <c r="K1844" s="981"/>
      <c r="L1844" s="982"/>
      <c r="M1844" s="981" t="str">
        <f t="shared" si="100"/>
        <v/>
      </c>
      <c r="N1844" s="981">
        <f t="shared" si="79"/>
        <v>0</v>
      </c>
      <c r="O1844" s="904"/>
      <c r="P1844" s="904"/>
      <c r="Q1844" s="741"/>
    </row>
    <row r="1845" ht="22.5" hidden="1" customHeight="1">
      <c r="A1845" s="723" t="b">
        <v>0</v>
      </c>
      <c r="B1845" s="978"/>
      <c r="C1845" s="971"/>
      <c r="D1845" s="930"/>
      <c r="E1845" s="979"/>
      <c r="F1845" s="889"/>
      <c r="G1845" s="890"/>
      <c r="H1845" s="980"/>
      <c r="I1845" s="981"/>
      <c r="J1845" s="981"/>
      <c r="K1845" s="981"/>
      <c r="L1845" s="982"/>
      <c r="M1845" s="981" t="str">
        <f t="shared" si="100"/>
        <v/>
      </c>
      <c r="N1845" s="981">
        <f t="shared" si="79"/>
        <v>0</v>
      </c>
      <c r="O1845" s="904"/>
      <c r="P1845" s="904"/>
      <c r="Q1845" s="741"/>
    </row>
    <row r="1846" ht="22.5" hidden="1" customHeight="1">
      <c r="A1846" s="723" t="b">
        <v>0</v>
      </c>
      <c r="B1846" s="978"/>
      <c r="C1846" s="971"/>
      <c r="D1846" s="930"/>
      <c r="E1846" s="979"/>
      <c r="F1846" s="889"/>
      <c r="G1846" s="890"/>
      <c r="H1846" s="980"/>
      <c r="I1846" s="981"/>
      <c r="J1846" s="981"/>
      <c r="K1846" s="981"/>
      <c r="L1846" s="982"/>
      <c r="M1846" s="981" t="str">
        <f t="shared" si="100"/>
        <v/>
      </c>
      <c r="N1846" s="981">
        <f t="shared" si="79"/>
        <v>0</v>
      </c>
      <c r="O1846" s="904"/>
      <c r="P1846" s="904"/>
      <c r="Q1846" s="741"/>
    </row>
    <row r="1847" ht="22.5" hidden="1" customHeight="1">
      <c r="A1847" s="723" t="b">
        <v>0</v>
      </c>
      <c r="B1847" s="978"/>
      <c r="C1847" s="971"/>
      <c r="D1847" s="930"/>
      <c r="E1847" s="979"/>
      <c r="F1847" s="889"/>
      <c r="G1847" s="890"/>
      <c r="H1847" s="980"/>
      <c r="I1847" s="981"/>
      <c r="J1847" s="981"/>
      <c r="K1847" s="981"/>
      <c r="L1847" s="982"/>
      <c r="M1847" s="981" t="str">
        <f t="shared" si="100"/>
        <v/>
      </c>
      <c r="N1847" s="981">
        <f t="shared" si="79"/>
        <v>0</v>
      </c>
      <c r="O1847" s="904"/>
      <c r="P1847" s="904"/>
      <c r="Q1847" s="741"/>
    </row>
    <row r="1848" ht="22.5" hidden="1" customHeight="1">
      <c r="A1848" s="723" t="b">
        <v>0</v>
      </c>
      <c r="B1848" s="978"/>
      <c r="C1848" s="971"/>
      <c r="D1848" s="930"/>
      <c r="E1848" s="979"/>
      <c r="F1848" s="889"/>
      <c r="G1848" s="890"/>
      <c r="H1848" s="980"/>
      <c r="I1848" s="981"/>
      <c r="J1848" s="981"/>
      <c r="K1848" s="981"/>
      <c r="L1848" s="982"/>
      <c r="M1848" s="981" t="str">
        <f t="shared" si="100"/>
        <v/>
      </c>
      <c r="N1848" s="981">
        <f t="shared" si="79"/>
        <v>0</v>
      </c>
      <c r="O1848" s="904"/>
      <c r="P1848" s="904"/>
      <c r="Q1848" s="741"/>
    </row>
    <row r="1849" ht="22.5" hidden="1" customHeight="1">
      <c r="A1849" s="723" t="b">
        <v>0</v>
      </c>
      <c r="B1849" s="978"/>
      <c r="C1849" s="971"/>
      <c r="D1849" s="930"/>
      <c r="E1849" s="979"/>
      <c r="F1849" s="889"/>
      <c r="G1849" s="890"/>
      <c r="H1849" s="980"/>
      <c r="I1849" s="981"/>
      <c r="J1849" s="981"/>
      <c r="K1849" s="981"/>
      <c r="L1849" s="982"/>
      <c r="M1849" s="981" t="str">
        <f t="shared" si="100"/>
        <v/>
      </c>
      <c r="N1849" s="981">
        <f t="shared" si="79"/>
        <v>0</v>
      </c>
      <c r="O1849" s="904"/>
      <c r="P1849" s="904"/>
      <c r="Q1849" s="741"/>
    </row>
    <row r="1850" ht="22.5" hidden="1" customHeight="1">
      <c r="A1850" s="723" t="b">
        <v>0</v>
      </c>
      <c r="B1850" s="978"/>
      <c r="C1850" s="971"/>
      <c r="D1850" s="930"/>
      <c r="E1850" s="979"/>
      <c r="F1850" s="889"/>
      <c r="G1850" s="890"/>
      <c r="H1850" s="980"/>
      <c r="I1850" s="981"/>
      <c r="J1850" s="981"/>
      <c r="K1850" s="981"/>
      <c r="L1850" s="982"/>
      <c r="M1850" s="981" t="str">
        <f t="shared" si="100"/>
        <v/>
      </c>
      <c r="N1850" s="981">
        <f t="shared" si="79"/>
        <v>0</v>
      </c>
      <c r="O1850" s="904"/>
      <c r="P1850" s="904"/>
      <c r="Q1850" s="741"/>
    </row>
    <row r="1851" ht="22.5" hidden="1" customHeight="1">
      <c r="A1851" s="723" t="b">
        <v>0</v>
      </c>
      <c r="B1851" s="978"/>
      <c r="C1851" s="971"/>
      <c r="D1851" s="930"/>
      <c r="E1851" s="979"/>
      <c r="F1851" s="889"/>
      <c r="G1851" s="890"/>
      <c r="H1851" s="980"/>
      <c r="I1851" s="981"/>
      <c r="J1851" s="981"/>
      <c r="K1851" s="981"/>
      <c r="L1851" s="982"/>
      <c r="M1851" s="981" t="str">
        <f t="shared" si="100"/>
        <v/>
      </c>
      <c r="N1851" s="981">
        <f t="shared" si="79"/>
        <v>0</v>
      </c>
      <c r="O1851" s="904"/>
      <c r="P1851" s="904"/>
      <c r="Q1851" s="741"/>
    </row>
    <row r="1852" ht="22.5" hidden="1" customHeight="1">
      <c r="A1852" s="723" t="b">
        <v>0</v>
      </c>
      <c r="B1852" s="978"/>
      <c r="C1852" s="971"/>
      <c r="D1852" s="930"/>
      <c r="E1852" s="979"/>
      <c r="F1852" s="889"/>
      <c r="G1852" s="890"/>
      <c r="H1852" s="980"/>
      <c r="I1852" s="981"/>
      <c r="J1852" s="981"/>
      <c r="K1852" s="981"/>
      <c r="L1852" s="982"/>
      <c r="M1852" s="981" t="str">
        <f t="shared" si="100"/>
        <v/>
      </c>
      <c r="N1852" s="981">
        <f t="shared" si="79"/>
        <v>0</v>
      </c>
      <c r="O1852" s="904"/>
      <c r="P1852" s="904"/>
      <c r="Q1852" s="741"/>
    </row>
    <row r="1853" ht="22.5" hidden="1" customHeight="1">
      <c r="A1853" s="723" t="b">
        <v>0</v>
      </c>
      <c r="B1853" s="978"/>
      <c r="C1853" s="971"/>
      <c r="D1853" s="930"/>
      <c r="E1853" s="979"/>
      <c r="F1853" s="889"/>
      <c r="G1853" s="890"/>
      <c r="H1853" s="980"/>
      <c r="I1853" s="981"/>
      <c r="J1853" s="981"/>
      <c r="K1853" s="981"/>
      <c r="L1853" s="982"/>
      <c r="M1853" s="981" t="str">
        <f t="shared" si="100"/>
        <v/>
      </c>
      <c r="N1853" s="981">
        <f t="shared" si="79"/>
        <v>0</v>
      </c>
      <c r="O1853" s="904"/>
      <c r="P1853" s="904"/>
      <c r="Q1853" s="741"/>
    </row>
    <row r="1854" ht="22.5" hidden="1" customHeight="1">
      <c r="A1854" s="723" t="b">
        <v>0</v>
      </c>
      <c r="B1854" s="978"/>
      <c r="C1854" s="971"/>
      <c r="D1854" s="930"/>
      <c r="E1854" s="979"/>
      <c r="F1854" s="889"/>
      <c r="G1854" s="890"/>
      <c r="H1854" s="980"/>
      <c r="I1854" s="981"/>
      <c r="J1854" s="981"/>
      <c r="K1854" s="981"/>
      <c r="L1854" s="982"/>
      <c r="M1854" s="981" t="str">
        <f t="shared" si="100"/>
        <v/>
      </c>
      <c r="N1854" s="981">
        <f t="shared" si="79"/>
        <v>0</v>
      </c>
      <c r="O1854" s="904"/>
      <c r="P1854" s="904"/>
      <c r="Q1854" s="741"/>
    </row>
    <row r="1855" ht="22.5" hidden="1" customHeight="1">
      <c r="A1855" s="723" t="b">
        <v>0</v>
      </c>
      <c r="B1855" s="978"/>
      <c r="C1855" s="971"/>
      <c r="D1855" s="930"/>
      <c r="E1855" s="979"/>
      <c r="F1855" s="889"/>
      <c r="G1855" s="890"/>
      <c r="H1855" s="980"/>
      <c r="I1855" s="981"/>
      <c r="J1855" s="981"/>
      <c r="K1855" s="981"/>
      <c r="L1855" s="982"/>
      <c r="M1855" s="981" t="str">
        <f t="shared" si="100"/>
        <v/>
      </c>
      <c r="N1855" s="981">
        <f t="shared" si="79"/>
        <v>0</v>
      </c>
      <c r="O1855" s="904"/>
      <c r="P1855" s="904"/>
      <c r="Q1855" s="741"/>
    </row>
    <row r="1856" ht="22.5" hidden="1" customHeight="1">
      <c r="A1856" s="723" t="b">
        <v>0</v>
      </c>
      <c r="B1856" s="978"/>
      <c r="C1856" s="971"/>
      <c r="D1856" s="930"/>
      <c r="E1856" s="979"/>
      <c r="F1856" s="889"/>
      <c r="G1856" s="890"/>
      <c r="H1856" s="980"/>
      <c r="I1856" s="981"/>
      <c r="J1856" s="981"/>
      <c r="K1856" s="981"/>
      <c r="L1856" s="982"/>
      <c r="M1856" s="981" t="str">
        <f t="shared" si="100"/>
        <v/>
      </c>
      <c r="N1856" s="981">
        <f t="shared" si="79"/>
        <v>0</v>
      </c>
      <c r="O1856" s="904"/>
      <c r="P1856" s="904"/>
      <c r="Q1856" s="741"/>
    </row>
    <row r="1857" ht="22.5" hidden="1" customHeight="1">
      <c r="A1857" s="723" t="b">
        <v>0</v>
      </c>
      <c r="B1857" s="978"/>
      <c r="C1857" s="971"/>
      <c r="D1857" s="930"/>
      <c r="E1857" s="979"/>
      <c r="F1857" s="889"/>
      <c r="G1857" s="890"/>
      <c r="H1857" s="980"/>
      <c r="I1857" s="981"/>
      <c r="J1857" s="981"/>
      <c r="K1857" s="981"/>
      <c r="L1857" s="982"/>
      <c r="M1857" s="981" t="str">
        <f t="shared" si="100"/>
        <v/>
      </c>
      <c r="N1857" s="981">
        <f t="shared" si="79"/>
        <v>0</v>
      </c>
      <c r="O1857" s="904"/>
      <c r="P1857" s="904"/>
      <c r="Q1857" s="741"/>
    </row>
    <row r="1858" ht="22.5" hidden="1" customHeight="1">
      <c r="A1858" s="723" t="b">
        <v>0</v>
      </c>
      <c r="B1858" s="978"/>
      <c r="C1858" s="971"/>
      <c r="D1858" s="930"/>
      <c r="E1858" s="979"/>
      <c r="F1858" s="889"/>
      <c r="G1858" s="890"/>
      <c r="H1858" s="980"/>
      <c r="I1858" s="981"/>
      <c r="J1858" s="981"/>
      <c r="K1858" s="981"/>
      <c r="L1858" s="982"/>
      <c r="M1858" s="981" t="str">
        <f t="shared" si="100"/>
        <v/>
      </c>
      <c r="N1858" s="981">
        <f t="shared" si="79"/>
        <v>0</v>
      </c>
      <c r="O1858" s="904"/>
      <c r="P1858" s="904"/>
      <c r="Q1858" s="741"/>
    </row>
    <row r="1859" ht="22.5" hidden="1" customHeight="1">
      <c r="A1859" s="723" t="b">
        <v>0</v>
      </c>
      <c r="B1859" s="978"/>
      <c r="C1859" s="971"/>
      <c r="D1859" s="930"/>
      <c r="E1859" s="979"/>
      <c r="F1859" s="889"/>
      <c r="G1859" s="890"/>
      <c r="H1859" s="980"/>
      <c r="I1859" s="981"/>
      <c r="J1859" s="981"/>
      <c r="K1859" s="981"/>
      <c r="L1859" s="982"/>
      <c r="M1859" s="981" t="str">
        <f t="shared" si="100"/>
        <v/>
      </c>
      <c r="N1859" s="981">
        <f t="shared" si="79"/>
        <v>0</v>
      </c>
      <c r="O1859" s="904"/>
      <c r="P1859" s="904"/>
      <c r="Q1859" s="741"/>
    </row>
    <row r="1860" ht="22.5" hidden="1" customHeight="1">
      <c r="A1860" s="723" t="b">
        <v>0</v>
      </c>
      <c r="B1860" s="978"/>
      <c r="C1860" s="971"/>
      <c r="D1860" s="930"/>
      <c r="E1860" s="979"/>
      <c r="F1860" s="889"/>
      <c r="G1860" s="890"/>
      <c r="H1860" s="980"/>
      <c r="I1860" s="981"/>
      <c r="J1860" s="981"/>
      <c r="K1860" s="981"/>
      <c r="L1860" s="982"/>
      <c r="M1860" s="981" t="str">
        <f t="shared" si="100"/>
        <v/>
      </c>
      <c r="N1860" s="981">
        <f t="shared" si="79"/>
        <v>0</v>
      </c>
      <c r="O1860" s="904"/>
      <c r="P1860" s="904"/>
      <c r="Q1860" s="741"/>
    </row>
    <row r="1861" ht="22.5" hidden="1" customHeight="1">
      <c r="A1861" s="723" t="b">
        <v>0</v>
      </c>
      <c r="B1861" s="978"/>
      <c r="C1861" s="971"/>
      <c r="D1861" s="930"/>
      <c r="E1861" s="979"/>
      <c r="F1861" s="889"/>
      <c r="G1861" s="890"/>
      <c r="H1861" s="980"/>
      <c r="I1861" s="981"/>
      <c r="J1861" s="981"/>
      <c r="K1861" s="981"/>
      <c r="L1861" s="982"/>
      <c r="M1861" s="981" t="str">
        <f t="shared" si="100"/>
        <v/>
      </c>
      <c r="N1861" s="981">
        <f t="shared" si="79"/>
        <v>0</v>
      </c>
      <c r="O1861" s="904"/>
      <c r="P1861" s="904"/>
      <c r="Q1861" s="741"/>
    </row>
    <row r="1862" ht="22.5" hidden="1" customHeight="1">
      <c r="A1862" s="723" t="b">
        <v>0</v>
      </c>
      <c r="B1862" s="978"/>
      <c r="C1862" s="971"/>
      <c r="D1862" s="930"/>
      <c r="E1862" s="979"/>
      <c r="F1862" s="889"/>
      <c r="G1862" s="890"/>
      <c r="H1862" s="980"/>
      <c r="I1862" s="981"/>
      <c r="J1862" s="981"/>
      <c r="K1862" s="981"/>
      <c r="L1862" s="982"/>
      <c r="M1862" s="981" t="str">
        <f t="shared" si="100"/>
        <v/>
      </c>
      <c r="N1862" s="981">
        <f t="shared" si="79"/>
        <v>0</v>
      </c>
      <c r="O1862" s="904"/>
      <c r="P1862" s="904"/>
      <c r="Q1862" s="741"/>
    </row>
    <row r="1863" ht="22.5" hidden="1" customHeight="1">
      <c r="A1863" s="723" t="b">
        <v>0</v>
      </c>
      <c r="B1863" s="978"/>
      <c r="C1863" s="971"/>
      <c r="D1863" s="930"/>
      <c r="E1863" s="979"/>
      <c r="F1863" s="889"/>
      <c r="G1863" s="890"/>
      <c r="H1863" s="980"/>
      <c r="I1863" s="981"/>
      <c r="J1863" s="981"/>
      <c r="K1863" s="981"/>
      <c r="L1863" s="982"/>
      <c r="M1863" s="981" t="str">
        <f t="shared" si="100"/>
        <v/>
      </c>
      <c r="N1863" s="981">
        <f t="shared" si="79"/>
        <v>0</v>
      </c>
      <c r="O1863" s="904"/>
      <c r="P1863" s="904"/>
      <c r="Q1863" s="741"/>
    </row>
    <row r="1864" ht="22.5" hidden="1" customHeight="1">
      <c r="A1864" s="723" t="b">
        <v>0</v>
      </c>
      <c r="B1864" s="978"/>
      <c r="C1864" s="971"/>
      <c r="D1864" s="930"/>
      <c r="E1864" s="979"/>
      <c r="F1864" s="889"/>
      <c r="G1864" s="890"/>
      <c r="H1864" s="980"/>
      <c r="I1864" s="981"/>
      <c r="J1864" s="981"/>
      <c r="K1864" s="981"/>
      <c r="L1864" s="982"/>
      <c r="M1864" s="981" t="str">
        <f t="shared" si="100"/>
        <v/>
      </c>
      <c r="N1864" s="981">
        <f t="shared" si="79"/>
        <v>0</v>
      </c>
      <c r="O1864" s="904"/>
      <c r="P1864" s="904"/>
      <c r="Q1864" s="741"/>
    </row>
    <row r="1865" ht="22.5" hidden="1" customHeight="1">
      <c r="A1865" s="723" t="b">
        <v>0</v>
      </c>
      <c r="B1865" s="978"/>
      <c r="C1865" s="971"/>
      <c r="D1865" s="930"/>
      <c r="E1865" s="979"/>
      <c r="F1865" s="889"/>
      <c r="G1865" s="890"/>
      <c r="H1865" s="980"/>
      <c r="I1865" s="981"/>
      <c r="J1865" s="981"/>
      <c r="K1865" s="981"/>
      <c r="L1865" s="982"/>
      <c r="M1865" s="981" t="str">
        <f t="shared" si="100"/>
        <v/>
      </c>
      <c r="N1865" s="981">
        <f t="shared" si="79"/>
        <v>0</v>
      </c>
      <c r="O1865" s="904"/>
      <c r="P1865" s="904"/>
      <c r="Q1865" s="741"/>
    </row>
    <row r="1866" ht="22.5" hidden="1" customHeight="1">
      <c r="A1866" s="723" t="b">
        <v>0</v>
      </c>
      <c r="B1866" s="978"/>
      <c r="C1866" s="971"/>
      <c r="D1866" s="930"/>
      <c r="E1866" s="979"/>
      <c r="F1866" s="889"/>
      <c r="G1866" s="890"/>
      <c r="H1866" s="980"/>
      <c r="I1866" s="981"/>
      <c r="J1866" s="981"/>
      <c r="K1866" s="981"/>
      <c r="L1866" s="982"/>
      <c r="M1866" s="981" t="str">
        <f t="shared" si="100"/>
        <v/>
      </c>
      <c r="N1866" s="981">
        <f t="shared" si="79"/>
        <v>0</v>
      </c>
      <c r="O1866" s="904"/>
      <c r="P1866" s="904"/>
      <c r="Q1866" s="741"/>
    </row>
    <row r="1867" ht="22.5" hidden="1" customHeight="1">
      <c r="A1867" s="723" t="b">
        <v>0</v>
      </c>
      <c r="B1867" s="978"/>
      <c r="C1867" s="971"/>
      <c r="D1867" s="930"/>
      <c r="E1867" s="979"/>
      <c r="F1867" s="889"/>
      <c r="G1867" s="890"/>
      <c r="H1867" s="980"/>
      <c r="I1867" s="981"/>
      <c r="J1867" s="981"/>
      <c r="K1867" s="981"/>
      <c r="L1867" s="982"/>
      <c r="M1867" s="981" t="str">
        <f t="shared" si="100"/>
        <v/>
      </c>
      <c r="N1867" s="981">
        <f t="shared" si="79"/>
        <v>0</v>
      </c>
      <c r="O1867" s="904"/>
      <c r="P1867" s="904"/>
      <c r="Q1867" s="741"/>
    </row>
    <row r="1868" ht="22.5" hidden="1" customHeight="1">
      <c r="A1868" s="723" t="b">
        <v>0</v>
      </c>
      <c r="B1868" s="978"/>
      <c r="C1868" s="971"/>
      <c r="D1868" s="930"/>
      <c r="E1868" s="979"/>
      <c r="F1868" s="889"/>
      <c r="G1868" s="890"/>
      <c r="H1868" s="980"/>
      <c r="I1868" s="981"/>
      <c r="J1868" s="981"/>
      <c r="K1868" s="981"/>
      <c r="L1868" s="982"/>
      <c r="M1868" s="981" t="str">
        <f t="shared" si="100"/>
        <v/>
      </c>
      <c r="N1868" s="981">
        <f t="shared" si="79"/>
        <v>0</v>
      </c>
      <c r="O1868" s="904"/>
      <c r="P1868" s="904"/>
      <c r="Q1868" s="741"/>
    </row>
    <row r="1869" ht="22.5" hidden="1" customHeight="1">
      <c r="A1869" s="723" t="b">
        <v>0</v>
      </c>
      <c r="B1869" s="978"/>
      <c r="C1869" s="971"/>
      <c r="D1869" s="930"/>
      <c r="E1869" s="979"/>
      <c r="F1869" s="889"/>
      <c r="G1869" s="890"/>
      <c r="H1869" s="980"/>
      <c r="I1869" s="981"/>
      <c r="J1869" s="981"/>
      <c r="K1869" s="981"/>
      <c r="L1869" s="982"/>
      <c r="M1869" s="981" t="str">
        <f t="shared" si="100"/>
        <v/>
      </c>
      <c r="N1869" s="981">
        <f t="shared" si="79"/>
        <v>0</v>
      </c>
      <c r="O1869" s="904"/>
      <c r="P1869" s="904"/>
      <c r="Q1869" s="741"/>
    </row>
    <row r="1870" ht="22.5" hidden="1" customHeight="1">
      <c r="A1870" s="723" t="b">
        <v>0</v>
      </c>
      <c r="B1870" s="978"/>
      <c r="C1870" s="971"/>
      <c r="D1870" s="930"/>
      <c r="E1870" s="979"/>
      <c r="F1870" s="889"/>
      <c r="G1870" s="890"/>
      <c r="H1870" s="980"/>
      <c r="I1870" s="981"/>
      <c r="J1870" s="981"/>
      <c r="K1870" s="981"/>
      <c r="L1870" s="982"/>
      <c r="M1870" s="981" t="str">
        <f t="shared" si="100"/>
        <v/>
      </c>
      <c r="N1870" s="981">
        <f t="shared" si="79"/>
        <v>0</v>
      </c>
      <c r="O1870" s="904"/>
      <c r="P1870" s="904"/>
      <c r="Q1870" s="741"/>
    </row>
    <row r="1871" ht="22.5" hidden="1" customHeight="1">
      <c r="A1871" s="723" t="b">
        <v>0</v>
      </c>
      <c r="B1871" s="978"/>
      <c r="C1871" s="971"/>
      <c r="D1871" s="930"/>
      <c r="E1871" s="979"/>
      <c r="F1871" s="889"/>
      <c r="G1871" s="890"/>
      <c r="H1871" s="980"/>
      <c r="I1871" s="981"/>
      <c r="J1871" s="981"/>
      <c r="K1871" s="981"/>
      <c r="L1871" s="982"/>
      <c r="M1871" s="981" t="str">
        <f t="shared" si="100"/>
        <v/>
      </c>
      <c r="N1871" s="981">
        <f t="shared" si="79"/>
        <v>0</v>
      </c>
      <c r="O1871" s="904"/>
      <c r="P1871" s="904"/>
      <c r="Q1871" s="741"/>
    </row>
    <row r="1872" ht="22.5" hidden="1" customHeight="1">
      <c r="A1872" s="723" t="b">
        <v>0</v>
      </c>
      <c r="B1872" s="978"/>
      <c r="C1872" s="971"/>
      <c r="D1872" s="930"/>
      <c r="E1872" s="979"/>
      <c r="F1872" s="889"/>
      <c r="G1872" s="890"/>
      <c r="H1872" s="980"/>
      <c r="I1872" s="981"/>
      <c r="J1872" s="981"/>
      <c r="K1872" s="981"/>
      <c r="L1872" s="982"/>
      <c r="M1872" s="981" t="str">
        <f t="shared" si="100"/>
        <v/>
      </c>
      <c r="N1872" s="981">
        <f t="shared" si="79"/>
        <v>0</v>
      </c>
      <c r="O1872" s="904"/>
      <c r="P1872" s="904"/>
      <c r="Q1872" s="741"/>
    </row>
    <row r="1873" ht="22.5" hidden="1" customHeight="1">
      <c r="A1873" s="723" t="b">
        <v>0</v>
      </c>
      <c r="B1873" s="978"/>
      <c r="C1873" s="971"/>
      <c r="D1873" s="930"/>
      <c r="E1873" s="979"/>
      <c r="F1873" s="889"/>
      <c r="G1873" s="890"/>
      <c r="H1873" s="980"/>
      <c r="I1873" s="981"/>
      <c r="J1873" s="981"/>
      <c r="K1873" s="981"/>
      <c r="L1873" s="982"/>
      <c r="M1873" s="981" t="str">
        <f t="shared" si="100"/>
        <v/>
      </c>
      <c r="N1873" s="981">
        <f t="shared" si="79"/>
        <v>0</v>
      </c>
      <c r="O1873" s="904"/>
      <c r="P1873" s="904"/>
      <c r="Q1873" s="741"/>
    </row>
    <row r="1874" ht="22.5" hidden="1" customHeight="1">
      <c r="A1874" s="723" t="b">
        <v>0</v>
      </c>
      <c r="B1874" s="978"/>
      <c r="C1874" s="971"/>
      <c r="D1874" s="930"/>
      <c r="E1874" s="979"/>
      <c r="F1874" s="889"/>
      <c r="G1874" s="890"/>
      <c r="H1874" s="980"/>
      <c r="I1874" s="981"/>
      <c r="J1874" s="981"/>
      <c r="K1874" s="981"/>
      <c r="L1874" s="982"/>
      <c r="M1874" s="981" t="str">
        <f t="shared" si="100"/>
        <v/>
      </c>
      <c r="N1874" s="981">
        <f t="shared" si="79"/>
        <v>0</v>
      </c>
      <c r="O1874" s="904"/>
      <c r="P1874" s="904"/>
      <c r="Q1874" s="741"/>
    </row>
    <row r="1875" ht="22.5" hidden="1" customHeight="1">
      <c r="A1875" s="723" t="b">
        <v>0</v>
      </c>
      <c r="B1875" s="978"/>
      <c r="C1875" s="971"/>
      <c r="D1875" s="930"/>
      <c r="E1875" s="979"/>
      <c r="F1875" s="889"/>
      <c r="G1875" s="890"/>
      <c r="H1875" s="980"/>
      <c r="I1875" s="981"/>
      <c r="J1875" s="981"/>
      <c r="K1875" s="981"/>
      <c r="L1875" s="982"/>
      <c r="M1875" s="981" t="str">
        <f t="shared" si="100"/>
        <v/>
      </c>
      <c r="N1875" s="981">
        <f t="shared" si="79"/>
        <v>0</v>
      </c>
      <c r="O1875" s="904"/>
      <c r="P1875" s="904"/>
      <c r="Q1875" s="741"/>
    </row>
    <row r="1876" ht="22.5" hidden="1" customHeight="1">
      <c r="A1876" s="723" t="b">
        <v>0</v>
      </c>
      <c r="B1876" s="978"/>
      <c r="C1876" s="971"/>
      <c r="D1876" s="930"/>
      <c r="E1876" s="979"/>
      <c r="F1876" s="889"/>
      <c r="G1876" s="890"/>
      <c r="H1876" s="980"/>
      <c r="I1876" s="981"/>
      <c r="J1876" s="981"/>
      <c r="K1876" s="981"/>
      <c r="L1876" s="982"/>
      <c r="M1876" s="981" t="str">
        <f t="shared" si="100"/>
        <v/>
      </c>
      <c r="N1876" s="981">
        <f t="shared" si="79"/>
        <v>0</v>
      </c>
      <c r="O1876" s="904"/>
      <c r="P1876" s="904"/>
      <c r="Q1876" s="741"/>
    </row>
    <row r="1877" ht="22.5" hidden="1" customHeight="1">
      <c r="A1877" s="723" t="b">
        <v>0</v>
      </c>
      <c r="B1877" s="978"/>
      <c r="C1877" s="971"/>
      <c r="D1877" s="930"/>
      <c r="E1877" s="979"/>
      <c r="F1877" s="889"/>
      <c r="G1877" s="890"/>
      <c r="H1877" s="980"/>
      <c r="I1877" s="981"/>
      <c r="J1877" s="981"/>
      <c r="K1877" s="981"/>
      <c r="L1877" s="982"/>
      <c r="M1877" s="981" t="str">
        <f t="shared" si="100"/>
        <v/>
      </c>
      <c r="N1877" s="981">
        <f t="shared" si="79"/>
        <v>0</v>
      </c>
      <c r="O1877" s="904"/>
      <c r="P1877" s="904"/>
      <c r="Q1877" s="741"/>
    </row>
    <row r="1878" ht="22.5" hidden="1" customHeight="1">
      <c r="A1878" s="723" t="b">
        <v>0</v>
      </c>
      <c r="B1878" s="978"/>
      <c r="C1878" s="971"/>
      <c r="D1878" s="930"/>
      <c r="E1878" s="979"/>
      <c r="F1878" s="889"/>
      <c r="G1878" s="890"/>
      <c r="H1878" s="980"/>
      <c r="I1878" s="981"/>
      <c r="J1878" s="981"/>
      <c r="K1878" s="981"/>
      <c r="L1878" s="982"/>
      <c r="M1878" s="981" t="str">
        <f t="shared" si="100"/>
        <v/>
      </c>
      <c r="N1878" s="981">
        <f t="shared" si="79"/>
        <v>0</v>
      </c>
      <c r="O1878" s="904"/>
      <c r="P1878" s="904"/>
      <c r="Q1878" s="741"/>
    </row>
    <row r="1879" ht="22.5" hidden="1" customHeight="1">
      <c r="A1879" s="723" t="b">
        <v>0</v>
      </c>
      <c r="B1879" s="978"/>
      <c r="C1879" s="971"/>
      <c r="D1879" s="930"/>
      <c r="E1879" s="979"/>
      <c r="F1879" s="889"/>
      <c r="G1879" s="890"/>
      <c r="H1879" s="980"/>
      <c r="I1879" s="981"/>
      <c r="J1879" s="981"/>
      <c r="K1879" s="981"/>
      <c r="L1879" s="982"/>
      <c r="M1879" s="981" t="str">
        <f t="shared" si="100"/>
        <v/>
      </c>
      <c r="N1879" s="981">
        <f t="shared" si="79"/>
        <v>0</v>
      </c>
      <c r="O1879" s="904"/>
      <c r="P1879" s="904"/>
      <c r="Q1879" s="741"/>
    </row>
    <row r="1880" ht="22.5" hidden="1" customHeight="1">
      <c r="A1880" s="723" t="b">
        <v>0</v>
      </c>
      <c r="B1880" s="978"/>
      <c r="C1880" s="971"/>
      <c r="D1880" s="930"/>
      <c r="E1880" s="979"/>
      <c r="F1880" s="889"/>
      <c r="G1880" s="890"/>
      <c r="H1880" s="980"/>
      <c r="I1880" s="981"/>
      <c r="J1880" s="981"/>
      <c r="K1880" s="981"/>
      <c r="L1880" s="982"/>
      <c r="M1880" s="981" t="str">
        <f t="shared" si="100"/>
        <v/>
      </c>
      <c r="N1880" s="981">
        <f t="shared" si="79"/>
        <v>0</v>
      </c>
      <c r="O1880" s="904"/>
      <c r="P1880" s="904"/>
      <c r="Q1880" s="741"/>
    </row>
    <row r="1881" ht="22.5" hidden="1" customHeight="1">
      <c r="A1881" s="723" t="b">
        <v>0</v>
      </c>
      <c r="B1881" s="978"/>
      <c r="C1881" s="971"/>
      <c r="D1881" s="930"/>
      <c r="E1881" s="979"/>
      <c r="F1881" s="889"/>
      <c r="G1881" s="890"/>
      <c r="H1881" s="980"/>
      <c r="I1881" s="981"/>
      <c r="J1881" s="981"/>
      <c r="K1881" s="981"/>
      <c r="L1881" s="982"/>
      <c r="M1881" s="981" t="str">
        <f t="shared" si="100"/>
        <v/>
      </c>
      <c r="N1881" s="981">
        <f t="shared" si="79"/>
        <v>0</v>
      </c>
      <c r="O1881" s="904"/>
      <c r="P1881" s="904"/>
      <c r="Q1881" s="741"/>
    </row>
    <row r="1882" ht="22.5" hidden="1" customHeight="1">
      <c r="A1882" s="723" t="b">
        <v>0</v>
      </c>
      <c r="B1882" s="978"/>
      <c r="C1882" s="971"/>
      <c r="D1882" s="930"/>
      <c r="E1882" s="979"/>
      <c r="F1882" s="889"/>
      <c r="G1882" s="890"/>
      <c r="H1882" s="980"/>
      <c r="I1882" s="981"/>
      <c r="J1882" s="981"/>
      <c r="K1882" s="981"/>
      <c r="L1882" s="982"/>
      <c r="M1882" s="981" t="str">
        <f t="shared" si="100"/>
        <v/>
      </c>
      <c r="N1882" s="981">
        <f t="shared" si="79"/>
        <v>0</v>
      </c>
      <c r="O1882" s="904"/>
      <c r="P1882" s="904"/>
      <c r="Q1882" s="741"/>
    </row>
    <row r="1883" ht="22.5" hidden="1" customHeight="1">
      <c r="A1883" s="723" t="b">
        <v>0</v>
      </c>
      <c r="B1883" s="978"/>
      <c r="C1883" s="971"/>
      <c r="D1883" s="930"/>
      <c r="E1883" s="979"/>
      <c r="F1883" s="889"/>
      <c r="G1883" s="890"/>
      <c r="H1883" s="980"/>
      <c r="I1883" s="981"/>
      <c r="J1883" s="981"/>
      <c r="K1883" s="981"/>
      <c r="L1883" s="982"/>
      <c r="M1883" s="981" t="str">
        <f t="shared" si="100"/>
        <v/>
      </c>
      <c r="N1883" s="981">
        <f t="shared" si="79"/>
        <v>0</v>
      </c>
      <c r="O1883" s="904"/>
      <c r="P1883" s="904"/>
      <c r="Q1883" s="741"/>
    </row>
    <row r="1884" ht="22.5" hidden="1" customHeight="1">
      <c r="A1884" s="723" t="b">
        <v>0</v>
      </c>
      <c r="B1884" s="978"/>
      <c r="C1884" s="971"/>
      <c r="D1884" s="930"/>
      <c r="E1884" s="979"/>
      <c r="F1884" s="889"/>
      <c r="G1884" s="890"/>
      <c r="H1884" s="980"/>
      <c r="I1884" s="981"/>
      <c r="J1884" s="981"/>
      <c r="K1884" s="981"/>
      <c r="L1884" s="982"/>
      <c r="M1884" s="981" t="str">
        <f t="shared" si="100"/>
        <v/>
      </c>
      <c r="N1884" s="981">
        <f t="shared" si="79"/>
        <v>0</v>
      </c>
      <c r="O1884" s="904"/>
      <c r="P1884" s="904"/>
      <c r="Q1884" s="741"/>
    </row>
    <row r="1885" ht="22.5" hidden="1" customHeight="1">
      <c r="A1885" s="723" t="b">
        <v>0</v>
      </c>
      <c r="B1885" s="978"/>
      <c r="C1885" s="971"/>
      <c r="D1885" s="930"/>
      <c r="E1885" s="979"/>
      <c r="F1885" s="889"/>
      <c r="G1885" s="890"/>
      <c r="H1885" s="980"/>
      <c r="I1885" s="981"/>
      <c r="J1885" s="981"/>
      <c r="K1885" s="981"/>
      <c r="L1885" s="982"/>
      <c r="M1885" s="981" t="str">
        <f t="shared" si="100"/>
        <v/>
      </c>
      <c r="N1885" s="981">
        <f t="shared" si="79"/>
        <v>0</v>
      </c>
      <c r="O1885" s="904"/>
      <c r="P1885" s="904"/>
      <c r="Q1885" s="741"/>
    </row>
    <row r="1886" ht="22.5" hidden="1" customHeight="1">
      <c r="A1886" s="723" t="b">
        <v>0</v>
      </c>
      <c r="B1886" s="978"/>
      <c r="C1886" s="971"/>
      <c r="D1886" s="930"/>
      <c r="E1886" s="979"/>
      <c r="F1886" s="889"/>
      <c r="G1886" s="890"/>
      <c r="H1886" s="980"/>
      <c r="I1886" s="981"/>
      <c r="J1886" s="981"/>
      <c r="K1886" s="981"/>
      <c r="L1886" s="982"/>
      <c r="M1886" s="981" t="str">
        <f t="shared" si="100"/>
        <v/>
      </c>
      <c r="N1886" s="981">
        <f t="shared" si="79"/>
        <v>0</v>
      </c>
      <c r="O1886" s="904"/>
      <c r="P1886" s="904"/>
      <c r="Q1886" s="741"/>
    </row>
    <row r="1887" ht="22.5" hidden="1" customHeight="1">
      <c r="A1887" s="723" t="b">
        <v>0</v>
      </c>
      <c r="B1887" s="978"/>
      <c r="C1887" s="971"/>
      <c r="D1887" s="930"/>
      <c r="E1887" s="979"/>
      <c r="F1887" s="889"/>
      <c r="G1887" s="890"/>
      <c r="H1887" s="980"/>
      <c r="I1887" s="981"/>
      <c r="J1887" s="981"/>
      <c r="K1887" s="981"/>
      <c r="L1887" s="982"/>
      <c r="M1887" s="981" t="str">
        <f t="shared" si="100"/>
        <v/>
      </c>
      <c r="N1887" s="981">
        <f t="shared" si="79"/>
        <v>0</v>
      </c>
      <c r="O1887" s="904"/>
      <c r="P1887" s="904"/>
      <c r="Q1887" s="741"/>
    </row>
    <row r="1888" ht="22.5" hidden="1" customHeight="1">
      <c r="A1888" s="723" t="b">
        <v>0</v>
      </c>
      <c r="B1888" s="978"/>
      <c r="C1888" s="971"/>
      <c r="D1888" s="930"/>
      <c r="E1888" s="979"/>
      <c r="F1888" s="889"/>
      <c r="G1888" s="890"/>
      <c r="H1888" s="980"/>
      <c r="I1888" s="981"/>
      <c r="J1888" s="981"/>
      <c r="K1888" s="981"/>
      <c r="L1888" s="982"/>
      <c r="M1888" s="981" t="str">
        <f t="shared" si="100"/>
        <v/>
      </c>
      <c r="N1888" s="981">
        <f t="shared" si="79"/>
        <v>0</v>
      </c>
      <c r="O1888" s="904"/>
      <c r="P1888" s="904"/>
      <c r="Q1888" s="741"/>
    </row>
    <row r="1889" ht="22.5" hidden="1" customHeight="1">
      <c r="A1889" s="723" t="b">
        <v>0</v>
      </c>
      <c r="B1889" s="978"/>
      <c r="C1889" s="971"/>
      <c r="D1889" s="930"/>
      <c r="E1889" s="979"/>
      <c r="F1889" s="889"/>
      <c r="G1889" s="890"/>
      <c r="H1889" s="980"/>
      <c r="I1889" s="981"/>
      <c r="J1889" s="981"/>
      <c r="K1889" s="981"/>
      <c r="L1889" s="982"/>
      <c r="M1889" s="981" t="str">
        <f t="shared" si="100"/>
        <v/>
      </c>
      <c r="N1889" s="981">
        <f t="shared" si="79"/>
        <v>0</v>
      </c>
      <c r="O1889" s="904"/>
      <c r="P1889" s="904"/>
      <c r="Q1889" s="741"/>
    </row>
    <row r="1890" ht="22.5" hidden="1" customHeight="1">
      <c r="A1890" s="723" t="b">
        <v>0</v>
      </c>
      <c r="B1890" s="978"/>
      <c r="C1890" s="971"/>
      <c r="D1890" s="930"/>
      <c r="E1890" s="979"/>
      <c r="F1890" s="889"/>
      <c r="G1890" s="890"/>
      <c r="H1890" s="980"/>
      <c r="I1890" s="981"/>
      <c r="J1890" s="981"/>
      <c r="K1890" s="981"/>
      <c r="L1890" s="982"/>
      <c r="M1890" s="981" t="str">
        <f t="shared" si="100"/>
        <v/>
      </c>
      <c r="N1890" s="981">
        <f t="shared" si="79"/>
        <v>0</v>
      </c>
      <c r="O1890" s="904"/>
      <c r="P1890" s="904"/>
      <c r="Q1890" s="741"/>
    </row>
    <row r="1891" ht="22.5" hidden="1" customHeight="1">
      <c r="A1891" s="723" t="b">
        <v>0</v>
      </c>
      <c r="B1891" s="978"/>
      <c r="C1891" s="971"/>
      <c r="D1891" s="930"/>
      <c r="E1891" s="979"/>
      <c r="F1891" s="889"/>
      <c r="G1891" s="890"/>
      <c r="H1891" s="980"/>
      <c r="I1891" s="981"/>
      <c r="J1891" s="981"/>
      <c r="K1891" s="981"/>
      <c r="L1891" s="982"/>
      <c r="M1891" s="981" t="str">
        <f t="shared" si="100"/>
        <v/>
      </c>
      <c r="N1891" s="981">
        <f t="shared" si="79"/>
        <v>0</v>
      </c>
      <c r="O1891" s="904"/>
      <c r="P1891" s="904"/>
      <c r="Q1891" s="741"/>
    </row>
    <row r="1892" ht="22.5" hidden="1" customHeight="1">
      <c r="A1892" s="723" t="b">
        <v>0</v>
      </c>
      <c r="B1892" s="978"/>
      <c r="C1892" s="971"/>
      <c r="D1892" s="930"/>
      <c r="E1892" s="979"/>
      <c r="F1892" s="889"/>
      <c r="G1892" s="890"/>
      <c r="H1892" s="980"/>
      <c r="I1892" s="981"/>
      <c r="J1892" s="981"/>
      <c r="K1892" s="981"/>
      <c r="L1892" s="982"/>
      <c r="M1892" s="981" t="str">
        <f t="shared" si="100"/>
        <v/>
      </c>
      <c r="N1892" s="981">
        <f t="shared" si="79"/>
        <v>0</v>
      </c>
      <c r="O1892" s="904"/>
      <c r="P1892" s="904"/>
      <c r="Q1892" s="741"/>
    </row>
    <row r="1893" ht="22.5" hidden="1" customHeight="1">
      <c r="A1893" s="723" t="b">
        <v>0</v>
      </c>
      <c r="B1893" s="978"/>
      <c r="C1893" s="971"/>
      <c r="D1893" s="930"/>
      <c r="E1893" s="979"/>
      <c r="F1893" s="889"/>
      <c r="G1893" s="890"/>
      <c r="H1893" s="980"/>
      <c r="I1893" s="981"/>
      <c r="J1893" s="981"/>
      <c r="K1893" s="981"/>
      <c r="L1893" s="982"/>
      <c r="M1893" s="981" t="str">
        <f t="shared" si="100"/>
        <v/>
      </c>
      <c r="N1893" s="981">
        <f t="shared" si="79"/>
        <v>0</v>
      </c>
      <c r="O1893" s="904"/>
      <c r="P1893" s="904"/>
      <c r="Q1893" s="741"/>
    </row>
    <row r="1894" ht="22.5" hidden="1" customHeight="1">
      <c r="A1894" s="723" t="b">
        <v>0</v>
      </c>
      <c r="B1894" s="978"/>
      <c r="C1894" s="971"/>
      <c r="D1894" s="930"/>
      <c r="E1894" s="979"/>
      <c r="F1894" s="889"/>
      <c r="G1894" s="890"/>
      <c r="H1894" s="980"/>
      <c r="I1894" s="981"/>
      <c r="J1894" s="981"/>
      <c r="K1894" s="981"/>
      <c r="L1894" s="982"/>
      <c r="M1894" s="981" t="str">
        <f t="shared" si="100"/>
        <v/>
      </c>
      <c r="N1894" s="981">
        <f t="shared" si="79"/>
        <v>0</v>
      </c>
      <c r="O1894" s="904"/>
      <c r="P1894" s="904"/>
      <c r="Q1894" s="741"/>
    </row>
    <row r="1895" ht="22.5" hidden="1" customHeight="1">
      <c r="A1895" s="723" t="b">
        <v>0</v>
      </c>
      <c r="B1895" s="978"/>
      <c r="C1895" s="971"/>
      <c r="D1895" s="930"/>
      <c r="E1895" s="979"/>
      <c r="F1895" s="889"/>
      <c r="G1895" s="890"/>
      <c r="H1895" s="980"/>
      <c r="I1895" s="981"/>
      <c r="J1895" s="981"/>
      <c r="K1895" s="981"/>
      <c r="L1895" s="982"/>
      <c r="M1895" s="981" t="str">
        <f t="shared" si="100"/>
        <v/>
      </c>
      <c r="N1895" s="981">
        <f t="shared" si="79"/>
        <v>0</v>
      </c>
      <c r="O1895" s="904"/>
      <c r="P1895" s="904"/>
      <c r="Q1895" s="741"/>
    </row>
    <row r="1896" ht="22.5" hidden="1" customHeight="1">
      <c r="A1896" s="723" t="b">
        <v>0</v>
      </c>
      <c r="B1896" s="978"/>
      <c r="C1896" s="971"/>
      <c r="D1896" s="930"/>
      <c r="E1896" s="979"/>
      <c r="F1896" s="889"/>
      <c r="G1896" s="890"/>
      <c r="H1896" s="980"/>
      <c r="I1896" s="981"/>
      <c r="J1896" s="981"/>
      <c r="K1896" s="981"/>
      <c r="L1896" s="982"/>
      <c r="M1896" s="981" t="str">
        <f t="shared" si="100"/>
        <v/>
      </c>
      <c r="N1896" s="981">
        <f t="shared" si="79"/>
        <v>0</v>
      </c>
      <c r="O1896" s="904"/>
      <c r="P1896" s="904"/>
      <c r="Q1896" s="741"/>
    </row>
    <row r="1897" ht="22.5" hidden="1" customHeight="1">
      <c r="A1897" s="723" t="b">
        <v>0</v>
      </c>
      <c r="B1897" s="978"/>
      <c r="C1897" s="971"/>
      <c r="D1897" s="930"/>
      <c r="E1897" s="979"/>
      <c r="F1897" s="889"/>
      <c r="G1897" s="890"/>
      <c r="H1897" s="980"/>
      <c r="I1897" s="981"/>
      <c r="J1897" s="981"/>
      <c r="K1897" s="981"/>
      <c r="L1897" s="982"/>
      <c r="M1897" s="981" t="str">
        <f t="shared" si="100"/>
        <v/>
      </c>
      <c r="N1897" s="981">
        <f t="shared" si="79"/>
        <v>0</v>
      </c>
      <c r="O1897" s="904"/>
      <c r="P1897" s="904"/>
      <c r="Q1897" s="741"/>
    </row>
    <row r="1898" ht="22.5" hidden="1" customHeight="1">
      <c r="A1898" s="723" t="b">
        <v>0</v>
      </c>
      <c r="B1898" s="978"/>
      <c r="C1898" s="971"/>
      <c r="D1898" s="930"/>
      <c r="E1898" s="979"/>
      <c r="F1898" s="889"/>
      <c r="G1898" s="890"/>
      <c r="H1898" s="980"/>
      <c r="I1898" s="981"/>
      <c r="J1898" s="981"/>
      <c r="K1898" s="981"/>
      <c r="L1898" s="982"/>
      <c r="M1898" s="981" t="str">
        <f t="shared" si="100"/>
        <v/>
      </c>
      <c r="N1898" s="981">
        <f t="shared" si="79"/>
        <v>0</v>
      </c>
      <c r="O1898" s="904"/>
      <c r="P1898" s="904"/>
      <c r="Q1898" s="741"/>
    </row>
    <row r="1899" ht="22.5" hidden="1" customHeight="1">
      <c r="A1899" s="723" t="b">
        <v>0</v>
      </c>
      <c r="B1899" s="978"/>
      <c r="C1899" s="971"/>
      <c r="D1899" s="930"/>
      <c r="E1899" s="979"/>
      <c r="F1899" s="889"/>
      <c r="G1899" s="890"/>
      <c r="H1899" s="980"/>
      <c r="I1899" s="981"/>
      <c r="J1899" s="981"/>
      <c r="K1899" s="981"/>
      <c r="L1899" s="982"/>
      <c r="M1899" s="981" t="str">
        <f t="shared" si="100"/>
        <v/>
      </c>
      <c r="N1899" s="981">
        <f t="shared" si="79"/>
        <v>0</v>
      </c>
      <c r="O1899" s="904"/>
      <c r="P1899" s="904"/>
      <c r="Q1899" s="741"/>
    </row>
    <row r="1900" ht="22.5" hidden="1" customHeight="1">
      <c r="A1900" s="723" t="b">
        <v>0</v>
      </c>
      <c r="B1900" s="978"/>
      <c r="C1900" s="971"/>
      <c r="D1900" s="930"/>
      <c r="E1900" s="979"/>
      <c r="F1900" s="889"/>
      <c r="G1900" s="890"/>
      <c r="H1900" s="980"/>
      <c r="I1900" s="981"/>
      <c r="J1900" s="981"/>
      <c r="K1900" s="981"/>
      <c r="L1900" s="982"/>
      <c r="M1900" s="981" t="str">
        <f t="shared" si="100"/>
        <v/>
      </c>
      <c r="N1900" s="981">
        <f t="shared" si="79"/>
        <v>0</v>
      </c>
      <c r="O1900" s="904"/>
      <c r="P1900" s="904"/>
      <c r="Q1900" s="741"/>
    </row>
    <row r="1901" ht="22.5" hidden="1" customHeight="1">
      <c r="A1901" s="723" t="b">
        <v>0</v>
      </c>
      <c r="B1901" s="978"/>
      <c r="C1901" s="971"/>
      <c r="D1901" s="930"/>
      <c r="E1901" s="979"/>
      <c r="F1901" s="889"/>
      <c r="G1901" s="890"/>
      <c r="H1901" s="980"/>
      <c r="I1901" s="981"/>
      <c r="J1901" s="981"/>
      <c r="K1901" s="981"/>
      <c r="L1901" s="982"/>
      <c r="M1901" s="981" t="str">
        <f t="shared" si="100"/>
        <v/>
      </c>
      <c r="N1901" s="981">
        <f t="shared" si="79"/>
        <v>0</v>
      </c>
      <c r="O1901" s="904"/>
      <c r="P1901" s="904"/>
      <c r="Q1901" s="741"/>
    </row>
    <row r="1902" ht="22.5" hidden="1" customHeight="1">
      <c r="A1902" s="723" t="b">
        <v>0</v>
      </c>
      <c r="B1902" s="978"/>
      <c r="C1902" s="971"/>
      <c r="D1902" s="930"/>
      <c r="E1902" s="979"/>
      <c r="F1902" s="889"/>
      <c r="G1902" s="890"/>
      <c r="H1902" s="980"/>
      <c r="I1902" s="981"/>
      <c r="J1902" s="981"/>
      <c r="K1902" s="981"/>
      <c r="L1902" s="982"/>
      <c r="M1902" s="981" t="str">
        <f t="shared" si="100"/>
        <v/>
      </c>
      <c r="N1902" s="981">
        <f t="shared" si="79"/>
        <v>0</v>
      </c>
      <c r="O1902" s="904"/>
      <c r="P1902" s="904"/>
      <c r="Q1902" s="741"/>
    </row>
    <row r="1903" ht="22.5" hidden="1" customHeight="1">
      <c r="A1903" s="723" t="b">
        <v>0</v>
      </c>
      <c r="B1903" s="978"/>
      <c r="C1903" s="971"/>
      <c r="D1903" s="930"/>
      <c r="E1903" s="979"/>
      <c r="F1903" s="889"/>
      <c r="G1903" s="890"/>
      <c r="H1903" s="980"/>
      <c r="I1903" s="981"/>
      <c r="J1903" s="981"/>
      <c r="K1903" s="981"/>
      <c r="L1903" s="982"/>
      <c r="M1903" s="981" t="str">
        <f t="shared" si="100"/>
        <v/>
      </c>
      <c r="N1903" s="981">
        <f t="shared" si="79"/>
        <v>0</v>
      </c>
      <c r="O1903" s="904"/>
      <c r="P1903" s="904"/>
      <c r="Q1903" s="741"/>
    </row>
    <row r="1904" ht="22.5" hidden="1" customHeight="1">
      <c r="A1904" s="723" t="b">
        <v>0</v>
      </c>
      <c r="B1904" s="978"/>
      <c r="C1904" s="971"/>
      <c r="D1904" s="930"/>
      <c r="E1904" s="979"/>
      <c r="F1904" s="889"/>
      <c r="G1904" s="890"/>
      <c r="H1904" s="980"/>
      <c r="I1904" s="981"/>
      <c r="J1904" s="981"/>
      <c r="K1904" s="981"/>
      <c r="L1904" s="982"/>
      <c r="M1904" s="981" t="str">
        <f t="shared" si="100"/>
        <v/>
      </c>
      <c r="N1904" s="981">
        <f t="shared" si="79"/>
        <v>0</v>
      </c>
      <c r="O1904" s="904"/>
      <c r="P1904" s="904"/>
      <c r="Q1904" s="741"/>
    </row>
    <row r="1905" ht="22.5" hidden="1" customHeight="1">
      <c r="A1905" s="723" t="b">
        <v>0</v>
      </c>
      <c r="B1905" s="978"/>
      <c r="C1905" s="971"/>
      <c r="D1905" s="930"/>
      <c r="E1905" s="979"/>
      <c r="F1905" s="889"/>
      <c r="G1905" s="890"/>
      <c r="H1905" s="980"/>
      <c r="I1905" s="981"/>
      <c r="J1905" s="981"/>
      <c r="K1905" s="981"/>
      <c r="L1905" s="982"/>
      <c r="M1905" s="981" t="str">
        <f t="shared" si="100"/>
        <v/>
      </c>
      <c r="N1905" s="981">
        <f t="shared" si="79"/>
        <v>0</v>
      </c>
      <c r="O1905" s="904"/>
      <c r="P1905" s="904"/>
      <c r="Q1905" s="741"/>
    </row>
    <row r="1906" ht="22.5" hidden="1" customHeight="1">
      <c r="A1906" s="723" t="b">
        <v>0</v>
      </c>
      <c r="B1906" s="978"/>
      <c r="C1906" s="971"/>
      <c r="D1906" s="930"/>
      <c r="E1906" s="979"/>
      <c r="F1906" s="889"/>
      <c r="G1906" s="890"/>
      <c r="H1906" s="980"/>
      <c r="I1906" s="981"/>
      <c r="J1906" s="981"/>
      <c r="K1906" s="981"/>
      <c r="L1906" s="982"/>
      <c r="M1906" s="981" t="str">
        <f t="shared" si="100"/>
        <v/>
      </c>
      <c r="N1906" s="981">
        <f t="shared" si="79"/>
        <v>0</v>
      </c>
      <c r="O1906" s="904"/>
      <c r="P1906" s="904"/>
      <c r="Q1906" s="741"/>
    </row>
    <row r="1907" ht="22.5" hidden="1" customHeight="1">
      <c r="A1907" s="723" t="b">
        <v>0</v>
      </c>
      <c r="B1907" s="978"/>
      <c r="C1907" s="971"/>
      <c r="D1907" s="930"/>
      <c r="E1907" s="979"/>
      <c r="F1907" s="889"/>
      <c r="G1907" s="890"/>
      <c r="H1907" s="980"/>
      <c r="I1907" s="981"/>
      <c r="J1907" s="981"/>
      <c r="K1907" s="981"/>
      <c r="L1907" s="982"/>
      <c r="M1907" s="981" t="str">
        <f t="shared" si="100"/>
        <v/>
      </c>
      <c r="N1907" s="981">
        <f t="shared" si="79"/>
        <v>0</v>
      </c>
      <c r="O1907" s="904"/>
      <c r="P1907" s="904"/>
      <c r="Q1907" s="741"/>
    </row>
    <row r="1908" ht="22.5" hidden="1" customHeight="1">
      <c r="A1908" s="723" t="b">
        <v>0</v>
      </c>
      <c r="B1908" s="978"/>
      <c r="C1908" s="971"/>
      <c r="D1908" s="930"/>
      <c r="E1908" s="979"/>
      <c r="F1908" s="889"/>
      <c r="G1908" s="890"/>
      <c r="H1908" s="980"/>
      <c r="I1908" s="981"/>
      <c r="J1908" s="981"/>
      <c r="K1908" s="981"/>
      <c r="L1908" s="982"/>
      <c r="M1908" s="981" t="str">
        <f t="shared" si="100"/>
        <v/>
      </c>
      <c r="N1908" s="981">
        <f t="shared" si="79"/>
        <v>0</v>
      </c>
      <c r="O1908" s="904"/>
      <c r="P1908" s="904"/>
      <c r="Q1908" s="741"/>
    </row>
    <row r="1909" ht="22.5" hidden="1" customHeight="1">
      <c r="A1909" s="723" t="b">
        <v>0</v>
      </c>
      <c r="B1909" s="978"/>
      <c r="C1909" s="971"/>
      <c r="D1909" s="930"/>
      <c r="E1909" s="979"/>
      <c r="F1909" s="889"/>
      <c r="G1909" s="890"/>
      <c r="H1909" s="980"/>
      <c r="I1909" s="981"/>
      <c r="J1909" s="981"/>
      <c r="K1909" s="981"/>
      <c r="L1909" s="982"/>
      <c r="M1909" s="981" t="str">
        <f t="shared" si="100"/>
        <v/>
      </c>
      <c r="N1909" s="981">
        <f t="shared" si="79"/>
        <v>0</v>
      </c>
      <c r="O1909" s="904"/>
      <c r="P1909" s="904"/>
      <c r="Q1909" s="741"/>
    </row>
    <row r="1910" ht="22.5" hidden="1" customHeight="1">
      <c r="A1910" s="723" t="b">
        <v>0</v>
      </c>
      <c r="B1910" s="978"/>
      <c r="C1910" s="971"/>
      <c r="D1910" s="930"/>
      <c r="E1910" s="979"/>
      <c r="F1910" s="889"/>
      <c r="G1910" s="890"/>
      <c r="H1910" s="980"/>
      <c r="I1910" s="981"/>
      <c r="J1910" s="981"/>
      <c r="K1910" s="981"/>
      <c r="L1910" s="982"/>
      <c r="M1910" s="981" t="str">
        <f t="shared" si="100"/>
        <v/>
      </c>
      <c r="N1910" s="981">
        <f t="shared" si="79"/>
        <v>0</v>
      </c>
      <c r="O1910" s="904"/>
      <c r="P1910" s="904"/>
      <c r="Q1910" s="741"/>
    </row>
    <row r="1911" ht="22.5" hidden="1" customHeight="1">
      <c r="A1911" s="723" t="b">
        <v>0</v>
      </c>
      <c r="B1911" s="978"/>
      <c r="C1911" s="971"/>
      <c r="D1911" s="930"/>
      <c r="E1911" s="979"/>
      <c r="F1911" s="889"/>
      <c r="G1911" s="890"/>
      <c r="H1911" s="980"/>
      <c r="I1911" s="981"/>
      <c r="J1911" s="981"/>
      <c r="K1911" s="981"/>
      <c r="L1911" s="982"/>
      <c r="M1911" s="981" t="str">
        <f t="shared" si="100"/>
        <v/>
      </c>
      <c r="N1911" s="981">
        <f t="shared" si="79"/>
        <v>0</v>
      </c>
      <c r="O1911" s="904"/>
      <c r="P1911" s="904"/>
      <c r="Q1911" s="741"/>
    </row>
    <row r="1912" ht="22.5" hidden="1" customHeight="1">
      <c r="A1912" s="723" t="b">
        <v>0</v>
      </c>
      <c r="B1912" s="978"/>
      <c r="C1912" s="971"/>
      <c r="D1912" s="930"/>
      <c r="E1912" s="979"/>
      <c r="F1912" s="889"/>
      <c r="G1912" s="890"/>
      <c r="H1912" s="980"/>
      <c r="I1912" s="981"/>
      <c r="J1912" s="981"/>
      <c r="K1912" s="981"/>
      <c r="L1912" s="982"/>
      <c r="M1912" s="981" t="str">
        <f t="shared" si="100"/>
        <v/>
      </c>
      <c r="N1912" s="981">
        <f t="shared" si="79"/>
        <v>0</v>
      </c>
      <c r="O1912" s="904"/>
      <c r="P1912" s="904"/>
      <c r="Q1912" s="741"/>
    </row>
    <row r="1913" ht="22.5" hidden="1" customHeight="1">
      <c r="A1913" s="723" t="b">
        <v>0</v>
      </c>
      <c r="B1913" s="978"/>
      <c r="C1913" s="971"/>
      <c r="D1913" s="930"/>
      <c r="E1913" s="979"/>
      <c r="F1913" s="889"/>
      <c r="G1913" s="890"/>
      <c r="H1913" s="980"/>
      <c r="I1913" s="981"/>
      <c r="J1913" s="981"/>
      <c r="K1913" s="981"/>
      <c r="L1913" s="982"/>
      <c r="M1913" s="981" t="str">
        <f t="shared" si="100"/>
        <v/>
      </c>
      <c r="N1913" s="981">
        <f t="shared" si="79"/>
        <v>0</v>
      </c>
      <c r="O1913" s="904"/>
      <c r="P1913" s="904"/>
      <c r="Q1913" s="741"/>
    </row>
    <row r="1914" ht="22.5" hidden="1" customHeight="1">
      <c r="A1914" s="723" t="b">
        <v>0</v>
      </c>
      <c r="B1914" s="978"/>
      <c r="C1914" s="971"/>
      <c r="D1914" s="930"/>
      <c r="E1914" s="979"/>
      <c r="F1914" s="889"/>
      <c r="G1914" s="890"/>
      <c r="H1914" s="980"/>
      <c r="I1914" s="981"/>
      <c r="J1914" s="981"/>
      <c r="K1914" s="981"/>
      <c r="L1914" s="982"/>
      <c r="M1914" s="981" t="str">
        <f t="shared" si="100"/>
        <v/>
      </c>
      <c r="N1914" s="981">
        <f t="shared" si="79"/>
        <v>0</v>
      </c>
      <c r="O1914" s="904"/>
      <c r="P1914" s="904"/>
      <c r="Q1914" s="741"/>
    </row>
    <row r="1915" ht="22.5" hidden="1" customHeight="1">
      <c r="A1915" s="723" t="b">
        <v>0</v>
      </c>
      <c r="B1915" s="978"/>
      <c r="C1915" s="971"/>
      <c r="D1915" s="930"/>
      <c r="E1915" s="979"/>
      <c r="F1915" s="889"/>
      <c r="G1915" s="890"/>
      <c r="H1915" s="980"/>
      <c r="I1915" s="981"/>
      <c r="J1915" s="981"/>
      <c r="K1915" s="981"/>
      <c r="L1915" s="982"/>
      <c r="M1915" s="981" t="str">
        <f t="shared" si="100"/>
        <v/>
      </c>
      <c r="N1915" s="981">
        <f t="shared" si="79"/>
        <v>0</v>
      </c>
      <c r="O1915" s="904"/>
      <c r="P1915" s="904"/>
      <c r="Q1915" s="741"/>
    </row>
    <row r="1916" ht="22.5" hidden="1" customHeight="1">
      <c r="A1916" s="723" t="b">
        <v>0</v>
      </c>
      <c r="B1916" s="978"/>
      <c r="C1916" s="971"/>
      <c r="D1916" s="930"/>
      <c r="E1916" s="979"/>
      <c r="F1916" s="889"/>
      <c r="G1916" s="890"/>
      <c r="H1916" s="980"/>
      <c r="I1916" s="981"/>
      <c r="J1916" s="981"/>
      <c r="K1916" s="981"/>
      <c r="L1916" s="982"/>
      <c r="M1916" s="981" t="str">
        <f t="shared" si="100"/>
        <v/>
      </c>
      <c r="N1916" s="981">
        <f t="shared" si="79"/>
        <v>0</v>
      </c>
      <c r="O1916" s="904"/>
      <c r="P1916" s="904"/>
      <c r="Q1916" s="741"/>
    </row>
    <row r="1917" ht="22.5" hidden="1" customHeight="1">
      <c r="A1917" s="723" t="b">
        <v>0</v>
      </c>
      <c r="B1917" s="978"/>
      <c r="C1917" s="971"/>
      <c r="D1917" s="930"/>
      <c r="E1917" s="979"/>
      <c r="F1917" s="889"/>
      <c r="G1917" s="890"/>
      <c r="H1917" s="980"/>
      <c r="I1917" s="981"/>
      <c r="J1917" s="981"/>
      <c r="K1917" s="981"/>
      <c r="L1917" s="982"/>
      <c r="M1917" s="981" t="str">
        <f t="shared" si="100"/>
        <v/>
      </c>
      <c r="N1917" s="981">
        <f t="shared" si="79"/>
        <v>0</v>
      </c>
      <c r="O1917" s="904"/>
      <c r="P1917" s="904"/>
      <c r="Q1917" s="741"/>
    </row>
    <row r="1918" ht="22.5" hidden="1" customHeight="1">
      <c r="A1918" s="723" t="b">
        <v>0</v>
      </c>
      <c r="B1918" s="978"/>
      <c r="C1918" s="971"/>
      <c r="D1918" s="930"/>
      <c r="E1918" s="979"/>
      <c r="F1918" s="889"/>
      <c r="G1918" s="890"/>
      <c r="H1918" s="980"/>
      <c r="I1918" s="981"/>
      <c r="J1918" s="981"/>
      <c r="K1918" s="981"/>
      <c r="L1918" s="982"/>
      <c r="M1918" s="981" t="str">
        <f t="shared" si="100"/>
        <v/>
      </c>
      <c r="N1918" s="981">
        <f t="shared" si="79"/>
        <v>0</v>
      </c>
      <c r="O1918" s="904"/>
      <c r="P1918" s="904"/>
      <c r="Q1918" s="741"/>
    </row>
    <row r="1919" ht="22.5" hidden="1" customHeight="1">
      <c r="A1919" s="723" t="b">
        <v>0</v>
      </c>
      <c r="B1919" s="978"/>
      <c r="C1919" s="971"/>
      <c r="D1919" s="930"/>
      <c r="E1919" s="979"/>
      <c r="F1919" s="889"/>
      <c r="G1919" s="890"/>
      <c r="H1919" s="980"/>
      <c r="I1919" s="981"/>
      <c r="J1919" s="981"/>
      <c r="K1919" s="981"/>
      <c r="L1919" s="982"/>
      <c r="M1919" s="981" t="str">
        <f t="shared" si="100"/>
        <v/>
      </c>
      <c r="N1919" s="981">
        <f t="shared" si="79"/>
        <v>0</v>
      </c>
      <c r="O1919" s="904"/>
      <c r="P1919" s="904"/>
      <c r="Q1919" s="741"/>
    </row>
    <row r="1920" ht="22.5" hidden="1" customHeight="1">
      <c r="A1920" s="723" t="b">
        <v>0</v>
      </c>
      <c r="B1920" s="978"/>
      <c r="C1920" s="971"/>
      <c r="D1920" s="930"/>
      <c r="E1920" s="979"/>
      <c r="F1920" s="889"/>
      <c r="G1920" s="890"/>
      <c r="H1920" s="980"/>
      <c r="I1920" s="981"/>
      <c r="J1920" s="981"/>
      <c r="K1920" s="981"/>
      <c r="L1920" s="982"/>
      <c r="M1920" s="981" t="str">
        <f t="shared" si="100"/>
        <v/>
      </c>
      <c r="N1920" s="981">
        <f t="shared" si="79"/>
        <v>0</v>
      </c>
      <c r="O1920" s="904"/>
      <c r="P1920" s="904"/>
      <c r="Q1920" s="741"/>
    </row>
    <row r="1921" ht="22.5" hidden="1" customHeight="1">
      <c r="A1921" s="723" t="b">
        <v>0</v>
      </c>
      <c r="B1921" s="978"/>
      <c r="C1921" s="971"/>
      <c r="D1921" s="930"/>
      <c r="E1921" s="979"/>
      <c r="F1921" s="889"/>
      <c r="G1921" s="890"/>
      <c r="H1921" s="980"/>
      <c r="I1921" s="981"/>
      <c r="J1921" s="981"/>
      <c r="K1921" s="981"/>
      <c r="L1921" s="982"/>
      <c r="M1921" s="981" t="str">
        <f t="shared" si="100"/>
        <v/>
      </c>
      <c r="N1921" s="981">
        <f t="shared" si="79"/>
        <v>0</v>
      </c>
      <c r="O1921" s="904"/>
      <c r="P1921" s="904"/>
      <c r="Q1921" s="741"/>
    </row>
    <row r="1922" ht="22.5" hidden="1" customHeight="1">
      <c r="A1922" s="723" t="b">
        <v>0</v>
      </c>
      <c r="B1922" s="978"/>
      <c r="C1922" s="971"/>
      <c r="D1922" s="930"/>
      <c r="E1922" s="979"/>
      <c r="F1922" s="889"/>
      <c r="G1922" s="890"/>
      <c r="H1922" s="980"/>
      <c r="I1922" s="981"/>
      <c r="J1922" s="981"/>
      <c r="K1922" s="981"/>
      <c r="L1922" s="982"/>
      <c r="M1922" s="981" t="str">
        <f t="shared" si="100"/>
        <v/>
      </c>
      <c r="N1922" s="981">
        <f t="shared" si="79"/>
        <v>0</v>
      </c>
      <c r="O1922" s="904"/>
      <c r="P1922" s="904"/>
      <c r="Q1922" s="741"/>
    </row>
    <row r="1923" ht="22.5" hidden="1" customHeight="1">
      <c r="A1923" s="723" t="b">
        <v>0</v>
      </c>
      <c r="B1923" s="978"/>
      <c r="C1923" s="971"/>
      <c r="D1923" s="930"/>
      <c r="E1923" s="979"/>
      <c r="F1923" s="889"/>
      <c r="G1923" s="890"/>
      <c r="H1923" s="980"/>
      <c r="I1923" s="981"/>
      <c r="J1923" s="981"/>
      <c r="K1923" s="981"/>
      <c r="L1923" s="982"/>
      <c r="M1923" s="981" t="str">
        <f t="shared" si="100"/>
        <v/>
      </c>
      <c r="N1923" s="981">
        <f t="shared" si="79"/>
        <v>0</v>
      </c>
      <c r="O1923" s="904"/>
      <c r="P1923" s="904"/>
      <c r="Q1923" s="741"/>
    </row>
    <row r="1924" ht="22.5" hidden="1" customHeight="1">
      <c r="A1924" s="723" t="b">
        <v>0</v>
      </c>
      <c r="B1924" s="978"/>
      <c r="C1924" s="971"/>
      <c r="D1924" s="930"/>
      <c r="E1924" s="979"/>
      <c r="F1924" s="889"/>
      <c r="G1924" s="890"/>
      <c r="H1924" s="980"/>
      <c r="I1924" s="981"/>
      <c r="J1924" s="981"/>
      <c r="K1924" s="981"/>
      <c r="L1924" s="982"/>
      <c r="M1924" s="981" t="str">
        <f t="shared" si="100"/>
        <v/>
      </c>
      <c r="N1924" s="981">
        <f t="shared" si="79"/>
        <v>0</v>
      </c>
      <c r="O1924" s="904"/>
      <c r="P1924" s="904"/>
      <c r="Q1924" s="741"/>
    </row>
    <row r="1925" ht="22.5" hidden="1" customHeight="1">
      <c r="A1925" s="723" t="b">
        <v>0</v>
      </c>
      <c r="B1925" s="978"/>
      <c r="C1925" s="971"/>
      <c r="D1925" s="930"/>
      <c r="E1925" s="979"/>
      <c r="F1925" s="889"/>
      <c r="G1925" s="890"/>
      <c r="H1925" s="980"/>
      <c r="I1925" s="981"/>
      <c r="J1925" s="981"/>
      <c r="K1925" s="981"/>
      <c r="L1925" s="982"/>
      <c r="M1925" s="981" t="str">
        <f t="shared" si="100"/>
        <v/>
      </c>
      <c r="N1925" s="981">
        <f t="shared" si="79"/>
        <v>0</v>
      </c>
      <c r="O1925" s="904"/>
      <c r="P1925" s="904"/>
      <c r="Q1925" s="741"/>
    </row>
    <row r="1926" ht="22.5" hidden="1" customHeight="1">
      <c r="A1926" s="723" t="b">
        <v>0</v>
      </c>
      <c r="B1926" s="978"/>
      <c r="C1926" s="971"/>
      <c r="D1926" s="930"/>
      <c r="E1926" s="979"/>
      <c r="F1926" s="889"/>
      <c r="G1926" s="890"/>
      <c r="H1926" s="980"/>
      <c r="I1926" s="981"/>
      <c r="J1926" s="981"/>
      <c r="K1926" s="981"/>
      <c r="L1926" s="982"/>
      <c r="M1926" s="981" t="str">
        <f t="shared" si="100"/>
        <v/>
      </c>
      <c r="N1926" s="981">
        <f t="shared" si="79"/>
        <v>0</v>
      </c>
      <c r="O1926" s="904"/>
      <c r="P1926" s="904"/>
      <c r="Q1926" s="741"/>
    </row>
    <row r="1927" ht="22.5" hidden="1" customHeight="1">
      <c r="A1927" s="723" t="b">
        <v>0</v>
      </c>
      <c r="B1927" s="978"/>
      <c r="C1927" s="971"/>
      <c r="D1927" s="930"/>
      <c r="E1927" s="979"/>
      <c r="F1927" s="889"/>
      <c r="G1927" s="890"/>
      <c r="H1927" s="980"/>
      <c r="I1927" s="981"/>
      <c r="J1927" s="981"/>
      <c r="K1927" s="981"/>
      <c r="L1927" s="982"/>
      <c r="M1927" s="981" t="str">
        <f t="shared" si="100"/>
        <v/>
      </c>
      <c r="N1927" s="981">
        <f t="shared" si="79"/>
        <v>0</v>
      </c>
      <c r="O1927" s="904"/>
      <c r="P1927" s="904"/>
      <c r="Q1927" s="741"/>
    </row>
    <row r="1928" ht="22.5" hidden="1" customHeight="1">
      <c r="A1928" s="723" t="b">
        <v>0</v>
      </c>
      <c r="B1928" s="978"/>
      <c r="C1928" s="971"/>
      <c r="D1928" s="930"/>
      <c r="E1928" s="979"/>
      <c r="F1928" s="889"/>
      <c r="G1928" s="890"/>
      <c r="H1928" s="980"/>
      <c r="I1928" s="981"/>
      <c r="J1928" s="981"/>
      <c r="K1928" s="981"/>
      <c r="L1928" s="982"/>
      <c r="M1928" s="981" t="str">
        <f t="shared" si="100"/>
        <v/>
      </c>
      <c r="N1928" s="981">
        <f t="shared" si="79"/>
        <v>0</v>
      </c>
      <c r="O1928" s="904"/>
      <c r="P1928" s="904"/>
      <c r="Q1928" s="741"/>
    </row>
    <row r="1929" ht="22.5" hidden="1" customHeight="1">
      <c r="A1929" s="723" t="b">
        <v>0</v>
      </c>
      <c r="B1929" s="978"/>
      <c r="C1929" s="971"/>
      <c r="D1929" s="930"/>
      <c r="E1929" s="979"/>
      <c r="F1929" s="889"/>
      <c r="G1929" s="890"/>
      <c r="H1929" s="980"/>
      <c r="I1929" s="981"/>
      <c r="J1929" s="981"/>
      <c r="K1929" s="981"/>
      <c r="L1929" s="982"/>
      <c r="M1929" s="981" t="str">
        <f t="shared" si="100"/>
        <v/>
      </c>
      <c r="N1929" s="981">
        <f t="shared" si="79"/>
        <v>0</v>
      </c>
      <c r="O1929" s="904"/>
      <c r="P1929" s="904"/>
      <c r="Q1929" s="741"/>
    </row>
    <row r="1930" ht="22.5" hidden="1" customHeight="1">
      <c r="A1930" s="723" t="b">
        <v>0</v>
      </c>
      <c r="B1930" s="978"/>
      <c r="C1930" s="971"/>
      <c r="D1930" s="930"/>
      <c r="E1930" s="979"/>
      <c r="F1930" s="889"/>
      <c r="G1930" s="890"/>
      <c r="H1930" s="980"/>
      <c r="I1930" s="981"/>
      <c r="J1930" s="981"/>
      <c r="K1930" s="981"/>
      <c r="L1930" s="982"/>
      <c r="M1930" s="981" t="str">
        <f t="shared" si="100"/>
        <v/>
      </c>
      <c r="N1930" s="981">
        <f t="shared" si="79"/>
        <v>0</v>
      </c>
      <c r="O1930" s="904"/>
      <c r="P1930" s="904"/>
      <c r="Q1930" s="741"/>
    </row>
    <row r="1931" ht="22.5" hidden="1" customHeight="1">
      <c r="A1931" s="723" t="b">
        <v>0</v>
      </c>
      <c r="B1931" s="978"/>
      <c r="C1931" s="971"/>
      <c r="D1931" s="930"/>
      <c r="E1931" s="979"/>
      <c r="F1931" s="889"/>
      <c r="G1931" s="890"/>
      <c r="H1931" s="980"/>
      <c r="I1931" s="981"/>
      <c r="J1931" s="981"/>
      <c r="K1931" s="981"/>
      <c r="L1931" s="982"/>
      <c r="M1931" s="981" t="str">
        <f t="shared" si="100"/>
        <v/>
      </c>
      <c r="N1931" s="981">
        <f t="shared" si="79"/>
        <v>0</v>
      </c>
      <c r="O1931" s="904"/>
      <c r="P1931" s="904"/>
      <c r="Q1931" s="741"/>
    </row>
    <row r="1932" ht="22.5" hidden="1" customHeight="1">
      <c r="A1932" s="723" t="b">
        <v>0</v>
      </c>
      <c r="B1932" s="978"/>
      <c r="C1932" s="971"/>
      <c r="D1932" s="930"/>
      <c r="E1932" s="979"/>
      <c r="F1932" s="889"/>
      <c r="G1932" s="890"/>
      <c r="H1932" s="980"/>
      <c r="I1932" s="981"/>
      <c r="J1932" s="981"/>
      <c r="K1932" s="981"/>
      <c r="L1932" s="982"/>
      <c r="M1932" s="981" t="str">
        <f t="shared" si="100"/>
        <v/>
      </c>
      <c r="N1932" s="981">
        <f t="shared" si="79"/>
        <v>0</v>
      </c>
      <c r="O1932" s="904"/>
      <c r="P1932" s="904"/>
      <c r="Q1932" s="741"/>
    </row>
    <row r="1933" ht="22.5" hidden="1" customHeight="1">
      <c r="A1933" s="723" t="b">
        <v>0</v>
      </c>
      <c r="B1933" s="978"/>
      <c r="C1933" s="971"/>
      <c r="D1933" s="930"/>
      <c r="E1933" s="979"/>
      <c r="F1933" s="889"/>
      <c r="G1933" s="890"/>
      <c r="H1933" s="980"/>
      <c r="I1933" s="981"/>
      <c r="J1933" s="981"/>
      <c r="K1933" s="981"/>
      <c r="L1933" s="982"/>
      <c r="M1933" s="981" t="str">
        <f t="shared" si="100"/>
        <v/>
      </c>
      <c r="N1933" s="981">
        <f t="shared" si="79"/>
        <v>0</v>
      </c>
      <c r="O1933" s="904"/>
      <c r="P1933" s="904"/>
      <c r="Q1933" s="741"/>
    </row>
    <row r="1934" ht="22.5" hidden="1" customHeight="1">
      <c r="A1934" s="723" t="b">
        <v>0</v>
      </c>
      <c r="B1934" s="978"/>
      <c r="C1934" s="971"/>
      <c r="D1934" s="930"/>
      <c r="E1934" s="979"/>
      <c r="F1934" s="889"/>
      <c r="G1934" s="890"/>
      <c r="H1934" s="980"/>
      <c r="I1934" s="981"/>
      <c r="J1934" s="981"/>
      <c r="K1934" s="981"/>
      <c r="L1934" s="982"/>
      <c r="M1934" s="981" t="str">
        <f t="shared" si="100"/>
        <v/>
      </c>
      <c r="N1934" s="981">
        <f t="shared" si="79"/>
        <v>0</v>
      </c>
      <c r="O1934" s="904"/>
      <c r="P1934" s="904"/>
      <c r="Q1934" s="741"/>
    </row>
    <row r="1935" ht="22.5" hidden="1" customHeight="1">
      <c r="A1935" s="723" t="b">
        <v>0</v>
      </c>
      <c r="B1935" s="978"/>
      <c r="C1935" s="971"/>
      <c r="D1935" s="930"/>
      <c r="E1935" s="979"/>
      <c r="F1935" s="889"/>
      <c r="G1935" s="890"/>
      <c r="H1935" s="980"/>
      <c r="I1935" s="981"/>
      <c r="J1935" s="981"/>
      <c r="K1935" s="981"/>
      <c r="L1935" s="982"/>
      <c r="M1935" s="981" t="str">
        <f t="shared" si="100"/>
        <v/>
      </c>
      <c r="N1935" s="981">
        <f t="shared" si="79"/>
        <v>0</v>
      </c>
      <c r="O1935" s="904"/>
      <c r="P1935" s="904"/>
      <c r="Q1935" s="741"/>
    </row>
    <row r="1936" ht="22.5" hidden="1" customHeight="1">
      <c r="A1936" s="723" t="b">
        <v>0</v>
      </c>
      <c r="B1936" s="978"/>
      <c r="C1936" s="971"/>
      <c r="D1936" s="930"/>
      <c r="E1936" s="979"/>
      <c r="F1936" s="889"/>
      <c r="G1936" s="890"/>
      <c r="H1936" s="980"/>
      <c r="I1936" s="981"/>
      <c r="J1936" s="981"/>
      <c r="K1936" s="981"/>
      <c r="L1936" s="982"/>
      <c r="M1936" s="981" t="str">
        <f t="shared" si="100"/>
        <v/>
      </c>
      <c r="N1936" s="981">
        <f t="shared" si="79"/>
        <v>0</v>
      </c>
      <c r="O1936" s="904"/>
      <c r="P1936" s="904"/>
      <c r="Q1936" s="741"/>
    </row>
    <row r="1937" ht="22.5" hidden="1" customHeight="1">
      <c r="A1937" s="723" t="b">
        <v>0</v>
      </c>
      <c r="B1937" s="978"/>
      <c r="C1937" s="971"/>
      <c r="D1937" s="930"/>
      <c r="E1937" s="979"/>
      <c r="F1937" s="889"/>
      <c r="G1937" s="890"/>
      <c r="H1937" s="980"/>
      <c r="I1937" s="981"/>
      <c r="J1937" s="981"/>
      <c r="K1937" s="981"/>
      <c r="L1937" s="982"/>
      <c r="M1937" s="981" t="str">
        <f t="shared" si="100"/>
        <v/>
      </c>
      <c r="N1937" s="981">
        <f t="shared" si="79"/>
        <v>0</v>
      </c>
      <c r="O1937" s="904"/>
      <c r="P1937" s="904"/>
      <c r="Q1937" s="741"/>
    </row>
    <row r="1938" ht="22.5" hidden="1" customHeight="1">
      <c r="A1938" s="723" t="b">
        <v>0</v>
      </c>
      <c r="B1938" s="978"/>
      <c r="C1938" s="971"/>
      <c r="D1938" s="930"/>
      <c r="E1938" s="979"/>
      <c r="F1938" s="889"/>
      <c r="G1938" s="890"/>
      <c r="H1938" s="980"/>
      <c r="I1938" s="981"/>
      <c r="J1938" s="981"/>
      <c r="K1938" s="981"/>
      <c r="L1938" s="982"/>
      <c r="M1938" s="981" t="str">
        <f t="shared" si="100"/>
        <v/>
      </c>
      <c r="N1938" s="981">
        <f t="shared" si="79"/>
        <v>0</v>
      </c>
      <c r="O1938" s="904"/>
      <c r="P1938" s="904"/>
      <c r="Q1938" s="741"/>
    </row>
    <row r="1939" ht="22.5" hidden="1" customHeight="1">
      <c r="A1939" s="723" t="b">
        <v>0</v>
      </c>
      <c r="B1939" s="978"/>
      <c r="C1939" s="971"/>
      <c r="D1939" s="930"/>
      <c r="E1939" s="979"/>
      <c r="F1939" s="889"/>
      <c r="G1939" s="890"/>
      <c r="H1939" s="980"/>
      <c r="I1939" s="981"/>
      <c r="J1939" s="981"/>
      <c r="K1939" s="981"/>
      <c r="L1939" s="982"/>
      <c r="M1939" s="981" t="str">
        <f t="shared" si="100"/>
        <v/>
      </c>
      <c r="N1939" s="981">
        <f t="shared" si="79"/>
        <v>0</v>
      </c>
      <c r="O1939" s="904"/>
      <c r="P1939" s="904"/>
      <c r="Q1939" s="741"/>
    </row>
    <row r="1940" ht="22.5" hidden="1" customHeight="1">
      <c r="A1940" s="723" t="b">
        <v>0</v>
      </c>
      <c r="B1940" s="978"/>
      <c r="C1940" s="971"/>
      <c r="D1940" s="930"/>
      <c r="E1940" s="979"/>
      <c r="F1940" s="889"/>
      <c r="G1940" s="890"/>
      <c r="H1940" s="980"/>
      <c r="I1940" s="981"/>
      <c r="J1940" s="981"/>
      <c r="K1940" s="981"/>
      <c r="L1940" s="982"/>
      <c r="M1940" s="981" t="str">
        <f t="shared" si="100"/>
        <v/>
      </c>
      <c r="N1940" s="981">
        <f t="shared" si="79"/>
        <v>0</v>
      </c>
      <c r="O1940" s="904"/>
      <c r="P1940" s="904"/>
      <c r="Q1940" s="741"/>
    </row>
    <row r="1941" ht="22.5" hidden="1" customHeight="1">
      <c r="A1941" s="723" t="b">
        <v>0</v>
      </c>
      <c r="B1941" s="978"/>
      <c r="C1941" s="971"/>
      <c r="D1941" s="930"/>
      <c r="E1941" s="979"/>
      <c r="F1941" s="889"/>
      <c r="G1941" s="890"/>
      <c r="H1941" s="980"/>
      <c r="I1941" s="981"/>
      <c r="J1941" s="981"/>
      <c r="K1941" s="981"/>
      <c r="L1941" s="982"/>
      <c r="M1941" s="981" t="str">
        <f t="shared" si="100"/>
        <v/>
      </c>
      <c r="N1941" s="981">
        <f t="shared" si="79"/>
        <v>0</v>
      </c>
      <c r="O1941" s="904"/>
      <c r="P1941" s="904"/>
      <c r="Q1941" s="741"/>
    </row>
    <row r="1942" ht="22.5" hidden="1" customHeight="1">
      <c r="A1942" s="723" t="b">
        <v>0</v>
      </c>
      <c r="B1942" s="978"/>
      <c r="C1942" s="971"/>
      <c r="D1942" s="930"/>
      <c r="E1942" s="979"/>
      <c r="F1942" s="889"/>
      <c r="G1942" s="890"/>
      <c r="H1942" s="980"/>
      <c r="I1942" s="981"/>
      <c r="J1942" s="981"/>
      <c r="K1942" s="981"/>
      <c r="L1942" s="982"/>
      <c r="M1942" s="981" t="str">
        <f t="shared" si="100"/>
        <v/>
      </c>
      <c r="N1942" s="981">
        <f t="shared" si="79"/>
        <v>0</v>
      </c>
      <c r="O1942" s="904"/>
      <c r="P1942" s="904"/>
      <c r="Q1942" s="741"/>
    </row>
    <row r="1943" ht="22.5" hidden="1" customHeight="1">
      <c r="A1943" s="723" t="b">
        <v>0</v>
      </c>
      <c r="B1943" s="978"/>
      <c r="C1943" s="971"/>
      <c r="D1943" s="930"/>
      <c r="E1943" s="979"/>
      <c r="F1943" s="889"/>
      <c r="G1943" s="890"/>
      <c r="H1943" s="980"/>
      <c r="I1943" s="981"/>
      <c r="J1943" s="981"/>
      <c r="K1943" s="981"/>
      <c r="L1943" s="982"/>
      <c r="M1943" s="981" t="str">
        <f t="shared" si="100"/>
        <v/>
      </c>
      <c r="N1943" s="981">
        <f t="shared" si="79"/>
        <v>0</v>
      </c>
      <c r="O1943" s="904"/>
      <c r="P1943" s="904"/>
      <c r="Q1943" s="741"/>
    </row>
    <row r="1944" ht="22.5" hidden="1" customHeight="1">
      <c r="A1944" s="723" t="b">
        <v>0</v>
      </c>
      <c r="B1944" s="978"/>
      <c r="C1944" s="971"/>
      <c r="D1944" s="930"/>
      <c r="E1944" s="979"/>
      <c r="F1944" s="889"/>
      <c r="G1944" s="890"/>
      <c r="H1944" s="980"/>
      <c r="I1944" s="981"/>
      <c r="J1944" s="981"/>
      <c r="K1944" s="981"/>
      <c r="L1944" s="982"/>
      <c r="M1944" s="981" t="str">
        <f t="shared" si="100"/>
        <v/>
      </c>
      <c r="N1944" s="981">
        <f t="shared" si="79"/>
        <v>0</v>
      </c>
      <c r="O1944" s="904"/>
      <c r="P1944" s="904"/>
      <c r="Q1944" s="741"/>
    </row>
    <row r="1945" ht="22.5" hidden="1" customHeight="1">
      <c r="A1945" s="723" t="b">
        <v>0</v>
      </c>
      <c r="B1945" s="978"/>
      <c r="C1945" s="971"/>
      <c r="D1945" s="930"/>
      <c r="E1945" s="979"/>
      <c r="F1945" s="889"/>
      <c r="G1945" s="890"/>
      <c r="H1945" s="980"/>
      <c r="I1945" s="981"/>
      <c r="J1945" s="981"/>
      <c r="K1945" s="981"/>
      <c r="L1945" s="982"/>
      <c r="M1945" s="981" t="str">
        <f t="shared" si="100"/>
        <v/>
      </c>
      <c r="N1945" s="981">
        <f t="shared" si="79"/>
        <v>0</v>
      </c>
      <c r="O1945" s="904"/>
      <c r="P1945" s="904"/>
      <c r="Q1945" s="741"/>
    </row>
    <row r="1946" ht="22.5" hidden="1" customHeight="1">
      <c r="A1946" s="723" t="b">
        <v>0</v>
      </c>
      <c r="B1946" s="978"/>
      <c r="C1946" s="971"/>
      <c r="D1946" s="930"/>
      <c r="E1946" s="979"/>
      <c r="F1946" s="889"/>
      <c r="G1946" s="890"/>
      <c r="H1946" s="980"/>
      <c r="I1946" s="981"/>
      <c r="J1946" s="981"/>
      <c r="K1946" s="981"/>
      <c r="L1946" s="982"/>
      <c r="M1946" s="981" t="str">
        <f t="shared" si="100"/>
        <v/>
      </c>
      <c r="N1946" s="981">
        <f t="shared" si="79"/>
        <v>0</v>
      </c>
      <c r="O1946" s="904"/>
      <c r="P1946" s="904"/>
      <c r="Q1946" s="741"/>
    </row>
    <row r="1947" ht="22.5" hidden="1" customHeight="1">
      <c r="A1947" s="723" t="b">
        <v>0</v>
      </c>
      <c r="B1947" s="978"/>
      <c r="C1947" s="971"/>
      <c r="D1947" s="930"/>
      <c r="E1947" s="979"/>
      <c r="F1947" s="889"/>
      <c r="G1947" s="890"/>
      <c r="H1947" s="980"/>
      <c r="I1947" s="981"/>
      <c r="J1947" s="981"/>
      <c r="K1947" s="981"/>
      <c r="L1947" s="982"/>
      <c r="M1947" s="981" t="str">
        <f t="shared" si="100"/>
        <v/>
      </c>
      <c r="N1947" s="981">
        <f t="shared" si="79"/>
        <v>0</v>
      </c>
      <c r="O1947" s="904"/>
      <c r="P1947" s="904"/>
      <c r="Q1947" s="741"/>
    </row>
    <row r="1948" ht="22.5" hidden="1" customHeight="1">
      <c r="A1948" s="723" t="b">
        <v>0</v>
      </c>
      <c r="B1948" s="978"/>
      <c r="C1948" s="971"/>
      <c r="D1948" s="930"/>
      <c r="E1948" s="979"/>
      <c r="F1948" s="889"/>
      <c r="G1948" s="890"/>
      <c r="H1948" s="980"/>
      <c r="I1948" s="981"/>
      <c r="J1948" s="981"/>
      <c r="K1948" s="981"/>
      <c r="L1948" s="982"/>
      <c r="M1948" s="981" t="str">
        <f t="shared" si="100"/>
        <v/>
      </c>
      <c r="N1948" s="981">
        <f t="shared" si="79"/>
        <v>0</v>
      </c>
      <c r="O1948" s="904"/>
      <c r="P1948" s="904"/>
      <c r="Q1948" s="741"/>
    </row>
    <row r="1949" ht="22.5" hidden="1" customHeight="1">
      <c r="A1949" s="723" t="b">
        <v>0</v>
      </c>
      <c r="B1949" s="978"/>
      <c r="C1949" s="971"/>
      <c r="D1949" s="930"/>
      <c r="E1949" s="979"/>
      <c r="F1949" s="889"/>
      <c r="G1949" s="890"/>
      <c r="H1949" s="980"/>
      <c r="I1949" s="981"/>
      <c r="J1949" s="981"/>
      <c r="K1949" s="981"/>
      <c r="L1949" s="982"/>
      <c r="M1949" s="981" t="str">
        <f t="shared" si="100"/>
        <v/>
      </c>
      <c r="N1949" s="981">
        <f t="shared" si="79"/>
        <v>0</v>
      </c>
      <c r="O1949" s="904"/>
      <c r="P1949" s="904"/>
      <c r="Q1949" s="741"/>
    </row>
    <row r="1950" ht="22.5" hidden="1" customHeight="1">
      <c r="A1950" s="723" t="b">
        <v>0</v>
      </c>
      <c r="B1950" s="978"/>
      <c r="C1950" s="971"/>
      <c r="D1950" s="930"/>
      <c r="E1950" s="979"/>
      <c r="F1950" s="889"/>
      <c r="G1950" s="890"/>
      <c r="H1950" s="980"/>
      <c r="I1950" s="981"/>
      <c r="J1950" s="981"/>
      <c r="K1950" s="981"/>
      <c r="L1950" s="982"/>
      <c r="M1950" s="981" t="str">
        <f t="shared" si="100"/>
        <v/>
      </c>
      <c r="N1950" s="981">
        <f t="shared" si="79"/>
        <v>0</v>
      </c>
      <c r="O1950" s="904"/>
      <c r="P1950" s="904"/>
      <c r="Q1950" s="741"/>
    </row>
    <row r="1951" ht="22.5" hidden="1" customHeight="1">
      <c r="A1951" s="723" t="b">
        <v>0</v>
      </c>
      <c r="B1951" s="978"/>
      <c r="C1951" s="971"/>
      <c r="D1951" s="930"/>
      <c r="E1951" s="979"/>
      <c r="F1951" s="889"/>
      <c r="G1951" s="890"/>
      <c r="H1951" s="980"/>
      <c r="I1951" s="981"/>
      <c r="J1951" s="981"/>
      <c r="K1951" s="981"/>
      <c r="L1951" s="982"/>
      <c r="M1951" s="981" t="str">
        <f t="shared" si="100"/>
        <v/>
      </c>
      <c r="N1951" s="981">
        <f t="shared" si="79"/>
        <v>0</v>
      </c>
      <c r="O1951" s="904"/>
      <c r="P1951" s="904"/>
      <c r="Q1951" s="741"/>
    </row>
    <row r="1952" ht="22.5" hidden="1" customHeight="1">
      <c r="A1952" s="723" t="b">
        <v>0</v>
      </c>
      <c r="B1952" s="978"/>
      <c r="C1952" s="971"/>
      <c r="D1952" s="930"/>
      <c r="E1952" s="979"/>
      <c r="F1952" s="889"/>
      <c r="G1952" s="890"/>
      <c r="H1952" s="980"/>
      <c r="I1952" s="981"/>
      <c r="J1952" s="981"/>
      <c r="K1952" s="981"/>
      <c r="L1952" s="982"/>
      <c r="M1952" s="981" t="str">
        <f t="shared" si="100"/>
        <v/>
      </c>
      <c r="N1952" s="981">
        <f t="shared" si="79"/>
        <v>0</v>
      </c>
      <c r="O1952" s="904"/>
      <c r="P1952" s="904"/>
      <c r="Q1952" s="741"/>
    </row>
    <row r="1953" ht="22.5" hidden="1" customHeight="1">
      <c r="A1953" s="723" t="b">
        <v>0</v>
      </c>
      <c r="B1953" s="978"/>
      <c r="C1953" s="971"/>
      <c r="D1953" s="930"/>
      <c r="E1953" s="979"/>
      <c r="F1953" s="889"/>
      <c r="G1953" s="890"/>
      <c r="H1953" s="980"/>
      <c r="I1953" s="981"/>
      <c r="J1953" s="981"/>
      <c r="K1953" s="981"/>
      <c r="L1953" s="982"/>
      <c r="M1953" s="981" t="str">
        <f t="shared" si="100"/>
        <v/>
      </c>
      <c r="N1953" s="981">
        <f t="shared" si="79"/>
        <v>0</v>
      </c>
      <c r="O1953" s="904"/>
      <c r="P1953" s="904"/>
      <c r="Q1953" s="741"/>
    </row>
    <row r="1954" ht="22.5" hidden="1" customHeight="1">
      <c r="A1954" s="723" t="b">
        <v>0</v>
      </c>
      <c r="B1954" s="978"/>
      <c r="C1954" s="971"/>
      <c r="D1954" s="930"/>
      <c r="E1954" s="979"/>
      <c r="F1954" s="889"/>
      <c r="G1954" s="890"/>
      <c r="H1954" s="980"/>
      <c r="I1954" s="981"/>
      <c r="J1954" s="981"/>
      <c r="K1954" s="981"/>
      <c r="L1954" s="982"/>
      <c r="M1954" s="981" t="str">
        <f t="shared" si="100"/>
        <v/>
      </c>
      <c r="N1954" s="981">
        <f t="shared" si="79"/>
        <v>0</v>
      </c>
      <c r="O1954" s="904"/>
      <c r="P1954" s="904"/>
      <c r="Q1954" s="741"/>
    </row>
    <row r="1955" ht="22.5" hidden="1" customHeight="1">
      <c r="A1955" s="723" t="b">
        <v>0</v>
      </c>
      <c r="B1955" s="978"/>
      <c r="C1955" s="971"/>
      <c r="D1955" s="930"/>
      <c r="E1955" s="979"/>
      <c r="F1955" s="889"/>
      <c r="G1955" s="890"/>
      <c r="H1955" s="980"/>
      <c r="I1955" s="981"/>
      <c r="J1955" s="981"/>
      <c r="K1955" s="981"/>
      <c r="L1955" s="982"/>
      <c r="M1955" s="981" t="str">
        <f t="shared" si="100"/>
        <v/>
      </c>
      <c r="N1955" s="981">
        <f t="shared" si="79"/>
        <v>0</v>
      </c>
      <c r="O1955" s="904"/>
      <c r="P1955" s="904"/>
      <c r="Q1955" s="741"/>
    </row>
    <row r="1956" ht="22.5" hidden="1" customHeight="1">
      <c r="A1956" s="723" t="b">
        <v>0</v>
      </c>
      <c r="B1956" s="978"/>
      <c r="C1956" s="971"/>
      <c r="D1956" s="930"/>
      <c r="E1956" s="979"/>
      <c r="F1956" s="889"/>
      <c r="G1956" s="890"/>
      <c r="H1956" s="980"/>
      <c r="I1956" s="981"/>
      <c r="J1956" s="981"/>
      <c r="K1956" s="981"/>
      <c r="L1956" s="982"/>
      <c r="M1956" s="981" t="str">
        <f t="shared" si="100"/>
        <v/>
      </c>
      <c r="N1956" s="981">
        <f t="shared" si="79"/>
        <v>0</v>
      </c>
      <c r="O1956" s="904"/>
      <c r="P1956" s="904"/>
      <c r="Q1956" s="741"/>
    </row>
    <row r="1957" ht="22.5" hidden="1" customHeight="1">
      <c r="A1957" s="723" t="b">
        <v>0</v>
      </c>
      <c r="B1957" s="978"/>
      <c r="C1957" s="971"/>
      <c r="D1957" s="930"/>
      <c r="E1957" s="979"/>
      <c r="F1957" s="889"/>
      <c r="G1957" s="890"/>
      <c r="H1957" s="980"/>
      <c r="I1957" s="981"/>
      <c r="J1957" s="981"/>
      <c r="K1957" s="981"/>
      <c r="L1957" s="982"/>
      <c r="M1957" s="981" t="str">
        <f t="shared" si="100"/>
        <v/>
      </c>
      <c r="N1957" s="981">
        <f t="shared" si="79"/>
        <v>0</v>
      </c>
      <c r="O1957" s="904"/>
      <c r="P1957" s="904"/>
      <c r="Q1957" s="741"/>
    </row>
    <row r="1958" ht="22.5" hidden="1" customHeight="1">
      <c r="A1958" s="723" t="b">
        <v>0</v>
      </c>
      <c r="B1958" s="978"/>
      <c r="C1958" s="971"/>
      <c r="D1958" s="930"/>
      <c r="E1958" s="979"/>
      <c r="F1958" s="889"/>
      <c r="G1958" s="890"/>
      <c r="H1958" s="980"/>
      <c r="I1958" s="981"/>
      <c r="J1958" s="981"/>
      <c r="K1958" s="981"/>
      <c r="L1958" s="982"/>
      <c r="M1958" s="981" t="str">
        <f t="shared" si="100"/>
        <v/>
      </c>
      <c r="N1958" s="981">
        <f t="shared" si="79"/>
        <v>0</v>
      </c>
      <c r="O1958" s="904"/>
      <c r="P1958" s="904"/>
      <c r="Q1958" s="741"/>
    </row>
    <row r="1959" ht="22.5" hidden="1" customHeight="1">
      <c r="A1959" s="723" t="b">
        <v>0</v>
      </c>
      <c r="B1959" s="978"/>
      <c r="C1959" s="971"/>
      <c r="D1959" s="930"/>
      <c r="E1959" s="979"/>
      <c r="F1959" s="889"/>
      <c r="G1959" s="890"/>
      <c r="H1959" s="980"/>
      <c r="I1959" s="981"/>
      <c r="J1959" s="981"/>
      <c r="K1959" s="981"/>
      <c r="L1959" s="982"/>
      <c r="M1959" s="981" t="str">
        <f t="shared" si="100"/>
        <v/>
      </c>
      <c r="N1959" s="981">
        <f t="shared" si="79"/>
        <v>0</v>
      </c>
      <c r="O1959" s="904"/>
      <c r="P1959" s="904"/>
      <c r="Q1959" s="741"/>
    </row>
    <row r="1960" ht="22.5" hidden="1" customHeight="1">
      <c r="A1960" s="723" t="b">
        <v>0</v>
      </c>
      <c r="B1960" s="978"/>
      <c r="C1960" s="971"/>
      <c r="D1960" s="930"/>
      <c r="E1960" s="979"/>
      <c r="F1960" s="889"/>
      <c r="G1960" s="890"/>
      <c r="H1960" s="980"/>
      <c r="I1960" s="981"/>
      <c r="J1960" s="981"/>
      <c r="K1960" s="981"/>
      <c r="L1960" s="982"/>
      <c r="M1960" s="981" t="str">
        <f t="shared" si="100"/>
        <v/>
      </c>
      <c r="N1960" s="981">
        <f t="shared" si="79"/>
        <v>0</v>
      </c>
      <c r="O1960" s="904"/>
      <c r="P1960" s="904"/>
      <c r="Q1960" s="741"/>
    </row>
    <row r="1961" ht="22.5" hidden="1" customHeight="1">
      <c r="A1961" s="723" t="b">
        <v>0</v>
      </c>
      <c r="B1961" s="978"/>
      <c r="C1961" s="971"/>
      <c r="D1961" s="930"/>
      <c r="E1961" s="979"/>
      <c r="F1961" s="889"/>
      <c r="G1961" s="890"/>
      <c r="H1961" s="980"/>
      <c r="I1961" s="981"/>
      <c r="J1961" s="981"/>
      <c r="K1961" s="981"/>
      <c r="L1961" s="982"/>
      <c r="M1961" s="981" t="str">
        <f t="shared" si="100"/>
        <v/>
      </c>
      <c r="N1961" s="981">
        <f t="shared" si="79"/>
        <v>0</v>
      </c>
      <c r="O1961" s="904"/>
      <c r="P1961" s="904"/>
      <c r="Q1961" s="741"/>
    </row>
    <row r="1962" ht="22.5" hidden="1" customHeight="1">
      <c r="A1962" s="723" t="b">
        <v>0</v>
      </c>
      <c r="B1962" s="978"/>
      <c r="C1962" s="971"/>
      <c r="D1962" s="930"/>
      <c r="E1962" s="979"/>
      <c r="F1962" s="889"/>
      <c r="G1962" s="890"/>
      <c r="H1962" s="980"/>
      <c r="I1962" s="981"/>
      <c r="J1962" s="981"/>
      <c r="K1962" s="981"/>
      <c r="L1962" s="982"/>
      <c r="M1962" s="981" t="str">
        <f t="shared" si="100"/>
        <v/>
      </c>
      <c r="N1962" s="981">
        <f t="shared" si="79"/>
        <v>0</v>
      </c>
      <c r="O1962" s="904"/>
      <c r="P1962" s="904"/>
      <c r="Q1962" s="741"/>
    </row>
    <row r="1963" ht="22.5" hidden="1" customHeight="1">
      <c r="A1963" s="723" t="b">
        <v>0</v>
      </c>
      <c r="B1963" s="978"/>
      <c r="C1963" s="971"/>
      <c r="D1963" s="930"/>
      <c r="E1963" s="979"/>
      <c r="F1963" s="889"/>
      <c r="G1963" s="890"/>
      <c r="H1963" s="980"/>
      <c r="I1963" s="981"/>
      <c r="J1963" s="981"/>
      <c r="K1963" s="981"/>
      <c r="L1963" s="982"/>
      <c r="M1963" s="981" t="str">
        <f t="shared" si="100"/>
        <v/>
      </c>
      <c r="N1963" s="981">
        <f t="shared" si="79"/>
        <v>0</v>
      </c>
      <c r="O1963" s="904"/>
      <c r="P1963" s="904"/>
      <c r="Q1963" s="741"/>
    </row>
    <row r="1964" ht="22.5" hidden="1" customHeight="1">
      <c r="A1964" s="723" t="b">
        <v>0</v>
      </c>
      <c r="B1964" s="978"/>
      <c r="C1964" s="971"/>
      <c r="D1964" s="930"/>
      <c r="E1964" s="979"/>
      <c r="F1964" s="889"/>
      <c r="G1964" s="890"/>
      <c r="H1964" s="980"/>
      <c r="I1964" s="981"/>
      <c r="J1964" s="981"/>
      <c r="K1964" s="981"/>
      <c r="L1964" s="982"/>
      <c r="M1964" s="981" t="str">
        <f t="shared" si="100"/>
        <v/>
      </c>
      <c r="N1964" s="981">
        <f t="shared" si="79"/>
        <v>0</v>
      </c>
      <c r="O1964" s="904"/>
      <c r="P1964" s="904"/>
      <c r="Q1964" s="741"/>
    </row>
    <row r="1965" ht="22.5" hidden="1" customHeight="1">
      <c r="A1965" s="723" t="b">
        <v>0</v>
      </c>
      <c r="B1965" s="978"/>
      <c r="C1965" s="971"/>
      <c r="D1965" s="930"/>
      <c r="E1965" s="979"/>
      <c r="F1965" s="889"/>
      <c r="G1965" s="890"/>
      <c r="H1965" s="980"/>
      <c r="I1965" s="981"/>
      <c r="J1965" s="981"/>
      <c r="K1965" s="981"/>
      <c r="L1965" s="982"/>
      <c r="M1965" s="981" t="str">
        <f t="shared" si="100"/>
        <v/>
      </c>
      <c r="N1965" s="981">
        <f t="shared" si="79"/>
        <v>0</v>
      </c>
      <c r="O1965" s="904"/>
      <c r="P1965" s="904"/>
      <c r="Q1965" s="741"/>
    </row>
    <row r="1966" ht="22.5" hidden="1" customHeight="1">
      <c r="A1966" s="723" t="b">
        <v>0</v>
      </c>
      <c r="B1966" s="978"/>
      <c r="C1966" s="971"/>
      <c r="D1966" s="930"/>
      <c r="E1966" s="979"/>
      <c r="F1966" s="889"/>
      <c r="G1966" s="890"/>
      <c r="H1966" s="980"/>
      <c r="I1966" s="981"/>
      <c r="J1966" s="981"/>
      <c r="K1966" s="981"/>
      <c r="L1966" s="982"/>
      <c r="M1966" s="981" t="str">
        <f t="shared" si="100"/>
        <v/>
      </c>
      <c r="N1966" s="981">
        <f t="shared" si="79"/>
        <v>0</v>
      </c>
      <c r="O1966" s="904"/>
      <c r="P1966" s="904"/>
      <c r="Q1966" s="741"/>
    </row>
    <row r="1967" ht="22.5" hidden="1" customHeight="1">
      <c r="A1967" s="723" t="b">
        <v>0</v>
      </c>
      <c r="B1967" s="978"/>
      <c r="C1967" s="971"/>
      <c r="D1967" s="930"/>
      <c r="E1967" s="979"/>
      <c r="F1967" s="889"/>
      <c r="G1967" s="890"/>
      <c r="H1967" s="980"/>
      <c r="I1967" s="981"/>
      <c r="J1967" s="981"/>
      <c r="K1967" s="981"/>
      <c r="L1967" s="982"/>
      <c r="M1967" s="981" t="str">
        <f t="shared" si="100"/>
        <v/>
      </c>
      <c r="N1967" s="981">
        <f t="shared" si="79"/>
        <v>0</v>
      </c>
      <c r="O1967" s="904"/>
      <c r="P1967" s="904"/>
      <c r="Q1967" s="741"/>
    </row>
    <row r="1968" ht="22.5" hidden="1" customHeight="1">
      <c r="A1968" s="723" t="b">
        <v>0</v>
      </c>
      <c r="B1968" s="978"/>
      <c r="C1968" s="971"/>
      <c r="D1968" s="930"/>
      <c r="E1968" s="979"/>
      <c r="F1968" s="889"/>
      <c r="G1968" s="890"/>
      <c r="H1968" s="980"/>
      <c r="I1968" s="981"/>
      <c r="J1968" s="981"/>
      <c r="K1968" s="981"/>
      <c r="L1968" s="982"/>
      <c r="M1968" s="981" t="str">
        <f t="shared" si="100"/>
        <v/>
      </c>
      <c r="N1968" s="981">
        <f t="shared" si="79"/>
        <v>0</v>
      </c>
      <c r="O1968" s="904"/>
      <c r="P1968" s="904"/>
      <c r="Q1968" s="741"/>
    </row>
    <row r="1969" ht="22.5" hidden="1" customHeight="1">
      <c r="A1969" s="723" t="b">
        <v>0</v>
      </c>
      <c r="B1969" s="978"/>
      <c r="C1969" s="971"/>
      <c r="D1969" s="930"/>
      <c r="E1969" s="979"/>
      <c r="F1969" s="889"/>
      <c r="G1969" s="890"/>
      <c r="H1969" s="980"/>
      <c r="I1969" s="981"/>
      <c r="J1969" s="981"/>
      <c r="K1969" s="981"/>
      <c r="L1969" s="982"/>
      <c r="M1969" s="981" t="str">
        <f t="shared" si="100"/>
        <v/>
      </c>
      <c r="N1969" s="981">
        <f t="shared" si="79"/>
        <v>0</v>
      </c>
      <c r="O1969" s="904"/>
      <c r="P1969" s="904"/>
      <c r="Q1969" s="741"/>
    </row>
    <row r="1970" ht="22.5" hidden="1" customHeight="1">
      <c r="A1970" s="723" t="b">
        <v>0</v>
      </c>
      <c r="B1970" s="978"/>
      <c r="C1970" s="971"/>
      <c r="D1970" s="930"/>
      <c r="E1970" s="979"/>
      <c r="F1970" s="889"/>
      <c r="G1970" s="890"/>
      <c r="H1970" s="980"/>
      <c r="I1970" s="981"/>
      <c r="J1970" s="981"/>
      <c r="K1970" s="981"/>
      <c r="L1970" s="982"/>
      <c r="M1970" s="981" t="str">
        <f t="shared" si="100"/>
        <v/>
      </c>
      <c r="N1970" s="981">
        <f t="shared" si="79"/>
        <v>0</v>
      </c>
      <c r="O1970" s="904"/>
      <c r="P1970" s="904"/>
      <c r="Q1970" s="741"/>
    </row>
    <row r="1971" ht="22.5" hidden="1" customHeight="1">
      <c r="A1971" s="723" t="b">
        <v>0</v>
      </c>
      <c r="B1971" s="978"/>
      <c r="C1971" s="971"/>
      <c r="D1971" s="930"/>
      <c r="E1971" s="979"/>
      <c r="F1971" s="889"/>
      <c r="G1971" s="890"/>
      <c r="H1971" s="980"/>
      <c r="I1971" s="981"/>
      <c r="J1971" s="981"/>
      <c r="K1971" s="981"/>
      <c r="L1971" s="982"/>
      <c r="M1971" s="981" t="str">
        <f t="shared" si="100"/>
        <v/>
      </c>
      <c r="N1971" s="981">
        <f t="shared" si="79"/>
        <v>0</v>
      </c>
      <c r="O1971" s="904"/>
      <c r="P1971" s="904"/>
      <c r="Q1971" s="741"/>
    </row>
    <row r="1972" ht="22.5" hidden="1" customHeight="1">
      <c r="A1972" s="723" t="b">
        <v>0</v>
      </c>
      <c r="B1972" s="978"/>
      <c r="C1972" s="971"/>
      <c r="D1972" s="930"/>
      <c r="E1972" s="979"/>
      <c r="F1972" s="889"/>
      <c r="G1972" s="890"/>
      <c r="H1972" s="980"/>
      <c r="I1972" s="981"/>
      <c r="J1972" s="981"/>
      <c r="K1972" s="981"/>
      <c r="L1972" s="982"/>
      <c r="M1972" s="981" t="str">
        <f t="shared" si="100"/>
        <v/>
      </c>
      <c r="N1972" s="981">
        <f t="shared" si="79"/>
        <v>0</v>
      </c>
      <c r="O1972" s="904"/>
      <c r="P1972" s="904"/>
      <c r="Q1972" s="741"/>
    </row>
    <row r="1973" ht="22.5" hidden="1" customHeight="1">
      <c r="A1973" s="723" t="b">
        <v>0</v>
      </c>
      <c r="B1973" s="978"/>
      <c r="C1973" s="971"/>
      <c r="D1973" s="930"/>
      <c r="E1973" s="979"/>
      <c r="F1973" s="889"/>
      <c r="G1973" s="890"/>
      <c r="H1973" s="980"/>
      <c r="I1973" s="981"/>
      <c r="J1973" s="981"/>
      <c r="K1973" s="981"/>
      <c r="L1973" s="982"/>
      <c r="M1973" s="981" t="str">
        <f t="shared" si="100"/>
        <v/>
      </c>
      <c r="N1973" s="981">
        <f t="shared" si="79"/>
        <v>0</v>
      </c>
      <c r="O1973" s="904"/>
      <c r="P1973" s="904"/>
      <c r="Q1973" s="741"/>
    </row>
    <row r="1974" ht="22.5" hidden="1" customHeight="1">
      <c r="A1974" s="723" t="b">
        <v>0</v>
      </c>
      <c r="B1974" s="978"/>
      <c r="C1974" s="971"/>
      <c r="D1974" s="930"/>
      <c r="E1974" s="979"/>
      <c r="F1974" s="889"/>
      <c r="G1974" s="890"/>
      <c r="H1974" s="980"/>
      <c r="I1974" s="981"/>
      <c r="J1974" s="981"/>
      <c r="K1974" s="981"/>
      <c r="L1974" s="982"/>
      <c r="M1974" s="981" t="str">
        <f t="shared" si="100"/>
        <v/>
      </c>
      <c r="N1974" s="981">
        <f t="shared" si="79"/>
        <v>0</v>
      </c>
      <c r="O1974" s="904"/>
      <c r="P1974" s="904"/>
      <c r="Q1974" s="741"/>
    </row>
    <row r="1975" ht="22.5" hidden="1" customHeight="1">
      <c r="A1975" s="723" t="b">
        <v>0</v>
      </c>
      <c r="B1975" s="978"/>
      <c r="C1975" s="971"/>
      <c r="D1975" s="930"/>
      <c r="E1975" s="979"/>
      <c r="F1975" s="889"/>
      <c r="G1975" s="890"/>
      <c r="H1975" s="980"/>
      <c r="I1975" s="981"/>
      <c r="J1975" s="981"/>
      <c r="K1975" s="981"/>
      <c r="L1975" s="982"/>
      <c r="M1975" s="981" t="str">
        <f t="shared" si="100"/>
        <v/>
      </c>
      <c r="N1975" s="981">
        <f t="shared" si="79"/>
        <v>0</v>
      </c>
      <c r="O1975" s="904"/>
      <c r="P1975" s="904"/>
      <c r="Q1975" s="741"/>
    </row>
    <row r="1976" ht="22.5" hidden="1" customHeight="1">
      <c r="A1976" s="723" t="b">
        <v>0</v>
      </c>
      <c r="B1976" s="978"/>
      <c r="C1976" s="971"/>
      <c r="D1976" s="930"/>
      <c r="E1976" s="979"/>
      <c r="F1976" s="889"/>
      <c r="G1976" s="890"/>
      <c r="H1976" s="980"/>
      <c r="I1976" s="981"/>
      <c r="J1976" s="981"/>
      <c r="K1976" s="981"/>
      <c r="L1976" s="982"/>
      <c r="M1976" s="981" t="str">
        <f t="shared" si="100"/>
        <v/>
      </c>
      <c r="N1976" s="981">
        <f t="shared" si="79"/>
        <v>0</v>
      </c>
      <c r="O1976" s="904"/>
      <c r="P1976" s="904"/>
      <c r="Q1976" s="741"/>
    </row>
    <row r="1977" ht="22.5" hidden="1" customHeight="1">
      <c r="A1977" s="723" t="b">
        <v>0</v>
      </c>
      <c r="B1977" s="978"/>
      <c r="C1977" s="971"/>
      <c r="D1977" s="930"/>
      <c r="E1977" s="979"/>
      <c r="F1977" s="889"/>
      <c r="G1977" s="890"/>
      <c r="H1977" s="980"/>
      <c r="I1977" s="981"/>
      <c r="J1977" s="981"/>
      <c r="K1977" s="981"/>
      <c r="L1977" s="982"/>
      <c r="M1977" s="981" t="str">
        <f t="shared" si="100"/>
        <v/>
      </c>
      <c r="N1977" s="981">
        <f t="shared" si="79"/>
        <v>0</v>
      </c>
      <c r="O1977" s="904"/>
      <c r="P1977" s="904"/>
      <c r="Q1977" s="741"/>
    </row>
    <row r="1978" ht="22.5" hidden="1" customHeight="1">
      <c r="A1978" s="723" t="b">
        <v>0</v>
      </c>
      <c r="B1978" s="978"/>
      <c r="C1978" s="971"/>
      <c r="D1978" s="930"/>
      <c r="E1978" s="979"/>
      <c r="F1978" s="889"/>
      <c r="G1978" s="890"/>
      <c r="H1978" s="980"/>
      <c r="I1978" s="981"/>
      <c r="J1978" s="981"/>
      <c r="K1978" s="981"/>
      <c r="L1978" s="982"/>
      <c r="M1978" s="981" t="str">
        <f t="shared" si="100"/>
        <v/>
      </c>
      <c r="N1978" s="981">
        <f t="shared" si="79"/>
        <v>0</v>
      </c>
      <c r="O1978" s="904"/>
      <c r="P1978" s="904"/>
      <c r="Q1978" s="741"/>
    </row>
    <row r="1979" ht="22.5" hidden="1" customHeight="1">
      <c r="A1979" s="723" t="b">
        <v>0</v>
      </c>
      <c r="B1979" s="978"/>
      <c r="C1979" s="971"/>
      <c r="D1979" s="930"/>
      <c r="E1979" s="979"/>
      <c r="F1979" s="889"/>
      <c r="G1979" s="890"/>
      <c r="H1979" s="980"/>
      <c r="I1979" s="981"/>
      <c r="J1979" s="981"/>
      <c r="K1979" s="981"/>
      <c r="L1979" s="982"/>
      <c r="M1979" s="981" t="str">
        <f t="shared" si="100"/>
        <v/>
      </c>
      <c r="N1979" s="981">
        <f t="shared" si="79"/>
        <v>0</v>
      </c>
      <c r="O1979" s="904"/>
      <c r="P1979" s="904"/>
      <c r="Q1979" s="741"/>
    </row>
    <row r="1980" ht="22.5" hidden="1" customHeight="1">
      <c r="A1980" s="723" t="b">
        <v>0</v>
      </c>
      <c r="B1980" s="978"/>
      <c r="C1980" s="971"/>
      <c r="D1980" s="930"/>
      <c r="E1980" s="979"/>
      <c r="F1980" s="889"/>
      <c r="G1980" s="890"/>
      <c r="H1980" s="980"/>
      <c r="I1980" s="981"/>
      <c r="J1980" s="981"/>
      <c r="K1980" s="981"/>
      <c r="L1980" s="982"/>
      <c r="M1980" s="981" t="str">
        <f t="shared" si="100"/>
        <v/>
      </c>
      <c r="N1980" s="981">
        <f t="shared" si="79"/>
        <v>0</v>
      </c>
      <c r="O1980" s="904"/>
      <c r="P1980" s="904"/>
      <c r="Q1980" s="741"/>
    </row>
    <row r="1981" ht="22.5" hidden="1" customHeight="1">
      <c r="A1981" s="723" t="b">
        <v>0</v>
      </c>
      <c r="B1981" s="978"/>
      <c r="C1981" s="971"/>
      <c r="D1981" s="930"/>
      <c r="E1981" s="979"/>
      <c r="F1981" s="889"/>
      <c r="G1981" s="890"/>
      <c r="H1981" s="980"/>
      <c r="I1981" s="981"/>
      <c r="J1981" s="981"/>
      <c r="K1981" s="981"/>
      <c r="L1981" s="982"/>
      <c r="M1981" s="981" t="str">
        <f t="shared" si="100"/>
        <v/>
      </c>
      <c r="N1981" s="981">
        <f t="shared" si="79"/>
        <v>0</v>
      </c>
      <c r="O1981" s="904"/>
      <c r="P1981" s="904"/>
      <c r="Q1981" s="741"/>
    </row>
    <row r="1982" ht="22.5" hidden="1" customHeight="1">
      <c r="A1982" s="723" t="b">
        <v>0</v>
      </c>
      <c r="B1982" s="978"/>
      <c r="C1982" s="971"/>
      <c r="D1982" s="930"/>
      <c r="E1982" s="979"/>
      <c r="F1982" s="889"/>
      <c r="G1982" s="890"/>
      <c r="H1982" s="980"/>
      <c r="I1982" s="981"/>
      <c r="J1982" s="981"/>
      <c r="K1982" s="981"/>
      <c r="L1982" s="982"/>
      <c r="M1982" s="981" t="str">
        <f t="shared" si="100"/>
        <v/>
      </c>
      <c r="N1982" s="981">
        <f t="shared" si="79"/>
        <v>0</v>
      </c>
      <c r="O1982" s="904"/>
      <c r="P1982" s="904"/>
      <c r="Q1982" s="741"/>
    </row>
    <row r="1983" ht="22.5" hidden="1" customHeight="1">
      <c r="A1983" s="723" t="b">
        <v>0</v>
      </c>
      <c r="B1983" s="978"/>
      <c r="C1983" s="971"/>
      <c r="D1983" s="930"/>
      <c r="E1983" s="979"/>
      <c r="F1983" s="889"/>
      <c r="G1983" s="890"/>
      <c r="H1983" s="980"/>
      <c r="I1983" s="981"/>
      <c r="J1983" s="981"/>
      <c r="K1983" s="981"/>
      <c r="L1983" s="982"/>
      <c r="M1983" s="981" t="str">
        <f t="shared" si="100"/>
        <v/>
      </c>
      <c r="N1983" s="981">
        <f t="shared" si="79"/>
        <v>0</v>
      </c>
      <c r="O1983" s="904"/>
      <c r="P1983" s="904"/>
      <c r="Q1983" s="741"/>
    </row>
    <row r="1984" ht="22.5" hidden="1" customHeight="1">
      <c r="A1984" s="723" t="b">
        <v>0</v>
      </c>
      <c r="B1984" s="978"/>
      <c r="C1984" s="971"/>
      <c r="D1984" s="930"/>
      <c r="E1984" s="979"/>
      <c r="F1984" s="889"/>
      <c r="G1984" s="890"/>
      <c r="H1984" s="980"/>
      <c r="I1984" s="981"/>
      <c r="J1984" s="981"/>
      <c r="K1984" s="981"/>
      <c r="L1984" s="982"/>
      <c r="M1984" s="981" t="str">
        <f t="shared" si="100"/>
        <v/>
      </c>
      <c r="N1984" s="981">
        <f t="shared" si="79"/>
        <v>0</v>
      </c>
      <c r="O1984" s="904"/>
      <c r="P1984" s="904"/>
      <c r="Q1984" s="741"/>
    </row>
    <row r="1985" ht="22.5" hidden="1" customHeight="1">
      <c r="A1985" s="723" t="b">
        <v>0</v>
      </c>
      <c r="B1985" s="978"/>
      <c r="C1985" s="971"/>
      <c r="D1985" s="930"/>
      <c r="E1985" s="979"/>
      <c r="F1985" s="889"/>
      <c r="G1985" s="890"/>
      <c r="H1985" s="980"/>
      <c r="I1985" s="981"/>
      <c r="J1985" s="981"/>
      <c r="K1985" s="981"/>
      <c r="L1985" s="982"/>
      <c r="M1985" s="981" t="str">
        <f t="shared" si="100"/>
        <v/>
      </c>
      <c r="N1985" s="981">
        <f t="shared" si="79"/>
        <v>0</v>
      </c>
      <c r="O1985" s="904"/>
      <c r="P1985" s="904"/>
      <c r="Q1985" s="741"/>
    </row>
    <row r="1986" ht="22.5" hidden="1" customHeight="1">
      <c r="A1986" s="723" t="b">
        <v>0</v>
      </c>
      <c r="B1986" s="978"/>
      <c r="C1986" s="971"/>
      <c r="D1986" s="930"/>
      <c r="E1986" s="979"/>
      <c r="F1986" s="889"/>
      <c r="G1986" s="890"/>
      <c r="H1986" s="980"/>
      <c r="I1986" s="981"/>
      <c r="J1986" s="981"/>
      <c r="K1986" s="981"/>
      <c r="L1986" s="982"/>
      <c r="M1986" s="981" t="str">
        <f t="shared" si="100"/>
        <v/>
      </c>
      <c r="N1986" s="981">
        <f t="shared" si="79"/>
        <v>0</v>
      </c>
      <c r="O1986" s="904"/>
      <c r="P1986" s="904"/>
      <c r="Q1986" s="741"/>
    </row>
    <row r="1987" ht="22.5" hidden="1" customHeight="1">
      <c r="A1987" s="723" t="b">
        <v>0</v>
      </c>
      <c r="B1987" s="978"/>
      <c r="C1987" s="971"/>
      <c r="D1987" s="930"/>
      <c r="E1987" s="979"/>
      <c r="F1987" s="889"/>
      <c r="G1987" s="890"/>
      <c r="H1987" s="980"/>
      <c r="I1987" s="981"/>
      <c r="J1987" s="981"/>
      <c r="K1987" s="981"/>
      <c r="L1987" s="982"/>
      <c r="M1987" s="981" t="str">
        <f t="shared" si="100"/>
        <v/>
      </c>
      <c r="N1987" s="981">
        <f t="shared" si="79"/>
        <v>0</v>
      </c>
      <c r="O1987" s="904"/>
      <c r="P1987" s="904"/>
      <c r="Q1987" s="741"/>
    </row>
    <row r="1988" ht="22.5" hidden="1" customHeight="1">
      <c r="A1988" s="723" t="b">
        <v>0</v>
      </c>
      <c r="B1988" s="978"/>
      <c r="C1988" s="971"/>
      <c r="D1988" s="930"/>
      <c r="E1988" s="979"/>
      <c r="F1988" s="889"/>
      <c r="G1988" s="890"/>
      <c r="H1988" s="980"/>
      <c r="I1988" s="981"/>
      <c r="J1988" s="981"/>
      <c r="K1988" s="981"/>
      <c r="L1988" s="982"/>
      <c r="M1988" s="981" t="str">
        <f t="shared" si="100"/>
        <v/>
      </c>
      <c r="N1988" s="981">
        <f t="shared" si="79"/>
        <v>0</v>
      </c>
      <c r="O1988" s="904"/>
      <c r="P1988" s="904"/>
      <c r="Q1988" s="741"/>
    </row>
    <row r="1989" ht="22.5" hidden="1" customHeight="1">
      <c r="A1989" s="723" t="b">
        <v>0</v>
      </c>
      <c r="B1989" s="978"/>
      <c r="C1989" s="971"/>
      <c r="D1989" s="930"/>
      <c r="E1989" s="979"/>
      <c r="F1989" s="889"/>
      <c r="G1989" s="890"/>
      <c r="H1989" s="980"/>
      <c r="I1989" s="981"/>
      <c r="J1989" s="981"/>
      <c r="K1989" s="981"/>
      <c r="L1989" s="982"/>
      <c r="M1989" s="981" t="str">
        <f t="shared" si="100"/>
        <v/>
      </c>
      <c r="N1989" s="981">
        <f t="shared" si="79"/>
        <v>0</v>
      </c>
      <c r="O1989" s="904"/>
      <c r="P1989" s="904"/>
      <c r="Q1989" s="741"/>
    </row>
    <row r="1990" ht="22.5" hidden="1" customHeight="1">
      <c r="A1990" s="723" t="b">
        <v>0</v>
      </c>
      <c r="B1990" s="978"/>
      <c r="C1990" s="971"/>
      <c r="D1990" s="930"/>
      <c r="E1990" s="979"/>
      <c r="F1990" s="889"/>
      <c r="G1990" s="890"/>
      <c r="H1990" s="980"/>
      <c r="I1990" s="981"/>
      <c r="J1990" s="981"/>
      <c r="K1990" s="981"/>
      <c r="L1990" s="982"/>
      <c r="M1990" s="981" t="str">
        <f t="shared" si="100"/>
        <v/>
      </c>
      <c r="N1990" s="981">
        <f t="shared" si="79"/>
        <v>0</v>
      </c>
      <c r="O1990" s="904"/>
      <c r="P1990" s="904"/>
      <c r="Q1990" s="741"/>
    </row>
    <row r="1991" ht="22.5" hidden="1" customHeight="1">
      <c r="A1991" s="723" t="b">
        <v>0</v>
      </c>
      <c r="B1991" s="978"/>
      <c r="C1991" s="971"/>
      <c r="D1991" s="930"/>
      <c r="E1991" s="979"/>
      <c r="F1991" s="889"/>
      <c r="G1991" s="890"/>
      <c r="H1991" s="980"/>
      <c r="I1991" s="981"/>
      <c r="J1991" s="981"/>
      <c r="K1991" s="981"/>
      <c r="L1991" s="982"/>
      <c r="M1991" s="981" t="str">
        <f t="shared" si="100"/>
        <v/>
      </c>
      <c r="N1991" s="981">
        <f t="shared" si="79"/>
        <v>0</v>
      </c>
      <c r="O1991" s="904"/>
      <c r="P1991" s="904"/>
      <c r="Q1991" s="741"/>
    </row>
    <row r="1992" ht="22.5" hidden="1" customHeight="1">
      <c r="A1992" s="723" t="b">
        <v>0</v>
      </c>
      <c r="B1992" s="978"/>
      <c r="C1992" s="971"/>
      <c r="D1992" s="930"/>
      <c r="E1992" s="979"/>
      <c r="F1992" s="889"/>
      <c r="G1992" s="890"/>
      <c r="H1992" s="980"/>
      <c r="I1992" s="981"/>
      <c r="J1992" s="981"/>
      <c r="K1992" s="981"/>
      <c r="L1992" s="982"/>
      <c r="M1992" s="981" t="str">
        <f t="shared" si="100"/>
        <v/>
      </c>
      <c r="N1992" s="981">
        <f t="shared" si="79"/>
        <v>0</v>
      </c>
      <c r="O1992" s="904"/>
      <c r="P1992" s="904"/>
      <c r="Q1992" s="741"/>
    </row>
    <row r="1993" ht="22.5" hidden="1" customHeight="1">
      <c r="A1993" s="723" t="b">
        <v>0</v>
      </c>
      <c r="B1993" s="978"/>
      <c r="C1993" s="971"/>
      <c r="D1993" s="930"/>
      <c r="E1993" s="979"/>
      <c r="F1993" s="889"/>
      <c r="G1993" s="890"/>
      <c r="H1993" s="980"/>
      <c r="I1993" s="981"/>
      <c r="J1993" s="981"/>
      <c r="K1993" s="981"/>
      <c r="L1993" s="982"/>
      <c r="M1993" s="981" t="str">
        <f t="shared" si="100"/>
        <v/>
      </c>
      <c r="N1993" s="981">
        <f t="shared" si="79"/>
        <v>0</v>
      </c>
      <c r="O1993" s="904"/>
      <c r="P1993" s="904"/>
      <c r="Q1993" s="741"/>
    </row>
    <row r="1994" ht="22.5" hidden="1" customHeight="1">
      <c r="A1994" s="723" t="b">
        <v>0</v>
      </c>
      <c r="B1994" s="978"/>
      <c r="C1994" s="971"/>
      <c r="D1994" s="930"/>
      <c r="E1994" s="979"/>
      <c r="F1994" s="889"/>
      <c r="G1994" s="890"/>
      <c r="H1994" s="980"/>
      <c r="I1994" s="981"/>
      <c r="J1994" s="981"/>
      <c r="K1994" s="981"/>
      <c r="L1994" s="982"/>
      <c r="M1994" s="981" t="str">
        <f t="shared" si="100"/>
        <v/>
      </c>
      <c r="N1994" s="981">
        <f t="shared" si="79"/>
        <v>0</v>
      </c>
      <c r="O1994" s="904"/>
      <c r="P1994" s="904"/>
      <c r="Q1994" s="741"/>
    </row>
    <row r="1995" ht="22.5" hidden="1" customHeight="1">
      <c r="A1995" s="723" t="b">
        <v>0</v>
      </c>
      <c r="B1995" s="978"/>
      <c r="C1995" s="971"/>
      <c r="D1995" s="930"/>
      <c r="E1995" s="979"/>
      <c r="F1995" s="889"/>
      <c r="G1995" s="890"/>
      <c r="H1995" s="980"/>
      <c r="I1995" s="981"/>
      <c r="J1995" s="981"/>
      <c r="K1995" s="981"/>
      <c r="L1995" s="982"/>
      <c r="M1995" s="981" t="str">
        <f t="shared" si="100"/>
        <v/>
      </c>
      <c r="N1995" s="981">
        <f t="shared" si="79"/>
        <v>0</v>
      </c>
      <c r="O1995" s="904"/>
      <c r="P1995" s="904"/>
      <c r="Q1995" s="741"/>
    </row>
    <row r="1996" ht="22.5" hidden="1" customHeight="1">
      <c r="A1996" s="723" t="b">
        <v>0</v>
      </c>
      <c r="B1996" s="978"/>
      <c r="C1996" s="971"/>
      <c r="D1996" s="930"/>
      <c r="E1996" s="979"/>
      <c r="F1996" s="889"/>
      <c r="G1996" s="890"/>
      <c r="H1996" s="980"/>
      <c r="I1996" s="981"/>
      <c r="J1996" s="981"/>
      <c r="K1996" s="981"/>
      <c r="L1996" s="982"/>
      <c r="M1996" s="981" t="str">
        <f t="shared" si="100"/>
        <v/>
      </c>
      <c r="N1996" s="981">
        <f t="shared" si="79"/>
        <v>0</v>
      </c>
      <c r="O1996" s="904"/>
      <c r="P1996" s="904"/>
      <c r="Q1996" s="741"/>
    </row>
    <row r="1997" ht="22.5" hidden="1" customHeight="1">
      <c r="A1997" s="723" t="b">
        <v>0</v>
      </c>
      <c r="B1997" s="978"/>
      <c r="C1997" s="971"/>
      <c r="D1997" s="930"/>
      <c r="E1997" s="979"/>
      <c r="F1997" s="889"/>
      <c r="G1997" s="890"/>
      <c r="H1997" s="980"/>
      <c r="I1997" s="981"/>
      <c r="J1997" s="981"/>
      <c r="K1997" s="981"/>
      <c r="L1997" s="982"/>
      <c r="M1997" s="981" t="str">
        <f t="shared" si="100"/>
        <v/>
      </c>
      <c r="N1997" s="981">
        <f t="shared" si="79"/>
        <v>0</v>
      </c>
      <c r="O1997" s="904"/>
      <c r="P1997" s="904"/>
      <c r="Q1997" s="741"/>
    </row>
    <row r="1998" ht="22.5" hidden="1" customHeight="1">
      <c r="A1998" s="723" t="b">
        <v>0</v>
      </c>
      <c r="B1998" s="978"/>
      <c r="C1998" s="971"/>
      <c r="D1998" s="930"/>
      <c r="E1998" s="979"/>
      <c r="F1998" s="889"/>
      <c r="G1998" s="890"/>
      <c r="H1998" s="980"/>
      <c r="I1998" s="981"/>
      <c r="J1998" s="981"/>
      <c r="K1998" s="981"/>
      <c r="L1998" s="982"/>
      <c r="M1998" s="981" t="str">
        <f t="shared" si="100"/>
        <v/>
      </c>
      <c r="N1998" s="981">
        <f t="shared" si="79"/>
        <v>0</v>
      </c>
      <c r="O1998" s="904"/>
      <c r="P1998" s="904"/>
      <c r="Q1998" s="741"/>
    </row>
    <row r="1999" ht="22.5" hidden="1" customHeight="1">
      <c r="A1999" s="723" t="b">
        <v>0</v>
      </c>
      <c r="B1999" s="978"/>
      <c r="C1999" s="971"/>
      <c r="D1999" s="930"/>
      <c r="E1999" s="979"/>
      <c r="F1999" s="889"/>
      <c r="G1999" s="890"/>
      <c r="H1999" s="980"/>
      <c r="I1999" s="981"/>
      <c r="J1999" s="981"/>
      <c r="K1999" s="981"/>
      <c r="L1999" s="982"/>
      <c r="M1999" s="981" t="str">
        <f t="shared" si="100"/>
        <v/>
      </c>
      <c r="N1999" s="981">
        <f t="shared" si="79"/>
        <v>0</v>
      </c>
      <c r="O1999" s="904"/>
      <c r="P1999" s="904"/>
      <c r="Q1999" s="741"/>
    </row>
    <row r="2000" ht="22.5" hidden="1" customHeight="1">
      <c r="A2000" s="723" t="b">
        <v>0</v>
      </c>
      <c r="B2000" s="978"/>
      <c r="C2000" s="971"/>
      <c r="D2000" s="930"/>
      <c r="E2000" s="979"/>
      <c r="F2000" s="889"/>
      <c r="G2000" s="890"/>
      <c r="H2000" s="980"/>
      <c r="I2000" s="981"/>
      <c r="J2000" s="981"/>
      <c r="K2000" s="981"/>
      <c r="L2000" s="982"/>
      <c r="M2000" s="981" t="str">
        <f t="shared" si="100"/>
        <v/>
      </c>
      <c r="N2000" s="981">
        <f t="shared" si="79"/>
        <v>0</v>
      </c>
      <c r="O2000" s="904"/>
      <c r="P2000" s="904"/>
      <c r="Q2000" s="741"/>
    </row>
    <row r="2001" ht="22.5" hidden="1" customHeight="1">
      <c r="A2001" s="723" t="b">
        <v>0</v>
      </c>
      <c r="B2001" s="978"/>
      <c r="C2001" s="971"/>
      <c r="D2001" s="930"/>
      <c r="E2001" s="979"/>
      <c r="F2001" s="889"/>
      <c r="G2001" s="890"/>
      <c r="H2001" s="980"/>
      <c r="I2001" s="981"/>
      <c r="J2001" s="981"/>
      <c r="K2001" s="981"/>
      <c r="L2001" s="982"/>
      <c r="M2001" s="981" t="str">
        <f t="shared" si="100"/>
        <v/>
      </c>
      <c r="N2001" s="981">
        <f t="shared" si="79"/>
        <v>0</v>
      </c>
      <c r="O2001" s="904"/>
      <c r="P2001" s="904"/>
      <c r="Q2001" s="741"/>
    </row>
    <row r="2002" ht="22.5" hidden="1" customHeight="1">
      <c r="A2002" s="723" t="b">
        <v>0</v>
      </c>
      <c r="B2002" s="978"/>
      <c r="C2002" s="971"/>
      <c r="D2002" s="930"/>
      <c r="E2002" s="979"/>
      <c r="F2002" s="889"/>
      <c r="G2002" s="890"/>
      <c r="H2002" s="980"/>
      <c r="I2002" s="981"/>
      <c r="J2002" s="981"/>
      <c r="K2002" s="981"/>
      <c r="L2002" s="982"/>
      <c r="M2002" s="981" t="str">
        <f t="shared" si="100"/>
        <v/>
      </c>
      <c r="N2002" s="981">
        <f t="shared" si="79"/>
        <v>0</v>
      </c>
      <c r="O2002" s="904"/>
      <c r="P2002" s="904"/>
      <c r="Q2002" s="741"/>
    </row>
    <row r="2003" ht="22.5" hidden="1" customHeight="1">
      <c r="A2003" s="723" t="b">
        <v>0</v>
      </c>
      <c r="B2003" s="978"/>
      <c r="C2003" s="971"/>
      <c r="D2003" s="930"/>
      <c r="E2003" s="979"/>
      <c r="F2003" s="889"/>
      <c r="G2003" s="890"/>
      <c r="H2003" s="980"/>
      <c r="I2003" s="981"/>
      <c r="J2003" s="981"/>
      <c r="K2003" s="981"/>
      <c r="L2003" s="982"/>
      <c r="M2003" s="981" t="str">
        <f t="shared" si="100"/>
        <v/>
      </c>
      <c r="N2003" s="981">
        <f t="shared" si="79"/>
        <v>0</v>
      </c>
      <c r="O2003" s="904"/>
      <c r="P2003" s="904"/>
      <c r="Q2003" s="741"/>
    </row>
    <row r="2004" ht="22.5" hidden="1" customHeight="1">
      <c r="A2004" s="723" t="b">
        <v>0</v>
      </c>
      <c r="B2004" s="978"/>
      <c r="C2004" s="971"/>
      <c r="D2004" s="930"/>
      <c r="E2004" s="979"/>
      <c r="F2004" s="889"/>
      <c r="G2004" s="890"/>
      <c r="H2004" s="980"/>
      <c r="I2004" s="981"/>
      <c r="J2004" s="981"/>
      <c r="K2004" s="981"/>
      <c r="L2004" s="982"/>
      <c r="M2004" s="981" t="str">
        <f t="shared" si="100"/>
        <v/>
      </c>
      <c r="N2004" s="981">
        <f t="shared" si="79"/>
        <v>0</v>
      </c>
      <c r="O2004" s="904"/>
      <c r="P2004" s="904"/>
      <c r="Q2004" s="741"/>
    </row>
    <row r="2005" ht="22.5" hidden="1" customHeight="1">
      <c r="A2005" s="723" t="b">
        <v>0</v>
      </c>
      <c r="B2005" s="978"/>
      <c r="C2005" s="971"/>
      <c r="D2005" s="930"/>
      <c r="E2005" s="979"/>
      <c r="F2005" s="889"/>
      <c r="G2005" s="890"/>
      <c r="H2005" s="980"/>
      <c r="I2005" s="981"/>
      <c r="J2005" s="981"/>
      <c r="K2005" s="981"/>
      <c r="L2005" s="982"/>
      <c r="M2005" s="981" t="str">
        <f t="shared" si="100"/>
        <v/>
      </c>
      <c r="N2005" s="981">
        <f t="shared" si="79"/>
        <v>0</v>
      </c>
      <c r="O2005" s="904"/>
      <c r="P2005" s="904"/>
      <c r="Q2005" s="741"/>
    </row>
    <row r="2006" ht="22.5" hidden="1" customHeight="1">
      <c r="A2006" s="723" t="b">
        <v>0</v>
      </c>
      <c r="B2006" s="978"/>
      <c r="C2006" s="971"/>
      <c r="D2006" s="930"/>
      <c r="E2006" s="979"/>
      <c r="F2006" s="889"/>
      <c r="G2006" s="890"/>
      <c r="H2006" s="980"/>
      <c r="I2006" s="981"/>
      <c r="J2006" s="981"/>
      <c r="K2006" s="981"/>
      <c r="L2006" s="982"/>
      <c r="M2006" s="981" t="str">
        <f t="shared" si="100"/>
        <v/>
      </c>
      <c r="N2006" s="981">
        <f t="shared" si="79"/>
        <v>0</v>
      </c>
      <c r="O2006" s="904"/>
      <c r="P2006" s="904"/>
      <c r="Q2006" s="741"/>
    </row>
    <row r="2007" ht="22.5" hidden="1" customHeight="1">
      <c r="A2007" s="723" t="b">
        <v>0</v>
      </c>
      <c r="B2007" s="978"/>
      <c r="C2007" s="971"/>
      <c r="D2007" s="930"/>
      <c r="E2007" s="979"/>
      <c r="F2007" s="889"/>
      <c r="G2007" s="890"/>
      <c r="H2007" s="980"/>
      <c r="I2007" s="981"/>
      <c r="J2007" s="981"/>
      <c r="K2007" s="981"/>
      <c r="L2007" s="982"/>
      <c r="M2007" s="981" t="str">
        <f t="shared" si="100"/>
        <v/>
      </c>
      <c r="N2007" s="981">
        <f t="shared" si="79"/>
        <v>0</v>
      </c>
      <c r="O2007" s="904"/>
      <c r="P2007" s="904"/>
      <c r="Q2007" s="741"/>
    </row>
    <row r="2008" ht="22.5" hidden="1" customHeight="1">
      <c r="A2008" s="723" t="b">
        <v>0</v>
      </c>
      <c r="B2008" s="978"/>
      <c r="C2008" s="971"/>
      <c r="D2008" s="930"/>
      <c r="E2008" s="979"/>
      <c r="F2008" s="889"/>
      <c r="G2008" s="890"/>
      <c r="H2008" s="980"/>
      <c r="I2008" s="981"/>
      <c r="J2008" s="981"/>
      <c r="K2008" s="981"/>
      <c r="L2008" s="982"/>
      <c r="M2008" s="981" t="str">
        <f t="shared" si="100"/>
        <v/>
      </c>
      <c r="N2008" s="981">
        <f t="shared" si="79"/>
        <v>0</v>
      </c>
      <c r="O2008" s="904"/>
      <c r="P2008" s="904"/>
      <c r="Q2008" s="741"/>
    </row>
    <row r="2009" ht="22.5" hidden="1" customHeight="1">
      <c r="A2009" s="723" t="b">
        <v>0</v>
      </c>
      <c r="B2009" s="978"/>
      <c r="C2009" s="971"/>
      <c r="D2009" s="930"/>
      <c r="E2009" s="979"/>
      <c r="F2009" s="889"/>
      <c r="G2009" s="890"/>
      <c r="H2009" s="980"/>
      <c r="I2009" s="981"/>
      <c r="J2009" s="981"/>
      <c r="K2009" s="981"/>
      <c r="L2009" s="982"/>
      <c r="M2009" s="981" t="str">
        <f t="shared" si="100"/>
        <v/>
      </c>
      <c r="N2009" s="981">
        <f t="shared" si="79"/>
        <v>0</v>
      </c>
      <c r="O2009" s="904"/>
      <c r="P2009" s="904"/>
      <c r="Q2009" s="741"/>
    </row>
    <row r="2010" ht="22.5" hidden="1" customHeight="1">
      <c r="A2010" s="723" t="b">
        <v>0</v>
      </c>
      <c r="B2010" s="978"/>
      <c r="C2010" s="971"/>
      <c r="D2010" s="930"/>
      <c r="E2010" s="979"/>
      <c r="F2010" s="889"/>
      <c r="G2010" s="890"/>
      <c r="H2010" s="980"/>
      <c r="I2010" s="981"/>
      <c r="J2010" s="981"/>
      <c r="K2010" s="981"/>
      <c r="L2010" s="982"/>
      <c r="M2010" s="981" t="str">
        <f t="shared" si="100"/>
        <v/>
      </c>
      <c r="N2010" s="981">
        <f t="shared" si="79"/>
        <v>0</v>
      </c>
      <c r="O2010" s="904"/>
      <c r="P2010" s="904"/>
      <c r="Q2010" s="741"/>
    </row>
    <row r="2011" ht="22.5" hidden="1" customHeight="1">
      <c r="A2011" s="723" t="b">
        <v>0</v>
      </c>
      <c r="B2011" s="978"/>
      <c r="C2011" s="971"/>
      <c r="D2011" s="930"/>
      <c r="E2011" s="979"/>
      <c r="F2011" s="889"/>
      <c r="G2011" s="890"/>
      <c r="H2011" s="980"/>
      <c r="I2011" s="981"/>
      <c r="J2011" s="981"/>
      <c r="K2011" s="981"/>
      <c r="L2011" s="982"/>
      <c r="M2011" s="981" t="str">
        <f t="shared" si="100"/>
        <v/>
      </c>
      <c r="N2011" s="981">
        <f t="shared" si="79"/>
        <v>0</v>
      </c>
      <c r="O2011" s="904"/>
      <c r="P2011" s="904"/>
      <c r="Q2011" s="741"/>
    </row>
    <row r="2012" ht="22.5" hidden="1" customHeight="1">
      <c r="A2012" s="723" t="b">
        <v>0</v>
      </c>
      <c r="B2012" s="978"/>
      <c r="C2012" s="971"/>
      <c r="D2012" s="930"/>
      <c r="E2012" s="979"/>
      <c r="F2012" s="889"/>
      <c r="G2012" s="890"/>
      <c r="H2012" s="980"/>
      <c r="I2012" s="981"/>
      <c r="J2012" s="981"/>
      <c r="K2012" s="981"/>
      <c r="L2012" s="982"/>
      <c r="M2012" s="981" t="str">
        <f t="shared" si="100"/>
        <v/>
      </c>
      <c r="N2012" s="981">
        <f t="shared" si="79"/>
        <v>0</v>
      </c>
      <c r="O2012" s="904"/>
      <c r="P2012" s="904"/>
      <c r="Q2012" s="741"/>
    </row>
    <row r="2013" ht="22.5" hidden="1" customHeight="1">
      <c r="A2013" s="723" t="b">
        <v>0</v>
      </c>
      <c r="B2013" s="978"/>
      <c r="C2013" s="971"/>
      <c r="D2013" s="930"/>
      <c r="E2013" s="979"/>
      <c r="F2013" s="889"/>
      <c r="G2013" s="890"/>
      <c r="H2013" s="980"/>
      <c r="I2013" s="981"/>
      <c r="J2013" s="981"/>
      <c r="K2013" s="981"/>
      <c r="L2013" s="982"/>
      <c r="M2013" s="981" t="str">
        <f t="shared" si="100"/>
        <v/>
      </c>
      <c r="N2013" s="981">
        <f t="shared" si="79"/>
        <v>0</v>
      </c>
      <c r="O2013" s="904"/>
      <c r="P2013" s="904"/>
      <c r="Q2013" s="741"/>
    </row>
    <row r="2014" ht="22.5" hidden="1" customHeight="1">
      <c r="A2014" s="723" t="b">
        <v>0</v>
      </c>
      <c r="B2014" s="978"/>
      <c r="C2014" s="971"/>
      <c r="D2014" s="930"/>
      <c r="E2014" s="979"/>
      <c r="F2014" s="889"/>
      <c r="G2014" s="890"/>
      <c r="H2014" s="980"/>
      <c r="I2014" s="981"/>
      <c r="J2014" s="981"/>
      <c r="K2014" s="981"/>
      <c r="L2014" s="982"/>
      <c r="M2014" s="981" t="str">
        <f t="shared" si="100"/>
        <v/>
      </c>
      <c r="N2014" s="981">
        <f t="shared" si="79"/>
        <v>0</v>
      </c>
      <c r="O2014" s="904"/>
      <c r="P2014" s="904"/>
      <c r="Q2014" s="741"/>
    </row>
    <row r="2015" ht="22.5" hidden="1" customHeight="1">
      <c r="A2015" s="723" t="b">
        <v>0</v>
      </c>
      <c r="B2015" s="978"/>
      <c r="C2015" s="971"/>
      <c r="D2015" s="930"/>
      <c r="E2015" s="979"/>
      <c r="F2015" s="889"/>
      <c r="G2015" s="890"/>
      <c r="H2015" s="980"/>
      <c r="I2015" s="981"/>
      <c r="J2015" s="981"/>
      <c r="K2015" s="981"/>
      <c r="L2015" s="982"/>
      <c r="M2015" s="981" t="str">
        <f t="shared" si="100"/>
        <v/>
      </c>
      <c r="N2015" s="981">
        <f t="shared" si="79"/>
        <v>0</v>
      </c>
      <c r="O2015" s="904"/>
      <c r="P2015" s="904"/>
      <c r="Q2015" s="741"/>
    </row>
    <row r="2016" ht="22.5" hidden="1" customHeight="1">
      <c r="A2016" s="723" t="b">
        <v>0</v>
      </c>
      <c r="B2016" s="978"/>
      <c r="C2016" s="971"/>
      <c r="D2016" s="930"/>
      <c r="E2016" s="979"/>
      <c r="F2016" s="889"/>
      <c r="G2016" s="890"/>
      <c r="H2016" s="980"/>
      <c r="I2016" s="981"/>
      <c r="J2016" s="981"/>
      <c r="K2016" s="981"/>
      <c r="L2016" s="982"/>
      <c r="M2016" s="981" t="str">
        <f t="shared" si="100"/>
        <v/>
      </c>
      <c r="N2016" s="981">
        <f t="shared" si="79"/>
        <v>0</v>
      </c>
      <c r="O2016" s="904"/>
      <c r="P2016" s="904"/>
      <c r="Q2016" s="741"/>
    </row>
    <row r="2017" ht="22.5" hidden="1" customHeight="1">
      <c r="A2017" s="723" t="b">
        <v>0</v>
      </c>
      <c r="B2017" s="978"/>
      <c r="C2017" s="971"/>
      <c r="D2017" s="930"/>
      <c r="E2017" s="979"/>
      <c r="F2017" s="889"/>
      <c r="G2017" s="890"/>
      <c r="H2017" s="980"/>
      <c r="I2017" s="981"/>
      <c r="J2017" s="981"/>
      <c r="K2017" s="981"/>
      <c r="L2017" s="982"/>
      <c r="M2017" s="981" t="str">
        <f t="shared" si="100"/>
        <v/>
      </c>
      <c r="N2017" s="981">
        <f t="shared" si="79"/>
        <v>0</v>
      </c>
      <c r="O2017" s="904"/>
      <c r="P2017" s="904"/>
      <c r="Q2017" s="741"/>
    </row>
    <row r="2018" ht="22.5" hidden="1" customHeight="1">
      <c r="A2018" s="723" t="b">
        <v>0</v>
      </c>
      <c r="B2018" s="978"/>
      <c r="C2018" s="971"/>
      <c r="D2018" s="930"/>
      <c r="E2018" s="979"/>
      <c r="F2018" s="889"/>
      <c r="G2018" s="890"/>
      <c r="H2018" s="980"/>
      <c r="I2018" s="981"/>
      <c r="J2018" s="981"/>
      <c r="K2018" s="981"/>
      <c r="L2018" s="982"/>
      <c r="M2018" s="981" t="str">
        <f t="shared" si="100"/>
        <v/>
      </c>
      <c r="N2018" s="981">
        <f t="shared" si="79"/>
        <v>0</v>
      </c>
      <c r="O2018" s="904"/>
      <c r="P2018" s="904"/>
      <c r="Q2018" s="741"/>
    </row>
    <row r="2019" ht="22.5" hidden="1" customHeight="1">
      <c r="A2019" s="723" t="b">
        <v>0</v>
      </c>
      <c r="B2019" s="978"/>
      <c r="C2019" s="971"/>
      <c r="D2019" s="930"/>
      <c r="E2019" s="979"/>
      <c r="F2019" s="889"/>
      <c r="G2019" s="890"/>
      <c r="H2019" s="980"/>
      <c r="I2019" s="981"/>
      <c r="J2019" s="981"/>
      <c r="K2019" s="981"/>
      <c r="L2019" s="982"/>
      <c r="M2019" s="981" t="str">
        <f t="shared" si="100"/>
        <v/>
      </c>
      <c r="N2019" s="981">
        <f t="shared" si="79"/>
        <v>0</v>
      </c>
      <c r="O2019" s="904"/>
      <c r="P2019" s="904"/>
      <c r="Q2019" s="741"/>
    </row>
    <row r="2020" ht="22.5" hidden="1" customHeight="1">
      <c r="A2020" s="723" t="b">
        <v>0</v>
      </c>
      <c r="B2020" s="978"/>
      <c r="C2020" s="971"/>
      <c r="D2020" s="930"/>
      <c r="E2020" s="979"/>
      <c r="F2020" s="889"/>
      <c r="G2020" s="890"/>
      <c r="H2020" s="980"/>
      <c r="I2020" s="981"/>
      <c r="J2020" s="981"/>
      <c r="K2020" s="981"/>
      <c r="L2020" s="982"/>
      <c r="M2020" s="981" t="str">
        <f t="shared" si="100"/>
        <v/>
      </c>
      <c r="N2020" s="981">
        <f t="shared" si="79"/>
        <v>0</v>
      </c>
      <c r="O2020" s="904"/>
      <c r="P2020" s="904"/>
      <c r="Q2020" s="741"/>
    </row>
    <row r="2021" ht="22.5" hidden="1" customHeight="1">
      <c r="A2021" s="723" t="b">
        <v>0</v>
      </c>
      <c r="B2021" s="978"/>
      <c r="C2021" s="971"/>
      <c r="D2021" s="930"/>
      <c r="E2021" s="979"/>
      <c r="F2021" s="889"/>
      <c r="G2021" s="890"/>
      <c r="H2021" s="980"/>
      <c r="I2021" s="981"/>
      <c r="J2021" s="981"/>
      <c r="K2021" s="981"/>
      <c r="L2021" s="982"/>
      <c r="M2021" s="981" t="str">
        <f t="shared" si="100"/>
        <v/>
      </c>
      <c r="N2021" s="981">
        <f t="shared" si="79"/>
        <v>0</v>
      </c>
      <c r="O2021" s="904"/>
      <c r="P2021" s="904"/>
      <c r="Q2021" s="741"/>
    </row>
    <row r="2022" ht="22.5" hidden="1" customHeight="1">
      <c r="A2022" s="723" t="b">
        <v>0</v>
      </c>
      <c r="B2022" s="978"/>
      <c r="C2022" s="971"/>
      <c r="D2022" s="930"/>
      <c r="E2022" s="979"/>
      <c r="F2022" s="889"/>
      <c r="G2022" s="890"/>
      <c r="H2022" s="980"/>
      <c r="I2022" s="981"/>
      <c r="J2022" s="981"/>
      <c r="K2022" s="981"/>
      <c r="L2022" s="982"/>
      <c r="M2022" s="981" t="str">
        <f t="shared" si="100"/>
        <v/>
      </c>
      <c r="N2022" s="981">
        <f t="shared" si="79"/>
        <v>0</v>
      </c>
      <c r="O2022" s="904"/>
      <c r="P2022" s="904"/>
      <c r="Q2022" s="741"/>
    </row>
    <row r="2023" ht="22.5" hidden="1" customHeight="1">
      <c r="A2023" s="723" t="b">
        <v>0</v>
      </c>
      <c r="B2023" s="978"/>
      <c r="C2023" s="971"/>
      <c r="D2023" s="930"/>
      <c r="E2023" s="979"/>
      <c r="F2023" s="889"/>
      <c r="G2023" s="890"/>
      <c r="H2023" s="980"/>
      <c r="I2023" s="981"/>
      <c r="J2023" s="981"/>
      <c r="K2023" s="981"/>
      <c r="L2023" s="982"/>
      <c r="M2023" s="981" t="str">
        <f t="shared" si="100"/>
        <v/>
      </c>
      <c r="N2023" s="981">
        <f t="shared" si="79"/>
        <v>0</v>
      </c>
      <c r="O2023" s="904"/>
      <c r="P2023" s="904"/>
      <c r="Q2023" s="741"/>
    </row>
    <row r="2024" ht="22.5" hidden="1" customHeight="1">
      <c r="A2024" s="723" t="b">
        <v>0</v>
      </c>
      <c r="B2024" s="978"/>
      <c r="C2024" s="971"/>
      <c r="D2024" s="930"/>
      <c r="E2024" s="979"/>
      <c r="F2024" s="889"/>
      <c r="G2024" s="890"/>
      <c r="H2024" s="980"/>
      <c r="I2024" s="981"/>
      <c r="J2024" s="981"/>
      <c r="K2024" s="981"/>
      <c r="L2024" s="982"/>
      <c r="M2024" s="981" t="str">
        <f t="shared" si="100"/>
        <v/>
      </c>
      <c r="N2024" s="981">
        <f t="shared" si="79"/>
        <v>0</v>
      </c>
      <c r="O2024" s="904"/>
      <c r="P2024" s="904"/>
      <c r="Q2024" s="741"/>
    </row>
    <row r="2025" ht="22.5" hidden="1" customHeight="1">
      <c r="A2025" s="723" t="b">
        <v>0</v>
      </c>
      <c r="B2025" s="978"/>
      <c r="C2025" s="971"/>
      <c r="D2025" s="930"/>
      <c r="E2025" s="979"/>
      <c r="F2025" s="889"/>
      <c r="G2025" s="890"/>
      <c r="H2025" s="980"/>
      <c r="I2025" s="981"/>
      <c r="J2025" s="981"/>
      <c r="K2025" s="981"/>
      <c r="L2025" s="982"/>
      <c r="M2025" s="981" t="str">
        <f t="shared" si="100"/>
        <v/>
      </c>
      <c r="N2025" s="981">
        <f t="shared" si="79"/>
        <v>0</v>
      </c>
      <c r="O2025" s="904"/>
      <c r="P2025" s="904"/>
      <c r="Q2025" s="741"/>
    </row>
    <row r="2026" ht="22.5" hidden="1" customHeight="1">
      <c r="A2026" s="723" t="b">
        <v>0</v>
      </c>
      <c r="B2026" s="978"/>
      <c r="C2026" s="971"/>
      <c r="D2026" s="930"/>
      <c r="E2026" s="979"/>
      <c r="F2026" s="889"/>
      <c r="G2026" s="890"/>
      <c r="H2026" s="980"/>
      <c r="I2026" s="981"/>
      <c r="J2026" s="981"/>
      <c r="K2026" s="981"/>
      <c r="L2026" s="982"/>
      <c r="M2026" s="981" t="str">
        <f t="shared" si="100"/>
        <v/>
      </c>
      <c r="N2026" s="981">
        <f t="shared" si="79"/>
        <v>0</v>
      </c>
      <c r="O2026" s="904"/>
      <c r="P2026" s="904"/>
      <c r="Q2026" s="741"/>
    </row>
    <row r="2027" ht="22.5" hidden="1" customHeight="1">
      <c r="A2027" s="723" t="b">
        <v>0</v>
      </c>
      <c r="B2027" s="978"/>
      <c r="C2027" s="971"/>
      <c r="D2027" s="930"/>
      <c r="E2027" s="979"/>
      <c r="F2027" s="889"/>
      <c r="G2027" s="890"/>
      <c r="H2027" s="980"/>
      <c r="I2027" s="981"/>
      <c r="J2027" s="981"/>
      <c r="K2027" s="981"/>
      <c r="L2027" s="982"/>
      <c r="M2027" s="981" t="str">
        <f t="shared" si="100"/>
        <v/>
      </c>
      <c r="N2027" s="981">
        <f t="shared" si="79"/>
        <v>0</v>
      </c>
      <c r="O2027" s="904"/>
      <c r="P2027" s="904"/>
      <c r="Q2027" s="741"/>
    </row>
    <row r="2028" ht="22.5" hidden="1" customHeight="1">
      <c r="A2028" s="723" t="b">
        <v>0</v>
      </c>
      <c r="B2028" s="978"/>
      <c r="C2028" s="971"/>
      <c r="D2028" s="930"/>
      <c r="E2028" s="979"/>
      <c r="F2028" s="889"/>
      <c r="G2028" s="890"/>
      <c r="H2028" s="980"/>
      <c r="I2028" s="981"/>
      <c r="J2028" s="981"/>
      <c r="K2028" s="981"/>
      <c r="L2028" s="982"/>
      <c r="M2028" s="981" t="str">
        <f t="shared" si="100"/>
        <v/>
      </c>
      <c r="N2028" s="981">
        <f t="shared" si="79"/>
        <v>0</v>
      </c>
      <c r="O2028" s="904"/>
      <c r="P2028" s="904"/>
      <c r="Q2028" s="741"/>
    </row>
    <row r="2029" ht="22.5" hidden="1" customHeight="1">
      <c r="A2029" s="723" t="b">
        <v>0</v>
      </c>
      <c r="B2029" s="978"/>
      <c r="C2029" s="971"/>
      <c r="D2029" s="930"/>
      <c r="E2029" s="979"/>
      <c r="F2029" s="889"/>
      <c r="G2029" s="890"/>
      <c r="H2029" s="980"/>
      <c r="I2029" s="981"/>
      <c r="J2029" s="981"/>
      <c r="K2029" s="981"/>
      <c r="L2029" s="982"/>
      <c r="M2029" s="981" t="str">
        <f t="shared" si="100"/>
        <v/>
      </c>
      <c r="N2029" s="981">
        <f t="shared" si="79"/>
        <v>0</v>
      </c>
      <c r="O2029" s="904"/>
      <c r="P2029" s="904"/>
      <c r="Q2029" s="741"/>
    </row>
    <row r="2030" ht="22.5" hidden="1" customHeight="1">
      <c r="A2030" s="723" t="b">
        <v>0</v>
      </c>
      <c r="B2030" s="978"/>
      <c r="C2030" s="971"/>
      <c r="D2030" s="930"/>
      <c r="E2030" s="979"/>
      <c r="F2030" s="889"/>
      <c r="G2030" s="890"/>
      <c r="H2030" s="980"/>
      <c r="I2030" s="981"/>
      <c r="J2030" s="981"/>
      <c r="K2030" s="981"/>
      <c r="L2030" s="982"/>
      <c r="M2030" s="981" t="str">
        <f t="shared" si="100"/>
        <v/>
      </c>
      <c r="N2030" s="981">
        <f t="shared" si="79"/>
        <v>0</v>
      </c>
      <c r="O2030" s="904"/>
      <c r="P2030" s="904"/>
      <c r="Q2030" s="741"/>
    </row>
    <row r="2031" ht="22.5" hidden="1" customHeight="1">
      <c r="A2031" s="723" t="b">
        <v>0</v>
      </c>
      <c r="B2031" s="978"/>
      <c r="C2031" s="971"/>
      <c r="D2031" s="930"/>
      <c r="E2031" s="979"/>
      <c r="F2031" s="889"/>
      <c r="G2031" s="890"/>
      <c r="H2031" s="980"/>
      <c r="I2031" s="981"/>
      <c r="J2031" s="981"/>
      <c r="K2031" s="981"/>
      <c r="L2031" s="982"/>
      <c r="M2031" s="981" t="str">
        <f t="shared" si="100"/>
        <v/>
      </c>
      <c r="N2031" s="981">
        <f t="shared" si="79"/>
        <v>0</v>
      </c>
      <c r="O2031" s="904"/>
      <c r="P2031" s="904"/>
      <c r="Q2031" s="741"/>
    </row>
    <row r="2032" ht="22.5" hidden="1" customHeight="1">
      <c r="A2032" s="723" t="b">
        <v>0</v>
      </c>
      <c r="B2032" s="978"/>
      <c r="C2032" s="971"/>
      <c r="D2032" s="930"/>
      <c r="E2032" s="979"/>
      <c r="F2032" s="889"/>
      <c r="G2032" s="890"/>
      <c r="H2032" s="980"/>
      <c r="I2032" s="981"/>
      <c r="J2032" s="981"/>
      <c r="K2032" s="981"/>
      <c r="L2032" s="982"/>
      <c r="M2032" s="981" t="str">
        <f t="shared" si="100"/>
        <v/>
      </c>
      <c r="N2032" s="981">
        <f t="shared" si="79"/>
        <v>0</v>
      </c>
      <c r="O2032" s="904"/>
      <c r="P2032" s="904"/>
      <c r="Q2032" s="741"/>
    </row>
    <row r="2033" ht="22.5" hidden="1" customHeight="1">
      <c r="A2033" s="723" t="b">
        <v>0</v>
      </c>
      <c r="B2033" s="978"/>
      <c r="C2033" s="971"/>
      <c r="D2033" s="930"/>
      <c r="E2033" s="979"/>
      <c r="F2033" s="889"/>
      <c r="G2033" s="890"/>
      <c r="H2033" s="980"/>
      <c r="I2033" s="981"/>
      <c r="J2033" s="981"/>
      <c r="K2033" s="981"/>
      <c r="L2033" s="982"/>
      <c r="M2033" s="981" t="str">
        <f t="shared" si="100"/>
        <v/>
      </c>
      <c r="N2033" s="981">
        <f t="shared" si="79"/>
        <v>0</v>
      </c>
      <c r="O2033" s="904"/>
      <c r="P2033" s="904"/>
      <c r="Q2033" s="741"/>
    </row>
    <row r="2034" ht="22.5" hidden="1" customHeight="1">
      <c r="A2034" s="723" t="b">
        <v>0</v>
      </c>
      <c r="B2034" s="978"/>
      <c r="C2034" s="971"/>
      <c r="D2034" s="930"/>
      <c r="E2034" s="979"/>
      <c r="F2034" s="889"/>
      <c r="G2034" s="890"/>
      <c r="H2034" s="980"/>
      <c r="I2034" s="981"/>
      <c r="J2034" s="981"/>
      <c r="K2034" s="981"/>
      <c r="L2034" s="982"/>
      <c r="M2034" s="981" t="str">
        <f t="shared" si="100"/>
        <v/>
      </c>
      <c r="N2034" s="981">
        <f t="shared" si="79"/>
        <v>0</v>
      </c>
      <c r="O2034" s="904"/>
      <c r="P2034" s="904"/>
      <c r="Q2034" s="741"/>
    </row>
    <row r="2035" ht="22.5" hidden="1" customHeight="1">
      <c r="A2035" s="723" t="b">
        <v>0</v>
      </c>
      <c r="B2035" s="978"/>
      <c r="C2035" s="971"/>
      <c r="D2035" s="930"/>
      <c r="E2035" s="979"/>
      <c r="F2035" s="889"/>
      <c r="G2035" s="890"/>
      <c r="H2035" s="980"/>
      <c r="I2035" s="981"/>
      <c r="J2035" s="981"/>
      <c r="K2035" s="981"/>
      <c r="L2035" s="982"/>
      <c r="M2035" s="981" t="str">
        <f t="shared" si="100"/>
        <v/>
      </c>
      <c r="N2035" s="981">
        <f t="shared" si="79"/>
        <v>0</v>
      </c>
      <c r="O2035" s="904"/>
      <c r="P2035" s="904"/>
      <c r="Q2035" s="741"/>
    </row>
    <row r="2036" ht="22.5" hidden="1" customHeight="1">
      <c r="A2036" s="723" t="b">
        <v>0</v>
      </c>
      <c r="B2036" s="978"/>
      <c r="C2036" s="971"/>
      <c r="D2036" s="930"/>
      <c r="E2036" s="979"/>
      <c r="F2036" s="889"/>
      <c r="G2036" s="890"/>
      <c r="H2036" s="980"/>
      <c r="I2036" s="981"/>
      <c r="J2036" s="981"/>
      <c r="K2036" s="981"/>
      <c r="L2036" s="982"/>
      <c r="M2036" s="981" t="str">
        <f t="shared" si="100"/>
        <v/>
      </c>
      <c r="N2036" s="981">
        <f t="shared" si="79"/>
        <v>0</v>
      </c>
      <c r="O2036" s="904"/>
      <c r="P2036" s="904"/>
      <c r="Q2036" s="741"/>
    </row>
    <row r="2037" ht="22.5" hidden="1" customHeight="1">
      <c r="A2037" s="723" t="b">
        <v>0</v>
      </c>
      <c r="B2037" s="978"/>
      <c r="C2037" s="971"/>
      <c r="D2037" s="930"/>
      <c r="E2037" s="979"/>
      <c r="F2037" s="889"/>
      <c r="G2037" s="890"/>
      <c r="H2037" s="980"/>
      <c r="I2037" s="981"/>
      <c r="J2037" s="981"/>
      <c r="K2037" s="981"/>
      <c r="L2037" s="982"/>
      <c r="M2037" s="981" t="str">
        <f t="shared" si="100"/>
        <v/>
      </c>
      <c r="N2037" s="981">
        <f t="shared" si="79"/>
        <v>0</v>
      </c>
      <c r="O2037" s="904"/>
      <c r="P2037" s="904"/>
      <c r="Q2037" s="741"/>
    </row>
    <row r="2038" ht="22.5" hidden="1" customHeight="1">
      <c r="A2038" s="723" t="b">
        <v>0</v>
      </c>
      <c r="B2038" s="978"/>
      <c r="C2038" s="971"/>
      <c r="D2038" s="930"/>
      <c r="E2038" s="979"/>
      <c r="F2038" s="889"/>
      <c r="G2038" s="890"/>
      <c r="H2038" s="980"/>
      <c r="I2038" s="981"/>
      <c r="J2038" s="981"/>
      <c r="K2038" s="981"/>
      <c r="L2038" s="982"/>
      <c r="M2038" s="981" t="str">
        <f t="shared" si="100"/>
        <v/>
      </c>
      <c r="N2038" s="981">
        <f t="shared" si="79"/>
        <v>0</v>
      </c>
      <c r="O2038" s="904"/>
      <c r="P2038" s="904"/>
      <c r="Q2038" s="741"/>
    </row>
    <row r="2039" ht="22.5" hidden="1" customHeight="1">
      <c r="A2039" s="723" t="b">
        <v>0</v>
      </c>
      <c r="B2039" s="978"/>
      <c r="C2039" s="971"/>
      <c r="D2039" s="930"/>
      <c r="E2039" s="979"/>
      <c r="F2039" s="889"/>
      <c r="G2039" s="890"/>
      <c r="H2039" s="980"/>
      <c r="I2039" s="981"/>
      <c r="J2039" s="981"/>
      <c r="K2039" s="981"/>
      <c r="L2039" s="982"/>
      <c r="M2039" s="981" t="str">
        <f t="shared" si="100"/>
        <v/>
      </c>
      <c r="N2039" s="981">
        <f t="shared" si="79"/>
        <v>0</v>
      </c>
      <c r="O2039" s="904"/>
      <c r="P2039" s="904"/>
      <c r="Q2039" s="741"/>
    </row>
    <row r="2040" ht="22.5" hidden="1" customHeight="1">
      <c r="A2040" s="723" t="b">
        <v>0</v>
      </c>
      <c r="B2040" s="978"/>
      <c r="C2040" s="971"/>
      <c r="D2040" s="930"/>
      <c r="E2040" s="979"/>
      <c r="F2040" s="889"/>
      <c r="G2040" s="890"/>
      <c r="H2040" s="980"/>
      <c r="I2040" s="981"/>
      <c r="J2040" s="981"/>
      <c r="K2040" s="981"/>
      <c r="L2040" s="982"/>
      <c r="M2040" s="981" t="str">
        <f t="shared" si="100"/>
        <v/>
      </c>
      <c r="N2040" s="981">
        <f t="shared" si="79"/>
        <v>0</v>
      </c>
      <c r="O2040" s="904"/>
      <c r="P2040" s="904"/>
      <c r="Q2040" s="741"/>
    </row>
    <row r="2041" ht="22.5" hidden="1" customHeight="1">
      <c r="A2041" s="723" t="b">
        <v>0</v>
      </c>
      <c r="B2041" s="978"/>
      <c r="C2041" s="971"/>
      <c r="D2041" s="930"/>
      <c r="E2041" s="979"/>
      <c r="F2041" s="889"/>
      <c r="G2041" s="890"/>
      <c r="H2041" s="980"/>
      <c r="I2041" s="981"/>
      <c r="J2041" s="981"/>
      <c r="K2041" s="981"/>
      <c r="L2041" s="982"/>
      <c r="M2041" s="981" t="str">
        <f t="shared" si="100"/>
        <v/>
      </c>
      <c r="N2041" s="981">
        <f t="shared" si="79"/>
        <v>0</v>
      </c>
      <c r="O2041" s="904"/>
      <c r="P2041" s="904"/>
      <c r="Q2041" s="741"/>
    </row>
    <row r="2042" ht="22.5" hidden="1" customHeight="1">
      <c r="A2042" s="723" t="b">
        <v>0</v>
      </c>
      <c r="B2042" s="978"/>
      <c r="C2042" s="971"/>
      <c r="D2042" s="930"/>
      <c r="E2042" s="979"/>
      <c r="F2042" s="889"/>
      <c r="G2042" s="890"/>
      <c r="H2042" s="980"/>
      <c r="I2042" s="981"/>
      <c r="J2042" s="981"/>
      <c r="K2042" s="981"/>
      <c r="L2042" s="982"/>
      <c r="M2042" s="981" t="str">
        <f t="shared" si="100"/>
        <v/>
      </c>
      <c r="N2042" s="981">
        <f t="shared" si="79"/>
        <v>0</v>
      </c>
      <c r="O2042" s="904"/>
      <c r="P2042" s="904"/>
      <c r="Q2042" s="741"/>
    </row>
    <row r="2043" ht="22.5" hidden="1" customHeight="1">
      <c r="A2043" s="723" t="b">
        <v>0</v>
      </c>
      <c r="B2043" s="978"/>
      <c r="C2043" s="971"/>
      <c r="D2043" s="930"/>
      <c r="E2043" s="979"/>
      <c r="F2043" s="889"/>
      <c r="G2043" s="890"/>
      <c r="H2043" s="980"/>
      <c r="I2043" s="981"/>
      <c r="J2043" s="981"/>
      <c r="K2043" s="981"/>
      <c r="L2043" s="982"/>
      <c r="M2043" s="981" t="str">
        <f t="shared" si="100"/>
        <v/>
      </c>
      <c r="N2043" s="981">
        <f t="shared" si="79"/>
        <v>0</v>
      </c>
      <c r="O2043" s="904"/>
      <c r="P2043" s="904"/>
      <c r="Q2043" s="741"/>
    </row>
    <row r="2044" ht="22.5" hidden="1" customHeight="1">
      <c r="A2044" s="723" t="b">
        <v>0</v>
      </c>
      <c r="B2044" s="978"/>
      <c r="C2044" s="971"/>
      <c r="D2044" s="930"/>
      <c r="E2044" s="979"/>
      <c r="F2044" s="889"/>
      <c r="G2044" s="890"/>
      <c r="H2044" s="980"/>
      <c r="I2044" s="981"/>
      <c r="J2044" s="981"/>
      <c r="K2044" s="981"/>
      <c r="L2044" s="982"/>
      <c r="M2044" s="981" t="str">
        <f t="shared" si="100"/>
        <v/>
      </c>
      <c r="N2044" s="981">
        <f t="shared" si="79"/>
        <v>0</v>
      </c>
      <c r="O2044" s="904"/>
      <c r="P2044" s="904"/>
      <c r="Q2044" s="741"/>
    </row>
    <row r="2045" ht="22.5" hidden="1" customHeight="1">
      <c r="A2045" s="723" t="b">
        <v>0</v>
      </c>
      <c r="B2045" s="978"/>
      <c r="C2045" s="971"/>
      <c r="D2045" s="930"/>
      <c r="E2045" s="979"/>
      <c r="F2045" s="889"/>
      <c r="G2045" s="890"/>
      <c r="H2045" s="980"/>
      <c r="I2045" s="981"/>
      <c r="J2045" s="981"/>
      <c r="K2045" s="981"/>
      <c r="L2045" s="982"/>
      <c r="M2045" s="981" t="str">
        <f t="shared" si="100"/>
        <v/>
      </c>
      <c r="N2045" s="981">
        <f t="shared" si="79"/>
        <v>0</v>
      </c>
      <c r="O2045" s="904"/>
      <c r="P2045" s="904"/>
      <c r="Q2045" s="741"/>
    </row>
    <row r="2046" ht="22.5" hidden="1" customHeight="1">
      <c r="A2046" s="723" t="b">
        <v>0</v>
      </c>
      <c r="B2046" s="978"/>
      <c r="C2046" s="971"/>
      <c r="D2046" s="930"/>
      <c r="E2046" s="979"/>
      <c r="F2046" s="889"/>
      <c r="G2046" s="890"/>
      <c r="H2046" s="980"/>
      <c r="I2046" s="981"/>
      <c r="J2046" s="981"/>
      <c r="K2046" s="981"/>
      <c r="L2046" s="982"/>
      <c r="M2046" s="981" t="str">
        <f t="shared" si="100"/>
        <v/>
      </c>
      <c r="N2046" s="981">
        <f t="shared" si="79"/>
        <v>0</v>
      </c>
      <c r="O2046" s="904"/>
      <c r="P2046" s="904"/>
      <c r="Q2046" s="741"/>
    </row>
    <row r="2047" ht="22.5" hidden="1" customHeight="1">
      <c r="A2047" s="723" t="b">
        <v>0</v>
      </c>
      <c r="B2047" s="978"/>
      <c r="C2047" s="971"/>
      <c r="D2047" s="930"/>
      <c r="E2047" s="979"/>
      <c r="F2047" s="889"/>
      <c r="G2047" s="890"/>
      <c r="H2047" s="980"/>
      <c r="I2047" s="981"/>
      <c r="J2047" s="981"/>
      <c r="K2047" s="981"/>
      <c r="L2047" s="982"/>
      <c r="M2047" s="981" t="str">
        <f t="shared" si="100"/>
        <v/>
      </c>
      <c r="N2047" s="981">
        <f t="shared" si="79"/>
        <v>0</v>
      </c>
      <c r="O2047" s="904"/>
      <c r="P2047" s="904"/>
      <c r="Q2047" s="741"/>
    </row>
    <row r="2048" ht="22.5" hidden="1" customHeight="1">
      <c r="A2048" s="723" t="b">
        <v>0</v>
      </c>
      <c r="B2048" s="978"/>
      <c r="C2048" s="971"/>
      <c r="D2048" s="930"/>
      <c r="E2048" s="979"/>
      <c r="F2048" s="889"/>
      <c r="G2048" s="890"/>
      <c r="H2048" s="980"/>
      <c r="I2048" s="981"/>
      <c r="J2048" s="981"/>
      <c r="K2048" s="981"/>
      <c r="L2048" s="982"/>
      <c r="M2048" s="981" t="str">
        <f t="shared" si="100"/>
        <v/>
      </c>
      <c r="N2048" s="981">
        <f t="shared" si="79"/>
        <v>0</v>
      </c>
      <c r="O2048" s="904"/>
      <c r="P2048" s="904"/>
      <c r="Q2048" s="741"/>
    </row>
    <row r="2049" ht="22.5" hidden="1" customHeight="1">
      <c r="A2049" s="723" t="b">
        <v>0</v>
      </c>
      <c r="B2049" s="978"/>
      <c r="C2049" s="971"/>
      <c r="D2049" s="930"/>
      <c r="E2049" s="979"/>
      <c r="F2049" s="889"/>
      <c r="G2049" s="890"/>
      <c r="H2049" s="980"/>
      <c r="I2049" s="981"/>
      <c r="J2049" s="981"/>
      <c r="K2049" s="981"/>
      <c r="L2049" s="982"/>
      <c r="M2049" s="981" t="str">
        <f t="shared" si="100"/>
        <v/>
      </c>
      <c r="N2049" s="981">
        <f t="shared" si="79"/>
        <v>0</v>
      </c>
      <c r="O2049" s="904"/>
      <c r="P2049" s="904"/>
      <c r="Q2049" s="741"/>
    </row>
    <row r="2050" ht="22.5" hidden="1" customHeight="1">
      <c r="A2050" s="723" t="b">
        <v>0</v>
      </c>
      <c r="B2050" s="978"/>
      <c r="C2050" s="971"/>
      <c r="D2050" s="930"/>
      <c r="E2050" s="979"/>
      <c r="F2050" s="889"/>
      <c r="G2050" s="890"/>
      <c r="H2050" s="980"/>
      <c r="I2050" s="981"/>
      <c r="J2050" s="981"/>
      <c r="K2050" s="981"/>
      <c r="L2050" s="982"/>
      <c r="M2050" s="981" t="str">
        <f t="shared" si="100"/>
        <v/>
      </c>
      <c r="N2050" s="981">
        <f t="shared" si="79"/>
        <v>0</v>
      </c>
      <c r="O2050" s="904"/>
      <c r="P2050" s="904"/>
      <c r="Q2050" s="741"/>
    </row>
    <row r="2051" ht="22.5" hidden="1" customHeight="1">
      <c r="A2051" s="723" t="b">
        <v>0</v>
      </c>
      <c r="B2051" s="978"/>
      <c r="C2051" s="971"/>
      <c r="D2051" s="930"/>
      <c r="E2051" s="979"/>
      <c r="F2051" s="889"/>
      <c r="G2051" s="890"/>
      <c r="H2051" s="980"/>
      <c r="I2051" s="981"/>
      <c r="J2051" s="981"/>
      <c r="K2051" s="981"/>
      <c r="L2051" s="982"/>
      <c r="M2051" s="981" t="str">
        <f t="shared" si="100"/>
        <v/>
      </c>
      <c r="N2051" s="981">
        <f t="shared" si="79"/>
        <v>0</v>
      </c>
      <c r="O2051" s="904"/>
      <c r="P2051" s="904"/>
      <c r="Q2051" s="741"/>
    </row>
    <row r="2052" ht="22.5" hidden="1" customHeight="1">
      <c r="A2052" s="723" t="b">
        <v>0</v>
      </c>
      <c r="B2052" s="978"/>
      <c r="C2052" s="971"/>
      <c r="D2052" s="930"/>
      <c r="E2052" s="979"/>
      <c r="F2052" s="889"/>
      <c r="G2052" s="890"/>
      <c r="H2052" s="980"/>
      <c r="I2052" s="981"/>
      <c r="J2052" s="981"/>
      <c r="K2052" s="981"/>
      <c r="L2052" s="982"/>
      <c r="M2052" s="981" t="str">
        <f t="shared" si="100"/>
        <v/>
      </c>
      <c r="N2052" s="981">
        <f t="shared" si="79"/>
        <v>0</v>
      </c>
      <c r="O2052" s="904"/>
      <c r="P2052" s="904"/>
      <c r="Q2052" s="741"/>
    </row>
    <row r="2053" ht="22.5" hidden="1" customHeight="1">
      <c r="A2053" s="723" t="b">
        <v>0</v>
      </c>
      <c r="B2053" s="978"/>
      <c r="C2053" s="971"/>
      <c r="D2053" s="930"/>
      <c r="E2053" s="979"/>
      <c r="F2053" s="889"/>
      <c r="G2053" s="890"/>
      <c r="H2053" s="980"/>
      <c r="I2053" s="981"/>
      <c r="J2053" s="981"/>
      <c r="K2053" s="981"/>
      <c r="L2053" s="982"/>
      <c r="M2053" s="981" t="str">
        <f t="shared" si="100"/>
        <v/>
      </c>
      <c r="N2053" s="981">
        <f t="shared" si="79"/>
        <v>0</v>
      </c>
      <c r="O2053" s="904"/>
      <c r="P2053" s="904"/>
      <c r="Q2053" s="741"/>
    </row>
    <row r="2054" ht="22.5" hidden="1" customHeight="1">
      <c r="A2054" s="723" t="b">
        <v>0</v>
      </c>
      <c r="B2054" s="978"/>
      <c r="C2054" s="971"/>
      <c r="D2054" s="930"/>
      <c r="E2054" s="979"/>
      <c r="F2054" s="889"/>
      <c r="G2054" s="890"/>
      <c r="H2054" s="980"/>
      <c r="I2054" s="981"/>
      <c r="J2054" s="981"/>
      <c r="K2054" s="981"/>
      <c r="L2054" s="982"/>
      <c r="M2054" s="981" t="str">
        <f t="shared" si="100"/>
        <v/>
      </c>
      <c r="N2054" s="981">
        <f t="shared" si="79"/>
        <v>0</v>
      </c>
      <c r="O2054" s="904"/>
      <c r="P2054" s="904"/>
      <c r="Q2054" s="741"/>
    </row>
    <row r="2055" ht="22.5" hidden="1" customHeight="1">
      <c r="A2055" s="723" t="b">
        <v>0</v>
      </c>
      <c r="B2055" s="978"/>
      <c r="C2055" s="971"/>
      <c r="D2055" s="930"/>
      <c r="E2055" s="979"/>
      <c r="F2055" s="889"/>
      <c r="G2055" s="890"/>
      <c r="H2055" s="980"/>
      <c r="I2055" s="981"/>
      <c r="J2055" s="981"/>
      <c r="K2055" s="981"/>
      <c r="L2055" s="982"/>
      <c r="M2055" s="981" t="str">
        <f t="shared" si="100"/>
        <v/>
      </c>
      <c r="N2055" s="981">
        <f t="shared" si="79"/>
        <v>0</v>
      </c>
      <c r="O2055" s="904"/>
      <c r="P2055" s="904"/>
      <c r="Q2055" s="741"/>
    </row>
    <row r="2056" ht="22.5" hidden="1" customHeight="1">
      <c r="A2056" s="723" t="b">
        <v>0</v>
      </c>
      <c r="B2056" s="978"/>
      <c r="C2056" s="971"/>
      <c r="D2056" s="930"/>
      <c r="E2056" s="979"/>
      <c r="F2056" s="889"/>
      <c r="G2056" s="890"/>
      <c r="H2056" s="980"/>
      <c r="I2056" s="981"/>
      <c r="J2056" s="981"/>
      <c r="K2056" s="981"/>
      <c r="L2056" s="982"/>
      <c r="M2056" s="981" t="str">
        <f t="shared" si="100"/>
        <v/>
      </c>
      <c r="N2056" s="981">
        <f t="shared" si="79"/>
        <v>0</v>
      </c>
      <c r="O2056" s="904"/>
      <c r="P2056" s="904"/>
      <c r="Q2056" s="741"/>
    </row>
    <row r="2057" ht="22.5" hidden="1" customHeight="1">
      <c r="A2057" s="723" t="b">
        <v>0</v>
      </c>
      <c r="B2057" s="978"/>
      <c r="C2057" s="971"/>
      <c r="D2057" s="930"/>
      <c r="E2057" s="979"/>
      <c r="F2057" s="889"/>
      <c r="G2057" s="890"/>
      <c r="H2057" s="980"/>
      <c r="I2057" s="981"/>
      <c r="J2057" s="981"/>
      <c r="K2057" s="981"/>
      <c r="L2057" s="982"/>
      <c r="M2057" s="981" t="str">
        <f t="shared" si="100"/>
        <v/>
      </c>
      <c r="N2057" s="981">
        <f t="shared" si="79"/>
        <v>0</v>
      </c>
      <c r="O2057" s="904"/>
      <c r="P2057" s="904"/>
      <c r="Q2057" s="741"/>
    </row>
    <row r="2058" ht="22.5" hidden="1" customHeight="1">
      <c r="A2058" s="723" t="b">
        <v>0</v>
      </c>
      <c r="B2058" s="978"/>
      <c r="C2058" s="971"/>
      <c r="D2058" s="930"/>
      <c r="E2058" s="979"/>
      <c r="F2058" s="889"/>
      <c r="G2058" s="890"/>
      <c r="H2058" s="980"/>
      <c r="I2058" s="981"/>
      <c r="J2058" s="981"/>
      <c r="K2058" s="981"/>
      <c r="L2058" s="982"/>
      <c r="M2058" s="981" t="str">
        <f t="shared" si="100"/>
        <v/>
      </c>
      <c r="N2058" s="981">
        <f t="shared" si="79"/>
        <v>0</v>
      </c>
      <c r="O2058" s="904"/>
      <c r="P2058" s="904"/>
      <c r="Q2058" s="741"/>
    </row>
    <row r="2059" ht="22.5" hidden="1" customHeight="1">
      <c r="A2059" s="723" t="b">
        <v>0</v>
      </c>
      <c r="B2059" s="978"/>
      <c r="C2059" s="971"/>
      <c r="D2059" s="930"/>
      <c r="E2059" s="979"/>
      <c r="F2059" s="889"/>
      <c r="G2059" s="890"/>
      <c r="H2059" s="980"/>
      <c r="I2059" s="981"/>
      <c r="J2059" s="981"/>
      <c r="K2059" s="981"/>
      <c r="L2059" s="982"/>
      <c r="M2059" s="981" t="str">
        <f t="shared" si="100"/>
        <v/>
      </c>
      <c r="N2059" s="981">
        <f t="shared" si="79"/>
        <v>0</v>
      </c>
      <c r="O2059" s="904"/>
      <c r="P2059" s="904"/>
      <c r="Q2059" s="741"/>
    </row>
    <row r="2060" ht="22.5" hidden="1" customHeight="1">
      <c r="A2060" s="723" t="b">
        <v>0</v>
      </c>
      <c r="B2060" s="978"/>
      <c r="C2060" s="971"/>
      <c r="D2060" s="930"/>
      <c r="E2060" s="979"/>
      <c r="F2060" s="889"/>
      <c r="G2060" s="890"/>
      <c r="H2060" s="980"/>
      <c r="I2060" s="981"/>
      <c r="J2060" s="981"/>
      <c r="K2060" s="981"/>
      <c r="L2060" s="982"/>
      <c r="M2060" s="981" t="str">
        <f t="shared" si="100"/>
        <v/>
      </c>
      <c r="N2060" s="981">
        <f t="shared" si="79"/>
        <v>0</v>
      </c>
      <c r="O2060" s="904"/>
      <c r="P2060" s="904"/>
      <c r="Q2060" s="741"/>
    </row>
    <row r="2061" ht="22.5" hidden="1" customHeight="1">
      <c r="A2061" s="723" t="b">
        <v>0</v>
      </c>
      <c r="B2061" s="978"/>
      <c r="C2061" s="971"/>
      <c r="D2061" s="930"/>
      <c r="E2061" s="979"/>
      <c r="F2061" s="889"/>
      <c r="G2061" s="890"/>
      <c r="H2061" s="980"/>
      <c r="I2061" s="981"/>
      <c r="J2061" s="981"/>
      <c r="K2061" s="981"/>
      <c r="L2061" s="982"/>
      <c r="M2061" s="981" t="str">
        <f t="shared" si="100"/>
        <v/>
      </c>
      <c r="N2061" s="981">
        <f t="shared" si="79"/>
        <v>0</v>
      </c>
      <c r="O2061" s="904"/>
      <c r="P2061" s="904"/>
      <c r="Q2061" s="741"/>
    </row>
    <row r="2062" ht="22.5" hidden="1" customHeight="1">
      <c r="A2062" s="723" t="b">
        <v>0</v>
      </c>
      <c r="B2062" s="978"/>
      <c r="C2062" s="971"/>
      <c r="D2062" s="930"/>
      <c r="E2062" s="979"/>
      <c r="F2062" s="889"/>
      <c r="G2062" s="890"/>
      <c r="H2062" s="980"/>
      <c r="I2062" s="981"/>
      <c r="J2062" s="981"/>
      <c r="K2062" s="981"/>
      <c r="L2062" s="982"/>
      <c r="M2062" s="981" t="str">
        <f t="shared" si="100"/>
        <v/>
      </c>
      <c r="N2062" s="981">
        <f t="shared" si="79"/>
        <v>0</v>
      </c>
      <c r="O2062" s="904"/>
      <c r="P2062" s="904"/>
      <c r="Q2062" s="741"/>
    </row>
    <row r="2063" ht="22.5" hidden="1" customHeight="1">
      <c r="A2063" s="723" t="b">
        <v>0</v>
      </c>
      <c r="B2063" s="978"/>
      <c r="C2063" s="971"/>
      <c r="D2063" s="930"/>
      <c r="E2063" s="979"/>
      <c r="F2063" s="889"/>
      <c r="G2063" s="890"/>
      <c r="H2063" s="980"/>
      <c r="I2063" s="981"/>
      <c r="J2063" s="981"/>
      <c r="K2063" s="981"/>
      <c r="L2063" s="982"/>
      <c r="M2063" s="981" t="str">
        <f t="shared" si="100"/>
        <v/>
      </c>
      <c r="N2063" s="981">
        <f t="shared" si="79"/>
        <v>0</v>
      </c>
      <c r="O2063" s="904"/>
      <c r="P2063" s="904"/>
      <c r="Q2063" s="741"/>
    </row>
    <row r="2064" ht="22.5" hidden="1" customHeight="1">
      <c r="A2064" s="723" t="b">
        <v>0</v>
      </c>
      <c r="B2064" s="978"/>
      <c r="C2064" s="971"/>
      <c r="D2064" s="930"/>
      <c r="E2064" s="979"/>
      <c r="F2064" s="889"/>
      <c r="G2064" s="890"/>
      <c r="H2064" s="980"/>
      <c r="I2064" s="981"/>
      <c r="J2064" s="981"/>
      <c r="K2064" s="981"/>
      <c r="L2064" s="982"/>
      <c r="M2064" s="981" t="str">
        <f t="shared" si="100"/>
        <v/>
      </c>
      <c r="N2064" s="981">
        <f t="shared" si="79"/>
        <v>0</v>
      </c>
      <c r="O2064" s="904"/>
      <c r="P2064" s="904"/>
      <c r="Q2064" s="741"/>
    </row>
    <row r="2065" ht="22.5" hidden="1" customHeight="1">
      <c r="A2065" s="723" t="b">
        <v>0</v>
      </c>
      <c r="B2065" s="978"/>
      <c r="C2065" s="971"/>
      <c r="D2065" s="930"/>
      <c r="E2065" s="979"/>
      <c r="F2065" s="889"/>
      <c r="G2065" s="890"/>
      <c r="H2065" s="980"/>
      <c r="I2065" s="981"/>
      <c r="J2065" s="981"/>
      <c r="K2065" s="981"/>
      <c r="L2065" s="982"/>
      <c r="M2065" s="981" t="str">
        <f t="shared" si="100"/>
        <v/>
      </c>
      <c r="N2065" s="981">
        <f t="shared" si="79"/>
        <v>0</v>
      </c>
      <c r="O2065" s="904"/>
      <c r="P2065" s="904"/>
      <c r="Q2065" s="741"/>
    </row>
    <row r="2066" ht="22.5" hidden="1" customHeight="1">
      <c r="A2066" s="723" t="b">
        <v>0</v>
      </c>
      <c r="B2066" s="978"/>
      <c r="C2066" s="971"/>
      <c r="D2066" s="930"/>
      <c r="E2066" s="979"/>
      <c r="F2066" s="889"/>
      <c r="G2066" s="890"/>
      <c r="H2066" s="980"/>
      <c r="I2066" s="981"/>
      <c r="J2066" s="981"/>
      <c r="K2066" s="981"/>
      <c r="L2066" s="982"/>
      <c r="M2066" s="981" t="str">
        <f t="shared" si="100"/>
        <v/>
      </c>
      <c r="N2066" s="981">
        <f t="shared" si="79"/>
        <v>0</v>
      </c>
      <c r="O2066" s="904"/>
      <c r="P2066" s="904"/>
      <c r="Q2066" s="741"/>
    </row>
    <row r="2067" ht="22.5" hidden="1" customHeight="1">
      <c r="A2067" s="723" t="b">
        <v>0</v>
      </c>
      <c r="B2067" s="978"/>
      <c r="C2067" s="971"/>
      <c r="D2067" s="930"/>
      <c r="E2067" s="979"/>
      <c r="F2067" s="889"/>
      <c r="G2067" s="890"/>
      <c r="H2067" s="980"/>
      <c r="I2067" s="981"/>
      <c r="J2067" s="981"/>
      <c r="K2067" s="981"/>
      <c r="L2067" s="982"/>
      <c r="M2067" s="981" t="str">
        <f t="shared" si="100"/>
        <v/>
      </c>
      <c r="N2067" s="981">
        <f t="shared" si="79"/>
        <v>0</v>
      </c>
      <c r="O2067" s="904"/>
      <c r="P2067" s="904"/>
      <c r="Q2067" s="741"/>
    </row>
    <row r="2068" ht="22.5" hidden="1" customHeight="1">
      <c r="A2068" s="723" t="b">
        <v>0</v>
      </c>
      <c r="B2068" s="978"/>
      <c r="C2068" s="971"/>
      <c r="D2068" s="930"/>
      <c r="E2068" s="979"/>
      <c r="F2068" s="889"/>
      <c r="G2068" s="890"/>
      <c r="H2068" s="980"/>
      <c r="I2068" s="981"/>
      <c r="J2068" s="981"/>
      <c r="K2068" s="981"/>
      <c r="L2068" s="982"/>
      <c r="M2068" s="981" t="str">
        <f t="shared" si="100"/>
        <v/>
      </c>
      <c r="N2068" s="981">
        <f t="shared" si="79"/>
        <v>0</v>
      </c>
      <c r="O2068" s="904"/>
      <c r="P2068" s="904"/>
      <c r="Q2068" s="741"/>
    </row>
    <row r="2069" ht="22.5" hidden="1" customHeight="1">
      <c r="A2069" s="723" t="b">
        <v>0</v>
      </c>
      <c r="B2069" s="978"/>
      <c r="C2069" s="971"/>
      <c r="D2069" s="930"/>
      <c r="E2069" s="979"/>
      <c r="F2069" s="889"/>
      <c r="G2069" s="890"/>
      <c r="H2069" s="980"/>
      <c r="I2069" s="981"/>
      <c r="J2069" s="981"/>
      <c r="K2069" s="981"/>
      <c r="L2069" s="982"/>
      <c r="M2069" s="981" t="str">
        <f t="shared" si="100"/>
        <v/>
      </c>
      <c r="N2069" s="981">
        <f t="shared" si="79"/>
        <v>0</v>
      </c>
      <c r="O2069" s="904"/>
      <c r="P2069" s="904"/>
      <c r="Q2069" s="741"/>
    </row>
    <row r="2070" ht="22.5" hidden="1" customHeight="1">
      <c r="A2070" s="723" t="b">
        <v>0</v>
      </c>
      <c r="B2070" s="978"/>
      <c r="C2070" s="971"/>
      <c r="D2070" s="930"/>
      <c r="E2070" s="979"/>
      <c r="F2070" s="889"/>
      <c r="G2070" s="890"/>
      <c r="H2070" s="980"/>
      <c r="I2070" s="981"/>
      <c r="J2070" s="981"/>
      <c r="K2070" s="981"/>
      <c r="L2070" s="982"/>
      <c r="M2070" s="981" t="str">
        <f t="shared" si="100"/>
        <v/>
      </c>
      <c r="N2070" s="981">
        <f t="shared" si="79"/>
        <v>0</v>
      </c>
      <c r="O2070" s="904"/>
      <c r="P2070" s="904"/>
      <c r="Q2070" s="741"/>
    </row>
    <row r="2071" ht="22.5" hidden="1" customHeight="1">
      <c r="A2071" s="723" t="b">
        <v>0</v>
      </c>
      <c r="B2071" s="978"/>
      <c r="C2071" s="971"/>
      <c r="D2071" s="930"/>
      <c r="E2071" s="979"/>
      <c r="F2071" s="889"/>
      <c r="G2071" s="890"/>
      <c r="H2071" s="980"/>
      <c r="I2071" s="981"/>
      <c r="J2071" s="981"/>
      <c r="K2071" s="981"/>
      <c r="L2071" s="982"/>
      <c r="M2071" s="981" t="str">
        <f t="shared" si="100"/>
        <v/>
      </c>
      <c r="N2071" s="981">
        <f t="shared" si="79"/>
        <v>0</v>
      </c>
      <c r="O2071" s="904"/>
      <c r="P2071" s="904"/>
      <c r="Q2071" s="741"/>
    </row>
    <row r="2072" ht="22.5" hidden="1" customHeight="1">
      <c r="A2072" s="723" t="b">
        <v>0</v>
      </c>
      <c r="B2072" s="978"/>
      <c r="C2072" s="971"/>
      <c r="D2072" s="930"/>
      <c r="E2072" s="979"/>
      <c r="F2072" s="889"/>
      <c r="G2072" s="890"/>
      <c r="H2072" s="980"/>
      <c r="I2072" s="981"/>
      <c r="J2072" s="981"/>
      <c r="K2072" s="981"/>
      <c r="L2072" s="982"/>
      <c r="M2072" s="981" t="str">
        <f t="shared" si="100"/>
        <v/>
      </c>
      <c r="N2072" s="981">
        <f t="shared" si="79"/>
        <v>0</v>
      </c>
      <c r="O2072" s="904"/>
      <c r="P2072" s="904"/>
      <c r="Q2072" s="741"/>
    </row>
    <row r="2073" ht="22.5" hidden="1" customHeight="1">
      <c r="A2073" s="723" t="b">
        <v>0</v>
      </c>
      <c r="B2073" s="978"/>
      <c r="C2073" s="971"/>
      <c r="D2073" s="930"/>
      <c r="E2073" s="979"/>
      <c r="F2073" s="889"/>
      <c r="G2073" s="890"/>
      <c r="H2073" s="980"/>
      <c r="I2073" s="981"/>
      <c r="J2073" s="981"/>
      <c r="K2073" s="981"/>
      <c r="L2073" s="982"/>
      <c r="M2073" s="981" t="str">
        <f t="shared" si="100"/>
        <v/>
      </c>
      <c r="N2073" s="981">
        <f t="shared" si="79"/>
        <v>0</v>
      </c>
      <c r="O2073" s="904"/>
      <c r="P2073" s="904"/>
      <c r="Q2073" s="741"/>
    </row>
    <row r="2074" ht="22.5" hidden="1" customHeight="1">
      <c r="A2074" s="723" t="b">
        <v>0</v>
      </c>
      <c r="B2074" s="978"/>
      <c r="C2074" s="971"/>
      <c r="D2074" s="930"/>
      <c r="E2074" s="979"/>
      <c r="F2074" s="889"/>
      <c r="G2074" s="890"/>
      <c r="H2074" s="980"/>
      <c r="I2074" s="981"/>
      <c r="J2074" s="981"/>
      <c r="K2074" s="981"/>
      <c r="L2074" s="982"/>
      <c r="M2074" s="981" t="str">
        <f t="shared" si="100"/>
        <v/>
      </c>
      <c r="N2074" s="981">
        <f t="shared" si="79"/>
        <v>0</v>
      </c>
      <c r="O2074" s="904"/>
      <c r="P2074" s="904"/>
      <c r="Q2074" s="741"/>
    </row>
    <row r="2075" ht="22.5" hidden="1" customHeight="1">
      <c r="A2075" s="723" t="b">
        <v>0</v>
      </c>
      <c r="B2075" s="978"/>
      <c r="C2075" s="971"/>
      <c r="D2075" s="930"/>
      <c r="E2075" s="979"/>
      <c r="F2075" s="889"/>
      <c r="G2075" s="890"/>
      <c r="H2075" s="980"/>
      <c r="I2075" s="981"/>
      <c r="J2075" s="981"/>
      <c r="K2075" s="981"/>
      <c r="L2075" s="982"/>
      <c r="M2075" s="981" t="str">
        <f t="shared" si="100"/>
        <v/>
      </c>
      <c r="N2075" s="981">
        <f t="shared" si="79"/>
        <v>0</v>
      </c>
      <c r="O2075" s="904"/>
      <c r="P2075" s="904"/>
      <c r="Q2075" s="741"/>
    </row>
    <row r="2076" ht="22.5" hidden="1" customHeight="1">
      <c r="A2076" s="723" t="b">
        <v>0</v>
      </c>
      <c r="B2076" s="978"/>
      <c r="C2076" s="971"/>
      <c r="D2076" s="930"/>
      <c r="E2076" s="979"/>
      <c r="F2076" s="889"/>
      <c r="G2076" s="890"/>
      <c r="H2076" s="980"/>
      <c r="I2076" s="981"/>
      <c r="J2076" s="981"/>
      <c r="K2076" s="981"/>
      <c r="L2076" s="982"/>
      <c r="M2076" s="981" t="str">
        <f t="shared" si="100"/>
        <v/>
      </c>
      <c r="N2076" s="981">
        <f t="shared" si="79"/>
        <v>0</v>
      </c>
      <c r="O2076" s="904"/>
      <c r="P2076" s="904"/>
      <c r="Q2076" s="741"/>
    </row>
    <row r="2077" ht="22.5" hidden="1" customHeight="1">
      <c r="A2077" s="723" t="b">
        <v>0</v>
      </c>
      <c r="B2077" s="978"/>
      <c r="C2077" s="971"/>
      <c r="D2077" s="930"/>
      <c r="E2077" s="979"/>
      <c r="F2077" s="889"/>
      <c r="G2077" s="890"/>
      <c r="H2077" s="980"/>
      <c r="I2077" s="981"/>
      <c r="J2077" s="981"/>
      <c r="K2077" s="981"/>
      <c r="L2077" s="982"/>
      <c r="M2077" s="981" t="str">
        <f t="shared" si="100"/>
        <v/>
      </c>
      <c r="N2077" s="981">
        <f t="shared" si="79"/>
        <v>0</v>
      </c>
      <c r="O2077" s="904"/>
      <c r="P2077" s="904"/>
      <c r="Q2077" s="741"/>
    </row>
    <row r="2078" ht="22.5" hidden="1" customHeight="1">
      <c r="A2078" s="723" t="b">
        <v>0</v>
      </c>
      <c r="B2078" s="978"/>
      <c r="C2078" s="971"/>
      <c r="D2078" s="930"/>
      <c r="E2078" s="979"/>
      <c r="F2078" s="889"/>
      <c r="G2078" s="890"/>
      <c r="H2078" s="980"/>
      <c r="I2078" s="981"/>
      <c r="J2078" s="981"/>
      <c r="K2078" s="981"/>
      <c r="L2078" s="982"/>
      <c r="M2078" s="981" t="str">
        <f t="shared" si="100"/>
        <v/>
      </c>
      <c r="N2078" s="981">
        <f t="shared" si="79"/>
        <v>0</v>
      </c>
      <c r="O2078" s="904"/>
      <c r="P2078" s="904"/>
      <c r="Q2078" s="741"/>
    </row>
    <row r="2079" ht="22.5" hidden="1" customHeight="1">
      <c r="A2079" s="723" t="b">
        <v>0</v>
      </c>
      <c r="B2079" s="978"/>
      <c r="C2079" s="971"/>
      <c r="D2079" s="930"/>
      <c r="E2079" s="979"/>
      <c r="F2079" s="889"/>
      <c r="G2079" s="890"/>
      <c r="H2079" s="980"/>
      <c r="I2079" s="981"/>
      <c r="J2079" s="981"/>
      <c r="K2079" s="981"/>
      <c r="L2079" s="982"/>
      <c r="M2079" s="981" t="str">
        <f t="shared" si="100"/>
        <v/>
      </c>
      <c r="N2079" s="981">
        <f t="shared" si="79"/>
        <v>0</v>
      </c>
      <c r="O2079" s="904"/>
      <c r="P2079" s="904"/>
      <c r="Q2079" s="741"/>
    </row>
    <row r="2080" ht="22.5" hidden="1" customHeight="1">
      <c r="A2080" s="723" t="b">
        <v>0</v>
      </c>
      <c r="B2080" s="978"/>
      <c r="C2080" s="971"/>
      <c r="D2080" s="930"/>
      <c r="E2080" s="979"/>
      <c r="F2080" s="889"/>
      <c r="G2080" s="890"/>
      <c r="H2080" s="980"/>
      <c r="I2080" s="981"/>
      <c r="J2080" s="981"/>
      <c r="K2080" s="981"/>
      <c r="L2080" s="982"/>
      <c r="M2080" s="981" t="str">
        <f t="shared" si="100"/>
        <v/>
      </c>
      <c r="N2080" s="981">
        <f t="shared" si="79"/>
        <v>0</v>
      </c>
      <c r="O2080" s="904"/>
      <c r="P2080" s="904"/>
      <c r="Q2080" s="741"/>
    </row>
    <row r="2081" ht="22.5" hidden="1" customHeight="1">
      <c r="A2081" s="723" t="b">
        <v>0</v>
      </c>
      <c r="B2081" s="978"/>
      <c r="C2081" s="971"/>
      <c r="D2081" s="930"/>
      <c r="E2081" s="979"/>
      <c r="F2081" s="889"/>
      <c r="G2081" s="890"/>
      <c r="H2081" s="980"/>
      <c r="I2081" s="981"/>
      <c r="J2081" s="981"/>
      <c r="K2081" s="981"/>
      <c r="L2081" s="982"/>
      <c r="M2081" s="981" t="str">
        <f t="shared" si="100"/>
        <v/>
      </c>
      <c r="N2081" s="981">
        <f t="shared" si="79"/>
        <v>0</v>
      </c>
      <c r="O2081" s="904"/>
      <c r="P2081" s="904"/>
      <c r="Q2081" s="741"/>
    </row>
    <row r="2082" ht="22.5" hidden="1" customHeight="1">
      <c r="A2082" s="723" t="b">
        <v>0</v>
      </c>
      <c r="B2082" s="978"/>
      <c r="C2082" s="971"/>
      <c r="D2082" s="930"/>
      <c r="E2082" s="979"/>
      <c r="F2082" s="889"/>
      <c r="G2082" s="890"/>
      <c r="H2082" s="980"/>
      <c r="I2082" s="981"/>
      <c r="J2082" s="981"/>
      <c r="K2082" s="981"/>
      <c r="L2082" s="982"/>
      <c r="M2082" s="981" t="str">
        <f t="shared" si="100"/>
        <v/>
      </c>
      <c r="N2082" s="981">
        <f t="shared" si="79"/>
        <v>0</v>
      </c>
      <c r="O2082" s="904"/>
      <c r="P2082" s="904"/>
      <c r="Q2082" s="741"/>
    </row>
    <row r="2083" ht="22.5" hidden="1" customHeight="1">
      <c r="A2083" s="723" t="b">
        <v>0</v>
      </c>
      <c r="B2083" s="978"/>
      <c r="C2083" s="971"/>
      <c r="D2083" s="930"/>
      <c r="E2083" s="979"/>
      <c r="F2083" s="889"/>
      <c r="G2083" s="890"/>
      <c r="H2083" s="980"/>
      <c r="I2083" s="981"/>
      <c r="J2083" s="981"/>
      <c r="K2083" s="981"/>
      <c r="L2083" s="982"/>
      <c r="M2083" s="981" t="str">
        <f t="shared" si="100"/>
        <v/>
      </c>
      <c r="N2083" s="981">
        <f t="shared" si="79"/>
        <v>0</v>
      </c>
      <c r="O2083" s="904"/>
      <c r="P2083" s="904"/>
      <c r="Q2083" s="741"/>
    </row>
    <row r="2084" ht="22.5" hidden="1" customHeight="1">
      <c r="A2084" s="723" t="b">
        <v>0</v>
      </c>
      <c r="B2084" s="978"/>
      <c r="C2084" s="971"/>
      <c r="D2084" s="930"/>
      <c r="E2084" s="979"/>
      <c r="F2084" s="889"/>
      <c r="G2084" s="890"/>
      <c r="H2084" s="980"/>
      <c r="I2084" s="981"/>
      <c r="J2084" s="981"/>
      <c r="K2084" s="981"/>
      <c r="L2084" s="982"/>
      <c r="M2084" s="981" t="str">
        <f t="shared" si="100"/>
        <v/>
      </c>
      <c r="N2084" s="981">
        <f t="shared" si="79"/>
        <v>0</v>
      </c>
      <c r="O2084" s="904"/>
      <c r="P2084" s="904"/>
      <c r="Q2084" s="741"/>
    </row>
    <row r="2085" ht="22.5" hidden="1" customHeight="1">
      <c r="A2085" s="723" t="b">
        <v>0</v>
      </c>
      <c r="B2085" s="978"/>
      <c r="C2085" s="971"/>
      <c r="D2085" s="930"/>
      <c r="E2085" s="979"/>
      <c r="F2085" s="889"/>
      <c r="G2085" s="890"/>
      <c r="H2085" s="980"/>
      <c r="I2085" s="981"/>
      <c r="J2085" s="981"/>
      <c r="K2085" s="981"/>
      <c r="L2085" s="982"/>
      <c r="M2085" s="981" t="str">
        <f t="shared" si="100"/>
        <v/>
      </c>
      <c r="N2085" s="981">
        <f t="shared" si="79"/>
        <v>0</v>
      </c>
      <c r="O2085" s="904"/>
      <c r="P2085" s="904"/>
      <c r="Q2085" s="741"/>
    </row>
    <row r="2086" ht="22.5" hidden="1" customHeight="1">
      <c r="A2086" s="723" t="b">
        <v>0</v>
      </c>
      <c r="B2086" s="978"/>
      <c r="C2086" s="971"/>
      <c r="D2086" s="930"/>
      <c r="E2086" s="979"/>
      <c r="F2086" s="889"/>
      <c r="G2086" s="890"/>
      <c r="H2086" s="980"/>
      <c r="I2086" s="981"/>
      <c r="J2086" s="981"/>
      <c r="K2086" s="981"/>
      <c r="L2086" s="982"/>
      <c r="M2086" s="981" t="str">
        <f t="shared" si="100"/>
        <v/>
      </c>
      <c r="N2086" s="981">
        <f t="shared" si="79"/>
        <v>0</v>
      </c>
      <c r="O2086" s="904"/>
      <c r="P2086" s="904"/>
      <c r="Q2086" s="741"/>
    </row>
    <row r="2087" ht="22.5" hidden="1" customHeight="1">
      <c r="A2087" s="723" t="b">
        <v>0</v>
      </c>
      <c r="B2087" s="978"/>
      <c r="C2087" s="971"/>
      <c r="D2087" s="930"/>
      <c r="E2087" s="979"/>
      <c r="F2087" s="889"/>
      <c r="G2087" s="890"/>
      <c r="H2087" s="980"/>
      <c r="I2087" s="981"/>
      <c r="J2087" s="981"/>
      <c r="K2087" s="981"/>
      <c r="L2087" s="982"/>
      <c r="M2087" s="981" t="str">
        <f t="shared" si="100"/>
        <v/>
      </c>
      <c r="N2087" s="981">
        <f t="shared" si="79"/>
        <v>0</v>
      </c>
      <c r="O2087" s="904"/>
      <c r="P2087" s="904"/>
      <c r="Q2087" s="741"/>
    </row>
    <row r="2088" ht="22.5" hidden="1" customHeight="1">
      <c r="A2088" s="723" t="b">
        <v>0</v>
      </c>
      <c r="B2088" s="978"/>
      <c r="C2088" s="971"/>
      <c r="D2088" s="930"/>
      <c r="E2088" s="979"/>
      <c r="F2088" s="889"/>
      <c r="G2088" s="890"/>
      <c r="H2088" s="980"/>
      <c r="I2088" s="981"/>
      <c r="J2088" s="981"/>
      <c r="K2088" s="981"/>
      <c r="L2088" s="982"/>
      <c r="M2088" s="981" t="str">
        <f t="shared" si="100"/>
        <v/>
      </c>
      <c r="N2088" s="981">
        <f t="shared" si="79"/>
        <v>0</v>
      </c>
      <c r="O2088" s="904"/>
      <c r="P2088" s="904"/>
      <c r="Q2088" s="741"/>
    </row>
    <row r="2089" ht="22.5" hidden="1" customHeight="1">
      <c r="A2089" s="723" t="b">
        <v>0</v>
      </c>
      <c r="B2089" s="978"/>
      <c r="C2089" s="971"/>
      <c r="D2089" s="930"/>
      <c r="E2089" s="979"/>
      <c r="F2089" s="889"/>
      <c r="G2089" s="890"/>
      <c r="H2089" s="980"/>
      <c r="I2089" s="981"/>
      <c r="J2089" s="981"/>
      <c r="K2089" s="981"/>
      <c r="L2089" s="982"/>
      <c r="M2089" s="981" t="str">
        <f t="shared" si="100"/>
        <v/>
      </c>
      <c r="N2089" s="981">
        <f t="shared" si="79"/>
        <v>0</v>
      </c>
      <c r="O2089" s="904"/>
      <c r="P2089" s="904"/>
      <c r="Q2089" s="741"/>
    </row>
    <row r="2090" ht="22.5" hidden="1" customHeight="1">
      <c r="A2090" s="723" t="b">
        <v>0</v>
      </c>
      <c r="B2090" s="978"/>
      <c r="C2090" s="971"/>
      <c r="D2090" s="930"/>
      <c r="E2090" s="979"/>
      <c r="F2090" s="889"/>
      <c r="G2090" s="890"/>
      <c r="H2090" s="980"/>
      <c r="I2090" s="981"/>
      <c r="J2090" s="981"/>
      <c r="K2090" s="981"/>
      <c r="L2090" s="982"/>
      <c r="M2090" s="981" t="str">
        <f t="shared" si="100"/>
        <v/>
      </c>
      <c r="N2090" s="981">
        <f t="shared" si="79"/>
        <v>0</v>
      </c>
      <c r="O2090" s="904"/>
      <c r="P2090" s="904"/>
      <c r="Q2090" s="741"/>
    </row>
    <row r="2091" ht="22.5" hidden="1" customHeight="1">
      <c r="A2091" s="723" t="b">
        <v>0</v>
      </c>
      <c r="B2091" s="978"/>
      <c r="C2091" s="971"/>
      <c r="D2091" s="930"/>
      <c r="E2091" s="979"/>
      <c r="F2091" s="889"/>
      <c r="G2091" s="890"/>
      <c r="H2091" s="980"/>
      <c r="I2091" s="981"/>
      <c r="J2091" s="981"/>
      <c r="K2091" s="981"/>
      <c r="L2091" s="982"/>
      <c r="M2091" s="981" t="str">
        <f t="shared" si="100"/>
        <v/>
      </c>
      <c r="N2091" s="981">
        <f t="shared" si="79"/>
        <v>0</v>
      </c>
      <c r="O2091" s="904"/>
      <c r="P2091" s="904"/>
      <c r="Q2091" s="741"/>
    </row>
    <row r="2092" ht="22.5" hidden="1" customHeight="1">
      <c r="A2092" s="723" t="b">
        <v>0</v>
      </c>
      <c r="B2092" s="978"/>
      <c r="C2092" s="971"/>
      <c r="D2092" s="930"/>
      <c r="E2092" s="979"/>
      <c r="F2092" s="889"/>
      <c r="G2092" s="890"/>
      <c r="H2092" s="980"/>
      <c r="I2092" s="981"/>
      <c r="J2092" s="981"/>
      <c r="K2092" s="981"/>
      <c r="L2092" s="982"/>
      <c r="M2092" s="981" t="str">
        <f t="shared" si="100"/>
        <v/>
      </c>
      <c r="N2092" s="981">
        <f t="shared" si="79"/>
        <v>0</v>
      </c>
      <c r="O2092" s="904"/>
      <c r="P2092" s="904"/>
      <c r="Q2092" s="741"/>
    </row>
    <row r="2093" ht="22.5" hidden="1" customHeight="1">
      <c r="A2093" s="723" t="b">
        <v>0</v>
      </c>
      <c r="B2093" s="978"/>
      <c r="C2093" s="971"/>
      <c r="D2093" s="930"/>
      <c r="E2093" s="979"/>
      <c r="F2093" s="889"/>
      <c r="G2093" s="890"/>
      <c r="H2093" s="980"/>
      <c r="I2093" s="981"/>
      <c r="J2093" s="981"/>
      <c r="K2093" s="981"/>
      <c r="L2093" s="982"/>
      <c r="M2093" s="981" t="str">
        <f t="shared" si="100"/>
        <v/>
      </c>
      <c r="N2093" s="981">
        <f t="shared" si="79"/>
        <v>0</v>
      </c>
      <c r="O2093" s="904"/>
      <c r="P2093" s="904"/>
      <c r="Q2093" s="741"/>
    </row>
    <row r="2094" ht="22.5" hidden="1" customHeight="1">
      <c r="A2094" s="723" t="b">
        <v>0</v>
      </c>
      <c r="B2094" s="978"/>
      <c r="C2094" s="971"/>
      <c r="D2094" s="930"/>
      <c r="E2094" s="979"/>
      <c r="F2094" s="889"/>
      <c r="G2094" s="890"/>
      <c r="H2094" s="980"/>
      <c r="I2094" s="981"/>
      <c r="J2094" s="981"/>
      <c r="K2094" s="981"/>
      <c r="L2094" s="982"/>
      <c r="M2094" s="981" t="str">
        <f t="shared" si="100"/>
        <v/>
      </c>
      <c r="N2094" s="981">
        <f t="shared" si="79"/>
        <v>0</v>
      </c>
      <c r="O2094" s="904"/>
      <c r="P2094" s="904"/>
      <c r="Q2094" s="741"/>
    </row>
    <row r="2095" ht="22.5" hidden="1" customHeight="1">
      <c r="A2095" s="723" t="b">
        <v>0</v>
      </c>
      <c r="B2095" s="978"/>
      <c r="C2095" s="971"/>
      <c r="D2095" s="930"/>
      <c r="E2095" s="979"/>
      <c r="F2095" s="889"/>
      <c r="G2095" s="890"/>
      <c r="H2095" s="980"/>
      <c r="I2095" s="981"/>
      <c r="J2095" s="981"/>
      <c r="K2095" s="981"/>
      <c r="L2095" s="982"/>
      <c r="M2095" s="981" t="str">
        <f t="shared" si="100"/>
        <v/>
      </c>
      <c r="N2095" s="981">
        <f t="shared" si="79"/>
        <v>0</v>
      </c>
      <c r="O2095" s="904"/>
      <c r="P2095" s="904"/>
      <c r="Q2095" s="741"/>
    </row>
    <row r="2096" ht="22.5" hidden="1" customHeight="1">
      <c r="A2096" s="723" t="b">
        <v>0</v>
      </c>
      <c r="B2096" s="978"/>
      <c r="C2096" s="971"/>
      <c r="D2096" s="930"/>
      <c r="E2096" s="979"/>
      <c r="F2096" s="889"/>
      <c r="G2096" s="890"/>
      <c r="H2096" s="980"/>
      <c r="I2096" s="981"/>
      <c r="J2096" s="981"/>
      <c r="K2096" s="981"/>
      <c r="L2096" s="982"/>
      <c r="M2096" s="981" t="str">
        <f t="shared" si="100"/>
        <v/>
      </c>
      <c r="N2096" s="981">
        <f t="shared" si="79"/>
        <v>0</v>
      </c>
      <c r="O2096" s="904"/>
      <c r="P2096" s="904"/>
      <c r="Q2096" s="741"/>
    </row>
    <row r="2097" ht="22.5" hidden="1" customHeight="1">
      <c r="A2097" s="723" t="b">
        <v>0</v>
      </c>
      <c r="B2097" s="978"/>
      <c r="C2097" s="971"/>
      <c r="D2097" s="930"/>
      <c r="E2097" s="979"/>
      <c r="F2097" s="889"/>
      <c r="G2097" s="890"/>
      <c r="H2097" s="980"/>
      <c r="I2097" s="981"/>
      <c r="J2097" s="981"/>
      <c r="K2097" s="981"/>
      <c r="L2097" s="982"/>
      <c r="M2097" s="981" t="str">
        <f t="shared" si="100"/>
        <v/>
      </c>
      <c r="N2097" s="981">
        <f t="shared" si="79"/>
        <v>0</v>
      </c>
      <c r="O2097" s="904"/>
      <c r="P2097" s="904"/>
      <c r="Q2097" s="741"/>
    </row>
    <row r="2098" ht="22.5" hidden="1" customHeight="1">
      <c r="A2098" s="723" t="b">
        <v>0</v>
      </c>
      <c r="B2098" s="978"/>
      <c r="C2098" s="971"/>
      <c r="D2098" s="930"/>
      <c r="E2098" s="979"/>
      <c r="F2098" s="889"/>
      <c r="G2098" s="890"/>
      <c r="H2098" s="980"/>
      <c r="I2098" s="981"/>
      <c r="J2098" s="981"/>
      <c r="K2098" s="981"/>
      <c r="L2098" s="982"/>
      <c r="M2098" s="981" t="str">
        <f t="shared" si="100"/>
        <v/>
      </c>
      <c r="N2098" s="981">
        <f t="shared" si="79"/>
        <v>0</v>
      </c>
      <c r="O2098" s="904"/>
      <c r="P2098" s="904"/>
      <c r="Q2098" s="741"/>
    </row>
    <row r="2099" ht="22.5" hidden="1" customHeight="1">
      <c r="A2099" s="723" t="b">
        <v>0</v>
      </c>
      <c r="B2099" s="978"/>
      <c r="C2099" s="971"/>
      <c r="D2099" s="930"/>
      <c r="E2099" s="979"/>
      <c r="F2099" s="889"/>
      <c r="G2099" s="890"/>
      <c r="H2099" s="980"/>
      <c r="I2099" s="981"/>
      <c r="J2099" s="981"/>
      <c r="K2099" s="981"/>
      <c r="L2099" s="982"/>
      <c r="M2099" s="981" t="str">
        <f t="shared" si="100"/>
        <v/>
      </c>
      <c r="N2099" s="981">
        <f t="shared" si="79"/>
        <v>0</v>
      </c>
      <c r="O2099" s="904"/>
      <c r="P2099" s="904"/>
      <c r="Q2099" s="741"/>
    </row>
    <row r="2100" ht="22.5" hidden="1" customHeight="1">
      <c r="A2100" s="723" t="b">
        <v>0</v>
      </c>
      <c r="B2100" s="978"/>
      <c r="C2100" s="971"/>
      <c r="D2100" s="930"/>
      <c r="E2100" s="979"/>
      <c r="F2100" s="889"/>
      <c r="G2100" s="890"/>
      <c r="H2100" s="980"/>
      <c r="I2100" s="981"/>
      <c r="J2100" s="981"/>
      <c r="K2100" s="981"/>
      <c r="L2100" s="982"/>
      <c r="M2100" s="981" t="str">
        <f t="shared" si="100"/>
        <v/>
      </c>
      <c r="N2100" s="981">
        <f t="shared" si="79"/>
        <v>0</v>
      </c>
      <c r="O2100" s="904"/>
      <c r="P2100" s="904"/>
      <c r="Q2100" s="741"/>
    </row>
    <row r="2101" ht="22.5" hidden="1" customHeight="1">
      <c r="A2101" s="723" t="b">
        <v>0</v>
      </c>
      <c r="B2101" s="978"/>
      <c r="C2101" s="971"/>
      <c r="D2101" s="930"/>
      <c r="E2101" s="979"/>
      <c r="F2101" s="889"/>
      <c r="G2101" s="890"/>
      <c r="H2101" s="980"/>
      <c r="I2101" s="981"/>
      <c r="J2101" s="981"/>
      <c r="K2101" s="981"/>
      <c r="L2101" s="982"/>
      <c r="M2101" s="981" t="str">
        <f t="shared" si="100"/>
        <v/>
      </c>
      <c r="N2101" s="981">
        <f t="shared" si="79"/>
        <v>0</v>
      </c>
      <c r="O2101" s="904"/>
      <c r="P2101" s="904"/>
      <c r="Q2101" s="741"/>
    </row>
    <row r="2102" ht="22.5" hidden="1" customHeight="1">
      <c r="A2102" s="723" t="b">
        <v>0</v>
      </c>
      <c r="B2102" s="978"/>
      <c r="C2102" s="971"/>
      <c r="D2102" s="930"/>
      <c r="E2102" s="979"/>
      <c r="F2102" s="889"/>
      <c r="G2102" s="890"/>
      <c r="H2102" s="980"/>
      <c r="I2102" s="981"/>
      <c r="J2102" s="981"/>
      <c r="K2102" s="981"/>
      <c r="L2102" s="982"/>
      <c r="M2102" s="981" t="str">
        <f t="shared" si="100"/>
        <v/>
      </c>
      <c r="N2102" s="981">
        <f t="shared" si="79"/>
        <v>0</v>
      </c>
      <c r="O2102" s="904"/>
      <c r="P2102" s="904"/>
      <c r="Q2102" s="741"/>
    </row>
    <row r="2103" ht="22.5" hidden="1" customHeight="1">
      <c r="A2103" s="723" t="b">
        <v>0</v>
      </c>
      <c r="B2103" s="978"/>
      <c r="C2103" s="971"/>
      <c r="D2103" s="930"/>
      <c r="E2103" s="979"/>
      <c r="F2103" s="889"/>
      <c r="G2103" s="890"/>
      <c r="H2103" s="980"/>
      <c r="I2103" s="981"/>
      <c r="J2103" s="981"/>
      <c r="K2103" s="981"/>
      <c r="L2103" s="982"/>
      <c r="M2103" s="981" t="str">
        <f t="shared" si="100"/>
        <v/>
      </c>
      <c r="N2103" s="981">
        <f t="shared" si="79"/>
        <v>0</v>
      </c>
      <c r="O2103" s="904"/>
      <c r="P2103" s="904"/>
      <c r="Q2103" s="741"/>
    </row>
    <row r="2104" ht="22.5" hidden="1" customHeight="1">
      <c r="A2104" s="723" t="b">
        <v>0</v>
      </c>
      <c r="B2104" s="978"/>
      <c r="C2104" s="971"/>
      <c r="D2104" s="930"/>
      <c r="E2104" s="979"/>
      <c r="F2104" s="889"/>
      <c r="G2104" s="890"/>
      <c r="H2104" s="980"/>
      <c r="I2104" s="981"/>
      <c r="J2104" s="981"/>
      <c r="K2104" s="981"/>
      <c r="L2104" s="982"/>
      <c r="M2104" s="981" t="str">
        <f t="shared" si="100"/>
        <v/>
      </c>
      <c r="N2104" s="981">
        <f t="shared" si="79"/>
        <v>0</v>
      </c>
      <c r="O2104" s="904"/>
      <c r="P2104" s="904"/>
      <c r="Q2104" s="741"/>
    </row>
    <row r="2105" ht="22.5" hidden="1" customHeight="1">
      <c r="A2105" s="723" t="b">
        <v>0</v>
      </c>
      <c r="B2105" s="978"/>
      <c r="C2105" s="971"/>
      <c r="D2105" s="930"/>
      <c r="E2105" s="979"/>
      <c r="F2105" s="889"/>
      <c r="G2105" s="890"/>
      <c r="H2105" s="980"/>
      <c r="I2105" s="981"/>
      <c r="J2105" s="981"/>
      <c r="K2105" s="981"/>
      <c r="L2105" s="982"/>
      <c r="M2105" s="981" t="str">
        <f t="shared" si="100"/>
        <v/>
      </c>
      <c r="N2105" s="981">
        <f t="shared" si="79"/>
        <v>0</v>
      </c>
      <c r="O2105" s="904"/>
      <c r="P2105" s="904"/>
      <c r="Q2105" s="741"/>
    </row>
    <row r="2106" ht="22.5" hidden="1" customHeight="1">
      <c r="A2106" s="723" t="b">
        <v>0</v>
      </c>
      <c r="B2106" s="978"/>
      <c r="C2106" s="971"/>
      <c r="D2106" s="930"/>
      <c r="E2106" s="979"/>
      <c r="F2106" s="889"/>
      <c r="G2106" s="890"/>
      <c r="H2106" s="980"/>
      <c r="I2106" s="981"/>
      <c r="J2106" s="981"/>
      <c r="K2106" s="981"/>
      <c r="L2106" s="982"/>
      <c r="M2106" s="981" t="str">
        <f t="shared" si="100"/>
        <v/>
      </c>
      <c r="N2106" s="981">
        <f t="shared" si="79"/>
        <v>0</v>
      </c>
      <c r="O2106" s="904"/>
      <c r="P2106" s="904"/>
      <c r="Q2106" s="741"/>
    </row>
    <row r="2107" ht="22.5" hidden="1" customHeight="1">
      <c r="A2107" s="723" t="b">
        <v>0</v>
      </c>
      <c r="B2107" s="978"/>
      <c r="C2107" s="971"/>
      <c r="D2107" s="930"/>
      <c r="E2107" s="979"/>
      <c r="F2107" s="889"/>
      <c r="G2107" s="890"/>
      <c r="H2107" s="980"/>
      <c r="I2107" s="981"/>
      <c r="J2107" s="981"/>
      <c r="K2107" s="981"/>
      <c r="L2107" s="982"/>
      <c r="M2107" s="981" t="str">
        <f t="shared" si="100"/>
        <v/>
      </c>
      <c r="N2107" s="981">
        <f t="shared" si="79"/>
        <v>0</v>
      </c>
      <c r="O2107" s="904"/>
      <c r="P2107" s="904"/>
      <c r="Q2107" s="741"/>
    </row>
    <row r="2108" ht="22.5" hidden="1" customHeight="1">
      <c r="A2108" s="723" t="b">
        <v>0</v>
      </c>
      <c r="B2108" s="978"/>
      <c r="C2108" s="971"/>
      <c r="D2108" s="930"/>
      <c r="E2108" s="979"/>
      <c r="F2108" s="889"/>
      <c r="G2108" s="890"/>
      <c r="H2108" s="980"/>
      <c r="I2108" s="981"/>
      <c r="J2108" s="981"/>
      <c r="K2108" s="981"/>
      <c r="L2108" s="982"/>
      <c r="M2108" s="981" t="str">
        <f t="shared" si="100"/>
        <v/>
      </c>
      <c r="N2108" s="981">
        <f t="shared" si="79"/>
        <v>0</v>
      </c>
      <c r="O2108" s="904"/>
      <c r="P2108" s="904"/>
      <c r="Q2108" s="741"/>
    </row>
    <row r="2109" ht="22.5" hidden="1" customHeight="1">
      <c r="A2109" s="723" t="b">
        <v>0</v>
      </c>
      <c r="B2109" s="978"/>
      <c r="C2109" s="971"/>
      <c r="D2109" s="930"/>
      <c r="E2109" s="979"/>
      <c r="F2109" s="889"/>
      <c r="G2109" s="890"/>
      <c r="H2109" s="980"/>
      <c r="I2109" s="981"/>
      <c r="J2109" s="981"/>
      <c r="K2109" s="981"/>
      <c r="L2109" s="982"/>
      <c r="M2109" s="981" t="str">
        <f t="shared" si="100"/>
        <v/>
      </c>
      <c r="N2109" s="981">
        <f t="shared" si="79"/>
        <v>0</v>
      </c>
      <c r="O2109" s="904"/>
      <c r="P2109" s="904"/>
      <c r="Q2109" s="741"/>
    </row>
    <row r="2110" ht="22.5" hidden="1" customHeight="1">
      <c r="A2110" s="723" t="b">
        <v>0</v>
      </c>
      <c r="B2110" s="978"/>
      <c r="C2110" s="971"/>
      <c r="D2110" s="930"/>
      <c r="E2110" s="979"/>
      <c r="F2110" s="889"/>
      <c r="G2110" s="890"/>
      <c r="H2110" s="980"/>
      <c r="I2110" s="981"/>
      <c r="J2110" s="981"/>
      <c r="K2110" s="981"/>
      <c r="L2110" s="982"/>
      <c r="M2110" s="981" t="str">
        <f t="shared" si="100"/>
        <v/>
      </c>
      <c r="N2110" s="981">
        <f t="shared" si="79"/>
        <v>0</v>
      </c>
      <c r="O2110" s="904"/>
      <c r="P2110" s="904"/>
      <c r="Q2110" s="741"/>
    </row>
    <row r="2111" ht="22.5" hidden="1" customHeight="1">
      <c r="A2111" s="723" t="b">
        <v>0</v>
      </c>
      <c r="B2111" s="978"/>
      <c r="C2111" s="971"/>
      <c r="D2111" s="930"/>
      <c r="E2111" s="979"/>
      <c r="F2111" s="889"/>
      <c r="G2111" s="890"/>
      <c r="H2111" s="980"/>
      <c r="I2111" s="981"/>
      <c r="J2111" s="981"/>
      <c r="K2111" s="981"/>
      <c r="L2111" s="982"/>
      <c r="M2111" s="981" t="str">
        <f t="shared" si="100"/>
        <v/>
      </c>
      <c r="N2111" s="981">
        <f t="shared" si="79"/>
        <v>0</v>
      </c>
      <c r="O2111" s="904"/>
      <c r="P2111" s="904"/>
      <c r="Q2111" s="741"/>
    </row>
    <row r="2112" ht="22.5" hidden="1" customHeight="1">
      <c r="A2112" s="723" t="b">
        <v>0</v>
      </c>
      <c r="B2112" s="978"/>
      <c r="C2112" s="971"/>
      <c r="D2112" s="930"/>
      <c r="E2112" s="979"/>
      <c r="F2112" s="889"/>
      <c r="G2112" s="890"/>
      <c r="H2112" s="980"/>
      <c r="I2112" s="981"/>
      <c r="J2112" s="981"/>
      <c r="K2112" s="981"/>
      <c r="L2112" s="982"/>
      <c r="M2112" s="981" t="str">
        <f t="shared" si="100"/>
        <v/>
      </c>
      <c r="N2112" s="981">
        <f t="shared" si="79"/>
        <v>0</v>
      </c>
      <c r="O2112" s="904"/>
      <c r="P2112" s="904"/>
      <c r="Q2112" s="741"/>
    </row>
    <row r="2113" ht="22.5" hidden="1" customHeight="1">
      <c r="A2113" s="723" t="b">
        <v>0</v>
      </c>
      <c r="B2113" s="978"/>
      <c r="C2113" s="971"/>
      <c r="D2113" s="930"/>
      <c r="E2113" s="979"/>
      <c r="F2113" s="889"/>
      <c r="G2113" s="890"/>
      <c r="H2113" s="980"/>
      <c r="I2113" s="981"/>
      <c r="J2113" s="981"/>
      <c r="K2113" s="981"/>
      <c r="L2113" s="982"/>
      <c r="M2113" s="981" t="str">
        <f t="shared" si="100"/>
        <v/>
      </c>
      <c r="N2113" s="981">
        <f t="shared" si="79"/>
        <v>0</v>
      </c>
      <c r="O2113" s="904"/>
      <c r="P2113" s="904"/>
      <c r="Q2113" s="741"/>
    </row>
    <row r="2114" ht="22.5" hidden="1" customHeight="1">
      <c r="A2114" s="723" t="b">
        <v>0</v>
      </c>
      <c r="B2114" s="978"/>
      <c r="C2114" s="971"/>
      <c r="D2114" s="930"/>
      <c r="E2114" s="979"/>
      <c r="F2114" s="889"/>
      <c r="G2114" s="890"/>
      <c r="H2114" s="980"/>
      <c r="I2114" s="981"/>
      <c r="J2114" s="981"/>
      <c r="K2114" s="981"/>
      <c r="L2114" s="982"/>
      <c r="M2114" s="981" t="str">
        <f t="shared" si="100"/>
        <v/>
      </c>
      <c r="N2114" s="981">
        <f t="shared" si="79"/>
        <v>0</v>
      </c>
      <c r="O2114" s="904"/>
      <c r="P2114" s="904"/>
      <c r="Q2114" s="741"/>
    </row>
    <row r="2115" ht="22.5" hidden="1" customHeight="1">
      <c r="A2115" s="723" t="b">
        <v>0</v>
      </c>
      <c r="B2115" s="978"/>
      <c r="C2115" s="971"/>
      <c r="D2115" s="930"/>
      <c r="E2115" s="979"/>
      <c r="F2115" s="889"/>
      <c r="G2115" s="890"/>
      <c r="H2115" s="980"/>
      <c r="I2115" s="981"/>
      <c r="J2115" s="981"/>
      <c r="K2115" s="981"/>
      <c r="L2115" s="982"/>
      <c r="M2115" s="981" t="str">
        <f t="shared" si="100"/>
        <v/>
      </c>
      <c r="N2115" s="981">
        <f t="shared" si="79"/>
        <v>0</v>
      </c>
      <c r="O2115" s="904"/>
      <c r="P2115" s="904"/>
      <c r="Q2115" s="741"/>
    </row>
    <row r="2116" ht="22.5" hidden="1" customHeight="1">
      <c r="A2116" s="723" t="b">
        <v>0</v>
      </c>
      <c r="B2116" s="978"/>
      <c r="C2116" s="971"/>
      <c r="D2116" s="930"/>
      <c r="E2116" s="979"/>
      <c r="F2116" s="889"/>
      <c r="G2116" s="890"/>
      <c r="H2116" s="980"/>
      <c r="I2116" s="981"/>
      <c r="J2116" s="981"/>
      <c r="K2116" s="981"/>
      <c r="L2116" s="982"/>
      <c r="M2116" s="981" t="str">
        <f t="shared" si="100"/>
        <v/>
      </c>
      <c r="N2116" s="981">
        <f t="shared" si="79"/>
        <v>0</v>
      </c>
      <c r="O2116" s="904"/>
      <c r="P2116" s="904"/>
      <c r="Q2116" s="741"/>
    </row>
    <row r="2117" ht="22.5" hidden="1" customHeight="1">
      <c r="A2117" s="723" t="b">
        <v>0</v>
      </c>
      <c r="B2117" s="978"/>
      <c r="C2117" s="971"/>
      <c r="D2117" s="930"/>
      <c r="E2117" s="979"/>
      <c r="F2117" s="889"/>
      <c r="G2117" s="890"/>
      <c r="H2117" s="980"/>
      <c r="I2117" s="981"/>
      <c r="J2117" s="981"/>
      <c r="K2117" s="981"/>
      <c r="L2117" s="982"/>
      <c r="M2117" s="981" t="str">
        <f t="shared" si="100"/>
        <v/>
      </c>
      <c r="N2117" s="981">
        <f t="shared" si="79"/>
        <v>0</v>
      </c>
      <c r="O2117" s="904"/>
      <c r="P2117" s="904"/>
      <c r="Q2117" s="741"/>
    </row>
    <row r="2118" ht="22.5" hidden="1" customHeight="1">
      <c r="A2118" s="723" t="b">
        <v>0</v>
      </c>
      <c r="B2118" s="978"/>
      <c r="C2118" s="971"/>
      <c r="D2118" s="930"/>
      <c r="E2118" s="979"/>
      <c r="F2118" s="889"/>
      <c r="G2118" s="890"/>
      <c r="H2118" s="980"/>
      <c r="I2118" s="981"/>
      <c r="J2118" s="981"/>
      <c r="K2118" s="981"/>
      <c r="L2118" s="982"/>
      <c r="M2118" s="981" t="str">
        <f t="shared" si="100"/>
        <v/>
      </c>
      <c r="N2118" s="981">
        <f t="shared" si="79"/>
        <v>0</v>
      </c>
      <c r="O2118" s="904"/>
      <c r="P2118" s="904"/>
      <c r="Q2118" s="741"/>
    </row>
    <row r="2119" ht="22.5" hidden="1" customHeight="1">
      <c r="A2119" s="723" t="b">
        <v>0</v>
      </c>
      <c r="B2119" s="978"/>
      <c r="C2119" s="971"/>
      <c r="D2119" s="930"/>
      <c r="E2119" s="979"/>
      <c r="F2119" s="889"/>
      <c r="G2119" s="890"/>
      <c r="H2119" s="980"/>
      <c r="I2119" s="981"/>
      <c r="J2119" s="981"/>
      <c r="K2119" s="981"/>
      <c r="L2119" s="982"/>
      <c r="M2119" s="981" t="str">
        <f t="shared" si="100"/>
        <v/>
      </c>
      <c r="N2119" s="981">
        <f t="shared" si="79"/>
        <v>0</v>
      </c>
      <c r="O2119" s="904"/>
      <c r="P2119" s="904"/>
      <c r="Q2119" s="741"/>
    </row>
    <row r="2120" ht="22.5" hidden="1" customHeight="1">
      <c r="A2120" s="723" t="b">
        <v>0</v>
      </c>
      <c r="B2120" s="978"/>
      <c r="C2120" s="971"/>
      <c r="D2120" s="930"/>
      <c r="E2120" s="979"/>
      <c r="F2120" s="889"/>
      <c r="G2120" s="890"/>
      <c r="H2120" s="980"/>
      <c r="I2120" s="981"/>
      <c r="J2120" s="981"/>
      <c r="K2120" s="981"/>
      <c r="L2120" s="982"/>
      <c r="M2120" s="981" t="str">
        <f t="shared" si="100"/>
        <v/>
      </c>
      <c r="N2120" s="981">
        <f t="shared" si="79"/>
        <v>0</v>
      </c>
      <c r="O2120" s="904"/>
      <c r="P2120" s="904"/>
      <c r="Q2120" s="741"/>
    </row>
    <row r="2121" ht="22.5" hidden="1" customHeight="1">
      <c r="A2121" s="723" t="b">
        <v>0</v>
      </c>
      <c r="B2121" s="978"/>
      <c r="C2121" s="971"/>
      <c r="D2121" s="930"/>
      <c r="E2121" s="979"/>
      <c r="F2121" s="889"/>
      <c r="G2121" s="890"/>
      <c r="H2121" s="980"/>
      <c r="I2121" s="981"/>
      <c r="J2121" s="981"/>
      <c r="K2121" s="981"/>
      <c r="L2121" s="982"/>
      <c r="M2121" s="981" t="str">
        <f t="shared" si="100"/>
        <v/>
      </c>
      <c r="N2121" s="981">
        <f t="shared" si="79"/>
        <v>0</v>
      </c>
      <c r="O2121" s="904"/>
      <c r="P2121" s="904"/>
      <c r="Q2121" s="741"/>
    </row>
    <row r="2122" ht="22.5" hidden="1" customHeight="1">
      <c r="A2122" s="723" t="b">
        <v>0</v>
      </c>
      <c r="B2122" s="978"/>
      <c r="C2122" s="971"/>
      <c r="D2122" s="930"/>
      <c r="E2122" s="979"/>
      <c r="F2122" s="889"/>
      <c r="G2122" s="890"/>
      <c r="H2122" s="980"/>
      <c r="I2122" s="981"/>
      <c r="J2122" s="981"/>
      <c r="K2122" s="981"/>
      <c r="L2122" s="982"/>
      <c r="M2122" s="981" t="str">
        <f t="shared" si="100"/>
        <v/>
      </c>
      <c r="N2122" s="981">
        <f t="shared" si="79"/>
        <v>0</v>
      </c>
      <c r="O2122" s="904"/>
      <c r="P2122" s="904"/>
      <c r="Q2122" s="741"/>
    </row>
    <row r="2123" ht="22.5" hidden="1" customHeight="1">
      <c r="A2123" s="723" t="b">
        <v>0</v>
      </c>
      <c r="B2123" s="978"/>
      <c r="C2123" s="971"/>
      <c r="D2123" s="930"/>
      <c r="E2123" s="979"/>
      <c r="F2123" s="889"/>
      <c r="G2123" s="890"/>
      <c r="H2123" s="980"/>
      <c r="I2123" s="981"/>
      <c r="J2123" s="981"/>
      <c r="K2123" s="981"/>
      <c r="L2123" s="982"/>
      <c r="M2123" s="981" t="str">
        <f t="shared" si="100"/>
        <v/>
      </c>
      <c r="N2123" s="981">
        <f t="shared" si="79"/>
        <v>0</v>
      </c>
      <c r="O2123" s="904"/>
      <c r="P2123" s="904"/>
      <c r="Q2123" s="741"/>
    </row>
    <row r="2124" ht="22.5" hidden="1" customHeight="1">
      <c r="A2124" s="723" t="b">
        <v>0</v>
      </c>
      <c r="B2124" s="978"/>
      <c r="C2124" s="971"/>
      <c r="D2124" s="930"/>
      <c r="E2124" s="979"/>
      <c r="F2124" s="889"/>
      <c r="G2124" s="890"/>
      <c r="H2124" s="980"/>
      <c r="I2124" s="981"/>
      <c r="J2124" s="981"/>
      <c r="K2124" s="981"/>
      <c r="L2124" s="982"/>
      <c r="M2124" s="981" t="str">
        <f t="shared" si="100"/>
        <v/>
      </c>
      <c r="N2124" s="981">
        <f t="shared" si="79"/>
        <v>0</v>
      </c>
      <c r="O2124" s="904"/>
      <c r="P2124" s="904"/>
      <c r="Q2124" s="741"/>
    </row>
    <row r="2125" ht="22.5" hidden="1" customHeight="1">
      <c r="A2125" s="723" t="b">
        <v>0</v>
      </c>
      <c r="B2125" s="978"/>
      <c r="C2125" s="971"/>
      <c r="D2125" s="930"/>
      <c r="E2125" s="979"/>
      <c r="F2125" s="889"/>
      <c r="G2125" s="890"/>
      <c r="H2125" s="980"/>
      <c r="I2125" s="981"/>
      <c r="J2125" s="981"/>
      <c r="K2125" s="981"/>
      <c r="L2125" s="982"/>
      <c r="M2125" s="981" t="str">
        <f t="shared" si="100"/>
        <v/>
      </c>
      <c r="N2125" s="981">
        <f t="shared" si="79"/>
        <v>0</v>
      </c>
      <c r="O2125" s="904"/>
      <c r="P2125" s="904"/>
      <c r="Q2125" s="741"/>
    </row>
    <row r="2126" ht="22.5" hidden="1" customHeight="1">
      <c r="A2126" s="723" t="b">
        <v>0</v>
      </c>
      <c r="B2126" s="978"/>
      <c r="C2126" s="971"/>
      <c r="D2126" s="930"/>
      <c r="E2126" s="979"/>
      <c r="F2126" s="889"/>
      <c r="G2126" s="890"/>
      <c r="H2126" s="980"/>
      <c r="I2126" s="981"/>
      <c r="J2126" s="981"/>
      <c r="K2126" s="981"/>
      <c r="L2126" s="982"/>
      <c r="M2126" s="981" t="str">
        <f t="shared" si="100"/>
        <v/>
      </c>
      <c r="N2126" s="981">
        <f t="shared" si="79"/>
        <v>0</v>
      </c>
      <c r="O2126" s="904"/>
      <c r="P2126" s="904"/>
      <c r="Q2126" s="741"/>
    </row>
    <row r="2127" ht="22.5" hidden="1" customHeight="1">
      <c r="A2127" s="723" t="b">
        <v>0</v>
      </c>
      <c r="B2127" s="978"/>
      <c r="C2127" s="971"/>
      <c r="D2127" s="930"/>
      <c r="E2127" s="979"/>
      <c r="F2127" s="889"/>
      <c r="G2127" s="890"/>
      <c r="H2127" s="980"/>
      <c r="I2127" s="981"/>
      <c r="J2127" s="981"/>
      <c r="K2127" s="981"/>
      <c r="L2127" s="982"/>
      <c r="M2127" s="981" t="str">
        <f t="shared" si="100"/>
        <v/>
      </c>
      <c r="N2127" s="981">
        <f t="shared" si="79"/>
        <v>0</v>
      </c>
      <c r="O2127" s="904"/>
      <c r="P2127" s="904"/>
      <c r="Q2127" s="741"/>
    </row>
    <row r="2128" ht="22.5" hidden="1" customHeight="1">
      <c r="A2128" s="723" t="b">
        <v>0</v>
      </c>
      <c r="B2128" s="978"/>
      <c r="C2128" s="971"/>
      <c r="D2128" s="930"/>
      <c r="E2128" s="979"/>
      <c r="F2128" s="889"/>
      <c r="G2128" s="890"/>
      <c r="H2128" s="980"/>
      <c r="I2128" s="981"/>
      <c r="J2128" s="981"/>
      <c r="K2128" s="981"/>
      <c r="L2128" s="982"/>
      <c r="M2128" s="981" t="str">
        <f t="shared" si="100"/>
        <v/>
      </c>
      <c r="N2128" s="981">
        <f t="shared" si="79"/>
        <v>0</v>
      </c>
      <c r="O2128" s="904"/>
      <c r="P2128" s="904"/>
      <c r="Q2128" s="741"/>
    </row>
    <row r="2129" ht="22.5" hidden="1" customHeight="1">
      <c r="A2129" s="723" t="b">
        <v>0</v>
      </c>
      <c r="B2129" s="978"/>
      <c r="C2129" s="971"/>
      <c r="D2129" s="930"/>
      <c r="E2129" s="979"/>
      <c r="F2129" s="889"/>
      <c r="G2129" s="890"/>
      <c r="H2129" s="980"/>
      <c r="I2129" s="981"/>
      <c r="J2129" s="981"/>
      <c r="K2129" s="981"/>
      <c r="L2129" s="982"/>
      <c r="M2129" s="981" t="str">
        <f t="shared" si="100"/>
        <v/>
      </c>
      <c r="N2129" s="981">
        <f t="shared" si="79"/>
        <v>0</v>
      </c>
      <c r="O2129" s="904"/>
      <c r="P2129" s="904"/>
      <c r="Q2129" s="741"/>
    </row>
    <row r="2130" ht="22.5" hidden="1" customHeight="1">
      <c r="A2130" s="723" t="b">
        <v>0</v>
      </c>
      <c r="B2130" s="978"/>
      <c r="C2130" s="971"/>
      <c r="D2130" s="930"/>
      <c r="E2130" s="979"/>
      <c r="F2130" s="889"/>
      <c r="G2130" s="890"/>
      <c r="H2130" s="980"/>
      <c r="I2130" s="981"/>
      <c r="J2130" s="981"/>
      <c r="K2130" s="981"/>
      <c r="L2130" s="982"/>
      <c r="M2130" s="981" t="str">
        <f t="shared" si="100"/>
        <v/>
      </c>
      <c r="N2130" s="981">
        <f t="shared" si="79"/>
        <v>0</v>
      </c>
      <c r="O2130" s="904"/>
      <c r="P2130" s="904"/>
      <c r="Q2130" s="741"/>
    </row>
    <row r="2131" ht="22.5" hidden="1" customHeight="1">
      <c r="A2131" s="723" t="b">
        <v>0</v>
      </c>
      <c r="B2131" s="978"/>
      <c r="C2131" s="971"/>
      <c r="D2131" s="930"/>
      <c r="E2131" s="979"/>
      <c r="F2131" s="889"/>
      <c r="G2131" s="890"/>
      <c r="H2131" s="980"/>
      <c r="I2131" s="981"/>
      <c r="J2131" s="981"/>
      <c r="K2131" s="981"/>
      <c r="L2131" s="982"/>
      <c r="M2131" s="981" t="str">
        <f t="shared" si="100"/>
        <v/>
      </c>
      <c r="N2131" s="981">
        <f t="shared" si="79"/>
        <v>0</v>
      </c>
      <c r="O2131" s="904"/>
      <c r="P2131" s="904"/>
      <c r="Q2131" s="741"/>
    </row>
    <row r="2132" ht="22.5" hidden="1" customHeight="1">
      <c r="A2132" s="723" t="b">
        <v>0</v>
      </c>
      <c r="B2132" s="978"/>
      <c r="C2132" s="971"/>
      <c r="D2132" s="930"/>
      <c r="E2132" s="979"/>
      <c r="F2132" s="889"/>
      <c r="G2132" s="890"/>
      <c r="H2132" s="980"/>
      <c r="I2132" s="981"/>
      <c r="J2132" s="981"/>
      <c r="K2132" s="981"/>
      <c r="L2132" s="982"/>
      <c r="M2132" s="981" t="str">
        <f t="shared" si="100"/>
        <v/>
      </c>
      <c r="N2132" s="981">
        <f t="shared" si="79"/>
        <v>0</v>
      </c>
      <c r="O2132" s="904"/>
      <c r="P2132" s="904"/>
      <c r="Q2132" s="741"/>
    </row>
    <row r="2133" ht="22.5" hidden="1" customHeight="1">
      <c r="A2133" s="723" t="b">
        <v>0</v>
      </c>
      <c r="B2133" s="978"/>
      <c r="C2133" s="971"/>
      <c r="D2133" s="930"/>
      <c r="E2133" s="979"/>
      <c r="F2133" s="889"/>
      <c r="G2133" s="890"/>
      <c r="H2133" s="980"/>
      <c r="I2133" s="981"/>
      <c r="J2133" s="981"/>
      <c r="K2133" s="981"/>
      <c r="L2133" s="982"/>
      <c r="M2133" s="981" t="str">
        <f t="shared" si="100"/>
        <v/>
      </c>
      <c r="N2133" s="981">
        <f t="shared" si="79"/>
        <v>0</v>
      </c>
      <c r="O2133" s="904"/>
      <c r="P2133" s="904"/>
      <c r="Q2133" s="741"/>
    </row>
    <row r="2134" ht="22.5" hidden="1" customHeight="1">
      <c r="A2134" s="723" t="b">
        <v>0</v>
      </c>
      <c r="B2134" s="978"/>
      <c r="C2134" s="971"/>
      <c r="D2134" s="930"/>
      <c r="E2134" s="979"/>
      <c r="F2134" s="889"/>
      <c r="G2134" s="890"/>
      <c r="H2134" s="980"/>
      <c r="I2134" s="981"/>
      <c r="J2134" s="981"/>
      <c r="K2134" s="981"/>
      <c r="L2134" s="982"/>
      <c r="M2134" s="981" t="str">
        <f t="shared" si="100"/>
        <v/>
      </c>
      <c r="N2134" s="981">
        <f t="shared" si="79"/>
        <v>0</v>
      </c>
      <c r="O2134" s="904"/>
      <c r="P2134" s="904"/>
      <c r="Q2134" s="741"/>
    </row>
    <row r="2135" ht="22.5" hidden="1" customHeight="1">
      <c r="A2135" s="723" t="b">
        <v>0</v>
      </c>
      <c r="B2135" s="978"/>
      <c r="C2135" s="971"/>
      <c r="D2135" s="930"/>
      <c r="E2135" s="979"/>
      <c r="F2135" s="889"/>
      <c r="G2135" s="890"/>
      <c r="H2135" s="980"/>
      <c r="I2135" s="981"/>
      <c r="J2135" s="981"/>
      <c r="K2135" s="981"/>
      <c r="L2135" s="982"/>
      <c r="M2135" s="981" t="str">
        <f t="shared" si="100"/>
        <v/>
      </c>
      <c r="N2135" s="981">
        <f t="shared" si="79"/>
        <v>0</v>
      </c>
      <c r="O2135" s="904"/>
      <c r="P2135" s="904"/>
      <c r="Q2135" s="741"/>
    </row>
    <row r="2136" ht="22.5" hidden="1" customHeight="1">
      <c r="A2136" s="723" t="b">
        <v>0</v>
      </c>
      <c r="B2136" s="978"/>
      <c r="C2136" s="971"/>
      <c r="D2136" s="930"/>
      <c r="E2136" s="979"/>
      <c r="F2136" s="889"/>
      <c r="G2136" s="890"/>
      <c r="H2136" s="980"/>
      <c r="I2136" s="981"/>
      <c r="J2136" s="981"/>
      <c r="K2136" s="981"/>
      <c r="L2136" s="982"/>
      <c r="M2136" s="981" t="str">
        <f t="shared" si="100"/>
        <v/>
      </c>
      <c r="N2136" s="981">
        <f t="shared" si="79"/>
        <v>0</v>
      </c>
      <c r="O2136" s="904"/>
      <c r="P2136" s="904"/>
      <c r="Q2136" s="741"/>
    </row>
    <row r="2137" ht="22.5" hidden="1" customHeight="1">
      <c r="A2137" s="723" t="b">
        <v>0</v>
      </c>
      <c r="B2137" s="978"/>
      <c r="C2137" s="971"/>
      <c r="D2137" s="930"/>
      <c r="E2137" s="979"/>
      <c r="F2137" s="889"/>
      <c r="G2137" s="890"/>
      <c r="H2137" s="980"/>
      <c r="I2137" s="981"/>
      <c r="J2137" s="981"/>
      <c r="K2137" s="981"/>
      <c r="L2137" s="982"/>
      <c r="M2137" s="981" t="str">
        <f t="shared" si="100"/>
        <v/>
      </c>
      <c r="N2137" s="981">
        <f t="shared" si="79"/>
        <v>0</v>
      </c>
      <c r="O2137" s="904"/>
      <c r="P2137" s="904"/>
      <c r="Q2137" s="741"/>
    </row>
    <row r="2138" ht="22.5" hidden="1" customHeight="1">
      <c r="A2138" s="723" t="b">
        <v>0</v>
      </c>
      <c r="B2138" s="978"/>
      <c r="C2138" s="971"/>
      <c r="D2138" s="930"/>
      <c r="E2138" s="979"/>
      <c r="F2138" s="889"/>
      <c r="G2138" s="890"/>
      <c r="H2138" s="980"/>
      <c r="I2138" s="981"/>
      <c r="J2138" s="981"/>
      <c r="K2138" s="981"/>
      <c r="L2138" s="982"/>
      <c r="M2138" s="981" t="str">
        <f t="shared" si="100"/>
        <v/>
      </c>
      <c r="N2138" s="981">
        <f t="shared" si="79"/>
        <v>0</v>
      </c>
      <c r="O2138" s="904"/>
      <c r="P2138" s="904"/>
      <c r="Q2138" s="741"/>
    </row>
    <row r="2139" ht="22.5" hidden="1" customHeight="1">
      <c r="A2139" s="723" t="b">
        <v>0</v>
      </c>
      <c r="B2139" s="978"/>
      <c r="C2139" s="971"/>
      <c r="D2139" s="930"/>
      <c r="E2139" s="979"/>
      <c r="F2139" s="889"/>
      <c r="G2139" s="890"/>
      <c r="H2139" s="980"/>
      <c r="I2139" s="981"/>
      <c r="J2139" s="981"/>
      <c r="K2139" s="981"/>
      <c r="L2139" s="982"/>
      <c r="M2139" s="981" t="str">
        <f t="shared" si="100"/>
        <v/>
      </c>
      <c r="N2139" s="981">
        <f t="shared" si="79"/>
        <v>0</v>
      </c>
      <c r="O2139" s="904"/>
      <c r="P2139" s="904"/>
      <c r="Q2139" s="741"/>
    </row>
    <row r="2140" ht="22.5" hidden="1" customHeight="1">
      <c r="A2140" s="723" t="b">
        <v>0</v>
      </c>
      <c r="B2140" s="978"/>
      <c r="C2140" s="971"/>
      <c r="D2140" s="930"/>
      <c r="E2140" s="979"/>
      <c r="F2140" s="889"/>
      <c r="G2140" s="890"/>
      <c r="H2140" s="980"/>
      <c r="I2140" s="981"/>
      <c r="J2140" s="981"/>
      <c r="K2140" s="981"/>
      <c r="L2140" s="982"/>
      <c r="M2140" s="981" t="str">
        <f t="shared" si="100"/>
        <v/>
      </c>
      <c r="N2140" s="981">
        <f t="shared" si="79"/>
        <v>0</v>
      </c>
      <c r="O2140" s="904"/>
      <c r="P2140" s="904"/>
      <c r="Q2140" s="741"/>
    </row>
    <row r="2141" ht="22.5" hidden="1" customHeight="1">
      <c r="A2141" s="723" t="b">
        <v>0</v>
      </c>
      <c r="B2141" s="978"/>
      <c r="C2141" s="971"/>
      <c r="D2141" s="930"/>
      <c r="E2141" s="979"/>
      <c r="F2141" s="889"/>
      <c r="G2141" s="890"/>
      <c r="H2141" s="980"/>
      <c r="I2141" s="981"/>
      <c r="J2141" s="981"/>
      <c r="K2141" s="981"/>
      <c r="L2141" s="982"/>
      <c r="M2141" s="981" t="str">
        <f t="shared" si="100"/>
        <v/>
      </c>
      <c r="N2141" s="981">
        <f t="shared" si="79"/>
        <v>0</v>
      </c>
      <c r="O2141" s="904"/>
      <c r="P2141" s="904"/>
      <c r="Q2141" s="741"/>
    </row>
    <row r="2142" ht="22.5" hidden="1" customHeight="1">
      <c r="A2142" s="723" t="b">
        <v>0</v>
      </c>
      <c r="B2142" s="978"/>
      <c r="C2142" s="971"/>
      <c r="D2142" s="930"/>
      <c r="E2142" s="979"/>
      <c r="F2142" s="889"/>
      <c r="G2142" s="890"/>
      <c r="H2142" s="980"/>
      <c r="I2142" s="981"/>
      <c r="J2142" s="981"/>
      <c r="K2142" s="981"/>
      <c r="L2142" s="982"/>
      <c r="M2142" s="981" t="str">
        <f t="shared" si="100"/>
        <v/>
      </c>
      <c r="N2142" s="981">
        <f t="shared" si="79"/>
        <v>0</v>
      </c>
      <c r="O2142" s="904"/>
      <c r="P2142" s="904"/>
      <c r="Q2142" s="741"/>
    </row>
    <row r="2143" ht="22.5" hidden="1" customHeight="1">
      <c r="A2143" s="723" t="b">
        <v>0</v>
      </c>
      <c r="B2143" s="978"/>
      <c r="C2143" s="971"/>
      <c r="D2143" s="930"/>
      <c r="E2143" s="979"/>
      <c r="F2143" s="889"/>
      <c r="G2143" s="890"/>
      <c r="H2143" s="980"/>
      <c r="I2143" s="981"/>
      <c r="J2143" s="981"/>
      <c r="K2143" s="981"/>
      <c r="L2143" s="982"/>
      <c r="M2143" s="981" t="str">
        <f t="shared" si="100"/>
        <v/>
      </c>
      <c r="N2143" s="981">
        <f t="shared" si="79"/>
        <v>0</v>
      </c>
      <c r="O2143" s="904"/>
      <c r="P2143" s="904"/>
      <c r="Q2143" s="741"/>
    </row>
    <row r="2144" ht="22.5" hidden="1" customHeight="1">
      <c r="A2144" s="723" t="b">
        <v>0</v>
      </c>
      <c r="B2144" s="978"/>
      <c r="C2144" s="971"/>
      <c r="D2144" s="930"/>
      <c r="E2144" s="979"/>
      <c r="F2144" s="889"/>
      <c r="G2144" s="890"/>
      <c r="H2144" s="980"/>
      <c r="I2144" s="981"/>
      <c r="J2144" s="981"/>
      <c r="K2144" s="981"/>
      <c r="L2144" s="982"/>
      <c r="M2144" s="981" t="str">
        <f t="shared" si="100"/>
        <v/>
      </c>
      <c r="N2144" s="981">
        <f t="shared" si="79"/>
        <v>0</v>
      </c>
      <c r="O2144" s="904"/>
      <c r="P2144" s="904"/>
      <c r="Q2144" s="741"/>
    </row>
    <row r="2145" ht="22.5" hidden="1" customHeight="1">
      <c r="A2145" s="723" t="b">
        <v>0</v>
      </c>
      <c r="B2145" s="978"/>
      <c r="C2145" s="971"/>
      <c r="D2145" s="930"/>
      <c r="E2145" s="979"/>
      <c r="F2145" s="889"/>
      <c r="G2145" s="890"/>
      <c r="H2145" s="980"/>
      <c r="I2145" s="981"/>
      <c r="J2145" s="981"/>
      <c r="K2145" s="981"/>
      <c r="L2145" s="982"/>
      <c r="M2145" s="981" t="str">
        <f t="shared" si="100"/>
        <v/>
      </c>
      <c r="N2145" s="981">
        <f t="shared" si="79"/>
        <v>0</v>
      </c>
      <c r="O2145" s="904"/>
      <c r="P2145" s="904"/>
      <c r="Q2145" s="741"/>
    </row>
    <row r="2146" ht="22.5" hidden="1" customHeight="1">
      <c r="A2146" s="723" t="b">
        <v>0</v>
      </c>
      <c r="B2146" s="978"/>
      <c r="C2146" s="971"/>
      <c r="D2146" s="930"/>
      <c r="E2146" s="979"/>
      <c r="F2146" s="889"/>
      <c r="G2146" s="890"/>
      <c r="H2146" s="980"/>
      <c r="I2146" s="981"/>
      <c r="J2146" s="981"/>
      <c r="K2146" s="981"/>
      <c r="L2146" s="982"/>
      <c r="M2146" s="981" t="str">
        <f t="shared" si="100"/>
        <v/>
      </c>
      <c r="N2146" s="981">
        <f t="shared" si="79"/>
        <v>0</v>
      </c>
      <c r="O2146" s="904"/>
      <c r="P2146" s="904"/>
      <c r="Q2146" s="741"/>
    </row>
    <row r="2147" ht="22.5" hidden="1" customHeight="1">
      <c r="A2147" s="723" t="b">
        <v>0</v>
      </c>
      <c r="B2147" s="978"/>
      <c r="C2147" s="971"/>
      <c r="D2147" s="930"/>
      <c r="E2147" s="979"/>
      <c r="F2147" s="889"/>
      <c r="G2147" s="890"/>
      <c r="H2147" s="980"/>
      <c r="I2147" s="981"/>
      <c r="J2147" s="981"/>
      <c r="K2147" s="981"/>
      <c r="L2147" s="982"/>
      <c r="M2147" s="981" t="str">
        <f t="shared" si="100"/>
        <v/>
      </c>
      <c r="N2147" s="981">
        <f t="shared" si="79"/>
        <v>0</v>
      </c>
      <c r="O2147" s="904"/>
      <c r="P2147" s="904"/>
      <c r="Q2147" s="741"/>
    </row>
    <row r="2148" ht="22.5" hidden="1" customHeight="1">
      <c r="A2148" s="723" t="b">
        <v>0</v>
      </c>
      <c r="B2148" s="978"/>
      <c r="C2148" s="971"/>
      <c r="D2148" s="930"/>
      <c r="E2148" s="979"/>
      <c r="F2148" s="889"/>
      <c r="G2148" s="890"/>
      <c r="H2148" s="980"/>
      <c r="I2148" s="981"/>
      <c r="J2148" s="981"/>
      <c r="K2148" s="981"/>
      <c r="L2148" s="982"/>
      <c r="M2148" s="981" t="str">
        <f t="shared" si="100"/>
        <v/>
      </c>
      <c r="N2148" s="981">
        <f t="shared" si="79"/>
        <v>0</v>
      </c>
      <c r="O2148" s="904"/>
      <c r="P2148" s="904"/>
      <c r="Q2148" s="741"/>
    </row>
    <row r="2149" ht="22.5" hidden="1" customHeight="1">
      <c r="A2149" s="723" t="b">
        <v>0</v>
      </c>
      <c r="B2149" s="978"/>
      <c r="C2149" s="971"/>
      <c r="D2149" s="930"/>
      <c r="E2149" s="979"/>
      <c r="F2149" s="889"/>
      <c r="G2149" s="890"/>
      <c r="H2149" s="980"/>
      <c r="I2149" s="981"/>
      <c r="J2149" s="981"/>
      <c r="K2149" s="981"/>
      <c r="L2149" s="982"/>
      <c r="M2149" s="981" t="str">
        <f t="shared" si="100"/>
        <v/>
      </c>
      <c r="N2149" s="981">
        <f t="shared" si="79"/>
        <v>0</v>
      </c>
      <c r="O2149" s="904"/>
      <c r="P2149" s="904"/>
      <c r="Q2149" s="741"/>
    </row>
    <row r="2150" ht="22.5" hidden="1" customHeight="1">
      <c r="A2150" s="723" t="b">
        <v>0</v>
      </c>
      <c r="B2150" s="978"/>
      <c r="C2150" s="971"/>
      <c r="D2150" s="930"/>
      <c r="E2150" s="979"/>
      <c r="F2150" s="889"/>
      <c r="G2150" s="890"/>
      <c r="H2150" s="980"/>
      <c r="I2150" s="981"/>
      <c r="J2150" s="981"/>
      <c r="K2150" s="981"/>
      <c r="L2150" s="982"/>
      <c r="M2150" s="981" t="str">
        <f t="shared" si="100"/>
        <v/>
      </c>
      <c r="N2150" s="981">
        <f t="shared" si="79"/>
        <v>0</v>
      </c>
      <c r="O2150" s="904"/>
      <c r="P2150" s="904"/>
      <c r="Q2150" s="741"/>
    </row>
    <row r="2151" ht="22.5" hidden="1" customHeight="1">
      <c r="A2151" s="723" t="b">
        <v>0</v>
      </c>
      <c r="B2151" s="978"/>
      <c r="C2151" s="971"/>
      <c r="D2151" s="930"/>
      <c r="E2151" s="979"/>
      <c r="F2151" s="889"/>
      <c r="G2151" s="890"/>
      <c r="H2151" s="980"/>
      <c r="I2151" s="981"/>
      <c r="J2151" s="981"/>
      <c r="K2151" s="981"/>
      <c r="L2151" s="982"/>
      <c r="M2151" s="981" t="str">
        <f t="shared" si="100"/>
        <v/>
      </c>
      <c r="N2151" s="981">
        <f t="shared" si="79"/>
        <v>0</v>
      </c>
      <c r="O2151" s="904"/>
      <c r="P2151" s="904"/>
      <c r="Q2151" s="741"/>
    </row>
    <row r="2152" ht="22.5" hidden="1" customHeight="1">
      <c r="A2152" s="723" t="b">
        <v>0</v>
      </c>
      <c r="B2152" s="978"/>
      <c r="C2152" s="971"/>
      <c r="D2152" s="930"/>
      <c r="E2152" s="979"/>
      <c r="F2152" s="889"/>
      <c r="G2152" s="890"/>
      <c r="H2152" s="980"/>
      <c r="I2152" s="981"/>
      <c r="J2152" s="981"/>
      <c r="K2152" s="981"/>
      <c r="L2152" s="982"/>
      <c r="M2152" s="981" t="str">
        <f t="shared" si="100"/>
        <v/>
      </c>
      <c r="N2152" s="981">
        <f t="shared" si="79"/>
        <v>0</v>
      </c>
      <c r="O2152" s="904"/>
      <c r="P2152" s="904"/>
      <c r="Q2152" s="741"/>
    </row>
    <row r="2153" ht="22.5" hidden="1" customHeight="1">
      <c r="A2153" s="723" t="b">
        <v>0</v>
      </c>
      <c r="B2153" s="978"/>
      <c r="C2153" s="971"/>
      <c r="D2153" s="930"/>
      <c r="E2153" s="979"/>
      <c r="F2153" s="889"/>
      <c r="G2153" s="890"/>
      <c r="H2153" s="980"/>
      <c r="I2153" s="981"/>
      <c r="J2153" s="981"/>
      <c r="K2153" s="981"/>
      <c r="L2153" s="982"/>
      <c r="M2153" s="981" t="str">
        <f t="shared" si="100"/>
        <v/>
      </c>
      <c r="N2153" s="981">
        <f t="shared" si="79"/>
        <v>0</v>
      </c>
      <c r="O2153" s="904"/>
      <c r="P2153" s="904"/>
      <c r="Q2153" s="741"/>
    </row>
    <row r="2154" ht="22.5" hidden="1" customHeight="1">
      <c r="A2154" s="723" t="b">
        <v>0</v>
      </c>
      <c r="B2154" s="978"/>
      <c r="C2154" s="971"/>
      <c r="D2154" s="930"/>
      <c r="E2154" s="979"/>
      <c r="F2154" s="889"/>
      <c r="G2154" s="890"/>
      <c r="H2154" s="980"/>
      <c r="I2154" s="981"/>
      <c r="J2154" s="981"/>
      <c r="K2154" s="981"/>
      <c r="L2154" s="982"/>
      <c r="M2154" s="981" t="str">
        <f t="shared" si="100"/>
        <v/>
      </c>
      <c r="N2154" s="981">
        <f t="shared" si="79"/>
        <v>0</v>
      </c>
      <c r="O2154" s="904"/>
      <c r="P2154" s="904"/>
      <c r="Q2154" s="741"/>
    </row>
    <row r="2155" ht="22.5" hidden="1" customHeight="1">
      <c r="A2155" s="723" t="b">
        <v>0</v>
      </c>
      <c r="B2155" s="978"/>
      <c r="C2155" s="971"/>
      <c r="D2155" s="930"/>
      <c r="E2155" s="979"/>
      <c r="F2155" s="889"/>
      <c r="G2155" s="890"/>
      <c r="H2155" s="980"/>
      <c r="I2155" s="981"/>
      <c r="J2155" s="981"/>
      <c r="K2155" s="981"/>
      <c r="L2155" s="982"/>
      <c r="M2155" s="981" t="str">
        <f t="shared" si="100"/>
        <v/>
      </c>
      <c r="N2155" s="981">
        <f t="shared" si="79"/>
        <v>0</v>
      </c>
      <c r="O2155" s="904"/>
      <c r="P2155" s="904"/>
      <c r="Q2155" s="741"/>
    </row>
    <row r="2156" ht="22.5" hidden="1" customHeight="1">
      <c r="A2156" s="723" t="b">
        <v>0</v>
      </c>
      <c r="B2156" s="978"/>
      <c r="C2156" s="971"/>
      <c r="D2156" s="930"/>
      <c r="E2156" s="979"/>
      <c r="F2156" s="889"/>
      <c r="G2156" s="890"/>
      <c r="H2156" s="980"/>
      <c r="I2156" s="981"/>
      <c r="J2156" s="981"/>
      <c r="K2156" s="981"/>
      <c r="L2156" s="982"/>
      <c r="M2156" s="981" t="str">
        <f t="shared" si="100"/>
        <v/>
      </c>
      <c r="N2156" s="981">
        <f t="shared" si="79"/>
        <v>0</v>
      </c>
      <c r="O2156" s="904"/>
      <c r="P2156" s="904"/>
      <c r="Q2156" s="741"/>
    </row>
    <row r="2157" ht="22.5" hidden="1" customHeight="1">
      <c r="A2157" s="723" t="b">
        <v>0</v>
      </c>
      <c r="B2157" s="978"/>
      <c r="C2157" s="971"/>
      <c r="D2157" s="930"/>
      <c r="E2157" s="979"/>
      <c r="F2157" s="889"/>
      <c r="G2157" s="890"/>
      <c r="H2157" s="980"/>
      <c r="I2157" s="981"/>
      <c r="J2157" s="981"/>
      <c r="K2157" s="981"/>
      <c r="L2157" s="982"/>
      <c r="M2157" s="981" t="str">
        <f t="shared" si="100"/>
        <v/>
      </c>
      <c r="N2157" s="981">
        <f t="shared" si="79"/>
        <v>0</v>
      </c>
      <c r="O2157" s="904"/>
      <c r="P2157" s="904"/>
      <c r="Q2157" s="741"/>
    </row>
    <row r="2158" ht="22.5" hidden="1" customHeight="1">
      <c r="A2158" s="723" t="b">
        <v>0</v>
      </c>
      <c r="B2158" s="978"/>
      <c r="C2158" s="971"/>
      <c r="D2158" s="930"/>
      <c r="E2158" s="979"/>
      <c r="F2158" s="889"/>
      <c r="G2158" s="890"/>
      <c r="H2158" s="980"/>
      <c r="I2158" s="981"/>
      <c r="J2158" s="981"/>
      <c r="K2158" s="981"/>
      <c r="L2158" s="982"/>
      <c r="M2158" s="981" t="str">
        <f t="shared" si="100"/>
        <v/>
      </c>
      <c r="N2158" s="981">
        <f t="shared" si="79"/>
        <v>0</v>
      </c>
      <c r="O2158" s="904"/>
      <c r="P2158" s="904"/>
      <c r="Q2158" s="741"/>
    </row>
    <row r="2159" ht="22.5" hidden="1" customHeight="1">
      <c r="A2159" s="723" t="b">
        <v>0</v>
      </c>
      <c r="B2159" s="978"/>
      <c r="C2159" s="971"/>
      <c r="D2159" s="930"/>
      <c r="E2159" s="979"/>
      <c r="F2159" s="889"/>
      <c r="G2159" s="890"/>
      <c r="H2159" s="980"/>
      <c r="I2159" s="981"/>
      <c r="J2159" s="981"/>
      <c r="K2159" s="981"/>
      <c r="L2159" s="982"/>
      <c r="M2159" s="981" t="str">
        <f t="shared" si="100"/>
        <v/>
      </c>
      <c r="N2159" s="981">
        <f t="shared" si="79"/>
        <v>0</v>
      </c>
      <c r="O2159" s="904"/>
      <c r="P2159" s="904"/>
      <c r="Q2159" s="741"/>
    </row>
    <row r="2160" ht="22.5" hidden="1" customHeight="1">
      <c r="A2160" s="723" t="b">
        <v>0</v>
      </c>
      <c r="B2160" s="978"/>
      <c r="C2160" s="971"/>
      <c r="D2160" s="930"/>
      <c r="E2160" s="979"/>
      <c r="F2160" s="889"/>
      <c r="G2160" s="890"/>
      <c r="H2160" s="980"/>
      <c r="I2160" s="981"/>
      <c r="J2160" s="981"/>
      <c r="K2160" s="981"/>
      <c r="L2160" s="982"/>
      <c r="M2160" s="981" t="str">
        <f t="shared" si="100"/>
        <v/>
      </c>
      <c r="N2160" s="981">
        <f t="shared" si="79"/>
        <v>0</v>
      </c>
      <c r="O2160" s="904"/>
      <c r="P2160" s="904"/>
      <c r="Q2160" s="741"/>
    </row>
    <row r="2161" ht="22.5" hidden="1" customHeight="1">
      <c r="A2161" s="723" t="b">
        <v>0</v>
      </c>
      <c r="B2161" s="978"/>
      <c r="C2161" s="971"/>
      <c r="D2161" s="930"/>
      <c r="E2161" s="979"/>
      <c r="F2161" s="889"/>
      <c r="G2161" s="890"/>
      <c r="H2161" s="980"/>
      <c r="I2161" s="981"/>
      <c r="J2161" s="981"/>
      <c r="K2161" s="981"/>
      <c r="L2161" s="982"/>
      <c r="M2161" s="981" t="str">
        <f t="shared" si="100"/>
        <v/>
      </c>
      <c r="N2161" s="981">
        <f t="shared" si="79"/>
        <v>0</v>
      </c>
      <c r="O2161" s="904"/>
      <c r="P2161" s="904"/>
      <c r="Q2161" s="741"/>
    </row>
    <row r="2162" ht="22.5" hidden="1" customHeight="1">
      <c r="A2162" s="723" t="b">
        <v>0</v>
      </c>
      <c r="B2162" s="978"/>
      <c r="C2162" s="971"/>
      <c r="D2162" s="930"/>
      <c r="E2162" s="979"/>
      <c r="F2162" s="889"/>
      <c r="G2162" s="890"/>
      <c r="H2162" s="980"/>
      <c r="I2162" s="981"/>
      <c r="J2162" s="981"/>
      <c r="K2162" s="981"/>
      <c r="L2162" s="982"/>
      <c r="M2162" s="981" t="str">
        <f t="shared" si="100"/>
        <v/>
      </c>
      <c r="N2162" s="981">
        <f t="shared" si="79"/>
        <v>0</v>
      </c>
      <c r="O2162" s="904"/>
      <c r="P2162" s="904"/>
      <c r="Q2162" s="741"/>
    </row>
    <row r="2163" ht="22.5" hidden="1" customHeight="1">
      <c r="A2163" s="723" t="b">
        <v>0</v>
      </c>
      <c r="B2163" s="978"/>
      <c r="C2163" s="971"/>
      <c r="D2163" s="930"/>
      <c r="E2163" s="979"/>
      <c r="F2163" s="889"/>
      <c r="G2163" s="890"/>
      <c r="H2163" s="980"/>
      <c r="I2163" s="981"/>
      <c r="J2163" s="981"/>
      <c r="K2163" s="981"/>
      <c r="L2163" s="982"/>
      <c r="M2163" s="981" t="str">
        <f t="shared" si="100"/>
        <v/>
      </c>
      <c r="N2163" s="981">
        <f t="shared" si="79"/>
        <v>0</v>
      </c>
      <c r="O2163" s="904"/>
      <c r="P2163" s="904"/>
      <c r="Q2163" s="741"/>
    </row>
    <row r="2164" ht="22.5" hidden="1" customHeight="1">
      <c r="A2164" s="723" t="b">
        <v>0</v>
      </c>
      <c r="B2164" s="978"/>
      <c r="C2164" s="971"/>
      <c r="D2164" s="930"/>
      <c r="E2164" s="979"/>
      <c r="F2164" s="889"/>
      <c r="G2164" s="890"/>
      <c r="H2164" s="980"/>
      <c r="I2164" s="981"/>
      <c r="J2164" s="981"/>
      <c r="K2164" s="981"/>
      <c r="L2164" s="982"/>
      <c r="M2164" s="981" t="str">
        <f t="shared" si="100"/>
        <v/>
      </c>
      <c r="N2164" s="981">
        <f t="shared" si="79"/>
        <v>0</v>
      </c>
      <c r="O2164" s="904"/>
      <c r="P2164" s="904"/>
      <c r="Q2164" s="741"/>
    </row>
    <row r="2165" ht="22.5" hidden="1" customHeight="1">
      <c r="A2165" s="723" t="b">
        <v>0</v>
      </c>
      <c r="B2165" s="978"/>
      <c r="C2165" s="971"/>
      <c r="D2165" s="930"/>
      <c r="E2165" s="979"/>
      <c r="F2165" s="889"/>
      <c r="G2165" s="890"/>
      <c r="H2165" s="980"/>
      <c r="I2165" s="981"/>
      <c r="J2165" s="981"/>
      <c r="K2165" s="981"/>
      <c r="L2165" s="982"/>
      <c r="M2165" s="981" t="str">
        <f t="shared" si="100"/>
        <v/>
      </c>
      <c r="N2165" s="981">
        <f t="shared" si="79"/>
        <v>0</v>
      </c>
      <c r="O2165" s="904"/>
      <c r="P2165" s="904"/>
      <c r="Q2165" s="741"/>
    </row>
    <row r="2166" ht="22.5" hidden="1" customHeight="1">
      <c r="A2166" s="723" t="b">
        <v>0</v>
      </c>
      <c r="B2166" s="978"/>
      <c r="C2166" s="971"/>
      <c r="D2166" s="930"/>
      <c r="E2166" s="979"/>
      <c r="F2166" s="889"/>
      <c r="G2166" s="890"/>
      <c r="H2166" s="980"/>
      <c r="I2166" s="981"/>
      <c r="J2166" s="981"/>
      <c r="K2166" s="981"/>
      <c r="L2166" s="982"/>
      <c r="M2166" s="981" t="str">
        <f t="shared" si="100"/>
        <v/>
      </c>
      <c r="N2166" s="981">
        <f t="shared" si="79"/>
        <v>0</v>
      </c>
      <c r="O2166" s="904"/>
      <c r="P2166" s="904"/>
      <c r="Q2166" s="741"/>
    </row>
    <row r="2167" ht="22.5" hidden="1" customHeight="1">
      <c r="A2167" s="723" t="b">
        <v>0</v>
      </c>
      <c r="B2167" s="978"/>
      <c r="C2167" s="971"/>
      <c r="D2167" s="930"/>
      <c r="E2167" s="979"/>
      <c r="F2167" s="889"/>
      <c r="G2167" s="890"/>
      <c r="H2167" s="980"/>
      <c r="I2167" s="981"/>
      <c r="J2167" s="981"/>
      <c r="K2167" s="981"/>
      <c r="L2167" s="982"/>
      <c r="M2167" s="981" t="str">
        <f t="shared" si="100"/>
        <v/>
      </c>
      <c r="N2167" s="981">
        <f t="shared" si="79"/>
        <v>0</v>
      </c>
      <c r="O2167" s="904"/>
      <c r="P2167" s="904"/>
      <c r="Q2167" s="741"/>
    </row>
    <row r="2168" ht="22.5" hidden="1" customHeight="1">
      <c r="A2168" s="723" t="b">
        <v>0</v>
      </c>
      <c r="B2168" s="978"/>
      <c r="C2168" s="971"/>
      <c r="D2168" s="930"/>
      <c r="E2168" s="979"/>
      <c r="F2168" s="889"/>
      <c r="G2168" s="890"/>
      <c r="H2168" s="980"/>
      <c r="I2168" s="981"/>
      <c r="J2168" s="981"/>
      <c r="K2168" s="981"/>
      <c r="L2168" s="982"/>
      <c r="M2168" s="981" t="str">
        <f t="shared" si="100"/>
        <v/>
      </c>
      <c r="N2168" s="981">
        <f t="shared" si="79"/>
        <v>0</v>
      </c>
      <c r="O2168" s="904"/>
      <c r="P2168" s="904"/>
      <c r="Q2168" s="741"/>
    </row>
    <row r="2169" ht="22.5" hidden="1" customHeight="1">
      <c r="A2169" s="723" t="b">
        <v>0</v>
      </c>
      <c r="B2169" s="978"/>
      <c r="C2169" s="971"/>
      <c r="D2169" s="930"/>
      <c r="E2169" s="979"/>
      <c r="F2169" s="889"/>
      <c r="G2169" s="890"/>
      <c r="H2169" s="980"/>
      <c r="I2169" s="981"/>
      <c r="J2169" s="981"/>
      <c r="K2169" s="981"/>
      <c r="L2169" s="982"/>
      <c r="M2169" s="981" t="str">
        <f t="shared" si="100"/>
        <v/>
      </c>
      <c r="N2169" s="981">
        <f t="shared" si="79"/>
        <v>0</v>
      </c>
      <c r="O2169" s="904"/>
      <c r="P2169" s="904"/>
      <c r="Q2169" s="741"/>
    </row>
    <row r="2170" ht="22.5" hidden="1" customHeight="1">
      <c r="A2170" s="723" t="b">
        <v>0</v>
      </c>
      <c r="B2170" s="978"/>
      <c r="C2170" s="971"/>
      <c r="D2170" s="930"/>
      <c r="E2170" s="979"/>
      <c r="F2170" s="889"/>
      <c r="G2170" s="890"/>
      <c r="H2170" s="980"/>
      <c r="I2170" s="981"/>
      <c r="J2170" s="981"/>
      <c r="K2170" s="981"/>
      <c r="L2170" s="982"/>
      <c r="M2170" s="981" t="str">
        <f t="shared" si="100"/>
        <v/>
      </c>
      <c r="N2170" s="981">
        <f t="shared" si="79"/>
        <v>0</v>
      </c>
      <c r="O2170" s="904"/>
      <c r="P2170" s="904"/>
      <c r="Q2170" s="741"/>
    </row>
    <row r="2171" ht="22.5" hidden="1" customHeight="1">
      <c r="A2171" s="723" t="b">
        <v>0</v>
      </c>
      <c r="B2171" s="978"/>
      <c r="C2171" s="971"/>
      <c r="D2171" s="930"/>
      <c r="E2171" s="979"/>
      <c r="F2171" s="889"/>
      <c r="G2171" s="890"/>
      <c r="H2171" s="980"/>
      <c r="I2171" s="981"/>
      <c r="J2171" s="981"/>
      <c r="K2171" s="981"/>
      <c r="L2171" s="982"/>
      <c r="M2171" s="981" t="str">
        <f t="shared" si="100"/>
        <v/>
      </c>
      <c r="N2171" s="981">
        <f t="shared" si="79"/>
        <v>0</v>
      </c>
      <c r="O2171" s="904"/>
      <c r="P2171" s="904"/>
      <c r="Q2171" s="741"/>
    </row>
    <row r="2172" ht="22.5" hidden="1" customHeight="1">
      <c r="A2172" s="723" t="b">
        <v>0</v>
      </c>
      <c r="B2172" s="978"/>
      <c r="C2172" s="971"/>
      <c r="D2172" s="930"/>
      <c r="E2172" s="979"/>
      <c r="F2172" s="889"/>
      <c r="G2172" s="890"/>
      <c r="H2172" s="980"/>
      <c r="I2172" s="981"/>
      <c r="J2172" s="981"/>
      <c r="K2172" s="981"/>
      <c r="L2172" s="982"/>
      <c r="M2172" s="981" t="str">
        <f t="shared" si="100"/>
        <v/>
      </c>
      <c r="N2172" s="981">
        <f t="shared" si="79"/>
        <v>0</v>
      </c>
      <c r="O2172" s="904"/>
      <c r="P2172" s="904"/>
      <c r="Q2172" s="741"/>
    </row>
    <row r="2173" ht="22.5" hidden="1" customHeight="1">
      <c r="A2173" s="723" t="b">
        <v>0</v>
      </c>
      <c r="B2173" s="978"/>
      <c r="C2173" s="971"/>
      <c r="D2173" s="930"/>
      <c r="E2173" s="979"/>
      <c r="F2173" s="889"/>
      <c r="G2173" s="890"/>
      <c r="H2173" s="980"/>
      <c r="I2173" s="981"/>
      <c r="J2173" s="981"/>
      <c r="K2173" s="981"/>
      <c r="L2173" s="982"/>
      <c r="M2173" s="981" t="str">
        <f t="shared" si="100"/>
        <v/>
      </c>
      <c r="N2173" s="981">
        <f t="shared" si="79"/>
        <v>0</v>
      </c>
      <c r="O2173" s="904"/>
      <c r="P2173" s="904"/>
      <c r="Q2173" s="741"/>
    </row>
    <row r="2174" ht="22.5" hidden="1" customHeight="1">
      <c r="A2174" s="723" t="b">
        <v>0</v>
      </c>
      <c r="B2174" s="978"/>
      <c r="C2174" s="971"/>
      <c r="D2174" s="930"/>
      <c r="E2174" s="979"/>
      <c r="F2174" s="889"/>
      <c r="G2174" s="890"/>
      <c r="H2174" s="980"/>
      <c r="I2174" s="981"/>
      <c r="J2174" s="981"/>
      <c r="K2174" s="981"/>
      <c r="L2174" s="982"/>
      <c r="M2174" s="981" t="str">
        <f t="shared" si="100"/>
        <v/>
      </c>
      <c r="N2174" s="981">
        <f t="shared" si="79"/>
        <v>0</v>
      </c>
      <c r="O2174" s="904"/>
      <c r="P2174" s="904"/>
      <c r="Q2174" s="741"/>
    </row>
    <row r="2175" ht="22.5" hidden="1" customHeight="1">
      <c r="A2175" s="723" t="b">
        <v>0</v>
      </c>
      <c r="B2175" s="978"/>
      <c r="C2175" s="971"/>
      <c r="D2175" s="930"/>
      <c r="E2175" s="979"/>
      <c r="F2175" s="889"/>
      <c r="G2175" s="890"/>
      <c r="H2175" s="980"/>
      <c r="I2175" s="981"/>
      <c r="J2175" s="981"/>
      <c r="K2175" s="981"/>
      <c r="L2175" s="982"/>
      <c r="M2175" s="981" t="str">
        <f t="shared" si="100"/>
        <v/>
      </c>
      <c r="N2175" s="981">
        <f t="shared" si="79"/>
        <v>0</v>
      </c>
      <c r="O2175" s="904"/>
      <c r="P2175" s="904"/>
      <c r="Q2175" s="741"/>
    </row>
    <row r="2176" ht="22.5" hidden="1" customHeight="1">
      <c r="A2176" s="723" t="b">
        <v>0</v>
      </c>
      <c r="B2176" s="978"/>
      <c r="C2176" s="971"/>
      <c r="D2176" s="930"/>
      <c r="E2176" s="979"/>
      <c r="F2176" s="889"/>
      <c r="G2176" s="890"/>
      <c r="H2176" s="980"/>
      <c r="I2176" s="981"/>
      <c r="J2176" s="981"/>
      <c r="K2176" s="981"/>
      <c r="L2176" s="982"/>
      <c r="M2176" s="981" t="str">
        <f t="shared" si="100"/>
        <v/>
      </c>
      <c r="N2176" s="981">
        <f t="shared" si="79"/>
        <v>0</v>
      </c>
      <c r="O2176" s="904"/>
      <c r="P2176" s="904"/>
      <c r="Q2176" s="741"/>
    </row>
    <row r="2177" ht="22.5" hidden="1" customHeight="1">
      <c r="A2177" s="723" t="b">
        <v>0</v>
      </c>
      <c r="B2177" s="978"/>
      <c r="C2177" s="971"/>
      <c r="D2177" s="930"/>
      <c r="E2177" s="979"/>
      <c r="F2177" s="889"/>
      <c r="G2177" s="890"/>
      <c r="H2177" s="980"/>
      <c r="I2177" s="981"/>
      <c r="J2177" s="981"/>
      <c r="K2177" s="981"/>
      <c r="L2177" s="982"/>
      <c r="M2177" s="981" t="str">
        <f t="shared" si="100"/>
        <v/>
      </c>
      <c r="N2177" s="981">
        <f t="shared" si="79"/>
        <v>0</v>
      </c>
      <c r="O2177" s="904"/>
      <c r="P2177" s="904"/>
      <c r="Q2177" s="741"/>
    </row>
    <row r="2178" ht="22.5" hidden="1" customHeight="1">
      <c r="A2178" s="723" t="b">
        <v>0</v>
      </c>
      <c r="B2178" s="978"/>
      <c r="C2178" s="971"/>
      <c r="D2178" s="930"/>
      <c r="E2178" s="979"/>
      <c r="F2178" s="889"/>
      <c r="G2178" s="890"/>
      <c r="H2178" s="980"/>
      <c r="I2178" s="981"/>
      <c r="J2178" s="981"/>
      <c r="K2178" s="981"/>
      <c r="L2178" s="982"/>
      <c r="M2178" s="981" t="str">
        <f t="shared" si="100"/>
        <v/>
      </c>
      <c r="N2178" s="981">
        <f t="shared" si="79"/>
        <v>0</v>
      </c>
      <c r="O2178" s="904"/>
      <c r="P2178" s="904"/>
      <c r="Q2178" s="741"/>
    </row>
    <row r="2179" ht="22.5" hidden="1" customHeight="1">
      <c r="A2179" s="723" t="b">
        <v>0</v>
      </c>
      <c r="B2179" s="978"/>
      <c r="C2179" s="971"/>
      <c r="D2179" s="930"/>
      <c r="E2179" s="979"/>
      <c r="F2179" s="889"/>
      <c r="G2179" s="890"/>
      <c r="H2179" s="980"/>
      <c r="I2179" s="981"/>
      <c r="J2179" s="981"/>
      <c r="K2179" s="981"/>
      <c r="L2179" s="982"/>
      <c r="M2179" s="981" t="str">
        <f t="shared" si="100"/>
        <v/>
      </c>
      <c r="N2179" s="981">
        <f t="shared" si="79"/>
        <v>0</v>
      </c>
      <c r="O2179" s="904"/>
      <c r="P2179" s="904"/>
      <c r="Q2179" s="741"/>
    </row>
    <row r="2180" ht="22.5" hidden="1" customHeight="1">
      <c r="A2180" s="723" t="b">
        <v>0</v>
      </c>
      <c r="B2180" s="978"/>
      <c r="C2180" s="971"/>
      <c r="D2180" s="930"/>
      <c r="E2180" s="979"/>
      <c r="F2180" s="889"/>
      <c r="G2180" s="890"/>
      <c r="H2180" s="980"/>
      <c r="I2180" s="981"/>
      <c r="J2180" s="981"/>
      <c r="K2180" s="981"/>
      <c r="L2180" s="982"/>
      <c r="M2180" s="981" t="str">
        <f t="shared" si="100"/>
        <v/>
      </c>
      <c r="N2180" s="981">
        <f t="shared" si="79"/>
        <v>0</v>
      </c>
      <c r="O2180" s="904"/>
      <c r="P2180" s="904"/>
      <c r="Q2180" s="741"/>
    </row>
    <row r="2181" ht="22.5" hidden="1" customHeight="1">
      <c r="A2181" s="723" t="b">
        <v>0</v>
      </c>
      <c r="B2181" s="978"/>
      <c r="C2181" s="971"/>
      <c r="D2181" s="930"/>
      <c r="E2181" s="979"/>
      <c r="F2181" s="889"/>
      <c r="G2181" s="890"/>
      <c r="H2181" s="980"/>
      <c r="I2181" s="981"/>
      <c r="J2181" s="981"/>
      <c r="K2181" s="981"/>
      <c r="L2181" s="982"/>
      <c r="M2181" s="981" t="str">
        <f t="shared" si="100"/>
        <v/>
      </c>
      <c r="N2181" s="981">
        <f t="shared" si="79"/>
        <v>0</v>
      </c>
      <c r="O2181" s="904"/>
      <c r="P2181" s="904"/>
      <c r="Q2181" s="741"/>
    </row>
    <row r="2182" ht="22.5" hidden="1" customHeight="1">
      <c r="A2182" s="723" t="b">
        <v>0</v>
      </c>
      <c r="B2182" s="978"/>
      <c r="C2182" s="971"/>
      <c r="D2182" s="930"/>
      <c r="E2182" s="979"/>
      <c r="F2182" s="889"/>
      <c r="G2182" s="890"/>
      <c r="H2182" s="980"/>
      <c r="I2182" s="981"/>
      <c r="J2182" s="981"/>
      <c r="K2182" s="981"/>
      <c r="L2182" s="982"/>
      <c r="M2182" s="981" t="str">
        <f t="shared" si="100"/>
        <v/>
      </c>
      <c r="N2182" s="981">
        <f t="shared" si="79"/>
        <v>0</v>
      </c>
      <c r="O2182" s="904"/>
      <c r="P2182" s="904"/>
      <c r="Q2182" s="741"/>
    </row>
    <row r="2183" ht="22.5" hidden="1" customHeight="1">
      <c r="A2183" s="723" t="b">
        <v>0</v>
      </c>
      <c r="B2183" s="978"/>
      <c r="C2183" s="971"/>
      <c r="D2183" s="930"/>
      <c r="E2183" s="979"/>
      <c r="F2183" s="889"/>
      <c r="G2183" s="890"/>
      <c r="H2183" s="980"/>
      <c r="I2183" s="981"/>
      <c r="J2183" s="981"/>
      <c r="K2183" s="981"/>
      <c r="L2183" s="982"/>
      <c r="M2183" s="981" t="str">
        <f t="shared" si="100"/>
        <v/>
      </c>
      <c r="N2183" s="981">
        <f t="shared" si="79"/>
        <v>0</v>
      </c>
      <c r="O2183" s="904"/>
      <c r="P2183" s="904"/>
      <c r="Q2183" s="741"/>
    </row>
    <row r="2184" ht="22.5" hidden="1" customHeight="1">
      <c r="A2184" s="723" t="b">
        <v>0</v>
      </c>
      <c r="B2184" s="978"/>
      <c r="C2184" s="971"/>
      <c r="D2184" s="930"/>
      <c r="E2184" s="979"/>
      <c r="F2184" s="889"/>
      <c r="G2184" s="890"/>
      <c r="H2184" s="980"/>
      <c r="I2184" s="981"/>
      <c r="J2184" s="981"/>
      <c r="K2184" s="981"/>
      <c r="L2184" s="982"/>
      <c r="M2184" s="981" t="str">
        <f t="shared" si="100"/>
        <v/>
      </c>
      <c r="N2184" s="981">
        <f t="shared" si="79"/>
        <v>0</v>
      </c>
      <c r="O2184" s="904"/>
      <c r="P2184" s="904"/>
      <c r="Q2184" s="741"/>
    </row>
    <row r="2185" ht="22.5" hidden="1" customHeight="1">
      <c r="A2185" s="723" t="b">
        <v>0</v>
      </c>
      <c r="B2185" s="978"/>
      <c r="C2185" s="971"/>
      <c r="D2185" s="930"/>
      <c r="E2185" s="979"/>
      <c r="F2185" s="889"/>
      <c r="G2185" s="890"/>
      <c r="H2185" s="980"/>
      <c r="I2185" s="981"/>
      <c r="J2185" s="981"/>
      <c r="K2185" s="981"/>
      <c r="L2185" s="982"/>
      <c r="M2185" s="981" t="str">
        <f t="shared" si="100"/>
        <v/>
      </c>
      <c r="N2185" s="981">
        <f t="shared" si="79"/>
        <v>0</v>
      </c>
      <c r="O2185" s="904"/>
      <c r="P2185" s="904"/>
      <c r="Q2185" s="741"/>
    </row>
    <row r="2186" ht="22.5" hidden="1" customHeight="1">
      <c r="A2186" s="723" t="b">
        <v>0</v>
      </c>
      <c r="B2186" s="978"/>
      <c r="C2186" s="971"/>
      <c r="D2186" s="930"/>
      <c r="E2186" s="979"/>
      <c r="F2186" s="889"/>
      <c r="G2186" s="890"/>
      <c r="H2186" s="980"/>
      <c r="I2186" s="981"/>
      <c r="J2186" s="981"/>
      <c r="K2186" s="981"/>
      <c r="L2186" s="982"/>
      <c r="M2186" s="981" t="str">
        <f t="shared" si="100"/>
        <v/>
      </c>
      <c r="N2186" s="981">
        <f t="shared" si="79"/>
        <v>0</v>
      </c>
      <c r="O2186" s="904"/>
      <c r="P2186" s="904"/>
      <c r="Q2186" s="741"/>
    </row>
    <row r="2187" ht="22.5" hidden="1" customHeight="1">
      <c r="A2187" s="723" t="b">
        <v>0</v>
      </c>
      <c r="B2187" s="978"/>
      <c r="C2187" s="971"/>
      <c r="D2187" s="930"/>
      <c r="E2187" s="979"/>
      <c r="F2187" s="889"/>
      <c r="G2187" s="890"/>
      <c r="H2187" s="980"/>
      <c r="I2187" s="981"/>
      <c r="J2187" s="981"/>
      <c r="K2187" s="981"/>
      <c r="L2187" s="982"/>
      <c r="M2187" s="981" t="str">
        <f t="shared" si="100"/>
        <v/>
      </c>
      <c r="N2187" s="981">
        <f t="shared" si="79"/>
        <v>0</v>
      </c>
      <c r="O2187" s="904"/>
      <c r="P2187" s="904"/>
      <c r="Q2187" s="741"/>
    </row>
    <row r="2188" ht="22.5" hidden="1" customHeight="1">
      <c r="A2188" s="723" t="b">
        <v>0</v>
      </c>
      <c r="B2188" s="978"/>
      <c r="C2188" s="971"/>
      <c r="D2188" s="930"/>
      <c r="E2188" s="979"/>
      <c r="F2188" s="889"/>
      <c r="G2188" s="890"/>
      <c r="H2188" s="980"/>
      <c r="I2188" s="981"/>
      <c r="J2188" s="981"/>
      <c r="K2188" s="981"/>
      <c r="L2188" s="982"/>
      <c r="M2188" s="981" t="str">
        <f t="shared" si="100"/>
        <v/>
      </c>
      <c r="N2188" s="981">
        <f t="shared" si="79"/>
        <v>0</v>
      </c>
      <c r="O2188" s="904"/>
      <c r="P2188" s="904"/>
      <c r="Q2188" s="741"/>
    </row>
    <row r="2189" ht="22.5" hidden="1" customHeight="1">
      <c r="A2189" s="723" t="b">
        <v>0</v>
      </c>
      <c r="B2189" s="978"/>
      <c r="C2189" s="971"/>
      <c r="D2189" s="930"/>
      <c r="E2189" s="979"/>
      <c r="F2189" s="889"/>
      <c r="G2189" s="890"/>
      <c r="H2189" s="980"/>
      <c r="I2189" s="981"/>
      <c r="J2189" s="981"/>
      <c r="K2189" s="981"/>
      <c r="L2189" s="982"/>
      <c r="M2189" s="981" t="str">
        <f t="shared" si="100"/>
        <v/>
      </c>
      <c r="N2189" s="981">
        <f t="shared" si="79"/>
        <v>0</v>
      </c>
      <c r="O2189" s="904"/>
      <c r="P2189" s="904"/>
      <c r="Q2189" s="741"/>
    </row>
    <row r="2190" ht="22.5" hidden="1" customHeight="1">
      <c r="A2190" s="723" t="b">
        <v>0</v>
      </c>
      <c r="B2190" s="978"/>
      <c r="C2190" s="971"/>
      <c r="D2190" s="930"/>
      <c r="E2190" s="979"/>
      <c r="F2190" s="889"/>
      <c r="G2190" s="890"/>
      <c r="H2190" s="980"/>
      <c r="I2190" s="981"/>
      <c r="J2190" s="981"/>
      <c r="K2190" s="981"/>
      <c r="L2190" s="982"/>
      <c r="M2190" s="981" t="str">
        <f t="shared" si="100"/>
        <v/>
      </c>
      <c r="N2190" s="981">
        <f t="shared" si="79"/>
        <v>0</v>
      </c>
      <c r="O2190" s="904"/>
      <c r="P2190" s="904"/>
      <c r="Q2190" s="741"/>
    </row>
    <row r="2191" ht="22.5" hidden="1" customHeight="1">
      <c r="A2191" s="723" t="b">
        <v>0</v>
      </c>
      <c r="B2191" s="978"/>
      <c r="C2191" s="971"/>
      <c r="D2191" s="930"/>
      <c r="E2191" s="979"/>
      <c r="F2191" s="889"/>
      <c r="G2191" s="890"/>
      <c r="H2191" s="980"/>
      <c r="I2191" s="981"/>
      <c r="J2191" s="981"/>
      <c r="K2191" s="981"/>
      <c r="L2191" s="982"/>
      <c r="M2191" s="981" t="str">
        <f t="shared" si="100"/>
        <v/>
      </c>
      <c r="N2191" s="981">
        <f t="shared" si="79"/>
        <v>0</v>
      </c>
      <c r="O2191" s="904"/>
      <c r="P2191" s="904"/>
      <c r="Q2191" s="741"/>
    </row>
    <row r="2192" ht="22.5" hidden="1" customHeight="1">
      <c r="A2192" s="723" t="b">
        <v>0</v>
      </c>
      <c r="B2192" s="978"/>
      <c r="C2192" s="971"/>
      <c r="D2192" s="930"/>
      <c r="E2192" s="979"/>
      <c r="F2192" s="889"/>
      <c r="G2192" s="890"/>
      <c r="H2192" s="980"/>
      <c r="I2192" s="981"/>
      <c r="J2192" s="981"/>
      <c r="K2192" s="981"/>
      <c r="L2192" s="982"/>
      <c r="M2192" s="981" t="str">
        <f t="shared" si="100"/>
        <v/>
      </c>
      <c r="N2192" s="981">
        <f t="shared" si="79"/>
        <v>0</v>
      </c>
      <c r="O2192" s="904"/>
      <c r="P2192" s="904"/>
      <c r="Q2192" s="741"/>
    </row>
    <row r="2193" ht="22.5" hidden="1" customHeight="1">
      <c r="A2193" s="723" t="b">
        <v>0</v>
      </c>
      <c r="B2193" s="978"/>
      <c r="C2193" s="971"/>
      <c r="D2193" s="930"/>
      <c r="E2193" s="979"/>
      <c r="F2193" s="889"/>
      <c r="G2193" s="890"/>
      <c r="H2193" s="980"/>
      <c r="I2193" s="981"/>
      <c r="J2193" s="981"/>
      <c r="K2193" s="981"/>
      <c r="L2193" s="982"/>
      <c r="M2193" s="981" t="str">
        <f t="shared" si="100"/>
        <v/>
      </c>
      <c r="N2193" s="981">
        <f t="shared" si="79"/>
        <v>0</v>
      </c>
      <c r="O2193" s="904"/>
      <c r="P2193" s="904"/>
      <c r="Q2193" s="741"/>
    </row>
    <row r="2194" ht="22.5" hidden="1" customHeight="1">
      <c r="A2194" s="723" t="b">
        <v>0</v>
      </c>
      <c r="B2194" s="978"/>
      <c r="C2194" s="971"/>
      <c r="D2194" s="930"/>
      <c r="E2194" s="979"/>
      <c r="F2194" s="889"/>
      <c r="G2194" s="890"/>
      <c r="H2194" s="980"/>
      <c r="I2194" s="981"/>
      <c r="J2194" s="981"/>
      <c r="K2194" s="981"/>
      <c r="L2194" s="982"/>
      <c r="M2194" s="981" t="str">
        <f t="shared" si="100"/>
        <v/>
      </c>
      <c r="N2194" s="981">
        <f t="shared" si="79"/>
        <v>0</v>
      </c>
      <c r="O2194" s="904"/>
      <c r="P2194" s="904"/>
      <c r="Q2194" s="741"/>
    </row>
    <row r="2195" ht="22.5" hidden="1" customHeight="1">
      <c r="A2195" s="723" t="b">
        <v>0</v>
      </c>
      <c r="B2195" s="978"/>
      <c r="C2195" s="971"/>
      <c r="D2195" s="930"/>
      <c r="E2195" s="979"/>
      <c r="F2195" s="889"/>
      <c r="G2195" s="890"/>
      <c r="H2195" s="980"/>
      <c r="I2195" s="981"/>
      <c r="J2195" s="981"/>
      <c r="K2195" s="981"/>
      <c r="L2195" s="982"/>
      <c r="M2195" s="981" t="str">
        <f t="shared" si="100"/>
        <v/>
      </c>
      <c r="N2195" s="981">
        <f t="shared" si="79"/>
        <v>0</v>
      </c>
      <c r="O2195" s="904"/>
      <c r="P2195" s="904"/>
      <c r="Q2195" s="741"/>
    </row>
    <row r="2196" ht="22.5" hidden="1" customHeight="1">
      <c r="A2196" s="723" t="b">
        <v>0</v>
      </c>
      <c r="B2196" s="978"/>
      <c r="C2196" s="971"/>
      <c r="D2196" s="930"/>
      <c r="E2196" s="979"/>
      <c r="F2196" s="889"/>
      <c r="G2196" s="890"/>
      <c r="H2196" s="980"/>
      <c r="I2196" s="981"/>
      <c r="J2196" s="981"/>
      <c r="K2196" s="981"/>
      <c r="L2196" s="982"/>
      <c r="M2196" s="981" t="str">
        <f t="shared" si="100"/>
        <v/>
      </c>
      <c r="N2196" s="981">
        <f t="shared" si="79"/>
        <v>0</v>
      </c>
      <c r="O2196" s="904"/>
      <c r="P2196" s="904"/>
      <c r="Q2196" s="741"/>
    </row>
    <row r="2197" ht="22.5" hidden="1" customHeight="1">
      <c r="A2197" s="723" t="b">
        <v>0</v>
      </c>
      <c r="B2197" s="978"/>
      <c r="C2197" s="971"/>
      <c r="D2197" s="930"/>
      <c r="E2197" s="979"/>
      <c r="F2197" s="889"/>
      <c r="G2197" s="890"/>
      <c r="H2197" s="980"/>
      <c r="I2197" s="981"/>
      <c r="J2197" s="981"/>
      <c r="K2197" s="981"/>
      <c r="L2197" s="982"/>
      <c r="M2197" s="981" t="str">
        <f t="shared" si="100"/>
        <v/>
      </c>
      <c r="N2197" s="981">
        <f t="shared" si="79"/>
        <v>0</v>
      </c>
      <c r="O2197" s="904"/>
      <c r="P2197" s="904"/>
      <c r="Q2197" s="741"/>
    </row>
    <row r="2198" ht="22.5" hidden="1" customHeight="1">
      <c r="A2198" s="723" t="b">
        <v>0</v>
      </c>
      <c r="B2198" s="978"/>
      <c r="C2198" s="971"/>
      <c r="D2198" s="930"/>
      <c r="E2198" s="979"/>
      <c r="F2198" s="889"/>
      <c r="G2198" s="890"/>
      <c r="H2198" s="980"/>
      <c r="I2198" s="981"/>
      <c r="J2198" s="981"/>
      <c r="K2198" s="981"/>
      <c r="L2198" s="982"/>
      <c r="M2198" s="981" t="str">
        <f t="shared" si="100"/>
        <v/>
      </c>
      <c r="N2198" s="981">
        <f t="shared" si="79"/>
        <v>0</v>
      </c>
      <c r="O2198" s="904"/>
      <c r="P2198" s="904"/>
      <c r="Q2198" s="741"/>
    </row>
    <row r="2199" ht="22.5" hidden="1" customHeight="1">
      <c r="A2199" s="723" t="b">
        <v>0</v>
      </c>
      <c r="B2199" s="978"/>
      <c r="C2199" s="971"/>
      <c r="D2199" s="930"/>
      <c r="E2199" s="979"/>
      <c r="F2199" s="889"/>
      <c r="G2199" s="890"/>
      <c r="H2199" s="980"/>
      <c r="I2199" s="981"/>
      <c r="J2199" s="981"/>
      <c r="K2199" s="981"/>
      <c r="L2199" s="982"/>
      <c r="M2199" s="981" t="str">
        <f t="shared" si="100"/>
        <v/>
      </c>
      <c r="N2199" s="981">
        <f t="shared" si="79"/>
        <v>0</v>
      </c>
      <c r="O2199" s="904"/>
      <c r="P2199" s="904"/>
      <c r="Q2199" s="741"/>
    </row>
    <row r="2200" ht="22.5" hidden="1" customHeight="1">
      <c r="A2200" s="723" t="b">
        <v>0</v>
      </c>
      <c r="B2200" s="978"/>
      <c r="C2200" s="971"/>
      <c r="D2200" s="930"/>
      <c r="E2200" s="979"/>
      <c r="F2200" s="889"/>
      <c r="G2200" s="890"/>
      <c r="H2200" s="980"/>
      <c r="I2200" s="981"/>
      <c r="J2200" s="981"/>
      <c r="K2200" s="981"/>
      <c r="L2200" s="982"/>
      <c r="M2200" s="981" t="str">
        <f t="shared" si="100"/>
        <v/>
      </c>
      <c r="N2200" s="981">
        <f t="shared" si="79"/>
        <v>0</v>
      </c>
      <c r="O2200" s="904"/>
      <c r="P2200" s="904"/>
      <c r="Q2200" s="741"/>
    </row>
    <row r="2201" ht="22.5" hidden="1" customHeight="1">
      <c r="A2201" s="723" t="b">
        <v>0</v>
      </c>
      <c r="B2201" s="978"/>
      <c r="C2201" s="971"/>
      <c r="D2201" s="930"/>
      <c r="E2201" s="979"/>
      <c r="F2201" s="889"/>
      <c r="G2201" s="890"/>
      <c r="H2201" s="980"/>
      <c r="I2201" s="981"/>
      <c r="J2201" s="981"/>
      <c r="K2201" s="981"/>
      <c r="L2201" s="982"/>
      <c r="M2201" s="981" t="str">
        <f t="shared" si="100"/>
        <v/>
      </c>
      <c r="N2201" s="981">
        <f t="shared" si="79"/>
        <v>0</v>
      </c>
      <c r="O2201" s="904"/>
      <c r="P2201" s="904"/>
      <c r="Q2201" s="741"/>
    </row>
    <row r="2202" ht="22.5" hidden="1" customHeight="1">
      <c r="A2202" s="723" t="b">
        <v>0</v>
      </c>
      <c r="B2202" s="978"/>
      <c r="C2202" s="971"/>
      <c r="D2202" s="930"/>
      <c r="E2202" s="979"/>
      <c r="F2202" s="889"/>
      <c r="G2202" s="890"/>
      <c r="H2202" s="980"/>
      <c r="I2202" s="981"/>
      <c r="J2202" s="981"/>
      <c r="K2202" s="981"/>
      <c r="L2202" s="982"/>
      <c r="M2202" s="981" t="str">
        <f t="shared" si="100"/>
        <v/>
      </c>
      <c r="N2202" s="981">
        <f t="shared" si="79"/>
        <v>0</v>
      </c>
      <c r="O2202" s="904"/>
      <c r="P2202" s="904"/>
      <c r="Q2202" s="741"/>
    </row>
    <row r="2203" ht="22.5" hidden="1" customHeight="1">
      <c r="A2203" s="723" t="b">
        <v>0</v>
      </c>
      <c r="B2203" s="978"/>
      <c r="C2203" s="971"/>
      <c r="D2203" s="930"/>
      <c r="E2203" s="979"/>
      <c r="F2203" s="889"/>
      <c r="G2203" s="890"/>
      <c r="H2203" s="980"/>
      <c r="I2203" s="981"/>
      <c r="J2203" s="981"/>
      <c r="K2203" s="981"/>
      <c r="L2203" s="982"/>
      <c r="M2203" s="981" t="str">
        <f t="shared" si="100"/>
        <v/>
      </c>
      <c r="N2203" s="981">
        <f t="shared" si="79"/>
        <v>0</v>
      </c>
      <c r="O2203" s="904"/>
      <c r="P2203" s="904"/>
      <c r="Q2203" s="741"/>
    </row>
    <row r="2204" ht="22.5" hidden="1" customHeight="1">
      <c r="A2204" s="723" t="b">
        <v>0</v>
      </c>
      <c r="B2204" s="978"/>
      <c r="C2204" s="971"/>
      <c r="D2204" s="930"/>
      <c r="E2204" s="979"/>
      <c r="F2204" s="889"/>
      <c r="G2204" s="890"/>
      <c r="H2204" s="980"/>
      <c r="I2204" s="981"/>
      <c r="J2204" s="981"/>
      <c r="K2204" s="981"/>
      <c r="L2204" s="982"/>
      <c r="M2204" s="981" t="str">
        <f t="shared" si="100"/>
        <v/>
      </c>
      <c r="N2204" s="981">
        <f t="shared" si="79"/>
        <v>0</v>
      </c>
      <c r="O2204" s="904"/>
      <c r="P2204" s="904"/>
      <c r="Q2204" s="741"/>
    </row>
    <row r="2205" ht="22.5" hidden="1" customHeight="1">
      <c r="A2205" s="723" t="b">
        <v>0</v>
      </c>
      <c r="B2205" s="978"/>
      <c r="C2205" s="971"/>
      <c r="D2205" s="930"/>
      <c r="E2205" s="979"/>
      <c r="F2205" s="889"/>
      <c r="G2205" s="890"/>
      <c r="H2205" s="980"/>
      <c r="I2205" s="981"/>
      <c r="J2205" s="981"/>
      <c r="K2205" s="981"/>
      <c r="L2205" s="982"/>
      <c r="M2205" s="981" t="str">
        <f t="shared" si="100"/>
        <v/>
      </c>
      <c r="N2205" s="981">
        <f t="shared" si="79"/>
        <v>0</v>
      </c>
      <c r="O2205" s="904"/>
      <c r="P2205" s="904"/>
      <c r="Q2205" s="741"/>
    </row>
    <row r="2206" ht="22.5" hidden="1" customHeight="1">
      <c r="A2206" s="723" t="b">
        <v>0</v>
      </c>
      <c r="B2206" s="978"/>
      <c r="C2206" s="971"/>
      <c r="D2206" s="930"/>
      <c r="E2206" s="979"/>
      <c r="F2206" s="889"/>
      <c r="G2206" s="890"/>
      <c r="H2206" s="980"/>
      <c r="I2206" s="981"/>
      <c r="J2206" s="981"/>
      <c r="K2206" s="981"/>
      <c r="L2206" s="982"/>
      <c r="M2206" s="981" t="str">
        <f t="shared" si="100"/>
        <v/>
      </c>
      <c r="N2206" s="981">
        <f t="shared" si="79"/>
        <v>0</v>
      </c>
      <c r="O2206" s="904"/>
      <c r="P2206" s="904"/>
      <c r="Q2206" s="741"/>
    </row>
    <row r="2207" ht="22.5" hidden="1" customHeight="1">
      <c r="A2207" s="723" t="b">
        <v>0</v>
      </c>
      <c r="B2207" s="978"/>
      <c r="C2207" s="971"/>
      <c r="D2207" s="930"/>
      <c r="E2207" s="979"/>
      <c r="F2207" s="889"/>
      <c r="G2207" s="890"/>
      <c r="H2207" s="980"/>
      <c r="I2207" s="981"/>
      <c r="J2207" s="981"/>
      <c r="K2207" s="981"/>
      <c r="L2207" s="982"/>
      <c r="M2207" s="981" t="str">
        <f t="shared" si="100"/>
        <v/>
      </c>
      <c r="N2207" s="981">
        <f t="shared" si="79"/>
        <v>0</v>
      </c>
      <c r="O2207" s="904"/>
      <c r="P2207" s="904"/>
      <c r="Q2207" s="741"/>
    </row>
    <row r="2208" ht="22.5" hidden="1" customHeight="1">
      <c r="A2208" s="723" t="b">
        <v>0</v>
      </c>
      <c r="B2208" s="978"/>
      <c r="C2208" s="971"/>
      <c r="D2208" s="930"/>
      <c r="E2208" s="979"/>
      <c r="F2208" s="889"/>
      <c r="G2208" s="890"/>
      <c r="H2208" s="980"/>
      <c r="I2208" s="981"/>
      <c r="J2208" s="981"/>
      <c r="K2208" s="981"/>
      <c r="L2208" s="982"/>
      <c r="M2208" s="981" t="str">
        <f t="shared" si="100"/>
        <v/>
      </c>
      <c r="N2208" s="981">
        <f t="shared" si="79"/>
        <v>0</v>
      </c>
      <c r="O2208" s="904"/>
      <c r="P2208" s="904"/>
      <c r="Q2208" s="741"/>
    </row>
    <row r="2209" ht="22.5" hidden="1" customHeight="1">
      <c r="A2209" s="723" t="b">
        <v>0</v>
      </c>
      <c r="B2209" s="978"/>
      <c r="C2209" s="971"/>
      <c r="D2209" s="930"/>
      <c r="E2209" s="979"/>
      <c r="F2209" s="889"/>
      <c r="G2209" s="890"/>
      <c r="H2209" s="980"/>
      <c r="I2209" s="981"/>
      <c r="J2209" s="981"/>
      <c r="K2209" s="981"/>
      <c r="L2209" s="982"/>
      <c r="M2209" s="981" t="str">
        <f t="shared" si="100"/>
        <v/>
      </c>
      <c r="N2209" s="981">
        <f t="shared" si="79"/>
        <v>0</v>
      </c>
      <c r="O2209" s="904"/>
      <c r="P2209" s="904"/>
      <c r="Q2209" s="741"/>
    </row>
    <row r="2210" ht="22.5" hidden="1" customHeight="1">
      <c r="A2210" s="723" t="b">
        <v>0</v>
      </c>
      <c r="B2210" s="978"/>
      <c r="C2210" s="971"/>
      <c r="D2210" s="930"/>
      <c r="E2210" s="979"/>
      <c r="F2210" s="889"/>
      <c r="G2210" s="890"/>
      <c r="H2210" s="980"/>
      <c r="I2210" s="981"/>
      <c r="J2210" s="981"/>
      <c r="K2210" s="981"/>
      <c r="L2210" s="982"/>
      <c r="M2210" s="981" t="str">
        <f t="shared" si="100"/>
        <v/>
      </c>
      <c r="N2210" s="981">
        <f t="shared" si="79"/>
        <v>0</v>
      </c>
      <c r="O2210" s="904"/>
      <c r="P2210" s="904"/>
      <c r="Q2210" s="741"/>
    </row>
    <row r="2211" ht="22.5" hidden="1" customHeight="1">
      <c r="A2211" s="723" t="b">
        <v>0</v>
      </c>
      <c r="B2211" s="978"/>
      <c r="C2211" s="971"/>
      <c r="D2211" s="930"/>
      <c r="E2211" s="979"/>
      <c r="F2211" s="889"/>
      <c r="G2211" s="890"/>
      <c r="H2211" s="980"/>
      <c r="I2211" s="981"/>
      <c r="J2211" s="981"/>
      <c r="K2211" s="981"/>
      <c r="L2211" s="982"/>
      <c r="M2211" s="981" t="str">
        <f t="shared" si="100"/>
        <v/>
      </c>
      <c r="N2211" s="981">
        <f t="shared" si="79"/>
        <v>0</v>
      </c>
      <c r="O2211" s="904"/>
      <c r="P2211" s="904"/>
      <c r="Q2211" s="741"/>
    </row>
    <row r="2212" ht="22.5" hidden="1" customHeight="1">
      <c r="A2212" s="723" t="b">
        <v>0</v>
      </c>
      <c r="B2212" s="978"/>
      <c r="C2212" s="971"/>
      <c r="D2212" s="930"/>
      <c r="E2212" s="979"/>
      <c r="F2212" s="889"/>
      <c r="G2212" s="890"/>
      <c r="H2212" s="980"/>
      <c r="I2212" s="981"/>
      <c r="J2212" s="981"/>
      <c r="K2212" s="981"/>
      <c r="L2212" s="982"/>
      <c r="M2212" s="981" t="str">
        <f t="shared" si="100"/>
        <v/>
      </c>
      <c r="N2212" s="981">
        <f t="shared" si="79"/>
        <v>0</v>
      </c>
      <c r="O2212" s="904"/>
      <c r="P2212" s="904"/>
      <c r="Q2212" s="741"/>
    </row>
    <row r="2213" ht="22.5" hidden="1" customHeight="1">
      <c r="A2213" s="723" t="b">
        <v>0</v>
      </c>
      <c r="B2213" s="978"/>
      <c r="C2213" s="971"/>
      <c r="D2213" s="930"/>
      <c r="E2213" s="979"/>
      <c r="F2213" s="889"/>
      <c r="G2213" s="890"/>
      <c r="H2213" s="980"/>
      <c r="I2213" s="981"/>
      <c r="J2213" s="981"/>
      <c r="K2213" s="981"/>
      <c r="L2213" s="982"/>
      <c r="M2213" s="981" t="str">
        <f t="shared" si="100"/>
        <v/>
      </c>
      <c r="N2213" s="981">
        <f t="shared" si="79"/>
        <v>0</v>
      </c>
      <c r="O2213" s="904"/>
      <c r="P2213" s="904"/>
      <c r="Q2213" s="741"/>
    </row>
    <row r="2214" ht="22.5" hidden="1" customHeight="1">
      <c r="A2214" s="723" t="b">
        <v>0</v>
      </c>
      <c r="B2214" s="978"/>
      <c r="C2214" s="971"/>
      <c r="D2214" s="930"/>
      <c r="E2214" s="979"/>
      <c r="F2214" s="889"/>
      <c r="G2214" s="890"/>
      <c r="H2214" s="980"/>
      <c r="I2214" s="981"/>
      <c r="J2214" s="981"/>
      <c r="K2214" s="981"/>
      <c r="L2214" s="982"/>
      <c r="M2214" s="981" t="str">
        <f t="shared" si="100"/>
        <v/>
      </c>
      <c r="N2214" s="981">
        <f t="shared" si="79"/>
        <v>0</v>
      </c>
      <c r="O2214" s="904"/>
      <c r="P2214" s="904"/>
      <c r="Q2214" s="741"/>
    </row>
    <row r="2215" ht="22.5" hidden="1" customHeight="1">
      <c r="A2215" s="723" t="b">
        <v>0</v>
      </c>
      <c r="B2215" s="978"/>
      <c r="C2215" s="971"/>
      <c r="D2215" s="930"/>
      <c r="E2215" s="979"/>
      <c r="F2215" s="889"/>
      <c r="G2215" s="890"/>
      <c r="H2215" s="980"/>
      <c r="I2215" s="981"/>
      <c r="J2215" s="981"/>
      <c r="K2215" s="981"/>
      <c r="L2215" s="982"/>
      <c r="M2215" s="981" t="str">
        <f t="shared" si="100"/>
        <v/>
      </c>
      <c r="N2215" s="981">
        <f t="shared" si="79"/>
        <v>0</v>
      </c>
      <c r="O2215" s="904"/>
      <c r="P2215" s="904"/>
      <c r="Q2215" s="741"/>
    </row>
    <row r="2216" ht="22.5" hidden="1" customHeight="1">
      <c r="A2216" s="723" t="b">
        <v>0</v>
      </c>
      <c r="B2216" s="978"/>
      <c r="C2216" s="971"/>
      <c r="D2216" s="930"/>
      <c r="E2216" s="979"/>
      <c r="F2216" s="889"/>
      <c r="G2216" s="890"/>
      <c r="H2216" s="980"/>
      <c r="I2216" s="981"/>
      <c r="J2216" s="981"/>
      <c r="K2216" s="981"/>
      <c r="L2216" s="982"/>
      <c r="M2216" s="981" t="str">
        <f t="shared" si="100"/>
        <v/>
      </c>
      <c r="N2216" s="981">
        <f t="shared" si="79"/>
        <v>0</v>
      </c>
      <c r="O2216" s="904"/>
      <c r="P2216" s="904"/>
      <c r="Q2216" s="741"/>
    </row>
    <row r="2217" ht="22.5" hidden="1" customHeight="1">
      <c r="A2217" s="723" t="b">
        <v>0</v>
      </c>
      <c r="B2217" s="978"/>
      <c r="C2217" s="971"/>
      <c r="D2217" s="930"/>
      <c r="E2217" s="979"/>
      <c r="F2217" s="889"/>
      <c r="G2217" s="890"/>
      <c r="H2217" s="980"/>
      <c r="I2217" s="981"/>
      <c r="J2217" s="981"/>
      <c r="K2217" s="981"/>
      <c r="L2217" s="982"/>
      <c r="M2217" s="981" t="str">
        <f t="shared" si="100"/>
        <v/>
      </c>
      <c r="N2217" s="981">
        <f t="shared" si="79"/>
        <v>0</v>
      </c>
      <c r="O2217" s="904"/>
      <c r="P2217" s="904"/>
      <c r="Q2217" s="741"/>
    </row>
    <row r="2218" ht="22.5" hidden="1" customHeight="1">
      <c r="A2218" s="723" t="b">
        <v>0</v>
      </c>
      <c r="B2218" s="978"/>
      <c r="C2218" s="971"/>
      <c r="D2218" s="930"/>
      <c r="E2218" s="979"/>
      <c r="F2218" s="889"/>
      <c r="G2218" s="890"/>
      <c r="H2218" s="980"/>
      <c r="I2218" s="981"/>
      <c r="J2218" s="981"/>
      <c r="K2218" s="981"/>
      <c r="L2218" s="982"/>
      <c r="M2218" s="981" t="str">
        <f t="shared" si="100"/>
        <v/>
      </c>
      <c r="N2218" s="981">
        <f t="shared" si="79"/>
        <v>0</v>
      </c>
      <c r="O2218" s="904"/>
      <c r="P2218" s="904"/>
      <c r="Q2218" s="741"/>
    </row>
    <row r="2219" ht="22.5" hidden="1" customHeight="1">
      <c r="A2219" s="723" t="b">
        <v>0</v>
      </c>
      <c r="B2219" s="978"/>
      <c r="C2219" s="971"/>
      <c r="D2219" s="930"/>
      <c r="E2219" s="979"/>
      <c r="F2219" s="889"/>
      <c r="G2219" s="890"/>
      <c r="H2219" s="980"/>
      <c r="I2219" s="981"/>
      <c r="J2219" s="981"/>
      <c r="K2219" s="981"/>
      <c r="L2219" s="982"/>
      <c r="M2219" s="981" t="str">
        <f t="shared" si="100"/>
        <v/>
      </c>
      <c r="N2219" s="981">
        <f t="shared" si="79"/>
        <v>0</v>
      </c>
      <c r="O2219" s="904"/>
      <c r="P2219" s="904"/>
      <c r="Q2219" s="741"/>
    </row>
    <row r="2220" ht="22.5" hidden="1" customHeight="1">
      <c r="A2220" s="723" t="b">
        <v>0</v>
      </c>
      <c r="B2220" s="978"/>
      <c r="C2220" s="971"/>
      <c r="D2220" s="930"/>
      <c r="E2220" s="979"/>
      <c r="F2220" s="889"/>
      <c r="G2220" s="890"/>
      <c r="H2220" s="980"/>
      <c r="I2220" s="981"/>
      <c r="J2220" s="981"/>
      <c r="K2220" s="981"/>
      <c r="L2220" s="982"/>
      <c r="M2220" s="981" t="str">
        <f t="shared" si="100"/>
        <v/>
      </c>
      <c r="N2220" s="981">
        <f t="shared" si="79"/>
        <v>0</v>
      </c>
      <c r="O2220" s="904"/>
      <c r="P2220" s="904"/>
      <c r="Q2220" s="741"/>
    </row>
    <row r="2221" ht="22.5" hidden="1" customHeight="1">
      <c r="A2221" s="723" t="b">
        <v>0</v>
      </c>
      <c r="B2221" s="978"/>
      <c r="C2221" s="971"/>
      <c r="D2221" s="930"/>
      <c r="E2221" s="979"/>
      <c r="F2221" s="889"/>
      <c r="G2221" s="890"/>
      <c r="H2221" s="980"/>
      <c r="I2221" s="981"/>
      <c r="J2221" s="981"/>
      <c r="K2221" s="981"/>
      <c r="L2221" s="982"/>
      <c r="M2221" s="981" t="str">
        <f t="shared" si="100"/>
        <v/>
      </c>
      <c r="N2221" s="981">
        <f t="shared" si="79"/>
        <v>0</v>
      </c>
      <c r="O2221" s="904"/>
      <c r="P2221" s="904"/>
      <c r="Q2221" s="741"/>
    </row>
    <row r="2222" ht="22.5" hidden="1" customHeight="1">
      <c r="A2222" s="723" t="b">
        <v>0</v>
      </c>
      <c r="B2222" s="978"/>
      <c r="C2222" s="971"/>
      <c r="D2222" s="930"/>
      <c r="E2222" s="979"/>
      <c r="F2222" s="889"/>
      <c r="G2222" s="890"/>
      <c r="H2222" s="980"/>
      <c r="I2222" s="981"/>
      <c r="J2222" s="981"/>
      <c r="K2222" s="981"/>
      <c r="L2222" s="982"/>
      <c r="M2222" s="981" t="str">
        <f t="shared" si="100"/>
        <v/>
      </c>
      <c r="N2222" s="981">
        <f t="shared" si="79"/>
        <v>0</v>
      </c>
      <c r="O2222" s="904"/>
      <c r="P2222" s="904"/>
      <c r="Q2222" s="741"/>
    </row>
    <row r="2223" ht="22.5" hidden="1" customHeight="1">
      <c r="A2223" s="723" t="b">
        <v>0</v>
      </c>
      <c r="B2223" s="978"/>
      <c r="C2223" s="971"/>
      <c r="D2223" s="930"/>
      <c r="E2223" s="979"/>
      <c r="F2223" s="889"/>
      <c r="G2223" s="890"/>
      <c r="H2223" s="980"/>
      <c r="I2223" s="981"/>
      <c r="J2223" s="981"/>
      <c r="K2223" s="981"/>
      <c r="L2223" s="982"/>
      <c r="M2223" s="981" t="str">
        <f t="shared" si="100"/>
        <v/>
      </c>
      <c r="N2223" s="981">
        <f t="shared" si="79"/>
        <v>0</v>
      </c>
      <c r="O2223" s="904"/>
      <c r="P2223" s="904"/>
      <c r="Q2223" s="741"/>
    </row>
    <row r="2224" ht="22.5" hidden="1" customHeight="1">
      <c r="A2224" s="723" t="b">
        <v>0</v>
      </c>
      <c r="B2224" s="978"/>
      <c r="C2224" s="971"/>
      <c r="D2224" s="930"/>
      <c r="E2224" s="979"/>
      <c r="F2224" s="889"/>
      <c r="G2224" s="890"/>
      <c r="H2224" s="980"/>
      <c r="I2224" s="981"/>
      <c r="J2224" s="981"/>
      <c r="K2224" s="981"/>
      <c r="L2224" s="982"/>
      <c r="M2224" s="981" t="str">
        <f t="shared" si="100"/>
        <v/>
      </c>
      <c r="N2224" s="981">
        <f t="shared" si="79"/>
        <v>0</v>
      </c>
      <c r="O2224" s="904"/>
      <c r="P2224" s="904"/>
      <c r="Q2224" s="741"/>
    </row>
    <row r="2225" ht="22.5" hidden="1" customHeight="1">
      <c r="A2225" s="723" t="b">
        <v>0</v>
      </c>
      <c r="B2225" s="978"/>
      <c r="C2225" s="971"/>
      <c r="D2225" s="930"/>
      <c r="E2225" s="979"/>
      <c r="F2225" s="889"/>
      <c r="G2225" s="890"/>
      <c r="H2225" s="980"/>
      <c r="I2225" s="981"/>
      <c r="J2225" s="981"/>
      <c r="K2225" s="981"/>
      <c r="L2225" s="982"/>
      <c r="M2225" s="981" t="str">
        <f t="shared" si="100"/>
        <v/>
      </c>
      <c r="N2225" s="981">
        <f t="shared" si="79"/>
        <v>0</v>
      </c>
      <c r="O2225" s="904"/>
      <c r="P2225" s="904"/>
      <c r="Q2225" s="741"/>
    </row>
    <row r="2226" ht="22.5" hidden="1" customHeight="1">
      <c r="A2226" s="723" t="b">
        <v>0</v>
      </c>
      <c r="B2226" s="978"/>
      <c r="C2226" s="971"/>
      <c r="D2226" s="930"/>
      <c r="E2226" s="979"/>
      <c r="F2226" s="889"/>
      <c r="G2226" s="890"/>
      <c r="H2226" s="980"/>
      <c r="I2226" s="981"/>
      <c r="J2226" s="981"/>
      <c r="K2226" s="981"/>
      <c r="L2226" s="982"/>
      <c r="M2226" s="981" t="str">
        <f t="shared" si="100"/>
        <v/>
      </c>
      <c r="N2226" s="981">
        <f t="shared" si="79"/>
        <v>0</v>
      </c>
      <c r="O2226" s="904"/>
      <c r="P2226" s="904"/>
      <c r="Q2226" s="741"/>
    </row>
    <row r="2227" ht="22.5" hidden="1" customHeight="1">
      <c r="A2227" s="723" t="b">
        <v>0</v>
      </c>
      <c r="B2227" s="978"/>
      <c r="C2227" s="971"/>
      <c r="D2227" s="930"/>
      <c r="E2227" s="979"/>
      <c r="F2227" s="889"/>
      <c r="G2227" s="890"/>
      <c r="H2227" s="980"/>
      <c r="I2227" s="981"/>
      <c r="J2227" s="981"/>
      <c r="K2227" s="981"/>
      <c r="L2227" s="982"/>
      <c r="M2227" s="981" t="str">
        <f t="shared" si="100"/>
        <v/>
      </c>
      <c r="N2227" s="981">
        <f t="shared" si="79"/>
        <v>0</v>
      </c>
      <c r="O2227" s="904"/>
      <c r="P2227" s="904"/>
      <c r="Q2227" s="741"/>
    </row>
    <row r="2228" ht="22.5" hidden="1" customHeight="1">
      <c r="A2228" s="723" t="b">
        <v>0</v>
      </c>
      <c r="B2228" s="978"/>
      <c r="C2228" s="971"/>
      <c r="D2228" s="930"/>
      <c r="E2228" s="979"/>
      <c r="F2228" s="889"/>
      <c r="G2228" s="890"/>
      <c r="H2228" s="980"/>
      <c r="I2228" s="981"/>
      <c r="J2228" s="981"/>
      <c r="K2228" s="981"/>
      <c r="L2228" s="982"/>
      <c r="M2228" s="981" t="str">
        <f t="shared" si="100"/>
        <v/>
      </c>
      <c r="N2228" s="981">
        <f t="shared" si="79"/>
        <v>0</v>
      </c>
      <c r="O2228" s="904"/>
      <c r="P2228" s="904"/>
      <c r="Q2228" s="741"/>
    </row>
    <row r="2229" ht="22.5" hidden="1" customHeight="1">
      <c r="A2229" s="723" t="b">
        <v>0</v>
      </c>
      <c r="B2229" s="978"/>
      <c r="C2229" s="971"/>
      <c r="D2229" s="930"/>
      <c r="E2229" s="979"/>
      <c r="F2229" s="889"/>
      <c r="G2229" s="890"/>
      <c r="H2229" s="980"/>
      <c r="I2229" s="981"/>
      <c r="J2229" s="981"/>
      <c r="K2229" s="981"/>
      <c r="L2229" s="982"/>
      <c r="M2229" s="981" t="str">
        <f t="shared" si="100"/>
        <v/>
      </c>
      <c r="N2229" s="981">
        <f t="shared" si="79"/>
        <v>0</v>
      </c>
      <c r="O2229" s="904"/>
      <c r="P2229" s="904"/>
      <c r="Q2229" s="741"/>
    </row>
    <row r="2230" ht="22.5" hidden="1" customHeight="1">
      <c r="A2230" s="723" t="b">
        <v>0</v>
      </c>
      <c r="B2230" s="978"/>
      <c r="C2230" s="971"/>
      <c r="D2230" s="930"/>
      <c r="E2230" s="979"/>
      <c r="F2230" s="889"/>
      <c r="G2230" s="890"/>
      <c r="H2230" s="980"/>
      <c r="I2230" s="981"/>
      <c r="J2230" s="981"/>
      <c r="K2230" s="981"/>
      <c r="L2230" s="982"/>
      <c r="M2230" s="981" t="str">
        <f t="shared" si="100"/>
        <v/>
      </c>
      <c r="N2230" s="981">
        <f t="shared" si="79"/>
        <v>0</v>
      </c>
      <c r="O2230" s="904"/>
      <c r="P2230" s="904"/>
      <c r="Q2230" s="741"/>
    </row>
    <row r="2231" ht="22.5" hidden="1" customHeight="1">
      <c r="A2231" s="723" t="b">
        <v>0</v>
      </c>
      <c r="B2231" s="978"/>
      <c r="C2231" s="971"/>
      <c r="D2231" s="930"/>
      <c r="E2231" s="979"/>
      <c r="F2231" s="889"/>
      <c r="G2231" s="890"/>
      <c r="H2231" s="980"/>
      <c r="I2231" s="981"/>
      <c r="J2231" s="981"/>
      <c r="K2231" s="981"/>
      <c r="L2231" s="982"/>
      <c r="M2231" s="981" t="str">
        <f t="shared" si="100"/>
        <v/>
      </c>
      <c r="N2231" s="981">
        <f t="shared" si="79"/>
        <v>0</v>
      </c>
      <c r="O2231" s="904"/>
      <c r="P2231" s="904"/>
      <c r="Q2231" s="741"/>
    </row>
    <row r="2232" ht="22.5" hidden="1" customHeight="1">
      <c r="A2232" s="723" t="b">
        <v>0</v>
      </c>
      <c r="B2232" s="978"/>
      <c r="C2232" s="971"/>
      <c r="D2232" s="930"/>
      <c r="E2232" s="979"/>
      <c r="F2232" s="889"/>
      <c r="G2232" s="890"/>
      <c r="H2232" s="980"/>
      <c r="I2232" s="981"/>
      <c r="J2232" s="981"/>
      <c r="K2232" s="981"/>
      <c r="L2232" s="982"/>
      <c r="M2232" s="981" t="str">
        <f t="shared" si="100"/>
        <v/>
      </c>
      <c r="N2232" s="981">
        <f t="shared" si="79"/>
        <v>0</v>
      </c>
      <c r="O2232" s="904"/>
      <c r="P2232" s="904"/>
      <c r="Q2232" s="741"/>
    </row>
    <row r="2233" ht="22.5" hidden="1" customHeight="1">
      <c r="A2233" s="723" t="b">
        <v>0</v>
      </c>
      <c r="B2233" s="978"/>
      <c r="C2233" s="971"/>
      <c r="D2233" s="930"/>
      <c r="E2233" s="979"/>
      <c r="F2233" s="889"/>
      <c r="G2233" s="890"/>
      <c r="H2233" s="980"/>
      <c r="I2233" s="981"/>
      <c r="J2233" s="981"/>
      <c r="K2233" s="981"/>
      <c r="L2233" s="982"/>
      <c r="M2233" s="981" t="str">
        <f t="shared" si="100"/>
        <v/>
      </c>
      <c r="N2233" s="981">
        <f t="shared" si="79"/>
        <v>0</v>
      </c>
      <c r="O2233" s="904"/>
      <c r="P2233" s="904"/>
      <c r="Q2233" s="741"/>
    </row>
    <row r="2234" ht="22.5" hidden="1" customHeight="1">
      <c r="A2234" s="723" t="b">
        <v>0</v>
      </c>
      <c r="B2234" s="978"/>
      <c r="C2234" s="971"/>
      <c r="D2234" s="930"/>
      <c r="E2234" s="979"/>
      <c r="F2234" s="889"/>
      <c r="G2234" s="890"/>
      <c r="H2234" s="980"/>
      <c r="I2234" s="981"/>
      <c r="J2234" s="981"/>
      <c r="K2234" s="981"/>
      <c r="L2234" s="982"/>
      <c r="M2234" s="981" t="str">
        <f t="shared" si="100"/>
        <v/>
      </c>
      <c r="N2234" s="981">
        <f t="shared" si="79"/>
        <v>0</v>
      </c>
      <c r="O2234" s="904"/>
      <c r="P2234" s="904"/>
      <c r="Q2234" s="741"/>
    </row>
    <row r="2235" ht="22.5" hidden="1" customHeight="1">
      <c r="A2235" s="723" t="b">
        <v>0</v>
      </c>
      <c r="B2235" s="978"/>
      <c r="C2235" s="971"/>
      <c r="D2235" s="930"/>
      <c r="E2235" s="979"/>
      <c r="F2235" s="889"/>
      <c r="G2235" s="890"/>
      <c r="H2235" s="980"/>
      <c r="I2235" s="981"/>
      <c r="J2235" s="981"/>
      <c r="K2235" s="981"/>
      <c r="L2235" s="982"/>
      <c r="M2235" s="981" t="str">
        <f t="shared" si="100"/>
        <v/>
      </c>
      <c r="N2235" s="981">
        <f t="shared" si="79"/>
        <v>0</v>
      </c>
      <c r="O2235" s="904"/>
      <c r="P2235" s="904"/>
      <c r="Q2235" s="741"/>
    </row>
    <row r="2236" ht="22.5" hidden="1" customHeight="1">
      <c r="A2236" s="723" t="b">
        <v>0</v>
      </c>
      <c r="B2236" s="978"/>
      <c r="C2236" s="971"/>
      <c r="D2236" s="930"/>
      <c r="E2236" s="979"/>
      <c r="F2236" s="889"/>
      <c r="G2236" s="890"/>
      <c r="H2236" s="980"/>
      <c r="I2236" s="981"/>
      <c r="J2236" s="981"/>
      <c r="K2236" s="981"/>
      <c r="L2236" s="982"/>
      <c r="M2236" s="981" t="str">
        <f t="shared" si="100"/>
        <v/>
      </c>
      <c r="N2236" s="981">
        <f t="shared" si="79"/>
        <v>0</v>
      </c>
      <c r="O2236" s="904"/>
      <c r="P2236" s="904"/>
      <c r="Q2236" s="741"/>
    </row>
    <row r="2237" ht="22.5" hidden="1" customHeight="1">
      <c r="A2237" s="723" t="b">
        <v>0</v>
      </c>
      <c r="B2237" s="978"/>
      <c r="C2237" s="971"/>
      <c r="D2237" s="930"/>
      <c r="E2237" s="979"/>
      <c r="F2237" s="889"/>
      <c r="G2237" s="890"/>
      <c r="H2237" s="980"/>
      <c r="I2237" s="981"/>
      <c r="J2237" s="981"/>
      <c r="K2237" s="981"/>
      <c r="L2237" s="982"/>
      <c r="M2237" s="981" t="str">
        <f t="shared" si="100"/>
        <v/>
      </c>
      <c r="N2237" s="981">
        <f t="shared" si="79"/>
        <v>0</v>
      </c>
      <c r="O2237" s="904"/>
      <c r="P2237" s="904"/>
      <c r="Q2237" s="741"/>
    </row>
    <row r="2238" ht="22.5" hidden="1" customHeight="1">
      <c r="A2238" s="723" t="b">
        <v>0</v>
      </c>
      <c r="B2238" s="978"/>
      <c r="C2238" s="971"/>
      <c r="D2238" s="930"/>
      <c r="E2238" s="979"/>
      <c r="F2238" s="889"/>
      <c r="G2238" s="890"/>
      <c r="H2238" s="980"/>
      <c r="I2238" s="981"/>
      <c r="J2238" s="981"/>
      <c r="K2238" s="981"/>
      <c r="L2238" s="982"/>
      <c r="M2238" s="981" t="str">
        <f t="shared" si="100"/>
        <v/>
      </c>
      <c r="N2238" s="981">
        <f t="shared" si="79"/>
        <v>0</v>
      </c>
      <c r="O2238" s="904"/>
      <c r="P2238" s="904"/>
      <c r="Q2238" s="741"/>
    </row>
    <row r="2239" ht="22.5" hidden="1" customHeight="1">
      <c r="A2239" s="723" t="b">
        <v>0</v>
      </c>
      <c r="B2239" s="978"/>
      <c r="C2239" s="971"/>
      <c r="D2239" s="930"/>
      <c r="E2239" s="979"/>
      <c r="F2239" s="889"/>
      <c r="G2239" s="890"/>
      <c r="H2239" s="980"/>
      <c r="I2239" s="981"/>
      <c r="J2239" s="981"/>
      <c r="K2239" s="981"/>
      <c r="L2239" s="982"/>
      <c r="M2239" s="981" t="str">
        <f t="shared" si="100"/>
        <v/>
      </c>
      <c r="N2239" s="981">
        <f t="shared" si="79"/>
        <v>0</v>
      </c>
      <c r="O2239" s="904"/>
      <c r="P2239" s="904"/>
      <c r="Q2239" s="741"/>
    </row>
    <row r="2240" ht="22.5" hidden="1" customHeight="1">
      <c r="A2240" s="723" t="b">
        <v>0</v>
      </c>
      <c r="B2240" s="978"/>
      <c r="C2240" s="971"/>
      <c r="D2240" s="930"/>
      <c r="E2240" s="979"/>
      <c r="F2240" s="889"/>
      <c r="G2240" s="890"/>
      <c r="H2240" s="980"/>
      <c r="I2240" s="981"/>
      <c r="J2240" s="981"/>
      <c r="K2240" s="981"/>
      <c r="L2240" s="982"/>
      <c r="M2240" s="981" t="str">
        <f t="shared" si="100"/>
        <v/>
      </c>
      <c r="N2240" s="981">
        <f t="shared" si="79"/>
        <v>0</v>
      </c>
      <c r="O2240" s="904"/>
      <c r="P2240" s="904"/>
      <c r="Q2240" s="741"/>
    </row>
    <row r="2241" ht="22.5" hidden="1" customHeight="1">
      <c r="A2241" s="723" t="b">
        <v>0</v>
      </c>
      <c r="B2241" s="978"/>
      <c r="C2241" s="971"/>
      <c r="D2241" s="930"/>
      <c r="E2241" s="979"/>
      <c r="F2241" s="889"/>
      <c r="G2241" s="890"/>
      <c r="H2241" s="980"/>
      <c r="I2241" s="981"/>
      <c r="J2241" s="981"/>
      <c r="K2241" s="981"/>
      <c r="L2241" s="982"/>
      <c r="M2241" s="981" t="str">
        <f t="shared" si="100"/>
        <v/>
      </c>
      <c r="N2241" s="981">
        <f t="shared" si="79"/>
        <v>0</v>
      </c>
      <c r="O2241" s="904"/>
      <c r="P2241" s="904"/>
      <c r="Q2241" s="741"/>
    </row>
    <row r="2242" ht="22.5" hidden="1" customHeight="1">
      <c r="A2242" s="723" t="b">
        <v>0</v>
      </c>
      <c r="B2242" s="978"/>
      <c r="C2242" s="971"/>
      <c r="D2242" s="930"/>
      <c r="E2242" s="979"/>
      <c r="F2242" s="889"/>
      <c r="G2242" s="890"/>
      <c r="H2242" s="980"/>
      <c r="I2242" s="981"/>
      <c r="J2242" s="981"/>
      <c r="K2242" s="981"/>
      <c r="L2242" s="982"/>
      <c r="M2242" s="981" t="str">
        <f t="shared" si="100"/>
        <v/>
      </c>
      <c r="N2242" s="981">
        <f t="shared" si="79"/>
        <v>0</v>
      </c>
      <c r="O2242" s="904"/>
      <c r="P2242" s="904"/>
      <c r="Q2242" s="741"/>
    </row>
    <row r="2243" ht="22.5" hidden="1" customHeight="1">
      <c r="A2243" s="723" t="b">
        <v>0</v>
      </c>
      <c r="B2243" s="978"/>
      <c r="C2243" s="971"/>
      <c r="D2243" s="930"/>
      <c r="E2243" s="979"/>
      <c r="F2243" s="889"/>
      <c r="G2243" s="890"/>
      <c r="H2243" s="980"/>
      <c r="I2243" s="981"/>
      <c r="J2243" s="981"/>
      <c r="K2243" s="981"/>
      <c r="L2243" s="982"/>
      <c r="M2243" s="981" t="str">
        <f t="shared" si="100"/>
        <v/>
      </c>
      <c r="N2243" s="981">
        <f t="shared" si="79"/>
        <v>0</v>
      </c>
      <c r="O2243" s="904"/>
      <c r="P2243" s="904"/>
      <c r="Q2243" s="741"/>
    </row>
    <row r="2244" ht="22.5" hidden="1" customHeight="1">
      <c r="A2244" s="723" t="b">
        <v>0</v>
      </c>
      <c r="B2244" s="978"/>
      <c r="C2244" s="971"/>
      <c r="D2244" s="930"/>
      <c r="E2244" s="979"/>
      <c r="F2244" s="889"/>
      <c r="G2244" s="890"/>
      <c r="H2244" s="980"/>
      <c r="I2244" s="981"/>
      <c r="J2244" s="981"/>
      <c r="K2244" s="981"/>
      <c r="L2244" s="982"/>
      <c r="M2244" s="981" t="str">
        <f t="shared" si="100"/>
        <v/>
      </c>
      <c r="N2244" s="981">
        <f t="shared" si="79"/>
        <v>0</v>
      </c>
      <c r="O2244" s="904"/>
      <c r="P2244" s="904"/>
      <c r="Q2244" s="741"/>
    </row>
    <row r="2245" ht="22.5" hidden="1" customHeight="1">
      <c r="A2245" s="723" t="b">
        <v>0</v>
      </c>
      <c r="B2245" s="978"/>
      <c r="C2245" s="971"/>
      <c r="D2245" s="930"/>
      <c r="E2245" s="979"/>
      <c r="F2245" s="889"/>
      <c r="G2245" s="890"/>
      <c r="H2245" s="980"/>
      <c r="I2245" s="981"/>
      <c r="J2245" s="981"/>
      <c r="K2245" s="981"/>
      <c r="L2245" s="982"/>
      <c r="M2245" s="981" t="str">
        <f t="shared" si="100"/>
        <v/>
      </c>
      <c r="N2245" s="981">
        <f t="shared" si="79"/>
        <v>0</v>
      </c>
      <c r="O2245" s="904"/>
      <c r="P2245" s="904"/>
      <c r="Q2245" s="741"/>
    </row>
    <row r="2246" ht="22.5" hidden="1" customHeight="1">
      <c r="A2246" s="723" t="b">
        <v>0</v>
      </c>
      <c r="B2246" s="978"/>
      <c r="C2246" s="971"/>
      <c r="D2246" s="930"/>
      <c r="E2246" s="979"/>
      <c r="F2246" s="889"/>
      <c r="G2246" s="890"/>
      <c r="H2246" s="980"/>
      <c r="I2246" s="981"/>
      <c r="J2246" s="981"/>
      <c r="K2246" s="981"/>
      <c r="L2246" s="982"/>
      <c r="M2246" s="981" t="str">
        <f t="shared" si="100"/>
        <v/>
      </c>
      <c r="N2246" s="981">
        <f t="shared" si="79"/>
        <v>0</v>
      </c>
      <c r="O2246" s="904"/>
      <c r="P2246" s="904"/>
      <c r="Q2246" s="741"/>
    </row>
    <row r="2247" ht="22.5" hidden="1" customHeight="1">
      <c r="A2247" s="723" t="b">
        <v>0</v>
      </c>
      <c r="B2247" s="978"/>
      <c r="C2247" s="971"/>
      <c r="D2247" s="930"/>
      <c r="E2247" s="979"/>
      <c r="F2247" s="889"/>
      <c r="G2247" s="890"/>
      <c r="H2247" s="980"/>
      <c r="I2247" s="981"/>
      <c r="J2247" s="981"/>
      <c r="K2247" s="981"/>
      <c r="L2247" s="982"/>
      <c r="M2247" s="981" t="str">
        <f t="shared" si="100"/>
        <v/>
      </c>
      <c r="N2247" s="981">
        <f t="shared" si="79"/>
        <v>0</v>
      </c>
      <c r="O2247" s="904"/>
      <c r="P2247" s="904"/>
      <c r="Q2247" s="741"/>
    </row>
    <row r="2248" ht="22.5" hidden="1" customHeight="1">
      <c r="A2248" s="723" t="b">
        <v>0</v>
      </c>
      <c r="B2248" s="978"/>
      <c r="C2248" s="971"/>
      <c r="D2248" s="930"/>
      <c r="E2248" s="979"/>
      <c r="F2248" s="889"/>
      <c r="G2248" s="890"/>
      <c r="H2248" s="980"/>
      <c r="I2248" s="981"/>
      <c r="J2248" s="981"/>
      <c r="K2248" s="981"/>
      <c r="L2248" s="982"/>
      <c r="M2248" s="981" t="str">
        <f t="shared" si="100"/>
        <v/>
      </c>
      <c r="N2248" s="981">
        <f t="shared" si="79"/>
        <v>0</v>
      </c>
      <c r="O2248" s="904"/>
      <c r="P2248" s="904"/>
      <c r="Q2248" s="741"/>
    </row>
    <row r="2249" ht="22.5" hidden="1" customHeight="1">
      <c r="A2249" s="723" t="b">
        <v>0</v>
      </c>
      <c r="B2249" s="978"/>
      <c r="C2249" s="971"/>
      <c r="D2249" s="930"/>
      <c r="E2249" s="979"/>
      <c r="F2249" s="889"/>
      <c r="G2249" s="890"/>
      <c r="H2249" s="980"/>
      <c r="I2249" s="981"/>
      <c r="J2249" s="981"/>
      <c r="K2249" s="981"/>
      <c r="L2249" s="982"/>
      <c r="M2249" s="981" t="str">
        <f t="shared" si="100"/>
        <v/>
      </c>
      <c r="N2249" s="981">
        <f t="shared" si="79"/>
        <v>0</v>
      </c>
      <c r="O2249" s="904"/>
      <c r="P2249" s="904"/>
      <c r="Q2249" s="741"/>
    </row>
    <row r="2250" ht="22.5" hidden="1" customHeight="1">
      <c r="A2250" s="723" t="b">
        <v>0</v>
      </c>
      <c r="B2250" s="978"/>
      <c r="C2250" s="971"/>
      <c r="D2250" s="930"/>
      <c r="E2250" s="979"/>
      <c r="F2250" s="889"/>
      <c r="G2250" s="890"/>
      <c r="H2250" s="980"/>
      <c r="I2250" s="981"/>
      <c r="J2250" s="981"/>
      <c r="K2250" s="981"/>
      <c r="L2250" s="982"/>
      <c r="M2250" s="981" t="str">
        <f t="shared" si="100"/>
        <v/>
      </c>
      <c r="N2250" s="981">
        <f t="shared" si="79"/>
        <v>0</v>
      </c>
      <c r="O2250" s="904"/>
      <c r="P2250" s="904"/>
      <c r="Q2250" s="741"/>
    </row>
    <row r="2251" ht="22.5" hidden="1" customHeight="1">
      <c r="A2251" s="723" t="b">
        <v>0</v>
      </c>
      <c r="B2251" s="978"/>
      <c r="C2251" s="971"/>
      <c r="D2251" s="930"/>
      <c r="E2251" s="979"/>
      <c r="F2251" s="889"/>
      <c r="G2251" s="890"/>
      <c r="H2251" s="980"/>
      <c r="I2251" s="981"/>
      <c r="J2251" s="981"/>
      <c r="K2251" s="981"/>
      <c r="L2251" s="982"/>
      <c r="M2251" s="981" t="str">
        <f t="shared" si="100"/>
        <v/>
      </c>
      <c r="N2251" s="981">
        <f t="shared" si="79"/>
        <v>0</v>
      </c>
      <c r="O2251" s="904"/>
      <c r="P2251" s="904"/>
      <c r="Q2251" s="741"/>
    </row>
    <row r="2252" ht="22.5" hidden="1" customHeight="1">
      <c r="A2252" s="723" t="b">
        <v>0</v>
      </c>
      <c r="B2252" s="978"/>
      <c r="C2252" s="971"/>
      <c r="D2252" s="930"/>
      <c r="E2252" s="979"/>
      <c r="F2252" s="889"/>
      <c r="G2252" s="890"/>
      <c r="H2252" s="980"/>
      <c r="I2252" s="981"/>
      <c r="J2252" s="981"/>
      <c r="K2252" s="981"/>
      <c r="L2252" s="982"/>
      <c r="M2252" s="981" t="str">
        <f t="shared" si="100"/>
        <v/>
      </c>
      <c r="N2252" s="981">
        <f t="shared" si="79"/>
        <v>0</v>
      </c>
      <c r="O2252" s="904"/>
      <c r="P2252" s="904"/>
      <c r="Q2252" s="741"/>
    </row>
    <row r="2253" ht="22.5" hidden="1" customHeight="1">
      <c r="A2253" s="723" t="b">
        <v>0</v>
      </c>
      <c r="B2253" s="978"/>
      <c r="C2253" s="971"/>
      <c r="D2253" s="930"/>
      <c r="E2253" s="979"/>
      <c r="F2253" s="889"/>
      <c r="G2253" s="890"/>
      <c r="H2253" s="980"/>
      <c r="I2253" s="981"/>
      <c r="J2253" s="981"/>
      <c r="K2253" s="981"/>
      <c r="L2253" s="982"/>
      <c r="M2253" s="981" t="str">
        <f t="shared" si="100"/>
        <v/>
      </c>
      <c r="N2253" s="981">
        <f t="shared" si="79"/>
        <v>0</v>
      </c>
      <c r="O2253" s="904"/>
      <c r="P2253" s="904"/>
      <c r="Q2253" s="741"/>
    </row>
    <row r="2254" ht="22.5" hidden="1" customHeight="1">
      <c r="A2254" s="723" t="b">
        <v>0</v>
      </c>
      <c r="B2254" s="978"/>
      <c r="C2254" s="971"/>
      <c r="D2254" s="930"/>
      <c r="E2254" s="979"/>
      <c r="F2254" s="889"/>
      <c r="G2254" s="890"/>
      <c r="H2254" s="980"/>
      <c r="I2254" s="981"/>
      <c r="J2254" s="981"/>
      <c r="K2254" s="981"/>
      <c r="L2254" s="982"/>
      <c r="M2254" s="981" t="str">
        <f t="shared" si="100"/>
        <v/>
      </c>
      <c r="N2254" s="981">
        <f t="shared" si="79"/>
        <v>0</v>
      </c>
      <c r="O2254" s="904"/>
      <c r="P2254" s="904"/>
      <c r="Q2254" s="741"/>
    </row>
    <row r="2255" ht="22.5" hidden="1" customHeight="1">
      <c r="A2255" s="723" t="b">
        <v>0</v>
      </c>
      <c r="B2255" s="978"/>
      <c r="C2255" s="971"/>
      <c r="D2255" s="930"/>
      <c r="E2255" s="979"/>
      <c r="F2255" s="889"/>
      <c r="G2255" s="890"/>
      <c r="H2255" s="980"/>
      <c r="I2255" s="981"/>
      <c r="J2255" s="981"/>
      <c r="K2255" s="981"/>
      <c r="L2255" s="982"/>
      <c r="M2255" s="981" t="str">
        <f t="shared" si="100"/>
        <v/>
      </c>
      <c r="N2255" s="981">
        <f t="shared" si="79"/>
        <v>0</v>
      </c>
      <c r="O2255" s="904"/>
      <c r="P2255" s="904"/>
      <c r="Q2255" s="741"/>
    </row>
    <row r="2256" ht="22.5" hidden="1" customHeight="1">
      <c r="A2256" s="723" t="b">
        <v>0</v>
      </c>
      <c r="B2256" s="978"/>
      <c r="C2256" s="971"/>
      <c r="D2256" s="930"/>
      <c r="E2256" s="979"/>
      <c r="F2256" s="889"/>
      <c r="G2256" s="890"/>
      <c r="H2256" s="980"/>
      <c r="I2256" s="981"/>
      <c r="J2256" s="981"/>
      <c r="K2256" s="981"/>
      <c r="L2256" s="982"/>
      <c r="M2256" s="981" t="str">
        <f t="shared" si="100"/>
        <v/>
      </c>
      <c r="N2256" s="981">
        <f t="shared" si="79"/>
        <v>0</v>
      </c>
      <c r="O2256" s="904"/>
      <c r="P2256" s="904"/>
      <c r="Q2256" s="741"/>
    </row>
    <row r="2257" ht="22.5" hidden="1" customHeight="1">
      <c r="A2257" s="723" t="b">
        <v>0</v>
      </c>
      <c r="B2257" s="978"/>
      <c r="C2257" s="971"/>
      <c r="D2257" s="930"/>
      <c r="E2257" s="979"/>
      <c r="F2257" s="889"/>
      <c r="G2257" s="890"/>
      <c r="H2257" s="980"/>
      <c r="I2257" s="981"/>
      <c r="J2257" s="981"/>
      <c r="K2257" s="981"/>
      <c r="L2257" s="982"/>
      <c r="M2257" s="981" t="str">
        <f t="shared" si="100"/>
        <v/>
      </c>
      <c r="N2257" s="981">
        <f t="shared" si="79"/>
        <v>0</v>
      </c>
      <c r="O2257" s="904"/>
      <c r="P2257" s="904"/>
      <c r="Q2257" s="741"/>
    </row>
    <row r="2258" ht="22.5" hidden="1" customHeight="1">
      <c r="A2258" s="723" t="b">
        <v>0</v>
      </c>
      <c r="B2258" s="978"/>
      <c r="C2258" s="971"/>
      <c r="D2258" s="930"/>
      <c r="E2258" s="979"/>
      <c r="F2258" s="889"/>
      <c r="G2258" s="890"/>
      <c r="H2258" s="980"/>
      <c r="I2258" s="981"/>
      <c r="J2258" s="981"/>
      <c r="K2258" s="981"/>
      <c r="L2258" s="982"/>
      <c r="M2258" s="981" t="str">
        <f t="shared" si="100"/>
        <v/>
      </c>
      <c r="N2258" s="981">
        <f t="shared" si="79"/>
        <v>0</v>
      </c>
      <c r="O2258" s="904"/>
      <c r="P2258" s="904"/>
      <c r="Q2258" s="741"/>
    </row>
    <row r="2259" ht="22.5" hidden="1" customHeight="1">
      <c r="A2259" s="723" t="b">
        <v>0</v>
      </c>
      <c r="B2259" s="978"/>
      <c r="C2259" s="971"/>
      <c r="D2259" s="930"/>
      <c r="E2259" s="979"/>
      <c r="F2259" s="889"/>
      <c r="G2259" s="890"/>
      <c r="H2259" s="980"/>
      <c r="I2259" s="981"/>
      <c r="J2259" s="981"/>
      <c r="K2259" s="981"/>
      <c r="L2259" s="982"/>
      <c r="M2259" s="981" t="str">
        <f t="shared" si="100"/>
        <v/>
      </c>
      <c r="N2259" s="981">
        <f t="shared" si="79"/>
        <v>0</v>
      </c>
      <c r="O2259" s="904"/>
      <c r="P2259" s="904"/>
      <c r="Q2259" s="741"/>
    </row>
    <row r="2260" ht="22.5" hidden="1" customHeight="1">
      <c r="A2260" s="723" t="b">
        <v>0</v>
      </c>
      <c r="B2260" s="978"/>
      <c r="C2260" s="971"/>
      <c r="D2260" s="930"/>
      <c r="E2260" s="979"/>
      <c r="F2260" s="889"/>
      <c r="G2260" s="890"/>
      <c r="H2260" s="980"/>
      <c r="I2260" s="981"/>
      <c r="J2260" s="981"/>
      <c r="K2260" s="981"/>
      <c r="L2260" s="982"/>
      <c r="M2260" s="981" t="str">
        <f t="shared" si="100"/>
        <v/>
      </c>
      <c r="N2260" s="981">
        <f t="shared" si="79"/>
        <v>0</v>
      </c>
      <c r="O2260" s="904"/>
      <c r="P2260" s="904"/>
      <c r="Q2260" s="741"/>
    </row>
    <row r="2261" ht="22.5" hidden="1" customHeight="1">
      <c r="A2261" s="723" t="b">
        <v>0</v>
      </c>
      <c r="B2261" s="978"/>
      <c r="C2261" s="971"/>
      <c r="D2261" s="930"/>
      <c r="E2261" s="979"/>
      <c r="F2261" s="889"/>
      <c r="G2261" s="890"/>
      <c r="H2261" s="980"/>
      <c r="I2261" s="981"/>
      <c r="J2261" s="981"/>
      <c r="K2261" s="981"/>
      <c r="L2261" s="982"/>
      <c r="M2261" s="981" t="str">
        <f t="shared" si="100"/>
        <v/>
      </c>
      <c r="N2261" s="981">
        <f t="shared" si="79"/>
        <v>0</v>
      </c>
      <c r="O2261" s="904"/>
      <c r="P2261" s="904"/>
      <c r="Q2261" s="741"/>
    </row>
    <row r="2262" ht="22.5" hidden="1" customHeight="1">
      <c r="A2262" s="723" t="b">
        <v>0</v>
      </c>
      <c r="B2262" s="978"/>
      <c r="C2262" s="971"/>
      <c r="D2262" s="930"/>
      <c r="E2262" s="979"/>
      <c r="F2262" s="889"/>
      <c r="G2262" s="890"/>
      <c r="H2262" s="980"/>
      <c r="I2262" s="981"/>
      <c r="J2262" s="981"/>
      <c r="K2262" s="981"/>
      <c r="L2262" s="982"/>
      <c r="M2262" s="981" t="str">
        <f t="shared" si="100"/>
        <v/>
      </c>
      <c r="N2262" s="981">
        <f t="shared" si="79"/>
        <v>0</v>
      </c>
      <c r="O2262" s="904"/>
      <c r="P2262" s="904"/>
      <c r="Q2262" s="741"/>
    </row>
    <row r="2263" ht="22.5" hidden="1" customHeight="1">
      <c r="A2263" s="723" t="b">
        <v>0</v>
      </c>
      <c r="B2263" s="978"/>
      <c r="C2263" s="971"/>
      <c r="D2263" s="930"/>
      <c r="E2263" s="979"/>
      <c r="F2263" s="889"/>
      <c r="G2263" s="890"/>
      <c r="H2263" s="980"/>
      <c r="I2263" s="981"/>
      <c r="J2263" s="981"/>
      <c r="K2263" s="981"/>
      <c r="L2263" s="982"/>
      <c r="M2263" s="981" t="str">
        <f t="shared" si="100"/>
        <v/>
      </c>
      <c r="N2263" s="981">
        <f t="shared" si="79"/>
        <v>0</v>
      </c>
      <c r="O2263" s="904"/>
      <c r="P2263" s="904"/>
      <c r="Q2263" s="741"/>
    </row>
    <row r="2264" ht="22.5" hidden="1" customHeight="1">
      <c r="A2264" s="723" t="b">
        <v>0</v>
      </c>
      <c r="B2264" s="978"/>
      <c r="C2264" s="971"/>
      <c r="D2264" s="930"/>
      <c r="E2264" s="979"/>
      <c r="F2264" s="889"/>
      <c r="G2264" s="890"/>
      <c r="H2264" s="980"/>
      <c r="I2264" s="981"/>
      <c r="J2264" s="981"/>
      <c r="K2264" s="981"/>
      <c r="L2264" s="982"/>
      <c r="M2264" s="981" t="str">
        <f t="shared" si="100"/>
        <v/>
      </c>
      <c r="N2264" s="981">
        <f t="shared" si="79"/>
        <v>0</v>
      </c>
      <c r="O2264" s="904"/>
      <c r="P2264" s="904"/>
      <c r="Q2264" s="741"/>
    </row>
    <row r="2265" ht="22.5" hidden="1" customHeight="1">
      <c r="A2265" s="723" t="b">
        <v>0</v>
      </c>
      <c r="B2265" s="978"/>
      <c r="C2265" s="971"/>
      <c r="D2265" s="930"/>
      <c r="E2265" s="979"/>
      <c r="F2265" s="889"/>
      <c r="G2265" s="890"/>
      <c r="H2265" s="980"/>
      <c r="I2265" s="981"/>
      <c r="J2265" s="981"/>
      <c r="K2265" s="981"/>
      <c r="L2265" s="982"/>
      <c r="M2265" s="981" t="str">
        <f t="shared" si="100"/>
        <v/>
      </c>
      <c r="N2265" s="981">
        <f t="shared" si="79"/>
        <v>0</v>
      </c>
      <c r="O2265" s="904"/>
      <c r="P2265" s="904"/>
      <c r="Q2265" s="741"/>
    </row>
    <row r="2266" ht="22.5" hidden="1" customHeight="1">
      <c r="A2266" s="723" t="b">
        <v>0</v>
      </c>
      <c r="B2266" s="978"/>
      <c r="C2266" s="971"/>
      <c r="D2266" s="930"/>
      <c r="E2266" s="979"/>
      <c r="F2266" s="889"/>
      <c r="G2266" s="890"/>
      <c r="H2266" s="980"/>
      <c r="I2266" s="981"/>
      <c r="J2266" s="981"/>
      <c r="K2266" s="981"/>
      <c r="L2266" s="982"/>
      <c r="M2266" s="981" t="str">
        <f t="shared" si="100"/>
        <v/>
      </c>
      <c r="N2266" s="981">
        <f t="shared" si="79"/>
        <v>0</v>
      </c>
      <c r="O2266" s="904"/>
      <c r="P2266" s="904"/>
      <c r="Q2266" s="741"/>
    </row>
    <row r="2267" ht="22.5" hidden="1" customHeight="1">
      <c r="A2267" s="723" t="b">
        <v>0</v>
      </c>
      <c r="B2267" s="978"/>
      <c r="C2267" s="971"/>
      <c r="D2267" s="930"/>
      <c r="E2267" s="979"/>
      <c r="F2267" s="889"/>
      <c r="G2267" s="890"/>
      <c r="H2267" s="980"/>
      <c r="I2267" s="981"/>
      <c r="J2267" s="981"/>
      <c r="K2267" s="981"/>
      <c r="L2267" s="982"/>
      <c r="M2267" s="981" t="str">
        <f t="shared" si="100"/>
        <v/>
      </c>
      <c r="N2267" s="981">
        <f t="shared" si="79"/>
        <v>0</v>
      </c>
      <c r="O2267" s="904"/>
      <c r="P2267" s="904"/>
      <c r="Q2267" s="741"/>
    </row>
    <row r="2268" ht="22.5" hidden="1" customHeight="1">
      <c r="A2268" s="723" t="b">
        <v>0</v>
      </c>
      <c r="B2268" s="978"/>
      <c r="C2268" s="971"/>
      <c r="D2268" s="930"/>
      <c r="E2268" s="979"/>
      <c r="F2268" s="889"/>
      <c r="G2268" s="890"/>
      <c r="H2268" s="980"/>
      <c r="I2268" s="981"/>
      <c r="J2268" s="981"/>
      <c r="K2268" s="981"/>
      <c r="L2268" s="982"/>
      <c r="M2268" s="981" t="str">
        <f t="shared" si="100"/>
        <v/>
      </c>
      <c r="N2268" s="981">
        <f t="shared" si="79"/>
        <v>0</v>
      </c>
      <c r="O2268" s="904"/>
      <c r="P2268" s="904"/>
      <c r="Q2268" s="741"/>
    </row>
    <row r="2269" ht="22.5" hidden="1" customHeight="1">
      <c r="A2269" s="723" t="b">
        <v>0</v>
      </c>
      <c r="B2269" s="978"/>
      <c r="C2269" s="971"/>
      <c r="D2269" s="930"/>
      <c r="E2269" s="979"/>
      <c r="F2269" s="889"/>
      <c r="G2269" s="890"/>
      <c r="H2269" s="980"/>
      <c r="I2269" s="981"/>
      <c r="J2269" s="981"/>
      <c r="K2269" s="981"/>
      <c r="L2269" s="982"/>
      <c r="M2269" s="981" t="str">
        <f t="shared" si="100"/>
        <v/>
      </c>
      <c r="N2269" s="981">
        <f t="shared" si="79"/>
        <v>0</v>
      </c>
      <c r="O2269" s="904"/>
      <c r="P2269" s="904"/>
      <c r="Q2269" s="741"/>
    </row>
    <row r="2270" ht="22.5" hidden="1" customHeight="1">
      <c r="A2270" s="723" t="b">
        <v>0</v>
      </c>
      <c r="B2270" s="978"/>
      <c r="C2270" s="971"/>
      <c r="D2270" s="930"/>
      <c r="E2270" s="979"/>
      <c r="F2270" s="889"/>
      <c r="G2270" s="890"/>
      <c r="H2270" s="980"/>
      <c r="I2270" s="981"/>
      <c r="J2270" s="981"/>
      <c r="K2270" s="981"/>
      <c r="L2270" s="982"/>
      <c r="M2270" s="981" t="str">
        <f t="shared" si="100"/>
        <v/>
      </c>
      <c r="N2270" s="981">
        <f t="shared" si="79"/>
        <v>0</v>
      </c>
      <c r="O2270" s="904"/>
      <c r="P2270" s="904"/>
      <c r="Q2270" s="741"/>
    </row>
    <row r="2271" ht="22.5" hidden="1" customHeight="1">
      <c r="A2271" s="723" t="b">
        <v>0</v>
      </c>
      <c r="B2271" s="978"/>
      <c r="C2271" s="971"/>
      <c r="D2271" s="930"/>
      <c r="E2271" s="979"/>
      <c r="F2271" s="889"/>
      <c r="G2271" s="890"/>
      <c r="H2271" s="980"/>
      <c r="I2271" s="981"/>
      <c r="J2271" s="981"/>
      <c r="K2271" s="981"/>
      <c r="L2271" s="982"/>
      <c r="M2271" s="981" t="str">
        <f t="shared" si="100"/>
        <v/>
      </c>
      <c r="N2271" s="981">
        <f t="shared" si="79"/>
        <v>0</v>
      </c>
      <c r="O2271" s="904"/>
      <c r="P2271" s="904"/>
      <c r="Q2271" s="741"/>
    </row>
    <row r="2272" ht="22.5" hidden="1" customHeight="1">
      <c r="A2272" s="723" t="b">
        <v>0</v>
      </c>
      <c r="B2272" s="978"/>
      <c r="C2272" s="971"/>
      <c r="D2272" s="930"/>
      <c r="E2272" s="979"/>
      <c r="F2272" s="889"/>
      <c r="G2272" s="890"/>
      <c r="H2272" s="980"/>
      <c r="I2272" s="981"/>
      <c r="J2272" s="981"/>
      <c r="K2272" s="981"/>
      <c r="L2272" s="982"/>
      <c r="M2272" s="981" t="str">
        <f t="shared" si="100"/>
        <v/>
      </c>
      <c r="N2272" s="981">
        <f t="shared" si="79"/>
        <v>0</v>
      </c>
      <c r="O2272" s="904"/>
      <c r="P2272" s="904"/>
      <c r="Q2272" s="741"/>
    </row>
    <row r="2273" ht="22.5" hidden="1" customHeight="1">
      <c r="A2273" s="723" t="b">
        <v>0</v>
      </c>
      <c r="B2273" s="978"/>
      <c r="C2273" s="971"/>
      <c r="D2273" s="930"/>
      <c r="E2273" s="979"/>
      <c r="F2273" s="889"/>
      <c r="G2273" s="890"/>
      <c r="H2273" s="980"/>
      <c r="I2273" s="981"/>
      <c r="J2273" s="981"/>
      <c r="K2273" s="981"/>
      <c r="L2273" s="982"/>
      <c r="M2273" s="981" t="str">
        <f t="shared" si="100"/>
        <v/>
      </c>
      <c r="N2273" s="981">
        <f t="shared" si="79"/>
        <v>0</v>
      </c>
      <c r="O2273" s="904"/>
      <c r="P2273" s="904"/>
      <c r="Q2273" s="741"/>
    </row>
    <row r="2274" ht="22.5" hidden="1" customHeight="1">
      <c r="A2274" s="723" t="b">
        <v>0</v>
      </c>
      <c r="B2274" s="978"/>
      <c r="C2274" s="971"/>
      <c r="D2274" s="930"/>
      <c r="E2274" s="979"/>
      <c r="F2274" s="889"/>
      <c r="G2274" s="890"/>
      <c r="H2274" s="980"/>
      <c r="I2274" s="981"/>
      <c r="J2274" s="981"/>
      <c r="K2274" s="981"/>
      <c r="L2274" s="982"/>
      <c r="M2274" s="981" t="str">
        <f t="shared" si="100"/>
        <v/>
      </c>
      <c r="N2274" s="981">
        <f t="shared" si="79"/>
        <v>0</v>
      </c>
      <c r="O2274" s="904"/>
      <c r="P2274" s="904"/>
      <c r="Q2274" s="741"/>
    </row>
    <row r="2275" ht="22.5" hidden="1" customHeight="1">
      <c r="A2275" s="723" t="b">
        <v>0</v>
      </c>
      <c r="B2275" s="978"/>
      <c r="C2275" s="971"/>
      <c r="D2275" s="930"/>
      <c r="E2275" s="979"/>
      <c r="F2275" s="889"/>
      <c r="G2275" s="890"/>
      <c r="H2275" s="980"/>
      <c r="I2275" s="981"/>
      <c r="J2275" s="981"/>
      <c r="K2275" s="981"/>
      <c r="L2275" s="982"/>
      <c r="M2275" s="981" t="str">
        <f t="shared" si="100"/>
        <v/>
      </c>
      <c r="N2275" s="981">
        <f t="shared" si="79"/>
        <v>0</v>
      </c>
      <c r="O2275" s="904"/>
      <c r="P2275" s="904"/>
      <c r="Q2275" s="741"/>
    </row>
    <row r="2276" ht="22.5" hidden="1" customHeight="1">
      <c r="A2276" s="723" t="b">
        <v>0</v>
      </c>
      <c r="B2276" s="978"/>
      <c r="C2276" s="971"/>
      <c r="D2276" s="930"/>
      <c r="E2276" s="979"/>
      <c r="F2276" s="889"/>
      <c r="G2276" s="890"/>
      <c r="H2276" s="980"/>
      <c r="I2276" s="981"/>
      <c r="J2276" s="981"/>
      <c r="K2276" s="981"/>
      <c r="L2276" s="982"/>
      <c r="M2276" s="981" t="str">
        <f t="shared" si="100"/>
        <v/>
      </c>
      <c r="N2276" s="981">
        <f t="shared" si="79"/>
        <v>0</v>
      </c>
      <c r="O2276" s="904"/>
      <c r="P2276" s="904"/>
      <c r="Q2276" s="741"/>
    </row>
    <row r="2277" ht="22.5" hidden="1" customHeight="1">
      <c r="A2277" s="723" t="b">
        <v>0</v>
      </c>
      <c r="B2277" s="978"/>
      <c r="C2277" s="971"/>
      <c r="D2277" s="930"/>
      <c r="E2277" s="979"/>
      <c r="F2277" s="889"/>
      <c r="G2277" s="890"/>
      <c r="H2277" s="980"/>
      <c r="I2277" s="981"/>
      <c r="J2277" s="981"/>
      <c r="K2277" s="981"/>
      <c r="L2277" s="982"/>
      <c r="M2277" s="981" t="str">
        <f t="shared" si="100"/>
        <v/>
      </c>
      <c r="N2277" s="981">
        <f t="shared" si="79"/>
        <v>0</v>
      </c>
      <c r="O2277" s="904"/>
      <c r="P2277" s="904"/>
      <c r="Q2277" s="741"/>
    </row>
    <row r="2278" ht="22.5" hidden="1" customHeight="1">
      <c r="A2278" s="723" t="b">
        <v>0</v>
      </c>
      <c r="B2278" s="978"/>
      <c r="C2278" s="971"/>
      <c r="D2278" s="930"/>
      <c r="E2278" s="979"/>
      <c r="F2278" s="889"/>
      <c r="G2278" s="890"/>
      <c r="H2278" s="980"/>
      <c r="I2278" s="981"/>
      <c r="J2278" s="981"/>
      <c r="K2278" s="981"/>
      <c r="L2278" s="982"/>
      <c r="M2278" s="981" t="str">
        <f t="shared" si="100"/>
        <v/>
      </c>
      <c r="N2278" s="981">
        <f t="shared" si="79"/>
        <v>0</v>
      </c>
      <c r="O2278" s="904"/>
      <c r="P2278" s="904"/>
      <c r="Q2278" s="741"/>
    </row>
    <row r="2279" ht="22.5" hidden="1" customHeight="1">
      <c r="A2279" s="723" t="b">
        <v>0</v>
      </c>
      <c r="B2279" s="978"/>
      <c r="C2279" s="971"/>
      <c r="D2279" s="930"/>
      <c r="E2279" s="979"/>
      <c r="F2279" s="889"/>
      <c r="G2279" s="890"/>
      <c r="H2279" s="980"/>
      <c r="I2279" s="981"/>
      <c r="J2279" s="981"/>
      <c r="K2279" s="981"/>
      <c r="L2279" s="982"/>
      <c r="M2279" s="981" t="str">
        <f t="shared" si="100"/>
        <v/>
      </c>
      <c r="N2279" s="981">
        <f t="shared" si="79"/>
        <v>0</v>
      </c>
      <c r="O2279" s="904"/>
      <c r="P2279" s="904"/>
      <c r="Q2279" s="741"/>
    </row>
    <row r="2280" ht="22.5" hidden="1" customHeight="1">
      <c r="A2280" s="723" t="b">
        <v>0</v>
      </c>
      <c r="B2280" s="978"/>
      <c r="C2280" s="971"/>
      <c r="D2280" s="930"/>
      <c r="E2280" s="979"/>
      <c r="F2280" s="889"/>
      <c r="G2280" s="890"/>
      <c r="H2280" s="980"/>
      <c r="I2280" s="981"/>
      <c r="J2280" s="981"/>
      <c r="K2280" s="981"/>
      <c r="L2280" s="982"/>
      <c r="M2280" s="981" t="str">
        <f t="shared" si="100"/>
        <v/>
      </c>
      <c r="N2280" s="981">
        <f t="shared" si="79"/>
        <v>0</v>
      </c>
      <c r="O2280" s="904"/>
      <c r="P2280" s="904"/>
      <c r="Q2280" s="741"/>
    </row>
    <row r="2281" ht="22.5" hidden="1" customHeight="1">
      <c r="A2281" s="723" t="b">
        <v>0</v>
      </c>
      <c r="B2281" s="978"/>
      <c r="C2281" s="971"/>
      <c r="D2281" s="930"/>
      <c r="E2281" s="979"/>
      <c r="F2281" s="889"/>
      <c r="G2281" s="890"/>
      <c r="H2281" s="980"/>
      <c r="I2281" s="981"/>
      <c r="J2281" s="981"/>
      <c r="K2281" s="981"/>
      <c r="L2281" s="982"/>
      <c r="M2281" s="981" t="str">
        <f t="shared" si="100"/>
        <v/>
      </c>
      <c r="N2281" s="981">
        <f t="shared" si="79"/>
        <v>0</v>
      </c>
      <c r="O2281" s="904"/>
      <c r="P2281" s="904"/>
      <c r="Q2281" s="741"/>
    </row>
    <row r="2282" ht="22.5" hidden="1" customHeight="1">
      <c r="A2282" s="723" t="b">
        <v>0</v>
      </c>
      <c r="B2282" s="978"/>
      <c r="C2282" s="971"/>
      <c r="D2282" s="930"/>
      <c r="E2282" s="979"/>
      <c r="F2282" s="889"/>
      <c r="G2282" s="890"/>
      <c r="H2282" s="980"/>
      <c r="I2282" s="981"/>
      <c r="J2282" s="981"/>
      <c r="K2282" s="981"/>
      <c r="L2282" s="982"/>
      <c r="M2282" s="981" t="str">
        <f t="shared" si="100"/>
        <v/>
      </c>
      <c r="N2282" s="981">
        <f t="shared" si="79"/>
        <v>0</v>
      </c>
      <c r="O2282" s="904"/>
      <c r="P2282" s="904"/>
      <c r="Q2282" s="741"/>
    </row>
    <row r="2283" ht="22.5" hidden="1" customHeight="1">
      <c r="A2283" s="723" t="b">
        <v>0</v>
      </c>
      <c r="B2283" s="978"/>
      <c r="C2283" s="971"/>
      <c r="D2283" s="930"/>
      <c r="E2283" s="979"/>
      <c r="F2283" s="889"/>
      <c r="G2283" s="890"/>
      <c r="H2283" s="980"/>
      <c r="I2283" s="981"/>
      <c r="J2283" s="981"/>
      <c r="K2283" s="981"/>
      <c r="L2283" s="982"/>
      <c r="M2283" s="981" t="str">
        <f t="shared" si="100"/>
        <v/>
      </c>
      <c r="N2283" s="981">
        <f t="shared" si="79"/>
        <v>0</v>
      </c>
      <c r="O2283" s="904"/>
      <c r="P2283" s="904"/>
      <c r="Q2283" s="741"/>
    </row>
    <row r="2284" ht="22.5" hidden="1" customHeight="1">
      <c r="A2284" s="723" t="b">
        <v>0</v>
      </c>
      <c r="B2284" s="978"/>
      <c r="C2284" s="971"/>
      <c r="D2284" s="930"/>
      <c r="E2284" s="979"/>
      <c r="F2284" s="889"/>
      <c r="G2284" s="890"/>
      <c r="H2284" s="980"/>
      <c r="I2284" s="981"/>
      <c r="J2284" s="981"/>
      <c r="K2284" s="981"/>
      <c r="L2284" s="982"/>
      <c r="M2284" s="981" t="str">
        <f t="shared" si="100"/>
        <v/>
      </c>
      <c r="N2284" s="981">
        <f t="shared" si="79"/>
        <v>0</v>
      </c>
      <c r="O2284" s="904"/>
      <c r="P2284" s="904"/>
      <c r="Q2284" s="741"/>
    </row>
    <row r="2285" ht="22.5" hidden="1" customHeight="1">
      <c r="A2285" s="723" t="b">
        <v>0</v>
      </c>
      <c r="B2285" s="978"/>
      <c r="C2285" s="971"/>
      <c r="D2285" s="930"/>
      <c r="E2285" s="979"/>
      <c r="F2285" s="889"/>
      <c r="G2285" s="890"/>
      <c r="H2285" s="980"/>
      <c r="I2285" s="981"/>
      <c r="J2285" s="981"/>
      <c r="K2285" s="981"/>
      <c r="L2285" s="982"/>
      <c r="M2285" s="981" t="str">
        <f t="shared" si="100"/>
        <v/>
      </c>
      <c r="N2285" s="981">
        <f t="shared" si="79"/>
        <v>0</v>
      </c>
      <c r="O2285" s="904"/>
      <c r="P2285" s="904"/>
      <c r="Q2285" s="741"/>
    </row>
    <row r="2286" ht="22.5" hidden="1" customHeight="1">
      <c r="A2286" s="723" t="b">
        <v>0</v>
      </c>
      <c r="B2286" s="978"/>
      <c r="C2286" s="971"/>
      <c r="D2286" s="930"/>
      <c r="E2286" s="979"/>
      <c r="F2286" s="889"/>
      <c r="G2286" s="890"/>
      <c r="H2286" s="980"/>
      <c r="I2286" s="981"/>
      <c r="J2286" s="981"/>
      <c r="K2286" s="981"/>
      <c r="L2286" s="982"/>
      <c r="M2286" s="981" t="str">
        <f t="shared" si="100"/>
        <v/>
      </c>
      <c r="N2286" s="981">
        <f t="shared" si="79"/>
        <v>0</v>
      </c>
      <c r="O2286" s="904"/>
      <c r="P2286" s="904"/>
      <c r="Q2286" s="741"/>
    </row>
    <row r="2287" ht="22.5" hidden="1" customHeight="1">
      <c r="A2287" s="723" t="b">
        <v>0</v>
      </c>
      <c r="B2287" s="978"/>
      <c r="C2287" s="971"/>
      <c r="D2287" s="930"/>
      <c r="E2287" s="979"/>
      <c r="F2287" s="889"/>
      <c r="G2287" s="890"/>
      <c r="H2287" s="980"/>
      <c r="I2287" s="981"/>
      <c r="J2287" s="981"/>
      <c r="K2287" s="981"/>
      <c r="L2287" s="982"/>
      <c r="M2287" s="981" t="str">
        <f t="shared" si="100"/>
        <v/>
      </c>
      <c r="N2287" s="981">
        <f t="shared" si="79"/>
        <v>0</v>
      </c>
      <c r="O2287" s="904"/>
      <c r="P2287" s="904"/>
      <c r="Q2287" s="741"/>
    </row>
    <row r="2288" ht="22.5" hidden="1" customHeight="1">
      <c r="A2288" s="723" t="b">
        <v>0</v>
      </c>
      <c r="B2288" s="978"/>
      <c r="C2288" s="971"/>
      <c r="D2288" s="930"/>
      <c r="E2288" s="979"/>
      <c r="F2288" s="889"/>
      <c r="G2288" s="890"/>
      <c r="H2288" s="980"/>
      <c r="I2288" s="981"/>
      <c r="J2288" s="981"/>
      <c r="K2288" s="981"/>
      <c r="L2288" s="982"/>
      <c r="M2288" s="981" t="str">
        <f t="shared" si="100"/>
        <v/>
      </c>
      <c r="N2288" s="981">
        <f t="shared" si="79"/>
        <v>0</v>
      </c>
      <c r="O2288" s="904"/>
      <c r="P2288" s="904"/>
      <c r="Q2288" s="741"/>
    </row>
    <row r="2289" ht="22.5" hidden="1" customHeight="1">
      <c r="A2289" s="723" t="b">
        <v>0</v>
      </c>
      <c r="B2289" s="978"/>
      <c r="C2289" s="971"/>
      <c r="D2289" s="930"/>
      <c r="E2289" s="979"/>
      <c r="F2289" s="889"/>
      <c r="G2289" s="890"/>
      <c r="H2289" s="980"/>
      <c r="I2289" s="981"/>
      <c r="J2289" s="981"/>
      <c r="K2289" s="981"/>
      <c r="L2289" s="982"/>
      <c r="M2289" s="981" t="str">
        <f t="shared" si="100"/>
        <v/>
      </c>
      <c r="N2289" s="981">
        <f t="shared" si="79"/>
        <v>0</v>
      </c>
      <c r="O2289" s="904"/>
      <c r="P2289" s="904"/>
      <c r="Q2289" s="741"/>
    </row>
    <row r="2290" ht="22.5" hidden="1" customHeight="1">
      <c r="A2290" s="723" t="b">
        <v>0</v>
      </c>
      <c r="B2290" s="978"/>
      <c r="C2290" s="971"/>
      <c r="D2290" s="930"/>
      <c r="E2290" s="979"/>
      <c r="F2290" s="889"/>
      <c r="G2290" s="890"/>
      <c r="H2290" s="980"/>
      <c r="I2290" s="981"/>
      <c r="J2290" s="981"/>
      <c r="K2290" s="981"/>
      <c r="L2290" s="982"/>
      <c r="M2290" s="981" t="str">
        <f t="shared" si="100"/>
        <v/>
      </c>
      <c r="N2290" s="981">
        <f t="shared" si="79"/>
        <v>0</v>
      </c>
      <c r="O2290" s="904"/>
      <c r="P2290" s="904"/>
      <c r="Q2290" s="741"/>
    </row>
    <row r="2291" ht="22.5" hidden="1" customHeight="1">
      <c r="A2291" s="723" t="b">
        <v>0</v>
      </c>
      <c r="B2291" s="978"/>
      <c r="C2291" s="971"/>
      <c r="D2291" s="930"/>
      <c r="E2291" s="979"/>
      <c r="F2291" s="889"/>
      <c r="G2291" s="890"/>
      <c r="H2291" s="980"/>
      <c r="I2291" s="981"/>
      <c r="J2291" s="981"/>
      <c r="K2291" s="981"/>
      <c r="L2291" s="982"/>
      <c r="M2291" s="981" t="str">
        <f t="shared" si="100"/>
        <v/>
      </c>
      <c r="N2291" s="981">
        <f t="shared" si="79"/>
        <v>0</v>
      </c>
      <c r="O2291" s="904"/>
      <c r="P2291" s="904"/>
      <c r="Q2291" s="741"/>
    </row>
    <row r="2292" ht="22.5" hidden="1" customHeight="1">
      <c r="A2292" s="723" t="b">
        <v>0</v>
      </c>
      <c r="B2292" s="978"/>
      <c r="C2292" s="971"/>
      <c r="D2292" s="930"/>
      <c r="E2292" s="979"/>
      <c r="F2292" s="889"/>
      <c r="G2292" s="890"/>
      <c r="H2292" s="980"/>
      <c r="I2292" s="981"/>
      <c r="J2292" s="981"/>
      <c r="K2292" s="981"/>
      <c r="L2292" s="982"/>
      <c r="M2292" s="981" t="str">
        <f t="shared" si="100"/>
        <v/>
      </c>
      <c r="N2292" s="981">
        <f t="shared" si="79"/>
        <v>0</v>
      </c>
      <c r="O2292" s="904"/>
      <c r="P2292" s="904"/>
      <c r="Q2292" s="741"/>
    </row>
    <row r="2293" ht="22.5" hidden="1" customHeight="1">
      <c r="A2293" s="723" t="b">
        <v>0</v>
      </c>
      <c r="B2293" s="978"/>
      <c r="C2293" s="971"/>
      <c r="D2293" s="930"/>
      <c r="E2293" s="979"/>
      <c r="F2293" s="889"/>
      <c r="G2293" s="890"/>
      <c r="H2293" s="980"/>
      <c r="I2293" s="981"/>
      <c r="J2293" s="981"/>
      <c r="K2293" s="981"/>
      <c r="L2293" s="982"/>
      <c r="M2293" s="981" t="str">
        <f t="shared" si="100"/>
        <v/>
      </c>
      <c r="N2293" s="981">
        <f t="shared" si="79"/>
        <v>0</v>
      </c>
      <c r="O2293" s="904"/>
      <c r="P2293" s="904"/>
      <c r="Q2293" s="741"/>
    </row>
    <row r="2294" ht="22.5" hidden="1" customHeight="1">
      <c r="A2294" s="723" t="b">
        <v>0</v>
      </c>
      <c r="B2294" s="978"/>
      <c r="C2294" s="971"/>
      <c r="D2294" s="930"/>
      <c r="E2294" s="979"/>
      <c r="F2294" s="889"/>
      <c r="G2294" s="890"/>
      <c r="H2294" s="980"/>
      <c r="I2294" s="981"/>
      <c r="J2294" s="981"/>
      <c r="K2294" s="981"/>
      <c r="L2294" s="982"/>
      <c r="M2294" s="981" t="str">
        <f t="shared" si="100"/>
        <v/>
      </c>
      <c r="N2294" s="981">
        <f t="shared" si="79"/>
        <v>0</v>
      </c>
      <c r="O2294" s="904"/>
      <c r="P2294" s="904"/>
      <c r="Q2294" s="741"/>
    </row>
    <row r="2295" ht="22.5" hidden="1" customHeight="1">
      <c r="A2295" s="723" t="b">
        <v>0</v>
      </c>
      <c r="B2295" s="978"/>
      <c r="C2295" s="971"/>
      <c r="D2295" s="930"/>
      <c r="E2295" s="979"/>
      <c r="F2295" s="889"/>
      <c r="G2295" s="890"/>
      <c r="H2295" s="980"/>
      <c r="I2295" s="981"/>
      <c r="J2295" s="981"/>
      <c r="K2295" s="981"/>
      <c r="L2295" s="982"/>
      <c r="M2295" s="981" t="str">
        <f t="shared" si="100"/>
        <v/>
      </c>
      <c r="N2295" s="981">
        <f t="shared" si="79"/>
        <v>0</v>
      </c>
      <c r="O2295" s="904"/>
      <c r="P2295" s="904"/>
      <c r="Q2295" s="741"/>
    </row>
    <row r="2296" ht="22.5" hidden="1" customHeight="1">
      <c r="A2296" s="723" t="b">
        <v>0</v>
      </c>
      <c r="B2296" s="978"/>
      <c r="C2296" s="971"/>
      <c r="D2296" s="930"/>
      <c r="E2296" s="979"/>
      <c r="F2296" s="889"/>
      <c r="G2296" s="890"/>
      <c r="H2296" s="980"/>
      <c r="I2296" s="981"/>
      <c r="J2296" s="981"/>
      <c r="K2296" s="981"/>
      <c r="L2296" s="982"/>
      <c r="M2296" s="981" t="str">
        <f t="shared" si="100"/>
        <v/>
      </c>
      <c r="N2296" s="981">
        <f t="shared" si="79"/>
        <v>0</v>
      </c>
      <c r="O2296" s="904"/>
      <c r="P2296" s="904"/>
      <c r="Q2296" s="741"/>
    </row>
    <row r="2297" ht="22.5" hidden="1" customHeight="1">
      <c r="A2297" s="723" t="b">
        <v>0</v>
      </c>
      <c r="B2297" s="978"/>
      <c r="C2297" s="971"/>
      <c r="D2297" s="930"/>
      <c r="E2297" s="979"/>
      <c r="F2297" s="889"/>
      <c r="G2297" s="890"/>
      <c r="H2297" s="980"/>
      <c r="I2297" s="981"/>
      <c r="J2297" s="981"/>
      <c r="K2297" s="981"/>
      <c r="L2297" s="982"/>
      <c r="M2297" s="981" t="str">
        <f t="shared" si="100"/>
        <v/>
      </c>
      <c r="N2297" s="981">
        <f t="shared" si="79"/>
        <v>0</v>
      </c>
      <c r="O2297" s="904"/>
      <c r="P2297" s="904"/>
      <c r="Q2297" s="741"/>
    </row>
    <row r="2298" ht="22.5" hidden="1" customHeight="1">
      <c r="A2298" s="723" t="b">
        <v>0</v>
      </c>
      <c r="B2298" s="978"/>
      <c r="C2298" s="971"/>
      <c r="D2298" s="930"/>
      <c r="E2298" s="979"/>
      <c r="F2298" s="889"/>
      <c r="G2298" s="890"/>
      <c r="H2298" s="980"/>
      <c r="I2298" s="981"/>
      <c r="J2298" s="981"/>
      <c r="K2298" s="981"/>
      <c r="L2298" s="982"/>
      <c r="M2298" s="981" t="str">
        <f t="shared" si="100"/>
        <v/>
      </c>
      <c r="N2298" s="981">
        <f t="shared" si="79"/>
        <v>0</v>
      </c>
      <c r="O2298" s="904"/>
      <c r="P2298" s="904"/>
      <c r="Q2298" s="741"/>
    </row>
    <row r="2299" ht="22.5" hidden="1" customHeight="1">
      <c r="A2299" s="723" t="b">
        <v>0</v>
      </c>
      <c r="B2299" s="978"/>
      <c r="C2299" s="971"/>
      <c r="D2299" s="930"/>
      <c r="E2299" s="979"/>
      <c r="F2299" s="889"/>
      <c r="G2299" s="890"/>
      <c r="H2299" s="980"/>
      <c r="I2299" s="981"/>
      <c r="J2299" s="981"/>
      <c r="K2299" s="981"/>
      <c r="L2299" s="982"/>
      <c r="M2299" s="981" t="str">
        <f t="shared" si="100"/>
        <v/>
      </c>
      <c r="N2299" s="981">
        <f t="shared" si="79"/>
        <v>0</v>
      </c>
      <c r="O2299" s="904"/>
      <c r="P2299" s="904"/>
      <c r="Q2299" s="741"/>
    </row>
    <row r="2300" ht="22.5" hidden="1" customHeight="1">
      <c r="A2300" s="723" t="b">
        <v>0</v>
      </c>
      <c r="B2300" s="978"/>
      <c r="C2300" s="971"/>
      <c r="D2300" s="930"/>
      <c r="E2300" s="979"/>
      <c r="F2300" s="889"/>
      <c r="G2300" s="890"/>
      <c r="H2300" s="980"/>
      <c r="I2300" s="981"/>
      <c r="J2300" s="981"/>
      <c r="K2300" s="981"/>
      <c r="L2300" s="982"/>
      <c r="M2300" s="981" t="str">
        <f t="shared" si="100"/>
        <v/>
      </c>
      <c r="N2300" s="981">
        <f t="shared" si="79"/>
        <v>0</v>
      </c>
      <c r="O2300" s="904"/>
      <c r="P2300" s="904"/>
      <c r="Q2300" s="741"/>
    </row>
    <row r="2301" ht="22.5" hidden="1" customHeight="1">
      <c r="A2301" s="723" t="b">
        <v>0</v>
      </c>
      <c r="B2301" s="978"/>
      <c r="C2301" s="971"/>
      <c r="D2301" s="930"/>
      <c r="E2301" s="979"/>
      <c r="F2301" s="889"/>
      <c r="G2301" s="890"/>
      <c r="H2301" s="980"/>
      <c r="I2301" s="981"/>
      <c r="J2301" s="981"/>
      <c r="K2301" s="981"/>
      <c r="L2301" s="982"/>
      <c r="M2301" s="981" t="str">
        <f t="shared" si="100"/>
        <v/>
      </c>
      <c r="N2301" s="981">
        <f t="shared" si="79"/>
        <v>0</v>
      </c>
      <c r="O2301" s="904"/>
      <c r="P2301" s="904"/>
      <c r="Q2301" s="741"/>
    </row>
    <row r="2302" ht="22.5" hidden="1" customHeight="1">
      <c r="A2302" s="723" t="b">
        <v>0</v>
      </c>
      <c r="B2302" s="978"/>
      <c r="C2302" s="971"/>
      <c r="D2302" s="930"/>
      <c r="E2302" s="979"/>
      <c r="F2302" s="889"/>
      <c r="G2302" s="890"/>
      <c r="H2302" s="980"/>
      <c r="I2302" s="981"/>
      <c r="J2302" s="981"/>
      <c r="K2302" s="981"/>
      <c r="L2302" s="982"/>
      <c r="M2302" s="981" t="str">
        <f t="shared" si="100"/>
        <v/>
      </c>
      <c r="N2302" s="981">
        <f t="shared" si="79"/>
        <v>0</v>
      </c>
      <c r="O2302" s="904"/>
      <c r="P2302" s="904"/>
      <c r="Q2302" s="741"/>
    </row>
    <row r="2303" ht="22.5" hidden="1" customHeight="1">
      <c r="A2303" s="723" t="b">
        <v>0</v>
      </c>
      <c r="B2303" s="978"/>
      <c r="C2303" s="971"/>
      <c r="D2303" s="930"/>
      <c r="E2303" s="979"/>
      <c r="F2303" s="889"/>
      <c r="G2303" s="890"/>
      <c r="H2303" s="980"/>
      <c r="I2303" s="981"/>
      <c r="J2303" s="981"/>
      <c r="K2303" s="981"/>
      <c r="L2303" s="982"/>
      <c r="M2303" s="981" t="str">
        <f t="shared" si="100"/>
        <v/>
      </c>
      <c r="N2303" s="981">
        <f t="shared" si="79"/>
        <v>0</v>
      </c>
      <c r="O2303" s="904"/>
      <c r="P2303" s="904"/>
      <c r="Q2303" s="741"/>
    </row>
    <row r="2304" ht="22.5" hidden="1" customHeight="1">
      <c r="A2304" s="723" t="b">
        <v>0</v>
      </c>
      <c r="B2304" s="978"/>
      <c r="C2304" s="971"/>
      <c r="D2304" s="930"/>
      <c r="E2304" s="979"/>
      <c r="F2304" s="889"/>
      <c r="G2304" s="890"/>
      <c r="H2304" s="980"/>
      <c r="I2304" s="981"/>
      <c r="J2304" s="981"/>
      <c r="K2304" s="981"/>
      <c r="L2304" s="982"/>
      <c r="M2304" s="981" t="str">
        <f t="shared" si="100"/>
        <v/>
      </c>
      <c r="N2304" s="981">
        <f t="shared" si="79"/>
        <v>0</v>
      </c>
      <c r="O2304" s="904"/>
      <c r="P2304" s="904"/>
      <c r="Q2304" s="741"/>
    </row>
    <row r="2305" ht="22.5" hidden="1" customHeight="1">
      <c r="A2305" s="723" t="b">
        <v>0</v>
      </c>
      <c r="B2305" s="978"/>
      <c r="C2305" s="971"/>
      <c r="D2305" s="930"/>
      <c r="E2305" s="979"/>
      <c r="F2305" s="889"/>
      <c r="G2305" s="890"/>
      <c r="H2305" s="980"/>
      <c r="I2305" s="981"/>
      <c r="J2305" s="981"/>
      <c r="K2305" s="981"/>
      <c r="L2305" s="982"/>
      <c r="M2305" s="981" t="str">
        <f t="shared" si="100"/>
        <v/>
      </c>
      <c r="N2305" s="981">
        <f t="shared" si="79"/>
        <v>0</v>
      </c>
      <c r="O2305" s="904"/>
      <c r="P2305" s="904"/>
      <c r="Q2305" s="741"/>
    </row>
    <row r="2306" ht="22.5" hidden="1" customHeight="1">
      <c r="A2306" s="723" t="b">
        <v>0</v>
      </c>
      <c r="B2306" s="978"/>
      <c r="C2306" s="971"/>
      <c r="D2306" s="930"/>
      <c r="E2306" s="979"/>
      <c r="F2306" s="889"/>
      <c r="G2306" s="890"/>
      <c r="H2306" s="980"/>
      <c r="I2306" s="981"/>
      <c r="J2306" s="981"/>
      <c r="K2306" s="981"/>
      <c r="L2306" s="982"/>
      <c r="M2306" s="981" t="str">
        <f t="shared" si="100"/>
        <v/>
      </c>
      <c r="N2306" s="981">
        <f t="shared" si="79"/>
        <v>0</v>
      </c>
      <c r="O2306" s="904"/>
      <c r="P2306" s="904"/>
      <c r="Q2306" s="741"/>
    </row>
    <row r="2307" ht="22.5" hidden="1" customHeight="1">
      <c r="A2307" s="723" t="b">
        <v>0</v>
      </c>
      <c r="B2307" s="978"/>
      <c r="C2307" s="971"/>
      <c r="D2307" s="930"/>
      <c r="E2307" s="979"/>
      <c r="F2307" s="889"/>
      <c r="G2307" s="890"/>
      <c r="H2307" s="980"/>
      <c r="I2307" s="981"/>
      <c r="J2307" s="981"/>
      <c r="K2307" s="981"/>
      <c r="L2307" s="982"/>
      <c r="M2307" s="981" t="str">
        <f t="shared" si="100"/>
        <v/>
      </c>
      <c r="N2307" s="981">
        <f t="shared" si="79"/>
        <v>0</v>
      </c>
      <c r="O2307" s="904"/>
      <c r="P2307" s="904"/>
      <c r="Q2307" s="741"/>
    </row>
    <row r="2308" ht="22.5" hidden="1" customHeight="1">
      <c r="A2308" s="723" t="b">
        <v>0</v>
      </c>
      <c r="B2308" s="978"/>
      <c r="C2308" s="971"/>
      <c r="D2308" s="930"/>
      <c r="E2308" s="979"/>
      <c r="F2308" s="889"/>
      <c r="G2308" s="890"/>
      <c r="H2308" s="980"/>
      <c r="I2308" s="981"/>
      <c r="J2308" s="981"/>
      <c r="K2308" s="981"/>
      <c r="L2308" s="982"/>
      <c r="M2308" s="981" t="str">
        <f t="shared" si="100"/>
        <v/>
      </c>
      <c r="N2308" s="981">
        <f t="shared" si="79"/>
        <v>0</v>
      </c>
      <c r="O2308" s="904"/>
      <c r="P2308" s="904"/>
      <c r="Q2308" s="741"/>
    </row>
    <row r="2309" ht="22.5" hidden="1" customHeight="1">
      <c r="A2309" s="723" t="b">
        <v>0</v>
      </c>
      <c r="B2309" s="978"/>
      <c r="C2309" s="971"/>
      <c r="D2309" s="930"/>
      <c r="E2309" s="979"/>
      <c r="F2309" s="889"/>
      <c r="G2309" s="890"/>
      <c r="H2309" s="980"/>
      <c r="I2309" s="981"/>
      <c r="J2309" s="981"/>
      <c r="K2309" s="981"/>
      <c r="L2309" s="982"/>
      <c r="M2309" s="981" t="str">
        <f t="shared" si="100"/>
        <v/>
      </c>
      <c r="N2309" s="981">
        <f t="shared" si="79"/>
        <v>0</v>
      </c>
      <c r="O2309" s="904"/>
      <c r="P2309" s="904"/>
      <c r="Q2309" s="741"/>
    </row>
    <row r="2310" ht="22.5" hidden="1" customHeight="1">
      <c r="A2310" s="723" t="b">
        <v>0</v>
      </c>
      <c r="B2310" s="978"/>
      <c r="C2310" s="971"/>
      <c r="D2310" s="930"/>
      <c r="E2310" s="979"/>
      <c r="F2310" s="889"/>
      <c r="G2310" s="890"/>
      <c r="H2310" s="980"/>
      <c r="I2310" s="981"/>
      <c r="J2310" s="981"/>
      <c r="K2310" s="981"/>
      <c r="L2310" s="982"/>
      <c r="M2310" s="981" t="str">
        <f t="shared" si="100"/>
        <v/>
      </c>
      <c r="N2310" s="981">
        <f t="shared" si="79"/>
        <v>0</v>
      </c>
      <c r="O2310" s="904"/>
      <c r="P2310" s="904"/>
      <c r="Q2310" s="741"/>
    </row>
    <row r="2311" ht="22.5" hidden="1" customHeight="1">
      <c r="A2311" s="723" t="b">
        <v>0</v>
      </c>
      <c r="B2311" s="978"/>
      <c r="C2311" s="971"/>
      <c r="D2311" s="930"/>
      <c r="E2311" s="979"/>
      <c r="F2311" s="889"/>
      <c r="G2311" s="890"/>
      <c r="H2311" s="980"/>
      <c r="I2311" s="981"/>
      <c r="J2311" s="981"/>
      <c r="K2311" s="981"/>
      <c r="L2311" s="982"/>
      <c r="M2311" s="981" t="str">
        <f t="shared" si="100"/>
        <v/>
      </c>
      <c r="N2311" s="981">
        <f t="shared" si="79"/>
        <v>0</v>
      </c>
      <c r="O2311" s="904"/>
      <c r="P2311" s="904"/>
      <c r="Q2311" s="741"/>
    </row>
    <row r="2312" ht="22.5" hidden="1" customHeight="1">
      <c r="A2312" s="723" t="b">
        <v>0</v>
      </c>
      <c r="B2312" s="978"/>
      <c r="C2312" s="971"/>
      <c r="D2312" s="930"/>
      <c r="E2312" s="979"/>
      <c r="F2312" s="889"/>
      <c r="G2312" s="890"/>
      <c r="H2312" s="980"/>
      <c r="I2312" s="981"/>
      <c r="J2312" s="981"/>
      <c r="K2312" s="981"/>
      <c r="L2312" s="982"/>
      <c r="M2312" s="981" t="str">
        <f t="shared" si="100"/>
        <v/>
      </c>
      <c r="N2312" s="981">
        <f t="shared" si="79"/>
        <v>0</v>
      </c>
      <c r="O2312" s="904"/>
      <c r="P2312" s="904"/>
      <c r="Q2312" s="741"/>
    </row>
    <row r="2313" ht="22.5" hidden="1" customHeight="1">
      <c r="A2313" s="723" t="b">
        <v>0</v>
      </c>
      <c r="B2313" s="978"/>
      <c r="C2313" s="971"/>
      <c r="D2313" s="930"/>
      <c r="E2313" s="979"/>
      <c r="F2313" s="889"/>
      <c r="G2313" s="890"/>
      <c r="H2313" s="980"/>
      <c r="I2313" s="981"/>
      <c r="J2313" s="981"/>
      <c r="K2313" s="981"/>
      <c r="L2313" s="982"/>
      <c r="M2313" s="981" t="str">
        <f t="shared" si="100"/>
        <v/>
      </c>
      <c r="N2313" s="981">
        <f t="shared" si="79"/>
        <v>0</v>
      </c>
      <c r="O2313" s="904"/>
      <c r="P2313" s="904"/>
      <c r="Q2313" s="741"/>
    </row>
    <row r="2314" ht="22.5" hidden="1" customHeight="1">
      <c r="A2314" s="723" t="b">
        <v>0</v>
      </c>
      <c r="B2314" s="978"/>
      <c r="C2314" s="971"/>
      <c r="D2314" s="930"/>
      <c r="E2314" s="979"/>
      <c r="F2314" s="889"/>
      <c r="G2314" s="890"/>
      <c r="H2314" s="980"/>
      <c r="I2314" s="981"/>
      <c r="J2314" s="981"/>
      <c r="K2314" s="981"/>
      <c r="L2314" s="982"/>
      <c r="M2314" s="981" t="str">
        <f t="shared" si="100"/>
        <v/>
      </c>
      <c r="N2314" s="981">
        <f t="shared" si="79"/>
        <v>0</v>
      </c>
      <c r="O2314" s="904"/>
      <c r="P2314" s="904"/>
      <c r="Q2314" s="741"/>
    </row>
    <row r="2315" ht="22.5" hidden="1" customHeight="1">
      <c r="A2315" s="723" t="b">
        <v>0</v>
      </c>
      <c r="B2315" s="978"/>
      <c r="C2315" s="971"/>
      <c r="D2315" s="930"/>
      <c r="E2315" s="979"/>
      <c r="F2315" s="889"/>
      <c r="G2315" s="890"/>
      <c r="H2315" s="980"/>
      <c r="I2315" s="981"/>
      <c r="J2315" s="981"/>
      <c r="K2315" s="981"/>
      <c r="L2315" s="982"/>
      <c r="M2315" s="981" t="str">
        <f t="shared" si="100"/>
        <v/>
      </c>
      <c r="N2315" s="981">
        <f t="shared" si="79"/>
        <v>0</v>
      </c>
      <c r="O2315" s="904"/>
      <c r="P2315" s="904"/>
      <c r="Q2315" s="741"/>
    </row>
    <row r="2316" ht="22.5" hidden="1" customHeight="1">
      <c r="A2316" s="723" t="b">
        <v>0</v>
      </c>
      <c r="B2316" s="978"/>
      <c r="C2316" s="971"/>
      <c r="D2316" s="930"/>
      <c r="E2316" s="979"/>
      <c r="F2316" s="889"/>
      <c r="G2316" s="890"/>
      <c r="H2316" s="980"/>
      <c r="I2316" s="981"/>
      <c r="J2316" s="981"/>
      <c r="K2316" s="981"/>
      <c r="L2316" s="982"/>
      <c r="M2316" s="981" t="str">
        <f t="shared" si="100"/>
        <v/>
      </c>
      <c r="N2316" s="981">
        <f t="shared" si="79"/>
        <v>0</v>
      </c>
      <c r="O2316" s="904"/>
      <c r="P2316" s="904"/>
      <c r="Q2316" s="741"/>
    </row>
    <row r="2317" ht="22.5" hidden="1" customHeight="1">
      <c r="A2317" s="723" t="b">
        <v>0</v>
      </c>
      <c r="B2317" s="978"/>
      <c r="C2317" s="971"/>
      <c r="D2317" s="930"/>
      <c r="E2317" s="979"/>
      <c r="F2317" s="889"/>
      <c r="G2317" s="890"/>
      <c r="H2317" s="980"/>
      <c r="I2317" s="981"/>
      <c r="J2317" s="981"/>
      <c r="K2317" s="981"/>
      <c r="L2317" s="982"/>
      <c r="M2317" s="981" t="str">
        <f t="shared" si="100"/>
        <v/>
      </c>
      <c r="N2317" s="981">
        <f t="shared" si="79"/>
        <v>0</v>
      </c>
      <c r="O2317" s="904"/>
      <c r="P2317" s="904"/>
      <c r="Q2317" s="741"/>
    </row>
    <row r="2318" ht="22.5" hidden="1" customHeight="1">
      <c r="A2318" s="723" t="b">
        <v>0</v>
      </c>
      <c r="B2318" s="978"/>
      <c r="C2318" s="971"/>
      <c r="D2318" s="930"/>
      <c r="E2318" s="979"/>
      <c r="F2318" s="889"/>
      <c r="G2318" s="890"/>
      <c r="H2318" s="980"/>
      <c r="I2318" s="981"/>
      <c r="J2318" s="981"/>
      <c r="K2318" s="981"/>
      <c r="L2318" s="982"/>
      <c r="M2318" s="981" t="str">
        <f t="shared" si="100"/>
        <v/>
      </c>
      <c r="N2318" s="981">
        <f t="shared" si="79"/>
        <v>0</v>
      </c>
      <c r="O2318" s="904"/>
      <c r="P2318" s="904"/>
      <c r="Q2318" s="741"/>
    </row>
    <row r="2319" ht="22.5" hidden="1" customHeight="1">
      <c r="A2319" s="723" t="b">
        <v>0</v>
      </c>
      <c r="B2319" s="978"/>
      <c r="C2319" s="971"/>
      <c r="D2319" s="930"/>
      <c r="E2319" s="979"/>
      <c r="F2319" s="889"/>
      <c r="G2319" s="890"/>
      <c r="H2319" s="980"/>
      <c r="I2319" s="981"/>
      <c r="J2319" s="981"/>
      <c r="K2319" s="981"/>
      <c r="L2319" s="982"/>
      <c r="M2319" s="981" t="str">
        <f t="shared" si="100"/>
        <v/>
      </c>
      <c r="N2319" s="981">
        <f t="shared" si="79"/>
        <v>0</v>
      </c>
      <c r="O2319" s="904"/>
      <c r="P2319" s="904"/>
      <c r="Q2319" s="741"/>
    </row>
    <row r="2320" ht="22.5" hidden="1" customHeight="1">
      <c r="A2320" s="723" t="b">
        <v>0</v>
      </c>
      <c r="B2320" s="978"/>
      <c r="C2320" s="971"/>
      <c r="D2320" s="930"/>
      <c r="E2320" s="979"/>
      <c r="F2320" s="889"/>
      <c r="G2320" s="890"/>
      <c r="H2320" s="980"/>
      <c r="I2320" s="981"/>
      <c r="J2320" s="981"/>
      <c r="K2320" s="981"/>
      <c r="L2320" s="982"/>
      <c r="M2320" s="981" t="str">
        <f t="shared" si="100"/>
        <v/>
      </c>
      <c r="N2320" s="981">
        <f t="shared" si="79"/>
        <v>0</v>
      </c>
      <c r="O2320" s="904"/>
      <c r="P2320" s="904"/>
      <c r="Q2320" s="741"/>
    </row>
    <row r="2321" ht="22.5" hidden="1" customHeight="1">
      <c r="A2321" s="723" t="b">
        <v>0</v>
      </c>
      <c r="B2321" s="978"/>
      <c r="C2321" s="971"/>
      <c r="D2321" s="930"/>
      <c r="E2321" s="979"/>
      <c r="F2321" s="889"/>
      <c r="G2321" s="890"/>
      <c r="H2321" s="980"/>
      <c r="I2321" s="981"/>
      <c r="J2321" s="981"/>
      <c r="K2321" s="981"/>
      <c r="L2321" s="982"/>
      <c r="M2321" s="981" t="str">
        <f t="shared" si="100"/>
        <v/>
      </c>
      <c r="N2321" s="981">
        <f t="shared" si="79"/>
        <v>0</v>
      </c>
      <c r="O2321" s="904"/>
      <c r="P2321" s="904"/>
      <c r="Q2321" s="741"/>
    </row>
    <row r="2322" ht="22.5" hidden="1" customHeight="1">
      <c r="A2322" s="723" t="b">
        <v>0</v>
      </c>
      <c r="B2322" s="978"/>
      <c r="C2322" s="971"/>
      <c r="D2322" s="930"/>
      <c r="E2322" s="979"/>
      <c r="F2322" s="889"/>
      <c r="G2322" s="890"/>
      <c r="H2322" s="980"/>
      <c r="I2322" s="981"/>
      <c r="J2322" s="981"/>
      <c r="K2322" s="981"/>
      <c r="L2322" s="982"/>
      <c r="M2322" s="981" t="str">
        <f t="shared" si="100"/>
        <v/>
      </c>
      <c r="N2322" s="981">
        <f t="shared" si="79"/>
        <v>0</v>
      </c>
      <c r="O2322" s="904"/>
      <c r="P2322" s="904"/>
      <c r="Q2322" s="741"/>
    </row>
    <row r="2323" ht="22.5" hidden="1" customHeight="1">
      <c r="A2323" s="723" t="b">
        <v>0</v>
      </c>
      <c r="B2323" s="978"/>
      <c r="C2323" s="971"/>
      <c r="D2323" s="930"/>
      <c r="E2323" s="979"/>
      <c r="F2323" s="889"/>
      <c r="G2323" s="890"/>
      <c r="H2323" s="980"/>
      <c r="I2323" s="981"/>
      <c r="J2323" s="981"/>
      <c r="K2323" s="981"/>
      <c r="L2323" s="982"/>
      <c r="M2323" s="981" t="str">
        <f t="shared" si="100"/>
        <v/>
      </c>
      <c r="N2323" s="981">
        <f t="shared" si="79"/>
        <v>0</v>
      </c>
      <c r="O2323" s="904"/>
      <c r="P2323" s="904"/>
      <c r="Q2323" s="741"/>
    </row>
    <row r="2324" ht="22.5" hidden="1" customHeight="1">
      <c r="A2324" s="723" t="b">
        <v>0</v>
      </c>
      <c r="B2324" s="978"/>
      <c r="C2324" s="971"/>
      <c r="D2324" s="930"/>
      <c r="E2324" s="979"/>
      <c r="F2324" s="889"/>
      <c r="G2324" s="890"/>
      <c r="H2324" s="980"/>
      <c r="I2324" s="981"/>
      <c r="J2324" s="981"/>
      <c r="K2324" s="981"/>
      <c r="L2324" s="982"/>
      <c r="M2324" s="981" t="str">
        <f t="shared" si="100"/>
        <v/>
      </c>
      <c r="N2324" s="981">
        <f t="shared" si="79"/>
        <v>0</v>
      </c>
      <c r="O2324" s="904"/>
      <c r="P2324" s="904"/>
      <c r="Q2324" s="741"/>
    </row>
    <row r="2325" ht="22.5" hidden="1" customHeight="1">
      <c r="A2325" s="723" t="b">
        <v>0</v>
      </c>
      <c r="B2325" s="978"/>
      <c r="C2325" s="971"/>
      <c r="D2325" s="930"/>
      <c r="E2325" s="979"/>
      <c r="F2325" s="889"/>
      <c r="G2325" s="890"/>
      <c r="H2325" s="980"/>
      <c r="I2325" s="981"/>
      <c r="J2325" s="981"/>
      <c r="K2325" s="981"/>
      <c r="L2325" s="982"/>
      <c r="M2325" s="981" t="str">
        <f t="shared" si="100"/>
        <v/>
      </c>
      <c r="N2325" s="981">
        <f t="shared" si="79"/>
        <v>0</v>
      </c>
      <c r="O2325" s="904"/>
      <c r="P2325" s="904"/>
      <c r="Q2325" s="741"/>
    </row>
    <row r="2326" ht="22.5" hidden="1" customHeight="1">
      <c r="A2326" s="723" t="b">
        <v>0</v>
      </c>
      <c r="B2326" s="978"/>
      <c r="C2326" s="971"/>
      <c r="D2326" s="930"/>
      <c r="E2326" s="979"/>
      <c r="F2326" s="889"/>
      <c r="G2326" s="890"/>
      <c r="H2326" s="980"/>
      <c r="I2326" s="981"/>
      <c r="J2326" s="981"/>
      <c r="K2326" s="981"/>
      <c r="L2326" s="982"/>
      <c r="M2326" s="981" t="str">
        <f t="shared" si="100"/>
        <v/>
      </c>
      <c r="N2326" s="981">
        <f t="shared" si="79"/>
        <v>0</v>
      </c>
      <c r="O2326" s="904"/>
      <c r="P2326" s="904"/>
      <c r="Q2326" s="741"/>
    </row>
    <row r="2327" ht="22.5" hidden="1" customHeight="1">
      <c r="A2327" s="723" t="b">
        <v>0</v>
      </c>
      <c r="B2327" s="978"/>
      <c r="C2327" s="971"/>
      <c r="D2327" s="930"/>
      <c r="E2327" s="979"/>
      <c r="F2327" s="889"/>
      <c r="G2327" s="890"/>
      <c r="H2327" s="980"/>
      <c r="I2327" s="981"/>
      <c r="J2327" s="981"/>
      <c r="K2327" s="981"/>
      <c r="L2327" s="982"/>
      <c r="M2327" s="981" t="str">
        <f t="shared" si="100"/>
        <v/>
      </c>
      <c r="N2327" s="981">
        <f t="shared" si="79"/>
        <v>0</v>
      </c>
      <c r="O2327" s="904"/>
      <c r="P2327" s="904"/>
      <c r="Q2327" s="741"/>
    </row>
    <row r="2328" ht="22.5" hidden="1" customHeight="1">
      <c r="A2328" s="723" t="b">
        <v>0</v>
      </c>
      <c r="B2328" s="978"/>
      <c r="C2328" s="971"/>
      <c r="D2328" s="930"/>
      <c r="E2328" s="979"/>
      <c r="F2328" s="889"/>
      <c r="G2328" s="890"/>
      <c r="H2328" s="980"/>
      <c r="I2328" s="981"/>
      <c r="J2328" s="981"/>
      <c r="K2328" s="981"/>
      <c r="L2328" s="982"/>
      <c r="M2328" s="981" t="str">
        <f t="shared" si="100"/>
        <v/>
      </c>
      <c r="N2328" s="981">
        <f t="shared" si="79"/>
        <v>0</v>
      </c>
      <c r="O2328" s="904"/>
      <c r="P2328" s="904"/>
      <c r="Q2328" s="741"/>
    </row>
    <row r="2329" ht="22.5" hidden="1" customHeight="1">
      <c r="A2329" s="723" t="b">
        <v>0</v>
      </c>
      <c r="B2329" s="978"/>
      <c r="C2329" s="971"/>
      <c r="D2329" s="930"/>
      <c r="E2329" s="979"/>
      <c r="F2329" s="889"/>
      <c r="G2329" s="890"/>
      <c r="H2329" s="980"/>
      <c r="I2329" s="981"/>
      <c r="J2329" s="981"/>
      <c r="K2329" s="981"/>
      <c r="L2329" s="982"/>
      <c r="M2329" s="981" t="str">
        <f t="shared" si="100"/>
        <v/>
      </c>
      <c r="N2329" s="981">
        <f t="shared" si="79"/>
        <v>0</v>
      </c>
      <c r="O2329" s="904"/>
      <c r="P2329" s="904"/>
      <c r="Q2329" s="741"/>
    </row>
    <row r="2330" ht="22.5" hidden="1" customHeight="1">
      <c r="A2330" s="723" t="b">
        <v>0</v>
      </c>
      <c r="B2330" s="978"/>
      <c r="C2330" s="971"/>
      <c r="D2330" s="930"/>
      <c r="E2330" s="979"/>
      <c r="F2330" s="889"/>
      <c r="G2330" s="890"/>
      <c r="H2330" s="980"/>
      <c r="I2330" s="981"/>
      <c r="J2330" s="981"/>
      <c r="K2330" s="981"/>
      <c r="L2330" s="982"/>
      <c r="M2330" s="981" t="str">
        <f t="shared" si="100"/>
        <v/>
      </c>
      <c r="N2330" s="981">
        <f t="shared" si="79"/>
        <v>0</v>
      </c>
      <c r="O2330" s="904"/>
      <c r="P2330" s="904"/>
      <c r="Q2330" s="741"/>
    </row>
    <row r="2331" ht="22.5" hidden="1" customHeight="1">
      <c r="A2331" s="723" t="b">
        <v>0</v>
      </c>
      <c r="B2331" s="978"/>
      <c r="C2331" s="971"/>
      <c r="D2331" s="930"/>
      <c r="E2331" s="979"/>
      <c r="F2331" s="889"/>
      <c r="G2331" s="890"/>
      <c r="H2331" s="980"/>
      <c r="I2331" s="981"/>
      <c r="J2331" s="981"/>
      <c r="K2331" s="981"/>
      <c r="L2331" s="982"/>
      <c r="M2331" s="981" t="str">
        <f t="shared" si="100"/>
        <v/>
      </c>
      <c r="N2331" s="981">
        <f t="shared" si="79"/>
        <v>0</v>
      </c>
      <c r="O2331" s="904"/>
      <c r="P2331" s="904"/>
      <c r="Q2331" s="741"/>
    </row>
    <row r="2332" ht="22.5" hidden="1" customHeight="1">
      <c r="A2332" s="723" t="b">
        <v>0</v>
      </c>
      <c r="B2332" s="978"/>
      <c r="C2332" s="971"/>
      <c r="D2332" s="930"/>
      <c r="E2332" s="979"/>
      <c r="F2332" s="889"/>
      <c r="G2332" s="890"/>
      <c r="H2332" s="980"/>
      <c r="I2332" s="981"/>
      <c r="J2332" s="981"/>
      <c r="K2332" s="981"/>
      <c r="L2332" s="982"/>
      <c r="M2332" s="981" t="str">
        <f t="shared" si="100"/>
        <v/>
      </c>
      <c r="N2332" s="981">
        <f t="shared" si="79"/>
        <v>0</v>
      </c>
      <c r="O2332" s="904"/>
      <c r="P2332" s="904"/>
      <c r="Q2332" s="741"/>
    </row>
    <row r="2333" ht="22.5" hidden="1" customHeight="1">
      <c r="A2333" s="723" t="b">
        <v>0</v>
      </c>
      <c r="B2333" s="978"/>
      <c r="C2333" s="971"/>
      <c r="D2333" s="930"/>
      <c r="E2333" s="979"/>
      <c r="F2333" s="889"/>
      <c r="G2333" s="890"/>
      <c r="H2333" s="980"/>
      <c r="I2333" s="981"/>
      <c r="J2333" s="981"/>
      <c r="K2333" s="981"/>
      <c r="L2333" s="982"/>
      <c r="M2333" s="981" t="str">
        <f t="shared" si="100"/>
        <v/>
      </c>
      <c r="N2333" s="981">
        <f t="shared" si="79"/>
        <v>0</v>
      </c>
      <c r="O2333" s="904"/>
      <c r="P2333" s="904"/>
      <c r="Q2333" s="741"/>
    </row>
    <row r="2334" ht="22.5" hidden="1" customHeight="1">
      <c r="A2334" s="723" t="b">
        <v>0</v>
      </c>
      <c r="B2334" s="978"/>
      <c r="C2334" s="971"/>
      <c r="D2334" s="930"/>
      <c r="E2334" s="979"/>
      <c r="F2334" s="889"/>
      <c r="G2334" s="890"/>
      <c r="H2334" s="980"/>
      <c r="I2334" s="981"/>
      <c r="J2334" s="981"/>
      <c r="K2334" s="981"/>
      <c r="L2334" s="982"/>
      <c r="M2334" s="981" t="str">
        <f t="shared" si="100"/>
        <v/>
      </c>
      <c r="N2334" s="981">
        <f t="shared" si="79"/>
        <v>0</v>
      </c>
      <c r="O2334" s="904"/>
      <c r="P2334" s="904"/>
      <c r="Q2334" s="741"/>
    </row>
    <row r="2335" ht="22.5" hidden="1" customHeight="1">
      <c r="A2335" s="723" t="b">
        <v>0</v>
      </c>
      <c r="B2335" s="978"/>
      <c r="C2335" s="971"/>
      <c r="D2335" s="930"/>
      <c r="E2335" s="979"/>
      <c r="F2335" s="889"/>
      <c r="G2335" s="890"/>
      <c r="H2335" s="980"/>
      <c r="I2335" s="981"/>
      <c r="J2335" s="981"/>
      <c r="K2335" s="981"/>
      <c r="L2335" s="982"/>
      <c r="M2335" s="981" t="str">
        <f t="shared" si="100"/>
        <v/>
      </c>
      <c r="N2335" s="981">
        <f t="shared" si="79"/>
        <v>0</v>
      </c>
      <c r="O2335" s="904"/>
      <c r="P2335" s="904"/>
      <c r="Q2335" s="741"/>
    </row>
    <row r="2336" ht="22.5" hidden="1" customHeight="1">
      <c r="A2336" s="723" t="b">
        <v>0</v>
      </c>
      <c r="B2336" s="978"/>
      <c r="C2336" s="971"/>
      <c r="D2336" s="930"/>
      <c r="E2336" s="979"/>
      <c r="F2336" s="889"/>
      <c r="G2336" s="890"/>
      <c r="H2336" s="980"/>
      <c r="I2336" s="981"/>
      <c r="J2336" s="981"/>
      <c r="K2336" s="981"/>
      <c r="L2336" s="982"/>
      <c r="M2336" s="981" t="str">
        <f t="shared" si="100"/>
        <v/>
      </c>
      <c r="N2336" s="981">
        <f t="shared" si="79"/>
        <v>0</v>
      </c>
      <c r="O2336" s="904"/>
      <c r="P2336" s="904"/>
      <c r="Q2336" s="741"/>
    </row>
    <row r="2337" ht="22.5" hidden="1" customHeight="1">
      <c r="A2337" s="723" t="b">
        <v>0</v>
      </c>
      <c r="B2337" s="978"/>
      <c r="C2337" s="971"/>
      <c r="D2337" s="930"/>
      <c r="E2337" s="979"/>
      <c r="F2337" s="889"/>
      <c r="G2337" s="890"/>
      <c r="H2337" s="980"/>
      <c r="I2337" s="981"/>
      <c r="J2337" s="981"/>
      <c r="K2337" s="981"/>
      <c r="L2337" s="982"/>
      <c r="M2337" s="981" t="str">
        <f t="shared" si="100"/>
        <v/>
      </c>
      <c r="N2337" s="981">
        <f t="shared" si="79"/>
        <v>0</v>
      </c>
      <c r="O2337" s="904"/>
      <c r="P2337" s="904"/>
      <c r="Q2337" s="741"/>
    </row>
    <row r="2338" ht="22.5" hidden="1" customHeight="1">
      <c r="A2338" s="723" t="b">
        <v>0</v>
      </c>
      <c r="B2338" s="978"/>
      <c r="C2338" s="971"/>
      <c r="D2338" s="930"/>
      <c r="E2338" s="979"/>
      <c r="F2338" s="889"/>
      <c r="G2338" s="890"/>
      <c r="H2338" s="980"/>
      <c r="I2338" s="981"/>
      <c r="J2338" s="981"/>
      <c r="K2338" s="981"/>
      <c r="L2338" s="982"/>
      <c r="M2338" s="981" t="str">
        <f t="shared" si="100"/>
        <v/>
      </c>
      <c r="N2338" s="981">
        <f t="shared" si="79"/>
        <v>0</v>
      </c>
      <c r="O2338" s="904"/>
      <c r="P2338" s="904"/>
      <c r="Q2338" s="741"/>
    </row>
    <row r="2339" ht="22.5" hidden="1" customHeight="1">
      <c r="A2339" s="723" t="b">
        <v>0</v>
      </c>
      <c r="B2339" s="978"/>
      <c r="C2339" s="971"/>
      <c r="D2339" s="930"/>
      <c r="E2339" s="979"/>
      <c r="F2339" s="889"/>
      <c r="G2339" s="890"/>
      <c r="H2339" s="980"/>
      <c r="I2339" s="981"/>
      <c r="J2339" s="981"/>
      <c r="K2339" s="981"/>
      <c r="L2339" s="982"/>
      <c r="M2339" s="981" t="str">
        <f t="shared" si="100"/>
        <v/>
      </c>
      <c r="N2339" s="981">
        <f t="shared" si="79"/>
        <v>0</v>
      </c>
      <c r="O2339" s="904"/>
      <c r="P2339" s="904"/>
      <c r="Q2339" s="741"/>
    </row>
    <row r="2340" ht="22.5" hidden="1" customHeight="1">
      <c r="A2340" s="723" t="b">
        <v>0</v>
      </c>
      <c r="B2340" s="978"/>
      <c r="C2340" s="971"/>
      <c r="D2340" s="930"/>
      <c r="E2340" s="979"/>
      <c r="F2340" s="889"/>
      <c r="G2340" s="890"/>
      <c r="H2340" s="980"/>
      <c r="I2340" s="981"/>
      <c r="J2340" s="981"/>
      <c r="K2340" s="981"/>
      <c r="L2340" s="982"/>
      <c r="M2340" s="981" t="str">
        <f t="shared" si="100"/>
        <v/>
      </c>
      <c r="N2340" s="981">
        <f t="shared" si="79"/>
        <v>0</v>
      </c>
      <c r="O2340" s="904"/>
      <c r="P2340" s="904"/>
      <c r="Q2340" s="741"/>
    </row>
    <row r="2341" ht="22.5" hidden="1" customHeight="1">
      <c r="A2341" s="723" t="b">
        <v>0</v>
      </c>
      <c r="B2341" s="978"/>
      <c r="C2341" s="971"/>
      <c r="D2341" s="930"/>
      <c r="E2341" s="979"/>
      <c r="F2341" s="889"/>
      <c r="G2341" s="890"/>
      <c r="H2341" s="980"/>
      <c r="I2341" s="981"/>
      <c r="J2341" s="981"/>
      <c r="K2341" s="981"/>
      <c r="L2341" s="982"/>
      <c r="M2341" s="981" t="str">
        <f t="shared" si="100"/>
        <v/>
      </c>
      <c r="N2341" s="981">
        <f t="shared" si="79"/>
        <v>0</v>
      </c>
      <c r="O2341" s="904"/>
      <c r="P2341" s="904"/>
      <c r="Q2341" s="741"/>
    </row>
    <row r="2342" ht="22.5" hidden="1" customHeight="1">
      <c r="A2342" s="723" t="b">
        <v>0</v>
      </c>
      <c r="B2342" s="978"/>
      <c r="C2342" s="971"/>
      <c r="D2342" s="930"/>
      <c r="E2342" s="979"/>
      <c r="F2342" s="889"/>
      <c r="G2342" s="890"/>
      <c r="H2342" s="980"/>
      <c r="I2342" s="981"/>
      <c r="J2342" s="981"/>
      <c r="K2342" s="981"/>
      <c r="L2342" s="982"/>
      <c r="M2342" s="981" t="str">
        <f t="shared" si="100"/>
        <v/>
      </c>
      <c r="N2342" s="981">
        <f t="shared" si="79"/>
        <v>0</v>
      </c>
      <c r="O2342" s="904"/>
      <c r="P2342" s="904"/>
      <c r="Q2342" s="741"/>
    </row>
    <row r="2343" ht="22.5" hidden="1" customHeight="1">
      <c r="A2343" s="723" t="b">
        <v>0</v>
      </c>
      <c r="B2343" s="978"/>
      <c r="C2343" s="971"/>
      <c r="D2343" s="930"/>
      <c r="E2343" s="979"/>
      <c r="F2343" s="889"/>
      <c r="G2343" s="890"/>
      <c r="H2343" s="980"/>
      <c r="I2343" s="981"/>
      <c r="J2343" s="981"/>
      <c r="K2343" s="981"/>
      <c r="L2343" s="982"/>
      <c r="M2343" s="981" t="str">
        <f t="shared" si="100"/>
        <v/>
      </c>
      <c r="N2343" s="981">
        <f t="shared" si="79"/>
        <v>0</v>
      </c>
      <c r="O2343" s="904"/>
      <c r="P2343" s="904"/>
      <c r="Q2343" s="741"/>
    </row>
    <row r="2344" ht="22.5" hidden="1" customHeight="1">
      <c r="A2344" s="723" t="b">
        <v>0</v>
      </c>
      <c r="B2344" s="978"/>
      <c r="C2344" s="971"/>
      <c r="D2344" s="930"/>
      <c r="E2344" s="979"/>
      <c r="F2344" s="889"/>
      <c r="G2344" s="890"/>
      <c r="H2344" s="980"/>
      <c r="I2344" s="981"/>
      <c r="J2344" s="981"/>
      <c r="K2344" s="981"/>
      <c r="L2344" s="982"/>
      <c r="M2344" s="981" t="str">
        <f t="shared" si="100"/>
        <v/>
      </c>
      <c r="N2344" s="981">
        <f t="shared" si="79"/>
        <v>0</v>
      </c>
      <c r="O2344" s="904"/>
      <c r="P2344" s="904"/>
      <c r="Q2344" s="741"/>
    </row>
    <row r="2345" ht="22.5" hidden="1" customHeight="1">
      <c r="A2345" s="723" t="b">
        <v>0</v>
      </c>
      <c r="B2345" s="978"/>
      <c r="C2345" s="971"/>
      <c r="D2345" s="930"/>
      <c r="E2345" s="979"/>
      <c r="F2345" s="889"/>
      <c r="G2345" s="890"/>
      <c r="H2345" s="980"/>
      <c r="I2345" s="981"/>
      <c r="J2345" s="981"/>
      <c r="K2345" s="981"/>
      <c r="L2345" s="982"/>
      <c r="M2345" s="981" t="str">
        <f t="shared" si="100"/>
        <v/>
      </c>
      <c r="N2345" s="981">
        <f t="shared" si="79"/>
        <v>0</v>
      </c>
      <c r="O2345" s="904"/>
      <c r="P2345" s="904"/>
      <c r="Q2345" s="741"/>
    </row>
    <row r="2346" ht="22.5" hidden="1" customHeight="1">
      <c r="A2346" s="723" t="b">
        <v>0</v>
      </c>
      <c r="B2346" s="978"/>
      <c r="C2346" s="971"/>
      <c r="D2346" s="930"/>
      <c r="E2346" s="979"/>
      <c r="F2346" s="889"/>
      <c r="G2346" s="890"/>
      <c r="H2346" s="980"/>
      <c r="I2346" s="981"/>
      <c r="J2346" s="981"/>
      <c r="K2346" s="981"/>
      <c r="L2346" s="982"/>
      <c r="M2346" s="981" t="str">
        <f t="shared" si="100"/>
        <v/>
      </c>
      <c r="N2346" s="981">
        <f t="shared" si="79"/>
        <v>0</v>
      </c>
      <c r="O2346" s="904"/>
      <c r="P2346" s="904"/>
      <c r="Q2346" s="741"/>
    </row>
    <row r="2347" ht="22.5" hidden="1" customHeight="1">
      <c r="A2347" s="723" t="b">
        <v>0</v>
      </c>
      <c r="B2347" s="978"/>
      <c r="C2347" s="971"/>
      <c r="D2347" s="930"/>
      <c r="E2347" s="979"/>
      <c r="F2347" s="889"/>
      <c r="G2347" s="890"/>
      <c r="H2347" s="980"/>
      <c r="I2347" s="981"/>
      <c r="J2347" s="981"/>
      <c r="K2347" s="981"/>
      <c r="L2347" s="982"/>
      <c r="M2347" s="981" t="str">
        <f t="shared" si="100"/>
        <v/>
      </c>
      <c r="N2347" s="981">
        <f t="shared" si="79"/>
        <v>0</v>
      </c>
      <c r="O2347" s="904"/>
      <c r="P2347" s="904"/>
      <c r="Q2347" s="741"/>
    </row>
    <row r="2348" ht="22.5" hidden="1" customHeight="1">
      <c r="A2348" s="723" t="b">
        <v>0</v>
      </c>
      <c r="B2348" s="978"/>
      <c r="C2348" s="971"/>
      <c r="D2348" s="930"/>
      <c r="E2348" s="979"/>
      <c r="F2348" s="889"/>
      <c r="G2348" s="890"/>
      <c r="H2348" s="980"/>
      <c r="I2348" s="981"/>
      <c r="J2348" s="981"/>
      <c r="K2348" s="981"/>
      <c r="L2348" s="982"/>
      <c r="M2348" s="981" t="str">
        <f t="shared" si="100"/>
        <v/>
      </c>
      <c r="N2348" s="981">
        <f t="shared" si="79"/>
        <v>0</v>
      </c>
      <c r="O2348" s="904"/>
      <c r="P2348" s="904"/>
      <c r="Q2348" s="741"/>
    </row>
    <row r="2349" ht="22.5" hidden="1" customHeight="1">
      <c r="A2349" s="723" t="b">
        <v>0</v>
      </c>
      <c r="B2349" s="978"/>
      <c r="C2349" s="971"/>
      <c r="D2349" s="930"/>
      <c r="E2349" s="979"/>
      <c r="F2349" s="889"/>
      <c r="G2349" s="890"/>
      <c r="H2349" s="980"/>
      <c r="I2349" s="981"/>
      <c r="J2349" s="981"/>
      <c r="K2349" s="981"/>
      <c r="L2349" s="982"/>
      <c r="M2349" s="981" t="str">
        <f t="shared" si="100"/>
        <v/>
      </c>
      <c r="N2349" s="981">
        <f t="shared" si="79"/>
        <v>0</v>
      </c>
      <c r="O2349" s="904"/>
      <c r="P2349" s="904"/>
      <c r="Q2349" s="741"/>
    </row>
    <row r="2350" ht="22.5" hidden="1" customHeight="1">
      <c r="A2350" s="723" t="b">
        <v>0</v>
      </c>
      <c r="B2350" s="978"/>
      <c r="C2350" s="971"/>
      <c r="D2350" s="930"/>
      <c r="E2350" s="979"/>
      <c r="F2350" s="889"/>
      <c r="G2350" s="890"/>
      <c r="H2350" s="980"/>
      <c r="I2350" s="981"/>
      <c r="J2350" s="981"/>
      <c r="K2350" s="981"/>
      <c r="L2350" s="982"/>
      <c r="M2350" s="981" t="str">
        <f t="shared" si="100"/>
        <v/>
      </c>
      <c r="N2350" s="981">
        <f t="shared" si="79"/>
        <v>0</v>
      </c>
      <c r="O2350" s="904"/>
      <c r="P2350" s="904"/>
      <c r="Q2350" s="741"/>
    </row>
    <row r="2351" ht="22.5" hidden="1" customHeight="1">
      <c r="A2351" s="723" t="b">
        <v>0</v>
      </c>
      <c r="B2351" s="978"/>
      <c r="C2351" s="971"/>
      <c r="D2351" s="930"/>
      <c r="E2351" s="979"/>
      <c r="F2351" s="889"/>
      <c r="G2351" s="890"/>
      <c r="H2351" s="980"/>
      <c r="I2351" s="981"/>
      <c r="J2351" s="981"/>
      <c r="K2351" s="981"/>
      <c r="L2351" s="982"/>
      <c r="M2351" s="981" t="str">
        <f t="shared" si="100"/>
        <v/>
      </c>
      <c r="N2351" s="981">
        <f t="shared" si="79"/>
        <v>0</v>
      </c>
      <c r="O2351" s="904"/>
      <c r="P2351" s="904"/>
      <c r="Q2351" s="741"/>
    </row>
    <row r="2352" ht="22.5" hidden="1" customHeight="1">
      <c r="A2352" s="723" t="b">
        <v>0</v>
      </c>
      <c r="B2352" s="978"/>
      <c r="C2352" s="971"/>
      <c r="D2352" s="930"/>
      <c r="E2352" s="979"/>
      <c r="F2352" s="889"/>
      <c r="G2352" s="890"/>
      <c r="H2352" s="980"/>
      <c r="I2352" s="981"/>
      <c r="J2352" s="981"/>
      <c r="K2352" s="981"/>
      <c r="L2352" s="982"/>
      <c r="M2352" s="981" t="str">
        <f t="shared" si="100"/>
        <v/>
      </c>
      <c r="N2352" s="981">
        <f t="shared" si="79"/>
        <v>0</v>
      </c>
      <c r="O2352" s="904"/>
      <c r="P2352" s="904"/>
      <c r="Q2352" s="741"/>
    </row>
    <row r="2353" ht="22.5" hidden="1" customHeight="1">
      <c r="A2353" s="723" t="b">
        <v>0</v>
      </c>
      <c r="B2353" s="978"/>
      <c r="C2353" s="971"/>
      <c r="D2353" s="930"/>
      <c r="E2353" s="979"/>
      <c r="F2353" s="889"/>
      <c r="G2353" s="890"/>
      <c r="H2353" s="980"/>
      <c r="I2353" s="981"/>
      <c r="J2353" s="981"/>
      <c r="K2353" s="981"/>
      <c r="L2353" s="982"/>
      <c r="M2353" s="981" t="str">
        <f t="shared" si="100"/>
        <v/>
      </c>
      <c r="N2353" s="981">
        <f t="shared" si="79"/>
        <v>0</v>
      </c>
      <c r="O2353" s="904"/>
      <c r="P2353" s="904"/>
      <c r="Q2353" s="741"/>
    </row>
    <row r="2354" ht="22.5" hidden="1" customHeight="1">
      <c r="A2354" s="723" t="b">
        <v>0</v>
      </c>
      <c r="B2354" s="978"/>
      <c r="C2354" s="971"/>
      <c r="D2354" s="930"/>
      <c r="E2354" s="979"/>
      <c r="F2354" s="889"/>
      <c r="G2354" s="890"/>
      <c r="H2354" s="980"/>
      <c r="I2354" s="981"/>
      <c r="J2354" s="981"/>
      <c r="K2354" s="981"/>
      <c r="L2354" s="982"/>
      <c r="M2354" s="981" t="str">
        <f t="shared" si="100"/>
        <v/>
      </c>
      <c r="N2354" s="981">
        <f t="shared" si="79"/>
        <v>0</v>
      </c>
      <c r="O2354" s="904"/>
      <c r="P2354" s="904"/>
      <c r="Q2354" s="741"/>
    </row>
    <row r="2355" ht="22.5" hidden="1" customHeight="1">
      <c r="A2355" s="723" t="b">
        <v>0</v>
      </c>
      <c r="B2355" s="978"/>
      <c r="C2355" s="971"/>
      <c r="D2355" s="930"/>
      <c r="E2355" s="979"/>
      <c r="F2355" s="889"/>
      <c r="G2355" s="890"/>
      <c r="H2355" s="980"/>
      <c r="I2355" s="981"/>
      <c r="J2355" s="981"/>
      <c r="K2355" s="981"/>
      <c r="L2355" s="982"/>
      <c r="M2355" s="981" t="str">
        <f t="shared" si="100"/>
        <v/>
      </c>
      <c r="N2355" s="981">
        <f t="shared" si="79"/>
        <v>0</v>
      </c>
      <c r="O2355" s="904"/>
      <c r="P2355" s="904"/>
      <c r="Q2355" s="741"/>
    </row>
    <row r="2356" ht="22.5" hidden="1" customHeight="1">
      <c r="A2356" s="723" t="b">
        <v>0</v>
      </c>
      <c r="B2356" s="978"/>
      <c r="C2356" s="971"/>
      <c r="D2356" s="930"/>
      <c r="E2356" s="979"/>
      <c r="F2356" s="889"/>
      <c r="G2356" s="890"/>
      <c r="H2356" s="980"/>
      <c r="I2356" s="981"/>
      <c r="J2356" s="981"/>
      <c r="K2356" s="981"/>
      <c r="L2356" s="982"/>
      <c r="M2356" s="981" t="str">
        <f t="shared" si="100"/>
        <v/>
      </c>
      <c r="N2356" s="981">
        <f t="shared" si="79"/>
        <v>0</v>
      </c>
      <c r="O2356" s="904"/>
      <c r="P2356" s="904"/>
      <c r="Q2356" s="741"/>
    </row>
    <row r="2357" ht="22.5" hidden="1" customHeight="1">
      <c r="A2357" s="723" t="b">
        <v>0</v>
      </c>
      <c r="B2357" s="978"/>
      <c r="C2357" s="971"/>
      <c r="D2357" s="930"/>
      <c r="E2357" s="979"/>
      <c r="F2357" s="889"/>
      <c r="G2357" s="890"/>
      <c r="H2357" s="980"/>
      <c r="I2357" s="981"/>
      <c r="J2357" s="981"/>
      <c r="K2357" s="981"/>
      <c r="L2357" s="982"/>
      <c r="M2357" s="981" t="str">
        <f t="shared" si="100"/>
        <v/>
      </c>
      <c r="N2357" s="981">
        <f t="shared" si="79"/>
        <v>0</v>
      </c>
      <c r="O2357" s="904"/>
      <c r="P2357" s="904"/>
      <c r="Q2357" s="741"/>
    </row>
    <row r="2358" ht="22.5" hidden="1" customHeight="1">
      <c r="A2358" s="723" t="b">
        <v>0</v>
      </c>
      <c r="B2358" s="978"/>
      <c r="C2358" s="971"/>
      <c r="D2358" s="930"/>
      <c r="E2358" s="979"/>
      <c r="F2358" s="889"/>
      <c r="G2358" s="890"/>
      <c r="H2358" s="980"/>
      <c r="I2358" s="981"/>
      <c r="J2358" s="981"/>
      <c r="K2358" s="981"/>
      <c r="L2358" s="982"/>
      <c r="M2358" s="981" t="str">
        <f t="shared" si="100"/>
        <v/>
      </c>
      <c r="N2358" s="981">
        <f t="shared" si="79"/>
        <v>0</v>
      </c>
      <c r="O2358" s="904"/>
      <c r="P2358" s="904"/>
      <c r="Q2358" s="741"/>
    </row>
    <row r="2359" ht="22.5" hidden="1" customHeight="1">
      <c r="A2359" s="723" t="b">
        <v>0</v>
      </c>
      <c r="B2359" s="978"/>
      <c r="C2359" s="971"/>
      <c r="D2359" s="930"/>
      <c r="E2359" s="979"/>
      <c r="F2359" s="889"/>
      <c r="G2359" s="890"/>
      <c r="H2359" s="980"/>
      <c r="I2359" s="981"/>
      <c r="J2359" s="981"/>
      <c r="K2359" s="981"/>
      <c r="L2359" s="982"/>
      <c r="M2359" s="981" t="str">
        <f t="shared" si="100"/>
        <v/>
      </c>
      <c r="N2359" s="981">
        <f t="shared" si="79"/>
        <v>0</v>
      </c>
      <c r="O2359" s="904"/>
      <c r="P2359" s="904"/>
      <c r="Q2359" s="741"/>
    </row>
    <row r="2360" ht="22.5" hidden="1" customHeight="1">
      <c r="A2360" s="723" t="b">
        <v>0</v>
      </c>
      <c r="B2360" s="978"/>
      <c r="C2360" s="971"/>
      <c r="D2360" s="930"/>
      <c r="E2360" s="979"/>
      <c r="F2360" s="889"/>
      <c r="G2360" s="890"/>
      <c r="H2360" s="980"/>
      <c r="I2360" s="981"/>
      <c r="J2360" s="981"/>
      <c r="K2360" s="981"/>
      <c r="L2360" s="982"/>
      <c r="M2360" s="981" t="str">
        <f t="shared" si="100"/>
        <v/>
      </c>
      <c r="N2360" s="981">
        <f t="shared" si="79"/>
        <v>0</v>
      </c>
      <c r="O2360" s="904"/>
      <c r="P2360" s="904"/>
      <c r="Q2360" s="741"/>
    </row>
    <row r="2361" ht="22.5" hidden="1" customHeight="1">
      <c r="A2361" s="723" t="b">
        <v>0</v>
      </c>
      <c r="B2361" s="978"/>
      <c r="C2361" s="971"/>
      <c r="D2361" s="930"/>
      <c r="E2361" s="979"/>
      <c r="F2361" s="889"/>
      <c r="G2361" s="890"/>
      <c r="H2361" s="980"/>
      <c r="I2361" s="981"/>
      <c r="J2361" s="981"/>
      <c r="K2361" s="981"/>
      <c r="L2361" s="982"/>
      <c r="M2361" s="981" t="str">
        <f t="shared" si="100"/>
        <v/>
      </c>
      <c r="N2361" s="981">
        <f t="shared" si="79"/>
        <v>0</v>
      </c>
      <c r="O2361" s="904"/>
      <c r="P2361" s="904"/>
      <c r="Q2361" s="741"/>
    </row>
    <row r="2362" ht="22.5" hidden="1" customHeight="1">
      <c r="A2362" s="723" t="b">
        <v>0</v>
      </c>
      <c r="B2362" s="978"/>
      <c r="C2362" s="971"/>
      <c r="D2362" s="930"/>
      <c r="E2362" s="979"/>
      <c r="F2362" s="889"/>
      <c r="G2362" s="890"/>
      <c r="H2362" s="980"/>
      <c r="I2362" s="981"/>
      <c r="J2362" s="981"/>
      <c r="K2362" s="981"/>
      <c r="L2362" s="982"/>
      <c r="M2362" s="981" t="str">
        <f t="shared" si="100"/>
        <v/>
      </c>
      <c r="N2362" s="981">
        <f t="shared" si="79"/>
        <v>0</v>
      </c>
      <c r="O2362" s="904"/>
      <c r="P2362" s="904"/>
      <c r="Q2362" s="741"/>
    </row>
    <row r="2363" ht="22.5" hidden="1" customHeight="1">
      <c r="A2363" s="723" t="b">
        <v>0</v>
      </c>
      <c r="B2363" s="978"/>
      <c r="C2363" s="971"/>
      <c r="D2363" s="930"/>
      <c r="E2363" s="979"/>
      <c r="F2363" s="889"/>
      <c r="G2363" s="890"/>
      <c r="H2363" s="980"/>
      <c r="I2363" s="981"/>
      <c r="J2363" s="981"/>
      <c r="K2363" s="981"/>
      <c r="L2363" s="982"/>
      <c r="M2363" s="981" t="str">
        <f t="shared" si="100"/>
        <v/>
      </c>
      <c r="N2363" s="981">
        <f t="shared" si="79"/>
        <v>0</v>
      </c>
      <c r="O2363" s="904"/>
      <c r="P2363" s="904"/>
      <c r="Q2363" s="741"/>
    </row>
    <row r="2364" ht="22.5" hidden="1" customHeight="1">
      <c r="A2364" s="723" t="b">
        <v>0</v>
      </c>
      <c r="B2364" s="978"/>
      <c r="C2364" s="971"/>
      <c r="D2364" s="930"/>
      <c r="E2364" s="979"/>
      <c r="F2364" s="889"/>
      <c r="G2364" s="890"/>
      <c r="H2364" s="980"/>
      <c r="I2364" s="981"/>
      <c r="J2364" s="981"/>
      <c r="K2364" s="981"/>
      <c r="L2364" s="982"/>
      <c r="M2364" s="981" t="str">
        <f t="shared" si="100"/>
        <v/>
      </c>
      <c r="N2364" s="981">
        <f t="shared" si="79"/>
        <v>0</v>
      </c>
      <c r="O2364" s="904"/>
      <c r="P2364" s="904"/>
      <c r="Q2364" s="741"/>
    </row>
    <row r="2365" ht="22.5" hidden="1" customHeight="1">
      <c r="A2365" s="723" t="b">
        <v>0</v>
      </c>
      <c r="B2365" s="978"/>
      <c r="C2365" s="971"/>
      <c r="D2365" s="930"/>
      <c r="E2365" s="979"/>
      <c r="F2365" s="889"/>
      <c r="G2365" s="890"/>
      <c r="H2365" s="980"/>
      <c r="I2365" s="981"/>
      <c r="J2365" s="981"/>
      <c r="K2365" s="981"/>
      <c r="L2365" s="982"/>
      <c r="M2365" s="981" t="str">
        <f t="shared" si="100"/>
        <v/>
      </c>
      <c r="N2365" s="981">
        <f t="shared" si="79"/>
        <v>0</v>
      </c>
      <c r="O2365" s="904"/>
      <c r="P2365" s="904"/>
      <c r="Q2365" s="741"/>
    </row>
    <row r="2366" ht="22.5" hidden="1" customHeight="1">
      <c r="A2366" s="723" t="b">
        <v>0</v>
      </c>
      <c r="B2366" s="978"/>
      <c r="C2366" s="971"/>
      <c r="D2366" s="930"/>
      <c r="E2366" s="979"/>
      <c r="F2366" s="889"/>
      <c r="G2366" s="890"/>
      <c r="H2366" s="980"/>
      <c r="I2366" s="981"/>
      <c r="J2366" s="981"/>
      <c r="K2366" s="981"/>
      <c r="L2366" s="982"/>
      <c r="M2366" s="981" t="str">
        <f t="shared" si="100"/>
        <v/>
      </c>
      <c r="N2366" s="981">
        <f t="shared" si="79"/>
        <v>0</v>
      </c>
      <c r="O2366" s="904"/>
      <c r="P2366" s="904"/>
      <c r="Q2366" s="741"/>
    </row>
    <row r="2367" ht="22.5" hidden="1" customHeight="1">
      <c r="A2367" s="723" t="b">
        <v>0</v>
      </c>
      <c r="B2367" s="978"/>
      <c r="C2367" s="971"/>
      <c r="D2367" s="930"/>
      <c r="E2367" s="979"/>
      <c r="F2367" s="889"/>
      <c r="G2367" s="890"/>
      <c r="H2367" s="980"/>
      <c r="I2367" s="981"/>
      <c r="J2367" s="981"/>
      <c r="K2367" s="981"/>
      <c r="L2367" s="982"/>
      <c r="M2367" s="981" t="str">
        <f t="shared" si="100"/>
        <v/>
      </c>
      <c r="N2367" s="981">
        <f t="shared" si="79"/>
        <v>0</v>
      </c>
      <c r="O2367" s="904"/>
      <c r="P2367" s="904"/>
      <c r="Q2367" s="741"/>
    </row>
    <row r="2368" ht="22.5" hidden="1" customHeight="1">
      <c r="A2368" s="723" t="b">
        <v>0</v>
      </c>
      <c r="B2368" s="978"/>
      <c r="C2368" s="971"/>
      <c r="D2368" s="930"/>
      <c r="E2368" s="979"/>
      <c r="F2368" s="889"/>
      <c r="G2368" s="890"/>
      <c r="H2368" s="980"/>
      <c r="I2368" s="981"/>
      <c r="J2368" s="981"/>
      <c r="K2368" s="981"/>
      <c r="L2368" s="982"/>
      <c r="M2368" s="981" t="str">
        <f t="shared" si="100"/>
        <v/>
      </c>
      <c r="N2368" s="981">
        <f t="shared" si="79"/>
        <v>0</v>
      </c>
      <c r="O2368" s="904"/>
      <c r="P2368" s="904"/>
      <c r="Q2368" s="741"/>
    </row>
    <row r="2369" ht="22.5" hidden="1" customHeight="1">
      <c r="A2369" s="723" t="b">
        <v>0</v>
      </c>
      <c r="B2369" s="978"/>
      <c r="C2369" s="971"/>
      <c r="D2369" s="930"/>
      <c r="E2369" s="979"/>
      <c r="F2369" s="889"/>
      <c r="G2369" s="890"/>
      <c r="H2369" s="980"/>
      <c r="I2369" s="981"/>
      <c r="J2369" s="981"/>
      <c r="K2369" s="981"/>
      <c r="L2369" s="982"/>
      <c r="M2369" s="981" t="str">
        <f t="shared" si="100"/>
        <v/>
      </c>
      <c r="N2369" s="981">
        <f t="shared" si="79"/>
        <v>0</v>
      </c>
      <c r="O2369" s="904"/>
      <c r="P2369" s="904"/>
      <c r="Q2369" s="741"/>
    </row>
    <row r="2370" ht="22.5" hidden="1" customHeight="1">
      <c r="A2370" s="723" t="b">
        <v>0</v>
      </c>
      <c r="B2370" s="978"/>
      <c r="C2370" s="971"/>
      <c r="D2370" s="930"/>
      <c r="E2370" s="979"/>
      <c r="F2370" s="889"/>
      <c r="G2370" s="890"/>
      <c r="H2370" s="980"/>
      <c r="I2370" s="981"/>
      <c r="J2370" s="981"/>
      <c r="K2370" s="981"/>
      <c r="L2370" s="982"/>
      <c r="M2370" s="981" t="str">
        <f t="shared" si="100"/>
        <v/>
      </c>
      <c r="N2370" s="981">
        <f t="shared" si="79"/>
        <v>0</v>
      </c>
      <c r="O2370" s="904"/>
      <c r="P2370" s="904"/>
      <c r="Q2370" s="741"/>
    </row>
    <row r="2371" ht="22.5" hidden="1" customHeight="1">
      <c r="A2371" s="723" t="b">
        <v>0</v>
      </c>
      <c r="B2371" s="978"/>
      <c r="C2371" s="971"/>
      <c r="D2371" s="930"/>
      <c r="E2371" s="979"/>
      <c r="F2371" s="889"/>
      <c r="G2371" s="890"/>
      <c r="H2371" s="980"/>
      <c r="I2371" s="981"/>
      <c r="J2371" s="981"/>
      <c r="K2371" s="981"/>
      <c r="L2371" s="982"/>
      <c r="M2371" s="981" t="str">
        <f t="shared" si="100"/>
        <v/>
      </c>
      <c r="N2371" s="981">
        <f t="shared" si="79"/>
        <v>0</v>
      </c>
      <c r="O2371" s="904"/>
      <c r="P2371" s="904"/>
      <c r="Q2371" s="741"/>
    </row>
    <row r="2372" ht="22.5" hidden="1" customHeight="1">
      <c r="A2372" s="723" t="b">
        <v>0</v>
      </c>
      <c r="B2372" s="978"/>
      <c r="C2372" s="971"/>
      <c r="D2372" s="930"/>
      <c r="E2372" s="979"/>
      <c r="F2372" s="889"/>
      <c r="G2372" s="890"/>
      <c r="H2372" s="980"/>
      <c r="I2372" s="981"/>
      <c r="J2372" s="981"/>
      <c r="K2372" s="981"/>
      <c r="L2372" s="982"/>
      <c r="M2372" s="981" t="str">
        <f t="shared" si="100"/>
        <v/>
      </c>
      <c r="N2372" s="981">
        <f t="shared" si="79"/>
        <v>0</v>
      </c>
      <c r="O2372" s="904"/>
      <c r="P2372" s="904"/>
      <c r="Q2372" s="741"/>
    </row>
    <row r="2373" ht="22.5" hidden="1" customHeight="1">
      <c r="A2373" s="723" t="b">
        <v>0</v>
      </c>
      <c r="B2373" s="978"/>
      <c r="C2373" s="971"/>
      <c r="D2373" s="930"/>
      <c r="E2373" s="979"/>
      <c r="F2373" s="889"/>
      <c r="G2373" s="890"/>
      <c r="H2373" s="980"/>
      <c r="I2373" s="981"/>
      <c r="J2373" s="981"/>
      <c r="K2373" s="981"/>
      <c r="L2373" s="982"/>
      <c r="M2373" s="981" t="str">
        <f t="shared" si="100"/>
        <v/>
      </c>
      <c r="N2373" s="981">
        <f t="shared" si="79"/>
        <v>0</v>
      </c>
      <c r="O2373" s="904"/>
      <c r="P2373" s="904"/>
      <c r="Q2373" s="741"/>
    </row>
    <row r="2374" ht="22.5" hidden="1" customHeight="1">
      <c r="A2374" s="723" t="b">
        <v>0</v>
      </c>
      <c r="B2374" s="978"/>
      <c r="C2374" s="971"/>
      <c r="D2374" s="930"/>
      <c r="E2374" s="979"/>
      <c r="F2374" s="889"/>
      <c r="G2374" s="890"/>
      <c r="H2374" s="980"/>
      <c r="I2374" s="981"/>
      <c r="J2374" s="981"/>
      <c r="K2374" s="981"/>
      <c r="L2374" s="982"/>
      <c r="M2374" s="981" t="str">
        <f t="shared" si="100"/>
        <v/>
      </c>
      <c r="N2374" s="981">
        <f t="shared" si="79"/>
        <v>0</v>
      </c>
      <c r="O2374" s="904"/>
      <c r="P2374" s="904"/>
      <c r="Q2374" s="741"/>
    </row>
    <row r="2375" ht="22.5" hidden="1" customHeight="1">
      <c r="A2375" s="723" t="b">
        <v>0</v>
      </c>
      <c r="B2375" s="978"/>
      <c r="C2375" s="971"/>
      <c r="D2375" s="930"/>
      <c r="E2375" s="979"/>
      <c r="F2375" s="889"/>
      <c r="G2375" s="890"/>
      <c r="H2375" s="980"/>
      <c r="I2375" s="981"/>
      <c r="J2375" s="981"/>
      <c r="K2375" s="981"/>
      <c r="L2375" s="982"/>
      <c r="M2375" s="981" t="str">
        <f t="shared" si="100"/>
        <v/>
      </c>
      <c r="N2375" s="981">
        <f t="shared" si="79"/>
        <v>0</v>
      </c>
      <c r="O2375" s="904"/>
      <c r="P2375" s="904"/>
      <c r="Q2375" s="741"/>
    </row>
    <row r="2376" ht="22.5" hidden="1" customHeight="1">
      <c r="A2376" s="723" t="b">
        <v>0</v>
      </c>
      <c r="B2376" s="978"/>
      <c r="C2376" s="971"/>
      <c r="D2376" s="930"/>
      <c r="E2376" s="979"/>
      <c r="F2376" s="889"/>
      <c r="G2376" s="890"/>
      <c r="H2376" s="980"/>
      <c r="I2376" s="981"/>
      <c r="J2376" s="981"/>
      <c r="K2376" s="981"/>
      <c r="L2376" s="982"/>
      <c r="M2376" s="981" t="str">
        <f t="shared" si="100"/>
        <v/>
      </c>
      <c r="N2376" s="981">
        <f t="shared" si="79"/>
        <v>0</v>
      </c>
      <c r="O2376" s="904"/>
      <c r="P2376" s="904"/>
      <c r="Q2376" s="741"/>
    </row>
    <row r="2377" ht="22.5" hidden="1" customHeight="1">
      <c r="A2377" s="723" t="b">
        <v>0</v>
      </c>
      <c r="B2377" s="978"/>
      <c r="C2377" s="971"/>
      <c r="D2377" s="930"/>
      <c r="E2377" s="979"/>
      <c r="F2377" s="889"/>
      <c r="G2377" s="890"/>
      <c r="H2377" s="980"/>
      <c r="I2377" s="981"/>
      <c r="J2377" s="981"/>
      <c r="K2377" s="981"/>
      <c r="L2377" s="982"/>
      <c r="M2377" s="981" t="str">
        <f t="shared" si="100"/>
        <v/>
      </c>
      <c r="N2377" s="981">
        <f t="shared" si="79"/>
        <v>0</v>
      </c>
      <c r="O2377" s="904"/>
      <c r="P2377" s="904"/>
      <c r="Q2377" s="741"/>
    </row>
    <row r="2378" ht="22.5" hidden="1" customHeight="1">
      <c r="A2378" s="723" t="b">
        <v>0</v>
      </c>
      <c r="B2378" s="978"/>
      <c r="C2378" s="971"/>
      <c r="D2378" s="930"/>
      <c r="E2378" s="979"/>
      <c r="F2378" s="889"/>
      <c r="G2378" s="890"/>
      <c r="H2378" s="980"/>
      <c r="I2378" s="981"/>
      <c r="J2378" s="981"/>
      <c r="K2378" s="981"/>
      <c r="L2378" s="982"/>
      <c r="M2378" s="981" t="str">
        <f t="shared" si="100"/>
        <v/>
      </c>
      <c r="N2378" s="981">
        <f t="shared" si="79"/>
        <v>0</v>
      </c>
      <c r="O2378" s="904"/>
      <c r="P2378" s="904"/>
      <c r="Q2378" s="741"/>
    </row>
    <row r="2379" ht="22.5" hidden="1" customHeight="1">
      <c r="A2379" s="723" t="b">
        <v>0</v>
      </c>
      <c r="B2379" s="978"/>
      <c r="C2379" s="971"/>
      <c r="D2379" s="930"/>
      <c r="E2379" s="979"/>
      <c r="F2379" s="889"/>
      <c r="G2379" s="890"/>
      <c r="H2379" s="980"/>
      <c r="I2379" s="981"/>
      <c r="J2379" s="981"/>
      <c r="K2379" s="981"/>
      <c r="L2379" s="982"/>
      <c r="M2379" s="981" t="str">
        <f t="shared" si="100"/>
        <v/>
      </c>
      <c r="N2379" s="981">
        <f t="shared" si="79"/>
        <v>0</v>
      </c>
      <c r="O2379" s="904"/>
      <c r="P2379" s="904"/>
      <c r="Q2379" s="741"/>
    </row>
    <row r="2380" ht="22.5" hidden="1" customHeight="1">
      <c r="A2380" s="723" t="b">
        <v>0</v>
      </c>
      <c r="B2380" s="978"/>
      <c r="C2380" s="971"/>
      <c r="D2380" s="930"/>
      <c r="E2380" s="979"/>
      <c r="F2380" s="889"/>
      <c r="G2380" s="890"/>
      <c r="H2380" s="980"/>
      <c r="I2380" s="981"/>
      <c r="J2380" s="981"/>
      <c r="K2380" s="981"/>
      <c r="L2380" s="982"/>
      <c r="M2380" s="981" t="str">
        <f t="shared" si="100"/>
        <v/>
      </c>
      <c r="N2380" s="981">
        <f t="shared" si="79"/>
        <v>0</v>
      </c>
      <c r="O2380" s="904"/>
      <c r="P2380" s="904"/>
      <c r="Q2380" s="741"/>
    </row>
    <row r="2381" ht="22.5" hidden="1" customHeight="1">
      <c r="A2381" s="723" t="b">
        <v>0</v>
      </c>
      <c r="B2381" s="978"/>
      <c r="C2381" s="971"/>
      <c r="D2381" s="930"/>
      <c r="E2381" s="979"/>
      <c r="F2381" s="889"/>
      <c r="G2381" s="890"/>
      <c r="H2381" s="980"/>
      <c r="I2381" s="981"/>
      <c r="J2381" s="981"/>
      <c r="K2381" s="981"/>
      <c r="L2381" s="982"/>
      <c r="M2381" s="981" t="str">
        <f t="shared" si="100"/>
        <v/>
      </c>
      <c r="N2381" s="981">
        <f t="shared" si="79"/>
        <v>0</v>
      </c>
      <c r="O2381" s="904"/>
      <c r="P2381" s="904"/>
      <c r="Q2381" s="741"/>
    </row>
    <row r="2382" ht="22.5" hidden="1" customHeight="1">
      <c r="A2382" s="723" t="b">
        <v>0</v>
      </c>
      <c r="B2382" s="978"/>
      <c r="C2382" s="971"/>
      <c r="D2382" s="930"/>
      <c r="E2382" s="979"/>
      <c r="F2382" s="889"/>
      <c r="G2382" s="890"/>
      <c r="H2382" s="980"/>
      <c r="I2382" s="981"/>
      <c r="J2382" s="981"/>
      <c r="K2382" s="981"/>
      <c r="L2382" s="982"/>
      <c r="M2382" s="981" t="str">
        <f t="shared" si="100"/>
        <v/>
      </c>
      <c r="N2382" s="981">
        <f t="shared" si="79"/>
        <v>0</v>
      </c>
      <c r="O2382" s="904"/>
      <c r="P2382" s="904"/>
      <c r="Q2382" s="741"/>
    </row>
    <row r="2383" ht="22.5" hidden="1" customHeight="1">
      <c r="A2383" s="723" t="b">
        <v>0</v>
      </c>
      <c r="B2383" s="978"/>
      <c r="C2383" s="971"/>
      <c r="D2383" s="930"/>
      <c r="E2383" s="979"/>
      <c r="F2383" s="889"/>
      <c r="G2383" s="890"/>
      <c r="H2383" s="980"/>
      <c r="I2383" s="981"/>
      <c r="J2383" s="981"/>
      <c r="K2383" s="981"/>
      <c r="L2383" s="982"/>
      <c r="M2383" s="981" t="str">
        <f t="shared" si="100"/>
        <v/>
      </c>
      <c r="N2383" s="981">
        <f t="shared" si="79"/>
        <v>0</v>
      </c>
      <c r="O2383" s="904"/>
      <c r="P2383" s="904"/>
      <c r="Q2383" s="741"/>
    </row>
    <row r="2384" ht="22.5" hidden="1" customHeight="1">
      <c r="A2384" s="723" t="b">
        <v>0</v>
      </c>
      <c r="B2384" s="978"/>
      <c r="C2384" s="971"/>
      <c r="D2384" s="930"/>
      <c r="E2384" s="979"/>
      <c r="F2384" s="889"/>
      <c r="G2384" s="890"/>
      <c r="H2384" s="980"/>
      <c r="I2384" s="981"/>
      <c r="J2384" s="981"/>
      <c r="K2384" s="981"/>
      <c r="L2384" s="982"/>
      <c r="M2384" s="981" t="str">
        <f t="shared" si="100"/>
        <v/>
      </c>
      <c r="N2384" s="981">
        <f t="shared" si="79"/>
        <v>0</v>
      </c>
      <c r="O2384" s="904"/>
      <c r="P2384" s="904"/>
      <c r="Q2384" s="741"/>
    </row>
    <row r="2385" ht="22.5" hidden="1" customHeight="1">
      <c r="A2385" s="723" t="b">
        <v>0</v>
      </c>
      <c r="B2385" s="978"/>
      <c r="C2385" s="971"/>
      <c r="D2385" s="930"/>
      <c r="E2385" s="979"/>
      <c r="F2385" s="889"/>
      <c r="G2385" s="890"/>
      <c r="H2385" s="980"/>
      <c r="I2385" s="981"/>
      <c r="J2385" s="981"/>
      <c r="K2385" s="981"/>
      <c r="L2385" s="982"/>
      <c r="M2385" s="981" t="str">
        <f t="shared" si="100"/>
        <v/>
      </c>
      <c r="N2385" s="981">
        <f t="shared" si="79"/>
        <v>0</v>
      </c>
      <c r="O2385" s="904"/>
      <c r="P2385" s="904"/>
      <c r="Q2385" s="741"/>
    </row>
    <row r="2386" ht="22.5" hidden="1" customHeight="1">
      <c r="A2386" s="723" t="b">
        <v>0</v>
      </c>
      <c r="B2386" s="978"/>
      <c r="C2386" s="971"/>
      <c r="D2386" s="930"/>
      <c r="E2386" s="979"/>
      <c r="F2386" s="889"/>
      <c r="G2386" s="890"/>
      <c r="H2386" s="980"/>
      <c r="I2386" s="981"/>
      <c r="J2386" s="981"/>
      <c r="K2386" s="981"/>
      <c r="L2386" s="982"/>
      <c r="M2386" s="981" t="str">
        <f t="shared" si="100"/>
        <v/>
      </c>
      <c r="N2386" s="981">
        <f t="shared" si="79"/>
        <v>0</v>
      </c>
      <c r="O2386" s="904"/>
      <c r="P2386" s="904"/>
      <c r="Q2386" s="741"/>
    </row>
    <row r="2387" ht="22.5" hidden="1" customHeight="1">
      <c r="A2387" s="723" t="b">
        <v>0</v>
      </c>
      <c r="B2387" s="978"/>
      <c r="C2387" s="971"/>
      <c r="D2387" s="930"/>
      <c r="E2387" s="979"/>
      <c r="F2387" s="889"/>
      <c r="G2387" s="890"/>
      <c r="H2387" s="980"/>
      <c r="I2387" s="981"/>
      <c r="J2387" s="981"/>
      <c r="K2387" s="981"/>
      <c r="L2387" s="982"/>
      <c r="M2387" s="981" t="str">
        <f t="shared" si="100"/>
        <v/>
      </c>
      <c r="N2387" s="981">
        <f t="shared" si="79"/>
        <v>0</v>
      </c>
      <c r="O2387" s="904"/>
      <c r="P2387" s="904"/>
      <c r="Q2387" s="741"/>
    </row>
    <row r="2388" ht="22.5" hidden="1" customHeight="1">
      <c r="A2388" s="723" t="b">
        <v>0</v>
      </c>
      <c r="B2388" s="978"/>
      <c r="C2388" s="971"/>
      <c r="D2388" s="930"/>
      <c r="E2388" s="979"/>
      <c r="F2388" s="889"/>
      <c r="G2388" s="890"/>
      <c r="H2388" s="980"/>
      <c r="I2388" s="981"/>
      <c r="J2388" s="981"/>
      <c r="K2388" s="981"/>
      <c r="L2388" s="982"/>
      <c r="M2388" s="981" t="str">
        <f t="shared" si="100"/>
        <v/>
      </c>
      <c r="N2388" s="981">
        <f t="shared" si="79"/>
        <v>0</v>
      </c>
      <c r="O2388" s="904"/>
      <c r="P2388" s="904"/>
      <c r="Q2388" s="741"/>
    </row>
    <row r="2389" ht="22.5" hidden="1" customHeight="1">
      <c r="A2389" s="723" t="b">
        <v>0</v>
      </c>
      <c r="B2389" s="978"/>
      <c r="C2389" s="971"/>
      <c r="D2389" s="930"/>
      <c r="E2389" s="979"/>
      <c r="F2389" s="889"/>
      <c r="G2389" s="890"/>
      <c r="H2389" s="980"/>
      <c r="I2389" s="981"/>
      <c r="J2389" s="981"/>
      <c r="K2389" s="981"/>
      <c r="L2389" s="982"/>
      <c r="M2389" s="981" t="str">
        <f t="shared" si="100"/>
        <v/>
      </c>
      <c r="N2389" s="981">
        <f t="shared" si="79"/>
        <v>0</v>
      </c>
      <c r="O2389" s="904"/>
      <c r="P2389" s="904"/>
      <c r="Q2389" s="741"/>
    </row>
    <row r="2390" ht="22.5" hidden="1" customHeight="1">
      <c r="A2390" s="723" t="b">
        <v>0</v>
      </c>
      <c r="B2390" s="978"/>
      <c r="C2390" s="971"/>
      <c r="D2390" s="930"/>
      <c r="E2390" s="979"/>
      <c r="F2390" s="889"/>
      <c r="G2390" s="890"/>
      <c r="H2390" s="980"/>
      <c r="I2390" s="981"/>
      <c r="J2390" s="981"/>
      <c r="K2390" s="981"/>
      <c r="L2390" s="982"/>
      <c r="M2390" s="981" t="str">
        <f t="shared" si="100"/>
        <v/>
      </c>
      <c r="N2390" s="981">
        <f t="shared" si="79"/>
        <v>0</v>
      </c>
      <c r="O2390" s="904"/>
      <c r="P2390" s="904"/>
      <c r="Q2390" s="741"/>
    </row>
    <row r="2391" ht="22.5" hidden="1" customHeight="1">
      <c r="A2391" s="723" t="b">
        <v>0</v>
      </c>
      <c r="B2391" s="978"/>
      <c r="C2391" s="971"/>
      <c r="D2391" s="930"/>
      <c r="E2391" s="979"/>
      <c r="F2391" s="889"/>
      <c r="G2391" s="890"/>
      <c r="H2391" s="980"/>
      <c r="I2391" s="981"/>
      <c r="J2391" s="981"/>
      <c r="K2391" s="981"/>
      <c r="L2391" s="982"/>
      <c r="M2391" s="981" t="str">
        <f t="shared" si="100"/>
        <v/>
      </c>
      <c r="N2391" s="981">
        <f t="shared" si="79"/>
        <v>0</v>
      </c>
      <c r="O2391" s="904"/>
      <c r="P2391" s="904"/>
      <c r="Q2391" s="741"/>
    </row>
    <row r="2392" ht="22.5" hidden="1" customHeight="1">
      <c r="A2392" s="723" t="b">
        <v>0</v>
      </c>
      <c r="B2392" s="978"/>
      <c r="C2392" s="971"/>
      <c r="D2392" s="930"/>
      <c r="E2392" s="979"/>
      <c r="F2392" s="889"/>
      <c r="G2392" s="890"/>
      <c r="H2392" s="980"/>
      <c r="I2392" s="981"/>
      <c r="J2392" s="981"/>
      <c r="K2392" s="981"/>
      <c r="L2392" s="982"/>
      <c r="M2392" s="981" t="str">
        <f t="shared" si="100"/>
        <v/>
      </c>
      <c r="N2392" s="981">
        <f t="shared" si="79"/>
        <v>0</v>
      </c>
      <c r="O2392" s="904"/>
      <c r="P2392" s="904"/>
      <c r="Q2392" s="741"/>
    </row>
    <row r="2393" ht="22.5" hidden="1" customHeight="1">
      <c r="A2393" s="723" t="b">
        <v>0</v>
      </c>
      <c r="B2393" s="978"/>
      <c r="C2393" s="971"/>
      <c r="D2393" s="930"/>
      <c r="E2393" s="979"/>
      <c r="F2393" s="889"/>
      <c r="G2393" s="890"/>
      <c r="H2393" s="980"/>
      <c r="I2393" s="981"/>
      <c r="J2393" s="981"/>
      <c r="K2393" s="981"/>
      <c r="L2393" s="982"/>
      <c r="M2393" s="981" t="str">
        <f t="shared" si="100"/>
        <v/>
      </c>
      <c r="N2393" s="981">
        <f t="shared" si="79"/>
        <v>0</v>
      </c>
      <c r="O2393" s="904"/>
      <c r="P2393" s="904"/>
      <c r="Q2393" s="741"/>
    </row>
    <row r="2394" ht="22.5" hidden="1" customHeight="1">
      <c r="A2394" s="723" t="b">
        <v>0</v>
      </c>
      <c r="B2394" s="978"/>
      <c r="C2394" s="971"/>
      <c r="D2394" s="930"/>
      <c r="E2394" s="979"/>
      <c r="F2394" s="889"/>
      <c r="G2394" s="890"/>
      <c r="H2394" s="980"/>
      <c r="I2394" s="981"/>
      <c r="J2394" s="981"/>
      <c r="K2394" s="981"/>
      <c r="L2394" s="982"/>
      <c r="M2394" s="981" t="str">
        <f t="shared" si="100"/>
        <v/>
      </c>
      <c r="N2394" s="981">
        <f t="shared" si="79"/>
        <v>0</v>
      </c>
      <c r="O2394" s="904"/>
      <c r="P2394" s="904"/>
      <c r="Q2394" s="741"/>
    </row>
    <row r="2395" ht="22.5" hidden="1" customHeight="1">
      <c r="A2395" s="723" t="b">
        <v>0</v>
      </c>
      <c r="B2395" s="978"/>
      <c r="C2395" s="971"/>
      <c r="D2395" s="930"/>
      <c r="E2395" s="979"/>
      <c r="F2395" s="889"/>
      <c r="G2395" s="890"/>
      <c r="H2395" s="980"/>
      <c r="I2395" s="981"/>
      <c r="J2395" s="981"/>
      <c r="K2395" s="981"/>
      <c r="L2395" s="982"/>
      <c r="M2395" s="981" t="str">
        <f t="shared" si="100"/>
        <v/>
      </c>
      <c r="N2395" s="981">
        <f t="shared" si="79"/>
        <v>0</v>
      </c>
      <c r="O2395" s="904"/>
      <c r="P2395" s="904"/>
      <c r="Q2395" s="741"/>
    </row>
    <row r="2396" ht="22.5" hidden="1" customHeight="1">
      <c r="A2396" s="723" t="b">
        <v>0</v>
      </c>
      <c r="B2396" s="978"/>
      <c r="C2396" s="971"/>
      <c r="D2396" s="930"/>
      <c r="E2396" s="979"/>
      <c r="F2396" s="889"/>
      <c r="G2396" s="890"/>
      <c r="H2396" s="980"/>
      <c r="I2396" s="981"/>
      <c r="J2396" s="981"/>
      <c r="K2396" s="981"/>
      <c r="L2396" s="982"/>
      <c r="M2396" s="981" t="str">
        <f t="shared" si="100"/>
        <v/>
      </c>
      <c r="N2396" s="981">
        <f t="shared" si="79"/>
        <v>0</v>
      </c>
      <c r="O2396" s="904"/>
      <c r="P2396" s="904"/>
      <c r="Q2396" s="741"/>
    </row>
    <row r="2397" ht="22.5" hidden="1" customHeight="1">
      <c r="A2397" s="723" t="b">
        <v>0</v>
      </c>
      <c r="B2397" s="978"/>
      <c r="C2397" s="971"/>
      <c r="D2397" s="930"/>
      <c r="E2397" s="979"/>
      <c r="F2397" s="889"/>
      <c r="G2397" s="890"/>
      <c r="H2397" s="980"/>
      <c r="I2397" s="981"/>
      <c r="J2397" s="981"/>
      <c r="K2397" s="981"/>
      <c r="L2397" s="982"/>
      <c r="M2397" s="981" t="str">
        <f t="shared" si="100"/>
        <v/>
      </c>
      <c r="N2397" s="981">
        <f t="shared" si="79"/>
        <v>0</v>
      </c>
      <c r="O2397" s="904"/>
      <c r="P2397" s="904"/>
      <c r="Q2397" s="741"/>
    </row>
    <row r="2398" ht="22.5" hidden="1" customHeight="1">
      <c r="A2398" s="723" t="b">
        <v>0</v>
      </c>
      <c r="B2398" s="978"/>
      <c r="C2398" s="971"/>
      <c r="D2398" s="930"/>
      <c r="E2398" s="979"/>
      <c r="F2398" s="889"/>
      <c r="G2398" s="890"/>
      <c r="H2398" s="980"/>
      <c r="I2398" s="981"/>
      <c r="J2398" s="981"/>
      <c r="K2398" s="981"/>
      <c r="L2398" s="982"/>
      <c r="M2398" s="981" t="str">
        <f t="shared" si="100"/>
        <v/>
      </c>
      <c r="N2398" s="981">
        <f t="shared" si="79"/>
        <v>0</v>
      </c>
      <c r="O2398" s="904"/>
      <c r="P2398" s="904"/>
      <c r="Q2398" s="741"/>
    </row>
    <row r="2399" ht="22.5" hidden="1" customHeight="1">
      <c r="A2399" s="723" t="b">
        <v>0</v>
      </c>
      <c r="B2399" s="978"/>
      <c r="C2399" s="971"/>
      <c r="D2399" s="930"/>
      <c r="E2399" s="979"/>
      <c r="F2399" s="889"/>
      <c r="G2399" s="890"/>
      <c r="H2399" s="980"/>
      <c r="I2399" s="981"/>
      <c r="J2399" s="981"/>
      <c r="K2399" s="981"/>
      <c r="L2399" s="982"/>
      <c r="M2399" s="981" t="str">
        <f t="shared" si="100"/>
        <v/>
      </c>
      <c r="N2399" s="981">
        <f t="shared" si="79"/>
        <v>0</v>
      </c>
      <c r="O2399" s="904"/>
      <c r="P2399" s="904"/>
      <c r="Q2399" s="741"/>
    </row>
    <row r="2400" ht="22.5" hidden="1" customHeight="1">
      <c r="A2400" s="723" t="b">
        <v>0</v>
      </c>
      <c r="B2400" s="978"/>
      <c r="C2400" s="971"/>
      <c r="D2400" s="930"/>
      <c r="E2400" s="979"/>
      <c r="F2400" s="889"/>
      <c r="G2400" s="890"/>
      <c r="H2400" s="980"/>
      <c r="I2400" s="981"/>
      <c r="J2400" s="981"/>
      <c r="K2400" s="981"/>
      <c r="L2400" s="982"/>
      <c r="M2400" s="981" t="str">
        <f t="shared" si="100"/>
        <v/>
      </c>
      <c r="N2400" s="981">
        <f t="shared" si="79"/>
        <v>0</v>
      </c>
      <c r="O2400" s="904"/>
      <c r="P2400" s="904"/>
      <c r="Q2400" s="741"/>
    </row>
    <row r="2401" ht="22.5" hidden="1" customHeight="1">
      <c r="A2401" s="723" t="b">
        <v>0</v>
      </c>
      <c r="B2401" s="978"/>
      <c r="C2401" s="971"/>
      <c r="D2401" s="930"/>
      <c r="E2401" s="979"/>
      <c r="F2401" s="889"/>
      <c r="G2401" s="890"/>
      <c r="H2401" s="980"/>
      <c r="I2401" s="981"/>
      <c r="J2401" s="981"/>
      <c r="K2401" s="981"/>
      <c r="L2401" s="982"/>
      <c r="M2401" s="981" t="str">
        <f t="shared" si="100"/>
        <v/>
      </c>
      <c r="N2401" s="981">
        <f t="shared" si="79"/>
        <v>0</v>
      </c>
      <c r="O2401" s="904"/>
      <c r="P2401" s="904"/>
      <c r="Q2401" s="741"/>
    </row>
    <row r="2402" ht="22.5" hidden="1" customHeight="1">
      <c r="A2402" s="723" t="b">
        <v>0</v>
      </c>
      <c r="B2402" s="978"/>
      <c r="C2402" s="971"/>
      <c r="D2402" s="930"/>
      <c r="E2402" s="979"/>
      <c r="F2402" s="889"/>
      <c r="G2402" s="890"/>
      <c r="H2402" s="980"/>
      <c r="I2402" s="981"/>
      <c r="J2402" s="981"/>
      <c r="K2402" s="981"/>
      <c r="L2402" s="982"/>
      <c r="M2402" s="981" t="str">
        <f t="shared" si="100"/>
        <v/>
      </c>
      <c r="N2402" s="981">
        <f t="shared" si="79"/>
        <v>0</v>
      </c>
      <c r="O2402" s="904"/>
      <c r="P2402" s="904"/>
      <c r="Q2402" s="741"/>
    </row>
    <row r="2403" ht="22.5" hidden="1" customHeight="1">
      <c r="A2403" s="723" t="b">
        <v>0</v>
      </c>
      <c r="B2403" s="978"/>
      <c r="C2403" s="971"/>
      <c r="D2403" s="930"/>
      <c r="E2403" s="979"/>
      <c r="F2403" s="889"/>
      <c r="G2403" s="890"/>
      <c r="H2403" s="980"/>
      <c r="I2403" s="981"/>
      <c r="J2403" s="981"/>
      <c r="K2403" s="981"/>
      <c r="L2403" s="982"/>
      <c r="M2403" s="981" t="str">
        <f t="shared" si="100"/>
        <v/>
      </c>
      <c r="N2403" s="981">
        <f t="shared" si="79"/>
        <v>0</v>
      </c>
      <c r="O2403" s="904"/>
      <c r="P2403" s="904"/>
      <c r="Q2403" s="741"/>
    </row>
    <row r="2404" ht="22.5" hidden="1" customHeight="1">
      <c r="A2404" s="723" t="b">
        <v>0</v>
      </c>
      <c r="B2404" s="978"/>
      <c r="C2404" s="971"/>
      <c r="D2404" s="930"/>
      <c r="E2404" s="979"/>
      <c r="F2404" s="889"/>
      <c r="G2404" s="890"/>
      <c r="H2404" s="980"/>
      <c r="I2404" s="981"/>
      <c r="J2404" s="981"/>
      <c r="K2404" s="981"/>
      <c r="L2404" s="982"/>
      <c r="M2404" s="981" t="str">
        <f t="shared" si="100"/>
        <v/>
      </c>
      <c r="N2404" s="981">
        <f t="shared" si="79"/>
        <v>0</v>
      </c>
      <c r="O2404" s="904"/>
      <c r="P2404" s="904"/>
      <c r="Q2404" s="741"/>
    </row>
    <row r="2405" ht="22.5" hidden="1" customHeight="1">
      <c r="A2405" s="723" t="b">
        <v>0</v>
      </c>
      <c r="B2405" s="978"/>
      <c r="C2405" s="971"/>
      <c r="D2405" s="930"/>
      <c r="E2405" s="979"/>
      <c r="F2405" s="889"/>
      <c r="G2405" s="890"/>
      <c r="H2405" s="980"/>
      <c r="I2405" s="981"/>
      <c r="J2405" s="981"/>
      <c r="K2405" s="981"/>
      <c r="L2405" s="982"/>
      <c r="M2405" s="981" t="str">
        <f t="shared" si="100"/>
        <v/>
      </c>
      <c r="N2405" s="981">
        <f t="shared" si="79"/>
        <v>0</v>
      </c>
      <c r="O2405" s="904"/>
      <c r="P2405" s="904"/>
      <c r="Q2405" s="741"/>
    </row>
    <row r="2406" ht="22.5" hidden="1" customHeight="1">
      <c r="A2406" s="723" t="b">
        <v>0</v>
      </c>
      <c r="B2406" s="978"/>
      <c r="C2406" s="971"/>
      <c r="D2406" s="930"/>
      <c r="E2406" s="979"/>
      <c r="F2406" s="889"/>
      <c r="G2406" s="890"/>
      <c r="H2406" s="980"/>
      <c r="I2406" s="981"/>
      <c r="J2406" s="981"/>
      <c r="K2406" s="981"/>
      <c r="L2406" s="982"/>
      <c r="M2406" s="981" t="str">
        <f t="shared" si="100"/>
        <v/>
      </c>
      <c r="N2406" s="981">
        <f t="shared" si="79"/>
        <v>0</v>
      </c>
      <c r="O2406" s="904"/>
      <c r="P2406" s="904"/>
      <c r="Q2406" s="741"/>
    </row>
    <row r="2407" ht="22.5" hidden="1" customHeight="1">
      <c r="A2407" s="723" t="b">
        <v>0</v>
      </c>
      <c r="B2407" s="978"/>
      <c r="C2407" s="971"/>
      <c r="D2407" s="930"/>
      <c r="E2407" s="979"/>
      <c r="F2407" s="889"/>
      <c r="G2407" s="890"/>
      <c r="H2407" s="980"/>
      <c r="I2407" s="981"/>
      <c r="J2407" s="981"/>
      <c r="K2407" s="981"/>
      <c r="L2407" s="982"/>
      <c r="M2407" s="981" t="str">
        <f t="shared" si="100"/>
        <v/>
      </c>
      <c r="N2407" s="981">
        <f t="shared" si="79"/>
        <v>0</v>
      </c>
      <c r="O2407" s="904"/>
      <c r="P2407" s="904"/>
      <c r="Q2407" s="741"/>
    </row>
    <row r="2408" ht="22.5" hidden="1" customHeight="1">
      <c r="A2408" s="723" t="b">
        <v>0</v>
      </c>
      <c r="B2408" s="978"/>
      <c r="C2408" s="971"/>
      <c r="D2408" s="930"/>
      <c r="E2408" s="979"/>
      <c r="F2408" s="889"/>
      <c r="G2408" s="890"/>
      <c r="H2408" s="980"/>
      <c r="I2408" s="981"/>
      <c r="J2408" s="981"/>
      <c r="K2408" s="981"/>
      <c r="L2408" s="982"/>
      <c r="M2408" s="981" t="str">
        <f t="shared" si="100"/>
        <v/>
      </c>
      <c r="N2408" s="981">
        <f t="shared" si="79"/>
        <v>0</v>
      </c>
      <c r="O2408" s="904"/>
      <c r="P2408" s="904"/>
      <c r="Q2408" s="741"/>
    </row>
    <row r="2409" ht="22.5" hidden="1" customHeight="1">
      <c r="A2409" s="723" t="b">
        <v>0</v>
      </c>
      <c r="B2409" s="978"/>
      <c r="C2409" s="971"/>
      <c r="D2409" s="930"/>
      <c r="E2409" s="979"/>
      <c r="F2409" s="889"/>
      <c r="G2409" s="890"/>
      <c r="H2409" s="980"/>
      <c r="I2409" s="981"/>
      <c r="J2409" s="981"/>
      <c r="K2409" s="981"/>
      <c r="L2409" s="982"/>
      <c r="M2409" s="981" t="str">
        <f t="shared" si="100"/>
        <v/>
      </c>
      <c r="N2409" s="981">
        <f t="shared" si="79"/>
        <v>0</v>
      </c>
      <c r="O2409" s="904"/>
      <c r="P2409" s="904"/>
      <c r="Q2409" s="741"/>
    </row>
    <row r="2410" ht="22.5" hidden="1" customHeight="1">
      <c r="A2410" s="723" t="b">
        <v>0</v>
      </c>
      <c r="B2410" s="978"/>
      <c r="C2410" s="971"/>
      <c r="D2410" s="930"/>
      <c r="E2410" s="979"/>
      <c r="F2410" s="889"/>
      <c r="G2410" s="890"/>
      <c r="H2410" s="980"/>
      <c r="I2410" s="981"/>
      <c r="J2410" s="981"/>
      <c r="K2410" s="981"/>
      <c r="L2410" s="982"/>
      <c r="M2410" s="981" t="str">
        <f t="shared" si="100"/>
        <v/>
      </c>
      <c r="N2410" s="981">
        <f t="shared" si="79"/>
        <v>0</v>
      </c>
      <c r="O2410" s="904"/>
      <c r="P2410" s="904"/>
      <c r="Q2410" s="741"/>
    </row>
    <row r="2411" ht="22.5" hidden="1" customHeight="1">
      <c r="A2411" s="723" t="b">
        <v>0</v>
      </c>
      <c r="B2411" s="978"/>
      <c r="C2411" s="971"/>
      <c r="D2411" s="930"/>
      <c r="E2411" s="979"/>
      <c r="F2411" s="889"/>
      <c r="G2411" s="890"/>
      <c r="H2411" s="980"/>
      <c r="I2411" s="981"/>
      <c r="J2411" s="981"/>
      <c r="K2411" s="981"/>
      <c r="L2411" s="982"/>
      <c r="M2411" s="981" t="str">
        <f t="shared" si="100"/>
        <v/>
      </c>
      <c r="N2411" s="981">
        <f t="shared" si="79"/>
        <v>0</v>
      </c>
      <c r="O2411" s="904"/>
      <c r="P2411" s="904"/>
      <c r="Q2411" s="741"/>
    </row>
    <row r="2412" ht="22.5" hidden="1" customHeight="1">
      <c r="A2412" s="723" t="b">
        <v>0</v>
      </c>
      <c r="B2412" s="978"/>
      <c r="C2412" s="971"/>
      <c r="D2412" s="930"/>
      <c r="E2412" s="979"/>
      <c r="F2412" s="889"/>
      <c r="G2412" s="890"/>
      <c r="H2412" s="980"/>
      <c r="I2412" s="981"/>
      <c r="J2412" s="981"/>
      <c r="K2412" s="981"/>
      <c r="L2412" s="982"/>
      <c r="M2412" s="981" t="str">
        <f t="shared" si="100"/>
        <v/>
      </c>
      <c r="N2412" s="981">
        <f t="shared" si="79"/>
        <v>0</v>
      </c>
      <c r="O2412" s="904"/>
      <c r="P2412" s="904"/>
      <c r="Q2412" s="741"/>
    </row>
    <row r="2413" ht="22.5" hidden="1" customHeight="1">
      <c r="A2413" s="723" t="b">
        <v>0</v>
      </c>
      <c r="B2413" s="978"/>
      <c r="C2413" s="971"/>
      <c r="D2413" s="930"/>
      <c r="E2413" s="979"/>
      <c r="F2413" s="889"/>
      <c r="G2413" s="890"/>
      <c r="H2413" s="980"/>
      <c r="I2413" s="981"/>
      <c r="J2413" s="981"/>
      <c r="K2413" s="981"/>
      <c r="L2413" s="982"/>
      <c r="M2413" s="981" t="str">
        <f t="shared" si="100"/>
        <v/>
      </c>
      <c r="N2413" s="981">
        <f t="shared" si="79"/>
        <v>0</v>
      </c>
      <c r="O2413" s="904"/>
      <c r="P2413" s="904"/>
      <c r="Q2413" s="741"/>
    </row>
    <row r="2414" ht="22.5" hidden="1" customHeight="1">
      <c r="A2414" s="723" t="b">
        <v>0</v>
      </c>
      <c r="B2414" s="978"/>
      <c r="C2414" s="971"/>
      <c r="D2414" s="930"/>
      <c r="E2414" s="979"/>
      <c r="F2414" s="889"/>
      <c r="G2414" s="890"/>
      <c r="H2414" s="980"/>
      <c r="I2414" s="981"/>
      <c r="J2414" s="981"/>
      <c r="K2414" s="981"/>
      <c r="L2414" s="982"/>
      <c r="M2414" s="981" t="str">
        <f t="shared" si="100"/>
        <v/>
      </c>
      <c r="N2414" s="981">
        <f t="shared" si="79"/>
        <v>0</v>
      </c>
      <c r="O2414" s="904"/>
      <c r="P2414" s="904"/>
      <c r="Q2414" s="741"/>
    </row>
    <row r="2415" ht="22.5" hidden="1" customHeight="1">
      <c r="A2415" s="723" t="b">
        <v>0</v>
      </c>
      <c r="B2415" s="978"/>
      <c r="C2415" s="971"/>
      <c r="D2415" s="930"/>
      <c r="E2415" s="979"/>
      <c r="F2415" s="889"/>
      <c r="G2415" s="890"/>
      <c r="H2415" s="980"/>
      <c r="I2415" s="981"/>
      <c r="J2415" s="981"/>
      <c r="K2415" s="981"/>
      <c r="L2415" s="982"/>
      <c r="M2415" s="981" t="str">
        <f t="shared" si="100"/>
        <v/>
      </c>
      <c r="N2415" s="981">
        <f t="shared" si="79"/>
        <v>0</v>
      </c>
      <c r="O2415" s="904"/>
      <c r="P2415" s="904"/>
      <c r="Q2415" s="741"/>
    </row>
    <row r="2416" ht="22.5" hidden="1" customHeight="1">
      <c r="A2416" s="723" t="b">
        <v>0</v>
      </c>
      <c r="B2416" s="978"/>
      <c r="C2416" s="971"/>
      <c r="D2416" s="930"/>
      <c r="E2416" s="979"/>
      <c r="F2416" s="889"/>
      <c r="G2416" s="890"/>
      <c r="H2416" s="980"/>
      <c r="I2416" s="981"/>
      <c r="J2416" s="981"/>
      <c r="K2416" s="981"/>
      <c r="L2416" s="982"/>
      <c r="M2416" s="981" t="str">
        <f t="shared" si="100"/>
        <v/>
      </c>
      <c r="N2416" s="981">
        <f t="shared" si="79"/>
        <v>0</v>
      </c>
      <c r="O2416" s="904"/>
      <c r="P2416" s="904"/>
      <c r="Q2416" s="741"/>
    </row>
    <row r="2417" ht="22.5" hidden="1" customHeight="1">
      <c r="A2417" s="723" t="b">
        <v>0</v>
      </c>
      <c r="B2417" s="978"/>
      <c r="C2417" s="971"/>
      <c r="D2417" s="930"/>
      <c r="E2417" s="979"/>
      <c r="F2417" s="889"/>
      <c r="G2417" s="890"/>
      <c r="H2417" s="980"/>
      <c r="I2417" s="981"/>
      <c r="J2417" s="981"/>
      <c r="K2417" s="981"/>
      <c r="L2417" s="982"/>
      <c r="M2417" s="981" t="str">
        <f t="shared" si="100"/>
        <v/>
      </c>
      <c r="N2417" s="981">
        <f t="shared" si="79"/>
        <v>0</v>
      </c>
      <c r="O2417" s="904"/>
      <c r="P2417" s="904"/>
      <c r="Q2417" s="741"/>
    </row>
    <row r="2418" ht="22.5" hidden="1" customHeight="1">
      <c r="A2418" s="723" t="b">
        <v>0</v>
      </c>
      <c r="B2418" s="978"/>
      <c r="C2418" s="971"/>
      <c r="D2418" s="930"/>
      <c r="E2418" s="979"/>
      <c r="F2418" s="889"/>
      <c r="G2418" s="890"/>
      <c r="H2418" s="980"/>
      <c r="I2418" s="981"/>
      <c r="J2418" s="981"/>
      <c r="K2418" s="981"/>
      <c r="L2418" s="982"/>
      <c r="M2418" s="981" t="str">
        <f t="shared" si="100"/>
        <v/>
      </c>
      <c r="N2418" s="981">
        <f t="shared" si="79"/>
        <v>0</v>
      </c>
      <c r="O2418" s="904"/>
      <c r="P2418" s="904"/>
      <c r="Q2418" s="741"/>
    </row>
    <row r="2419" ht="22.5" hidden="1" customHeight="1">
      <c r="A2419" s="723" t="b">
        <v>0</v>
      </c>
      <c r="B2419" s="978"/>
      <c r="C2419" s="971"/>
      <c r="D2419" s="930"/>
      <c r="E2419" s="979"/>
      <c r="F2419" s="889"/>
      <c r="G2419" s="890"/>
      <c r="H2419" s="980"/>
      <c r="I2419" s="981"/>
      <c r="J2419" s="981"/>
      <c r="K2419" s="981"/>
      <c r="L2419" s="982"/>
      <c r="M2419" s="981" t="str">
        <f t="shared" si="100"/>
        <v/>
      </c>
      <c r="N2419" s="981">
        <f t="shared" si="79"/>
        <v>0</v>
      </c>
      <c r="O2419" s="904"/>
      <c r="P2419" s="904"/>
      <c r="Q2419" s="741"/>
    </row>
    <row r="2420" ht="22.5" hidden="1" customHeight="1">
      <c r="A2420" s="723" t="b">
        <v>0</v>
      </c>
      <c r="B2420" s="978"/>
      <c r="C2420" s="971"/>
      <c r="D2420" s="930"/>
      <c r="E2420" s="979"/>
      <c r="F2420" s="889"/>
      <c r="G2420" s="890"/>
      <c r="H2420" s="980"/>
      <c r="I2420" s="981"/>
      <c r="J2420" s="981"/>
      <c r="K2420" s="981"/>
      <c r="L2420" s="982"/>
      <c r="M2420" s="981" t="str">
        <f t="shared" si="100"/>
        <v/>
      </c>
      <c r="N2420" s="981">
        <f t="shared" si="79"/>
        <v>0</v>
      </c>
      <c r="O2420" s="904"/>
      <c r="P2420" s="904"/>
      <c r="Q2420" s="741"/>
    </row>
    <row r="2421" ht="22.5" hidden="1" customHeight="1">
      <c r="A2421" s="723" t="b">
        <v>0</v>
      </c>
      <c r="B2421" s="978"/>
      <c r="C2421" s="971"/>
      <c r="D2421" s="930"/>
      <c r="E2421" s="979"/>
      <c r="F2421" s="889"/>
      <c r="G2421" s="890"/>
      <c r="H2421" s="980"/>
      <c r="I2421" s="981"/>
      <c r="J2421" s="981"/>
      <c r="K2421" s="981"/>
      <c r="L2421" s="982"/>
      <c r="M2421" s="981" t="str">
        <f t="shared" si="100"/>
        <v/>
      </c>
      <c r="N2421" s="981">
        <f t="shared" si="79"/>
        <v>0</v>
      </c>
      <c r="O2421" s="904"/>
      <c r="P2421" s="904"/>
      <c r="Q2421" s="741"/>
    </row>
    <row r="2422" ht="22.5" hidden="1" customHeight="1">
      <c r="A2422" s="723" t="b">
        <v>0</v>
      </c>
      <c r="B2422" s="978"/>
      <c r="C2422" s="971"/>
      <c r="D2422" s="930"/>
      <c r="E2422" s="979"/>
      <c r="F2422" s="889"/>
      <c r="G2422" s="890"/>
      <c r="H2422" s="980"/>
      <c r="I2422" s="981"/>
      <c r="J2422" s="981"/>
      <c r="K2422" s="981"/>
      <c r="L2422" s="982"/>
      <c r="M2422" s="981" t="str">
        <f t="shared" si="100"/>
        <v/>
      </c>
      <c r="N2422" s="981">
        <f t="shared" si="79"/>
        <v>0</v>
      </c>
      <c r="O2422" s="904"/>
      <c r="P2422" s="904"/>
      <c r="Q2422" s="741"/>
    </row>
    <row r="2423" ht="22.5" hidden="1" customHeight="1">
      <c r="A2423" s="723" t="b">
        <v>0</v>
      </c>
      <c r="B2423" s="978"/>
      <c r="C2423" s="971"/>
      <c r="D2423" s="930"/>
      <c r="E2423" s="979"/>
      <c r="F2423" s="889"/>
      <c r="G2423" s="890"/>
      <c r="H2423" s="980"/>
      <c r="I2423" s="981"/>
      <c r="J2423" s="981"/>
      <c r="K2423" s="981"/>
      <c r="L2423" s="982"/>
      <c r="M2423" s="981" t="str">
        <f t="shared" si="100"/>
        <v/>
      </c>
      <c r="N2423" s="981">
        <f t="shared" si="79"/>
        <v>0</v>
      </c>
      <c r="O2423" s="904"/>
      <c r="P2423" s="904"/>
      <c r="Q2423" s="741"/>
    </row>
    <row r="2424" ht="22.5" hidden="1" customHeight="1">
      <c r="A2424" s="723" t="b">
        <v>0</v>
      </c>
      <c r="B2424" s="978"/>
      <c r="C2424" s="971"/>
      <c r="D2424" s="930"/>
      <c r="E2424" s="979"/>
      <c r="F2424" s="889"/>
      <c r="G2424" s="890"/>
      <c r="H2424" s="980"/>
      <c r="I2424" s="981"/>
      <c r="J2424" s="981"/>
      <c r="K2424" s="981"/>
      <c r="L2424" s="982"/>
      <c r="M2424" s="981" t="str">
        <f t="shared" si="100"/>
        <v/>
      </c>
      <c r="N2424" s="981">
        <f t="shared" si="79"/>
        <v>0</v>
      </c>
      <c r="O2424" s="904"/>
      <c r="P2424" s="904"/>
      <c r="Q2424" s="741"/>
    </row>
    <row r="2425" ht="22.5" hidden="1" customHeight="1">
      <c r="A2425" s="723" t="b">
        <v>0</v>
      </c>
      <c r="B2425" s="978"/>
      <c r="C2425" s="971"/>
      <c r="D2425" s="930"/>
      <c r="E2425" s="979"/>
      <c r="F2425" s="889"/>
      <c r="G2425" s="890"/>
      <c r="H2425" s="980"/>
      <c r="I2425" s="981"/>
      <c r="J2425" s="981"/>
      <c r="K2425" s="981"/>
      <c r="L2425" s="982"/>
      <c r="M2425" s="981" t="str">
        <f t="shared" si="100"/>
        <v/>
      </c>
      <c r="N2425" s="981">
        <f t="shared" si="79"/>
        <v>0</v>
      </c>
      <c r="O2425" s="904"/>
      <c r="P2425" s="904"/>
      <c r="Q2425" s="741"/>
    </row>
    <row r="2426" ht="22.5" hidden="1" customHeight="1">
      <c r="A2426" s="723" t="b">
        <v>0</v>
      </c>
      <c r="B2426" s="978"/>
      <c r="C2426" s="971"/>
      <c r="D2426" s="930"/>
      <c r="E2426" s="979"/>
      <c r="F2426" s="889"/>
      <c r="G2426" s="890"/>
      <c r="H2426" s="980"/>
      <c r="I2426" s="981"/>
      <c r="J2426" s="981"/>
      <c r="K2426" s="981"/>
      <c r="L2426" s="982"/>
      <c r="M2426" s="981" t="str">
        <f t="shared" si="100"/>
        <v/>
      </c>
      <c r="N2426" s="981">
        <f t="shared" si="79"/>
        <v>0</v>
      </c>
      <c r="O2426" s="904"/>
      <c r="P2426" s="904"/>
      <c r="Q2426" s="741"/>
    </row>
    <row r="2427" ht="22.5" hidden="1" customHeight="1">
      <c r="A2427" s="723" t="b">
        <v>0</v>
      </c>
      <c r="B2427" s="978"/>
      <c r="C2427" s="971"/>
      <c r="D2427" s="930"/>
      <c r="E2427" s="979"/>
      <c r="F2427" s="889"/>
      <c r="G2427" s="890"/>
      <c r="H2427" s="980"/>
      <c r="I2427" s="981"/>
      <c r="J2427" s="981"/>
      <c r="K2427" s="981"/>
      <c r="L2427" s="982"/>
      <c r="M2427" s="981" t="str">
        <f t="shared" si="100"/>
        <v/>
      </c>
      <c r="N2427" s="981">
        <f t="shared" si="79"/>
        <v>0</v>
      </c>
      <c r="O2427" s="904"/>
      <c r="P2427" s="904"/>
      <c r="Q2427" s="741"/>
    </row>
    <row r="2428" ht="22.5" hidden="1" customHeight="1">
      <c r="A2428" s="723" t="b">
        <v>0</v>
      </c>
      <c r="B2428" s="978"/>
      <c r="C2428" s="971"/>
      <c r="D2428" s="930"/>
      <c r="E2428" s="979"/>
      <c r="F2428" s="889"/>
      <c r="G2428" s="890"/>
      <c r="H2428" s="980"/>
      <c r="I2428" s="981"/>
      <c r="J2428" s="981"/>
      <c r="K2428" s="981"/>
      <c r="L2428" s="982"/>
      <c r="M2428" s="981" t="str">
        <f t="shared" si="100"/>
        <v/>
      </c>
      <c r="N2428" s="981">
        <f t="shared" si="79"/>
        <v>0</v>
      </c>
      <c r="O2428" s="904"/>
      <c r="P2428" s="904"/>
      <c r="Q2428" s="741"/>
    </row>
    <row r="2429" ht="22.5" hidden="1" customHeight="1">
      <c r="A2429" s="723" t="b">
        <v>0</v>
      </c>
      <c r="B2429" s="978"/>
      <c r="C2429" s="971"/>
      <c r="D2429" s="930"/>
      <c r="E2429" s="979"/>
      <c r="F2429" s="889"/>
      <c r="G2429" s="890"/>
      <c r="H2429" s="980"/>
      <c r="I2429" s="981"/>
      <c r="J2429" s="981"/>
      <c r="K2429" s="981"/>
      <c r="L2429" s="982"/>
      <c r="M2429" s="981" t="str">
        <f t="shared" si="100"/>
        <v/>
      </c>
      <c r="N2429" s="981">
        <f t="shared" si="79"/>
        <v>0</v>
      </c>
      <c r="O2429" s="904"/>
      <c r="P2429" s="904"/>
      <c r="Q2429" s="741"/>
    </row>
    <row r="2430" ht="22.5" hidden="1" customHeight="1">
      <c r="A2430" s="723" t="b">
        <v>0</v>
      </c>
      <c r="B2430" s="978"/>
      <c r="C2430" s="971"/>
      <c r="D2430" s="930"/>
      <c r="E2430" s="979"/>
      <c r="F2430" s="889"/>
      <c r="G2430" s="890"/>
      <c r="H2430" s="980"/>
      <c r="I2430" s="981"/>
      <c r="J2430" s="981"/>
      <c r="K2430" s="981"/>
      <c r="L2430" s="982"/>
      <c r="M2430" s="981" t="str">
        <f t="shared" si="100"/>
        <v/>
      </c>
      <c r="N2430" s="981">
        <f t="shared" si="79"/>
        <v>0</v>
      </c>
      <c r="O2430" s="904"/>
      <c r="P2430" s="904"/>
      <c r="Q2430" s="741"/>
    </row>
    <row r="2431" ht="22.5" hidden="1" customHeight="1">
      <c r="A2431" s="723" t="b">
        <v>0</v>
      </c>
      <c r="B2431" s="978"/>
      <c r="C2431" s="971"/>
      <c r="D2431" s="930"/>
      <c r="E2431" s="979"/>
      <c r="F2431" s="889"/>
      <c r="G2431" s="890"/>
      <c r="H2431" s="980"/>
      <c r="I2431" s="981"/>
      <c r="J2431" s="981"/>
      <c r="K2431" s="981"/>
      <c r="L2431" s="982"/>
      <c r="M2431" s="981" t="str">
        <f t="shared" si="100"/>
        <v/>
      </c>
      <c r="N2431" s="981">
        <f t="shared" si="79"/>
        <v>0</v>
      </c>
      <c r="O2431" s="904"/>
      <c r="P2431" s="904"/>
      <c r="Q2431" s="741"/>
    </row>
    <row r="2432" ht="22.5" hidden="1" customHeight="1">
      <c r="A2432" s="723" t="b">
        <v>0</v>
      </c>
      <c r="B2432" s="978"/>
      <c r="C2432" s="971"/>
      <c r="D2432" s="930"/>
      <c r="E2432" s="979"/>
      <c r="F2432" s="889"/>
      <c r="G2432" s="890"/>
      <c r="H2432" s="980"/>
      <c r="I2432" s="981"/>
      <c r="J2432" s="981"/>
      <c r="K2432" s="981"/>
      <c r="L2432" s="982"/>
      <c r="M2432" s="981" t="str">
        <f t="shared" si="100"/>
        <v/>
      </c>
      <c r="N2432" s="981">
        <f t="shared" si="79"/>
        <v>0</v>
      </c>
      <c r="O2432" s="904"/>
      <c r="P2432" s="904"/>
      <c r="Q2432" s="741"/>
    </row>
    <row r="2433" ht="22.5" hidden="1" customHeight="1">
      <c r="A2433" s="723" t="b">
        <v>0</v>
      </c>
      <c r="B2433" s="978"/>
      <c r="C2433" s="971"/>
      <c r="D2433" s="930"/>
      <c r="E2433" s="979"/>
      <c r="F2433" s="889"/>
      <c r="G2433" s="890"/>
      <c r="H2433" s="980"/>
      <c r="I2433" s="981"/>
      <c r="J2433" s="981"/>
      <c r="K2433" s="981"/>
      <c r="L2433" s="982"/>
      <c r="M2433" s="981" t="str">
        <f t="shared" si="100"/>
        <v/>
      </c>
      <c r="N2433" s="981">
        <f t="shared" si="79"/>
        <v>0</v>
      </c>
      <c r="O2433" s="904"/>
      <c r="P2433" s="904"/>
      <c r="Q2433" s="741"/>
    </row>
    <row r="2434" ht="22.5" hidden="1" customHeight="1">
      <c r="A2434" s="723" t="b">
        <v>0</v>
      </c>
      <c r="B2434" s="978"/>
      <c r="C2434" s="971"/>
      <c r="D2434" s="930"/>
      <c r="E2434" s="979"/>
      <c r="F2434" s="889"/>
      <c r="G2434" s="890"/>
      <c r="H2434" s="980"/>
      <c r="I2434" s="981"/>
      <c r="J2434" s="981"/>
      <c r="K2434" s="981"/>
      <c r="L2434" s="982"/>
      <c r="M2434" s="981" t="str">
        <f t="shared" si="100"/>
        <v/>
      </c>
      <c r="N2434" s="981">
        <f t="shared" si="79"/>
        <v>0</v>
      </c>
      <c r="O2434" s="904"/>
      <c r="P2434" s="904"/>
      <c r="Q2434" s="741"/>
    </row>
    <row r="2435" ht="22.5" hidden="1" customHeight="1">
      <c r="A2435" s="723" t="b">
        <v>0</v>
      </c>
      <c r="B2435" s="978"/>
      <c r="C2435" s="971"/>
      <c r="D2435" s="930"/>
      <c r="E2435" s="979"/>
      <c r="F2435" s="889"/>
      <c r="G2435" s="890"/>
      <c r="H2435" s="980"/>
      <c r="I2435" s="981"/>
      <c r="J2435" s="981"/>
      <c r="K2435" s="981"/>
      <c r="L2435" s="982"/>
      <c r="M2435" s="981" t="str">
        <f t="shared" si="100"/>
        <v/>
      </c>
      <c r="N2435" s="981">
        <f t="shared" si="79"/>
        <v>0</v>
      </c>
      <c r="O2435" s="904"/>
      <c r="P2435" s="904"/>
      <c r="Q2435" s="741"/>
    </row>
    <row r="2436" ht="22.5" hidden="1" customHeight="1">
      <c r="A2436" s="723" t="b">
        <v>0</v>
      </c>
      <c r="B2436" s="978"/>
      <c r="C2436" s="971"/>
      <c r="D2436" s="930"/>
      <c r="E2436" s="979"/>
      <c r="F2436" s="889"/>
      <c r="G2436" s="890"/>
      <c r="H2436" s="980"/>
      <c r="I2436" s="981"/>
      <c r="J2436" s="981"/>
      <c r="K2436" s="981"/>
      <c r="L2436" s="982"/>
      <c r="M2436" s="981" t="str">
        <f t="shared" si="100"/>
        <v/>
      </c>
      <c r="N2436" s="981">
        <f t="shared" si="79"/>
        <v>0</v>
      </c>
      <c r="O2436" s="904"/>
      <c r="P2436" s="904"/>
      <c r="Q2436" s="741"/>
    </row>
    <row r="2437" ht="22.5" hidden="1" customHeight="1">
      <c r="A2437" s="723" t="b">
        <v>0</v>
      </c>
      <c r="B2437" s="978"/>
      <c r="C2437" s="971"/>
      <c r="D2437" s="930"/>
      <c r="E2437" s="979"/>
      <c r="F2437" s="889"/>
      <c r="G2437" s="890"/>
      <c r="H2437" s="980"/>
      <c r="I2437" s="981"/>
      <c r="J2437" s="981"/>
      <c r="K2437" s="981"/>
      <c r="L2437" s="982"/>
      <c r="M2437" s="981" t="str">
        <f t="shared" si="100"/>
        <v/>
      </c>
      <c r="N2437" s="981">
        <f t="shared" si="79"/>
        <v>0</v>
      </c>
      <c r="O2437" s="904"/>
      <c r="P2437" s="904"/>
      <c r="Q2437" s="741"/>
    </row>
    <row r="2438" ht="22.5" hidden="1" customHeight="1">
      <c r="A2438" s="723" t="b">
        <v>0</v>
      </c>
      <c r="B2438" s="978"/>
      <c r="C2438" s="971"/>
      <c r="D2438" s="930"/>
      <c r="E2438" s="979"/>
      <c r="F2438" s="889"/>
      <c r="G2438" s="890"/>
      <c r="H2438" s="980"/>
      <c r="I2438" s="981"/>
      <c r="J2438" s="981"/>
      <c r="K2438" s="981"/>
      <c r="L2438" s="982"/>
      <c r="M2438" s="981" t="str">
        <f t="shared" si="100"/>
        <v/>
      </c>
      <c r="N2438" s="981">
        <f t="shared" si="79"/>
        <v>0</v>
      </c>
      <c r="O2438" s="904"/>
      <c r="P2438" s="904"/>
      <c r="Q2438" s="741"/>
    </row>
    <row r="2439" ht="22.5" hidden="1" customHeight="1">
      <c r="A2439" s="723" t="b">
        <v>0</v>
      </c>
      <c r="B2439" s="978"/>
      <c r="C2439" s="971"/>
      <c r="D2439" s="930"/>
      <c r="E2439" s="979"/>
      <c r="F2439" s="889"/>
      <c r="G2439" s="890"/>
      <c r="H2439" s="980"/>
      <c r="I2439" s="981"/>
      <c r="J2439" s="981"/>
      <c r="K2439" s="981"/>
      <c r="L2439" s="982"/>
      <c r="M2439" s="981" t="str">
        <f t="shared" si="100"/>
        <v/>
      </c>
      <c r="N2439" s="981">
        <f t="shared" si="79"/>
        <v>0</v>
      </c>
      <c r="O2439" s="904"/>
      <c r="P2439" s="904"/>
      <c r="Q2439" s="741"/>
    </row>
    <row r="2440" ht="22.5" hidden="1" customHeight="1">
      <c r="A2440" s="723" t="b">
        <v>0</v>
      </c>
      <c r="B2440" s="978"/>
      <c r="C2440" s="971"/>
      <c r="D2440" s="930"/>
      <c r="E2440" s="979"/>
      <c r="F2440" s="889"/>
      <c r="G2440" s="890"/>
      <c r="H2440" s="980"/>
      <c r="I2440" s="981"/>
      <c r="J2440" s="981"/>
      <c r="K2440" s="981"/>
      <c r="L2440" s="982"/>
      <c r="M2440" s="981" t="str">
        <f t="shared" si="100"/>
        <v/>
      </c>
      <c r="N2440" s="981">
        <f t="shared" si="79"/>
        <v>0</v>
      </c>
      <c r="O2440" s="904"/>
      <c r="P2440" s="904"/>
      <c r="Q2440" s="741"/>
    </row>
    <row r="2441" ht="22.5" hidden="1" customHeight="1">
      <c r="A2441" s="723" t="b">
        <v>0</v>
      </c>
      <c r="B2441" s="978"/>
      <c r="C2441" s="971"/>
      <c r="D2441" s="930"/>
      <c r="E2441" s="979"/>
      <c r="F2441" s="889"/>
      <c r="G2441" s="890"/>
      <c r="H2441" s="980"/>
      <c r="I2441" s="981"/>
      <c r="J2441" s="981"/>
      <c r="K2441" s="981"/>
      <c r="L2441" s="982"/>
      <c r="M2441" s="981" t="str">
        <f t="shared" si="100"/>
        <v/>
      </c>
      <c r="N2441" s="981">
        <f t="shared" si="79"/>
        <v>0</v>
      </c>
      <c r="O2441" s="904"/>
      <c r="P2441" s="904"/>
      <c r="Q2441" s="741"/>
    </row>
    <row r="2442" ht="22.5" hidden="1" customHeight="1">
      <c r="A2442" s="723" t="b">
        <v>0</v>
      </c>
      <c r="B2442" s="978"/>
      <c r="C2442" s="971"/>
      <c r="D2442" s="930"/>
      <c r="E2442" s="979"/>
      <c r="F2442" s="889"/>
      <c r="G2442" s="890"/>
      <c r="H2442" s="980"/>
      <c r="I2442" s="981"/>
      <c r="J2442" s="981"/>
      <c r="K2442" s="981"/>
      <c r="L2442" s="982"/>
      <c r="M2442" s="981" t="str">
        <f t="shared" si="100"/>
        <v/>
      </c>
      <c r="N2442" s="981">
        <f t="shared" si="79"/>
        <v>0</v>
      </c>
      <c r="O2442" s="904"/>
      <c r="P2442" s="904"/>
      <c r="Q2442" s="741"/>
    </row>
    <row r="2443" ht="22.5" hidden="1" customHeight="1">
      <c r="A2443" s="723" t="b">
        <v>0</v>
      </c>
      <c r="B2443" s="978"/>
      <c r="C2443" s="971"/>
      <c r="D2443" s="930"/>
      <c r="E2443" s="979"/>
      <c r="F2443" s="889"/>
      <c r="G2443" s="890"/>
      <c r="H2443" s="980"/>
      <c r="I2443" s="981"/>
      <c r="J2443" s="981"/>
      <c r="K2443" s="981"/>
      <c r="L2443" s="982"/>
      <c r="M2443" s="981" t="str">
        <f t="shared" si="100"/>
        <v/>
      </c>
      <c r="N2443" s="981">
        <f t="shared" si="79"/>
        <v>0</v>
      </c>
      <c r="O2443" s="904"/>
      <c r="P2443" s="904"/>
      <c r="Q2443" s="741"/>
    </row>
    <row r="2444" ht="22.5" hidden="1" customHeight="1">
      <c r="A2444" s="723" t="b">
        <v>0</v>
      </c>
      <c r="B2444" s="978"/>
      <c r="C2444" s="971"/>
      <c r="D2444" s="930"/>
      <c r="E2444" s="979"/>
      <c r="F2444" s="889"/>
      <c r="G2444" s="890"/>
      <c r="H2444" s="980"/>
      <c r="I2444" s="981"/>
      <c r="J2444" s="981"/>
      <c r="K2444" s="981"/>
      <c r="L2444" s="982"/>
      <c r="M2444" s="981" t="str">
        <f t="shared" si="100"/>
        <v/>
      </c>
      <c r="N2444" s="981">
        <f t="shared" si="79"/>
        <v>0</v>
      </c>
      <c r="O2444" s="904"/>
      <c r="P2444" s="904"/>
      <c r="Q2444" s="741"/>
    </row>
    <row r="2445" ht="22.5" hidden="1" customHeight="1">
      <c r="A2445" s="723" t="b">
        <v>0</v>
      </c>
      <c r="B2445" s="978"/>
      <c r="C2445" s="971"/>
      <c r="D2445" s="930"/>
      <c r="E2445" s="979"/>
      <c r="F2445" s="889"/>
      <c r="G2445" s="890"/>
      <c r="H2445" s="980"/>
      <c r="I2445" s="981"/>
      <c r="J2445" s="981"/>
      <c r="K2445" s="981"/>
      <c r="L2445" s="982"/>
      <c r="M2445" s="981" t="str">
        <f t="shared" si="100"/>
        <v/>
      </c>
      <c r="N2445" s="981">
        <f t="shared" si="79"/>
        <v>0</v>
      </c>
      <c r="O2445" s="904"/>
      <c r="P2445" s="904"/>
      <c r="Q2445" s="741"/>
    </row>
    <row r="2446" ht="22.5" hidden="1" customHeight="1">
      <c r="A2446" s="723" t="b">
        <v>0</v>
      </c>
      <c r="B2446" s="978"/>
      <c r="C2446" s="971"/>
      <c r="D2446" s="930"/>
      <c r="E2446" s="979"/>
      <c r="F2446" s="889"/>
      <c r="G2446" s="890"/>
      <c r="H2446" s="980"/>
      <c r="I2446" s="981"/>
      <c r="J2446" s="981"/>
      <c r="K2446" s="981"/>
      <c r="L2446" s="982"/>
      <c r="M2446" s="981" t="str">
        <f t="shared" si="100"/>
        <v/>
      </c>
      <c r="N2446" s="981">
        <f t="shared" si="79"/>
        <v>0</v>
      </c>
      <c r="O2446" s="904"/>
      <c r="P2446" s="904"/>
      <c r="Q2446" s="741"/>
    </row>
    <row r="2447" ht="22.5" hidden="1" customHeight="1">
      <c r="A2447" s="723" t="b">
        <v>0</v>
      </c>
      <c r="B2447" s="978"/>
      <c r="C2447" s="971"/>
      <c r="D2447" s="930"/>
      <c r="E2447" s="979"/>
      <c r="F2447" s="889"/>
      <c r="G2447" s="890"/>
      <c r="H2447" s="980"/>
      <c r="I2447" s="981"/>
      <c r="J2447" s="981"/>
      <c r="K2447" s="981"/>
      <c r="L2447" s="982"/>
      <c r="M2447" s="981" t="str">
        <f t="shared" si="100"/>
        <v/>
      </c>
      <c r="N2447" s="981">
        <f t="shared" si="79"/>
        <v>0</v>
      </c>
      <c r="O2447" s="904"/>
      <c r="P2447" s="904"/>
      <c r="Q2447" s="741"/>
    </row>
    <row r="2448" ht="22.5" hidden="1" customHeight="1">
      <c r="A2448" s="723" t="b">
        <v>0</v>
      </c>
      <c r="B2448" s="978"/>
      <c r="C2448" s="971"/>
      <c r="D2448" s="930"/>
      <c r="E2448" s="979"/>
      <c r="F2448" s="889"/>
      <c r="G2448" s="890"/>
      <c r="H2448" s="980"/>
      <c r="I2448" s="981"/>
      <c r="J2448" s="981"/>
      <c r="K2448" s="981"/>
      <c r="L2448" s="982"/>
      <c r="M2448" s="981" t="str">
        <f t="shared" si="100"/>
        <v/>
      </c>
      <c r="N2448" s="981">
        <f t="shared" si="79"/>
        <v>0</v>
      </c>
      <c r="O2448" s="904"/>
      <c r="P2448" s="904"/>
      <c r="Q2448" s="741"/>
    </row>
    <row r="2449" ht="22.5" hidden="1" customHeight="1">
      <c r="A2449" s="723" t="b">
        <v>0</v>
      </c>
      <c r="B2449" s="978"/>
      <c r="C2449" s="971"/>
      <c r="D2449" s="930"/>
      <c r="E2449" s="979"/>
      <c r="F2449" s="889"/>
      <c r="G2449" s="890"/>
      <c r="H2449" s="980"/>
      <c r="I2449" s="981"/>
      <c r="J2449" s="981"/>
      <c r="K2449" s="981"/>
      <c r="L2449" s="982"/>
      <c r="M2449" s="981" t="str">
        <f t="shared" si="100"/>
        <v/>
      </c>
      <c r="N2449" s="981">
        <f t="shared" si="79"/>
        <v>0</v>
      </c>
      <c r="O2449" s="904"/>
      <c r="P2449" s="904"/>
      <c r="Q2449" s="741"/>
    </row>
    <row r="2450" ht="22.5" hidden="1" customHeight="1">
      <c r="A2450" s="723" t="b">
        <v>0</v>
      </c>
      <c r="B2450" s="978"/>
      <c r="C2450" s="971"/>
      <c r="D2450" s="930"/>
      <c r="E2450" s="979"/>
      <c r="F2450" s="889"/>
      <c r="G2450" s="890"/>
      <c r="H2450" s="980"/>
      <c r="I2450" s="981"/>
      <c r="J2450" s="981"/>
      <c r="K2450" s="981"/>
      <c r="L2450" s="982"/>
      <c r="M2450" s="981" t="str">
        <f t="shared" si="100"/>
        <v/>
      </c>
      <c r="N2450" s="981">
        <f t="shared" si="79"/>
        <v>0</v>
      </c>
      <c r="O2450" s="904"/>
      <c r="P2450" s="904"/>
      <c r="Q2450" s="741"/>
    </row>
    <row r="2451" ht="22.5" hidden="1" customHeight="1">
      <c r="A2451" s="723" t="b">
        <v>0</v>
      </c>
      <c r="B2451" s="978"/>
      <c r="C2451" s="971"/>
      <c r="D2451" s="930"/>
      <c r="E2451" s="979"/>
      <c r="F2451" s="889"/>
      <c r="G2451" s="890"/>
      <c r="H2451" s="980"/>
      <c r="I2451" s="981"/>
      <c r="J2451" s="981"/>
      <c r="K2451" s="981"/>
      <c r="L2451" s="982"/>
      <c r="M2451" s="981" t="str">
        <f t="shared" si="100"/>
        <v/>
      </c>
      <c r="N2451" s="981">
        <f t="shared" si="79"/>
        <v>0</v>
      </c>
      <c r="O2451" s="904"/>
      <c r="P2451" s="904"/>
      <c r="Q2451" s="741"/>
    </row>
    <row r="2452" ht="22.5" hidden="1" customHeight="1">
      <c r="A2452" s="723" t="b">
        <v>0</v>
      </c>
      <c r="B2452" s="978"/>
      <c r="C2452" s="971"/>
      <c r="D2452" s="930"/>
      <c r="E2452" s="979"/>
      <c r="F2452" s="889"/>
      <c r="G2452" s="890"/>
      <c r="H2452" s="980"/>
      <c r="I2452" s="981"/>
      <c r="J2452" s="981"/>
      <c r="K2452" s="981"/>
      <c r="L2452" s="982"/>
      <c r="M2452" s="981" t="str">
        <f t="shared" si="100"/>
        <v/>
      </c>
      <c r="N2452" s="981">
        <f t="shared" si="79"/>
        <v>0</v>
      </c>
      <c r="O2452" s="904"/>
      <c r="P2452" s="904"/>
      <c r="Q2452" s="741"/>
    </row>
    <row r="2453" ht="22.5" hidden="1" customHeight="1">
      <c r="A2453" s="723" t="b">
        <v>0</v>
      </c>
      <c r="B2453" s="978"/>
      <c r="C2453" s="971"/>
      <c r="D2453" s="930"/>
      <c r="E2453" s="979"/>
      <c r="F2453" s="889"/>
      <c r="G2453" s="890"/>
      <c r="H2453" s="980"/>
      <c r="I2453" s="981"/>
      <c r="J2453" s="981"/>
      <c r="K2453" s="981"/>
      <c r="L2453" s="982"/>
      <c r="M2453" s="981" t="str">
        <f t="shared" si="100"/>
        <v/>
      </c>
      <c r="N2453" s="981">
        <f t="shared" si="79"/>
        <v>0</v>
      </c>
      <c r="O2453" s="904"/>
      <c r="P2453" s="904"/>
      <c r="Q2453" s="741"/>
    </row>
    <row r="2454" ht="22.5" hidden="1" customHeight="1">
      <c r="A2454" s="723" t="b">
        <v>0</v>
      </c>
      <c r="B2454" s="978"/>
      <c r="C2454" s="971"/>
      <c r="D2454" s="930"/>
      <c r="E2454" s="979"/>
      <c r="F2454" s="889"/>
      <c r="G2454" s="890"/>
      <c r="H2454" s="980"/>
      <c r="I2454" s="981"/>
      <c r="J2454" s="981"/>
      <c r="K2454" s="981"/>
      <c r="L2454" s="982"/>
      <c r="M2454" s="981" t="str">
        <f t="shared" si="100"/>
        <v/>
      </c>
      <c r="N2454" s="981">
        <f t="shared" si="79"/>
        <v>0</v>
      </c>
      <c r="O2454" s="904"/>
      <c r="P2454" s="904"/>
      <c r="Q2454" s="741"/>
    </row>
    <row r="2455" ht="22.5" hidden="1" customHeight="1">
      <c r="A2455" s="723" t="b">
        <v>0</v>
      </c>
      <c r="B2455" s="978"/>
      <c r="C2455" s="971"/>
      <c r="D2455" s="930"/>
      <c r="E2455" s="979"/>
      <c r="F2455" s="889"/>
      <c r="G2455" s="890"/>
      <c r="H2455" s="980"/>
      <c r="I2455" s="981"/>
      <c r="J2455" s="981"/>
      <c r="K2455" s="981"/>
      <c r="L2455" s="982"/>
      <c r="M2455" s="981" t="str">
        <f t="shared" si="100"/>
        <v/>
      </c>
      <c r="N2455" s="981">
        <f t="shared" si="79"/>
        <v>0</v>
      </c>
      <c r="O2455" s="904"/>
      <c r="P2455" s="904"/>
      <c r="Q2455" s="741"/>
    </row>
    <row r="2456" ht="22.5" hidden="1" customHeight="1">
      <c r="A2456" s="723" t="b">
        <v>0</v>
      </c>
      <c r="B2456" s="978"/>
      <c r="C2456" s="971"/>
      <c r="D2456" s="930"/>
      <c r="E2456" s="979"/>
      <c r="F2456" s="889"/>
      <c r="G2456" s="890"/>
      <c r="H2456" s="980"/>
      <c r="I2456" s="981"/>
      <c r="J2456" s="981"/>
      <c r="K2456" s="981"/>
      <c r="L2456" s="982"/>
      <c r="M2456" s="981" t="str">
        <f t="shared" si="100"/>
        <v/>
      </c>
      <c r="N2456" s="981">
        <f t="shared" si="79"/>
        <v>0</v>
      </c>
      <c r="O2456" s="904"/>
      <c r="P2456" s="904"/>
      <c r="Q2456" s="741"/>
    </row>
    <row r="2457" ht="22.5" hidden="1" customHeight="1">
      <c r="A2457" s="723" t="b">
        <v>0</v>
      </c>
      <c r="B2457" s="978"/>
      <c r="C2457" s="971"/>
      <c r="D2457" s="930"/>
      <c r="E2457" s="979"/>
      <c r="F2457" s="889"/>
      <c r="G2457" s="890"/>
      <c r="H2457" s="980"/>
      <c r="I2457" s="981"/>
      <c r="J2457" s="981"/>
      <c r="K2457" s="981"/>
      <c r="L2457" s="982"/>
      <c r="M2457" s="981" t="str">
        <f t="shared" si="100"/>
        <v/>
      </c>
      <c r="N2457" s="981">
        <f t="shared" si="79"/>
        <v>0</v>
      </c>
      <c r="O2457" s="904"/>
      <c r="P2457" s="904"/>
      <c r="Q2457" s="741"/>
    </row>
    <row r="2458" ht="22.5" hidden="1" customHeight="1">
      <c r="A2458" s="723" t="b">
        <v>0</v>
      </c>
      <c r="B2458" s="978"/>
      <c r="C2458" s="971"/>
      <c r="D2458" s="930"/>
      <c r="E2458" s="979"/>
      <c r="F2458" s="889"/>
      <c r="G2458" s="890"/>
      <c r="H2458" s="980"/>
      <c r="I2458" s="981"/>
      <c r="J2458" s="981"/>
      <c r="K2458" s="981"/>
      <c r="L2458" s="982"/>
      <c r="M2458" s="981" t="str">
        <f t="shared" si="100"/>
        <v/>
      </c>
      <c r="N2458" s="981">
        <f t="shared" si="79"/>
        <v>0</v>
      </c>
      <c r="O2458" s="904"/>
      <c r="P2458" s="904"/>
      <c r="Q2458" s="741"/>
    </row>
    <row r="2459" ht="22.5" hidden="1" customHeight="1">
      <c r="A2459" s="723" t="b">
        <v>0</v>
      </c>
      <c r="B2459" s="978"/>
      <c r="C2459" s="971"/>
      <c r="D2459" s="930"/>
      <c r="E2459" s="979"/>
      <c r="F2459" s="889"/>
      <c r="G2459" s="890"/>
      <c r="H2459" s="980"/>
      <c r="I2459" s="981"/>
      <c r="J2459" s="981"/>
      <c r="K2459" s="981"/>
      <c r="L2459" s="982"/>
      <c r="M2459" s="981" t="str">
        <f t="shared" si="100"/>
        <v/>
      </c>
      <c r="N2459" s="981">
        <f t="shared" si="79"/>
        <v>0</v>
      </c>
      <c r="O2459" s="904"/>
      <c r="P2459" s="904"/>
      <c r="Q2459" s="741"/>
    </row>
    <row r="2460" ht="22.5" hidden="1" customHeight="1">
      <c r="A2460" s="723" t="b">
        <v>0</v>
      </c>
      <c r="B2460" s="978"/>
      <c r="C2460" s="971"/>
      <c r="D2460" s="930"/>
      <c r="E2460" s="979"/>
      <c r="F2460" s="889"/>
      <c r="G2460" s="890"/>
      <c r="H2460" s="980"/>
      <c r="I2460" s="981"/>
      <c r="J2460" s="981"/>
      <c r="K2460" s="981"/>
      <c r="L2460" s="982"/>
      <c r="M2460" s="981" t="str">
        <f t="shared" si="100"/>
        <v/>
      </c>
      <c r="N2460" s="981">
        <f t="shared" si="79"/>
        <v>0</v>
      </c>
      <c r="O2460" s="904"/>
      <c r="P2460" s="904"/>
      <c r="Q2460" s="741"/>
    </row>
    <row r="2461" ht="22.5" hidden="1" customHeight="1">
      <c r="A2461" s="723" t="b">
        <v>0</v>
      </c>
      <c r="B2461" s="978"/>
      <c r="C2461" s="971"/>
      <c r="D2461" s="930"/>
      <c r="E2461" s="979"/>
      <c r="F2461" s="889"/>
      <c r="G2461" s="890"/>
      <c r="H2461" s="980"/>
      <c r="I2461" s="981"/>
      <c r="J2461" s="981"/>
      <c r="K2461" s="981"/>
      <c r="L2461" s="982"/>
      <c r="M2461" s="981" t="str">
        <f t="shared" si="100"/>
        <v/>
      </c>
      <c r="N2461" s="981">
        <f t="shared" si="79"/>
        <v>0</v>
      </c>
      <c r="O2461" s="904"/>
      <c r="P2461" s="904"/>
      <c r="Q2461" s="741"/>
    </row>
    <row r="2462" ht="22.5" hidden="1" customHeight="1">
      <c r="A2462" s="723" t="b">
        <v>0</v>
      </c>
      <c r="B2462" s="978"/>
      <c r="C2462" s="971"/>
      <c r="D2462" s="930"/>
      <c r="E2462" s="979"/>
      <c r="F2462" s="889"/>
      <c r="G2462" s="890"/>
      <c r="H2462" s="980"/>
      <c r="I2462" s="981"/>
      <c r="J2462" s="981"/>
      <c r="K2462" s="981"/>
      <c r="L2462" s="982"/>
      <c r="M2462" s="981" t="str">
        <f t="shared" si="100"/>
        <v/>
      </c>
      <c r="N2462" s="981">
        <f t="shared" si="79"/>
        <v>0</v>
      </c>
      <c r="O2462" s="904"/>
      <c r="P2462" s="904"/>
      <c r="Q2462" s="741"/>
    </row>
    <row r="2463" ht="22.5" hidden="1" customHeight="1">
      <c r="A2463" s="723" t="b">
        <v>0</v>
      </c>
      <c r="B2463" s="978"/>
      <c r="C2463" s="971"/>
      <c r="D2463" s="930"/>
      <c r="E2463" s="979"/>
      <c r="F2463" s="889"/>
      <c r="G2463" s="890"/>
      <c r="H2463" s="980"/>
      <c r="I2463" s="981"/>
      <c r="J2463" s="981"/>
      <c r="K2463" s="981"/>
      <c r="L2463" s="982"/>
      <c r="M2463" s="981" t="str">
        <f t="shared" si="100"/>
        <v/>
      </c>
      <c r="N2463" s="981">
        <f t="shared" si="79"/>
        <v>0</v>
      </c>
      <c r="O2463" s="904"/>
      <c r="P2463" s="904"/>
      <c r="Q2463" s="741"/>
    </row>
    <row r="2464" ht="22.5" hidden="1" customHeight="1">
      <c r="A2464" s="723" t="b">
        <v>0</v>
      </c>
      <c r="B2464" s="978"/>
      <c r="C2464" s="971"/>
      <c r="D2464" s="930"/>
      <c r="E2464" s="979"/>
      <c r="F2464" s="889"/>
      <c r="G2464" s="890"/>
      <c r="H2464" s="980"/>
      <c r="I2464" s="981"/>
      <c r="J2464" s="981"/>
      <c r="K2464" s="981"/>
      <c r="L2464" s="982"/>
      <c r="M2464" s="981" t="str">
        <f t="shared" si="100"/>
        <v/>
      </c>
      <c r="N2464" s="981">
        <f t="shared" si="79"/>
        <v>0</v>
      </c>
      <c r="O2464" s="904"/>
      <c r="P2464" s="904"/>
      <c r="Q2464" s="741"/>
    </row>
    <row r="2465" ht="22.5" hidden="1" customHeight="1">
      <c r="A2465" s="723" t="b">
        <v>0</v>
      </c>
      <c r="B2465" s="978"/>
      <c r="C2465" s="971"/>
      <c r="D2465" s="930"/>
      <c r="E2465" s="979"/>
      <c r="F2465" s="889"/>
      <c r="G2465" s="890"/>
      <c r="H2465" s="980"/>
      <c r="I2465" s="981"/>
      <c r="J2465" s="981"/>
      <c r="K2465" s="981"/>
      <c r="L2465" s="982"/>
      <c r="M2465" s="981" t="str">
        <f t="shared" si="100"/>
        <v/>
      </c>
      <c r="N2465" s="981">
        <f t="shared" si="79"/>
        <v>0</v>
      </c>
      <c r="O2465" s="904"/>
      <c r="P2465" s="904"/>
      <c r="Q2465" s="741"/>
    </row>
    <row r="2466" ht="22.5" hidden="1" customHeight="1">
      <c r="A2466" s="723" t="b">
        <v>0</v>
      </c>
      <c r="B2466" s="978"/>
      <c r="C2466" s="971"/>
      <c r="D2466" s="930"/>
      <c r="E2466" s="979"/>
      <c r="F2466" s="889"/>
      <c r="G2466" s="890"/>
      <c r="H2466" s="980"/>
      <c r="I2466" s="981"/>
      <c r="J2466" s="981"/>
      <c r="K2466" s="981"/>
      <c r="L2466" s="982"/>
      <c r="M2466" s="981" t="str">
        <f t="shared" si="100"/>
        <v/>
      </c>
      <c r="N2466" s="981">
        <f t="shared" si="79"/>
        <v>0</v>
      </c>
      <c r="O2466" s="904"/>
      <c r="P2466" s="904"/>
      <c r="Q2466" s="741"/>
    </row>
    <row r="2467" ht="22.5" hidden="1" customHeight="1">
      <c r="A2467" s="723" t="b">
        <v>0</v>
      </c>
      <c r="B2467" s="978"/>
      <c r="C2467" s="971"/>
      <c r="D2467" s="930"/>
      <c r="E2467" s="979"/>
      <c r="F2467" s="889"/>
      <c r="G2467" s="890"/>
      <c r="H2467" s="980"/>
      <c r="I2467" s="981"/>
      <c r="J2467" s="981"/>
      <c r="K2467" s="981"/>
      <c r="L2467" s="982"/>
      <c r="M2467" s="981" t="str">
        <f t="shared" si="100"/>
        <v/>
      </c>
      <c r="N2467" s="981">
        <f t="shared" si="79"/>
        <v>0</v>
      </c>
      <c r="O2467" s="904"/>
      <c r="P2467" s="904"/>
      <c r="Q2467" s="741"/>
    </row>
    <row r="2468" ht="22.5" hidden="1" customHeight="1">
      <c r="A2468" s="723" t="b">
        <v>0</v>
      </c>
      <c r="B2468" s="978"/>
      <c r="C2468" s="971"/>
      <c r="D2468" s="930"/>
      <c r="E2468" s="979"/>
      <c r="F2468" s="889"/>
      <c r="G2468" s="890"/>
      <c r="H2468" s="980"/>
      <c r="I2468" s="981"/>
      <c r="J2468" s="981"/>
      <c r="K2468" s="981"/>
      <c r="L2468" s="982"/>
      <c r="M2468" s="981" t="str">
        <f t="shared" si="100"/>
        <v/>
      </c>
      <c r="N2468" s="981">
        <f t="shared" si="79"/>
        <v>0</v>
      </c>
      <c r="O2468" s="904"/>
      <c r="P2468" s="904"/>
      <c r="Q2468" s="741"/>
    </row>
    <row r="2469" ht="22.5" hidden="1" customHeight="1">
      <c r="A2469" s="723" t="b">
        <v>0</v>
      </c>
      <c r="B2469" s="978"/>
      <c r="C2469" s="971"/>
      <c r="D2469" s="930"/>
      <c r="E2469" s="979"/>
      <c r="F2469" s="889"/>
      <c r="G2469" s="890"/>
      <c r="H2469" s="980"/>
      <c r="I2469" s="981"/>
      <c r="J2469" s="981"/>
      <c r="K2469" s="981"/>
      <c r="L2469" s="982"/>
      <c r="M2469" s="981" t="str">
        <f t="shared" si="100"/>
        <v/>
      </c>
      <c r="N2469" s="981">
        <f t="shared" si="79"/>
        <v>0</v>
      </c>
      <c r="O2469" s="904"/>
      <c r="P2469" s="904"/>
      <c r="Q2469" s="741"/>
    </row>
    <row r="2470" ht="22.5" hidden="1" customHeight="1">
      <c r="A2470" s="723" t="b">
        <v>0</v>
      </c>
      <c r="B2470" s="978"/>
      <c r="C2470" s="971"/>
      <c r="D2470" s="930"/>
      <c r="E2470" s="979"/>
      <c r="F2470" s="889"/>
      <c r="G2470" s="890"/>
      <c r="H2470" s="980"/>
      <c r="I2470" s="981"/>
      <c r="J2470" s="981"/>
      <c r="K2470" s="981"/>
      <c r="L2470" s="982"/>
      <c r="M2470" s="981" t="str">
        <f t="shared" si="100"/>
        <v/>
      </c>
      <c r="N2470" s="981">
        <f t="shared" si="79"/>
        <v>0</v>
      </c>
      <c r="O2470" s="904"/>
      <c r="P2470" s="904"/>
      <c r="Q2470" s="741"/>
    </row>
    <row r="2471" ht="22.5" hidden="1" customHeight="1">
      <c r="A2471" s="723" t="b">
        <v>0</v>
      </c>
      <c r="B2471" s="978"/>
      <c r="C2471" s="971"/>
      <c r="D2471" s="930"/>
      <c r="E2471" s="979"/>
      <c r="F2471" s="889"/>
      <c r="G2471" s="890"/>
      <c r="H2471" s="980"/>
      <c r="I2471" s="981"/>
      <c r="J2471" s="981"/>
      <c r="K2471" s="981"/>
      <c r="L2471" s="982"/>
      <c r="M2471" s="981" t="str">
        <f t="shared" si="100"/>
        <v/>
      </c>
      <c r="N2471" s="981">
        <f t="shared" si="79"/>
        <v>0</v>
      </c>
      <c r="O2471" s="904"/>
      <c r="P2471" s="904"/>
      <c r="Q2471" s="741"/>
    </row>
    <row r="2472" ht="22.5" hidden="1" customHeight="1">
      <c r="A2472" s="723" t="b">
        <v>0</v>
      </c>
      <c r="B2472" s="978"/>
      <c r="C2472" s="971"/>
      <c r="D2472" s="930"/>
      <c r="E2472" s="979"/>
      <c r="F2472" s="889"/>
      <c r="G2472" s="890"/>
      <c r="H2472" s="980"/>
      <c r="I2472" s="981"/>
      <c r="J2472" s="981"/>
      <c r="K2472" s="981"/>
      <c r="L2472" s="982"/>
      <c r="M2472" s="981" t="str">
        <f t="shared" si="100"/>
        <v/>
      </c>
      <c r="N2472" s="981">
        <f t="shared" si="79"/>
        <v>0</v>
      </c>
      <c r="O2472" s="904"/>
      <c r="P2472" s="904"/>
      <c r="Q2472" s="741"/>
    </row>
    <row r="2473" ht="22.5" hidden="1" customHeight="1">
      <c r="A2473" s="723" t="b">
        <v>0</v>
      </c>
      <c r="B2473" s="978"/>
      <c r="C2473" s="971"/>
      <c r="D2473" s="930"/>
      <c r="E2473" s="979"/>
      <c r="F2473" s="889"/>
      <c r="G2473" s="890"/>
      <c r="H2473" s="980"/>
      <c r="I2473" s="981"/>
      <c r="J2473" s="981"/>
      <c r="K2473" s="981"/>
      <c r="L2473" s="982"/>
      <c r="M2473" s="981" t="str">
        <f t="shared" si="100"/>
        <v/>
      </c>
      <c r="N2473" s="981">
        <f t="shared" si="79"/>
        <v>0</v>
      </c>
      <c r="O2473" s="904"/>
      <c r="P2473" s="904"/>
      <c r="Q2473" s="741"/>
    </row>
    <row r="2474" ht="22.5" hidden="1" customHeight="1">
      <c r="A2474" s="723" t="b">
        <v>0</v>
      </c>
      <c r="B2474" s="978"/>
      <c r="C2474" s="971"/>
      <c r="D2474" s="930"/>
      <c r="E2474" s="979"/>
      <c r="F2474" s="889"/>
      <c r="G2474" s="890"/>
      <c r="H2474" s="980"/>
      <c r="I2474" s="981"/>
      <c r="J2474" s="981"/>
      <c r="K2474" s="981"/>
      <c r="L2474" s="982"/>
      <c r="M2474" s="981" t="str">
        <f t="shared" si="100"/>
        <v/>
      </c>
      <c r="N2474" s="981">
        <f t="shared" si="79"/>
        <v>0</v>
      </c>
      <c r="O2474" s="904"/>
      <c r="P2474" s="904"/>
      <c r="Q2474" s="741"/>
    </row>
    <row r="2475" ht="22.5" hidden="1" customHeight="1">
      <c r="A2475" s="723" t="b">
        <v>0</v>
      </c>
      <c r="B2475" s="978"/>
      <c r="C2475" s="971"/>
      <c r="D2475" s="930"/>
      <c r="E2475" s="979"/>
      <c r="F2475" s="889"/>
      <c r="G2475" s="890"/>
      <c r="H2475" s="980"/>
      <c r="I2475" s="981"/>
      <c r="J2475" s="981"/>
      <c r="K2475" s="981"/>
      <c r="L2475" s="982"/>
      <c r="M2475" s="981" t="str">
        <f t="shared" si="100"/>
        <v/>
      </c>
      <c r="N2475" s="981">
        <f t="shared" si="79"/>
        <v>0</v>
      </c>
      <c r="O2475" s="904"/>
      <c r="P2475" s="904"/>
      <c r="Q2475" s="741"/>
    </row>
    <row r="2476" ht="22.5" hidden="1" customHeight="1">
      <c r="A2476" s="723" t="b">
        <v>0</v>
      </c>
      <c r="B2476" s="978"/>
      <c r="C2476" s="971"/>
      <c r="D2476" s="930"/>
      <c r="E2476" s="979"/>
      <c r="F2476" s="889"/>
      <c r="G2476" s="890"/>
      <c r="H2476" s="980"/>
      <c r="I2476" s="981"/>
      <c r="J2476" s="981"/>
      <c r="K2476" s="981"/>
      <c r="L2476" s="982"/>
      <c r="M2476" s="981" t="str">
        <f t="shared" si="100"/>
        <v/>
      </c>
      <c r="N2476" s="981">
        <f t="shared" si="79"/>
        <v>0</v>
      </c>
      <c r="O2476" s="904"/>
      <c r="P2476" s="904"/>
      <c r="Q2476" s="741"/>
    </row>
    <row r="2477" ht="22.5" hidden="1" customHeight="1">
      <c r="A2477" s="723" t="b">
        <v>0</v>
      </c>
      <c r="B2477" s="978"/>
      <c r="C2477" s="971"/>
      <c r="D2477" s="930"/>
      <c r="E2477" s="979"/>
      <c r="F2477" s="889"/>
      <c r="G2477" s="890"/>
      <c r="H2477" s="980"/>
      <c r="I2477" s="981"/>
      <c r="J2477" s="981"/>
      <c r="K2477" s="981"/>
      <c r="L2477" s="982"/>
      <c r="M2477" s="981" t="str">
        <f t="shared" si="100"/>
        <v/>
      </c>
      <c r="N2477" s="981">
        <f t="shared" si="79"/>
        <v>0</v>
      </c>
      <c r="O2477" s="904"/>
      <c r="P2477" s="904"/>
      <c r="Q2477" s="741"/>
    </row>
    <row r="2478" ht="22.5" hidden="1" customHeight="1">
      <c r="A2478" s="723" t="b">
        <v>0</v>
      </c>
      <c r="B2478" s="978"/>
      <c r="C2478" s="971"/>
      <c r="D2478" s="930"/>
      <c r="E2478" s="979"/>
      <c r="F2478" s="889"/>
      <c r="G2478" s="890"/>
      <c r="H2478" s="980"/>
      <c r="I2478" s="981"/>
      <c r="J2478" s="981"/>
      <c r="K2478" s="981"/>
      <c r="L2478" s="982"/>
      <c r="M2478" s="981" t="str">
        <f t="shared" si="100"/>
        <v/>
      </c>
      <c r="N2478" s="981">
        <f t="shared" si="79"/>
        <v>0</v>
      </c>
      <c r="O2478" s="904"/>
      <c r="P2478" s="904"/>
      <c r="Q2478" s="741"/>
    </row>
    <row r="2479" ht="22.5" hidden="1" customHeight="1">
      <c r="A2479" s="723" t="b">
        <v>0</v>
      </c>
      <c r="B2479" s="978"/>
      <c r="C2479" s="971"/>
      <c r="D2479" s="930"/>
      <c r="E2479" s="979"/>
      <c r="F2479" s="889"/>
      <c r="G2479" s="890"/>
      <c r="H2479" s="980"/>
      <c r="I2479" s="981"/>
      <c r="J2479" s="981"/>
      <c r="K2479" s="981"/>
      <c r="L2479" s="982"/>
      <c r="M2479" s="981" t="str">
        <f t="shared" si="100"/>
        <v/>
      </c>
      <c r="N2479" s="981">
        <f t="shared" si="79"/>
        <v>0</v>
      </c>
      <c r="O2479" s="904"/>
      <c r="P2479" s="904"/>
      <c r="Q2479" s="741"/>
    </row>
    <row r="2480" ht="22.5" hidden="1" customHeight="1">
      <c r="A2480" s="723" t="b">
        <v>0</v>
      </c>
      <c r="B2480" s="978"/>
      <c r="C2480" s="971"/>
      <c r="D2480" s="930"/>
      <c r="E2480" s="979"/>
      <c r="F2480" s="889"/>
      <c r="G2480" s="890"/>
      <c r="H2480" s="980"/>
      <c r="I2480" s="981"/>
      <c r="J2480" s="981"/>
      <c r="K2480" s="981"/>
      <c r="L2480" s="982"/>
      <c r="M2480" s="981" t="str">
        <f t="shared" si="100"/>
        <v/>
      </c>
      <c r="N2480" s="981">
        <f t="shared" si="79"/>
        <v>0</v>
      </c>
      <c r="O2480" s="904"/>
      <c r="P2480" s="904"/>
      <c r="Q2480" s="741"/>
    </row>
    <row r="2481" ht="22.5" hidden="1" customHeight="1">
      <c r="A2481" s="723" t="b">
        <v>0</v>
      </c>
      <c r="B2481" s="978"/>
      <c r="C2481" s="971"/>
      <c r="D2481" s="930"/>
      <c r="E2481" s="979"/>
      <c r="F2481" s="889"/>
      <c r="G2481" s="890"/>
      <c r="H2481" s="980"/>
      <c r="I2481" s="981"/>
      <c r="J2481" s="981"/>
      <c r="K2481" s="981"/>
      <c r="L2481" s="982"/>
      <c r="M2481" s="981" t="str">
        <f t="shared" si="100"/>
        <v/>
      </c>
      <c r="N2481" s="981">
        <f t="shared" si="79"/>
        <v>0</v>
      </c>
      <c r="O2481" s="904"/>
      <c r="P2481" s="904"/>
      <c r="Q2481" s="741"/>
    </row>
    <row r="2482" ht="22.5" hidden="1" customHeight="1">
      <c r="A2482" s="723" t="b">
        <v>0</v>
      </c>
      <c r="B2482" s="978"/>
      <c r="C2482" s="971"/>
      <c r="D2482" s="930"/>
      <c r="E2482" s="979"/>
      <c r="F2482" s="889"/>
      <c r="G2482" s="890"/>
      <c r="H2482" s="980"/>
      <c r="I2482" s="981"/>
      <c r="J2482" s="981"/>
      <c r="K2482" s="981"/>
      <c r="L2482" s="982"/>
      <c r="M2482" s="981" t="str">
        <f t="shared" si="100"/>
        <v/>
      </c>
      <c r="N2482" s="981">
        <f t="shared" si="79"/>
        <v>0</v>
      </c>
      <c r="O2482" s="904"/>
      <c r="P2482" s="904"/>
      <c r="Q2482" s="741"/>
    </row>
    <row r="2483" ht="22.5" hidden="1" customHeight="1">
      <c r="A2483" s="723" t="b">
        <v>0</v>
      </c>
      <c r="B2483" s="978"/>
      <c r="C2483" s="971"/>
      <c r="D2483" s="930"/>
      <c r="E2483" s="979"/>
      <c r="F2483" s="889"/>
      <c r="G2483" s="890"/>
      <c r="H2483" s="980"/>
      <c r="I2483" s="981"/>
      <c r="J2483" s="981"/>
      <c r="K2483" s="981"/>
      <c r="L2483" s="982"/>
      <c r="M2483" s="981" t="str">
        <f t="shared" si="100"/>
        <v/>
      </c>
      <c r="N2483" s="981">
        <f t="shared" si="79"/>
        <v>0</v>
      </c>
      <c r="O2483" s="904"/>
      <c r="P2483" s="904"/>
      <c r="Q2483" s="741"/>
    </row>
    <row r="2484" ht="22.5" hidden="1" customHeight="1">
      <c r="A2484" s="723" t="b">
        <v>0</v>
      </c>
      <c r="B2484" s="978"/>
      <c r="C2484" s="971"/>
      <c r="D2484" s="930"/>
      <c r="E2484" s="979"/>
      <c r="F2484" s="889"/>
      <c r="G2484" s="890"/>
      <c r="H2484" s="980"/>
      <c r="I2484" s="981"/>
      <c r="J2484" s="981"/>
      <c r="K2484" s="981"/>
      <c r="L2484" s="982"/>
      <c r="M2484" s="981" t="str">
        <f t="shared" si="100"/>
        <v/>
      </c>
      <c r="N2484" s="981">
        <f t="shared" si="79"/>
        <v>0</v>
      </c>
      <c r="O2484" s="904"/>
      <c r="P2484" s="904"/>
      <c r="Q2484" s="741"/>
    </row>
    <row r="2485" ht="22.5" hidden="1" customHeight="1">
      <c r="A2485" s="723" t="b">
        <v>0</v>
      </c>
      <c r="B2485" s="978"/>
      <c r="C2485" s="971"/>
      <c r="D2485" s="930"/>
      <c r="E2485" s="979"/>
      <c r="F2485" s="889"/>
      <c r="G2485" s="890"/>
      <c r="H2485" s="980"/>
      <c r="I2485" s="981"/>
      <c r="J2485" s="981"/>
      <c r="K2485" s="981"/>
      <c r="L2485" s="982"/>
      <c r="M2485" s="981" t="str">
        <f t="shared" si="100"/>
        <v/>
      </c>
      <c r="N2485" s="981">
        <f t="shared" si="79"/>
        <v>0</v>
      </c>
      <c r="O2485" s="904"/>
      <c r="P2485" s="904"/>
      <c r="Q2485" s="741"/>
    </row>
    <row r="2486" ht="22.5" hidden="1" customHeight="1">
      <c r="A2486" s="723" t="b">
        <v>0</v>
      </c>
      <c r="B2486" s="978"/>
      <c r="C2486" s="971"/>
      <c r="D2486" s="930"/>
      <c r="E2486" s="979"/>
      <c r="F2486" s="889"/>
      <c r="G2486" s="890"/>
      <c r="H2486" s="980"/>
      <c r="I2486" s="981"/>
      <c r="J2486" s="981"/>
      <c r="K2486" s="981"/>
      <c r="L2486" s="982"/>
      <c r="M2486" s="981" t="str">
        <f t="shared" si="100"/>
        <v/>
      </c>
      <c r="N2486" s="981">
        <f t="shared" si="79"/>
        <v>0</v>
      </c>
      <c r="O2486" s="904"/>
      <c r="P2486" s="904"/>
      <c r="Q2486" s="741"/>
    </row>
    <row r="2487" ht="22.5" hidden="1" customHeight="1">
      <c r="A2487" s="723" t="b">
        <v>0</v>
      </c>
      <c r="B2487" s="978"/>
      <c r="C2487" s="971"/>
      <c r="D2487" s="930"/>
      <c r="E2487" s="979"/>
      <c r="F2487" s="889"/>
      <c r="G2487" s="890"/>
      <c r="H2487" s="980"/>
      <c r="I2487" s="981"/>
      <c r="J2487" s="981"/>
      <c r="K2487" s="981"/>
      <c r="L2487" s="982"/>
      <c r="M2487" s="981" t="str">
        <f t="shared" si="100"/>
        <v/>
      </c>
      <c r="N2487" s="981">
        <f t="shared" si="79"/>
        <v>0</v>
      </c>
      <c r="O2487" s="904"/>
      <c r="P2487" s="904"/>
      <c r="Q2487" s="741"/>
    </row>
    <row r="2488" ht="22.5" hidden="1" customHeight="1">
      <c r="A2488" s="723" t="b">
        <v>0</v>
      </c>
      <c r="B2488" s="978"/>
      <c r="C2488" s="971"/>
      <c r="D2488" s="930"/>
      <c r="E2488" s="979"/>
      <c r="F2488" s="889"/>
      <c r="G2488" s="890"/>
      <c r="H2488" s="980"/>
      <c r="I2488" s="981"/>
      <c r="J2488" s="981"/>
      <c r="K2488" s="981"/>
      <c r="L2488" s="982"/>
      <c r="M2488" s="981" t="str">
        <f t="shared" si="100"/>
        <v/>
      </c>
      <c r="N2488" s="981">
        <f t="shared" si="79"/>
        <v>0</v>
      </c>
      <c r="O2488" s="904"/>
      <c r="P2488" s="904"/>
      <c r="Q2488" s="741"/>
    </row>
    <row r="2489" ht="22.5" hidden="1" customHeight="1">
      <c r="A2489" s="723" t="b">
        <v>0</v>
      </c>
      <c r="B2489" s="978"/>
      <c r="C2489" s="971"/>
      <c r="D2489" s="930"/>
      <c r="E2489" s="979"/>
      <c r="F2489" s="889"/>
      <c r="G2489" s="890"/>
      <c r="H2489" s="980"/>
      <c r="I2489" s="981"/>
      <c r="J2489" s="981"/>
      <c r="K2489" s="981"/>
      <c r="L2489" s="982"/>
      <c r="M2489" s="981" t="str">
        <f t="shared" si="100"/>
        <v/>
      </c>
      <c r="N2489" s="981">
        <f t="shared" si="79"/>
        <v>0</v>
      </c>
      <c r="O2489" s="904"/>
      <c r="P2489" s="904"/>
      <c r="Q2489" s="741"/>
    </row>
    <row r="2490" ht="22.5" hidden="1" customHeight="1">
      <c r="A2490" s="723" t="b">
        <v>0</v>
      </c>
      <c r="B2490" s="978"/>
      <c r="C2490" s="971"/>
      <c r="D2490" s="930"/>
      <c r="E2490" s="979"/>
      <c r="F2490" s="889"/>
      <c r="G2490" s="890"/>
      <c r="H2490" s="980"/>
      <c r="I2490" s="981"/>
      <c r="J2490" s="981"/>
      <c r="K2490" s="981"/>
      <c r="L2490" s="982"/>
      <c r="M2490" s="981" t="str">
        <f t="shared" si="100"/>
        <v/>
      </c>
      <c r="N2490" s="981">
        <f t="shared" si="79"/>
        <v>0</v>
      </c>
      <c r="O2490" s="904"/>
      <c r="P2490" s="904"/>
      <c r="Q2490" s="741"/>
    </row>
    <row r="2491" ht="22.5" hidden="1" customHeight="1">
      <c r="A2491" s="723" t="b">
        <v>0</v>
      </c>
      <c r="B2491" s="978"/>
      <c r="C2491" s="971"/>
      <c r="D2491" s="930"/>
      <c r="E2491" s="979"/>
      <c r="F2491" s="889"/>
      <c r="G2491" s="890"/>
      <c r="H2491" s="980"/>
      <c r="I2491" s="981"/>
      <c r="J2491" s="981"/>
      <c r="K2491" s="981"/>
      <c r="L2491" s="982"/>
      <c r="M2491" s="981" t="str">
        <f t="shared" si="100"/>
        <v/>
      </c>
      <c r="N2491" s="981">
        <f t="shared" si="79"/>
        <v>0</v>
      </c>
      <c r="O2491" s="904"/>
      <c r="P2491" s="904"/>
      <c r="Q2491" s="741"/>
    </row>
    <row r="2492" ht="22.5" hidden="1" customHeight="1">
      <c r="A2492" s="723" t="b">
        <v>0</v>
      </c>
      <c r="B2492" s="978"/>
      <c r="C2492" s="971"/>
      <c r="D2492" s="930"/>
      <c r="E2492" s="979"/>
      <c r="F2492" s="889"/>
      <c r="G2492" s="890"/>
      <c r="H2492" s="980"/>
      <c r="I2492" s="981"/>
      <c r="J2492" s="981"/>
      <c r="K2492" s="981"/>
      <c r="L2492" s="982"/>
      <c r="M2492" s="981" t="str">
        <f t="shared" si="100"/>
        <v/>
      </c>
      <c r="N2492" s="981">
        <f t="shared" si="79"/>
        <v>0</v>
      </c>
      <c r="O2492" s="904"/>
      <c r="P2492" s="904"/>
      <c r="Q2492" s="741"/>
    </row>
    <row r="2493" ht="22.5" hidden="1" customHeight="1">
      <c r="A2493" s="723" t="b">
        <v>0</v>
      </c>
      <c r="B2493" s="978"/>
      <c r="C2493" s="971"/>
      <c r="D2493" s="930"/>
      <c r="E2493" s="979"/>
      <c r="F2493" s="889"/>
      <c r="G2493" s="890"/>
      <c r="H2493" s="980"/>
      <c r="I2493" s="981"/>
      <c r="J2493" s="981"/>
      <c r="K2493" s="981"/>
      <c r="L2493" s="982"/>
      <c r="M2493" s="981" t="str">
        <f t="shared" si="100"/>
        <v/>
      </c>
      <c r="N2493" s="981">
        <f t="shared" si="79"/>
        <v>0</v>
      </c>
      <c r="O2493" s="904"/>
      <c r="P2493" s="904"/>
      <c r="Q2493" s="741"/>
    </row>
    <row r="2494" ht="22.5" hidden="1" customHeight="1">
      <c r="A2494" s="723" t="b">
        <v>0</v>
      </c>
      <c r="B2494" s="978"/>
      <c r="C2494" s="971"/>
      <c r="D2494" s="930"/>
      <c r="E2494" s="979"/>
      <c r="F2494" s="889"/>
      <c r="G2494" s="890"/>
      <c r="H2494" s="980"/>
      <c r="I2494" s="981"/>
      <c r="J2494" s="981"/>
      <c r="K2494" s="981"/>
      <c r="L2494" s="982"/>
      <c r="M2494" s="981" t="str">
        <f t="shared" si="100"/>
        <v/>
      </c>
      <c r="N2494" s="981">
        <f t="shared" si="79"/>
        <v>0</v>
      </c>
      <c r="O2494" s="904"/>
      <c r="P2494" s="904"/>
      <c r="Q2494" s="741"/>
    </row>
    <row r="2495" ht="22.5" hidden="1" customHeight="1">
      <c r="A2495" s="723" t="b">
        <v>0</v>
      </c>
      <c r="B2495" s="978"/>
      <c r="C2495" s="971"/>
      <c r="D2495" s="930"/>
      <c r="E2495" s="979"/>
      <c r="F2495" s="889"/>
      <c r="G2495" s="890"/>
      <c r="H2495" s="980"/>
      <c r="I2495" s="981"/>
      <c r="J2495" s="981"/>
      <c r="K2495" s="981"/>
      <c r="L2495" s="982"/>
      <c r="M2495" s="981" t="str">
        <f t="shared" si="100"/>
        <v/>
      </c>
      <c r="N2495" s="981">
        <f t="shared" si="79"/>
        <v>0</v>
      </c>
      <c r="O2495" s="904"/>
      <c r="P2495" s="904"/>
      <c r="Q2495" s="741"/>
    </row>
    <row r="2496" ht="22.5" hidden="1" customHeight="1">
      <c r="A2496" s="723" t="b">
        <v>0</v>
      </c>
      <c r="B2496" s="978"/>
      <c r="C2496" s="971"/>
      <c r="D2496" s="930"/>
      <c r="E2496" s="979"/>
      <c r="F2496" s="889"/>
      <c r="G2496" s="890"/>
      <c r="H2496" s="980"/>
      <c r="I2496" s="981"/>
      <c r="J2496" s="981"/>
      <c r="K2496" s="981"/>
      <c r="L2496" s="982"/>
      <c r="M2496" s="981" t="str">
        <f t="shared" si="100"/>
        <v/>
      </c>
      <c r="N2496" s="981">
        <f t="shared" si="79"/>
        <v>0</v>
      </c>
      <c r="O2496" s="904"/>
      <c r="P2496" s="904"/>
      <c r="Q2496" s="741"/>
    </row>
    <row r="2497" ht="22.5" hidden="1" customHeight="1">
      <c r="A2497" s="723" t="b">
        <v>0</v>
      </c>
      <c r="B2497" s="978"/>
      <c r="C2497" s="971"/>
      <c r="D2497" s="930"/>
      <c r="E2497" s="979"/>
      <c r="F2497" s="889"/>
      <c r="G2497" s="890"/>
      <c r="H2497" s="980"/>
      <c r="I2497" s="981"/>
      <c r="J2497" s="981"/>
      <c r="K2497" s="981"/>
      <c r="L2497" s="982"/>
      <c r="M2497" s="981" t="str">
        <f t="shared" si="100"/>
        <v/>
      </c>
      <c r="N2497" s="981">
        <f t="shared" si="79"/>
        <v>0</v>
      </c>
      <c r="O2497" s="904"/>
      <c r="P2497" s="904"/>
      <c r="Q2497" s="741"/>
    </row>
    <row r="2498" ht="22.5" hidden="1" customHeight="1">
      <c r="A2498" s="723" t="b">
        <v>0</v>
      </c>
      <c r="B2498" s="978"/>
      <c r="C2498" s="971"/>
      <c r="D2498" s="930"/>
      <c r="E2498" s="979"/>
      <c r="F2498" s="889"/>
      <c r="G2498" s="890"/>
      <c r="H2498" s="980"/>
      <c r="I2498" s="981"/>
      <c r="J2498" s="981"/>
      <c r="K2498" s="981"/>
      <c r="L2498" s="982"/>
      <c r="M2498" s="981" t="str">
        <f t="shared" si="100"/>
        <v/>
      </c>
      <c r="N2498" s="981">
        <f t="shared" si="79"/>
        <v>0</v>
      </c>
      <c r="O2498" s="904"/>
      <c r="P2498" s="904"/>
      <c r="Q2498" s="741"/>
    </row>
    <row r="2499" ht="22.5" hidden="1" customHeight="1">
      <c r="A2499" s="723" t="b">
        <v>0</v>
      </c>
      <c r="B2499" s="978"/>
      <c r="C2499" s="971"/>
      <c r="D2499" s="930"/>
      <c r="E2499" s="979"/>
      <c r="F2499" s="889"/>
      <c r="G2499" s="890"/>
      <c r="H2499" s="980"/>
      <c r="I2499" s="981"/>
      <c r="J2499" s="981"/>
      <c r="K2499" s="981"/>
      <c r="L2499" s="982"/>
      <c r="M2499" s="981" t="str">
        <f t="shared" si="100"/>
        <v/>
      </c>
      <c r="N2499" s="981">
        <f t="shared" si="79"/>
        <v>0</v>
      </c>
      <c r="O2499" s="904"/>
      <c r="P2499" s="904"/>
      <c r="Q2499" s="741"/>
    </row>
    <row r="2500" ht="22.5" hidden="1" customHeight="1">
      <c r="A2500" s="723" t="b">
        <v>0</v>
      </c>
      <c r="B2500" s="978"/>
      <c r="C2500" s="971"/>
      <c r="D2500" s="930"/>
      <c r="E2500" s="979"/>
      <c r="F2500" s="889"/>
      <c r="G2500" s="890"/>
      <c r="H2500" s="980"/>
      <c r="I2500" s="981"/>
      <c r="J2500" s="981"/>
      <c r="K2500" s="981"/>
      <c r="L2500" s="982"/>
      <c r="M2500" s="981" t="str">
        <f t="shared" si="100"/>
        <v/>
      </c>
      <c r="N2500" s="981">
        <f t="shared" si="79"/>
        <v>0</v>
      </c>
      <c r="O2500" s="904"/>
      <c r="P2500" s="904"/>
      <c r="Q2500" s="741"/>
    </row>
    <row r="2501" ht="22.5" hidden="1" customHeight="1">
      <c r="A2501" s="723" t="b">
        <v>0</v>
      </c>
      <c r="B2501" s="978"/>
      <c r="C2501" s="971"/>
      <c r="D2501" s="930"/>
      <c r="E2501" s="979"/>
      <c r="F2501" s="889"/>
      <c r="G2501" s="890"/>
      <c r="H2501" s="980"/>
      <c r="I2501" s="981"/>
      <c r="J2501" s="981"/>
      <c r="K2501" s="981"/>
      <c r="L2501" s="982"/>
      <c r="M2501" s="981" t="str">
        <f t="shared" si="100"/>
        <v/>
      </c>
      <c r="N2501" s="981">
        <f t="shared" si="79"/>
        <v>0</v>
      </c>
      <c r="O2501" s="904"/>
      <c r="P2501" s="904"/>
      <c r="Q2501" s="741"/>
    </row>
    <row r="2502" ht="22.5" hidden="1" customHeight="1">
      <c r="A2502" s="723" t="b">
        <v>0</v>
      </c>
      <c r="B2502" s="978"/>
      <c r="C2502" s="971"/>
      <c r="D2502" s="930"/>
      <c r="E2502" s="979"/>
      <c r="F2502" s="889"/>
      <c r="G2502" s="890"/>
      <c r="H2502" s="980"/>
      <c r="I2502" s="981"/>
      <c r="J2502" s="981"/>
      <c r="K2502" s="981"/>
      <c r="L2502" s="982"/>
      <c r="M2502" s="981" t="str">
        <f t="shared" si="100"/>
        <v/>
      </c>
      <c r="N2502" s="981">
        <f t="shared" si="79"/>
        <v>0</v>
      </c>
      <c r="O2502" s="904"/>
      <c r="P2502" s="904"/>
      <c r="Q2502" s="741"/>
    </row>
    <row r="2503" ht="22.5" hidden="1" customHeight="1">
      <c r="A2503" s="723" t="b">
        <v>0</v>
      </c>
      <c r="B2503" s="978"/>
      <c r="C2503" s="971"/>
      <c r="D2503" s="930"/>
      <c r="E2503" s="979"/>
      <c r="F2503" s="889"/>
      <c r="G2503" s="890"/>
      <c r="H2503" s="980"/>
      <c r="I2503" s="981"/>
      <c r="J2503" s="981"/>
      <c r="K2503" s="981"/>
      <c r="L2503" s="982"/>
      <c r="M2503" s="981" t="str">
        <f t="shared" si="100"/>
        <v/>
      </c>
      <c r="N2503" s="981">
        <f t="shared" si="79"/>
        <v>0</v>
      </c>
      <c r="O2503" s="904"/>
      <c r="P2503" s="904"/>
      <c r="Q2503" s="741"/>
    </row>
    <row r="2504" ht="22.5" hidden="1" customHeight="1">
      <c r="A2504" s="723" t="b">
        <v>0</v>
      </c>
      <c r="B2504" s="978"/>
      <c r="C2504" s="971"/>
      <c r="D2504" s="930"/>
      <c r="E2504" s="979"/>
      <c r="F2504" s="889"/>
      <c r="G2504" s="890"/>
      <c r="H2504" s="980"/>
      <c r="I2504" s="981"/>
      <c r="J2504" s="981"/>
      <c r="K2504" s="981"/>
      <c r="L2504" s="982"/>
      <c r="M2504" s="981" t="str">
        <f t="shared" si="100"/>
        <v/>
      </c>
      <c r="N2504" s="981">
        <f t="shared" si="79"/>
        <v>0</v>
      </c>
      <c r="O2504" s="904"/>
      <c r="P2504" s="904"/>
      <c r="Q2504" s="741"/>
    </row>
    <row r="2505" ht="22.5" hidden="1" customHeight="1">
      <c r="A2505" s="723" t="b">
        <v>0</v>
      </c>
      <c r="B2505" s="978"/>
      <c r="C2505" s="971"/>
      <c r="D2505" s="930"/>
      <c r="E2505" s="979"/>
      <c r="F2505" s="889"/>
      <c r="G2505" s="890"/>
      <c r="H2505" s="980"/>
      <c r="I2505" s="981"/>
      <c r="J2505" s="981"/>
      <c r="K2505" s="981"/>
      <c r="L2505" s="982"/>
      <c r="M2505" s="981" t="str">
        <f t="shared" si="100"/>
        <v/>
      </c>
      <c r="N2505" s="981">
        <f t="shared" si="79"/>
        <v>0</v>
      </c>
      <c r="O2505" s="904"/>
      <c r="P2505" s="904"/>
      <c r="Q2505" s="741"/>
    </row>
    <row r="2506" ht="22.5" hidden="1" customHeight="1">
      <c r="A2506" s="723" t="b">
        <v>0</v>
      </c>
      <c r="B2506" s="978"/>
      <c r="C2506" s="971"/>
      <c r="D2506" s="930"/>
      <c r="E2506" s="979"/>
      <c r="F2506" s="889"/>
      <c r="G2506" s="890"/>
      <c r="H2506" s="980"/>
      <c r="I2506" s="981"/>
      <c r="J2506" s="981"/>
      <c r="K2506" s="981"/>
      <c r="L2506" s="982"/>
      <c r="M2506" s="981" t="str">
        <f t="shared" si="100"/>
        <v/>
      </c>
      <c r="N2506" s="981">
        <f t="shared" si="79"/>
        <v>0</v>
      </c>
      <c r="O2506" s="904"/>
      <c r="P2506" s="904"/>
      <c r="Q2506" s="741"/>
    </row>
    <row r="2507" ht="22.5" hidden="1" customHeight="1">
      <c r="A2507" s="723" t="b">
        <v>0</v>
      </c>
      <c r="B2507" s="978"/>
      <c r="C2507" s="971"/>
      <c r="D2507" s="930"/>
      <c r="E2507" s="979"/>
      <c r="F2507" s="889"/>
      <c r="G2507" s="890"/>
      <c r="H2507" s="980"/>
      <c r="I2507" s="981"/>
      <c r="J2507" s="981"/>
      <c r="K2507" s="981"/>
      <c r="L2507" s="982"/>
      <c r="M2507" s="981" t="str">
        <f t="shared" si="100"/>
        <v/>
      </c>
      <c r="N2507" s="981">
        <f t="shared" si="79"/>
        <v>0</v>
      </c>
      <c r="O2507" s="904"/>
      <c r="P2507" s="904"/>
      <c r="Q2507" s="741"/>
    </row>
    <row r="2508" ht="22.5" hidden="1" customHeight="1">
      <c r="A2508" s="723" t="b">
        <v>0</v>
      </c>
      <c r="B2508" s="978"/>
      <c r="C2508" s="971"/>
      <c r="D2508" s="930"/>
      <c r="E2508" s="979"/>
      <c r="F2508" s="889"/>
      <c r="G2508" s="890"/>
      <c r="H2508" s="980"/>
      <c r="I2508" s="981"/>
      <c r="J2508" s="981"/>
      <c r="K2508" s="981"/>
      <c r="L2508" s="982"/>
      <c r="M2508" s="981" t="str">
        <f t="shared" si="100"/>
        <v/>
      </c>
      <c r="N2508" s="981">
        <f t="shared" si="79"/>
        <v>0</v>
      </c>
      <c r="O2508" s="904"/>
      <c r="P2508" s="904"/>
      <c r="Q2508" s="741"/>
    </row>
    <row r="2509" ht="22.5" hidden="1" customHeight="1">
      <c r="A2509" s="723" t="b">
        <v>0</v>
      </c>
      <c r="B2509" s="978"/>
      <c r="C2509" s="971"/>
      <c r="D2509" s="930"/>
      <c r="E2509" s="979"/>
      <c r="F2509" s="889"/>
      <c r="G2509" s="890"/>
      <c r="H2509" s="980"/>
      <c r="I2509" s="981"/>
      <c r="J2509" s="981"/>
      <c r="K2509" s="981"/>
      <c r="L2509" s="982"/>
      <c r="M2509" s="981" t="str">
        <f t="shared" si="100"/>
        <v/>
      </c>
      <c r="N2509" s="981">
        <f t="shared" si="79"/>
        <v>0</v>
      </c>
      <c r="O2509" s="904"/>
      <c r="P2509" s="904"/>
      <c r="Q2509" s="741"/>
    </row>
    <row r="2510" ht="22.5" hidden="1" customHeight="1">
      <c r="A2510" s="723" t="b">
        <v>0</v>
      </c>
      <c r="B2510" s="978"/>
      <c r="C2510" s="971"/>
      <c r="D2510" s="930"/>
      <c r="E2510" s="979"/>
      <c r="F2510" s="889"/>
      <c r="G2510" s="890"/>
      <c r="H2510" s="980"/>
      <c r="I2510" s="981"/>
      <c r="J2510" s="981"/>
      <c r="K2510" s="981"/>
      <c r="L2510" s="982"/>
      <c r="M2510" s="981" t="str">
        <f t="shared" si="100"/>
        <v/>
      </c>
      <c r="N2510" s="981">
        <f t="shared" si="79"/>
        <v>0</v>
      </c>
      <c r="O2510" s="904"/>
      <c r="P2510" s="904"/>
      <c r="Q2510" s="741"/>
    </row>
    <row r="2511" ht="22.5" hidden="1" customHeight="1">
      <c r="A2511" s="723" t="b">
        <v>0</v>
      </c>
      <c r="B2511" s="978"/>
      <c r="C2511" s="971"/>
      <c r="D2511" s="930"/>
      <c r="E2511" s="979"/>
      <c r="F2511" s="889"/>
      <c r="G2511" s="890"/>
      <c r="H2511" s="980"/>
      <c r="I2511" s="981"/>
      <c r="J2511" s="981"/>
      <c r="K2511" s="981"/>
      <c r="L2511" s="982"/>
      <c r="M2511" s="981" t="str">
        <f t="shared" si="100"/>
        <v/>
      </c>
      <c r="N2511" s="981">
        <f t="shared" si="79"/>
        <v>0</v>
      </c>
      <c r="O2511" s="904"/>
      <c r="P2511" s="904"/>
      <c r="Q2511" s="741"/>
    </row>
    <row r="2512" ht="22.5" hidden="1" customHeight="1">
      <c r="A2512" s="723" t="b">
        <v>0</v>
      </c>
      <c r="B2512" s="978"/>
      <c r="C2512" s="971"/>
      <c r="D2512" s="930"/>
      <c r="E2512" s="979"/>
      <c r="F2512" s="889"/>
      <c r="G2512" s="890"/>
      <c r="H2512" s="980"/>
      <c r="I2512" s="981"/>
      <c r="J2512" s="981"/>
      <c r="K2512" s="981"/>
      <c r="L2512" s="982"/>
      <c r="M2512" s="981" t="str">
        <f t="shared" si="100"/>
        <v/>
      </c>
      <c r="N2512" s="981">
        <f t="shared" si="79"/>
        <v>0</v>
      </c>
      <c r="O2512" s="904"/>
      <c r="P2512" s="904"/>
      <c r="Q2512" s="741"/>
    </row>
    <row r="2513" ht="22.5" hidden="1" customHeight="1">
      <c r="A2513" s="723" t="b">
        <v>0</v>
      </c>
      <c r="B2513" s="978"/>
      <c r="C2513" s="971"/>
      <c r="D2513" s="930"/>
      <c r="E2513" s="979"/>
      <c r="F2513" s="889"/>
      <c r="G2513" s="890"/>
      <c r="H2513" s="980"/>
      <c r="I2513" s="981"/>
      <c r="J2513" s="981"/>
      <c r="K2513" s="981"/>
      <c r="L2513" s="982"/>
      <c r="M2513" s="981" t="str">
        <f t="shared" si="100"/>
        <v/>
      </c>
      <c r="N2513" s="981">
        <f t="shared" si="79"/>
        <v>0</v>
      </c>
      <c r="O2513" s="904"/>
      <c r="P2513" s="904"/>
      <c r="Q2513" s="741"/>
    </row>
    <row r="2514" ht="22.5" hidden="1" customHeight="1">
      <c r="A2514" s="723" t="b">
        <v>0</v>
      </c>
      <c r="B2514" s="978"/>
      <c r="C2514" s="971"/>
      <c r="D2514" s="930"/>
      <c r="E2514" s="979"/>
      <c r="F2514" s="889"/>
      <c r="G2514" s="890"/>
      <c r="H2514" s="980"/>
      <c r="I2514" s="981"/>
      <c r="J2514" s="981"/>
      <c r="K2514" s="981"/>
      <c r="L2514" s="982"/>
      <c r="M2514" s="981" t="str">
        <f t="shared" si="100"/>
        <v/>
      </c>
      <c r="N2514" s="981">
        <f t="shared" si="79"/>
        <v>0</v>
      </c>
      <c r="O2514" s="904"/>
      <c r="P2514" s="904"/>
      <c r="Q2514" s="741"/>
    </row>
    <row r="2515" ht="22.5" hidden="1" customHeight="1">
      <c r="A2515" s="723" t="b">
        <v>0</v>
      </c>
      <c r="B2515" s="978"/>
      <c r="C2515" s="971"/>
      <c r="D2515" s="930"/>
      <c r="E2515" s="979"/>
      <c r="F2515" s="889"/>
      <c r="G2515" s="890"/>
      <c r="H2515" s="980"/>
      <c r="I2515" s="981"/>
      <c r="J2515" s="981"/>
      <c r="K2515" s="981"/>
      <c r="L2515" s="982"/>
      <c r="M2515" s="981" t="str">
        <f t="shared" si="100"/>
        <v/>
      </c>
      <c r="N2515" s="981">
        <f t="shared" si="79"/>
        <v>0</v>
      </c>
      <c r="O2515" s="904"/>
      <c r="P2515" s="904"/>
      <c r="Q2515" s="741"/>
    </row>
    <row r="2516" ht="22.5" hidden="1" customHeight="1">
      <c r="A2516" s="723" t="b">
        <v>0</v>
      </c>
      <c r="B2516" s="978"/>
      <c r="C2516" s="971"/>
      <c r="D2516" s="930"/>
      <c r="E2516" s="979"/>
      <c r="F2516" s="889"/>
      <c r="G2516" s="890"/>
      <c r="H2516" s="980"/>
      <c r="I2516" s="981"/>
      <c r="J2516" s="981"/>
      <c r="K2516" s="981"/>
      <c r="L2516" s="982"/>
      <c r="M2516" s="981" t="str">
        <f t="shared" si="100"/>
        <v/>
      </c>
      <c r="N2516" s="981">
        <f t="shared" si="79"/>
        <v>0</v>
      </c>
      <c r="O2516" s="904"/>
      <c r="P2516" s="904"/>
      <c r="Q2516" s="741"/>
    </row>
    <row r="2517" ht="22.5" hidden="1" customHeight="1">
      <c r="A2517" s="723" t="b">
        <v>0</v>
      </c>
      <c r="B2517" s="978"/>
      <c r="C2517" s="971"/>
      <c r="D2517" s="930"/>
      <c r="E2517" s="979"/>
      <c r="F2517" s="889"/>
      <c r="G2517" s="890"/>
      <c r="H2517" s="980"/>
      <c r="I2517" s="981"/>
      <c r="J2517" s="981"/>
      <c r="K2517" s="981"/>
      <c r="L2517" s="982"/>
      <c r="M2517" s="981" t="str">
        <f t="shared" si="100"/>
        <v/>
      </c>
      <c r="N2517" s="981">
        <f t="shared" si="79"/>
        <v>0</v>
      </c>
      <c r="O2517" s="904"/>
      <c r="P2517" s="904"/>
      <c r="Q2517" s="741"/>
    </row>
    <row r="2518" ht="22.5" hidden="1" customHeight="1">
      <c r="A2518" s="723" t="b">
        <v>0</v>
      </c>
      <c r="B2518" s="978"/>
      <c r="C2518" s="971"/>
      <c r="D2518" s="930"/>
      <c r="E2518" s="979"/>
      <c r="F2518" s="889"/>
      <c r="G2518" s="890"/>
      <c r="H2518" s="980"/>
      <c r="I2518" s="981"/>
      <c r="J2518" s="981"/>
      <c r="K2518" s="981"/>
      <c r="L2518" s="982"/>
      <c r="M2518" s="981" t="str">
        <f t="shared" si="100"/>
        <v/>
      </c>
      <c r="N2518" s="981">
        <f t="shared" si="79"/>
        <v>0</v>
      </c>
      <c r="O2518" s="904"/>
      <c r="P2518" s="904"/>
      <c r="Q2518" s="741"/>
    </row>
    <row r="2519" ht="22.5" hidden="1" customHeight="1">
      <c r="A2519" s="723" t="b">
        <v>0</v>
      </c>
      <c r="B2519" s="978"/>
      <c r="C2519" s="971"/>
      <c r="D2519" s="930"/>
      <c r="E2519" s="979"/>
      <c r="F2519" s="889"/>
      <c r="G2519" s="890"/>
      <c r="H2519" s="980"/>
      <c r="I2519" s="981"/>
      <c r="J2519" s="981"/>
      <c r="K2519" s="981"/>
      <c r="L2519" s="982"/>
      <c r="M2519" s="981" t="str">
        <f t="shared" si="100"/>
        <v/>
      </c>
      <c r="N2519" s="981">
        <f t="shared" si="79"/>
        <v>0</v>
      </c>
      <c r="O2519" s="904"/>
      <c r="P2519" s="904"/>
      <c r="Q2519" s="741"/>
    </row>
    <row r="2520" ht="22.5" hidden="1" customHeight="1">
      <c r="A2520" s="723" t="b">
        <v>0</v>
      </c>
      <c r="B2520" s="978"/>
      <c r="C2520" s="971"/>
      <c r="D2520" s="930"/>
      <c r="E2520" s="979"/>
      <c r="F2520" s="889"/>
      <c r="G2520" s="890"/>
      <c r="H2520" s="980"/>
      <c r="I2520" s="981"/>
      <c r="J2520" s="981"/>
      <c r="K2520" s="981"/>
      <c r="L2520" s="982"/>
      <c r="M2520" s="981" t="str">
        <f t="shared" si="100"/>
        <v/>
      </c>
      <c r="N2520" s="981">
        <f t="shared" si="79"/>
        <v>0</v>
      </c>
      <c r="O2520" s="904"/>
      <c r="P2520" s="904"/>
      <c r="Q2520" s="741"/>
    </row>
    <row r="2521" ht="22.5" hidden="1" customHeight="1">
      <c r="A2521" s="723" t="b">
        <v>0</v>
      </c>
      <c r="B2521" s="978"/>
      <c r="C2521" s="971"/>
      <c r="D2521" s="930"/>
      <c r="E2521" s="979"/>
      <c r="F2521" s="889"/>
      <c r="G2521" s="890"/>
      <c r="H2521" s="980"/>
      <c r="I2521" s="981"/>
      <c r="J2521" s="981"/>
      <c r="K2521" s="981"/>
      <c r="L2521" s="982"/>
      <c r="M2521" s="981" t="str">
        <f t="shared" si="100"/>
        <v/>
      </c>
      <c r="N2521" s="981">
        <f t="shared" si="79"/>
        <v>0</v>
      </c>
      <c r="O2521" s="904"/>
      <c r="P2521" s="904"/>
      <c r="Q2521" s="741"/>
    </row>
    <row r="2522" ht="22.5" hidden="1" customHeight="1">
      <c r="A2522" s="723" t="b">
        <v>0</v>
      </c>
      <c r="B2522" s="978"/>
      <c r="C2522" s="971"/>
      <c r="D2522" s="930"/>
      <c r="E2522" s="979"/>
      <c r="F2522" s="889"/>
      <c r="G2522" s="890"/>
      <c r="H2522" s="980"/>
      <c r="I2522" s="981"/>
      <c r="J2522" s="981"/>
      <c r="K2522" s="981"/>
      <c r="L2522" s="982"/>
      <c r="M2522" s="981" t="str">
        <f t="shared" si="100"/>
        <v/>
      </c>
      <c r="N2522" s="981">
        <f t="shared" si="79"/>
        <v>0</v>
      </c>
      <c r="O2522" s="904"/>
      <c r="P2522" s="904"/>
      <c r="Q2522" s="741"/>
    </row>
    <row r="2523" ht="22.5" hidden="1" customHeight="1">
      <c r="A2523" s="723" t="b">
        <v>0</v>
      </c>
      <c r="B2523" s="978"/>
      <c r="C2523" s="971"/>
      <c r="D2523" s="930"/>
      <c r="E2523" s="979"/>
      <c r="F2523" s="889"/>
      <c r="G2523" s="890"/>
      <c r="H2523" s="980"/>
      <c r="I2523" s="981"/>
      <c r="J2523" s="981"/>
      <c r="K2523" s="981"/>
      <c r="L2523" s="982"/>
      <c r="M2523" s="981" t="str">
        <f t="shared" si="100"/>
        <v/>
      </c>
      <c r="N2523" s="981">
        <f t="shared" si="79"/>
        <v>0</v>
      </c>
      <c r="O2523" s="904"/>
      <c r="P2523" s="904"/>
      <c r="Q2523" s="741"/>
    </row>
    <row r="2524" ht="22.5" hidden="1" customHeight="1">
      <c r="A2524" s="723" t="b">
        <v>0</v>
      </c>
      <c r="B2524" s="978"/>
      <c r="C2524" s="971"/>
      <c r="D2524" s="930"/>
      <c r="E2524" s="979"/>
      <c r="F2524" s="889"/>
      <c r="G2524" s="890"/>
      <c r="H2524" s="980"/>
      <c r="I2524" s="981"/>
      <c r="J2524" s="981"/>
      <c r="K2524" s="981"/>
      <c r="L2524" s="982"/>
      <c r="M2524" s="981" t="str">
        <f t="shared" si="100"/>
        <v/>
      </c>
      <c r="N2524" s="981">
        <f t="shared" si="79"/>
        <v>0</v>
      </c>
      <c r="O2524" s="904"/>
      <c r="P2524" s="904"/>
      <c r="Q2524" s="741"/>
    </row>
    <row r="2525" ht="22.5" hidden="1" customHeight="1">
      <c r="A2525" s="723" t="b">
        <v>0</v>
      </c>
      <c r="B2525" s="978"/>
      <c r="C2525" s="971"/>
      <c r="D2525" s="930"/>
      <c r="E2525" s="979"/>
      <c r="F2525" s="889"/>
      <c r="G2525" s="890"/>
      <c r="H2525" s="980"/>
      <c r="I2525" s="981"/>
      <c r="J2525" s="981"/>
      <c r="K2525" s="981"/>
      <c r="L2525" s="982"/>
      <c r="M2525" s="981" t="str">
        <f t="shared" si="100"/>
        <v/>
      </c>
      <c r="N2525" s="981">
        <f t="shared" si="79"/>
        <v>0</v>
      </c>
      <c r="O2525" s="904"/>
      <c r="P2525" s="904"/>
      <c r="Q2525" s="741"/>
    </row>
    <row r="2526" ht="22.5" hidden="1" customHeight="1">
      <c r="A2526" s="723" t="b">
        <v>0</v>
      </c>
      <c r="B2526" s="978"/>
      <c r="C2526" s="971"/>
      <c r="D2526" s="930"/>
      <c r="E2526" s="979"/>
      <c r="F2526" s="889"/>
      <c r="G2526" s="890"/>
      <c r="H2526" s="980"/>
      <c r="I2526" s="981"/>
      <c r="J2526" s="981"/>
      <c r="K2526" s="981"/>
      <c r="L2526" s="982"/>
      <c r="M2526" s="981" t="str">
        <f t="shared" si="100"/>
        <v/>
      </c>
      <c r="N2526" s="981">
        <f t="shared" si="79"/>
        <v>0</v>
      </c>
      <c r="O2526" s="904"/>
      <c r="P2526" s="904"/>
      <c r="Q2526" s="741"/>
    </row>
    <row r="2527" ht="22.5" hidden="1" customHeight="1">
      <c r="A2527" s="723" t="b">
        <v>0</v>
      </c>
      <c r="B2527" s="978"/>
      <c r="C2527" s="971"/>
      <c r="D2527" s="930"/>
      <c r="E2527" s="979"/>
      <c r="F2527" s="889"/>
      <c r="G2527" s="890"/>
      <c r="H2527" s="980"/>
      <c r="I2527" s="981"/>
      <c r="J2527" s="981"/>
      <c r="K2527" s="981"/>
      <c r="L2527" s="982"/>
      <c r="M2527" s="981" t="str">
        <f t="shared" si="100"/>
        <v/>
      </c>
      <c r="N2527" s="981">
        <f t="shared" si="79"/>
        <v>0</v>
      </c>
      <c r="O2527" s="904"/>
      <c r="P2527" s="904"/>
      <c r="Q2527" s="741"/>
    </row>
    <row r="2528" ht="22.5" hidden="1" customHeight="1">
      <c r="A2528" s="723" t="b">
        <v>0</v>
      </c>
      <c r="B2528" s="978"/>
      <c r="C2528" s="971"/>
      <c r="D2528" s="930"/>
      <c r="E2528" s="979"/>
      <c r="F2528" s="889"/>
      <c r="G2528" s="890"/>
      <c r="H2528" s="980"/>
      <c r="I2528" s="981"/>
      <c r="J2528" s="981"/>
      <c r="K2528" s="981"/>
      <c r="L2528" s="982"/>
      <c r="M2528" s="981" t="str">
        <f t="shared" si="100"/>
        <v/>
      </c>
      <c r="N2528" s="981">
        <f t="shared" si="79"/>
        <v>0</v>
      </c>
      <c r="O2528" s="904"/>
      <c r="P2528" s="904"/>
      <c r="Q2528" s="741"/>
    </row>
    <row r="2529" ht="22.5" hidden="1" customHeight="1">
      <c r="A2529" s="723" t="b">
        <v>0</v>
      </c>
      <c r="B2529" s="978"/>
      <c r="C2529" s="971"/>
      <c r="D2529" s="930"/>
      <c r="E2529" s="979"/>
      <c r="F2529" s="889"/>
      <c r="G2529" s="890"/>
      <c r="H2529" s="980"/>
      <c r="I2529" s="981"/>
      <c r="J2529" s="981"/>
      <c r="K2529" s="981"/>
      <c r="L2529" s="982"/>
      <c r="M2529" s="981" t="str">
        <f t="shared" si="100"/>
        <v/>
      </c>
      <c r="N2529" s="981">
        <f t="shared" si="79"/>
        <v>0</v>
      </c>
      <c r="O2529" s="904"/>
      <c r="P2529" s="904"/>
      <c r="Q2529" s="741"/>
    </row>
    <row r="2530" ht="22.5" hidden="1" customHeight="1">
      <c r="A2530" s="723" t="b">
        <v>0</v>
      </c>
      <c r="B2530" s="978"/>
      <c r="C2530" s="971"/>
      <c r="D2530" s="930"/>
      <c r="E2530" s="979"/>
      <c r="F2530" s="889"/>
      <c r="G2530" s="890"/>
      <c r="H2530" s="980"/>
      <c r="I2530" s="981"/>
      <c r="J2530" s="981"/>
      <c r="K2530" s="981"/>
      <c r="L2530" s="982"/>
      <c r="M2530" s="981" t="str">
        <f t="shared" si="100"/>
        <v/>
      </c>
      <c r="N2530" s="981">
        <f t="shared" si="79"/>
        <v>0</v>
      </c>
      <c r="O2530" s="904"/>
      <c r="P2530" s="904"/>
      <c r="Q2530" s="741"/>
    </row>
    <row r="2531" ht="22.5" hidden="1" customHeight="1">
      <c r="A2531" s="723" t="b">
        <v>0</v>
      </c>
      <c r="B2531" s="978"/>
      <c r="C2531" s="971"/>
      <c r="D2531" s="930"/>
      <c r="E2531" s="979"/>
      <c r="F2531" s="889"/>
      <c r="G2531" s="890"/>
      <c r="H2531" s="980"/>
      <c r="I2531" s="981"/>
      <c r="J2531" s="981"/>
      <c r="K2531" s="981"/>
      <c r="L2531" s="982"/>
      <c r="M2531" s="981" t="str">
        <f t="shared" si="100"/>
        <v/>
      </c>
      <c r="N2531" s="981">
        <f t="shared" si="79"/>
        <v>0</v>
      </c>
      <c r="O2531" s="904"/>
      <c r="P2531" s="904"/>
      <c r="Q2531" s="741"/>
    </row>
    <row r="2532" ht="22.5" hidden="1" customHeight="1">
      <c r="A2532" s="723" t="b">
        <v>0</v>
      </c>
      <c r="B2532" s="978"/>
      <c r="C2532" s="971"/>
      <c r="D2532" s="930"/>
      <c r="E2532" s="979"/>
      <c r="F2532" s="889"/>
      <c r="G2532" s="890"/>
      <c r="H2532" s="980"/>
      <c r="I2532" s="981"/>
      <c r="J2532" s="981"/>
      <c r="K2532" s="981"/>
      <c r="L2532" s="982"/>
      <c r="M2532" s="981" t="str">
        <f t="shared" si="100"/>
        <v/>
      </c>
      <c r="N2532" s="981">
        <f t="shared" si="79"/>
        <v>0</v>
      </c>
      <c r="O2532" s="904"/>
      <c r="P2532" s="904"/>
      <c r="Q2532" s="741"/>
    </row>
    <row r="2533" ht="22.5" hidden="1" customHeight="1">
      <c r="A2533" s="723" t="b">
        <v>0</v>
      </c>
      <c r="B2533" s="978"/>
      <c r="C2533" s="971"/>
      <c r="D2533" s="930"/>
      <c r="E2533" s="979"/>
      <c r="F2533" s="889"/>
      <c r="G2533" s="890"/>
      <c r="H2533" s="980"/>
      <c r="I2533" s="981"/>
      <c r="J2533" s="981"/>
      <c r="K2533" s="981"/>
      <c r="L2533" s="982"/>
      <c r="M2533" s="981" t="str">
        <f t="shared" si="100"/>
        <v/>
      </c>
      <c r="N2533" s="981">
        <f t="shared" si="79"/>
        <v>0</v>
      </c>
      <c r="O2533" s="904"/>
      <c r="P2533" s="904"/>
      <c r="Q2533" s="741"/>
    </row>
    <row r="2534" ht="22.5" hidden="1" customHeight="1">
      <c r="A2534" s="723" t="b">
        <v>0</v>
      </c>
      <c r="B2534" s="978"/>
      <c r="C2534" s="971"/>
      <c r="D2534" s="930"/>
      <c r="E2534" s="979"/>
      <c r="F2534" s="889"/>
      <c r="G2534" s="890"/>
      <c r="H2534" s="980"/>
      <c r="I2534" s="981"/>
      <c r="J2534" s="981"/>
      <c r="K2534" s="981"/>
      <c r="L2534" s="982"/>
      <c r="M2534" s="981" t="str">
        <f t="shared" si="100"/>
        <v/>
      </c>
      <c r="N2534" s="981">
        <f t="shared" si="79"/>
        <v>0</v>
      </c>
      <c r="O2534" s="904"/>
      <c r="P2534" s="904"/>
      <c r="Q2534" s="741"/>
    </row>
    <row r="2535" ht="22.5" hidden="1" customHeight="1">
      <c r="A2535" s="723" t="b">
        <v>0</v>
      </c>
      <c r="B2535" s="978"/>
      <c r="C2535" s="971"/>
      <c r="D2535" s="930"/>
      <c r="E2535" s="979"/>
      <c r="F2535" s="889"/>
      <c r="G2535" s="890"/>
      <c r="H2535" s="980"/>
      <c r="I2535" s="981"/>
      <c r="J2535" s="981"/>
      <c r="K2535" s="981"/>
      <c r="L2535" s="982"/>
      <c r="M2535" s="981" t="str">
        <f t="shared" si="100"/>
        <v/>
      </c>
      <c r="N2535" s="981">
        <f t="shared" si="79"/>
        <v>0</v>
      </c>
      <c r="O2535" s="904"/>
      <c r="P2535" s="904"/>
      <c r="Q2535" s="741"/>
    </row>
    <row r="2536" ht="22.5" hidden="1" customHeight="1">
      <c r="A2536" s="723" t="b">
        <v>0</v>
      </c>
      <c r="B2536" s="978"/>
      <c r="C2536" s="971"/>
      <c r="D2536" s="930"/>
      <c r="E2536" s="979"/>
      <c r="F2536" s="889"/>
      <c r="G2536" s="890"/>
      <c r="H2536" s="980"/>
      <c r="I2536" s="981"/>
      <c r="J2536" s="981"/>
      <c r="K2536" s="981"/>
      <c r="L2536" s="982"/>
      <c r="M2536" s="981" t="str">
        <f t="shared" si="100"/>
        <v/>
      </c>
      <c r="N2536" s="981">
        <f t="shared" si="79"/>
        <v>0</v>
      </c>
      <c r="O2536" s="904"/>
      <c r="P2536" s="904"/>
      <c r="Q2536" s="741"/>
    </row>
    <row r="2537" ht="22.5" hidden="1" customHeight="1">
      <c r="A2537" s="723" t="b">
        <v>0</v>
      </c>
      <c r="B2537" s="978"/>
      <c r="C2537" s="971"/>
      <c r="D2537" s="930"/>
      <c r="E2537" s="979"/>
      <c r="F2537" s="889"/>
      <c r="G2537" s="890"/>
      <c r="H2537" s="980"/>
      <c r="I2537" s="981"/>
      <c r="J2537" s="981"/>
      <c r="K2537" s="981"/>
      <c r="L2537" s="982"/>
      <c r="M2537" s="981" t="str">
        <f t="shared" si="100"/>
        <v/>
      </c>
      <c r="N2537" s="981">
        <f t="shared" si="79"/>
        <v>0</v>
      </c>
      <c r="O2537" s="904"/>
      <c r="P2537" s="904"/>
      <c r="Q2537" s="741"/>
    </row>
    <row r="2538" ht="22.5" hidden="1" customHeight="1">
      <c r="A2538" s="723" t="b">
        <v>0</v>
      </c>
      <c r="B2538" s="978"/>
      <c r="C2538" s="971"/>
      <c r="D2538" s="930"/>
      <c r="E2538" s="979"/>
      <c r="F2538" s="889"/>
      <c r="G2538" s="890"/>
      <c r="H2538" s="980"/>
      <c r="I2538" s="981"/>
      <c r="J2538" s="981"/>
      <c r="K2538" s="981"/>
      <c r="L2538" s="982"/>
      <c r="M2538" s="981" t="str">
        <f t="shared" si="100"/>
        <v/>
      </c>
      <c r="N2538" s="981">
        <f t="shared" si="79"/>
        <v>0</v>
      </c>
      <c r="O2538" s="904"/>
      <c r="P2538" s="904"/>
      <c r="Q2538" s="741"/>
    </row>
    <row r="2539" ht="22.5" hidden="1" customHeight="1">
      <c r="A2539" s="723" t="b">
        <v>0</v>
      </c>
      <c r="B2539" s="978"/>
      <c r="C2539" s="971"/>
      <c r="D2539" s="930"/>
      <c r="E2539" s="979"/>
      <c r="F2539" s="889"/>
      <c r="G2539" s="890"/>
      <c r="H2539" s="980"/>
      <c r="I2539" s="981"/>
      <c r="J2539" s="981"/>
      <c r="K2539" s="981"/>
      <c r="L2539" s="982"/>
      <c r="M2539" s="981" t="str">
        <f t="shared" si="100"/>
        <v/>
      </c>
      <c r="N2539" s="981">
        <f t="shared" si="79"/>
        <v>0</v>
      </c>
      <c r="O2539" s="904"/>
      <c r="P2539" s="904"/>
      <c r="Q2539" s="741"/>
    </row>
    <row r="2540" ht="22.5" hidden="1" customHeight="1">
      <c r="A2540" s="723" t="b">
        <v>0</v>
      </c>
      <c r="B2540" s="978"/>
      <c r="C2540" s="971"/>
      <c r="D2540" s="930"/>
      <c r="E2540" s="979"/>
      <c r="F2540" s="889"/>
      <c r="G2540" s="890"/>
      <c r="H2540" s="980"/>
      <c r="I2540" s="981"/>
      <c r="J2540" s="981"/>
      <c r="K2540" s="981"/>
      <c r="L2540" s="982"/>
      <c r="M2540" s="981" t="str">
        <f t="shared" si="100"/>
        <v/>
      </c>
      <c r="N2540" s="981">
        <f t="shared" si="79"/>
        <v>0</v>
      </c>
      <c r="O2540" s="904"/>
      <c r="P2540" s="904"/>
      <c r="Q2540" s="741"/>
    </row>
    <row r="2541" ht="22.5" hidden="1" customHeight="1">
      <c r="A2541" s="723" t="b">
        <v>0</v>
      </c>
      <c r="B2541" s="978"/>
      <c r="C2541" s="971"/>
      <c r="D2541" s="930"/>
      <c r="E2541" s="979"/>
      <c r="F2541" s="889"/>
      <c r="G2541" s="890"/>
      <c r="H2541" s="980"/>
      <c r="I2541" s="981"/>
      <c r="J2541" s="981"/>
      <c r="K2541" s="981"/>
      <c r="L2541" s="982"/>
      <c r="M2541" s="981" t="str">
        <f t="shared" si="100"/>
        <v/>
      </c>
      <c r="N2541" s="981">
        <f t="shared" si="79"/>
        <v>0</v>
      </c>
      <c r="O2541" s="904"/>
      <c r="P2541" s="904"/>
      <c r="Q2541" s="741"/>
    </row>
    <row r="2542" ht="22.5" hidden="1" customHeight="1">
      <c r="A2542" s="723" t="b">
        <v>0</v>
      </c>
      <c r="B2542" s="978"/>
      <c r="C2542" s="971"/>
      <c r="D2542" s="930"/>
      <c r="E2542" s="979"/>
      <c r="F2542" s="889"/>
      <c r="G2542" s="890"/>
      <c r="H2542" s="980"/>
      <c r="I2542" s="981"/>
      <c r="J2542" s="981"/>
      <c r="K2542" s="981"/>
      <c r="L2542" s="982"/>
      <c r="M2542" s="981" t="str">
        <f t="shared" si="100"/>
        <v/>
      </c>
      <c r="N2542" s="981">
        <f t="shared" si="79"/>
        <v>0</v>
      </c>
      <c r="O2542" s="904"/>
      <c r="P2542" s="904"/>
      <c r="Q2542" s="741"/>
    </row>
    <row r="2543" ht="22.5" hidden="1" customHeight="1">
      <c r="A2543" s="723" t="b">
        <v>0</v>
      </c>
      <c r="B2543" s="978"/>
      <c r="C2543" s="971"/>
      <c r="D2543" s="930"/>
      <c r="E2543" s="979"/>
      <c r="F2543" s="889"/>
      <c r="G2543" s="890"/>
      <c r="H2543" s="980"/>
      <c r="I2543" s="981"/>
      <c r="J2543" s="981"/>
      <c r="K2543" s="981"/>
      <c r="L2543" s="982"/>
      <c r="M2543" s="981" t="str">
        <f t="shared" si="100"/>
        <v/>
      </c>
      <c r="N2543" s="981">
        <f t="shared" si="79"/>
        <v>0</v>
      </c>
      <c r="O2543" s="904"/>
      <c r="P2543" s="904"/>
      <c r="Q2543" s="741"/>
    </row>
    <row r="2544" ht="22.5" hidden="1" customHeight="1">
      <c r="A2544" s="723" t="b">
        <v>0</v>
      </c>
      <c r="B2544" s="978"/>
      <c r="C2544" s="971"/>
      <c r="D2544" s="930"/>
      <c r="E2544" s="979"/>
      <c r="F2544" s="889"/>
      <c r="G2544" s="890"/>
      <c r="H2544" s="980"/>
      <c r="I2544" s="981"/>
      <c r="J2544" s="981"/>
      <c r="K2544" s="981"/>
      <c r="L2544" s="982"/>
      <c r="M2544" s="981" t="str">
        <f t="shared" si="100"/>
        <v/>
      </c>
      <c r="N2544" s="981">
        <f t="shared" si="79"/>
        <v>0</v>
      </c>
      <c r="O2544" s="904"/>
      <c r="P2544" s="904"/>
      <c r="Q2544" s="741"/>
    </row>
    <row r="2545" ht="22.5" hidden="1" customHeight="1">
      <c r="A2545" s="723" t="b">
        <v>0</v>
      </c>
      <c r="B2545" s="978"/>
      <c r="C2545" s="971"/>
      <c r="D2545" s="930"/>
      <c r="E2545" s="979"/>
      <c r="F2545" s="889"/>
      <c r="G2545" s="890"/>
      <c r="H2545" s="980"/>
      <c r="I2545" s="981"/>
      <c r="J2545" s="981"/>
      <c r="K2545" s="981"/>
      <c r="L2545" s="982"/>
      <c r="M2545" s="981" t="str">
        <f t="shared" si="100"/>
        <v/>
      </c>
      <c r="N2545" s="981">
        <f t="shared" si="79"/>
        <v>0</v>
      </c>
      <c r="O2545" s="904"/>
      <c r="P2545" s="904"/>
      <c r="Q2545" s="741"/>
    </row>
    <row r="2546" ht="22.5" hidden="1" customHeight="1">
      <c r="A2546" s="723" t="b">
        <v>0</v>
      </c>
      <c r="B2546" s="978"/>
      <c r="C2546" s="971"/>
      <c r="D2546" s="930"/>
      <c r="E2546" s="979"/>
      <c r="F2546" s="889"/>
      <c r="G2546" s="890"/>
      <c r="H2546" s="980"/>
      <c r="I2546" s="981"/>
      <c r="J2546" s="981"/>
      <c r="K2546" s="981"/>
      <c r="L2546" s="982"/>
      <c r="M2546" s="981" t="str">
        <f t="shared" si="100"/>
        <v/>
      </c>
      <c r="N2546" s="981">
        <f t="shared" si="79"/>
        <v>0</v>
      </c>
      <c r="O2546" s="904"/>
      <c r="P2546" s="904"/>
      <c r="Q2546" s="741"/>
    </row>
    <row r="2547" ht="22.5" hidden="1" customHeight="1">
      <c r="A2547" s="723" t="b">
        <v>0</v>
      </c>
      <c r="B2547" s="978"/>
      <c r="C2547" s="971"/>
      <c r="D2547" s="930"/>
      <c r="E2547" s="979"/>
      <c r="F2547" s="889"/>
      <c r="G2547" s="890"/>
      <c r="H2547" s="980"/>
      <c r="I2547" s="981"/>
      <c r="J2547" s="981"/>
      <c r="K2547" s="981"/>
      <c r="L2547" s="982"/>
      <c r="M2547" s="981" t="str">
        <f t="shared" si="100"/>
        <v/>
      </c>
      <c r="N2547" s="981">
        <f t="shared" si="79"/>
        <v>0</v>
      </c>
      <c r="O2547" s="904"/>
      <c r="P2547" s="904"/>
      <c r="Q2547" s="741"/>
    </row>
    <row r="2548" ht="22.5" hidden="1" customHeight="1">
      <c r="A2548" s="723" t="b">
        <v>0</v>
      </c>
      <c r="B2548" s="978"/>
      <c r="C2548" s="971"/>
      <c r="D2548" s="930"/>
      <c r="E2548" s="979"/>
      <c r="F2548" s="889"/>
      <c r="G2548" s="890"/>
      <c r="H2548" s="980"/>
      <c r="I2548" s="981"/>
      <c r="J2548" s="981"/>
      <c r="K2548" s="981"/>
      <c r="L2548" s="982"/>
      <c r="M2548" s="981" t="str">
        <f t="shared" si="100"/>
        <v/>
      </c>
      <c r="N2548" s="981">
        <f t="shared" si="79"/>
        <v>0</v>
      </c>
      <c r="O2548" s="904"/>
      <c r="P2548" s="904"/>
      <c r="Q2548" s="741"/>
    </row>
    <row r="2549" ht="22.5" hidden="1" customHeight="1">
      <c r="A2549" s="723" t="b">
        <v>0</v>
      </c>
      <c r="B2549" s="978"/>
      <c r="C2549" s="971"/>
      <c r="D2549" s="930"/>
      <c r="E2549" s="979"/>
      <c r="F2549" s="889"/>
      <c r="G2549" s="890"/>
      <c r="H2549" s="980"/>
      <c r="I2549" s="981"/>
      <c r="J2549" s="981"/>
      <c r="K2549" s="981"/>
      <c r="L2549" s="982"/>
      <c r="M2549" s="981" t="str">
        <f t="shared" si="100"/>
        <v/>
      </c>
      <c r="N2549" s="981">
        <f t="shared" si="79"/>
        <v>0</v>
      </c>
      <c r="O2549" s="904"/>
      <c r="P2549" s="904"/>
      <c r="Q2549" s="741"/>
    </row>
    <row r="2550" ht="22.5" hidden="1" customHeight="1">
      <c r="A2550" s="723" t="b">
        <v>0</v>
      </c>
      <c r="B2550" s="978"/>
      <c r="C2550" s="971"/>
      <c r="D2550" s="930"/>
      <c r="E2550" s="979"/>
      <c r="F2550" s="889"/>
      <c r="G2550" s="890"/>
      <c r="H2550" s="980"/>
      <c r="I2550" s="981"/>
      <c r="J2550" s="981"/>
      <c r="K2550" s="981"/>
      <c r="L2550" s="982"/>
      <c r="M2550" s="981" t="str">
        <f t="shared" si="100"/>
        <v/>
      </c>
      <c r="N2550" s="981">
        <f t="shared" si="79"/>
        <v>0</v>
      </c>
      <c r="O2550" s="904"/>
      <c r="P2550" s="904"/>
      <c r="Q2550" s="741"/>
    </row>
    <row r="2551" ht="22.5" hidden="1" customHeight="1">
      <c r="A2551" s="723" t="b">
        <v>0</v>
      </c>
      <c r="B2551" s="978"/>
      <c r="C2551" s="971"/>
      <c r="D2551" s="930"/>
      <c r="E2551" s="979"/>
      <c r="F2551" s="889"/>
      <c r="G2551" s="890"/>
      <c r="H2551" s="980"/>
      <c r="I2551" s="981"/>
      <c r="J2551" s="981"/>
      <c r="K2551" s="981"/>
      <c r="L2551" s="982"/>
      <c r="M2551" s="981" t="str">
        <f t="shared" si="100"/>
        <v/>
      </c>
      <c r="N2551" s="981">
        <f t="shared" si="79"/>
        <v>0</v>
      </c>
      <c r="O2551" s="904"/>
      <c r="P2551" s="904"/>
      <c r="Q2551" s="741"/>
    </row>
    <row r="2552" ht="22.5" hidden="1" customHeight="1">
      <c r="A2552" s="723" t="b">
        <v>0</v>
      </c>
      <c r="B2552" s="978"/>
      <c r="C2552" s="971"/>
      <c r="D2552" s="930"/>
      <c r="E2552" s="979"/>
      <c r="F2552" s="889"/>
      <c r="G2552" s="890"/>
      <c r="H2552" s="980"/>
      <c r="I2552" s="981"/>
      <c r="J2552" s="981"/>
      <c r="K2552" s="981"/>
      <c r="L2552" s="982"/>
      <c r="M2552" s="981" t="str">
        <f t="shared" si="100"/>
        <v/>
      </c>
      <c r="N2552" s="981">
        <f t="shared" si="79"/>
        <v>0</v>
      </c>
      <c r="O2552" s="904"/>
      <c r="P2552" s="904"/>
      <c r="Q2552" s="741"/>
    </row>
    <row r="2553" ht="22.5" hidden="1" customHeight="1">
      <c r="A2553" s="723" t="b">
        <v>0</v>
      </c>
      <c r="B2553" s="978"/>
      <c r="C2553" s="971"/>
      <c r="D2553" s="930"/>
      <c r="E2553" s="979"/>
      <c r="F2553" s="889"/>
      <c r="G2553" s="890"/>
      <c r="H2553" s="980"/>
      <c r="I2553" s="981"/>
      <c r="J2553" s="981"/>
      <c r="K2553" s="981"/>
      <c r="L2553" s="982"/>
      <c r="M2553" s="981" t="str">
        <f t="shared" si="100"/>
        <v/>
      </c>
      <c r="N2553" s="981">
        <f t="shared" si="79"/>
        <v>0</v>
      </c>
      <c r="O2553" s="904"/>
      <c r="P2553" s="904"/>
      <c r="Q2553" s="741"/>
    </row>
    <row r="2554" ht="22.5" hidden="1" customHeight="1">
      <c r="A2554" s="723" t="b">
        <v>0</v>
      </c>
      <c r="B2554" s="978"/>
      <c r="C2554" s="971"/>
      <c r="D2554" s="930"/>
      <c r="E2554" s="979"/>
      <c r="F2554" s="889"/>
      <c r="G2554" s="890"/>
      <c r="H2554" s="980"/>
      <c r="I2554" s="981"/>
      <c r="J2554" s="981"/>
      <c r="K2554" s="981"/>
      <c r="L2554" s="982"/>
      <c r="M2554" s="981" t="str">
        <f t="shared" si="100"/>
        <v/>
      </c>
      <c r="N2554" s="981">
        <f t="shared" si="79"/>
        <v>0</v>
      </c>
      <c r="O2554" s="904"/>
      <c r="P2554" s="904"/>
      <c r="Q2554" s="741"/>
    </row>
    <row r="2555" ht="22.5" hidden="1" customHeight="1">
      <c r="A2555" s="723" t="b">
        <v>0</v>
      </c>
      <c r="B2555" s="978"/>
      <c r="C2555" s="971"/>
      <c r="D2555" s="930"/>
      <c r="E2555" s="979"/>
      <c r="F2555" s="889"/>
      <c r="G2555" s="890"/>
      <c r="H2555" s="980"/>
      <c r="I2555" s="981"/>
      <c r="J2555" s="981"/>
      <c r="K2555" s="981"/>
      <c r="L2555" s="982"/>
      <c r="M2555" s="981" t="str">
        <f t="shared" si="100"/>
        <v/>
      </c>
      <c r="N2555" s="981">
        <f t="shared" si="79"/>
        <v>0</v>
      </c>
      <c r="O2555" s="904"/>
      <c r="P2555" s="904"/>
      <c r="Q2555" s="741"/>
    </row>
    <row r="2556" ht="22.5" hidden="1" customHeight="1">
      <c r="A2556" s="723" t="b">
        <v>0</v>
      </c>
      <c r="B2556" s="978"/>
      <c r="C2556" s="971"/>
      <c r="D2556" s="930"/>
      <c r="E2556" s="979"/>
      <c r="F2556" s="889"/>
      <c r="G2556" s="890"/>
      <c r="H2556" s="980"/>
      <c r="I2556" s="981"/>
      <c r="J2556" s="981"/>
      <c r="K2556" s="981"/>
      <c r="L2556" s="982"/>
      <c r="M2556" s="981" t="str">
        <f t="shared" si="100"/>
        <v/>
      </c>
      <c r="N2556" s="981">
        <f t="shared" si="79"/>
        <v>0</v>
      </c>
      <c r="O2556" s="904"/>
      <c r="P2556" s="904"/>
      <c r="Q2556" s="741"/>
    </row>
    <row r="2557" ht="22.5" hidden="1" customHeight="1">
      <c r="A2557" s="723" t="b">
        <v>0</v>
      </c>
      <c r="B2557" s="978"/>
      <c r="C2557" s="971"/>
      <c r="D2557" s="930"/>
      <c r="E2557" s="979"/>
      <c r="F2557" s="889"/>
      <c r="G2557" s="890"/>
      <c r="H2557" s="980"/>
      <c r="I2557" s="981"/>
      <c r="J2557" s="981"/>
      <c r="K2557" s="981"/>
      <c r="L2557" s="982"/>
      <c r="M2557" s="981" t="str">
        <f t="shared" si="100"/>
        <v/>
      </c>
      <c r="N2557" s="981">
        <f t="shared" si="79"/>
        <v>0</v>
      </c>
      <c r="O2557" s="904"/>
      <c r="P2557" s="904"/>
      <c r="Q2557" s="741"/>
    </row>
    <row r="2558" ht="22.5" hidden="1" customHeight="1">
      <c r="A2558" s="723" t="b">
        <v>0</v>
      </c>
      <c r="B2558" s="978"/>
      <c r="C2558" s="971"/>
      <c r="D2558" s="930"/>
      <c r="E2558" s="979"/>
      <c r="F2558" s="889"/>
      <c r="G2558" s="890"/>
      <c r="H2558" s="980"/>
      <c r="I2558" s="981"/>
      <c r="J2558" s="981"/>
      <c r="K2558" s="981"/>
      <c r="L2558" s="982"/>
      <c r="M2558" s="981" t="str">
        <f t="shared" si="100"/>
        <v/>
      </c>
      <c r="N2558" s="981">
        <f t="shared" si="79"/>
        <v>0</v>
      </c>
      <c r="O2558" s="904"/>
      <c r="P2558" s="904"/>
      <c r="Q2558" s="741"/>
    </row>
    <row r="2559" ht="22.5" hidden="1" customHeight="1">
      <c r="A2559" s="723" t="b">
        <v>0</v>
      </c>
      <c r="B2559" s="978"/>
      <c r="C2559" s="971"/>
      <c r="D2559" s="930"/>
      <c r="E2559" s="979"/>
      <c r="F2559" s="889"/>
      <c r="G2559" s="890"/>
      <c r="H2559" s="980"/>
      <c r="I2559" s="981"/>
      <c r="J2559" s="981"/>
      <c r="K2559" s="981"/>
      <c r="L2559" s="982"/>
      <c r="M2559" s="981" t="str">
        <f t="shared" si="100"/>
        <v/>
      </c>
      <c r="N2559" s="981">
        <f t="shared" si="79"/>
        <v>0</v>
      </c>
      <c r="O2559" s="904"/>
      <c r="P2559" s="904"/>
      <c r="Q2559" s="741"/>
    </row>
    <row r="2560" ht="22.5" hidden="1" customHeight="1">
      <c r="A2560" s="723" t="b">
        <v>0</v>
      </c>
      <c r="B2560" s="978"/>
      <c r="C2560" s="971"/>
      <c r="D2560" s="930"/>
      <c r="E2560" s="979"/>
      <c r="F2560" s="889"/>
      <c r="G2560" s="890"/>
      <c r="H2560" s="980"/>
      <c r="I2560" s="981"/>
      <c r="J2560" s="981"/>
      <c r="K2560" s="981"/>
      <c r="L2560" s="982"/>
      <c r="M2560" s="981" t="str">
        <f t="shared" si="100"/>
        <v/>
      </c>
      <c r="N2560" s="981">
        <f t="shared" si="79"/>
        <v>0</v>
      </c>
      <c r="O2560" s="904"/>
      <c r="P2560" s="904"/>
      <c r="Q2560" s="741"/>
    </row>
    <row r="2561" ht="22.5" hidden="1" customHeight="1">
      <c r="A2561" s="723" t="b">
        <v>0</v>
      </c>
      <c r="B2561" s="978"/>
      <c r="C2561" s="971"/>
      <c r="D2561" s="930"/>
      <c r="E2561" s="979"/>
      <c r="F2561" s="889"/>
      <c r="G2561" s="890"/>
      <c r="H2561" s="980"/>
      <c r="I2561" s="981"/>
      <c r="J2561" s="981"/>
      <c r="K2561" s="981"/>
      <c r="L2561" s="982"/>
      <c r="M2561" s="981" t="str">
        <f t="shared" si="100"/>
        <v/>
      </c>
      <c r="N2561" s="981">
        <f t="shared" si="79"/>
        <v>0</v>
      </c>
      <c r="O2561" s="904"/>
      <c r="P2561" s="904"/>
      <c r="Q2561" s="741"/>
    </row>
    <row r="2562" ht="22.5" hidden="1" customHeight="1">
      <c r="A2562" s="723" t="b">
        <v>0</v>
      </c>
      <c r="B2562" s="978"/>
      <c r="C2562" s="971"/>
      <c r="D2562" s="930"/>
      <c r="E2562" s="979"/>
      <c r="F2562" s="889"/>
      <c r="G2562" s="890"/>
      <c r="H2562" s="980"/>
      <c r="I2562" s="981"/>
      <c r="J2562" s="981"/>
      <c r="K2562" s="981"/>
      <c r="L2562" s="982"/>
      <c r="M2562" s="981" t="str">
        <f t="shared" si="100"/>
        <v/>
      </c>
      <c r="N2562" s="981">
        <f t="shared" si="79"/>
        <v>0</v>
      </c>
      <c r="O2562" s="904"/>
      <c r="P2562" s="904"/>
      <c r="Q2562" s="741"/>
    </row>
    <row r="2563" ht="22.5" hidden="1" customHeight="1">
      <c r="A2563" s="723" t="b">
        <v>0</v>
      </c>
      <c r="B2563" s="978"/>
      <c r="C2563" s="971"/>
      <c r="D2563" s="930"/>
      <c r="E2563" s="979"/>
      <c r="F2563" s="889"/>
      <c r="G2563" s="890"/>
      <c r="H2563" s="980"/>
      <c r="I2563" s="981"/>
      <c r="J2563" s="981"/>
      <c r="K2563" s="981"/>
      <c r="L2563" s="982"/>
      <c r="M2563" s="981" t="str">
        <f t="shared" si="100"/>
        <v/>
      </c>
      <c r="N2563" s="981">
        <f t="shared" si="79"/>
        <v>0</v>
      </c>
      <c r="O2563" s="904"/>
      <c r="P2563" s="904"/>
      <c r="Q2563" s="741"/>
    </row>
    <row r="2564" ht="22.5" hidden="1" customHeight="1">
      <c r="A2564" s="723" t="b">
        <v>0</v>
      </c>
      <c r="B2564" s="978"/>
      <c r="C2564" s="971"/>
      <c r="D2564" s="930"/>
      <c r="E2564" s="979"/>
      <c r="F2564" s="889"/>
      <c r="G2564" s="890"/>
      <c r="H2564" s="980"/>
      <c r="I2564" s="981"/>
      <c r="J2564" s="981"/>
      <c r="K2564" s="981"/>
      <c r="L2564" s="982"/>
      <c r="M2564" s="981" t="str">
        <f t="shared" si="100"/>
        <v/>
      </c>
      <c r="N2564" s="981">
        <f t="shared" si="79"/>
        <v>0</v>
      </c>
      <c r="O2564" s="904"/>
      <c r="P2564" s="904"/>
      <c r="Q2564" s="741"/>
    </row>
    <row r="2565" ht="22.5" hidden="1" customHeight="1">
      <c r="A2565" s="723" t="b">
        <v>0</v>
      </c>
      <c r="B2565" s="978"/>
      <c r="C2565" s="971"/>
      <c r="D2565" s="930"/>
      <c r="E2565" s="979"/>
      <c r="F2565" s="889"/>
      <c r="G2565" s="890"/>
      <c r="H2565" s="980"/>
      <c r="I2565" s="981"/>
      <c r="J2565" s="981"/>
      <c r="K2565" s="981"/>
      <c r="L2565" s="982"/>
      <c r="M2565" s="981" t="str">
        <f t="shared" si="100"/>
        <v/>
      </c>
      <c r="N2565" s="981">
        <f t="shared" si="79"/>
        <v>0</v>
      </c>
      <c r="O2565" s="904"/>
      <c r="P2565" s="904"/>
      <c r="Q2565" s="741"/>
    </row>
    <row r="2566" ht="22.5" hidden="1" customHeight="1">
      <c r="A2566" s="723" t="b">
        <v>0</v>
      </c>
      <c r="B2566" s="978"/>
      <c r="C2566" s="971"/>
      <c r="D2566" s="930"/>
      <c r="E2566" s="979"/>
      <c r="F2566" s="889"/>
      <c r="G2566" s="890"/>
      <c r="H2566" s="980"/>
      <c r="I2566" s="981"/>
      <c r="J2566" s="981"/>
      <c r="K2566" s="981"/>
      <c r="L2566" s="982"/>
      <c r="M2566" s="981" t="str">
        <f t="shared" si="100"/>
        <v/>
      </c>
      <c r="N2566" s="981">
        <f t="shared" si="79"/>
        <v>0</v>
      </c>
      <c r="O2566" s="904"/>
      <c r="P2566" s="904"/>
      <c r="Q2566" s="741"/>
    </row>
    <row r="2567" ht="22.5" hidden="1" customHeight="1">
      <c r="A2567" s="723" t="b">
        <v>0</v>
      </c>
      <c r="B2567" s="978"/>
      <c r="C2567" s="971"/>
      <c r="D2567" s="930"/>
      <c r="E2567" s="979"/>
      <c r="F2567" s="889"/>
      <c r="G2567" s="890"/>
      <c r="H2567" s="980"/>
      <c r="I2567" s="981"/>
      <c r="J2567" s="981"/>
      <c r="K2567" s="981"/>
      <c r="L2567" s="982"/>
      <c r="M2567" s="981" t="str">
        <f t="shared" si="100"/>
        <v/>
      </c>
      <c r="N2567" s="981">
        <f t="shared" si="79"/>
        <v>0</v>
      </c>
      <c r="O2567" s="904"/>
      <c r="P2567" s="904"/>
      <c r="Q2567" s="741"/>
    </row>
    <row r="2568" ht="22.5" hidden="1" customHeight="1">
      <c r="A2568" s="723" t="b">
        <v>0</v>
      </c>
      <c r="B2568" s="978"/>
      <c r="C2568" s="971"/>
      <c r="D2568" s="930"/>
      <c r="E2568" s="979"/>
      <c r="F2568" s="889"/>
      <c r="G2568" s="890"/>
      <c r="H2568" s="980"/>
      <c r="I2568" s="981"/>
      <c r="J2568" s="981"/>
      <c r="K2568" s="981"/>
      <c r="L2568" s="982"/>
      <c r="M2568" s="981" t="str">
        <f t="shared" si="100"/>
        <v/>
      </c>
      <c r="N2568" s="981">
        <f t="shared" si="79"/>
        <v>0</v>
      </c>
      <c r="O2568" s="904"/>
      <c r="P2568" s="904"/>
      <c r="Q2568" s="741"/>
    </row>
    <row r="2569" ht="22.5" hidden="1" customHeight="1">
      <c r="A2569" s="723" t="b">
        <v>0</v>
      </c>
      <c r="B2569" s="978"/>
      <c r="C2569" s="971"/>
      <c r="D2569" s="930"/>
      <c r="E2569" s="979"/>
      <c r="F2569" s="889"/>
      <c r="G2569" s="890"/>
      <c r="H2569" s="980"/>
      <c r="I2569" s="981"/>
      <c r="J2569" s="981"/>
      <c r="K2569" s="981"/>
      <c r="L2569" s="982"/>
      <c r="M2569" s="981" t="str">
        <f t="shared" si="100"/>
        <v/>
      </c>
      <c r="N2569" s="981">
        <f t="shared" si="79"/>
        <v>0</v>
      </c>
      <c r="O2569" s="904"/>
      <c r="P2569" s="904"/>
      <c r="Q2569" s="741"/>
    </row>
    <row r="2570" ht="22.5" hidden="1" customHeight="1">
      <c r="A2570" s="723" t="b">
        <v>0</v>
      </c>
      <c r="B2570" s="978"/>
      <c r="C2570" s="971"/>
      <c r="D2570" s="930"/>
      <c r="E2570" s="979"/>
      <c r="F2570" s="889"/>
      <c r="G2570" s="890"/>
      <c r="H2570" s="980"/>
      <c r="I2570" s="981"/>
      <c r="J2570" s="981"/>
      <c r="K2570" s="981"/>
      <c r="L2570" s="982"/>
      <c r="M2570" s="981" t="str">
        <f t="shared" si="100"/>
        <v/>
      </c>
      <c r="N2570" s="981">
        <f t="shared" si="79"/>
        <v>0</v>
      </c>
      <c r="O2570" s="904"/>
      <c r="P2570" s="904"/>
      <c r="Q2570" s="741"/>
    </row>
    <row r="2571" ht="22.5" hidden="1" customHeight="1">
      <c r="A2571" s="723" t="b">
        <v>0</v>
      </c>
      <c r="B2571" s="978"/>
      <c r="C2571" s="971"/>
      <c r="D2571" s="930"/>
      <c r="E2571" s="979"/>
      <c r="F2571" s="889"/>
      <c r="G2571" s="890"/>
      <c r="H2571" s="980"/>
      <c r="I2571" s="981"/>
      <c r="J2571" s="981"/>
      <c r="K2571" s="981"/>
      <c r="L2571" s="982"/>
      <c r="M2571" s="981" t="str">
        <f t="shared" si="100"/>
        <v/>
      </c>
      <c r="N2571" s="981">
        <f t="shared" si="79"/>
        <v>0</v>
      </c>
      <c r="O2571" s="904"/>
      <c r="P2571" s="904"/>
      <c r="Q2571" s="741"/>
    </row>
    <row r="2572" ht="22.5" hidden="1" customHeight="1">
      <c r="A2572" s="723" t="b">
        <v>0</v>
      </c>
      <c r="B2572" s="978"/>
      <c r="C2572" s="971"/>
      <c r="D2572" s="930"/>
      <c r="E2572" s="979"/>
      <c r="F2572" s="889"/>
      <c r="G2572" s="890"/>
      <c r="H2572" s="980"/>
      <c r="I2572" s="981"/>
      <c r="J2572" s="981"/>
      <c r="K2572" s="981"/>
      <c r="L2572" s="982"/>
      <c r="M2572" s="981" t="str">
        <f t="shared" si="100"/>
        <v/>
      </c>
      <c r="N2572" s="981">
        <f t="shared" si="79"/>
        <v>0</v>
      </c>
      <c r="O2572" s="904"/>
      <c r="P2572" s="904"/>
      <c r="Q2572" s="741"/>
    </row>
    <row r="2573" ht="22.5" hidden="1" customHeight="1">
      <c r="A2573" s="723" t="b">
        <v>0</v>
      </c>
      <c r="B2573" s="978"/>
      <c r="C2573" s="971"/>
      <c r="D2573" s="930"/>
      <c r="E2573" s="979"/>
      <c r="F2573" s="889"/>
      <c r="G2573" s="890"/>
      <c r="H2573" s="980"/>
      <c r="I2573" s="981"/>
      <c r="J2573" s="981"/>
      <c r="K2573" s="981"/>
      <c r="L2573" s="982"/>
      <c r="M2573" s="981" t="str">
        <f t="shared" si="100"/>
        <v/>
      </c>
      <c r="N2573" s="981">
        <f t="shared" si="79"/>
        <v>0</v>
      </c>
      <c r="O2573" s="904"/>
      <c r="P2573" s="904"/>
      <c r="Q2573" s="741"/>
    </row>
    <row r="2574" ht="22.5" hidden="1" customHeight="1">
      <c r="A2574" s="723" t="b">
        <v>0</v>
      </c>
      <c r="B2574" s="978"/>
      <c r="C2574" s="971"/>
      <c r="D2574" s="930"/>
      <c r="E2574" s="979"/>
      <c r="F2574" s="889"/>
      <c r="G2574" s="890"/>
      <c r="H2574" s="980"/>
      <c r="I2574" s="981"/>
      <c r="J2574" s="981"/>
      <c r="K2574" s="981"/>
      <c r="L2574" s="982"/>
      <c r="M2574" s="981" t="str">
        <f t="shared" si="100"/>
        <v/>
      </c>
      <c r="N2574" s="981">
        <f t="shared" si="79"/>
        <v>0</v>
      </c>
      <c r="O2574" s="904"/>
      <c r="P2574" s="904"/>
      <c r="Q2574" s="741"/>
    </row>
    <row r="2575" ht="22.5" hidden="1" customHeight="1">
      <c r="A2575" s="723" t="b">
        <v>0</v>
      </c>
      <c r="B2575" s="978"/>
      <c r="C2575" s="971"/>
      <c r="D2575" s="930"/>
      <c r="E2575" s="979"/>
      <c r="F2575" s="889"/>
      <c r="G2575" s="890"/>
      <c r="H2575" s="980"/>
      <c r="I2575" s="981"/>
      <c r="J2575" s="981"/>
      <c r="K2575" s="981"/>
      <c r="L2575" s="982"/>
      <c r="M2575" s="981" t="str">
        <f t="shared" si="100"/>
        <v/>
      </c>
      <c r="N2575" s="981">
        <f t="shared" si="79"/>
        <v>0</v>
      </c>
      <c r="O2575" s="904"/>
      <c r="P2575" s="904"/>
      <c r="Q2575" s="741"/>
    </row>
    <row r="2576" ht="22.5" hidden="1" customHeight="1">
      <c r="A2576" s="723" t="b">
        <v>0</v>
      </c>
      <c r="B2576" s="978"/>
      <c r="C2576" s="971"/>
      <c r="D2576" s="930"/>
      <c r="E2576" s="979"/>
      <c r="F2576" s="889"/>
      <c r="G2576" s="890"/>
      <c r="H2576" s="980"/>
      <c r="I2576" s="981"/>
      <c r="J2576" s="981"/>
      <c r="K2576" s="981"/>
      <c r="L2576" s="982"/>
      <c r="M2576" s="981" t="str">
        <f t="shared" si="100"/>
        <v/>
      </c>
      <c r="N2576" s="981">
        <f t="shared" si="79"/>
        <v>0</v>
      </c>
      <c r="O2576" s="904"/>
      <c r="P2576" s="904"/>
      <c r="Q2576" s="741"/>
    </row>
    <row r="2577" ht="22.5" hidden="1" customHeight="1">
      <c r="A2577" s="723" t="b">
        <v>0</v>
      </c>
      <c r="B2577" s="978"/>
      <c r="C2577" s="971"/>
      <c r="D2577" s="930"/>
      <c r="E2577" s="979"/>
      <c r="F2577" s="889"/>
      <c r="G2577" s="890"/>
      <c r="H2577" s="980"/>
      <c r="I2577" s="981"/>
      <c r="J2577" s="981"/>
      <c r="K2577" s="981"/>
      <c r="L2577" s="982"/>
      <c r="M2577" s="981" t="str">
        <f t="shared" si="100"/>
        <v/>
      </c>
      <c r="N2577" s="981">
        <f t="shared" si="79"/>
        <v>0</v>
      </c>
      <c r="O2577" s="904"/>
      <c r="P2577" s="904"/>
      <c r="Q2577" s="741"/>
    </row>
    <row r="2578" ht="22.5" hidden="1" customHeight="1">
      <c r="A2578" s="723" t="b">
        <v>0</v>
      </c>
      <c r="B2578" s="978"/>
      <c r="C2578" s="971"/>
      <c r="D2578" s="930"/>
      <c r="E2578" s="979"/>
      <c r="F2578" s="889"/>
      <c r="G2578" s="890"/>
      <c r="H2578" s="980"/>
      <c r="I2578" s="981"/>
      <c r="J2578" s="981"/>
      <c r="K2578" s="981"/>
      <c r="L2578" s="982"/>
      <c r="M2578" s="981" t="str">
        <f t="shared" si="100"/>
        <v/>
      </c>
      <c r="N2578" s="981">
        <f t="shared" si="79"/>
        <v>0</v>
      </c>
      <c r="O2578" s="904"/>
      <c r="P2578" s="904"/>
      <c r="Q2578" s="741"/>
    </row>
    <row r="2579" ht="22.5" hidden="1" customHeight="1">
      <c r="A2579" s="723" t="b">
        <v>0</v>
      </c>
      <c r="B2579" s="978"/>
      <c r="C2579" s="971"/>
      <c r="D2579" s="930"/>
      <c r="E2579" s="979"/>
      <c r="F2579" s="889"/>
      <c r="G2579" s="890"/>
      <c r="H2579" s="980"/>
      <c r="I2579" s="981"/>
      <c r="J2579" s="981"/>
      <c r="K2579" s="981"/>
      <c r="L2579" s="982"/>
      <c r="M2579" s="981" t="str">
        <f t="shared" si="100"/>
        <v/>
      </c>
      <c r="N2579" s="981">
        <f t="shared" si="79"/>
        <v>0</v>
      </c>
      <c r="O2579" s="904"/>
      <c r="P2579" s="904"/>
      <c r="Q2579" s="741"/>
    </row>
    <row r="2580" ht="22.5" hidden="1" customHeight="1">
      <c r="A2580" s="723" t="b">
        <v>0</v>
      </c>
      <c r="B2580" s="978"/>
      <c r="C2580" s="971"/>
      <c r="D2580" s="930"/>
      <c r="E2580" s="979"/>
      <c r="F2580" s="889"/>
      <c r="G2580" s="890"/>
      <c r="H2580" s="980"/>
      <c r="I2580" s="981"/>
      <c r="J2580" s="981"/>
      <c r="K2580" s="981"/>
      <c r="L2580" s="982"/>
      <c r="M2580" s="981" t="str">
        <f t="shared" si="100"/>
        <v/>
      </c>
      <c r="N2580" s="981">
        <f t="shared" si="79"/>
        <v>0</v>
      </c>
      <c r="O2580" s="904"/>
      <c r="P2580" s="904"/>
      <c r="Q2580" s="741"/>
    </row>
    <row r="2581" ht="22.5" hidden="1" customHeight="1">
      <c r="A2581" s="723" t="b">
        <v>0</v>
      </c>
      <c r="B2581" s="978"/>
      <c r="C2581" s="971"/>
      <c r="D2581" s="930"/>
      <c r="E2581" s="979"/>
      <c r="F2581" s="889"/>
      <c r="G2581" s="890"/>
      <c r="H2581" s="980"/>
      <c r="I2581" s="981"/>
      <c r="J2581" s="981"/>
      <c r="K2581" s="981"/>
      <c r="L2581" s="982"/>
      <c r="M2581" s="981" t="str">
        <f t="shared" si="100"/>
        <v/>
      </c>
      <c r="N2581" s="981">
        <f t="shared" si="79"/>
        <v>0</v>
      </c>
      <c r="O2581" s="904"/>
      <c r="P2581" s="904"/>
      <c r="Q2581" s="741"/>
    </row>
    <row r="2582" ht="22.5" hidden="1" customHeight="1">
      <c r="A2582" s="723" t="b">
        <v>0</v>
      </c>
      <c r="B2582" s="978"/>
      <c r="C2582" s="971"/>
      <c r="D2582" s="930"/>
      <c r="E2582" s="979"/>
      <c r="F2582" s="889"/>
      <c r="G2582" s="890"/>
      <c r="H2582" s="980"/>
      <c r="I2582" s="981"/>
      <c r="J2582" s="981"/>
      <c r="K2582" s="981"/>
      <c r="L2582" s="982"/>
      <c r="M2582" s="981" t="str">
        <f t="shared" si="100"/>
        <v/>
      </c>
      <c r="N2582" s="981">
        <f t="shared" si="79"/>
        <v>0</v>
      </c>
      <c r="O2582" s="904"/>
      <c r="P2582" s="904"/>
      <c r="Q2582" s="741"/>
    </row>
    <row r="2583" ht="22.5" hidden="1" customHeight="1">
      <c r="A2583" s="723" t="b">
        <v>0</v>
      </c>
      <c r="B2583" s="978"/>
      <c r="C2583" s="971"/>
      <c r="D2583" s="930"/>
      <c r="E2583" s="979"/>
      <c r="F2583" s="889"/>
      <c r="G2583" s="890"/>
      <c r="H2583" s="980"/>
      <c r="I2583" s="981"/>
      <c r="J2583" s="981"/>
      <c r="K2583" s="981"/>
      <c r="L2583" s="982"/>
      <c r="M2583" s="981" t="str">
        <f t="shared" si="100"/>
        <v/>
      </c>
      <c r="N2583" s="981">
        <f t="shared" si="79"/>
        <v>0</v>
      </c>
      <c r="O2583" s="904"/>
      <c r="P2583" s="904"/>
      <c r="Q2583" s="741"/>
    </row>
    <row r="2584" ht="22.5" hidden="1" customHeight="1">
      <c r="A2584" s="723" t="b">
        <v>0</v>
      </c>
      <c r="B2584" s="978"/>
      <c r="C2584" s="971"/>
      <c r="D2584" s="930"/>
      <c r="E2584" s="979"/>
      <c r="F2584" s="889"/>
      <c r="G2584" s="890"/>
      <c r="H2584" s="980"/>
      <c r="I2584" s="981"/>
      <c r="J2584" s="981"/>
      <c r="K2584" s="981"/>
      <c r="L2584" s="982"/>
      <c r="M2584" s="981" t="str">
        <f t="shared" si="100"/>
        <v/>
      </c>
      <c r="N2584" s="981">
        <f t="shared" si="79"/>
        <v>0</v>
      </c>
      <c r="O2584" s="904"/>
      <c r="P2584" s="904"/>
      <c r="Q2584" s="741"/>
    </row>
    <row r="2585" ht="22.5" hidden="1" customHeight="1">
      <c r="A2585" s="723" t="b">
        <v>0</v>
      </c>
      <c r="B2585" s="978"/>
      <c r="C2585" s="971"/>
      <c r="D2585" s="930"/>
      <c r="E2585" s="979"/>
      <c r="F2585" s="889"/>
      <c r="G2585" s="890"/>
      <c r="H2585" s="980"/>
      <c r="I2585" s="981"/>
      <c r="J2585" s="981"/>
      <c r="K2585" s="981"/>
      <c r="L2585" s="982"/>
      <c r="M2585" s="981" t="str">
        <f t="shared" si="100"/>
        <v/>
      </c>
      <c r="N2585" s="981">
        <f t="shared" si="79"/>
        <v>0</v>
      </c>
      <c r="O2585" s="904"/>
      <c r="P2585" s="904"/>
      <c r="Q2585" s="741"/>
    </row>
    <row r="2586" ht="22.5" hidden="1" customHeight="1">
      <c r="A2586" s="723" t="b">
        <v>0</v>
      </c>
      <c r="B2586" s="978"/>
      <c r="C2586" s="971"/>
      <c r="D2586" s="930"/>
      <c r="E2586" s="979"/>
      <c r="F2586" s="889"/>
      <c r="G2586" s="890"/>
      <c r="H2586" s="980"/>
      <c r="I2586" s="981"/>
      <c r="J2586" s="981"/>
      <c r="K2586" s="981"/>
      <c r="L2586" s="982"/>
      <c r="M2586" s="981" t="str">
        <f t="shared" si="100"/>
        <v/>
      </c>
      <c r="N2586" s="981">
        <f t="shared" si="79"/>
        <v>0</v>
      </c>
      <c r="O2586" s="904"/>
      <c r="P2586" s="904"/>
      <c r="Q2586" s="741"/>
    </row>
    <row r="2587" ht="22.5" hidden="1" customHeight="1">
      <c r="A2587" s="723" t="b">
        <v>0</v>
      </c>
      <c r="B2587" s="978"/>
      <c r="C2587" s="971"/>
      <c r="D2587" s="930"/>
      <c r="E2587" s="979"/>
      <c r="F2587" s="889"/>
      <c r="G2587" s="890"/>
      <c r="H2587" s="980"/>
      <c r="I2587" s="981"/>
      <c r="J2587" s="981"/>
      <c r="K2587" s="981"/>
      <c r="L2587" s="982"/>
      <c r="M2587" s="981" t="str">
        <f t="shared" si="100"/>
        <v/>
      </c>
      <c r="N2587" s="981">
        <f t="shared" si="79"/>
        <v>0</v>
      </c>
      <c r="O2587" s="904"/>
      <c r="P2587" s="904"/>
      <c r="Q2587" s="741"/>
    </row>
    <row r="2588" ht="22.5" hidden="1" customHeight="1">
      <c r="A2588" s="723" t="b">
        <v>0</v>
      </c>
      <c r="B2588" s="978"/>
      <c r="C2588" s="971"/>
      <c r="D2588" s="930"/>
      <c r="E2588" s="979"/>
      <c r="F2588" s="889"/>
      <c r="G2588" s="890"/>
      <c r="H2588" s="980"/>
      <c r="I2588" s="981"/>
      <c r="J2588" s="981"/>
      <c r="K2588" s="981"/>
      <c r="L2588" s="982"/>
      <c r="M2588" s="981" t="str">
        <f t="shared" si="100"/>
        <v/>
      </c>
      <c r="N2588" s="981">
        <f t="shared" si="79"/>
        <v>0</v>
      </c>
      <c r="O2588" s="904"/>
      <c r="P2588" s="904"/>
      <c r="Q2588" s="741"/>
    </row>
    <row r="2589" ht="22.5" hidden="1" customHeight="1">
      <c r="A2589" s="723" t="b">
        <v>0</v>
      </c>
      <c r="B2589" s="978"/>
      <c r="C2589" s="971"/>
      <c r="D2589" s="930"/>
      <c r="E2589" s="979"/>
      <c r="F2589" s="889"/>
      <c r="G2589" s="890"/>
      <c r="H2589" s="980"/>
      <c r="I2589" s="981"/>
      <c r="J2589" s="981"/>
      <c r="K2589" s="981"/>
      <c r="L2589" s="982"/>
      <c r="M2589" s="981" t="str">
        <f t="shared" si="100"/>
        <v/>
      </c>
      <c r="N2589" s="981">
        <f t="shared" si="79"/>
        <v>0</v>
      </c>
      <c r="O2589" s="904"/>
      <c r="P2589" s="904"/>
      <c r="Q2589" s="741"/>
    </row>
    <row r="2590" ht="22.5" hidden="1" customHeight="1">
      <c r="A2590" s="723" t="b">
        <v>0</v>
      </c>
      <c r="B2590" s="978"/>
      <c r="C2590" s="971"/>
      <c r="D2590" s="930"/>
      <c r="E2590" s="979"/>
      <c r="F2590" s="889"/>
      <c r="G2590" s="890"/>
      <c r="H2590" s="980"/>
      <c r="I2590" s="981"/>
      <c r="J2590" s="981"/>
      <c r="K2590" s="981"/>
      <c r="L2590" s="982"/>
      <c r="M2590" s="981" t="str">
        <f t="shared" si="100"/>
        <v/>
      </c>
      <c r="N2590" s="981">
        <f t="shared" si="79"/>
        <v>0</v>
      </c>
      <c r="O2590" s="904"/>
      <c r="P2590" s="904"/>
      <c r="Q2590" s="741"/>
    </row>
    <row r="2591" ht="22.5" hidden="1" customHeight="1">
      <c r="A2591" s="723" t="b">
        <v>0</v>
      </c>
      <c r="B2591" s="978"/>
      <c r="C2591" s="971"/>
      <c r="D2591" s="930"/>
      <c r="E2591" s="979"/>
      <c r="F2591" s="889"/>
      <c r="G2591" s="890"/>
      <c r="H2591" s="980"/>
      <c r="I2591" s="981"/>
      <c r="J2591" s="981"/>
      <c r="K2591" s="981"/>
      <c r="L2591" s="982"/>
      <c r="M2591" s="981" t="str">
        <f t="shared" si="100"/>
        <v/>
      </c>
      <c r="N2591" s="981">
        <f t="shared" si="79"/>
        <v>0</v>
      </c>
      <c r="O2591" s="904"/>
      <c r="P2591" s="904"/>
      <c r="Q2591" s="741"/>
    </row>
    <row r="2592" ht="22.5" hidden="1" customHeight="1">
      <c r="A2592" s="723" t="b">
        <v>0</v>
      </c>
      <c r="B2592" s="978"/>
      <c r="C2592" s="971"/>
      <c r="D2592" s="930"/>
      <c r="E2592" s="979"/>
      <c r="F2592" s="889"/>
      <c r="G2592" s="890"/>
      <c r="H2592" s="980"/>
      <c r="I2592" s="981"/>
      <c r="J2592" s="981"/>
      <c r="K2592" s="981"/>
      <c r="L2592" s="982"/>
      <c r="M2592" s="981" t="str">
        <f t="shared" si="100"/>
        <v/>
      </c>
      <c r="N2592" s="981">
        <f t="shared" si="79"/>
        <v>0</v>
      </c>
      <c r="O2592" s="904"/>
      <c r="P2592" s="904"/>
      <c r="Q2592" s="741"/>
    </row>
    <row r="2593" ht="22.5" hidden="1" customHeight="1">
      <c r="A2593" s="723" t="b">
        <v>0</v>
      </c>
      <c r="B2593" s="978"/>
      <c r="C2593" s="971"/>
      <c r="D2593" s="930"/>
      <c r="E2593" s="979"/>
      <c r="F2593" s="889"/>
      <c r="G2593" s="890"/>
      <c r="H2593" s="980"/>
      <c r="I2593" s="981"/>
      <c r="J2593" s="981"/>
      <c r="K2593" s="981"/>
      <c r="L2593" s="982"/>
      <c r="M2593" s="981" t="str">
        <f t="shared" si="100"/>
        <v/>
      </c>
      <c r="N2593" s="981">
        <f t="shared" si="79"/>
        <v>0</v>
      </c>
      <c r="O2593" s="904"/>
      <c r="P2593" s="904"/>
      <c r="Q2593" s="741"/>
    </row>
    <row r="2594" ht="22.5" hidden="1" customHeight="1">
      <c r="A2594" s="723" t="b">
        <v>0</v>
      </c>
      <c r="B2594" s="978"/>
      <c r="C2594" s="971"/>
      <c r="D2594" s="930"/>
      <c r="E2594" s="979"/>
      <c r="F2594" s="889"/>
      <c r="G2594" s="890"/>
      <c r="H2594" s="980"/>
      <c r="I2594" s="981"/>
      <c r="J2594" s="981"/>
      <c r="K2594" s="981"/>
      <c r="L2594" s="982"/>
      <c r="M2594" s="981" t="str">
        <f t="shared" si="100"/>
        <v/>
      </c>
      <c r="N2594" s="981">
        <f t="shared" si="79"/>
        <v>0</v>
      </c>
      <c r="O2594" s="904"/>
      <c r="P2594" s="904"/>
      <c r="Q2594" s="741"/>
    </row>
    <row r="2595" ht="22.5" hidden="1" customHeight="1">
      <c r="A2595" s="723" t="b">
        <v>0</v>
      </c>
      <c r="B2595" s="978"/>
      <c r="C2595" s="971"/>
      <c r="D2595" s="930"/>
      <c r="E2595" s="979"/>
      <c r="F2595" s="889"/>
      <c r="G2595" s="890"/>
      <c r="H2595" s="980"/>
      <c r="I2595" s="981"/>
      <c r="J2595" s="981"/>
      <c r="K2595" s="981"/>
      <c r="L2595" s="982"/>
      <c r="M2595" s="981" t="str">
        <f t="shared" si="100"/>
        <v/>
      </c>
      <c r="N2595" s="981">
        <f t="shared" si="79"/>
        <v>0</v>
      </c>
      <c r="O2595" s="904"/>
      <c r="P2595" s="904"/>
      <c r="Q2595" s="741"/>
    </row>
    <row r="2596" ht="22.5" hidden="1" customHeight="1">
      <c r="A2596" s="723" t="b">
        <v>0</v>
      </c>
      <c r="B2596" s="978"/>
      <c r="C2596" s="971"/>
      <c r="D2596" s="930"/>
      <c r="E2596" s="979"/>
      <c r="F2596" s="889"/>
      <c r="G2596" s="890"/>
      <c r="H2596" s="980"/>
      <c r="I2596" s="981"/>
      <c r="J2596" s="981"/>
      <c r="K2596" s="981"/>
      <c r="L2596" s="982"/>
      <c r="M2596" s="981" t="str">
        <f t="shared" si="100"/>
        <v/>
      </c>
      <c r="N2596" s="981">
        <f t="shared" si="79"/>
        <v>0</v>
      </c>
      <c r="O2596" s="904"/>
      <c r="P2596" s="904"/>
      <c r="Q2596" s="741"/>
    </row>
    <row r="2597" ht="22.5" hidden="1" customHeight="1">
      <c r="A2597" s="723" t="b">
        <v>0</v>
      </c>
      <c r="B2597" s="978"/>
      <c r="C2597" s="971"/>
      <c r="D2597" s="930"/>
      <c r="E2597" s="979"/>
      <c r="F2597" s="889"/>
      <c r="G2597" s="890"/>
      <c r="H2597" s="980"/>
      <c r="I2597" s="981"/>
      <c r="J2597" s="981"/>
      <c r="K2597" s="981"/>
      <c r="L2597" s="982"/>
      <c r="M2597" s="981" t="str">
        <f t="shared" si="100"/>
        <v/>
      </c>
      <c r="N2597" s="981">
        <f t="shared" si="79"/>
        <v>0</v>
      </c>
      <c r="O2597" s="904"/>
      <c r="P2597" s="904"/>
      <c r="Q2597" s="741"/>
    </row>
    <row r="2598" ht="22.5" hidden="1" customHeight="1">
      <c r="A2598" s="723" t="b">
        <v>0</v>
      </c>
      <c r="B2598" s="978"/>
      <c r="C2598" s="971"/>
      <c r="D2598" s="930"/>
      <c r="E2598" s="979"/>
      <c r="F2598" s="889"/>
      <c r="G2598" s="890"/>
      <c r="H2598" s="980"/>
      <c r="I2598" s="981"/>
      <c r="J2598" s="981"/>
      <c r="K2598" s="981"/>
      <c r="L2598" s="982"/>
      <c r="M2598" s="981" t="str">
        <f t="shared" si="100"/>
        <v/>
      </c>
      <c r="N2598" s="981">
        <f t="shared" si="79"/>
        <v>0</v>
      </c>
      <c r="O2598" s="904"/>
      <c r="P2598" s="904"/>
      <c r="Q2598" s="741"/>
    </row>
    <row r="2599" ht="22.5" hidden="1" customHeight="1">
      <c r="A2599" s="723" t="b">
        <v>0</v>
      </c>
      <c r="B2599" s="978"/>
      <c r="C2599" s="971"/>
      <c r="D2599" s="930"/>
      <c r="E2599" s="979"/>
      <c r="F2599" s="889"/>
      <c r="G2599" s="890"/>
      <c r="H2599" s="980"/>
      <c r="I2599" s="981"/>
      <c r="J2599" s="981"/>
      <c r="K2599" s="981"/>
      <c r="L2599" s="982"/>
      <c r="M2599" s="981" t="str">
        <f t="shared" si="100"/>
        <v/>
      </c>
      <c r="N2599" s="981">
        <f t="shared" si="79"/>
        <v>0</v>
      </c>
      <c r="O2599" s="904"/>
      <c r="P2599" s="904"/>
      <c r="Q2599" s="741"/>
    </row>
    <row r="2600" ht="22.5" hidden="1" customHeight="1">
      <c r="A2600" s="723" t="b">
        <v>0</v>
      </c>
      <c r="B2600" s="978"/>
      <c r="C2600" s="971"/>
      <c r="D2600" s="930"/>
      <c r="E2600" s="979"/>
      <c r="F2600" s="889"/>
      <c r="G2600" s="890"/>
      <c r="H2600" s="980"/>
      <c r="I2600" s="981"/>
      <c r="J2600" s="981"/>
      <c r="K2600" s="981"/>
      <c r="L2600" s="982"/>
      <c r="M2600" s="981" t="str">
        <f t="shared" si="100"/>
        <v/>
      </c>
      <c r="N2600" s="981">
        <f t="shared" si="79"/>
        <v>0</v>
      </c>
      <c r="O2600" s="904"/>
      <c r="P2600" s="904"/>
      <c r="Q2600" s="741"/>
    </row>
    <row r="2601" ht="22.5" hidden="1" customHeight="1">
      <c r="A2601" s="723" t="b">
        <v>0</v>
      </c>
      <c r="B2601" s="978"/>
      <c r="C2601" s="971"/>
      <c r="D2601" s="930"/>
      <c r="E2601" s="979"/>
      <c r="F2601" s="889"/>
      <c r="G2601" s="890"/>
      <c r="H2601" s="980"/>
      <c r="I2601" s="981"/>
      <c r="J2601" s="981"/>
      <c r="K2601" s="981"/>
      <c r="L2601" s="982"/>
      <c r="M2601" s="981" t="str">
        <f t="shared" si="100"/>
        <v/>
      </c>
      <c r="N2601" s="981">
        <f t="shared" si="79"/>
        <v>0</v>
      </c>
      <c r="O2601" s="904"/>
      <c r="P2601" s="904"/>
      <c r="Q2601" s="741"/>
    </row>
    <row r="2602" ht="22.5" hidden="1" customHeight="1">
      <c r="A2602" s="723" t="b">
        <v>0</v>
      </c>
      <c r="B2602" s="978"/>
      <c r="C2602" s="971"/>
      <c r="D2602" s="930"/>
      <c r="E2602" s="979"/>
      <c r="F2602" s="889"/>
      <c r="G2602" s="890"/>
      <c r="H2602" s="980"/>
      <c r="I2602" s="981"/>
      <c r="J2602" s="981"/>
      <c r="K2602" s="981"/>
      <c r="L2602" s="982"/>
      <c r="M2602" s="981" t="str">
        <f t="shared" si="100"/>
        <v/>
      </c>
      <c r="N2602" s="981">
        <f t="shared" si="79"/>
        <v>0</v>
      </c>
      <c r="O2602" s="904"/>
      <c r="P2602" s="904"/>
      <c r="Q2602" s="741"/>
    </row>
    <row r="2603" ht="22.5" hidden="1" customHeight="1">
      <c r="A2603" s="723" t="b">
        <v>0</v>
      </c>
      <c r="B2603" s="978"/>
      <c r="C2603" s="971"/>
      <c r="D2603" s="930"/>
      <c r="E2603" s="979"/>
      <c r="F2603" s="889"/>
      <c r="G2603" s="890"/>
      <c r="H2603" s="980"/>
      <c r="I2603" s="981"/>
      <c r="J2603" s="981"/>
      <c r="K2603" s="981"/>
      <c r="L2603" s="982"/>
      <c r="M2603" s="981" t="str">
        <f t="shared" si="100"/>
        <v/>
      </c>
      <c r="N2603" s="981">
        <f t="shared" si="79"/>
        <v>0</v>
      </c>
      <c r="O2603" s="904"/>
      <c r="P2603" s="904"/>
      <c r="Q2603" s="741"/>
    </row>
    <row r="2604" ht="22.5" hidden="1" customHeight="1">
      <c r="A2604" s="723" t="b">
        <v>0</v>
      </c>
      <c r="B2604" s="978"/>
      <c r="C2604" s="971"/>
      <c r="D2604" s="930"/>
      <c r="E2604" s="979"/>
      <c r="F2604" s="889"/>
      <c r="G2604" s="890"/>
      <c r="H2604" s="980"/>
      <c r="I2604" s="981"/>
      <c r="J2604" s="981"/>
      <c r="K2604" s="981"/>
      <c r="L2604" s="982"/>
      <c r="M2604" s="981" t="str">
        <f t="shared" si="100"/>
        <v/>
      </c>
      <c r="N2604" s="981">
        <f t="shared" si="79"/>
        <v>0</v>
      </c>
      <c r="O2604" s="904"/>
      <c r="P2604" s="904"/>
      <c r="Q2604" s="741"/>
    </row>
    <row r="2605" ht="22.5" hidden="1" customHeight="1">
      <c r="A2605" s="723" t="b">
        <v>0</v>
      </c>
      <c r="B2605" s="978"/>
      <c r="C2605" s="971"/>
      <c r="D2605" s="930"/>
      <c r="E2605" s="979"/>
      <c r="F2605" s="889"/>
      <c r="G2605" s="890"/>
      <c r="H2605" s="980"/>
      <c r="I2605" s="981"/>
      <c r="J2605" s="981"/>
      <c r="K2605" s="981"/>
      <c r="L2605" s="982"/>
      <c r="M2605" s="981" t="str">
        <f t="shared" si="100"/>
        <v/>
      </c>
      <c r="N2605" s="981">
        <f t="shared" si="79"/>
        <v>0</v>
      </c>
      <c r="O2605" s="904"/>
      <c r="P2605" s="904"/>
      <c r="Q2605" s="741"/>
    </row>
    <row r="2606" ht="22.5" hidden="1" customHeight="1">
      <c r="A2606" s="723" t="b">
        <v>0</v>
      </c>
      <c r="B2606" s="978"/>
      <c r="C2606" s="971"/>
      <c r="D2606" s="930"/>
      <c r="E2606" s="979"/>
      <c r="F2606" s="889"/>
      <c r="G2606" s="890"/>
      <c r="H2606" s="980"/>
      <c r="I2606" s="981"/>
      <c r="J2606" s="981"/>
      <c r="K2606" s="981"/>
      <c r="L2606" s="982"/>
      <c r="M2606" s="981" t="str">
        <f t="shared" si="100"/>
        <v/>
      </c>
      <c r="N2606" s="981">
        <f t="shared" si="79"/>
        <v>0</v>
      </c>
      <c r="O2606" s="904"/>
      <c r="P2606" s="904"/>
      <c r="Q2606" s="741"/>
    </row>
    <row r="2607" ht="22.5" hidden="1" customHeight="1">
      <c r="A2607" s="723" t="b">
        <v>0</v>
      </c>
      <c r="B2607" s="978"/>
      <c r="C2607" s="971"/>
      <c r="D2607" s="930"/>
      <c r="E2607" s="979"/>
      <c r="F2607" s="889"/>
      <c r="G2607" s="890"/>
      <c r="H2607" s="980"/>
      <c r="I2607" s="981"/>
      <c r="J2607" s="981"/>
      <c r="K2607" s="981"/>
      <c r="L2607" s="982"/>
      <c r="M2607" s="981" t="str">
        <f t="shared" si="100"/>
        <v/>
      </c>
      <c r="N2607" s="981">
        <f t="shared" si="79"/>
        <v>0</v>
      </c>
      <c r="O2607" s="904"/>
      <c r="P2607" s="904"/>
      <c r="Q2607" s="741"/>
    </row>
    <row r="2608" ht="22.5" hidden="1" customHeight="1">
      <c r="A2608" s="723" t="b">
        <v>0</v>
      </c>
      <c r="B2608" s="978"/>
      <c r="C2608" s="971"/>
      <c r="D2608" s="930"/>
      <c r="E2608" s="979"/>
      <c r="F2608" s="889"/>
      <c r="G2608" s="890"/>
      <c r="H2608" s="980"/>
      <c r="I2608" s="981"/>
      <c r="J2608" s="981"/>
      <c r="K2608" s="981"/>
      <c r="L2608" s="982"/>
      <c r="M2608" s="981" t="str">
        <f t="shared" si="100"/>
        <v/>
      </c>
      <c r="N2608" s="981">
        <f t="shared" si="79"/>
        <v>0</v>
      </c>
      <c r="O2608" s="904"/>
      <c r="P2608" s="904"/>
      <c r="Q2608" s="741"/>
    </row>
    <row r="2609" ht="22.5" hidden="1" customHeight="1">
      <c r="A2609" s="723" t="b">
        <v>0</v>
      </c>
      <c r="B2609" s="978"/>
      <c r="C2609" s="971"/>
      <c r="D2609" s="930"/>
      <c r="E2609" s="979"/>
      <c r="F2609" s="889"/>
      <c r="G2609" s="890"/>
      <c r="H2609" s="980"/>
      <c r="I2609" s="981"/>
      <c r="J2609" s="981"/>
      <c r="K2609" s="981"/>
      <c r="L2609" s="982"/>
      <c r="M2609" s="981" t="str">
        <f t="shared" si="100"/>
        <v/>
      </c>
      <c r="N2609" s="981">
        <f t="shared" si="79"/>
        <v>0</v>
      </c>
      <c r="O2609" s="904"/>
      <c r="P2609" s="904"/>
      <c r="Q2609" s="741"/>
    </row>
    <row r="2610" ht="22.5" hidden="1" customHeight="1">
      <c r="A2610" s="723" t="b">
        <v>0</v>
      </c>
      <c r="B2610" s="978"/>
      <c r="C2610" s="971"/>
      <c r="D2610" s="930"/>
      <c r="E2610" s="979"/>
      <c r="F2610" s="889"/>
      <c r="G2610" s="890"/>
      <c r="H2610" s="980"/>
      <c r="I2610" s="981"/>
      <c r="J2610" s="981"/>
      <c r="K2610" s="981"/>
      <c r="L2610" s="982"/>
      <c r="M2610" s="981" t="str">
        <f t="shared" si="100"/>
        <v/>
      </c>
      <c r="N2610" s="981">
        <f t="shared" si="79"/>
        <v>0</v>
      </c>
      <c r="O2610" s="904"/>
      <c r="P2610" s="904"/>
      <c r="Q2610" s="741"/>
    </row>
    <row r="2611" ht="22.5" hidden="1" customHeight="1">
      <c r="A2611" s="723" t="b">
        <v>0</v>
      </c>
      <c r="B2611" s="978"/>
      <c r="C2611" s="971"/>
      <c r="D2611" s="930"/>
      <c r="E2611" s="979"/>
      <c r="F2611" s="889"/>
      <c r="G2611" s="890"/>
      <c r="H2611" s="980"/>
      <c r="I2611" s="981"/>
      <c r="J2611" s="981"/>
      <c r="K2611" s="981"/>
      <c r="L2611" s="982"/>
      <c r="M2611" s="981" t="str">
        <f t="shared" si="100"/>
        <v/>
      </c>
      <c r="N2611" s="981">
        <f t="shared" si="79"/>
        <v>0</v>
      </c>
      <c r="O2611" s="904"/>
      <c r="P2611" s="904"/>
      <c r="Q2611" s="741"/>
    </row>
    <row r="2612" ht="22.5" hidden="1" customHeight="1">
      <c r="A2612" s="723" t="b">
        <v>0</v>
      </c>
      <c r="B2612" s="978"/>
      <c r="C2612" s="971"/>
      <c r="D2612" s="930"/>
      <c r="E2612" s="979"/>
      <c r="F2612" s="889"/>
      <c r="G2612" s="890"/>
      <c r="H2612" s="980"/>
      <c r="I2612" s="981"/>
      <c r="J2612" s="981"/>
      <c r="K2612" s="981"/>
      <c r="L2612" s="982"/>
      <c r="M2612" s="981" t="str">
        <f t="shared" si="100"/>
        <v/>
      </c>
      <c r="N2612" s="981">
        <f t="shared" si="79"/>
        <v>0</v>
      </c>
      <c r="O2612" s="904"/>
      <c r="P2612" s="904"/>
      <c r="Q2612" s="741"/>
    </row>
    <row r="2613" ht="22.5" hidden="1" customHeight="1">
      <c r="A2613" s="723" t="b">
        <v>0</v>
      </c>
      <c r="B2613" s="978"/>
      <c r="C2613" s="971"/>
      <c r="D2613" s="930"/>
      <c r="E2613" s="979"/>
      <c r="F2613" s="889"/>
      <c r="G2613" s="890"/>
      <c r="H2613" s="980"/>
      <c r="I2613" s="981"/>
      <c r="J2613" s="981"/>
      <c r="K2613" s="981"/>
      <c r="L2613" s="982"/>
      <c r="M2613" s="981" t="str">
        <f t="shared" si="100"/>
        <v/>
      </c>
      <c r="N2613" s="981">
        <f t="shared" si="79"/>
        <v>0</v>
      </c>
      <c r="O2613" s="904"/>
      <c r="P2613" s="904"/>
      <c r="Q2613" s="741"/>
    </row>
    <row r="2614" ht="22.5" hidden="1" customHeight="1">
      <c r="A2614" s="723" t="b">
        <v>0</v>
      </c>
      <c r="B2614" s="978"/>
      <c r="C2614" s="971"/>
      <c r="D2614" s="930"/>
      <c r="E2614" s="979"/>
      <c r="F2614" s="889"/>
      <c r="G2614" s="890"/>
      <c r="H2614" s="980"/>
      <c r="I2614" s="981"/>
      <c r="J2614" s="981"/>
      <c r="K2614" s="981"/>
      <c r="L2614" s="982"/>
      <c r="M2614" s="981" t="str">
        <f t="shared" si="100"/>
        <v/>
      </c>
      <c r="N2614" s="981">
        <f t="shared" si="79"/>
        <v>0</v>
      </c>
      <c r="O2614" s="904"/>
      <c r="P2614" s="904"/>
      <c r="Q2614" s="741"/>
    </row>
    <row r="2615" ht="22.5" hidden="1" customHeight="1">
      <c r="A2615" s="723" t="b">
        <v>0</v>
      </c>
      <c r="B2615" s="978"/>
      <c r="C2615" s="971"/>
      <c r="D2615" s="930"/>
      <c r="E2615" s="979"/>
      <c r="F2615" s="889"/>
      <c r="G2615" s="890"/>
      <c r="H2615" s="980"/>
      <c r="I2615" s="981"/>
      <c r="J2615" s="981"/>
      <c r="K2615" s="981"/>
      <c r="L2615" s="982"/>
      <c r="M2615" s="981" t="str">
        <f t="shared" si="100"/>
        <v/>
      </c>
      <c r="N2615" s="981">
        <f t="shared" si="79"/>
        <v>0</v>
      </c>
      <c r="O2615" s="904"/>
      <c r="P2615" s="904"/>
      <c r="Q2615" s="741"/>
    </row>
    <row r="2616" ht="22.5" hidden="1" customHeight="1">
      <c r="A2616" s="723" t="b">
        <v>0</v>
      </c>
      <c r="B2616" s="978"/>
      <c r="C2616" s="971"/>
      <c r="D2616" s="930"/>
      <c r="E2616" s="979"/>
      <c r="F2616" s="889"/>
      <c r="G2616" s="890"/>
      <c r="H2616" s="980"/>
      <c r="I2616" s="981"/>
      <c r="J2616" s="981"/>
      <c r="K2616" s="981"/>
      <c r="L2616" s="982"/>
      <c r="M2616" s="981" t="str">
        <f t="shared" si="100"/>
        <v/>
      </c>
      <c r="N2616" s="981">
        <f t="shared" si="79"/>
        <v>0</v>
      </c>
      <c r="O2616" s="904"/>
      <c r="P2616" s="904"/>
      <c r="Q2616" s="741"/>
    </row>
    <row r="2617" ht="22.5" hidden="1" customHeight="1">
      <c r="A2617" s="723" t="b">
        <v>0</v>
      </c>
      <c r="B2617" s="978"/>
      <c r="C2617" s="971"/>
      <c r="D2617" s="930"/>
      <c r="E2617" s="979"/>
      <c r="F2617" s="889"/>
      <c r="G2617" s="890"/>
      <c r="H2617" s="980"/>
      <c r="I2617" s="981"/>
      <c r="J2617" s="981"/>
      <c r="K2617" s="981"/>
      <c r="L2617" s="982"/>
      <c r="M2617" s="981" t="str">
        <f t="shared" si="100"/>
        <v/>
      </c>
      <c r="N2617" s="981">
        <f t="shared" si="79"/>
        <v>0</v>
      </c>
      <c r="O2617" s="904"/>
      <c r="P2617" s="904"/>
      <c r="Q2617" s="741"/>
    </row>
    <row r="2618" ht="22.5" hidden="1" customHeight="1">
      <c r="A2618" s="723" t="b">
        <v>0</v>
      </c>
      <c r="B2618" s="978"/>
      <c r="C2618" s="971"/>
      <c r="D2618" s="930"/>
      <c r="E2618" s="979"/>
      <c r="F2618" s="889"/>
      <c r="G2618" s="890"/>
      <c r="H2618" s="980"/>
      <c r="I2618" s="981"/>
      <c r="J2618" s="981"/>
      <c r="K2618" s="981"/>
      <c r="L2618" s="982"/>
      <c r="M2618" s="981" t="str">
        <f t="shared" si="100"/>
        <v/>
      </c>
      <c r="N2618" s="981">
        <f t="shared" si="79"/>
        <v>0</v>
      </c>
      <c r="O2618" s="904"/>
      <c r="P2618" s="904"/>
      <c r="Q2618" s="741"/>
    </row>
    <row r="2619" ht="22.5" hidden="1" customHeight="1">
      <c r="A2619" s="723" t="b">
        <v>0</v>
      </c>
      <c r="B2619" s="978"/>
      <c r="C2619" s="971"/>
      <c r="D2619" s="930"/>
      <c r="E2619" s="979"/>
      <c r="F2619" s="889"/>
      <c r="G2619" s="890"/>
      <c r="H2619" s="980"/>
      <c r="I2619" s="981"/>
      <c r="J2619" s="981"/>
      <c r="K2619" s="981"/>
      <c r="L2619" s="982"/>
      <c r="M2619" s="981" t="str">
        <f t="shared" si="100"/>
        <v/>
      </c>
      <c r="N2619" s="981">
        <f t="shared" si="79"/>
        <v>0</v>
      </c>
      <c r="O2619" s="904"/>
      <c r="P2619" s="904"/>
      <c r="Q2619" s="741"/>
    </row>
    <row r="2620" ht="22.5" hidden="1" customHeight="1">
      <c r="A2620" s="723" t="b">
        <v>0</v>
      </c>
      <c r="B2620" s="978"/>
      <c r="C2620" s="971"/>
      <c r="D2620" s="930"/>
      <c r="E2620" s="979"/>
      <c r="F2620" s="889"/>
      <c r="G2620" s="890"/>
      <c r="H2620" s="980"/>
      <c r="I2620" s="981"/>
      <c r="J2620" s="981"/>
      <c r="K2620" s="981"/>
      <c r="L2620" s="982"/>
      <c r="M2620" s="981" t="str">
        <f t="shared" si="100"/>
        <v/>
      </c>
      <c r="N2620" s="981">
        <f t="shared" si="79"/>
        <v>0</v>
      </c>
      <c r="O2620" s="904"/>
      <c r="P2620" s="904"/>
      <c r="Q2620" s="741"/>
    </row>
    <row r="2621" ht="22.5" hidden="1" customHeight="1">
      <c r="A2621" s="723" t="b">
        <v>0</v>
      </c>
      <c r="B2621" s="978"/>
      <c r="C2621" s="971"/>
      <c r="D2621" s="930"/>
      <c r="E2621" s="979"/>
      <c r="F2621" s="889"/>
      <c r="G2621" s="890"/>
      <c r="H2621" s="980"/>
      <c r="I2621" s="981"/>
      <c r="J2621" s="981"/>
      <c r="K2621" s="981"/>
      <c r="L2621" s="982"/>
      <c r="M2621" s="981" t="str">
        <f t="shared" si="100"/>
        <v/>
      </c>
      <c r="N2621" s="981">
        <f t="shared" si="79"/>
        <v>0</v>
      </c>
      <c r="O2621" s="904"/>
      <c r="P2621" s="904"/>
      <c r="Q2621" s="741"/>
    </row>
    <row r="2622" ht="22.5" hidden="1" customHeight="1">
      <c r="A2622" s="723" t="b">
        <v>0</v>
      </c>
      <c r="B2622" s="978"/>
      <c r="C2622" s="971"/>
      <c r="D2622" s="930"/>
      <c r="E2622" s="979"/>
      <c r="F2622" s="889"/>
      <c r="G2622" s="890"/>
      <c r="H2622" s="980"/>
      <c r="I2622" s="981"/>
      <c r="J2622" s="981"/>
      <c r="K2622" s="981"/>
      <c r="L2622" s="982"/>
      <c r="M2622" s="981" t="str">
        <f t="shared" si="100"/>
        <v/>
      </c>
      <c r="N2622" s="981">
        <f t="shared" si="79"/>
        <v>0</v>
      </c>
      <c r="O2622" s="904"/>
      <c r="P2622" s="904"/>
      <c r="Q2622" s="741"/>
    </row>
    <row r="2623" ht="22.5" hidden="1" customHeight="1">
      <c r="A2623" s="723" t="b">
        <v>0</v>
      </c>
      <c r="B2623" s="978"/>
      <c r="C2623" s="971"/>
      <c r="D2623" s="930"/>
      <c r="E2623" s="979"/>
      <c r="F2623" s="889"/>
      <c r="G2623" s="890"/>
      <c r="H2623" s="980"/>
      <c r="I2623" s="981"/>
      <c r="J2623" s="981"/>
      <c r="K2623" s="981"/>
      <c r="L2623" s="982"/>
      <c r="M2623" s="981" t="str">
        <f t="shared" si="100"/>
        <v/>
      </c>
      <c r="N2623" s="981">
        <f t="shared" si="79"/>
        <v>0</v>
      </c>
      <c r="O2623" s="904"/>
      <c r="P2623" s="904"/>
      <c r="Q2623" s="741"/>
    </row>
    <row r="2624" ht="22.5" hidden="1" customHeight="1">
      <c r="A2624" s="723" t="b">
        <v>0</v>
      </c>
      <c r="B2624" s="978"/>
      <c r="C2624" s="971"/>
      <c r="D2624" s="930"/>
      <c r="E2624" s="979"/>
      <c r="F2624" s="889"/>
      <c r="G2624" s="890"/>
      <c r="H2624" s="980"/>
      <c r="I2624" s="981"/>
      <c r="J2624" s="981"/>
      <c r="K2624" s="981"/>
      <c r="L2624" s="982"/>
      <c r="M2624" s="981" t="str">
        <f t="shared" si="100"/>
        <v/>
      </c>
      <c r="N2624" s="981">
        <f t="shared" si="79"/>
        <v>0</v>
      </c>
      <c r="O2624" s="904"/>
      <c r="P2624" s="904"/>
      <c r="Q2624" s="741"/>
    </row>
    <row r="2625" ht="22.5" hidden="1" customHeight="1">
      <c r="A2625" s="723" t="b">
        <v>0</v>
      </c>
      <c r="B2625" s="978"/>
      <c r="C2625" s="971"/>
      <c r="D2625" s="930"/>
      <c r="E2625" s="979"/>
      <c r="F2625" s="889"/>
      <c r="G2625" s="890"/>
      <c r="H2625" s="980"/>
      <c r="I2625" s="981"/>
      <c r="J2625" s="981"/>
      <c r="K2625" s="981"/>
      <c r="L2625" s="982"/>
      <c r="M2625" s="981" t="str">
        <f t="shared" si="100"/>
        <v/>
      </c>
      <c r="N2625" s="981">
        <f t="shared" si="79"/>
        <v>0</v>
      </c>
      <c r="O2625" s="904"/>
      <c r="P2625" s="904"/>
      <c r="Q2625" s="741"/>
    </row>
    <row r="2626" ht="22.5" hidden="1" customHeight="1">
      <c r="A2626" s="723" t="b">
        <v>0</v>
      </c>
      <c r="B2626" s="978"/>
      <c r="C2626" s="971"/>
      <c r="D2626" s="930"/>
      <c r="E2626" s="979"/>
      <c r="F2626" s="889"/>
      <c r="G2626" s="890"/>
      <c r="H2626" s="980"/>
      <c r="I2626" s="981"/>
      <c r="J2626" s="981"/>
      <c r="K2626" s="981"/>
      <c r="L2626" s="982"/>
      <c r="M2626" s="981" t="str">
        <f t="shared" si="100"/>
        <v/>
      </c>
      <c r="N2626" s="981">
        <f t="shared" si="79"/>
        <v>0</v>
      </c>
      <c r="O2626" s="904"/>
      <c r="P2626" s="904"/>
      <c r="Q2626" s="741"/>
    </row>
    <row r="2627" ht="22.5" hidden="1" customHeight="1">
      <c r="A2627" s="723" t="b">
        <v>0</v>
      </c>
      <c r="B2627" s="978"/>
      <c r="C2627" s="971"/>
      <c r="D2627" s="930"/>
      <c r="E2627" s="979"/>
      <c r="F2627" s="889"/>
      <c r="G2627" s="890"/>
      <c r="H2627" s="980"/>
      <c r="I2627" s="981"/>
      <c r="J2627" s="981"/>
      <c r="K2627" s="981"/>
      <c r="L2627" s="982"/>
      <c r="M2627" s="981" t="str">
        <f t="shared" si="100"/>
        <v/>
      </c>
      <c r="N2627" s="981">
        <f t="shared" si="79"/>
        <v>0</v>
      </c>
      <c r="O2627" s="904"/>
      <c r="P2627" s="904"/>
      <c r="Q2627" s="741"/>
    </row>
    <row r="2628" ht="22.5" hidden="1" customHeight="1">
      <c r="A2628" s="723" t="b">
        <v>0</v>
      </c>
      <c r="B2628" s="978"/>
      <c r="C2628" s="971"/>
      <c r="D2628" s="930"/>
      <c r="E2628" s="979"/>
      <c r="F2628" s="889"/>
      <c r="G2628" s="890"/>
      <c r="H2628" s="980"/>
      <c r="I2628" s="981"/>
      <c r="J2628" s="981"/>
      <c r="K2628" s="981"/>
      <c r="L2628" s="982"/>
      <c r="M2628" s="981" t="str">
        <f t="shared" si="100"/>
        <v/>
      </c>
      <c r="N2628" s="981">
        <f t="shared" si="79"/>
        <v>0</v>
      </c>
      <c r="O2628" s="904"/>
      <c r="P2628" s="904"/>
      <c r="Q2628" s="741"/>
    </row>
    <row r="2629" ht="22.5" hidden="1" customHeight="1">
      <c r="A2629" s="723" t="b">
        <v>0</v>
      </c>
      <c r="B2629" s="978"/>
      <c r="C2629" s="971"/>
      <c r="D2629" s="930"/>
      <c r="E2629" s="979"/>
      <c r="F2629" s="889"/>
      <c r="G2629" s="890"/>
      <c r="H2629" s="980"/>
      <c r="I2629" s="981"/>
      <c r="J2629" s="981"/>
      <c r="K2629" s="981"/>
      <c r="L2629" s="982"/>
      <c r="M2629" s="981" t="str">
        <f t="shared" si="100"/>
        <v/>
      </c>
      <c r="N2629" s="981">
        <f t="shared" si="79"/>
        <v>0</v>
      </c>
      <c r="O2629" s="904"/>
      <c r="P2629" s="904"/>
      <c r="Q2629" s="741"/>
    </row>
    <row r="2630" ht="22.5" hidden="1" customHeight="1">
      <c r="A2630" s="723" t="b">
        <v>0</v>
      </c>
      <c r="B2630" s="978"/>
      <c r="C2630" s="971"/>
      <c r="D2630" s="930"/>
      <c r="E2630" s="979"/>
      <c r="F2630" s="889"/>
      <c r="G2630" s="890"/>
      <c r="H2630" s="980"/>
      <c r="I2630" s="981"/>
      <c r="J2630" s="981"/>
      <c r="K2630" s="981"/>
      <c r="L2630" s="982"/>
      <c r="M2630" s="981" t="str">
        <f t="shared" si="100"/>
        <v/>
      </c>
      <c r="N2630" s="981">
        <f t="shared" si="79"/>
        <v>0</v>
      </c>
      <c r="O2630" s="904"/>
      <c r="P2630" s="904"/>
      <c r="Q2630" s="741"/>
    </row>
    <row r="2631" ht="22.5" hidden="1" customHeight="1">
      <c r="A2631" s="723" t="b">
        <v>0</v>
      </c>
      <c r="B2631" s="978"/>
      <c r="C2631" s="971"/>
      <c r="D2631" s="930"/>
      <c r="E2631" s="979"/>
      <c r="F2631" s="889"/>
      <c r="G2631" s="890"/>
      <c r="H2631" s="980"/>
      <c r="I2631" s="981"/>
      <c r="J2631" s="981"/>
      <c r="K2631" s="981"/>
      <c r="L2631" s="982"/>
      <c r="M2631" s="981" t="str">
        <f t="shared" si="100"/>
        <v/>
      </c>
      <c r="N2631" s="981">
        <f t="shared" si="79"/>
        <v>0</v>
      </c>
      <c r="O2631" s="904"/>
      <c r="P2631" s="904"/>
      <c r="Q2631" s="741"/>
    </row>
    <row r="2632" ht="22.5" hidden="1" customHeight="1">
      <c r="A2632" s="723" t="b">
        <v>0</v>
      </c>
      <c r="B2632" s="978"/>
      <c r="C2632" s="971"/>
      <c r="D2632" s="930"/>
      <c r="E2632" s="979"/>
      <c r="F2632" s="889"/>
      <c r="G2632" s="890"/>
      <c r="H2632" s="980"/>
      <c r="I2632" s="981"/>
      <c r="J2632" s="981"/>
      <c r="K2632" s="981"/>
      <c r="L2632" s="982"/>
      <c r="M2632" s="981" t="str">
        <f t="shared" si="100"/>
        <v/>
      </c>
      <c r="N2632" s="981">
        <f t="shared" si="79"/>
        <v>0</v>
      </c>
      <c r="O2632" s="904"/>
      <c r="P2632" s="904"/>
      <c r="Q2632" s="741"/>
    </row>
    <row r="2633" ht="22.5" hidden="1" customHeight="1">
      <c r="A2633" s="723" t="b">
        <v>0</v>
      </c>
      <c r="B2633" s="978"/>
      <c r="C2633" s="971"/>
      <c r="D2633" s="930"/>
      <c r="E2633" s="979"/>
      <c r="F2633" s="889"/>
      <c r="G2633" s="890"/>
      <c r="H2633" s="980"/>
      <c r="I2633" s="981"/>
      <c r="J2633" s="981"/>
      <c r="K2633" s="981"/>
      <c r="L2633" s="982"/>
      <c r="M2633" s="981" t="str">
        <f t="shared" si="100"/>
        <v/>
      </c>
      <c r="N2633" s="981">
        <f t="shared" si="79"/>
        <v>0</v>
      </c>
      <c r="O2633" s="904"/>
      <c r="P2633" s="904"/>
      <c r="Q2633" s="741"/>
    </row>
    <row r="2634" ht="22.5" hidden="1" customHeight="1">
      <c r="A2634" s="723" t="b">
        <v>0</v>
      </c>
      <c r="B2634" s="978"/>
      <c r="C2634" s="971"/>
      <c r="D2634" s="930"/>
      <c r="E2634" s="979"/>
      <c r="F2634" s="889"/>
      <c r="G2634" s="890"/>
      <c r="H2634" s="980"/>
      <c r="I2634" s="981"/>
      <c r="J2634" s="981"/>
      <c r="K2634" s="981"/>
      <c r="L2634" s="982"/>
      <c r="M2634" s="981" t="str">
        <f t="shared" si="100"/>
        <v/>
      </c>
      <c r="N2634" s="981">
        <f t="shared" si="79"/>
        <v>0</v>
      </c>
      <c r="O2634" s="904"/>
      <c r="P2634" s="904"/>
      <c r="Q2634" s="741"/>
    </row>
    <row r="2635" ht="22.5" hidden="1" customHeight="1">
      <c r="A2635" s="723" t="b">
        <v>0</v>
      </c>
      <c r="B2635" s="978"/>
      <c r="C2635" s="971"/>
      <c r="D2635" s="930"/>
      <c r="E2635" s="979"/>
      <c r="F2635" s="889"/>
      <c r="G2635" s="890"/>
      <c r="H2635" s="980"/>
      <c r="I2635" s="981"/>
      <c r="J2635" s="981"/>
      <c r="K2635" s="981"/>
      <c r="L2635" s="982"/>
      <c r="M2635" s="981" t="str">
        <f t="shared" si="100"/>
        <v/>
      </c>
      <c r="N2635" s="981">
        <f t="shared" si="79"/>
        <v>0</v>
      </c>
      <c r="O2635" s="904"/>
      <c r="P2635" s="904"/>
      <c r="Q2635" s="741"/>
    </row>
    <row r="2636" ht="22.5" hidden="1" customHeight="1">
      <c r="A2636" s="723" t="b">
        <v>0</v>
      </c>
      <c r="B2636" s="978"/>
      <c r="C2636" s="971"/>
      <c r="D2636" s="930"/>
      <c r="E2636" s="979"/>
      <c r="F2636" s="889"/>
      <c r="G2636" s="890"/>
      <c r="H2636" s="980"/>
      <c r="I2636" s="981"/>
      <c r="J2636" s="981"/>
      <c r="K2636" s="981"/>
      <c r="L2636" s="982"/>
      <c r="M2636" s="981" t="str">
        <f t="shared" si="100"/>
        <v/>
      </c>
      <c r="N2636" s="981">
        <f t="shared" si="79"/>
        <v>0</v>
      </c>
      <c r="O2636" s="904"/>
      <c r="P2636" s="904"/>
      <c r="Q2636" s="741"/>
    </row>
    <row r="2637" ht="22.5" hidden="1" customHeight="1">
      <c r="A2637" s="723" t="b">
        <v>0</v>
      </c>
      <c r="B2637" s="978"/>
      <c r="C2637" s="971"/>
      <c r="D2637" s="930"/>
      <c r="E2637" s="979"/>
      <c r="F2637" s="889"/>
      <c r="G2637" s="890"/>
      <c r="H2637" s="980"/>
      <c r="I2637" s="981"/>
      <c r="J2637" s="981"/>
      <c r="K2637" s="981"/>
      <c r="L2637" s="982"/>
      <c r="M2637" s="981" t="str">
        <f t="shared" si="100"/>
        <v/>
      </c>
      <c r="N2637" s="981">
        <f t="shared" si="79"/>
        <v>0</v>
      </c>
      <c r="O2637" s="904"/>
      <c r="P2637" s="904"/>
      <c r="Q2637" s="741"/>
    </row>
    <row r="2638" ht="22.5" hidden="1" customHeight="1">
      <c r="A2638" s="723" t="b">
        <v>0</v>
      </c>
      <c r="B2638" s="978"/>
      <c r="C2638" s="971"/>
      <c r="D2638" s="930"/>
      <c r="E2638" s="979"/>
      <c r="F2638" s="889"/>
      <c r="G2638" s="890"/>
      <c r="H2638" s="980"/>
      <c r="I2638" s="981"/>
      <c r="J2638" s="981"/>
      <c r="K2638" s="981"/>
      <c r="L2638" s="982"/>
      <c r="M2638" s="981" t="str">
        <f t="shared" si="100"/>
        <v/>
      </c>
      <c r="N2638" s="981">
        <f t="shared" si="79"/>
        <v>0</v>
      </c>
      <c r="O2638" s="904"/>
      <c r="P2638" s="904"/>
      <c r="Q2638" s="741"/>
    </row>
    <row r="2639" ht="22.5" hidden="1" customHeight="1">
      <c r="A2639" s="723" t="b">
        <v>0</v>
      </c>
      <c r="B2639" s="978"/>
      <c r="C2639" s="971"/>
      <c r="D2639" s="930"/>
      <c r="E2639" s="979"/>
      <c r="F2639" s="889"/>
      <c r="G2639" s="890"/>
      <c r="H2639" s="980"/>
      <c r="I2639" s="981"/>
      <c r="J2639" s="981"/>
      <c r="K2639" s="981"/>
      <c r="L2639" s="982"/>
      <c r="M2639" s="981" t="str">
        <f t="shared" si="100"/>
        <v/>
      </c>
      <c r="N2639" s="981">
        <f t="shared" si="79"/>
        <v>0</v>
      </c>
      <c r="O2639" s="904"/>
      <c r="P2639" s="904"/>
      <c r="Q2639" s="741"/>
    </row>
    <row r="2640" ht="22.5" hidden="1" customHeight="1">
      <c r="A2640" s="723" t="b">
        <v>0</v>
      </c>
      <c r="B2640" s="978"/>
      <c r="C2640" s="971"/>
      <c r="D2640" s="930"/>
      <c r="E2640" s="979"/>
      <c r="F2640" s="889"/>
      <c r="G2640" s="890"/>
      <c r="H2640" s="980"/>
      <c r="I2640" s="981"/>
      <c r="J2640" s="981"/>
      <c r="K2640" s="981"/>
      <c r="L2640" s="982"/>
      <c r="M2640" s="981" t="str">
        <f t="shared" si="100"/>
        <v/>
      </c>
      <c r="N2640" s="981">
        <f t="shared" si="79"/>
        <v>0</v>
      </c>
      <c r="O2640" s="904"/>
      <c r="P2640" s="904"/>
      <c r="Q2640" s="741"/>
    </row>
    <row r="2641" ht="22.5" hidden="1" customHeight="1">
      <c r="A2641" s="723" t="b">
        <v>0</v>
      </c>
      <c r="B2641" s="978"/>
      <c r="C2641" s="971"/>
      <c r="D2641" s="930"/>
      <c r="E2641" s="979"/>
      <c r="F2641" s="889"/>
      <c r="G2641" s="890"/>
      <c r="H2641" s="980"/>
      <c r="I2641" s="981"/>
      <c r="J2641" s="981"/>
      <c r="K2641" s="981"/>
      <c r="L2641" s="982"/>
      <c r="M2641" s="981" t="str">
        <f t="shared" si="100"/>
        <v/>
      </c>
      <c r="N2641" s="981">
        <f t="shared" si="79"/>
        <v>0</v>
      </c>
      <c r="O2641" s="904"/>
      <c r="P2641" s="904"/>
      <c r="Q2641" s="741"/>
    </row>
    <row r="2642" ht="22.5" hidden="1" customHeight="1">
      <c r="A2642" s="723" t="b">
        <v>0</v>
      </c>
      <c r="B2642" s="978"/>
      <c r="C2642" s="971"/>
      <c r="D2642" s="930"/>
      <c r="E2642" s="979"/>
      <c r="F2642" s="889"/>
      <c r="G2642" s="890"/>
      <c r="H2642" s="980"/>
      <c r="I2642" s="981"/>
      <c r="J2642" s="981"/>
      <c r="K2642" s="981"/>
      <c r="L2642" s="982"/>
      <c r="M2642" s="981" t="str">
        <f t="shared" si="100"/>
        <v/>
      </c>
      <c r="N2642" s="981">
        <f t="shared" si="79"/>
        <v>0</v>
      </c>
      <c r="O2642" s="904"/>
      <c r="P2642" s="904"/>
      <c r="Q2642" s="741"/>
    </row>
    <row r="2643" ht="22.5" hidden="1" customHeight="1">
      <c r="A2643" s="723" t="b">
        <v>0</v>
      </c>
      <c r="B2643" s="978"/>
      <c r="C2643" s="971"/>
      <c r="D2643" s="930"/>
      <c r="E2643" s="979"/>
      <c r="F2643" s="889"/>
      <c r="G2643" s="890"/>
      <c r="H2643" s="980"/>
      <c r="I2643" s="981"/>
      <c r="J2643" s="981"/>
      <c r="K2643" s="981"/>
      <c r="L2643" s="982"/>
      <c r="M2643" s="981" t="str">
        <f t="shared" si="100"/>
        <v/>
      </c>
      <c r="N2643" s="981">
        <f t="shared" si="79"/>
        <v>0</v>
      </c>
      <c r="O2643" s="904"/>
      <c r="P2643" s="904"/>
      <c r="Q2643" s="741"/>
    </row>
    <row r="2644" ht="22.5" hidden="1" customHeight="1">
      <c r="A2644" s="723" t="b">
        <v>0</v>
      </c>
      <c r="B2644" s="978"/>
      <c r="C2644" s="971"/>
      <c r="D2644" s="930"/>
      <c r="E2644" s="979"/>
      <c r="F2644" s="889"/>
      <c r="G2644" s="890"/>
      <c r="H2644" s="980"/>
      <c r="I2644" s="981"/>
      <c r="J2644" s="981"/>
      <c r="K2644" s="981"/>
      <c r="L2644" s="982"/>
      <c r="M2644" s="981" t="str">
        <f t="shared" si="100"/>
        <v/>
      </c>
      <c r="N2644" s="981">
        <f t="shared" si="79"/>
        <v>0</v>
      </c>
      <c r="O2644" s="904"/>
      <c r="P2644" s="904"/>
      <c r="Q2644" s="741"/>
    </row>
    <row r="2645" ht="22.5" hidden="1" customHeight="1">
      <c r="A2645" s="723" t="b">
        <v>0</v>
      </c>
      <c r="B2645" s="978"/>
      <c r="C2645" s="971"/>
      <c r="D2645" s="930"/>
      <c r="E2645" s="979"/>
      <c r="F2645" s="889"/>
      <c r="G2645" s="890"/>
      <c r="H2645" s="980"/>
      <c r="I2645" s="981"/>
      <c r="J2645" s="981"/>
      <c r="K2645" s="981"/>
      <c r="L2645" s="982"/>
      <c r="M2645" s="981" t="str">
        <f t="shared" si="100"/>
        <v/>
      </c>
      <c r="N2645" s="981">
        <f t="shared" si="79"/>
        <v>0</v>
      </c>
      <c r="O2645" s="904"/>
      <c r="P2645" s="904"/>
      <c r="Q2645" s="741"/>
    </row>
    <row r="2646" ht="22.5" hidden="1" customHeight="1">
      <c r="A2646" s="723" t="b">
        <v>0</v>
      </c>
      <c r="B2646" s="978"/>
      <c r="C2646" s="971"/>
      <c r="D2646" s="930"/>
      <c r="E2646" s="979"/>
      <c r="F2646" s="889"/>
      <c r="G2646" s="890"/>
      <c r="H2646" s="980"/>
      <c r="I2646" s="981"/>
      <c r="J2646" s="981"/>
      <c r="K2646" s="981"/>
      <c r="L2646" s="982"/>
      <c r="M2646" s="981" t="str">
        <f t="shared" si="100"/>
        <v/>
      </c>
      <c r="N2646" s="981">
        <f t="shared" si="79"/>
        <v>0</v>
      </c>
      <c r="O2646" s="904"/>
      <c r="P2646" s="904"/>
      <c r="Q2646" s="741"/>
    </row>
    <row r="2647" ht="22.5" hidden="1" customHeight="1">
      <c r="A2647" s="723" t="b">
        <v>0</v>
      </c>
      <c r="B2647" s="978"/>
      <c r="C2647" s="971"/>
      <c r="D2647" s="930"/>
      <c r="E2647" s="979"/>
      <c r="F2647" s="889"/>
      <c r="G2647" s="890"/>
      <c r="H2647" s="980"/>
      <c r="I2647" s="981"/>
      <c r="J2647" s="981"/>
      <c r="K2647" s="981"/>
      <c r="L2647" s="982"/>
      <c r="M2647" s="981" t="str">
        <f t="shared" si="100"/>
        <v/>
      </c>
      <c r="N2647" s="981">
        <f t="shared" si="79"/>
        <v>0</v>
      </c>
      <c r="O2647" s="904"/>
      <c r="P2647" s="904"/>
      <c r="Q2647" s="741"/>
    </row>
    <row r="2648" ht="22.5" hidden="1" customHeight="1">
      <c r="A2648" s="723" t="b">
        <v>0</v>
      </c>
      <c r="B2648" s="978"/>
      <c r="C2648" s="971"/>
      <c r="D2648" s="930"/>
      <c r="E2648" s="979"/>
      <c r="F2648" s="889"/>
      <c r="G2648" s="890"/>
      <c r="H2648" s="980"/>
      <c r="I2648" s="981"/>
      <c r="J2648" s="981"/>
      <c r="K2648" s="981"/>
      <c r="L2648" s="982"/>
      <c r="M2648" s="981" t="str">
        <f t="shared" si="100"/>
        <v/>
      </c>
      <c r="N2648" s="981">
        <f t="shared" si="79"/>
        <v>0</v>
      </c>
      <c r="O2648" s="904"/>
      <c r="P2648" s="904"/>
      <c r="Q2648" s="741"/>
    </row>
    <row r="2649" ht="22.5" hidden="1" customHeight="1">
      <c r="A2649" s="723" t="b">
        <v>0</v>
      </c>
      <c r="B2649" s="978"/>
      <c r="C2649" s="971"/>
      <c r="D2649" s="930"/>
      <c r="E2649" s="979"/>
      <c r="F2649" s="889"/>
      <c r="G2649" s="890"/>
      <c r="H2649" s="980"/>
      <c r="I2649" s="981"/>
      <c r="J2649" s="981"/>
      <c r="K2649" s="981"/>
      <c r="L2649" s="982"/>
      <c r="M2649" s="981" t="str">
        <f t="shared" si="100"/>
        <v/>
      </c>
      <c r="N2649" s="981">
        <f t="shared" si="79"/>
        <v>0</v>
      </c>
      <c r="O2649" s="904"/>
      <c r="P2649" s="904"/>
      <c r="Q2649" s="741"/>
    </row>
    <row r="2650" ht="22.5" hidden="1" customHeight="1">
      <c r="A2650" s="723" t="b">
        <v>0</v>
      </c>
      <c r="B2650" s="978"/>
      <c r="C2650" s="971"/>
      <c r="D2650" s="930"/>
      <c r="E2650" s="979"/>
      <c r="F2650" s="889"/>
      <c r="G2650" s="890"/>
      <c r="H2650" s="980"/>
      <c r="I2650" s="981"/>
      <c r="J2650" s="981"/>
      <c r="K2650" s="981"/>
      <c r="L2650" s="982"/>
      <c r="M2650" s="981" t="str">
        <f t="shared" si="100"/>
        <v/>
      </c>
      <c r="N2650" s="981">
        <f t="shared" si="79"/>
        <v>0</v>
      </c>
      <c r="O2650" s="904"/>
      <c r="P2650" s="904"/>
      <c r="Q2650" s="741"/>
    </row>
    <row r="2651" ht="22.5" hidden="1" customHeight="1">
      <c r="A2651" s="723" t="b">
        <v>0</v>
      </c>
      <c r="B2651" s="978"/>
      <c r="C2651" s="971"/>
      <c r="D2651" s="930"/>
      <c r="E2651" s="979"/>
      <c r="F2651" s="889"/>
      <c r="G2651" s="890"/>
      <c r="H2651" s="980"/>
      <c r="I2651" s="981"/>
      <c r="J2651" s="981"/>
      <c r="K2651" s="981"/>
      <c r="L2651" s="982"/>
      <c r="M2651" s="981" t="str">
        <f t="shared" si="100"/>
        <v/>
      </c>
      <c r="N2651" s="981">
        <f t="shared" si="79"/>
        <v>0</v>
      </c>
      <c r="O2651" s="904"/>
      <c r="P2651" s="904"/>
      <c r="Q2651" s="741"/>
    </row>
    <row r="2652" ht="22.5" hidden="1" customHeight="1">
      <c r="A2652" s="723" t="b">
        <v>0</v>
      </c>
      <c r="B2652" s="978"/>
      <c r="C2652" s="971"/>
      <c r="D2652" s="930"/>
      <c r="E2652" s="979"/>
      <c r="F2652" s="889"/>
      <c r="G2652" s="890"/>
      <c r="H2652" s="980"/>
      <c r="I2652" s="981"/>
      <c r="J2652" s="981"/>
      <c r="K2652" s="981"/>
      <c r="L2652" s="982"/>
      <c r="M2652" s="981" t="str">
        <f t="shared" si="100"/>
        <v/>
      </c>
      <c r="N2652" s="981">
        <f t="shared" si="79"/>
        <v>0</v>
      </c>
      <c r="O2652" s="904"/>
      <c r="P2652" s="904"/>
      <c r="Q2652" s="741"/>
    </row>
    <row r="2653" ht="22.5" hidden="1" customHeight="1">
      <c r="A2653" s="723" t="b">
        <v>0</v>
      </c>
      <c r="B2653" s="978"/>
      <c r="C2653" s="971"/>
      <c r="D2653" s="930"/>
      <c r="E2653" s="979"/>
      <c r="F2653" s="889"/>
      <c r="G2653" s="890"/>
      <c r="H2653" s="980"/>
      <c r="I2653" s="981"/>
      <c r="J2653" s="981"/>
      <c r="K2653" s="981"/>
      <c r="L2653" s="982"/>
      <c r="M2653" s="981" t="str">
        <f t="shared" si="100"/>
        <v/>
      </c>
      <c r="N2653" s="981">
        <f t="shared" si="79"/>
        <v>0</v>
      </c>
      <c r="O2653" s="904"/>
      <c r="P2653" s="904"/>
      <c r="Q2653" s="741"/>
    </row>
    <row r="2654" ht="22.5" hidden="1" customHeight="1">
      <c r="A2654" s="723" t="b">
        <v>0</v>
      </c>
      <c r="B2654" s="978"/>
      <c r="C2654" s="971"/>
      <c r="D2654" s="930"/>
      <c r="E2654" s="979"/>
      <c r="F2654" s="889"/>
      <c r="G2654" s="890"/>
      <c r="H2654" s="980"/>
      <c r="I2654" s="981"/>
      <c r="J2654" s="981"/>
      <c r="K2654" s="981"/>
      <c r="L2654" s="982"/>
      <c r="M2654" s="981" t="str">
        <f t="shared" si="100"/>
        <v/>
      </c>
      <c r="N2654" s="981">
        <f t="shared" si="79"/>
        <v>0</v>
      </c>
      <c r="O2654" s="904"/>
      <c r="P2654" s="904"/>
      <c r="Q2654" s="741"/>
    </row>
    <row r="2655" ht="22.5" hidden="1" customHeight="1">
      <c r="A2655" s="723" t="b">
        <v>0</v>
      </c>
      <c r="B2655" s="978"/>
      <c r="C2655" s="971"/>
      <c r="D2655" s="930"/>
      <c r="E2655" s="979"/>
      <c r="F2655" s="889"/>
      <c r="G2655" s="890"/>
      <c r="H2655" s="980"/>
      <c r="I2655" s="981"/>
      <c r="J2655" s="981"/>
      <c r="K2655" s="981"/>
      <c r="L2655" s="982"/>
      <c r="M2655" s="981" t="str">
        <f t="shared" si="100"/>
        <v/>
      </c>
      <c r="N2655" s="981">
        <f t="shared" si="79"/>
        <v>0</v>
      </c>
      <c r="O2655" s="904"/>
      <c r="P2655" s="904"/>
      <c r="Q2655" s="741"/>
    </row>
    <row r="2656" ht="22.5" hidden="1" customHeight="1">
      <c r="A2656" s="723" t="b">
        <v>0</v>
      </c>
      <c r="B2656" s="978"/>
      <c r="C2656" s="971"/>
      <c r="D2656" s="930"/>
      <c r="E2656" s="979"/>
      <c r="F2656" s="889"/>
      <c r="G2656" s="890"/>
      <c r="H2656" s="980"/>
      <c r="I2656" s="981"/>
      <c r="J2656" s="981"/>
      <c r="K2656" s="981"/>
      <c r="L2656" s="982"/>
      <c r="M2656" s="981" t="str">
        <f t="shared" si="100"/>
        <v/>
      </c>
      <c r="N2656" s="981">
        <f t="shared" si="79"/>
        <v>0</v>
      </c>
      <c r="O2656" s="904"/>
      <c r="P2656" s="904"/>
      <c r="Q2656" s="741"/>
    </row>
    <row r="2657" ht="22.5" hidden="1" customHeight="1">
      <c r="A2657" s="723" t="b">
        <v>0</v>
      </c>
      <c r="B2657" s="978"/>
      <c r="C2657" s="971"/>
      <c r="D2657" s="930"/>
      <c r="E2657" s="979"/>
      <c r="F2657" s="889"/>
      <c r="G2657" s="890"/>
      <c r="H2657" s="980"/>
      <c r="I2657" s="981"/>
      <c r="J2657" s="981"/>
      <c r="K2657" s="981"/>
      <c r="L2657" s="982"/>
      <c r="M2657" s="981" t="str">
        <f t="shared" si="100"/>
        <v/>
      </c>
      <c r="N2657" s="981">
        <f t="shared" si="79"/>
        <v>0</v>
      </c>
      <c r="O2657" s="904"/>
      <c r="P2657" s="904"/>
      <c r="Q2657" s="741"/>
    </row>
    <row r="2658" ht="22.5" hidden="1" customHeight="1">
      <c r="A2658" s="723" t="b">
        <v>0</v>
      </c>
      <c r="B2658" s="978"/>
      <c r="C2658" s="971"/>
      <c r="D2658" s="930"/>
      <c r="E2658" s="979"/>
      <c r="F2658" s="889"/>
      <c r="G2658" s="890"/>
      <c r="H2658" s="980"/>
      <c r="I2658" s="981"/>
      <c r="J2658" s="981"/>
      <c r="K2658" s="981"/>
      <c r="L2658" s="982"/>
      <c r="M2658" s="981" t="str">
        <f t="shared" si="100"/>
        <v/>
      </c>
      <c r="N2658" s="981">
        <f t="shared" si="79"/>
        <v>0</v>
      </c>
      <c r="O2658" s="904"/>
      <c r="P2658" s="904"/>
      <c r="Q2658" s="741"/>
    </row>
    <row r="2659" ht="22.5" hidden="1" customHeight="1">
      <c r="A2659" s="723" t="b">
        <v>0</v>
      </c>
      <c r="B2659" s="978"/>
      <c r="C2659" s="971"/>
      <c r="D2659" s="930"/>
      <c r="E2659" s="979"/>
      <c r="F2659" s="889"/>
      <c r="G2659" s="890"/>
      <c r="H2659" s="980"/>
      <c r="I2659" s="981"/>
      <c r="J2659" s="981"/>
      <c r="K2659" s="981"/>
      <c r="L2659" s="982"/>
      <c r="M2659" s="981" t="str">
        <f t="shared" si="100"/>
        <v/>
      </c>
      <c r="N2659" s="981">
        <f t="shared" si="79"/>
        <v>0</v>
      </c>
      <c r="O2659" s="904"/>
      <c r="P2659" s="904"/>
      <c r="Q2659" s="741"/>
    </row>
    <row r="2660" ht="22.5" hidden="1" customHeight="1">
      <c r="A2660" s="723" t="b">
        <v>0</v>
      </c>
      <c r="B2660" s="978"/>
      <c r="C2660" s="971"/>
      <c r="D2660" s="930"/>
      <c r="E2660" s="979"/>
      <c r="F2660" s="889"/>
      <c r="G2660" s="890"/>
      <c r="H2660" s="980"/>
      <c r="I2660" s="981"/>
      <c r="J2660" s="981"/>
      <c r="K2660" s="981"/>
      <c r="L2660" s="982"/>
      <c r="M2660" s="981" t="str">
        <f t="shared" si="100"/>
        <v/>
      </c>
      <c r="N2660" s="981">
        <f t="shared" si="79"/>
        <v>0</v>
      </c>
      <c r="O2660" s="904"/>
      <c r="P2660" s="904"/>
      <c r="Q2660" s="741"/>
    </row>
    <row r="2661" ht="22.5" hidden="1" customHeight="1">
      <c r="A2661" s="723" t="b">
        <v>0</v>
      </c>
      <c r="B2661" s="978"/>
      <c r="C2661" s="971"/>
      <c r="D2661" s="930"/>
      <c r="E2661" s="979"/>
      <c r="F2661" s="889"/>
      <c r="G2661" s="890"/>
      <c r="H2661" s="980"/>
      <c r="I2661" s="981"/>
      <c r="J2661" s="981"/>
      <c r="K2661" s="981"/>
      <c r="L2661" s="982"/>
      <c r="M2661" s="981" t="str">
        <f t="shared" si="100"/>
        <v/>
      </c>
      <c r="N2661" s="981">
        <f t="shared" si="79"/>
        <v>0</v>
      </c>
      <c r="O2661" s="904"/>
      <c r="P2661" s="904"/>
      <c r="Q2661" s="741"/>
    </row>
    <row r="2662" ht="22.5" hidden="1" customHeight="1">
      <c r="A2662" s="723" t="b">
        <v>0</v>
      </c>
      <c r="B2662" s="978"/>
      <c r="C2662" s="971"/>
      <c r="D2662" s="930"/>
      <c r="E2662" s="979"/>
      <c r="F2662" s="889"/>
      <c r="G2662" s="890"/>
      <c r="H2662" s="980"/>
      <c r="I2662" s="981"/>
      <c r="J2662" s="981"/>
      <c r="K2662" s="981"/>
      <c r="L2662" s="982"/>
      <c r="M2662" s="981" t="str">
        <f t="shared" si="100"/>
        <v/>
      </c>
      <c r="N2662" s="981">
        <f t="shared" si="79"/>
        <v>0</v>
      </c>
      <c r="O2662" s="904"/>
      <c r="P2662" s="904"/>
      <c r="Q2662" s="741"/>
    </row>
    <row r="2663" ht="22.5" hidden="1" customHeight="1">
      <c r="A2663" s="723" t="b">
        <v>0</v>
      </c>
      <c r="B2663" s="978"/>
      <c r="C2663" s="971"/>
      <c r="D2663" s="930"/>
      <c r="E2663" s="979"/>
      <c r="F2663" s="889"/>
      <c r="G2663" s="890"/>
      <c r="H2663" s="980"/>
      <c r="I2663" s="981"/>
      <c r="J2663" s="981"/>
      <c r="K2663" s="981"/>
      <c r="L2663" s="982"/>
      <c r="M2663" s="981" t="str">
        <f t="shared" si="100"/>
        <v/>
      </c>
      <c r="N2663" s="981">
        <f t="shared" si="79"/>
        <v>0</v>
      </c>
      <c r="O2663" s="904"/>
      <c r="P2663" s="904"/>
      <c r="Q2663" s="741"/>
    </row>
    <row r="2664" ht="22.5" hidden="1" customHeight="1">
      <c r="A2664" s="723" t="b">
        <v>0</v>
      </c>
      <c r="B2664" s="978"/>
      <c r="C2664" s="971"/>
      <c r="D2664" s="930"/>
      <c r="E2664" s="979"/>
      <c r="F2664" s="889"/>
      <c r="G2664" s="890"/>
      <c r="H2664" s="980"/>
      <c r="I2664" s="981"/>
      <c r="J2664" s="981"/>
      <c r="K2664" s="981"/>
      <c r="L2664" s="982"/>
      <c r="M2664" s="981" t="str">
        <f t="shared" si="100"/>
        <v/>
      </c>
      <c r="N2664" s="981">
        <f t="shared" si="79"/>
        <v>0</v>
      </c>
      <c r="O2664" s="904"/>
      <c r="P2664" s="904"/>
      <c r="Q2664" s="741"/>
    </row>
    <row r="2665" ht="22.5" hidden="1" customHeight="1">
      <c r="A2665" s="723" t="b">
        <v>0</v>
      </c>
      <c r="B2665" s="978"/>
      <c r="C2665" s="971"/>
      <c r="D2665" s="930"/>
      <c r="E2665" s="979"/>
      <c r="F2665" s="889"/>
      <c r="G2665" s="890"/>
      <c r="H2665" s="980"/>
      <c r="I2665" s="981"/>
      <c r="J2665" s="981"/>
      <c r="K2665" s="981"/>
      <c r="L2665" s="982"/>
      <c r="M2665" s="981" t="str">
        <f t="shared" si="100"/>
        <v/>
      </c>
      <c r="N2665" s="981">
        <f t="shared" si="79"/>
        <v>0</v>
      </c>
      <c r="O2665" s="904"/>
      <c r="P2665" s="904"/>
      <c r="Q2665" s="741"/>
    </row>
    <row r="2666" ht="22.5" hidden="1" customHeight="1">
      <c r="A2666" s="723" t="b">
        <v>0</v>
      </c>
      <c r="B2666" s="978"/>
      <c r="C2666" s="971"/>
      <c r="D2666" s="930"/>
      <c r="E2666" s="979"/>
      <c r="F2666" s="889"/>
      <c r="G2666" s="890"/>
      <c r="H2666" s="980"/>
      <c r="I2666" s="981"/>
      <c r="J2666" s="981"/>
      <c r="K2666" s="981"/>
      <c r="L2666" s="982"/>
      <c r="M2666" s="981" t="str">
        <f t="shared" si="100"/>
        <v/>
      </c>
      <c r="N2666" s="981">
        <f t="shared" si="79"/>
        <v>0</v>
      </c>
      <c r="O2666" s="904"/>
      <c r="P2666" s="904"/>
      <c r="Q2666" s="741"/>
    </row>
    <row r="2667" ht="22.5" hidden="1" customHeight="1">
      <c r="A2667" s="723" t="b">
        <v>0</v>
      </c>
      <c r="B2667" s="978"/>
      <c r="C2667" s="971"/>
      <c r="D2667" s="930"/>
      <c r="E2667" s="979"/>
      <c r="F2667" s="889"/>
      <c r="G2667" s="890"/>
      <c r="H2667" s="980"/>
      <c r="I2667" s="981"/>
      <c r="J2667" s="981"/>
      <c r="K2667" s="981"/>
      <c r="L2667" s="982"/>
      <c r="M2667" s="981" t="str">
        <f t="shared" si="100"/>
        <v/>
      </c>
      <c r="N2667" s="981">
        <f t="shared" si="79"/>
        <v>0</v>
      </c>
      <c r="O2667" s="904"/>
      <c r="P2667" s="904"/>
      <c r="Q2667" s="741"/>
    </row>
  </sheetData>
  <conditionalFormatting sqref="E1472">
    <cfRule type="expression" dxfId="13" priority="1">
      <formula>countifs($F$3:$F2667,$F1479)&gt;1</formula>
    </cfRule>
  </conditionalFormatting>
  <conditionalFormatting sqref="F1:F492 F494:F546 F548:F1477 F1479:F2667 G1585:G1642">
    <cfRule type="expression" dxfId="13" priority="2">
      <formula>countifs($F$3:$F2667,$F2)&gt;1</formula>
    </cfRule>
  </conditionalFormatting>
  <conditionalFormatting sqref="I1:J1585 K1469:K1470 I1642:J2667">
    <cfRule type="notContainsBlanks" dxfId="22" priority="3">
      <formula>LEN(TRIM(I1))&gt;0</formula>
    </cfRule>
  </conditionalFormatting>
  <conditionalFormatting sqref="M1:M2667 K801:K804">
    <cfRule type="cellIs" dxfId="23" priority="4" operator="greaterThan">
      <formula>0</formula>
    </cfRule>
  </conditionalFormatting>
  <conditionalFormatting sqref="P1">
    <cfRule type="notContainsBlanks" dxfId="24" priority="5">
      <formula>LEN(TRIM(P1))&gt;0</formula>
    </cfRule>
  </conditionalFormatting>
  <conditionalFormatting sqref="P2">
    <cfRule type="notContainsBlanks" dxfId="24" priority="6">
      <formula>LEN(TRIM(P2))&gt;0</formula>
    </cfRule>
  </conditionalFormatting>
  <conditionalFormatting sqref="O1">
    <cfRule type="cellIs" dxfId="24" priority="7" operator="equal">
      <formula>0</formula>
    </cfRule>
  </conditionalFormatting>
  <conditionalFormatting sqref="O1">
    <cfRule type="cellIs" dxfId="15" priority="8" operator="greaterThan">
      <formula>0</formula>
    </cfRule>
  </conditionalFormatting>
  <conditionalFormatting sqref="O1">
    <cfRule type="cellIs" dxfId="16" priority="9" operator="lessThan">
      <formula>0</formula>
    </cfRule>
  </conditionalFormatting>
  <conditionalFormatting sqref="O2">
    <cfRule type="notContainsBlanks" dxfId="24" priority="10">
      <formula>LEN(TRIM(O2))&gt;0</formula>
    </cfRule>
  </conditionalFormatting>
  <conditionalFormatting sqref="N1:N2667 M1650:M1654">
    <cfRule type="cellIs" dxfId="15" priority="11" operator="greaterThan">
      <formula>0</formula>
    </cfRule>
  </conditionalFormatting>
  <dataValidations>
    <dataValidation type="list" allowBlank="1" sqref="G3:G2667">
      <formula1>#REF!</formula1>
    </dataValidation>
    <dataValidation type="list" allowBlank="1" sqref="B23 B28 B30 B37 B41:B42 B44 B48 B51 B53 B61 B64 B70 B72 B75 B81 B83 B85 B89:B91 B94:B96 B98 B101 B103:B107 B109 B112 B114:B115 B122:B124 B127 B129 H517">
      <formula1>employee</formula1>
    </dataValidation>
    <dataValidation type="custom" allowBlank="1" showDropDown="1" sqref="C3:C2667">
      <formula1>OR(NOT(ISERROR(DATEVALUE(C3))), AND(ISNUMBER(C3), LEFT(CELL("format", C3))="D"))</formula1>
    </dataValidation>
    <dataValidation type="list" allowBlank="1" sqref="E3:E2667">
      <formula1>employee</formula1>
    </dataValidation>
    <dataValidation type="custom" allowBlank="1" showDropDown="1" sqref="J3:K2667 M3:M2667 Q3:Q2667">
      <formula1>AND(ISNUMBER(J3),(NOT(OR(NOT(ISERROR(DATEVALUE(J3))), AND(ISNUMBER(J3), LEFT(CELL("format", J3))="D")))))</formula1>
    </dataValidation>
  </dataValidations>
  <printOptions gridLines="1" horizontalCentered="1" verticalCentered="1"/>
  <pageMargins bottom="1.0" footer="0.0" header="0.0" left="1.0" right="1.0" top="1.0"/>
  <pageSetup fitToHeight="0" paperSize="8" orientation="landscape" pageOrder="overThenDown"/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15.13"/>
    <col customWidth="1" min="3" max="3" width="22.63"/>
    <col customWidth="1" min="4" max="4" width="14.63"/>
    <col customWidth="1" min="5" max="6" width="34.63"/>
    <col customWidth="1" min="8" max="8" width="15.75"/>
    <col customWidth="1" min="9" max="9" width="22.63"/>
    <col customWidth="1" min="10" max="10" width="14.88"/>
    <col customWidth="1" min="11" max="11" width="23.0"/>
    <col customWidth="1" min="12" max="12" width="15.25"/>
    <col customWidth="1" min="13" max="13" width="13.38"/>
    <col customWidth="1" min="14" max="14" width="22.63"/>
    <col customWidth="1" min="16" max="16" width="13.5"/>
    <col customWidth="1" min="17" max="17" width="25.13"/>
    <col customWidth="1" min="18" max="18" width="13.88"/>
    <col customWidth="1" min="19" max="19" width="16.0"/>
    <col customWidth="1" min="20" max="20" width="25.13"/>
    <col customWidth="1" min="21" max="21" width="14.13"/>
    <col customWidth="1" min="22" max="22" width="13.63"/>
    <col customWidth="1" min="23" max="23" width="25.13"/>
  </cols>
  <sheetData>
    <row r="1">
      <c r="A1" s="983"/>
      <c r="B1" s="983"/>
      <c r="C1" s="983"/>
      <c r="D1" s="983"/>
      <c r="E1" s="983"/>
      <c r="F1" s="983"/>
      <c r="H1" s="983"/>
      <c r="I1" s="983"/>
      <c r="J1" s="983"/>
      <c r="K1" s="983"/>
      <c r="L1" s="983"/>
      <c r="M1" s="983"/>
      <c r="N1" s="983"/>
      <c r="P1" s="79"/>
    </row>
    <row r="2" ht="22.5" customHeight="1">
      <c r="A2" s="984" t="s">
        <v>3531</v>
      </c>
      <c r="B2" s="984" t="s">
        <v>3532</v>
      </c>
      <c r="C2" s="984" t="s">
        <v>3533</v>
      </c>
      <c r="D2" s="984" t="s">
        <v>3534</v>
      </c>
      <c r="E2" s="984" t="s">
        <v>3535</v>
      </c>
      <c r="F2" s="984" t="s">
        <v>90</v>
      </c>
      <c r="H2" s="985"/>
      <c r="I2" s="985"/>
      <c r="J2" s="985"/>
      <c r="K2" s="985"/>
      <c r="L2" s="985"/>
      <c r="M2" s="985"/>
      <c r="N2" s="985"/>
      <c r="P2" s="985"/>
      <c r="Q2" s="985"/>
      <c r="R2" s="985"/>
      <c r="S2" s="985"/>
      <c r="T2" s="985"/>
      <c r="U2" s="985"/>
      <c r="V2" s="985"/>
      <c r="W2" s="985"/>
    </row>
    <row r="3" ht="23.25" hidden="1" customHeight="1">
      <c r="A3" s="375"/>
      <c r="B3" s="986"/>
      <c r="C3" s="986"/>
      <c r="D3" s="987">
        <f>sumif('الواردات'!H:H,A3,'الواردات'!L:L)</f>
        <v>0</v>
      </c>
      <c r="E3" s="988"/>
      <c r="F3" s="988"/>
      <c r="H3" s="985"/>
      <c r="I3" s="985"/>
      <c r="J3" s="985"/>
      <c r="K3" s="985"/>
      <c r="L3" s="985"/>
      <c r="M3" s="985"/>
      <c r="N3" s="985"/>
      <c r="P3" s="985"/>
      <c r="Q3" s="985"/>
      <c r="R3" s="985"/>
      <c r="S3" s="985"/>
      <c r="T3" s="985"/>
      <c r="U3" s="985"/>
      <c r="V3" s="985"/>
      <c r="W3" s="985"/>
    </row>
    <row r="4" ht="22.5" hidden="1" customHeight="1">
      <c r="A4" s="989" t="s">
        <v>226</v>
      </c>
      <c r="B4" s="986"/>
      <c r="C4" s="986"/>
      <c r="D4" s="987">
        <f>sumif('الواردات'!H:H,A4,'الواردات'!L:L)</f>
        <v>0</v>
      </c>
      <c r="E4" s="988"/>
      <c r="F4" s="988"/>
      <c r="H4" s="985"/>
      <c r="I4" s="985"/>
      <c r="J4" s="985"/>
      <c r="K4" s="985"/>
      <c r="L4" s="985"/>
      <c r="M4" s="985"/>
      <c r="N4" s="985"/>
      <c r="P4" s="985"/>
      <c r="Q4" s="985"/>
      <c r="R4" s="985"/>
      <c r="S4" s="985"/>
      <c r="T4" s="985"/>
      <c r="U4" s="985"/>
      <c r="V4" s="985"/>
      <c r="W4" s="985"/>
      <c r="AA4" s="990"/>
      <c r="AB4" s="991" t="s">
        <v>3536</v>
      </c>
    </row>
    <row r="5" ht="22.5" hidden="1" customHeight="1">
      <c r="A5" s="992" t="s">
        <v>296</v>
      </c>
      <c r="B5" s="986"/>
      <c r="C5" s="986"/>
      <c r="D5" s="987">
        <f>sumif('الواردات'!H:H,A5,'الواردات'!L:L)</f>
        <v>0</v>
      </c>
      <c r="E5" s="988"/>
      <c r="F5" s="988"/>
      <c r="H5" s="985"/>
      <c r="I5" s="985"/>
      <c r="J5" s="985"/>
      <c r="K5" s="985"/>
      <c r="L5" s="985"/>
      <c r="M5" s="985"/>
      <c r="N5" s="985"/>
      <c r="P5" s="985"/>
      <c r="Q5" s="985"/>
      <c r="R5" s="985"/>
      <c r="S5" s="985"/>
      <c r="T5" s="985"/>
      <c r="U5" s="985"/>
      <c r="V5" s="985"/>
      <c r="W5" s="985"/>
      <c r="AA5" s="993">
        <f>(SUM(K:K))</f>
        <v>0</v>
      </c>
      <c r="AB5" s="994" t="s">
        <v>3537</v>
      </c>
    </row>
    <row r="6" ht="22.5" hidden="1" customHeight="1">
      <c r="A6" s="34" t="s">
        <v>3538</v>
      </c>
      <c r="B6" s="986"/>
      <c r="C6" s="986"/>
      <c r="D6" s="987">
        <f>sumif('الواردات'!H:H,A6,'الواردات'!L:L)</f>
        <v>0</v>
      </c>
      <c r="E6" s="988"/>
      <c r="F6" s="988"/>
      <c r="H6" s="985"/>
      <c r="I6" s="985"/>
      <c r="J6" s="985"/>
      <c r="K6" s="985"/>
      <c r="L6" s="985"/>
      <c r="M6" s="985"/>
      <c r="N6" s="985"/>
      <c r="P6" s="985"/>
      <c r="Q6" s="985"/>
      <c r="R6" s="985"/>
      <c r="S6" s="985"/>
      <c r="T6" s="985"/>
      <c r="U6" s="985"/>
      <c r="V6" s="985"/>
      <c r="W6" s="985"/>
      <c r="AA6" s="993">
        <f>(sum(L:L))</f>
        <v>0</v>
      </c>
      <c r="AB6" s="995" t="s">
        <v>3539</v>
      </c>
    </row>
    <row r="7" ht="22.5" hidden="1" customHeight="1">
      <c r="A7" s="986" t="s">
        <v>125</v>
      </c>
      <c r="B7" s="986"/>
      <c r="C7" s="986"/>
      <c r="D7" s="987">
        <f>sumif('الواردات'!H:H,A7,'الواردات'!L:L)</f>
        <v>0</v>
      </c>
      <c r="E7" s="988"/>
      <c r="F7" s="988"/>
      <c r="H7" s="985"/>
      <c r="I7" s="985"/>
      <c r="J7" s="985"/>
      <c r="K7" s="985"/>
      <c r="L7" s="985"/>
      <c r="M7" s="985"/>
      <c r="N7" s="985"/>
      <c r="P7" s="985"/>
      <c r="Q7" s="985"/>
      <c r="R7" s="985"/>
      <c r="S7" s="985"/>
      <c r="T7" s="985"/>
      <c r="U7" s="985"/>
      <c r="V7" s="985"/>
      <c r="W7" s="985"/>
      <c r="AA7" s="996">
        <f>(MINUS(AA5,AA6))</f>
        <v>0</v>
      </c>
      <c r="AB7" s="997" t="s">
        <v>682</v>
      </c>
    </row>
    <row r="8" ht="22.5" customHeight="1">
      <c r="A8" s="989" t="s">
        <v>7</v>
      </c>
      <c r="B8" s="986"/>
      <c r="C8" s="986"/>
      <c r="D8" s="987">
        <f>sumif('الواردات'!H:H,A8,'الواردات'!L:L)</f>
        <v>0</v>
      </c>
      <c r="E8" s="988"/>
      <c r="F8" s="988"/>
      <c r="H8" s="985"/>
      <c r="I8" s="985"/>
      <c r="J8" s="985"/>
      <c r="K8" s="985"/>
      <c r="L8" s="985"/>
      <c r="M8" s="985"/>
      <c r="N8" s="985"/>
      <c r="P8" s="985"/>
      <c r="Q8" s="985"/>
      <c r="R8" s="985"/>
      <c r="S8" s="985"/>
      <c r="T8" s="985"/>
      <c r="U8" s="985"/>
      <c r="V8" s="985"/>
      <c r="W8" s="985"/>
      <c r="AA8" s="990"/>
      <c r="AB8" s="990"/>
    </row>
    <row r="9" ht="22.5" hidden="1" customHeight="1">
      <c r="A9" s="403" t="s">
        <v>1</v>
      </c>
      <c r="B9" s="986"/>
      <c r="C9" s="986"/>
      <c r="D9" s="987">
        <f>sumif('الواردات'!H:H,A9,'الواردات'!L:L)</f>
        <v>0</v>
      </c>
      <c r="E9" s="988"/>
      <c r="F9" s="988"/>
      <c r="H9" s="985"/>
      <c r="I9" s="985"/>
      <c r="J9" s="985"/>
      <c r="K9" s="985"/>
      <c r="L9" s="985"/>
      <c r="M9" s="985"/>
      <c r="N9" s="985"/>
      <c r="P9" s="985"/>
      <c r="Q9" s="985"/>
      <c r="R9" s="985"/>
      <c r="S9" s="985"/>
      <c r="T9" s="985"/>
      <c r="U9" s="985"/>
      <c r="V9" s="985"/>
      <c r="W9" s="985"/>
      <c r="AA9" s="993">
        <f>(sum(T:T))</f>
        <v>0</v>
      </c>
      <c r="AB9" s="994" t="s">
        <v>3537</v>
      </c>
    </row>
    <row r="10" ht="22.5" hidden="1" customHeight="1">
      <c r="A10" s="998" t="s">
        <v>156</v>
      </c>
      <c r="B10" s="986"/>
      <c r="C10" s="986"/>
      <c r="D10" s="987">
        <f>sumif('الواردات'!H:H,A10,'الواردات'!L:L)</f>
        <v>0</v>
      </c>
      <c r="E10" s="988"/>
      <c r="F10" s="988"/>
      <c r="H10" s="985"/>
      <c r="I10" s="985"/>
      <c r="J10" s="985"/>
      <c r="K10" s="985"/>
      <c r="L10" s="985"/>
      <c r="M10" s="985"/>
      <c r="N10" s="985"/>
      <c r="P10" s="985"/>
      <c r="Q10" s="985"/>
      <c r="R10" s="985"/>
      <c r="S10" s="985"/>
      <c r="T10" s="985"/>
      <c r="U10" s="985"/>
      <c r="V10" s="985"/>
      <c r="W10" s="985"/>
      <c r="AA10" s="993">
        <f>(SUM(U:U))</f>
        <v>0</v>
      </c>
      <c r="AB10" s="995" t="s">
        <v>3539</v>
      </c>
    </row>
    <row r="11" ht="22.5" hidden="1" customHeight="1">
      <c r="A11" s="986" t="s">
        <v>307</v>
      </c>
      <c r="B11" s="986"/>
      <c r="C11" s="986"/>
      <c r="D11" s="987">
        <f>sumif('الواردات'!H:H,A11,'الواردات'!L:L)</f>
        <v>0</v>
      </c>
      <c r="E11" s="988"/>
      <c r="F11" s="988"/>
      <c r="H11" s="985"/>
      <c r="I11" s="985"/>
      <c r="J11" s="985"/>
      <c r="K11" s="985"/>
      <c r="L11" s="985"/>
      <c r="M11" s="985"/>
      <c r="N11" s="985"/>
      <c r="P11" s="985"/>
      <c r="Q11" s="985"/>
      <c r="R11" s="985"/>
      <c r="S11" s="985"/>
      <c r="T11" s="985"/>
      <c r="U11" s="985"/>
      <c r="V11" s="985"/>
      <c r="W11" s="985"/>
      <c r="AA11" s="993">
        <f>(MINUS(AA9,AA10))</f>
        <v>0</v>
      </c>
      <c r="AB11" s="997" t="s">
        <v>682</v>
      </c>
    </row>
    <row r="12" ht="22.5" customHeight="1">
      <c r="A12" s="998" t="s">
        <v>3</v>
      </c>
      <c r="B12" s="986"/>
      <c r="C12" s="986"/>
      <c r="D12" s="987">
        <f>sumif('الواردات'!H:H,A12,'الواردات'!L:L)</f>
        <v>0</v>
      </c>
      <c r="E12" s="988"/>
      <c r="F12" s="988"/>
      <c r="H12" s="985"/>
      <c r="I12" s="985"/>
      <c r="J12" s="985"/>
      <c r="K12" s="985"/>
      <c r="L12" s="985"/>
      <c r="M12" s="985"/>
      <c r="N12" s="985"/>
      <c r="P12" s="985"/>
      <c r="Q12" s="985"/>
      <c r="R12" s="985"/>
      <c r="S12" s="985"/>
      <c r="T12" s="985"/>
      <c r="U12" s="985"/>
      <c r="V12" s="985"/>
      <c r="W12" s="985"/>
    </row>
    <row r="13" ht="22.5" hidden="1" customHeight="1">
      <c r="A13" s="986" t="s">
        <v>141</v>
      </c>
      <c r="B13" s="986"/>
      <c r="C13" s="986"/>
      <c r="D13" s="987">
        <f>sumif('الواردات'!H:H,A13,'الواردات'!L:L)</f>
        <v>0</v>
      </c>
      <c r="E13" s="988"/>
      <c r="F13" s="988"/>
      <c r="H13" s="985"/>
      <c r="I13" s="985"/>
      <c r="J13" s="985"/>
      <c r="K13" s="985"/>
      <c r="L13" s="985"/>
      <c r="M13" s="985"/>
      <c r="N13" s="985"/>
      <c r="P13" s="985"/>
      <c r="Q13" s="985"/>
      <c r="R13" s="985"/>
      <c r="S13" s="985"/>
      <c r="T13" s="985"/>
      <c r="U13" s="985"/>
      <c r="V13" s="985"/>
      <c r="W13" s="985"/>
    </row>
    <row r="14" ht="22.5" hidden="1" customHeight="1">
      <c r="A14" s="986" t="s">
        <v>454</v>
      </c>
      <c r="B14" s="986"/>
      <c r="C14" s="986"/>
      <c r="D14" s="987">
        <f>sumif('الواردات'!H:H,A14,'الواردات'!L:L)</f>
        <v>0</v>
      </c>
      <c r="E14" s="988"/>
      <c r="F14" s="988"/>
      <c r="H14" s="985"/>
      <c r="I14" s="985"/>
      <c r="J14" s="985"/>
      <c r="K14" s="985"/>
      <c r="L14" s="985"/>
      <c r="M14" s="985"/>
      <c r="N14" s="985"/>
      <c r="P14" s="985"/>
      <c r="Q14" s="985"/>
      <c r="R14" s="985"/>
      <c r="S14" s="985"/>
      <c r="T14" s="985"/>
      <c r="U14" s="985"/>
      <c r="V14" s="985"/>
      <c r="W14" s="985"/>
    </row>
    <row r="15" ht="22.5" hidden="1" customHeight="1">
      <c r="A15" s="403" t="s">
        <v>375</v>
      </c>
      <c r="B15" s="986"/>
      <c r="C15" s="986"/>
      <c r="D15" s="987">
        <f>sumif('الواردات'!H:H,A15,'الواردات'!L:L)</f>
        <v>0</v>
      </c>
      <c r="E15" s="988"/>
      <c r="F15" s="988"/>
      <c r="H15" s="985"/>
      <c r="I15" s="985"/>
      <c r="J15" s="985"/>
      <c r="K15" s="985"/>
      <c r="L15" s="985"/>
      <c r="M15" s="985"/>
      <c r="N15" s="985"/>
      <c r="P15" s="985"/>
      <c r="Q15" s="985"/>
      <c r="R15" s="985"/>
      <c r="S15" s="985"/>
      <c r="T15" s="985"/>
      <c r="U15" s="985"/>
      <c r="V15" s="985"/>
      <c r="W15" s="985"/>
    </row>
    <row r="16" ht="22.5" hidden="1" customHeight="1">
      <c r="A16" s="986" t="s">
        <v>477</v>
      </c>
      <c r="B16" s="992"/>
      <c r="C16" s="992"/>
      <c r="D16" s="987">
        <f>sumif('الواردات'!H:H,A16,'الواردات'!L:L)</f>
        <v>0</v>
      </c>
      <c r="E16" s="999"/>
      <c r="F16" s="999"/>
      <c r="H16" s="985"/>
      <c r="I16" s="985"/>
      <c r="J16" s="985"/>
      <c r="K16" s="985"/>
      <c r="L16" s="985"/>
      <c r="M16" s="985"/>
      <c r="N16" s="985"/>
      <c r="P16" s="985"/>
      <c r="Q16" s="985"/>
      <c r="R16" s="985"/>
      <c r="S16" s="985"/>
      <c r="T16" s="985"/>
      <c r="U16" s="985"/>
      <c r="V16" s="985"/>
      <c r="W16" s="985"/>
    </row>
    <row r="17" ht="22.5" customHeight="1">
      <c r="A17" s="998" t="s">
        <v>509</v>
      </c>
      <c r="B17" s="992"/>
      <c r="C17" s="992"/>
      <c r="D17" s="987">
        <f>sumif('الواردات'!H:H,A17,'الواردات'!L:L)</f>
        <v>0</v>
      </c>
      <c r="E17" s="999"/>
      <c r="F17" s="999"/>
      <c r="H17" s="985"/>
      <c r="I17" s="985"/>
      <c r="J17" s="985"/>
      <c r="K17" s="985"/>
      <c r="L17" s="985"/>
      <c r="M17" s="985"/>
      <c r="N17" s="985"/>
      <c r="P17" s="985"/>
      <c r="Q17" s="985"/>
      <c r="R17" s="985"/>
      <c r="S17" s="985"/>
      <c r="T17" s="985"/>
      <c r="U17" s="985"/>
      <c r="V17" s="985"/>
      <c r="W17" s="985"/>
    </row>
    <row r="18" ht="22.5" hidden="1" customHeight="1">
      <c r="A18" s="1000" t="s">
        <v>370</v>
      </c>
      <c r="B18" s="992"/>
      <c r="C18" s="992"/>
      <c r="D18" s="987">
        <f>sumif('الواردات'!H:H,A18,'الواردات'!L:L)</f>
        <v>0</v>
      </c>
      <c r="E18" s="999"/>
      <c r="F18" s="999"/>
      <c r="H18" s="985"/>
      <c r="I18" s="985"/>
      <c r="J18" s="985"/>
      <c r="K18" s="985"/>
      <c r="L18" s="985"/>
      <c r="M18" s="985"/>
      <c r="N18" s="985"/>
      <c r="P18" s="985"/>
      <c r="Q18" s="985"/>
      <c r="R18" s="985"/>
      <c r="S18" s="985"/>
      <c r="T18" s="985"/>
      <c r="U18" s="985"/>
      <c r="V18" s="985"/>
      <c r="W18" s="985"/>
    </row>
    <row r="19" ht="22.5" hidden="1" customHeight="1">
      <c r="A19" s="986" t="s">
        <v>14</v>
      </c>
      <c r="B19" s="992"/>
      <c r="C19" s="992"/>
      <c r="D19" s="987">
        <f>sumif('الواردات'!H:H,A19,'الواردات'!L:L)</f>
        <v>0</v>
      </c>
      <c r="E19" s="999"/>
      <c r="F19" s="999"/>
      <c r="H19" s="985"/>
      <c r="I19" s="985"/>
      <c r="J19" s="985"/>
      <c r="K19" s="985"/>
      <c r="L19" s="985"/>
      <c r="M19" s="985"/>
      <c r="N19" s="985"/>
      <c r="P19" s="985"/>
      <c r="Q19" s="985"/>
      <c r="R19" s="985"/>
      <c r="S19" s="985"/>
      <c r="T19" s="985"/>
      <c r="U19" s="985"/>
      <c r="V19" s="985"/>
      <c r="W19" s="985"/>
    </row>
    <row r="20" ht="22.5" hidden="1" customHeight="1">
      <c r="A20" s="992" t="s">
        <v>58</v>
      </c>
      <c r="B20" s="992"/>
      <c r="C20" s="992"/>
      <c r="D20" s="987">
        <f>sumif('الواردات'!H:H,A20,'الواردات'!L:L)</f>
        <v>0</v>
      </c>
      <c r="E20" s="999"/>
      <c r="F20" s="999"/>
      <c r="H20" s="985"/>
      <c r="I20" s="985"/>
      <c r="J20" s="985"/>
      <c r="K20" s="985"/>
      <c r="L20" s="985"/>
      <c r="M20" s="985"/>
      <c r="N20" s="985"/>
      <c r="P20" s="985"/>
      <c r="Q20" s="985"/>
      <c r="R20" s="985"/>
      <c r="S20" s="985"/>
      <c r="T20" s="985"/>
      <c r="U20" s="985"/>
      <c r="V20" s="985"/>
      <c r="W20" s="985"/>
    </row>
    <row r="21" ht="22.5" hidden="1" customHeight="1">
      <c r="A21" s="1001" t="s">
        <v>271</v>
      </c>
      <c r="B21" s="992"/>
      <c r="C21" s="992"/>
      <c r="D21" s="987">
        <f>sumif('الواردات'!H:H,A21,'الواردات'!L:L)</f>
        <v>0</v>
      </c>
      <c r="E21" s="999"/>
      <c r="F21" s="999"/>
      <c r="H21" s="985"/>
      <c r="I21" s="985"/>
      <c r="J21" s="985"/>
      <c r="K21" s="985"/>
      <c r="L21" s="985"/>
      <c r="M21" s="985"/>
      <c r="N21" s="985"/>
      <c r="P21" s="985"/>
      <c r="Q21" s="985"/>
      <c r="R21" s="985"/>
      <c r="S21" s="985"/>
      <c r="T21" s="985"/>
      <c r="U21" s="985"/>
      <c r="V21" s="985"/>
      <c r="W21" s="985"/>
    </row>
    <row r="22" ht="22.5" hidden="1" customHeight="1">
      <c r="A22" s="986" t="s">
        <v>578</v>
      </c>
      <c r="B22" s="992"/>
      <c r="C22" s="992"/>
      <c r="D22" s="987">
        <f>sumif('الواردات'!H:H,A22,'الواردات'!L:L)</f>
        <v>0</v>
      </c>
      <c r="E22" s="999"/>
      <c r="F22" s="999"/>
      <c r="H22" s="985"/>
      <c r="I22" s="985"/>
      <c r="J22" s="985"/>
      <c r="K22" s="985"/>
      <c r="L22" s="985"/>
      <c r="M22" s="985"/>
      <c r="N22" s="985"/>
      <c r="P22" s="985"/>
      <c r="Q22" s="985"/>
      <c r="R22" s="985"/>
      <c r="S22" s="985"/>
      <c r="T22" s="985"/>
      <c r="U22" s="985"/>
      <c r="V22" s="985"/>
      <c r="W22" s="985"/>
    </row>
    <row r="23" ht="22.5" hidden="1" customHeight="1">
      <c r="A23" s="992" t="s">
        <v>2440</v>
      </c>
      <c r="B23" s="992"/>
      <c r="C23" s="992"/>
      <c r="D23" s="987">
        <f>sumif('الواردات'!H:H,A23,'الواردات'!L:L)</f>
        <v>0</v>
      </c>
      <c r="E23" s="999"/>
      <c r="F23" s="999"/>
      <c r="H23" s="985"/>
      <c r="I23" s="985"/>
      <c r="J23" s="985"/>
      <c r="K23" s="985"/>
      <c r="L23" s="985"/>
      <c r="M23" s="985"/>
      <c r="N23" s="985"/>
      <c r="P23" s="985"/>
      <c r="Q23" s="985"/>
      <c r="R23" s="985"/>
      <c r="S23" s="985"/>
      <c r="T23" s="985"/>
      <c r="U23" s="985"/>
      <c r="V23" s="985"/>
      <c r="W23" s="985"/>
    </row>
    <row r="24" ht="22.5" hidden="1" customHeight="1">
      <c r="A24" s="986" t="s">
        <v>591</v>
      </c>
      <c r="B24" s="992"/>
      <c r="C24" s="992"/>
      <c r="D24" s="987">
        <f>sumif('الواردات'!H:H,A24,'الواردات'!L:L)</f>
        <v>0</v>
      </c>
      <c r="E24" s="999"/>
      <c r="F24" s="999"/>
      <c r="H24" s="985"/>
      <c r="I24" s="985"/>
      <c r="J24" s="985"/>
      <c r="K24" s="985"/>
      <c r="L24" s="985"/>
      <c r="M24" s="985"/>
      <c r="N24" s="985"/>
      <c r="P24" s="985"/>
      <c r="Q24" s="985"/>
      <c r="R24" s="985"/>
      <c r="S24" s="985"/>
      <c r="T24" s="985"/>
      <c r="U24" s="985"/>
      <c r="V24" s="985"/>
      <c r="W24" s="985"/>
    </row>
    <row r="25" ht="22.5" hidden="1" customHeight="1">
      <c r="A25" s="992" t="s">
        <v>609</v>
      </c>
      <c r="B25" s="992"/>
      <c r="C25" s="992"/>
      <c r="D25" s="987">
        <f>sumif('الواردات'!H:H,A25,'الواردات'!L:L)</f>
        <v>0</v>
      </c>
      <c r="E25" s="999"/>
      <c r="F25" s="999"/>
      <c r="H25" s="985"/>
      <c r="I25" s="985"/>
      <c r="J25" s="985"/>
      <c r="K25" s="985"/>
      <c r="L25" s="985"/>
      <c r="M25" s="985"/>
      <c r="N25" s="985"/>
      <c r="P25" s="985"/>
      <c r="Q25" s="985"/>
      <c r="R25" s="985"/>
      <c r="S25" s="985"/>
      <c r="T25" s="985"/>
      <c r="U25" s="985"/>
      <c r="V25" s="985"/>
      <c r="W25" s="985"/>
    </row>
    <row r="26" ht="22.5" hidden="1" customHeight="1">
      <c r="A26" s="1000" t="s">
        <v>147</v>
      </c>
      <c r="B26" s="992"/>
      <c r="C26" s="992"/>
      <c r="D26" s="987">
        <f>sumif('الواردات'!H:H,A26,'الواردات'!L:L)</f>
        <v>0</v>
      </c>
      <c r="E26" s="999"/>
      <c r="F26" s="999"/>
      <c r="H26" s="985"/>
      <c r="I26" s="985"/>
      <c r="J26" s="985"/>
      <c r="K26" s="985"/>
      <c r="L26" s="985"/>
      <c r="M26" s="985"/>
      <c r="N26" s="985"/>
      <c r="P26" s="985"/>
      <c r="Q26" s="985"/>
      <c r="R26" s="985"/>
      <c r="S26" s="985"/>
      <c r="T26" s="985"/>
      <c r="U26" s="985"/>
      <c r="V26" s="985"/>
      <c r="W26" s="985"/>
    </row>
    <row r="27" ht="22.5" hidden="1" customHeight="1">
      <c r="A27" s="1000" t="s">
        <v>179</v>
      </c>
      <c r="B27" s="992"/>
      <c r="C27" s="992"/>
      <c r="D27" s="987">
        <f>sumif('الواردات'!H:H,A27,'الواردات'!L:L)</f>
        <v>0</v>
      </c>
      <c r="E27" s="999"/>
      <c r="F27" s="999"/>
      <c r="H27" s="985"/>
      <c r="I27" s="985"/>
      <c r="J27" s="985"/>
      <c r="K27" s="985"/>
      <c r="L27" s="985"/>
      <c r="M27" s="985"/>
      <c r="N27" s="985"/>
      <c r="P27" s="985"/>
      <c r="Q27" s="985"/>
      <c r="R27" s="985"/>
      <c r="S27" s="985"/>
      <c r="T27" s="985"/>
      <c r="U27" s="985"/>
      <c r="V27" s="985"/>
      <c r="W27" s="985"/>
    </row>
    <row r="28" ht="22.5" hidden="1" customHeight="1">
      <c r="A28" s="992" t="s">
        <v>225</v>
      </c>
      <c r="B28" s="992"/>
      <c r="C28" s="992"/>
      <c r="D28" s="987">
        <f>sumif('الواردات'!H:H,A28,'الواردات'!L:L)</f>
        <v>0</v>
      </c>
      <c r="E28" s="999"/>
      <c r="F28" s="999"/>
      <c r="H28" s="985"/>
      <c r="I28" s="985"/>
      <c r="J28" s="985"/>
      <c r="K28" s="985"/>
      <c r="L28" s="985"/>
      <c r="M28" s="985"/>
      <c r="N28" s="985"/>
      <c r="P28" s="985"/>
      <c r="Q28" s="985"/>
      <c r="R28" s="985"/>
      <c r="S28" s="985"/>
      <c r="T28" s="985"/>
      <c r="U28" s="985"/>
      <c r="V28" s="985"/>
      <c r="W28" s="985"/>
    </row>
    <row r="29" ht="22.5" hidden="1" customHeight="1">
      <c r="A29" s="1002" t="s">
        <v>562</v>
      </c>
      <c r="B29" s="992"/>
      <c r="C29" s="992"/>
      <c r="D29" s="987">
        <f>sumif('الواردات'!H:H,A29,'الواردات'!L:L)</f>
        <v>0</v>
      </c>
      <c r="E29" s="999"/>
      <c r="F29" s="999"/>
      <c r="H29" s="985"/>
      <c r="I29" s="985"/>
      <c r="J29" s="985"/>
      <c r="K29" s="985"/>
      <c r="L29" s="985"/>
      <c r="M29" s="985"/>
      <c r="N29" s="985"/>
      <c r="P29" s="985"/>
      <c r="Q29" s="985"/>
      <c r="R29" s="985"/>
      <c r="S29" s="985"/>
      <c r="T29" s="985"/>
      <c r="U29" s="985"/>
      <c r="V29" s="985"/>
      <c r="W29" s="985"/>
    </row>
    <row r="30" ht="22.5" customHeight="1">
      <c r="A30" s="986" t="s">
        <v>400</v>
      </c>
      <c r="B30" s="992"/>
      <c r="C30" s="992"/>
      <c r="D30" s="987">
        <f>sumif('الواردات'!H:H,A30,'الواردات'!L:L)</f>
        <v>0</v>
      </c>
      <c r="E30" s="999"/>
      <c r="F30" s="999"/>
      <c r="H30" s="985"/>
      <c r="I30" s="985"/>
      <c r="J30" s="985"/>
      <c r="K30" s="985"/>
      <c r="L30" s="985"/>
      <c r="M30" s="985"/>
      <c r="N30" s="985"/>
      <c r="P30" s="985"/>
      <c r="Q30" s="985"/>
      <c r="R30" s="985"/>
      <c r="S30" s="985"/>
      <c r="T30" s="985"/>
      <c r="U30" s="985"/>
      <c r="V30" s="985"/>
      <c r="W30" s="985"/>
    </row>
    <row r="31" ht="22.5" customHeight="1">
      <c r="A31" s="986" t="s">
        <v>449</v>
      </c>
      <c r="B31" s="457"/>
      <c r="C31" s="792"/>
      <c r="D31" s="987">
        <f>sumif('الواردات'!H:H,A31,'الواردات'!L:L)</f>
        <v>0</v>
      </c>
      <c r="E31" s="1003"/>
      <c r="F31" s="1003"/>
      <c r="H31" s="985"/>
      <c r="I31" s="985"/>
      <c r="J31" s="985"/>
      <c r="K31" s="985"/>
      <c r="L31" s="985"/>
      <c r="M31" s="985"/>
      <c r="N31" s="985"/>
      <c r="P31" s="985"/>
      <c r="Q31" s="985"/>
      <c r="R31" s="985"/>
      <c r="S31" s="985"/>
      <c r="T31" s="985"/>
      <c r="U31" s="985"/>
      <c r="V31" s="985"/>
      <c r="W31" s="985"/>
    </row>
    <row r="32" ht="22.5" hidden="1" customHeight="1">
      <c r="A32" s="1002" t="s">
        <v>575</v>
      </c>
      <c r="B32" s="992"/>
      <c r="C32" s="992"/>
      <c r="D32" s="1004">
        <f>sumif('الواردات'!H:H,A32,'الواردات'!L:L)</f>
        <v>0</v>
      </c>
      <c r="E32" s="999"/>
      <c r="F32" s="999"/>
      <c r="H32" s="985"/>
      <c r="I32" s="985"/>
      <c r="J32" s="985"/>
      <c r="K32" s="985"/>
      <c r="L32" s="985"/>
      <c r="M32" s="985"/>
      <c r="N32" s="985"/>
      <c r="P32" s="985"/>
      <c r="Q32" s="985"/>
      <c r="R32" s="985"/>
      <c r="S32" s="985"/>
      <c r="T32" s="985"/>
      <c r="U32" s="985"/>
      <c r="V32" s="985"/>
      <c r="W32" s="985"/>
    </row>
    <row r="33" ht="22.5" hidden="1" customHeight="1">
      <c r="A33" s="989" t="s">
        <v>194</v>
      </c>
      <c r="B33" s="992"/>
      <c r="C33" s="992"/>
      <c r="D33" s="1004">
        <f>sumif('الواردات'!H:H,A33,'الواردات'!L:L)</f>
        <v>0</v>
      </c>
      <c r="E33" s="999"/>
      <c r="F33" s="999"/>
      <c r="H33" s="985"/>
      <c r="I33" s="985"/>
      <c r="J33" s="985"/>
      <c r="K33" s="985"/>
      <c r="L33" s="985"/>
      <c r="M33" s="985"/>
      <c r="N33" s="985"/>
      <c r="P33" s="985"/>
      <c r="Q33" s="985"/>
      <c r="R33" s="985"/>
      <c r="S33" s="985"/>
      <c r="T33" s="985"/>
      <c r="U33" s="985"/>
      <c r="V33" s="985"/>
      <c r="W33" s="985"/>
    </row>
    <row r="34" ht="22.5" hidden="1" customHeight="1">
      <c r="A34" s="998" t="s">
        <v>149</v>
      </c>
      <c r="B34" s="992"/>
      <c r="C34" s="992"/>
      <c r="D34" s="1004">
        <f>sumif('الواردات'!H:H,A34,'الواردات'!L:L)</f>
        <v>0</v>
      </c>
      <c r="E34" s="999"/>
      <c r="F34" s="999"/>
      <c r="H34" s="985"/>
      <c r="I34" s="985"/>
      <c r="J34" s="985"/>
      <c r="K34" s="985"/>
      <c r="L34" s="985"/>
      <c r="M34" s="985"/>
      <c r="N34" s="985"/>
      <c r="P34" s="985"/>
      <c r="Q34" s="985"/>
      <c r="R34" s="985"/>
      <c r="S34" s="985"/>
      <c r="T34" s="985"/>
      <c r="U34" s="985"/>
      <c r="V34" s="985"/>
      <c r="W34" s="985"/>
    </row>
    <row r="35" ht="22.5" customHeight="1">
      <c r="A35" s="992" t="s">
        <v>492</v>
      </c>
      <c r="B35" s="992"/>
      <c r="C35" s="992"/>
      <c r="D35" s="1004">
        <f>sumif('الواردات'!H:H,A35,'الواردات'!L:L)</f>
        <v>0</v>
      </c>
      <c r="E35" s="999"/>
      <c r="F35" s="999"/>
      <c r="H35" s="985"/>
      <c r="I35" s="985"/>
      <c r="J35" s="985"/>
      <c r="K35" s="985"/>
      <c r="L35" s="985"/>
      <c r="M35" s="985"/>
      <c r="N35" s="985"/>
      <c r="P35" s="985"/>
      <c r="Q35" s="985"/>
      <c r="R35" s="985"/>
      <c r="S35" s="985"/>
      <c r="T35" s="985"/>
      <c r="U35" s="985"/>
      <c r="V35" s="985"/>
      <c r="W35" s="985"/>
    </row>
    <row r="36" ht="22.5" customHeight="1">
      <c r="A36" s="1002" t="s">
        <v>406</v>
      </c>
      <c r="B36" s="992"/>
      <c r="C36" s="992"/>
      <c r="D36" s="1004">
        <f>sumif('الواردات'!H:H,A36,'الواردات'!L:L)</f>
        <v>0</v>
      </c>
      <c r="E36" s="1004"/>
      <c r="F36" s="999"/>
      <c r="H36" s="985"/>
      <c r="I36" s="985"/>
      <c r="J36" s="985"/>
      <c r="K36" s="985"/>
      <c r="L36" s="985"/>
      <c r="M36" s="985"/>
      <c r="N36" s="985"/>
      <c r="P36" s="985"/>
      <c r="Q36" s="985"/>
      <c r="R36" s="985"/>
      <c r="S36" s="985"/>
      <c r="T36" s="985"/>
      <c r="U36" s="985"/>
      <c r="V36" s="985"/>
      <c r="W36" s="985"/>
    </row>
    <row r="37" ht="22.5" hidden="1" customHeight="1">
      <c r="A37" s="1005" t="s">
        <v>182</v>
      </c>
      <c r="B37" s="992"/>
      <c r="C37" s="992"/>
      <c r="D37" s="1004">
        <f>sumif('الواردات'!H:H,A37,'الواردات'!L:L)</f>
        <v>0</v>
      </c>
      <c r="E37" s="999"/>
      <c r="F37" s="999"/>
      <c r="H37" s="985"/>
      <c r="I37" s="985"/>
      <c r="J37" s="985"/>
      <c r="K37" s="985"/>
      <c r="L37" s="985"/>
      <c r="M37" s="985"/>
      <c r="N37" s="985"/>
      <c r="P37" s="985"/>
      <c r="Q37" s="985"/>
      <c r="R37" s="985"/>
      <c r="S37" s="985"/>
      <c r="T37" s="985"/>
      <c r="U37" s="985"/>
      <c r="V37" s="985"/>
      <c r="W37" s="985"/>
    </row>
    <row r="38" ht="22.5" customHeight="1">
      <c r="A38" s="1005" t="s">
        <v>180</v>
      </c>
      <c r="B38" s="992"/>
      <c r="C38" s="992"/>
      <c r="D38" s="1004">
        <f>sumif('الواردات'!H:H,A38,'الواردات'!L:L)</f>
        <v>0</v>
      </c>
      <c r="E38" s="999"/>
      <c r="F38" s="999"/>
      <c r="H38" s="985"/>
      <c r="I38" s="985"/>
      <c r="J38" s="985"/>
      <c r="K38" s="985"/>
      <c r="L38" s="985"/>
      <c r="M38" s="985"/>
      <c r="N38" s="985"/>
      <c r="P38" s="985"/>
      <c r="Q38" s="985"/>
      <c r="R38" s="985"/>
      <c r="S38" s="985"/>
      <c r="T38" s="985"/>
      <c r="U38" s="985"/>
      <c r="V38" s="985"/>
      <c r="W38" s="985"/>
    </row>
    <row r="39" ht="22.5" hidden="1" customHeight="1">
      <c r="A39" s="989" t="s">
        <v>202</v>
      </c>
      <c r="B39" s="992"/>
      <c r="C39" s="992"/>
      <c r="D39" s="1004">
        <f>sumif('الواردات'!H:H,A39,'الواردات'!L:L)</f>
        <v>0</v>
      </c>
      <c r="E39" s="999"/>
      <c r="F39" s="999"/>
      <c r="H39" s="985"/>
      <c r="I39" s="985"/>
      <c r="J39" s="985"/>
      <c r="K39" s="985"/>
      <c r="L39" s="985"/>
      <c r="M39" s="985"/>
      <c r="N39" s="985"/>
      <c r="P39" s="985"/>
      <c r="Q39" s="985"/>
      <c r="R39" s="985"/>
      <c r="S39" s="985"/>
      <c r="T39" s="985"/>
      <c r="U39" s="985"/>
      <c r="V39" s="985"/>
      <c r="W39" s="985"/>
    </row>
    <row r="40" ht="22.5" hidden="1" customHeight="1">
      <c r="A40" s="1005" t="s">
        <v>3540</v>
      </c>
      <c r="B40" s="992"/>
      <c r="C40" s="992"/>
      <c r="D40" s="1004">
        <f>sumif('الواردات'!H:H,A40,'الواردات'!L:L)</f>
        <v>0</v>
      </c>
      <c r="E40" s="999"/>
      <c r="F40" s="999"/>
      <c r="H40" s="985"/>
      <c r="I40" s="985"/>
      <c r="J40" s="985"/>
      <c r="K40" s="985"/>
      <c r="L40" s="985"/>
      <c r="M40" s="985"/>
      <c r="N40" s="985"/>
      <c r="P40" s="985"/>
      <c r="Q40" s="985"/>
      <c r="R40" s="985"/>
      <c r="S40" s="985"/>
      <c r="T40" s="985"/>
      <c r="U40" s="985"/>
      <c r="V40" s="985"/>
      <c r="W40" s="985"/>
    </row>
    <row r="41" ht="22.5" hidden="1" customHeight="1">
      <c r="A41" s="1002" t="s">
        <v>382</v>
      </c>
      <c r="B41" s="992"/>
      <c r="C41" s="992"/>
      <c r="D41" s="1004">
        <f>sumif('الواردات'!H:H,A41,'الواردات'!L:L)</f>
        <v>0</v>
      </c>
      <c r="E41" s="999"/>
      <c r="F41" s="999"/>
      <c r="H41" s="985"/>
      <c r="I41" s="985"/>
      <c r="J41" s="985"/>
      <c r="K41" s="985"/>
      <c r="L41" s="985"/>
      <c r="M41" s="985"/>
      <c r="N41" s="985"/>
      <c r="P41" s="985"/>
      <c r="Q41" s="985"/>
      <c r="R41" s="985"/>
      <c r="S41" s="985"/>
      <c r="T41" s="985"/>
      <c r="U41" s="985"/>
      <c r="V41" s="985"/>
      <c r="W41" s="985"/>
    </row>
    <row r="42" ht="22.5" customHeight="1">
      <c r="A42" s="998" t="s">
        <v>559</v>
      </c>
      <c r="B42" s="992"/>
      <c r="C42" s="992"/>
      <c r="D42" s="1004">
        <f>sumif('الواردات'!H:H,A42,'الواردات'!L:L)</f>
        <v>0</v>
      </c>
      <c r="E42" s="999"/>
      <c r="F42" s="999"/>
      <c r="H42" s="985"/>
      <c r="I42" s="985"/>
      <c r="J42" s="985"/>
      <c r="K42" s="985"/>
      <c r="L42" s="985"/>
      <c r="M42" s="985"/>
      <c r="N42" s="985"/>
      <c r="P42" s="985"/>
      <c r="Q42" s="985"/>
      <c r="R42" s="985"/>
      <c r="S42" s="985"/>
      <c r="T42" s="985"/>
      <c r="U42" s="985"/>
      <c r="V42" s="985"/>
      <c r="W42" s="985"/>
    </row>
    <row r="43" ht="22.5" hidden="1" customHeight="1">
      <c r="A43" s="989" t="s">
        <v>285</v>
      </c>
      <c r="B43" s="992"/>
      <c r="C43" s="992"/>
      <c r="D43" s="1004">
        <f>sumif('الواردات'!H:H,A43,'الواردات'!L:L)</f>
        <v>0</v>
      </c>
      <c r="E43" s="999"/>
      <c r="F43" s="999"/>
      <c r="H43" s="985"/>
      <c r="I43" s="985"/>
      <c r="J43" s="985"/>
      <c r="K43" s="985"/>
      <c r="L43" s="985"/>
      <c r="M43" s="985"/>
      <c r="N43" s="985"/>
      <c r="P43" s="985"/>
      <c r="Q43" s="985"/>
      <c r="R43" s="985"/>
      <c r="S43" s="985"/>
      <c r="T43" s="985"/>
      <c r="U43" s="985"/>
      <c r="V43" s="985"/>
      <c r="W43" s="985"/>
    </row>
    <row r="44" ht="22.5" customHeight="1">
      <c r="A44" s="1002" t="s">
        <v>516</v>
      </c>
      <c r="B44" s="992"/>
      <c r="C44" s="992"/>
      <c r="D44" s="1004">
        <f>sumif('الواردات'!H:H,A44,'الواردات'!L:L)</f>
        <v>0</v>
      </c>
      <c r="E44" s="999"/>
      <c r="F44" s="999"/>
      <c r="H44" s="985"/>
      <c r="I44" s="985"/>
      <c r="J44" s="985"/>
      <c r="K44" s="985"/>
      <c r="L44" s="985"/>
      <c r="M44" s="985"/>
      <c r="N44" s="985"/>
      <c r="P44" s="985"/>
      <c r="Q44" s="985"/>
      <c r="R44" s="985"/>
      <c r="S44" s="985"/>
      <c r="T44" s="985"/>
      <c r="U44" s="985"/>
      <c r="V44" s="985"/>
      <c r="W44" s="985"/>
    </row>
    <row r="45" ht="22.5" customHeight="1">
      <c r="A45" s="1002" t="s">
        <v>450</v>
      </c>
      <c r="B45" s="992"/>
      <c r="C45" s="992"/>
      <c r="D45" s="1004">
        <f>sumif('الواردات'!H:H,A45,'الواردات'!L:L)</f>
        <v>0</v>
      </c>
      <c r="E45" s="999"/>
      <c r="F45" s="999"/>
      <c r="H45" s="985"/>
      <c r="I45" s="985"/>
      <c r="J45" s="985"/>
      <c r="K45" s="985"/>
      <c r="L45" s="985"/>
      <c r="M45" s="985"/>
      <c r="N45" s="985"/>
      <c r="P45" s="985"/>
      <c r="Q45" s="985"/>
      <c r="R45" s="985"/>
      <c r="S45" s="985"/>
      <c r="T45" s="985"/>
      <c r="U45" s="985"/>
      <c r="V45" s="985"/>
      <c r="W45" s="985"/>
    </row>
    <row r="46" ht="22.5" hidden="1" customHeight="1">
      <c r="A46" s="1002" t="s">
        <v>458</v>
      </c>
      <c r="B46" s="992"/>
      <c r="C46" s="992"/>
      <c r="D46" s="1004">
        <f>sumif('الواردات'!H:H,A46,'الواردات'!L:L)</f>
        <v>0</v>
      </c>
      <c r="E46" s="999"/>
      <c r="F46" s="999"/>
      <c r="H46" s="985"/>
      <c r="I46" s="985"/>
      <c r="J46" s="985"/>
      <c r="K46" s="985"/>
      <c r="L46" s="985"/>
      <c r="M46" s="985"/>
      <c r="N46" s="985"/>
      <c r="P46" s="985"/>
      <c r="Q46" s="985"/>
      <c r="R46" s="985"/>
      <c r="S46" s="985"/>
      <c r="T46" s="985"/>
      <c r="U46" s="985"/>
      <c r="V46" s="985"/>
      <c r="W46" s="985"/>
    </row>
    <row r="47" ht="22.5" customHeight="1">
      <c r="A47" s="1005" t="s">
        <v>221</v>
      </c>
      <c r="B47" s="992"/>
      <c r="C47" s="992"/>
      <c r="D47" s="1004">
        <f>sumif('الواردات'!H:H,A47,'الواردات'!L:L)</f>
        <v>0</v>
      </c>
      <c r="E47" s="999"/>
      <c r="F47" s="999"/>
      <c r="H47" s="985"/>
      <c r="I47" s="985"/>
      <c r="J47" s="985"/>
      <c r="K47" s="985"/>
      <c r="L47" s="985"/>
      <c r="M47" s="985"/>
      <c r="N47" s="985"/>
      <c r="P47" s="985"/>
      <c r="Q47" s="985"/>
      <c r="R47" s="985"/>
      <c r="S47" s="985"/>
      <c r="T47" s="985"/>
      <c r="U47" s="985"/>
      <c r="V47" s="985"/>
      <c r="W47" s="985"/>
    </row>
    <row r="48" ht="22.5" hidden="1" customHeight="1">
      <c r="A48" s="1002" t="s">
        <v>567</v>
      </c>
      <c r="B48" s="992"/>
      <c r="C48" s="992"/>
      <c r="D48" s="1004">
        <f>sumif('الواردات'!H:H,A48,'الواردات'!L:L)</f>
        <v>0</v>
      </c>
      <c r="E48" s="999"/>
      <c r="F48" s="999"/>
      <c r="H48" s="985"/>
      <c r="I48" s="985"/>
      <c r="J48" s="985"/>
      <c r="K48" s="985"/>
      <c r="L48" s="985"/>
      <c r="M48" s="985"/>
      <c r="N48" s="985"/>
      <c r="P48" s="985"/>
      <c r="Q48" s="985"/>
      <c r="R48" s="985"/>
      <c r="S48" s="985"/>
      <c r="T48" s="985"/>
      <c r="U48" s="985"/>
      <c r="V48" s="985"/>
      <c r="W48" s="985"/>
    </row>
    <row r="49" ht="22.5" hidden="1" customHeight="1">
      <c r="A49" s="1006" t="s">
        <v>413</v>
      </c>
      <c r="B49" s="992"/>
      <c r="C49" s="992"/>
      <c r="D49" s="1004">
        <f>sumif('الواردات'!H:H,A49,'الواردات'!L:L)</f>
        <v>0</v>
      </c>
      <c r="E49" s="999"/>
      <c r="F49" s="999"/>
      <c r="H49" s="985"/>
      <c r="I49" s="985"/>
      <c r="J49" s="985"/>
      <c r="K49" s="985"/>
      <c r="L49" s="985"/>
      <c r="M49" s="985"/>
      <c r="N49" s="985"/>
      <c r="P49" s="985"/>
      <c r="Q49" s="985"/>
      <c r="R49" s="985"/>
      <c r="S49" s="985"/>
      <c r="T49" s="985"/>
      <c r="U49" s="985"/>
      <c r="V49" s="985"/>
      <c r="W49" s="985"/>
    </row>
    <row r="50" ht="22.5" hidden="1" customHeight="1">
      <c r="A50" s="1002" t="s">
        <v>543</v>
      </c>
      <c r="B50" s="992"/>
      <c r="C50" s="992"/>
      <c r="D50" s="1004">
        <f>sumif('الواردات'!H:H,A50,'الواردات'!L:L)</f>
        <v>0</v>
      </c>
      <c r="E50" s="999"/>
      <c r="F50" s="999"/>
      <c r="H50" s="985"/>
      <c r="I50" s="985"/>
      <c r="J50" s="985"/>
      <c r="K50" s="985"/>
      <c r="L50" s="985"/>
      <c r="M50" s="985"/>
      <c r="N50" s="985"/>
      <c r="P50" s="985"/>
      <c r="Q50" s="985"/>
      <c r="R50" s="985"/>
      <c r="S50" s="985"/>
      <c r="T50" s="985"/>
      <c r="U50" s="985"/>
      <c r="V50" s="985"/>
      <c r="W50" s="985"/>
    </row>
    <row r="51" ht="22.5" hidden="1" customHeight="1">
      <c r="A51" s="1002" t="s">
        <v>554</v>
      </c>
      <c r="B51" s="992"/>
      <c r="C51" s="992"/>
      <c r="D51" s="1004">
        <f>sumif('الواردات'!H:H,A51,'الواردات'!L:L)</f>
        <v>0</v>
      </c>
      <c r="E51" s="999"/>
      <c r="F51" s="999"/>
      <c r="H51" s="985"/>
      <c r="I51" s="985"/>
      <c r="J51" s="985"/>
      <c r="K51" s="985"/>
      <c r="L51" s="985"/>
      <c r="M51" s="985"/>
      <c r="N51" s="985"/>
      <c r="P51" s="985"/>
      <c r="Q51" s="985"/>
      <c r="R51" s="985"/>
      <c r="S51" s="985"/>
      <c r="T51" s="985"/>
      <c r="U51" s="985"/>
      <c r="V51" s="985"/>
      <c r="W51" s="985"/>
    </row>
    <row r="52" ht="22.5" customHeight="1">
      <c r="A52" s="1005" t="s">
        <v>69</v>
      </c>
      <c r="B52" s="992"/>
      <c r="C52" s="992"/>
      <c r="D52" s="1004">
        <f>sumif('الواردات'!H:H,A52,'الواردات'!L:L)</f>
        <v>0</v>
      </c>
      <c r="E52" s="999"/>
      <c r="F52" s="999"/>
      <c r="H52" s="985"/>
      <c r="I52" s="985"/>
      <c r="J52" s="985"/>
      <c r="K52" s="985"/>
      <c r="L52" s="985"/>
      <c r="M52" s="985"/>
      <c r="N52" s="985"/>
      <c r="P52" s="985"/>
      <c r="Q52" s="985"/>
      <c r="R52" s="985"/>
      <c r="S52" s="985"/>
      <c r="T52" s="985"/>
      <c r="U52" s="985"/>
      <c r="V52" s="985"/>
      <c r="W52" s="985"/>
    </row>
    <row r="53" ht="22.5" hidden="1" customHeight="1">
      <c r="A53" s="1005" t="s">
        <v>288</v>
      </c>
      <c r="B53" s="992"/>
      <c r="C53" s="992"/>
      <c r="D53" s="1004">
        <f>sumif('الواردات'!H:H,A53,'الواردات'!L:L)</f>
        <v>0</v>
      </c>
      <c r="E53" s="999"/>
      <c r="F53" s="999"/>
      <c r="H53" s="985"/>
      <c r="I53" s="985"/>
      <c r="J53" s="985"/>
      <c r="K53" s="985"/>
      <c r="L53" s="985"/>
      <c r="M53" s="985"/>
      <c r="N53" s="985"/>
      <c r="P53" s="985"/>
      <c r="Q53" s="985"/>
      <c r="R53" s="985"/>
      <c r="S53" s="985"/>
      <c r="T53" s="985"/>
      <c r="U53" s="985"/>
      <c r="V53" s="985"/>
      <c r="W53" s="985"/>
    </row>
    <row r="54" ht="22.5" hidden="1" customHeight="1">
      <c r="A54" s="1005" t="s">
        <v>241</v>
      </c>
      <c r="B54" s="992"/>
      <c r="C54" s="992"/>
      <c r="D54" s="1004">
        <f>sumif('الواردات'!H:H,A54,'الواردات'!L:L)</f>
        <v>0</v>
      </c>
      <c r="E54" s="999"/>
      <c r="F54" s="999"/>
      <c r="H54" s="985"/>
      <c r="I54" s="985"/>
      <c r="J54" s="985"/>
      <c r="K54" s="985"/>
      <c r="L54" s="985"/>
      <c r="M54" s="985"/>
      <c r="N54" s="985"/>
      <c r="P54" s="985"/>
      <c r="Q54" s="985"/>
      <c r="R54" s="985"/>
      <c r="S54" s="985"/>
      <c r="T54" s="985"/>
      <c r="U54" s="985"/>
      <c r="V54" s="985"/>
      <c r="W54" s="985"/>
    </row>
    <row r="55" ht="22.5" hidden="1" customHeight="1">
      <c r="A55" s="1002" t="s">
        <v>547</v>
      </c>
      <c r="B55" s="992"/>
      <c r="C55" s="992"/>
      <c r="D55" s="1004">
        <f>sumif('الواردات'!H:H,A55,'الواردات'!L:L)</f>
        <v>0</v>
      </c>
      <c r="E55" s="999"/>
      <c r="F55" s="999"/>
      <c r="H55" s="985"/>
      <c r="I55" s="985"/>
      <c r="J55" s="985"/>
      <c r="K55" s="985"/>
      <c r="L55" s="985"/>
      <c r="M55" s="985"/>
      <c r="N55" s="985"/>
      <c r="P55" s="985"/>
      <c r="Q55" s="985"/>
      <c r="R55" s="985"/>
      <c r="S55" s="985"/>
      <c r="T55" s="985"/>
      <c r="U55" s="985"/>
      <c r="V55" s="985"/>
      <c r="W55" s="985"/>
    </row>
    <row r="56" ht="22.5" hidden="1" customHeight="1">
      <c r="A56" s="1002" t="s">
        <v>373</v>
      </c>
      <c r="B56" s="992"/>
      <c r="C56" s="992"/>
      <c r="D56" s="1004">
        <f>sumif('الواردات'!H:H,A56,'الواردات'!L:L)</f>
        <v>0</v>
      </c>
      <c r="E56" s="999"/>
      <c r="F56" s="999"/>
      <c r="H56" s="985"/>
      <c r="I56" s="985"/>
      <c r="J56" s="985"/>
      <c r="K56" s="985"/>
      <c r="L56" s="985"/>
      <c r="M56" s="985"/>
      <c r="N56" s="985"/>
      <c r="P56" s="985"/>
      <c r="Q56" s="985"/>
      <c r="R56" s="985"/>
      <c r="S56" s="985"/>
      <c r="T56" s="985"/>
      <c r="U56" s="985"/>
      <c r="V56" s="985"/>
      <c r="W56" s="985"/>
    </row>
    <row r="57" ht="22.5" hidden="1" customHeight="1">
      <c r="A57" s="1000" t="s">
        <v>387</v>
      </c>
      <c r="B57" s="992"/>
      <c r="C57" s="992"/>
      <c r="D57" s="1004">
        <f>sumif('الواردات'!H:H,A57,'الواردات'!L:L)</f>
        <v>0</v>
      </c>
      <c r="E57" s="999"/>
      <c r="F57" s="999"/>
      <c r="H57" s="985"/>
      <c r="I57" s="985"/>
      <c r="J57" s="985"/>
      <c r="K57" s="985"/>
      <c r="L57" s="985"/>
      <c r="M57" s="985"/>
      <c r="N57" s="985"/>
      <c r="P57" s="985"/>
      <c r="Q57" s="985"/>
      <c r="R57" s="985"/>
      <c r="S57" s="985"/>
      <c r="T57" s="985"/>
      <c r="U57" s="985"/>
      <c r="V57" s="985"/>
      <c r="W57" s="985"/>
    </row>
    <row r="58" ht="22.5" customHeight="1">
      <c r="A58" s="1000" t="s">
        <v>212</v>
      </c>
      <c r="B58" s="992"/>
      <c r="C58" s="992"/>
      <c r="D58" s="1004">
        <f>sumif('الواردات'!H:H,A58,'الواردات'!L:L)</f>
        <v>0</v>
      </c>
      <c r="E58" s="999"/>
      <c r="F58" s="999"/>
      <c r="H58" s="985"/>
      <c r="I58" s="985"/>
      <c r="J58" s="985"/>
      <c r="K58" s="985"/>
      <c r="L58" s="985"/>
      <c r="M58" s="985"/>
      <c r="N58" s="985"/>
      <c r="P58" s="985"/>
      <c r="Q58" s="985"/>
      <c r="R58" s="985"/>
      <c r="S58" s="985"/>
      <c r="T58" s="985"/>
      <c r="U58" s="985"/>
      <c r="V58" s="985"/>
      <c r="W58" s="985"/>
    </row>
    <row r="59" ht="22.5" hidden="1" customHeight="1">
      <c r="A59" s="1007" t="s">
        <v>420</v>
      </c>
      <c r="B59" s="992"/>
      <c r="C59" s="992"/>
      <c r="D59" s="1004">
        <f>sumif('الواردات'!H:H,A59,'الواردات'!L:L)</f>
        <v>0</v>
      </c>
      <c r="E59" s="999"/>
      <c r="F59" s="999"/>
      <c r="H59" s="985"/>
      <c r="I59" s="985"/>
      <c r="J59" s="985"/>
      <c r="K59" s="985"/>
      <c r="L59" s="985"/>
      <c r="M59" s="985"/>
      <c r="N59" s="985"/>
      <c r="P59" s="985"/>
      <c r="Q59" s="985"/>
      <c r="R59" s="985"/>
      <c r="S59" s="985"/>
      <c r="T59" s="985"/>
      <c r="U59" s="985"/>
      <c r="V59" s="985"/>
      <c r="W59" s="985"/>
    </row>
    <row r="60" ht="22.5" hidden="1" customHeight="1">
      <c r="A60" s="1008" t="s">
        <v>432</v>
      </c>
      <c r="B60" s="992"/>
      <c r="C60" s="992"/>
      <c r="D60" s="1004">
        <f>sumif('الواردات'!H:H,A60,'الواردات'!L:L)</f>
        <v>0</v>
      </c>
      <c r="E60" s="999"/>
      <c r="F60" s="999"/>
      <c r="H60" s="985"/>
      <c r="I60" s="985"/>
      <c r="J60" s="985"/>
      <c r="K60" s="985"/>
      <c r="L60" s="985"/>
      <c r="M60" s="985"/>
      <c r="N60" s="985"/>
      <c r="P60" s="985"/>
      <c r="Q60" s="985"/>
      <c r="R60" s="985"/>
      <c r="S60" s="985"/>
      <c r="T60" s="985"/>
      <c r="U60" s="985"/>
      <c r="V60" s="985"/>
      <c r="W60" s="985"/>
    </row>
    <row r="61" ht="22.5" hidden="1" customHeight="1">
      <c r="A61" s="1000" t="s">
        <v>957</v>
      </c>
      <c r="B61" s="992"/>
      <c r="C61" s="992"/>
      <c r="D61" s="1004">
        <f>sumif('الواردات'!H:H,A61,'الواردات'!L:L)</f>
        <v>6905000</v>
      </c>
      <c r="E61" s="999"/>
      <c r="F61" s="999"/>
      <c r="H61" s="985"/>
      <c r="I61" s="985"/>
      <c r="J61" s="985"/>
      <c r="K61" s="985"/>
      <c r="L61" s="985"/>
      <c r="M61" s="985"/>
      <c r="N61" s="985"/>
      <c r="P61" s="985"/>
      <c r="Q61" s="985"/>
      <c r="R61" s="985"/>
      <c r="S61" s="985"/>
      <c r="T61" s="985"/>
      <c r="U61" s="985"/>
      <c r="V61" s="985"/>
      <c r="W61" s="985"/>
    </row>
    <row r="62" ht="22.5" customHeight="1">
      <c r="A62" s="1000" t="s">
        <v>10</v>
      </c>
      <c r="B62" s="992"/>
      <c r="C62" s="992"/>
      <c r="D62" s="1004">
        <f>sumif('الواردات'!H:H,A62,'الواردات'!L:L)</f>
        <v>0</v>
      </c>
      <c r="E62" s="999"/>
      <c r="F62" s="999"/>
      <c r="H62" s="985"/>
      <c r="I62" s="985"/>
      <c r="J62" s="985"/>
      <c r="K62" s="985"/>
      <c r="L62" s="985"/>
      <c r="M62" s="985"/>
      <c r="N62" s="985"/>
      <c r="P62" s="985"/>
      <c r="Q62" s="985"/>
      <c r="R62" s="985"/>
      <c r="S62" s="985"/>
      <c r="T62" s="985"/>
      <c r="U62" s="985"/>
      <c r="V62" s="985"/>
      <c r="W62" s="985"/>
    </row>
    <row r="63" ht="22.5" hidden="1" customHeight="1">
      <c r="A63" s="1000" t="s">
        <v>177</v>
      </c>
      <c r="B63" s="992"/>
      <c r="C63" s="992"/>
      <c r="D63" s="1004">
        <f>sumif('الواردات'!H:H,A63,'الواردات'!L:L)</f>
        <v>0</v>
      </c>
      <c r="E63" s="999"/>
      <c r="F63" s="999"/>
      <c r="H63" s="985"/>
      <c r="I63" s="985"/>
      <c r="J63" s="985"/>
      <c r="K63" s="985"/>
      <c r="L63" s="985"/>
      <c r="M63" s="985"/>
      <c r="N63" s="985"/>
      <c r="P63" s="985"/>
      <c r="Q63" s="985"/>
      <c r="R63" s="985"/>
      <c r="S63" s="985"/>
      <c r="T63" s="985"/>
      <c r="U63" s="985"/>
      <c r="V63" s="985"/>
      <c r="W63" s="985"/>
    </row>
    <row r="64" ht="22.5" hidden="1" customHeight="1">
      <c r="A64" s="1000" t="s">
        <v>243</v>
      </c>
      <c r="B64" s="992"/>
      <c r="C64" s="992"/>
      <c r="D64" s="1004">
        <f>sumif('الواردات'!H:H,A64,'الواردات'!L:L)</f>
        <v>0</v>
      </c>
      <c r="E64" s="999"/>
      <c r="F64" s="999"/>
      <c r="H64" s="985"/>
      <c r="I64" s="985"/>
      <c r="J64" s="985"/>
      <c r="K64" s="985"/>
      <c r="L64" s="985"/>
      <c r="M64" s="985"/>
      <c r="N64" s="985"/>
      <c r="P64" s="985"/>
      <c r="Q64" s="985"/>
      <c r="R64" s="985"/>
      <c r="S64" s="985"/>
      <c r="T64" s="985"/>
      <c r="U64" s="985"/>
      <c r="V64" s="985"/>
      <c r="W64" s="985"/>
    </row>
    <row r="65" ht="22.5" hidden="1" customHeight="1">
      <c r="A65" s="1000" t="s">
        <v>1862</v>
      </c>
      <c r="B65" s="992"/>
      <c r="C65" s="992"/>
      <c r="D65" s="1004">
        <f>sumif('الواردات'!H:H,A65,'الواردات'!L:L)</f>
        <v>0</v>
      </c>
      <c r="E65" s="999"/>
      <c r="F65" s="999"/>
      <c r="H65" s="985"/>
      <c r="I65" s="985"/>
      <c r="J65" s="985"/>
      <c r="K65" s="985"/>
      <c r="L65" s="985"/>
      <c r="M65" s="985"/>
      <c r="N65" s="985"/>
      <c r="P65" s="985"/>
      <c r="Q65" s="985"/>
      <c r="R65" s="985"/>
      <c r="S65" s="985"/>
      <c r="T65" s="985"/>
      <c r="U65" s="985"/>
      <c r="V65" s="985"/>
      <c r="W65" s="985"/>
    </row>
    <row r="66" ht="22.5" hidden="1" customHeight="1">
      <c r="A66" s="1000" t="s">
        <v>1902</v>
      </c>
      <c r="B66" s="992"/>
      <c r="C66" s="992"/>
      <c r="D66" s="1004">
        <f>sumif('الواردات'!H:H,A66,'الواردات'!L:L)</f>
        <v>0</v>
      </c>
      <c r="E66" s="999"/>
      <c r="F66" s="999"/>
      <c r="H66" s="985"/>
      <c r="I66" s="985"/>
      <c r="J66" s="985"/>
      <c r="K66" s="985"/>
      <c r="L66" s="985"/>
      <c r="M66" s="985"/>
      <c r="N66" s="985"/>
      <c r="P66" s="985"/>
      <c r="Q66" s="985"/>
      <c r="R66" s="985"/>
      <c r="S66" s="985"/>
      <c r="T66" s="985"/>
      <c r="U66" s="985"/>
      <c r="V66" s="985"/>
      <c r="W66" s="985"/>
    </row>
    <row r="67" ht="22.5" hidden="1" customHeight="1">
      <c r="A67" s="1009" t="s">
        <v>1899</v>
      </c>
      <c r="B67" s="992"/>
      <c r="C67" s="992"/>
      <c r="D67" s="1004">
        <f>sumif('الواردات'!H:H,A67,'الواردات'!L:L)</f>
        <v>0</v>
      </c>
      <c r="E67" s="999"/>
      <c r="F67" s="999"/>
      <c r="H67" s="985"/>
      <c r="I67" s="985"/>
      <c r="J67" s="985"/>
      <c r="K67" s="985"/>
      <c r="L67" s="985"/>
      <c r="M67" s="985"/>
      <c r="N67" s="985"/>
      <c r="P67" s="985"/>
      <c r="Q67" s="985"/>
      <c r="R67" s="985"/>
      <c r="S67" s="985"/>
      <c r="T67" s="985"/>
      <c r="U67" s="985"/>
      <c r="V67" s="985"/>
      <c r="W67" s="985"/>
    </row>
    <row r="68" ht="22.5" hidden="1" customHeight="1">
      <c r="A68" s="1000" t="s">
        <v>345</v>
      </c>
      <c r="B68" s="992"/>
      <c r="C68" s="992"/>
      <c r="D68" s="1004">
        <f>sumif('الواردات'!H:H,A68,'الواردات'!L:L)</f>
        <v>0</v>
      </c>
      <c r="E68" s="999"/>
      <c r="F68" s="999"/>
      <c r="H68" s="985"/>
      <c r="I68" s="985"/>
      <c r="J68" s="985"/>
      <c r="K68" s="985"/>
      <c r="L68" s="985"/>
      <c r="M68" s="985"/>
      <c r="N68" s="985"/>
      <c r="P68" s="985"/>
      <c r="Q68" s="985"/>
      <c r="R68" s="985"/>
      <c r="S68" s="985"/>
      <c r="T68" s="985"/>
      <c r="U68" s="985"/>
      <c r="V68" s="985"/>
      <c r="W68" s="985"/>
    </row>
    <row r="69" ht="22.5" hidden="1" customHeight="1">
      <c r="A69" s="1000" t="s">
        <v>1374</v>
      </c>
      <c r="B69" s="992"/>
      <c r="C69" s="992"/>
      <c r="D69" s="1004">
        <f>sumif('الواردات'!H:H,A69,'الواردات'!L:L)</f>
        <v>0</v>
      </c>
      <c r="E69" s="999"/>
      <c r="F69" s="999"/>
      <c r="H69" s="985"/>
      <c r="I69" s="985"/>
      <c r="J69" s="985"/>
      <c r="K69" s="985"/>
      <c r="L69" s="985"/>
      <c r="M69" s="985"/>
      <c r="N69" s="985"/>
      <c r="P69" s="985"/>
      <c r="Q69" s="985"/>
      <c r="R69" s="985"/>
      <c r="S69" s="985"/>
      <c r="T69" s="985"/>
      <c r="U69" s="985"/>
      <c r="V69" s="985"/>
      <c r="W69" s="985"/>
    </row>
    <row r="70" ht="22.5" hidden="1" customHeight="1">
      <c r="A70" s="1000" t="s">
        <v>360</v>
      </c>
      <c r="B70" s="992"/>
      <c r="C70" s="992"/>
      <c r="D70" s="1004">
        <f>sumif('الواردات'!H:H,A70,'الواردات'!L:L)</f>
        <v>0</v>
      </c>
      <c r="E70" s="999"/>
      <c r="F70" s="999"/>
      <c r="H70" s="985"/>
      <c r="I70" s="985"/>
      <c r="J70" s="985"/>
      <c r="K70" s="985"/>
      <c r="L70" s="985"/>
      <c r="M70" s="985"/>
      <c r="N70" s="985"/>
      <c r="P70" s="985"/>
      <c r="Q70" s="985"/>
      <c r="R70" s="985"/>
      <c r="S70" s="985"/>
      <c r="T70" s="985"/>
      <c r="U70" s="985"/>
      <c r="V70" s="985"/>
      <c r="W70" s="985"/>
    </row>
    <row r="71" ht="22.5" hidden="1" customHeight="1">
      <c r="A71" s="1000" t="s">
        <v>31</v>
      </c>
      <c r="B71" s="992"/>
      <c r="C71" s="992"/>
      <c r="D71" s="1004">
        <f>sumif('الواردات'!H:H,A71,'الواردات'!L:L)</f>
        <v>0</v>
      </c>
      <c r="E71" s="999"/>
      <c r="F71" s="999"/>
      <c r="H71" s="985"/>
      <c r="I71" s="985"/>
      <c r="J71" s="985"/>
      <c r="K71" s="985"/>
      <c r="L71" s="985"/>
      <c r="M71" s="985"/>
      <c r="N71" s="985"/>
      <c r="P71" s="985"/>
      <c r="Q71" s="985"/>
      <c r="R71" s="985"/>
      <c r="S71" s="985"/>
      <c r="T71" s="985"/>
      <c r="U71" s="985"/>
      <c r="V71" s="985"/>
      <c r="W71" s="985"/>
    </row>
    <row r="72" ht="22.5" hidden="1" customHeight="1">
      <c r="A72" s="1000" t="s">
        <v>1956</v>
      </c>
      <c r="B72" s="992"/>
      <c r="C72" s="992"/>
      <c r="D72" s="1004">
        <f>sumif('الواردات'!H:H,A72,'الواردات'!L:L)</f>
        <v>0</v>
      </c>
      <c r="E72" s="999"/>
      <c r="F72" s="999"/>
      <c r="H72" s="985"/>
      <c r="I72" s="985"/>
      <c r="J72" s="985"/>
      <c r="K72" s="985"/>
      <c r="L72" s="985"/>
      <c r="M72" s="985"/>
      <c r="N72" s="985"/>
      <c r="P72" s="985"/>
      <c r="Q72" s="985"/>
      <c r="R72" s="985"/>
      <c r="S72" s="985"/>
      <c r="T72" s="985"/>
      <c r="U72" s="985"/>
      <c r="V72" s="985"/>
      <c r="W72" s="985"/>
    </row>
    <row r="73" ht="22.5" hidden="1" customHeight="1">
      <c r="A73" s="1000" t="s">
        <v>340</v>
      </c>
      <c r="B73" s="992"/>
      <c r="C73" s="992"/>
      <c r="D73" s="1004">
        <f>sumif('الواردات'!H:H,A73,'الواردات'!L:L)</f>
        <v>0</v>
      </c>
      <c r="E73" s="999"/>
      <c r="F73" s="999"/>
      <c r="H73" s="985"/>
      <c r="I73" s="985"/>
      <c r="J73" s="985"/>
      <c r="K73" s="985"/>
      <c r="L73" s="985"/>
      <c r="M73" s="985"/>
      <c r="N73" s="985"/>
      <c r="P73" s="985"/>
      <c r="Q73" s="985"/>
      <c r="R73" s="985"/>
      <c r="S73" s="985"/>
      <c r="T73" s="985"/>
      <c r="U73" s="985"/>
      <c r="V73" s="985"/>
      <c r="W73" s="985"/>
    </row>
    <row r="74" ht="22.5" hidden="1" customHeight="1">
      <c r="A74" s="1000" t="s">
        <v>1200</v>
      </c>
      <c r="B74" s="992"/>
      <c r="C74" s="992"/>
      <c r="D74" s="1004">
        <f>sumif('الواردات'!H:H,A74,'الواردات'!L:L)</f>
        <v>0</v>
      </c>
      <c r="E74" s="999"/>
      <c r="F74" s="999"/>
      <c r="H74" s="985"/>
      <c r="I74" s="985"/>
      <c r="J74" s="985"/>
      <c r="K74" s="985"/>
      <c r="L74" s="985"/>
      <c r="M74" s="985"/>
      <c r="N74" s="985"/>
      <c r="P74" s="985"/>
      <c r="Q74" s="985"/>
      <c r="R74" s="985"/>
      <c r="S74" s="985"/>
      <c r="T74" s="985"/>
      <c r="U74" s="985"/>
      <c r="V74" s="985"/>
      <c r="W74" s="985"/>
    </row>
    <row r="75" ht="22.5" hidden="1" customHeight="1">
      <c r="A75" s="1000" t="s">
        <v>999</v>
      </c>
      <c r="B75" s="992"/>
      <c r="C75" s="992"/>
      <c r="D75" s="1004">
        <f>sumif('الواردات'!H:H,A75,'الواردات'!L:L)</f>
        <v>0</v>
      </c>
      <c r="E75" s="999"/>
      <c r="F75" s="999"/>
      <c r="H75" s="985"/>
      <c r="I75" s="985"/>
      <c r="J75" s="985"/>
      <c r="K75" s="985"/>
      <c r="L75" s="985"/>
      <c r="M75" s="985"/>
      <c r="N75" s="985"/>
      <c r="P75" s="985"/>
      <c r="Q75" s="985"/>
      <c r="R75" s="985"/>
      <c r="S75" s="985"/>
      <c r="T75" s="985"/>
      <c r="U75" s="985"/>
      <c r="V75" s="985"/>
      <c r="W75" s="985"/>
    </row>
    <row r="76" ht="22.5" hidden="1" customHeight="1">
      <c r="A76" s="1000" t="s">
        <v>1964</v>
      </c>
      <c r="B76" s="992"/>
      <c r="C76" s="992"/>
      <c r="D76" s="1004">
        <f>sumif('الواردات'!H:H,A76,'الواردات'!L:L)</f>
        <v>0</v>
      </c>
      <c r="E76" s="999"/>
      <c r="F76" s="999"/>
      <c r="H76" s="985"/>
      <c r="I76" s="985"/>
      <c r="J76" s="985"/>
      <c r="K76" s="985"/>
      <c r="L76" s="985"/>
      <c r="M76" s="985"/>
      <c r="N76" s="985"/>
      <c r="P76" s="985"/>
      <c r="Q76" s="985"/>
      <c r="R76" s="985"/>
      <c r="S76" s="985"/>
      <c r="T76" s="985"/>
      <c r="U76" s="985"/>
      <c r="V76" s="985"/>
      <c r="W76" s="985"/>
    </row>
    <row r="77" ht="22.5" hidden="1" customHeight="1">
      <c r="A77" s="1000" t="s">
        <v>361</v>
      </c>
      <c r="B77" s="992"/>
      <c r="C77" s="992"/>
      <c r="D77" s="1004">
        <f>sumif('الواردات'!H:H,A77,'الواردات'!L:L)</f>
        <v>0</v>
      </c>
      <c r="E77" s="999"/>
      <c r="F77" s="999"/>
      <c r="H77" s="985"/>
      <c r="I77" s="985"/>
      <c r="J77" s="985"/>
      <c r="K77" s="985"/>
      <c r="L77" s="985"/>
      <c r="M77" s="985"/>
      <c r="N77" s="985"/>
      <c r="P77" s="985"/>
      <c r="Q77" s="985"/>
      <c r="R77" s="985"/>
      <c r="S77" s="985"/>
      <c r="T77" s="985"/>
      <c r="U77" s="985"/>
      <c r="V77" s="985"/>
      <c r="W77" s="985"/>
    </row>
    <row r="78" ht="22.5" hidden="1" customHeight="1">
      <c r="A78" s="1000" t="s">
        <v>1077</v>
      </c>
      <c r="B78" s="992"/>
      <c r="C78" s="992"/>
      <c r="D78" s="1004">
        <f>sumif('الواردات'!H:H,A78,'الواردات'!L:L)</f>
        <v>0</v>
      </c>
      <c r="E78" s="999"/>
      <c r="F78" s="999"/>
      <c r="H78" s="985"/>
      <c r="I78" s="985"/>
      <c r="J78" s="985"/>
      <c r="K78" s="985"/>
      <c r="L78" s="985"/>
      <c r="M78" s="985"/>
      <c r="N78" s="985"/>
      <c r="P78" s="985"/>
      <c r="Q78" s="985"/>
      <c r="R78" s="985"/>
      <c r="S78" s="985"/>
      <c r="T78" s="985"/>
      <c r="U78" s="985"/>
      <c r="V78" s="985"/>
      <c r="W78" s="985"/>
    </row>
    <row r="79" ht="22.5" hidden="1" customHeight="1">
      <c r="A79" s="1000" t="s">
        <v>1097</v>
      </c>
      <c r="B79" s="992"/>
      <c r="C79" s="992"/>
      <c r="D79" s="1004">
        <f>sumif('الواردات'!H:H,A79,'الواردات'!L:L)</f>
        <v>0</v>
      </c>
      <c r="E79" s="999"/>
      <c r="F79" s="999"/>
      <c r="H79" s="985"/>
      <c r="I79" s="985"/>
      <c r="J79" s="985"/>
      <c r="K79" s="985"/>
      <c r="L79" s="985"/>
      <c r="M79" s="985"/>
      <c r="N79" s="985"/>
      <c r="P79" s="985"/>
      <c r="Q79" s="985"/>
      <c r="R79" s="985"/>
      <c r="S79" s="985"/>
      <c r="T79" s="985"/>
      <c r="U79" s="985"/>
      <c r="V79" s="985"/>
      <c r="W79" s="985"/>
    </row>
    <row r="80" ht="22.5" hidden="1" customHeight="1">
      <c r="A80" s="1000" t="s">
        <v>1100</v>
      </c>
      <c r="B80" s="992"/>
      <c r="C80" s="992"/>
      <c r="D80" s="1004">
        <f>sumif('الواردات'!H:H,A80,'الواردات'!L:L)</f>
        <v>0</v>
      </c>
      <c r="E80" s="999"/>
      <c r="F80" s="999"/>
      <c r="H80" s="985"/>
      <c r="I80" s="985"/>
      <c r="J80" s="985"/>
      <c r="K80" s="985"/>
      <c r="L80" s="985"/>
      <c r="M80" s="985"/>
      <c r="N80" s="985"/>
      <c r="P80" s="985"/>
      <c r="Q80" s="985"/>
      <c r="R80" s="985"/>
      <c r="S80" s="985"/>
      <c r="T80" s="985"/>
      <c r="U80" s="985"/>
      <c r="V80" s="985"/>
      <c r="W80" s="985"/>
    </row>
    <row r="81" ht="22.5" hidden="1" customHeight="1">
      <c r="A81" s="1000" t="s">
        <v>1167</v>
      </c>
      <c r="B81" s="992"/>
      <c r="C81" s="992"/>
      <c r="D81" s="1004">
        <f>sumif('الواردات'!H:H,A81,'الواردات'!L:L)</f>
        <v>0</v>
      </c>
      <c r="E81" s="999"/>
      <c r="F81" s="999"/>
      <c r="H81" s="985"/>
      <c r="I81" s="985"/>
      <c r="J81" s="985"/>
      <c r="K81" s="985"/>
      <c r="L81" s="985"/>
      <c r="M81" s="985"/>
      <c r="N81" s="985"/>
      <c r="P81" s="985"/>
      <c r="Q81" s="985"/>
      <c r="R81" s="985"/>
      <c r="S81" s="985"/>
      <c r="T81" s="985"/>
      <c r="U81" s="985"/>
      <c r="V81" s="985"/>
      <c r="W81" s="985"/>
    </row>
    <row r="82" ht="22.5" hidden="1" customHeight="1">
      <c r="A82" s="1000" t="s">
        <v>1149</v>
      </c>
      <c r="B82" s="992"/>
      <c r="C82" s="992"/>
      <c r="D82" s="1004">
        <f>sumif('الواردات'!H:H,A82,'الواردات'!L:L)</f>
        <v>0</v>
      </c>
      <c r="E82" s="999"/>
      <c r="F82" s="999"/>
      <c r="H82" s="985"/>
      <c r="I82" s="985"/>
      <c r="J82" s="985"/>
      <c r="K82" s="985"/>
      <c r="L82" s="985"/>
      <c r="M82" s="985"/>
      <c r="N82" s="985"/>
      <c r="P82" s="985"/>
      <c r="Q82" s="985"/>
      <c r="R82" s="985"/>
      <c r="S82" s="985"/>
      <c r="T82" s="985"/>
      <c r="U82" s="985"/>
      <c r="V82" s="985"/>
      <c r="W82" s="985"/>
    </row>
    <row r="83" ht="22.5" hidden="1" customHeight="1">
      <c r="A83" s="1000" t="s">
        <v>1013</v>
      </c>
      <c r="B83" s="992"/>
      <c r="C83" s="992"/>
      <c r="D83" s="1004">
        <f>sumif('الواردات'!H:H,A83,'الواردات'!L:L)</f>
        <v>0</v>
      </c>
      <c r="E83" s="999"/>
      <c r="F83" s="999"/>
      <c r="H83" s="985"/>
      <c r="I83" s="985"/>
      <c r="J83" s="985"/>
      <c r="K83" s="985"/>
      <c r="L83" s="985"/>
      <c r="M83" s="985"/>
      <c r="N83" s="985"/>
      <c r="P83" s="985"/>
      <c r="Q83" s="985"/>
      <c r="R83" s="985"/>
      <c r="S83" s="985"/>
      <c r="T83" s="985"/>
      <c r="U83" s="985"/>
      <c r="V83" s="985"/>
      <c r="W83" s="985"/>
    </row>
    <row r="84" ht="22.5" hidden="1" customHeight="1">
      <c r="A84" s="1005" t="s">
        <v>1241</v>
      </c>
      <c r="B84" s="992"/>
      <c r="C84" s="992"/>
      <c r="D84" s="1004">
        <f>sumif('الواردات'!H:H,A84,'الواردات'!L:L)</f>
        <v>0</v>
      </c>
      <c r="E84" s="999"/>
      <c r="F84" s="999"/>
      <c r="H84" s="985"/>
      <c r="I84" s="985"/>
      <c r="J84" s="985"/>
      <c r="K84" s="985"/>
      <c r="L84" s="985"/>
      <c r="M84" s="985"/>
      <c r="N84" s="985"/>
      <c r="P84" s="985"/>
      <c r="Q84" s="985"/>
      <c r="R84" s="985"/>
      <c r="S84" s="985"/>
      <c r="T84" s="985"/>
      <c r="U84" s="985"/>
      <c r="V84" s="985"/>
      <c r="W84" s="985"/>
    </row>
    <row r="85" ht="22.5" hidden="1" customHeight="1">
      <c r="A85" s="1005" t="s">
        <v>1260</v>
      </c>
      <c r="B85" s="992"/>
      <c r="C85" s="992"/>
      <c r="D85" s="1004">
        <f>sumif('الواردات'!H:H,A85,'الواردات'!L:L)</f>
        <v>0</v>
      </c>
      <c r="E85" s="999"/>
      <c r="F85" s="999"/>
      <c r="H85" s="985"/>
      <c r="I85" s="985"/>
      <c r="J85" s="985"/>
      <c r="K85" s="985"/>
      <c r="L85" s="985"/>
      <c r="M85" s="985"/>
      <c r="N85" s="985"/>
      <c r="P85" s="985"/>
      <c r="Q85" s="985"/>
      <c r="R85" s="985"/>
      <c r="S85" s="985"/>
      <c r="T85" s="985"/>
      <c r="U85" s="985"/>
      <c r="V85" s="985"/>
      <c r="W85" s="985"/>
    </row>
    <row r="86" ht="22.5" hidden="1" customHeight="1">
      <c r="A86" s="1005" t="s">
        <v>2491</v>
      </c>
      <c r="B86" s="992"/>
      <c r="C86" s="992"/>
      <c r="D86" s="1004">
        <f>sumif('الواردات'!H:H,A86,'الواردات'!L:L)</f>
        <v>0</v>
      </c>
      <c r="E86" s="999"/>
      <c r="F86" s="999"/>
      <c r="H86" s="985"/>
      <c r="I86" s="985"/>
      <c r="J86" s="985"/>
      <c r="K86" s="985"/>
      <c r="L86" s="985"/>
      <c r="M86" s="985"/>
      <c r="N86" s="985"/>
      <c r="P86" s="985"/>
      <c r="Q86" s="985"/>
      <c r="R86" s="985"/>
      <c r="S86" s="985"/>
      <c r="T86" s="985"/>
      <c r="U86" s="985"/>
      <c r="V86" s="985"/>
      <c r="W86" s="985"/>
    </row>
    <row r="87" ht="22.5" hidden="1" customHeight="1">
      <c r="A87" s="1005" t="s">
        <v>1263</v>
      </c>
      <c r="B87" s="992"/>
      <c r="C87" s="992"/>
      <c r="D87" s="1004">
        <f>sumif('الواردات'!H:H,A87,'الواردات'!L:L)</f>
        <v>0</v>
      </c>
      <c r="E87" s="999"/>
      <c r="F87" s="999"/>
      <c r="H87" s="985"/>
      <c r="I87" s="985"/>
      <c r="J87" s="985"/>
      <c r="K87" s="985"/>
      <c r="L87" s="985"/>
      <c r="M87" s="985"/>
      <c r="N87" s="985"/>
      <c r="P87" s="985"/>
      <c r="Q87" s="985"/>
      <c r="R87" s="985"/>
      <c r="S87" s="985"/>
      <c r="T87" s="985"/>
      <c r="U87" s="985"/>
      <c r="V87" s="985"/>
      <c r="W87" s="985"/>
    </row>
    <row r="88" ht="22.5" hidden="1" customHeight="1">
      <c r="A88" s="1005" t="s">
        <v>1269</v>
      </c>
      <c r="B88" s="992"/>
      <c r="C88" s="992"/>
      <c r="D88" s="1004">
        <f>sumif('الواردات'!H:H,A88,'الواردات'!L:L)</f>
        <v>0</v>
      </c>
      <c r="E88" s="999"/>
      <c r="F88" s="999"/>
      <c r="H88" s="985"/>
      <c r="I88" s="985"/>
      <c r="J88" s="985"/>
      <c r="K88" s="985"/>
      <c r="L88" s="985"/>
      <c r="M88" s="985"/>
      <c r="N88" s="985"/>
      <c r="P88" s="985"/>
      <c r="Q88" s="985"/>
      <c r="R88" s="985"/>
      <c r="S88" s="985"/>
      <c r="T88" s="985"/>
      <c r="U88" s="985"/>
      <c r="V88" s="985"/>
      <c r="W88" s="985"/>
    </row>
    <row r="89" ht="22.5" hidden="1" customHeight="1">
      <c r="A89" s="1005" t="s">
        <v>1244</v>
      </c>
      <c r="B89" s="992"/>
      <c r="C89" s="992"/>
      <c r="D89" s="1004">
        <f>sumif('الواردات'!H:H,A89,'الواردات'!L:L)</f>
        <v>0</v>
      </c>
      <c r="E89" s="999"/>
      <c r="F89" s="999"/>
      <c r="H89" s="985"/>
      <c r="I89" s="985"/>
      <c r="J89" s="985"/>
      <c r="K89" s="985"/>
      <c r="L89" s="985"/>
      <c r="M89" s="985"/>
      <c r="N89" s="985"/>
      <c r="P89" s="985"/>
      <c r="Q89" s="985"/>
      <c r="R89" s="985"/>
      <c r="S89" s="985"/>
      <c r="T89" s="985"/>
      <c r="U89" s="985"/>
      <c r="V89" s="985"/>
      <c r="W89" s="985"/>
    </row>
    <row r="90" ht="22.5" hidden="1" customHeight="1">
      <c r="A90" s="1005" t="s">
        <v>1276</v>
      </c>
      <c r="B90" s="992"/>
      <c r="C90" s="992"/>
      <c r="D90" s="1004">
        <f>sumif('الواردات'!H:H,A90,'الواردات'!L:L)</f>
        <v>0</v>
      </c>
      <c r="E90" s="999"/>
      <c r="F90" s="999"/>
      <c r="H90" s="985"/>
      <c r="I90" s="985"/>
      <c r="J90" s="985"/>
      <c r="K90" s="985"/>
      <c r="L90" s="985"/>
      <c r="M90" s="985"/>
      <c r="N90" s="985"/>
      <c r="P90" s="985"/>
      <c r="Q90" s="985"/>
      <c r="R90" s="985"/>
      <c r="S90" s="985"/>
      <c r="T90" s="985"/>
      <c r="U90" s="985"/>
      <c r="V90" s="985"/>
      <c r="W90" s="985"/>
    </row>
    <row r="91" ht="22.5" hidden="1" customHeight="1">
      <c r="A91" s="1005" t="s">
        <v>1283</v>
      </c>
      <c r="B91" s="992"/>
      <c r="C91" s="992"/>
      <c r="D91" s="1004">
        <f>sumif('الواردات'!H:H,A91,'الواردات'!L:L)</f>
        <v>0</v>
      </c>
      <c r="E91" s="999"/>
      <c r="F91" s="999"/>
      <c r="H91" s="985"/>
      <c r="I91" s="985"/>
      <c r="J91" s="985"/>
      <c r="K91" s="985"/>
      <c r="L91" s="985"/>
      <c r="M91" s="985"/>
      <c r="N91" s="985"/>
      <c r="P91" s="985"/>
      <c r="Q91" s="985"/>
      <c r="R91" s="985"/>
      <c r="S91" s="985"/>
      <c r="T91" s="985"/>
      <c r="U91" s="985"/>
      <c r="V91" s="985"/>
      <c r="W91" s="985"/>
    </row>
    <row r="92" ht="22.5" hidden="1" customHeight="1">
      <c r="A92" s="1005" t="s">
        <v>1286</v>
      </c>
      <c r="B92" s="992"/>
      <c r="C92" s="992"/>
      <c r="D92" s="1004">
        <f>sumif('الواردات'!H:H,A92,'الواردات'!L:L)</f>
        <v>0</v>
      </c>
      <c r="E92" s="999"/>
      <c r="F92" s="999"/>
      <c r="H92" s="985"/>
      <c r="I92" s="985"/>
      <c r="J92" s="985"/>
      <c r="K92" s="985"/>
      <c r="L92" s="985"/>
      <c r="M92" s="985"/>
      <c r="N92" s="985"/>
      <c r="P92" s="985"/>
      <c r="Q92" s="985"/>
      <c r="R92" s="985"/>
      <c r="S92" s="985"/>
      <c r="T92" s="985"/>
      <c r="U92" s="985"/>
      <c r="V92" s="985"/>
      <c r="W92" s="985"/>
    </row>
    <row r="93" ht="22.5" hidden="1" customHeight="1">
      <c r="A93" s="1005" t="s">
        <v>1330</v>
      </c>
      <c r="B93" s="992"/>
      <c r="C93" s="992"/>
      <c r="D93" s="1004">
        <f>sumif('الواردات'!H:H,A93,'الواردات'!L:L)</f>
        <v>0</v>
      </c>
      <c r="E93" s="999"/>
      <c r="F93" s="999"/>
      <c r="H93" s="985"/>
      <c r="I93" s="985"/>
      <c r="J93" s="985"/>
      <c r="K93" s="985"/>
      <c r="L93" s="985"/>
      <c r="M93" s="985"/>
      <c r="N93" s="985"/>
      <c r="P93" s="985"/>
      <c r="Q93" s="985"/>
      <c r="R93" s="985"/>
      <c r="S93" s="985"/>
      <c r="T93" s="985"/>
      <c r="U93" s="985"/>
      <c r="V93" s="985"/>
      <c r="W93" s="985"/>
    </row>
    <row r="94" ht="22.5" hidden="1" customHeight="1">
      <c r="A94" s="1005" t="s">
        <v>1314</v>
      </c>
      <c r="B94" s="992"/>
      <c r="C94" s="992"/>
      <c r="D94" s="1004">
        <f>sumif('الواردات'!H:H,A94,'الواردات'!L:L)</f>
        <v>0</v>
      </c>
      <c r="E94" s="999"/>
      <c r="F94" s="999"/>
      <c r="H94" s="985"/>
      <c r="I94" s="985"/>
      <c r="J94" s="985"/>
      <c r="K94" s="985"/>
      <c r="L94" s="985"/>
      <c r="M94" s="985"/>
      <c r="N94" s="985"/>
      <c r="P94" s="985"/>
      <c r="Q94" s="985"/>
      <c r="R94" s="985"/>
      <c r="S94" s="985"/>
      <c r="T94" s="985"/>
      <c r="U94" s="985"/>
      <c r="V94" s="985"/>
      <c r="W94" s="985"/>
    </row>
    <row r="95" ht="22.5" hidden="1" customHeight="1">
      <c r="A95" s="1005" t="s">
        <v>1351</v>
      </c>
      <c r="B95" s="992"/>
      <c r="C95" s="992"/>
      <c r="D95" s="1004">
        <f>sumif('الواردات'!H:H,A95,'الواردات'!L:L)</f>
        <v>0</v>
      </c>
      <c r="E95" s="999"/>
      <c r="F95" s="999"/>
      <c r="H95" s="985"/>
      <c r="I95" s="985"/>
      <c r="J95" s="985"/>
      <c r="K95" s="985"/>
      <c r="L95" s="985"/>
      <c r="M95" s="985"/>
      <c r="N95" s="985"/>
      <c r="P95" s="985"/>
      <c r="Q95" s="985"/>
      <c r="R95" s="985"/>
      <c r="S95" s="985"/>
      <c r="T95" s="985"/>
      <c r="U95" s="985"/>
      <c r="V95" s="985"/>
      <c r="W95" s="985"/>
    </row>
    <row r="96" ht="22.5" hidden="1" customHeight="1">
      <c r="A96" s="1005" t="s">
        <v>1332</v>
      </c>
      <c r="B96" s="992"/>
      <c r="C96" s="992"/>
      <c r="D96" s="1004">
        <f>sumif('الواردات'!H:H,A96,'الواردات'!L:L)</f>
        <v>0</v>
      </c>
      <c r="E96" s="999"/>
      <c r="F96" s="999"/>
      <c r="H96" s="985"/>
      <c r="I96" s="985"/>
      <c r="J96" s="985"/>
      <c r="K96" s="985"/>
      <c r="L96" s="985"/>
      <c r="M96" s="985"/>
      <c r="N96" s="985"/>
      <c r="P96" s="985"/>
      <c r="Q96" s="985"/>
      <c r="R96" s="985"/>
      <c r="S96" s="985"/>
      <c r="T96" s="985"/>
      <c r="U96" s="985"/>
      <c r="V96" s="985"/>
      <c r="W96" s="985"/>
    </row>
    <row r="97" ht="22.5" hidden="1" customHeight="1">
      <c r="A97" s="1005" t="s">
        <v>1335</v>
      </c>
      <c r="B97" s="992"/>
      <c r="C97" s="992"/>
      <c r="D97" s="1004">
        <f>sumif('الواردات'!H:H,A97,'الواردات'!L:L)</f>
        <v>0</v>
      </c>
      <c r="E97" s="999"/>
      <c r="F97" s="999"/>
      <c r="H97" s="985"/>
      <c r="I97" s="985"/>
      <c r="J97" s="985"/>
      <c r="K97" s="985"/>
      <c r="L97" s="985"/>
      <c r="M97" s="985"/>
      <c r="N97" s="985"/>
      <c r="P97" s="985"/>
      <c r="Q97" s="985"/>
      <c r="R97" s="985"/>
      <c r="S97" s="985"/>
      <c r="T97" s="985"/>
      <c r="U97" s="985"/>
      <c r="V97" s="985"/>
      <c r="W97" s="985"/>
    </row>
    <row r="98" ht="22.5" hidden="1" customHeight="1">
      <c r="A98" s="1005" t="s">
        <v>3541</v>
      </c>
      <c r="B98" s="992"/>
      <c r="C98" s="992"/>
      <c r="D98" s="1004">
        <f>sumif('الواردات'!H:H,A98,'الواردات'!L:L)</f>
        <v>0</v>
      </c>
      <c r="E98" s="999"/>
      <c r="F98" s="999"/>
      <c r="H98" s="985"/>
      <c r="I98" s="985"/>
      <c r="J98" s="985"/>
      <c r="K98" s="985"/>
      <c r="L98" s="985"/>
      <c r="M98" s="985"/>
      <c r="N98" s="985"/>
      <c r="P98" s="985"/>
      <c r="Q98" s="985"/>
      <c r="R98" s="985"/>
      <c r="S98" s="985"/>
      <c r="T98" s="985"/>
      <c r="U98" s="985"/>
      <c r="V98" s="985"/>
      <c r="W98" s="985"/>
    </row>
    <row r="99" ht="22.5" hidden="1" customHeight="1">
      <c r="A99" s="1005" t="s">
        <v>1362</v>
      </c>
      <c r="B99" s="992"/>
      <c r="C99" s="992"/>
      <c r="D99" s="1004">
        <f>sumif('الواردات'!H:H,A99,'الواردات'!L:L)</f>
        <v>0</v>
      </c>
      <c r="E99" s="999"/>
      <c r="F99" s="999"/>
      <c r="H99" s="985"/>
      <c r="I99" s="985"/>
      <c r="J99" s="985"/>
      <c r="K99" s="985"/>
      <c r="L99" s="985"/>
      <c r="M99" s="985"/>
      <c r="N99" s="985"/>
      <c r="P99" s="985"/>
      <c r="Q99" s="985"/>
      <c r="R99" s="985"/>
      <c r="S99" s="985"/>
      <c r="T99" s="985"/>
      <c r="U99" s="985"/>
      <c r="V99" s="985"/>
      <c r="W99" s="985"/>
    </row>
    <row r="100" ht="22.5" hidden="1" customHeight="1">
      <c r="A100" s="1005" t="s">
        <v>3542</v>
      </c>
      <c r="B100" s="992"/>
      <c r="C100" s="992"/>
      <c r="D100" s="1004">
        <f>sumif('الواردات'!H:H,A100,'الواردات'!L:L)</f>
        <v>0</v>
      </c>
      <c r="E100" s="999"/>
      <c r="F100" s="999"/>
      <c r="H100" s="985"/>
      <c r="I100" s="985"/>
      <c r="J100" s="985"/>
      <c r="K100" s="985"/>
      <c r="L100" s="985"/>
      <c r="M100" s="985"/>
      <c r="N100" s="985"/>
      <c r="P100" s="985"/>
      <c r="Q100" s="985"/>
      <c r="R100" s="985"/>
      <c r="S100" s="985"/>
      <c r="T100" s="985"/>
      <c r="U100" s="985"/>
      <c r="V100" s="985"/>
      <c r="W100" s="985"/>
    </row>
    <row r="101" ht="22.5" hidden="1" customHeight="1">
      <c r="A101" s="1005" t="s">
        <v>1405</v>
      </c>
      <c r="B101" s="992"/>
      <c r="C101" s="992"/>
      <c r="D101" s="1004">
        <f>sumif('الواردات'!H:H,A101,'الواردات'!L:L)</f>
        <v>0</v>
      </c>
      <c r="E101" s="999"/>
      <c r="F101" s="999"/>
      <c r="H101" s="985"/>
      <c r="I101" s="985"/>
      <c r="J101" s="985"/>
      <c r="K101" s="985"/>
      <c r="L101" s="985"/>
      <c r="M101" s="985"/>
      <c r="N101" s="985"/>
      <c r="P101" s="985"/>
      <c r="Q101" s="985"/>
      <c r="R101" s="985"/>
      <c r="S101" s="985"/>
      <c r="T101" s="985"/>
      <c r="U101" s="985"/>
      <c r="V101" s="985"/>
      <c r="W101" s="985"/>
    </row>
    <row r="102" ht="22.5" hidden="1" customHeight="1">
      <c r="A102" s="1005" t="s">
        <v>1411</v>
      </c>
      <c r="B102" s="992"/>
      <c r="C102" s="992"/>
      <c r="D102" s="1004">
        <f>sumif('الواردات'!H:H,A102,'الواردات'!L:L)</f>
        <v>0</v>
      </c>
      <c r="E102" s="999"/>
      <c r="F102" s="999"/>
      <c r="H102" s="985"/>
      <c r="I102" s="985"/>
      <c r="J102" s="985"/>
      <c r="K102" s="985"/>
      <c r="L102" s="985"/>
      <c r="M102" s="985"/>
      <c r="N102" s="985"/>
      <c r="P102" s="985"/>
      <c r="Q102" s="985"/>
      <c r="R102" s="985"/>
      <c r="S102" s="985"/>
      <c r="T102" s="985"/>
      <c r="U102" s="985"/>
      <c r="V102" s="985"/>
      <c r="W102" s="985"/>
    </row>
    <row r="103" ht="22.5" hidden="1" customHeight="1">
      <c r="A103" s="1005" t="s">
        <v>1408</v>
      </c>
      <c r="B103" s="992"/>
      <c r="C103" s="992"/>
      <c r="D103" s="1004">
        <f>sumif('الواردات'!H:H,A103,'الواردات'!L:L)</f>
        <v>0</v>
      </c>
      <c r="E103" s="999"/>
      <c r="F103" s="999"/>
      <c r="H103" s="985"/>
      <c r="I103" s="985"/>
      <c r="J103" s="985"/>
      <c r="K103" s="985"/>
      <c r="L103" s="985"/>
      <c r="M103" s="985"/>
      <c r="N103" s="985"/>
      <c r="P103" s="985"/>
      <c r="Q103" s="985"/>
      <c r="R103" s="985"/>
      <c r="S103" s="985"/>
      <c r="T103" s="985"/>
      <c r="U103" s="985"/>
      <c r="V103" s="985"/>
      <c r="W103" s="985"/>
    </row>
    <row r="104" ht="22.5" hidden="1" customHeight="1">
      <c r="A104" s="1005" t="s">
        <v>3543</v>
      </c>
      <c r="B104" s="992"/>
      <c r="C104" s="992"/>
      <c r="D104" s="1004">
        <f>sumif('الواردات'!H:H,A104,'الواردات'!L:L)</f>
        <v>0</v>
      </c>
      <c r="E104" s="999"/>
      <c r="F104" s="999"/>
      <c r="H104" s="985"/>
      <c r="I104" s="985"/>
      <c r="J104" s="985"/>
      <c r="K104" s="985"/>
      <c r="L104" s="985"/>
      <c r="M104" s="985"/>
      <c r="N104" s="985"/>
      <c r="P104" s="985"/>
      <c r="Q104" s="985"/>
      <c r="R104" s="985"/>
      <c r="S104" s="985"/>
      <c r="T104" s="985"/>
      <c r="U104" s="985"/>
      <c r="V104" s="985"/>
      <c r="W104" s="985"/>
    </row>
    <row r="105" ht="22.5" hidden="1" customHeight="1">
      <c r="A105" s="1005" t="s">
        <v>3410</v>
      </c>
      <c r="B105" s="992"/>
      <c r="C105" s="992"/>
      <c r="D105" s="1004">
        <f>sumif('الواردات'!H:H,A105,'الواردات'!L:L)</f>
        <v>0</v>
      </c>
      <c r="E105" s="999"/>
      <c r="F105" s="999"/>
      <c r="H105" s="985"/>
      <c r="I105" s="985"/>
      <c r="J105" s="985"/>
      <c r="K105" s="985"/>
      <c r="L105" s="985"/>
      <c r="M105" s="985"/>
      <c r="N105" s="985"/>
      <c r="P105" s="985"/>
      <c r="Q105" s="985"/>
      <c r="R105" s="985"/>
      <c r="S105" s="985"/>
      <c r="T105" s="985"/>
      <c r="U105" s="985"/>
      <c r="V105" s="985"/>
      <c r="W105" s="985"/>
    </row>
    <row r="106" ht="22.5" hidden="1" customHeight="1">
      <c r="A106" s="1005" t="s">
        <v>3544</v>
      </c>
      <c r="B106" s="992"/>
      <c r="C106" s="992"/>
      <c r="D106" s="1004">
        <f>sumif('الواردات'!H:H,A106,'الواردات'!L:L)</f>
        <v>0</v>
      </c>
      <c r="E106" s="999"/>
      <c r="F106" s="999"/>
      <c r="H106" s="985"/>
      <c r="I106" s="985"/>
      <c r="J106" s="985"/>
      <c r="K106" s="985"/>
      <c r="L106" s="985"/>
      <c r="M106" s="985"/>
      <c r="N106" s="985"/>
      <c r="P106" s="985"/>
      <c r="Q106" s="985"/>
      <c r="R106" s="985"/>
      <c r="S106" s="985"/>
      <c r="T106" s="985"/>
      <c r="U106" s="985"/>
      <c r="V106" s="985"/>
      <c r="W106" s="985"/>
    </row>
    <row r="107" ht="22.5" hidden="1" customHeight="1">
      <c r="A107" s="1005" t="s">
        <v>1512</v>
      </c>
      <c r="B107" s="992"/>
      <c r="C107" s="992"/>
      <c r="D107" s="1004">
        <f>sumif('الواردات'!H:H,A107,'الواردات'!L:L)</f>
        <v>0</v>
      </c>
      <c r="E107" s="999"/>
      <c r="F107" s="999"/>
      <c r="H107" s="985"/>
      <c r="I107" s="985"/>
      <c r="J107" s="985"/>
      <c r="K107" s="985"/>
      <c r="L107" s="985"/>
      <c r="M107" s="985"/>
      <c r="N107" s="985"/>
      <c r="P107" s="985"/>
      <c r="Q107" s="985"/>
      <c r="R107" s="985"/>
      <c r="S107" s="985"/>
      <c r="T107" s="985"/>
      <c r="U107" s="985"/>
      <c r="V107" s="985"/>
      <c r="W107" s="985"/>
    </row>
    <row r="108" ht="22.5" hidden="1" customHeight="1">
      <c r="A108" s="1005" t="s">
        <v>1452</v>
      </c>
      <c r="B108" s="992"/>
      <c r="C108" s="992"/>
      <c r="D108" s="1004">
        <f>sumif('الواردات'!H:H,A108,'الواردات'!L:L)</f>
        <v>0</v>
      </c>
      <c r="E108" s="999"/>
      <c r="F108" s="999"/>
      <c r="H108" s="985"/>
      <c r="I108" s="985"/>
      <c r="J108" s="985"/>
      <c r="K108" s="985"/>
      <c r="L108" s="985"/>
      <c r="M108" s="985"/>
      <c r="N108" s="985"/>
      <c r="P108" s="985"/>
      <c r="Q108" s="985"/>
      <c r="R108" s="985"/>
      <c r="S108" s="985"/>
      <c r="T108" s="985"/>
      <c r="U108" s="985"/>
      <c r="V108" s="985"/>
      <c r="W108" s="985"/>
    </row>
    <row r="109" ht="22.5" hidden="1" customHeight="1">
      <c r="A109" s="1005" t="s">
        <v>1460</v>
      </c>
      <c r="B109" s="992"/>
      <c r="C109" s="992"/>
      <c r="D109" s="1004">
        <f>sumif('الواردات'!H:H,A109,'الواردات'!L:L)</f>
        <v>0</v>
      </c>
      <c r="E109" s="999"/>
      <c r="F109" s="999"/>
      <c r="H109" s="985"/>
      <c r="I109" s="985"/>
      <c r="J109" s="985"/>
      <c r="K109" s="985"/>
      <c r="L109" s="985"/>
      <c r="M109" s="985"/>
      <c r="N109" s="985"/>
      <c r="P109" s="985"/>
      <c r="Q109" s="985"/>
      <c r="R109" s="985"/>
      <c r="S109" s="985"/>
      <c r="T109" s="985"/>
      <c r="U109" s="985"/>
      <c r="V109" s="985"/>
      <c r="W109" s="985"/>
    </row>
    <row r="110" ht="22.5" hidden="1" customHeight="1">
      <c r="A110" s="1005" t="s">
        <v>1989</v>
      </c>
      <c r="B110" s="992"/>
      <c r="C110" s="992"/>
      <c r="D110" s="1004">
        <f>sumif('الواردات'!H:H,A110,'الواردات'!L:L)</f>
        <v>0</v>
      </c>
      <c r="E110" s="999"/>
      <c r="F110" s="999"/>
      <c r="H110" s="985"/>
      <c r="I110" s="985"/>
      <c r="J110" s="985"/>
      <c r="K110" s="985"/>
      <c r="L110" s="985"/>
      <c r="M110" s="985"/>
      <c r="N110" s="985"/>
      <c r="P110" s="985"/>
      <c r="Q110" s="985"/>
      <c r="R110" s="985"/>
      <c r="S110" s="985"/>
      <c r="T110" s="985"/>
      <c r="U110" s="985"/>
      <c r="V110" s="985"/>
      <c r="W110" s="985"/>
    </row>
    <row r="111" ht="22.5" hidden="1" customHeight="1">
      <c r="A111" s="1005" t="s">
        <v>1099</v>
      </c>
      <c r="B111" s="992"/>
      <c r="C111" s="992"/>
      <c r="D111" s="1004">
        <f>sumif('الواردات'!H:H,A111,'الواردات'!L:L)</f>
        <v>0</v>
      </c>
      <c r="E111" s="999"/>
      <c r="F111" s="999"/>
      <c r="H111" s="985"/>
      <c r="I111" s="985"/>
      <c r="J111" s="985"/>
      <c r="K111" s="985"/>
      <c r="L111" s="985"/>
      <c r="M111" s="985"/>
      <c r="N111" s="985"/>
      <c r="P111" s="985"/>
      <c r="Q111" s="985"/>
      <c r="R111" s="985"/>
      <c r="S111" s="985"/>
      <c r="T111" s="985"/>
      <c r="U111" s="985"/>
      <c r="V111" s="985"/>
      <c r="W111" s="985"/>
    </row>
    <row r="112" ht="22.5" hidden="1" customHeight="1">
      <c r="A112" s="1005" t="s">
        <v>3545</v>
      </c>
      <c r="B112" s="992"/>
      <c r="C112" s="992"/>
      <c r="D112" s="1004">
        <f>sumif('الواردات'!H:H,A112,'الواردات'!L:L)</f>
        <v>0</v>
      </c>
      <c r="E112" s="999"/>
      <c r="F112" s="999"/>
      <c r="H112" s="985"/>
      <c r="I112" s="985"/>
      <c r="J112" s="985"/>
      <c r="K112" s="985"/>
      <c r="L112" s="985"/>
      <c r="M112" s="985"/>
      <c r="N112" s="985"/>
      <c r="P112" s="985"/>
      <c r="Q112" s="985"/>
      <c r="R112" s="985"/>
      <c r="S112" s="985"/>
      <c r="T112" s="985"/>
      <c r="U112" s="985"/>
      <c r="V112" s="985"/>
      <c r="W112" s="985"/>
    </row>
    <row r="113" ht="22.5" hidden="1" customHeight="1">
      <c r="A113" s="1005" t="s">
        <v>1503</v>
      </c>
      <c r="B113" s="992"/>
      <c r="C113" s="992"/>
      <c r="D113" s="1004">
        <f>sumif('الواردات'!H:H,A113,'الواردات'!L:L)</f>
        <v>0</v>
      </c>
      <c r="E113" s="999"/>
      <c r="F113" s="999"/>
      <c r="H113" s="985"/>
      <c r="I113" s="985"/>
      <c r="J113" s="985"/>
      <c r="K113" s="985"/>
      <c r="L113" s="985"/>
      <c r="M113" s="985"/>
      <c r="N113" s="985"/>
      <c r="P113" s="985"/>
      <c r="Q113" s="985"/>
      <c r="R113" s="985"/>
      <c r="S113" s="985"/>
      <c r="T113" s="985"/>
      <c r="U113" s="985"/>
      <c r="V113" s="985"/>
      <c r="W113" s="985"/>
    </row>
    <row r="114" ht="22.5" hidden="1" customHeight="1">
      <c r="A114" s="1005" t="s">
        <v>205</v>
      </c>
      <c r="B114" s="992"/>
      <c r="C114" s="992"/>
      <c r="D114" s="1004">
        <f>sumif('الواردات'!H:H,A114,'الواردات'!L:L)</f>
        <v>0</v>
      </c>
      <c r="E114" s="999"/>
      <c r="F114" s="999"/>
      <c r="H114" s="985"/>
      <c r="I114" s="985"/>
      <c r="J114" s="985"/>
      <c r="K114" s="985"/>
      <c r="L114" s="985"/>
      <c r="M114" s="985"/>
      <c r="N114" s="985"/>
      <c r="P114" s="985"/>
      <c r="Q114" s="985"/>
      <c r="R114" s="985"/>
      <c r="S114" s="985"/>
      <c r="T114" s="985"/>
      <c r="U114" s="985"/>
      <c r="V114" s="985"/>
      <c r="W114" s="985"/>
    </row>
    <row r="115" ht="22.5" hidden="1" customHeight="1">
      <c r="B115" s="992"/>
      <c r="C115" s="992"/>
      <c r="D115" s="1004">
        <f>sumif('الواردات'!H:H,A115,'الواردات'!L:L)</f>
        <v>0</v>
      </c>
      <c r="E115" s="999"/>
      <c r="F115" s="999"/>
      <c r="H115" s="985"/>
      <c r="I115" s="985"/>
      <c r="J115" s="985"/>
      <c r="K115" s="985"/>
      <c r="L115" s="985"/>
      <c r="M115" s="985"/>
      <c r="N115" s="985"/>
      <c r="P115" s="985"/>
      <c r="Q115" s="985"/>
      <c r="R115" s="985"/>
      <c r="S115" s="985"/>
      <c r="T115" s="985"/>
      <c r="U115" s="985"/>
      <c r="V115" s="985"/>
      <c r="W115" s="985"/>
    </row>
    <row r="116" ht="22.5" hidden="1" customHeight="1">
      <c r="B116" s="992"/>
      <c r="C116" s="992"/>
      <c r="D116" s="1004">
        <f>sumif('الواردات'!H:H,A116,'الواردات'!L:L)</f>
        <v>0</v>
      </c>
      <c r="E116" s="999"/>
      <c r="F116" s="999"/>
      <c r="H116" s="985"/>
      <c r="I116" s="985"/>
      <c r="J116" s="985"/>
      <c r="K116" s="985"/>
      <c r="L116" s="985"/>
      <c r="M116" s="985"/>
      <c r="N116" s="985"/>
      <c r="P116" s="985"/>
      <c r="Q116" s="985"/>
      <c r="R116" s="985"/>
      <c r="S116" s="985"/>
      <c r="T116" s="985"/>
      <c r="U116" s="985"/>
      <c r="V116" s="985"/>
      <c r="W116" s="985"/>
    </row>
    <row r="117" ht="22.5" hidden="1" customHeight="1">
      <c r="B117" s="992"/>
      <c r="C117" s="992"/>
      <c r="D117" s="1004">
        <f>sumif('الواردات'!H:H,A117,'الواردات'!L:L)</f>
        <v>0</v>
      </c>
      <c r="E117" s="999"/>
      <c r="F117" s="999"/>
      <c r="H117" s="985"/>
      <c r="I117" s="985"/>
      <c r="J117" s="985"/>
      <c r="K117" s="985"/>
      <c r="L117" s="985"/>
      <c r="M117" s="985"/>
      <c r="N117" s="985"/>
      <c r="P117" s="985"/>
      <c r="Q117" s="985"/>
      <c r="R117" s="985"/>
      <c r="S117" s="985"/>
      <c r="T117" s="985"/>
      <c r="U117" s="985"/>
      <c r="V117" s="985"/>
      <c r="W117" s="985"/>
    </row>
    <row r="118" ht="22.5" hidden="1" customHeight="1">
      <c r="B118" s="992"/>
      <c r="C118" s="992"/>
      <c r="D118" s="1004">
        <f>sumif('الواردات'!H:H,A118,'الواردات'!L:L)</f>
        <v>0</v>
      </c>
      <c r="E118" s="999"/>
      <c r="F118" s="999"/>
      <c r="H118" s="985"/>
      <c r="I118" s="985"/>
      <c r="J118" s="985"/>
      <c r="K118" s="985"/>
      <c r="L118" s="985"/>
      <c r="M118" s="985"/>
      <c r="N118" s="985"/>
      <c r="P118" s="985"/>
      <c r="Q118" s="985"/>
      <c r="R118" s="985"/>
      <c r="S118" s="985"/>
      <c r="T118" s="985"/>
      <c r="U118" s="985"/>
      <c r="V118" s="985"/>
      <c r="W118" s="985"/>
    </row>
    <row r="119" ht="22.5" hidden="1" customHeight="1">
      <c r="B119" s="992"/>
      <c r="C119" s="992"/>
      <c r="D119" s="1004">
        <f>sumif('الواردات'!H:H,A119,'الواردات'!L:L)</f>
        <v>0</v>
      </c>
      <c r="E119" s="999"/>
      <c r="F119" s="999"/>
      <c r="H119" s="985"/>
      <c r="I119" s="985"/>
      <c r="J119" s="985"/>
      <c r="K119" s="985"/>
      <c r="L119" s="985"/>
      <c r="M119" s="985"/>
      <c r="N119" s="985"/>
      <c r="P119" s="985"/>
      <c r="Q119" s="985"/>
      <c r="R119" s="985"/>
      <c r="S119" s="985"/>
      <c r="T119" s="985"/>
      <c r="U119" s="985"/>
      <c r="V119" s="985"/>
      <c r="W119" s="985"/>
    </row>
    <row r="120" ht="22.5" hidden="1" customHeight="1">
      <c r="B120" s="992"/>
      <c r="C120" s="992"/>
      <c r="D120" s="1004">
        <f>sumif('الواردات'!H:H,A120,'الواردات'!L:L)</f>
        <v>0</v>
      </c>
      <c r="E120" s="999"/>
      <c r="F120" s="999"/>
      <c r="H120" s="985"/>
      <c r="I120" s="985"/>
      <c r="J120" s="985"/>
      <c r="K120" s="985"/>
      <c r="L120" s="985"/>
      <c r="M120" s="985"/>
      <c r="N120" s="985"/>
      <c r="P120" s="985"/>
      <c r="Q120" s="985"/>
      <c r="R120" s="985"/>
      <c r="S120" s="985"/>
      <c r="T120" s="985"/>
      <c r="U120" s="985"/>
      <c r="V120" s="985"/>
      <c r="W120" s="985"/>
    </row>
    <row r="121" ht="22.5" hidden="1" customHeight="1">
      <c r="B121" s="992"/>
      <c r="C121" s="992"/>
      <c r="D121" s="1004">
        <f>sumif('الواردات'!H:H,A121,'الواردات'!L:L)</f>
        <v>0</v>
      </c>
      <c r="E121" s="999"/>
      <c r="F121" s="999"/>
      <c r="H121" s="985"/>
      <c r="I121" s="985"/>
      <c r="J121" s="985"/>
      <c r="K121" s="985"/>
      <c r="L121" s="985"/>
      <c r="M121" s="985"/>
      <c r="N121" s="985"/>
      <c r="P121" s="985"/>
      <c r="Q121" s="985"/>
      <c r="R121" s="985"/>
      <c r="S121" s="985"/>
      <c r="T121" s="985"/>
      <c r="U121" s="985"/>
      <c r="V121" s="985"/>
      <c r="W121" s="985"/>
    </row>
    <row r="122" ht="22.5" hidden="1" customHeight="1">
      <c r="B122" s="992"/>
      <c r="C122" s="992"/>
      <c r="D122" s="1004">
        <f>sumif('الواردات'!H:H,A122,'الواردات'!L:L)</f>
        <v>0</v>
      </c>
      <c r="E122" s="999"/>
      <c r="F122" s="999"/>
      <c r="H122" s="985"/>
      <c r="I122" s="985"/>
      <c r="J122" s="985"/>
      <c r="K122" s="985"/>
      <c r="L122" s="985"/>
      <c r="M122" s="985"/>
      <c r="N122" s="985"/>
      <c r="P122" s="985"/>
      <c r="Q122" s="985"/>
      <c r="R122" s="985"/>
      <c r="S122" s="985"/>
      <c r="T122" s="985"/>
      <c r="U122" s="985"/>
      <c r="V122" s="985"/>
      <c r="W122" s="985"/>
    </row>
    <row r="123" ht="22.5" hidden="1" customHeight="1">
      <c r="B123" s="992"/>
      <c r="C123" s="992"/>
      <c r="D123" s="1004">
        <f>sumif('الواردات'!H:H,A123,'الواردات'!L:L)</f>
        <v>0</v>
      </c>
      <c r="E123" s="999"/>
      <c r="F123" s="999"/>
      <c r="H123" s="985"/>
      <c r="I123" s="985"/>
      <c r="J123" s="985"/>
      <c r="K123" s="985"/>
      <c r="L123" s="985"/>
      <c r="M123" s="985"/>
      <c r="N123" s="985"/>
      <c r="P123" s="985"/>
      <c r="Q123" s="985"/>
      <c r="R123" s="985"/>
      <c r="S123" s="985"/>
      <c r="T123" s="985"/>
      <c r="U123" s="985"/>
      <c r="V123" s="985"/>
      <c r="W123" s="985"/>
    </row>
    <row r="124" ht="22.5" hidden="1" customHeight="1">
      <c r="B124" s="992"/>
      <c r="C124" s="992"/>
      <c r="D124" s="1004">
        <f>sumif('الواردات'!H:H,A124,'الواردات'!L:L)</f>
        <v>0</v>
      </c>
      <c r="E124" s="999"/>
      <c r="F124" s="999"/>
      <c r="H124" s="985"/>
      <c r="I124" s="985"/>
      <c r="J124" s="985"/>
      <c r="K124" s="985"/>
      <c r="L124" s="985"/>
      <c r="M124" s="985"/>
      <c r="N124" s="985"/>
      <c r="P124" s="985"/>
      <c r="Q124" s="985"/>
      <c r="R124" s="985"/>
      <c r="S124" s="985"/>
      <c r="T124" s="985"/>
      <c r="U124" s="985"/>
      <c r="V124" s="985"/>
      <c r="W124" s="985"/>
    </row>
    <row r="125" ht="22.5" hidden="1" customHeight="1">
      <c r="B125" s="992"/>
      <c r="C125" s="992"/>
      <c r="D125" s="1004">
        <f>sumif('الواردات'!H:H,A125,'الواردات'!L:L)</f>
        <v>0</v>
      </c>
      <c r="E125" s="999"/>
      <c r="F125" s="999"/>
      <c r="H125" s="985"/>
      <c r="I125" s="985"/>
      <c r="J125" s="985"/>
      <c r="K125" s="985"/>
      <c r="L125" s="985"/>
      <c r="M125" s="985"/>
      <c r="N125" s="985"/>
      <c r="P125" s="985"/>
      <c r="Q125" s="985"/>
      <c r="R125" s="985"/>
      <c r="S125" s="985"/>
      <c r="T125" s="985"/>
      <c r="U125" s="985"/>
      <c r="V125" s="985"/>
      <c r="W125" s="985"/>
    </row>
    <row r="126" ht="22.5" hidden="1" customHeight="1">
      <c r="B126" s="992"/>
      <c r="C126" s="992"/>
      <c r="D126" s="1004">
        <f>sumif('الواردات'!H:H,A126,'الواردات'!L:L)</f>
        <v>0</v>
      </c>
      <c r="E126" s="999"/>
      <c r="F126" s="999"/>
      <c r="H126" s="985"/>
      <c r="I126" s="985"/>
      <c r="J126" s="985"/>
      <c r="K126" s="985"/>
      <c r="L126" s="985"/>
      <c r="M126" s="985"/>
      <c r="N126" s="985"/>
      <c r="P126" s="985"/>
      <c r="Q126" s="985"/>
      <c r="R126" s="985"/>
      <c r="S126" s="985"/>
      <c r="T126" s="985"/>
      <c r="U126" s="985"/>
      <c r="V126" s="985"/>
      <c r="W126" s="985"/>
    </row>
    <row r="127" ht="22.5" hidden="1" customHeight="1">
      <c r="B127" s="992"/>
      <c r="C127" s="992"/>
      <c r="D127" s="1004">
        <f>sumif('الواردات'!H:H,A127,'الواردات'!L:L)</f>
        <v>0</v>
      </c>
      <c r="E127" s="999"/>
      <c r="F127" s="999"/>
      <c r="H127" s="985"/>
      <c r="I127" s="985"/>
      <c r="J127" s="985"/>
      <c r="K127" s="985"/>
      <c r="L127" s="985"/>
      <c r="M127" s="985"/>
      <c r="N127" s="985"/>
      <c r="P127" s="985"/>
      <c r="Q127" s="985"/>
      <c r="R127" s="985"/>
      <c r="S127" s="985"/>
      <c r="T127" s="985"/>
      <c r="U127" s="985"/>
      <c r="V127" s="985"/>
      <c r="W127" s="985"/>
    </row>
    <row r="128" ht="22.5" hidden="1" customHeight="1">
      <c r="B128" s="992"/>
      <c r="C128" s="992"/>
      <c r="D128" s="1004">
        <f>sumif('الواردات'!H:H,A128,'الواردات'!L:L)</f>
        <v>0</v>
      </c>
      <c r="E128" s="999"/>
      <c r="F128" s="999"/>
      <c r="H128" s="985"/>
      <c r="I128" s="985"/>
      <c r="J128" s="985"/>
      <c r="K128" s="985"/>
      <c r="L128" s="985"/>
      <c r="M128" s="985"/>
      <c r="N128" s="985"/>
      <c r="P128" s="985"/>
      <c r="Q128" s="985"/>
      <c r="R128" s="985"/>
      <c r="S128" s="985"/>
      <c r="T128" s="985"/>
      <c r="U128" s="985"/>
      <c r="V128" s="985"/>
      <c r="W128" s="985"/>
    </row>
    <row r="129" ht="22.5" hidden="1" customHeight="1">
      <c r="B129" s="992"/>
      <c r="C129" s="992"/>
      <c r="D129" s="1004">
        <f>sumif('الواردات'!H:H,A129,'الواردات'!L:L)</f>
        <v>0</v>
      </c>
      <c r="E129" s="999"/>
      <c r="F129" s="999"/>
      <c r="H129" s="985"/>
      <c r="I129" s="985"/>
      <c r="J129" s="985"/>
      <c r="K129" s="985"/>
      <c r="L129" s="985"/>
      <c r="M129" s="985"/>
      <c r="N129" s="985"/>
      <c r="P129" s="985"/>
      <c r="Q129" s="985"/>
      <c r="R129" s="985"/>
      <c r="S129" s="985"/>
      <c r="T129" s="985"/>
      <c r="U129" s="985"/>
      <c r="V129" s="985"/>
      <c r="W129" s="985"/>
    </row>
    <row r="130" ht="22.5" hidden="1" customHeight="1">
      <c r="B130" s="992"/>
      <c r="C130" s="992"/>
      <c r="D130" s="1004">
        <f>sumif('الواردات'!H:H,A130,'الواردات'!L:L)</f>
        <v>0</v>
      </c>
      <c r="E130" s="999"/>
      <c r="F130" s="999"/>
      <c r="H130" s="985"/>
      <c r="I130" s="985"/>
      <c r="J130" s="985"/>
      <c r="K130" s="985"/>
      <c r="L130" s="985"/>
      <c r="M130" s="985"/>
      <c r="N130" s="985"/>
      <c r="P130" s="985"/>
      <c r="Q130" s="985"/>
      <c r="R130" s="985"/>
      <c r="S130" s="985"/>
      <c r="T130" s="985"/>
      <c r="U130" s="985"/>
      <c r="V130" s="985"/>
      <c r="W130" s="985"/>
    </row>
    <row r="131" ht="22.5" hidden="1" customHeight="1">
      <c r="B131" s="992"/>
      <c r="C131" s="992"/>
      <c r="D131" s="1004">
        <f>sumif('الواردات'!H:H,A131,'الواردات'!L:L)</f>
        <v>0</v>
      </c>
      <c r="E131" s="999"/>
      <c r="F131" s="999"/>
      <c r="H131" s="985"/>
      <c r="I131" s="985"/>
      <c r="J131" s="985"/>
      <c r="K131" s="985"/>
      <c r="L131" s="985"/>
      <c r="M131" s="985"/>
      <c r="N131" s="985"/>
      <c r="P131" s="985"/>
      <c r="Q131" s="985"/>
      <c r="R131" s="985"/>
      <c r="S131" s="985"/>
      <c r="T131" s="985"/>
      <c r="U131" s="985"/>
      <c r="V131" s="985"/>
      <c r="W131" s="985"/>
    </row>
    <row r="132" ht="22.5" hidden="1" customHeight="1">
      <c r="B132" s="992"/>
      <c r="C132" s="992"/>
      <c r="D132" s="1004">
        <f>sumif('الواردات'!H:H,A132,'الواردات'!L:L)</f>
        <v>0</v>
      </c>
      <c r="E132" s="999"/>
      <c r="F132" s="999"/>
      <c r="H132" s="985"/>
      <c r="I132" s="985"/>
      <c r="J132" s="985"/>
      <c r="K132" s="985"/>
      <c r="L132" s="985"/>
      <c r="M132" s="985"/>
      <c r="N132" s="985"/>
      <c r="P132" s="985"/>
      <c r="Q132" s="985"/>
      <c r="R132" s="985"/>
      <c r="S132" s="985"/>
      <c r="T132" s="985"/>
      <c r="U132" s="985"/>
      <c r="V132" s="985"/>
      <c r="W132" s="985"/>
    </row>
    <row r="133" ht="22.5" hidden="1" customHeight="1">
      <c r="B133" s="992"/>
      <c r="C133" s="992"/>
      <c r="D133" s="1004">
        <f>sumif('الواردات'!H:H,A133,'الواردات'!L:L)</f>
        <v>0</v>
      </c>
      <c r="E133" s="999"/>
      <c r="F133" s="999"/>
      <c r="H133" s="985"/>
      <c r="I133" s="985"/>
      <c r="J133" s="985"/>
      <c r="K133" s="985"/>
      <c r="L133" s="985"/>
      <c r="M133" s="985"/>
      <c r="N133" s="985"/>
      <c r="P133" s="985"/>
      <c r="Q133" s="985"/>
      <c r="R133" s="985"/>
      <c r="S133" s="985"/>
      <c r="T133" s="985"/>
      <c r="U133" s="985"/>
      <c r="V133" s="985"/>
      <c r="W133" s="985"/>
    </row>
    <row r="134" ht="22.5" hidden="1" customHeight="1">
      <c r="B134" s="992"/>
      <c r="C134" s="992"/>
      <c r="D134" s="1004">
        <f>sumif('الواردات'!H:H,A134,'الواردات'!L:L)</f>
        <v>0</v>
      </c>
      <c r="E134" s="999"/>
      <c r="F134" s="999"/>
      <c r="H134" s="985"/>
      <c r="I134" s="985"/>
      <c r="J134" s="985"/>
      <c r="K134" s="985"/>
      <c r="L134" s="985"/>
      <c r="M134" s="985"/>
      <c r="N134" s="985"/>
      <c r="P134" s="985"/>
      <c r="Q134" s="985"/>
      <c r="R134" s="985"/>
      <c r="S134" s="985"/>
      <c r="T134" s="985"/>
      <c r="U134" s="985"/>
      <c r="V134" s="985"/>
      <c r="W134" s="985"/>
    </row>
    <row r="135" ht="22.5" hidden="1" customHeight="1">
      <c r="B135" s="992"/>
      <c r="C135" s="992"/>
      <c r="D135" s="1004">
        <f>sumif('الواردات'!H:H,A135,'الواردات'!L:L)</f>
        <v>0</v>
      </c>
      <c r="E135" s="999"/>
      <c r="F135" s="999"/>
      <c r="H135" s="985"/>
      <c r="I135" s="985"/>
      <c r="J135" s="985"/>
      <c r="K135" s="985"/>
      <c r="L135" s="985"/>
      <c r="M135" s="985"/>
      <c r="N135" s="985"/>
      <c r="P135" s="985"/>
      <c r="Q135" s="985"/>
      <c r="R135" s="985"/>
      <c r="S135" s="985"/>
      <c r="T135" s="985"/>
      <c r="U135" s="985"/>
      <c r="V135" s="985"/>
      <c r="W135" s="985"/>
    </row>
    <row r="136" ht="22.5" hidden="1" customHeight="1">
      <c r="B136" s="992"/>
      <c r="C136" s="992"/>
      <c r="D136" s="1004">
        <f>sumif('الواردات'!H:H,A136,'الواردات'!L:L)</f>
        <v>0</v>
      </c>
      <c r="E136" s="999"/>
      <c r="F136" s="999"/>
      <c r="H136" s="985"/>
      <c r="I136" s="985"/>
      <c r="J136" s="985"/>
      <c r="K136" s="985"/>
      <c r="L136" s="985"/>
      <c r="M136" s="985"/>
      <c r="N136" s="985"/>
      <c r="P136" s="985"/>
      <c r="Q136" s="985"/>
      <c r="R136" s="985"/>
      <c r="S136" s="985"/>
      <c r="T136" s="985"/>
      <c r="U136" s="985"/>
      <c r="V136" s="985"/>
      <c r="W136" s="985"/>
    </row>
    <row r="137" ht="22.5" hidden="1" customHeight="1">
      <c r="B137" s="992"/>
      <c r="C137" s="992"/>
      <c r="D137" s="1004">
        <f>sumif('الواردات'!H:H,A137,'الواردات'!L:L)</f>
        <v>0</v>
      </c>
      <c r="E137" s="999"/>
      <c r="F137" s="999"/>
      <c r="H137" s="985"/>
      <c r="I137" s="985"/>
      <c r="J137" s="985"/>
      <c r="K137" s="985"/>
      <c r="L137" s="985"/>
      <c r="M137" s="985"/>
      <c r="N137" s="985"/>
      <c r="P137" s="985"/>
      <c r="Q137" s="985"/>
      <c r="R137" s="985"/>
      <c r="S137" s="985"/>
      <c r="T137" s="985"/>
      <c r="U137" s="985"/>
      <c r="V137" s="985"/>
      <c r="W137" s="985"/>
    </row>
    <row r="138" ht="22.5" hidden="1" customHeight="1">
      <c r="B138" s="992"/>
      <c r="C138" s="992"/>
      <c r="D138" s="1004">
        <f>sumif('الواردات'!H:H,A138,'الواردات'!L:L)</f>
        <v>0</v>
      </c>
      <c r="E138" s="999"/>
      <c r="F138" s="999"/>
      <c r="H138" s="985"/>
      <c r="I138" s="985"/>
      <c r="J138" s="985"/>
      <c r="K138" s="985"/>
      <c r="L138" s="985"/>
      <c r="M138" s="985"/>
      <c r="N138" s="985"/>
      <c r="P138" s="985"/>
      <c r="Q138" s="985"/>
      <c r="R138" s="985"/>
      <c r="S138" s="985"/>
      <c r="T138" s="985"/>
      <c r="U138" s="985"/>
      <c r="V138" s="985"/>
      <c r="W138" s="985"/>
    </row>
    <row r="139" ht="22.5" hidden="1" customHeight="1">
      <c r="B139" s="992"/>
      <c r="C139" s="992"/>
      <c r="D139" s="1004">
        <f>sumif('الواردات'!H:H,A139,'الواردات'!L:L)</f>
        <v>0</v>
      </c>
      <c r="E139" s="999"/>
      <c r="F139" s="999"/>
      <c r="H139" s="985"/>
      <c r="I139" s="985"/>
      <c r="J139" s="985"/>
      <c r="K139" s="985"/>
      <c r="L139" s="985"/>
      <c r="M139" s="985"/>
      <c r="N139" s="985"/>
      <c r="P139" s="985"/>
      <c r="Q139" s="985"/>
      <c r="R139" s="985"/>
      <c r="S139" s="985"/>
      <c r="T139" s="985"/>
      <c r="U139" s="985"/>
      <c r="V139" s="985"/>
      <c r="W139" s="985"/>
    </row>
    <row r="140" ht="22.5" hidden="1" customHeight="1">
      <c r="B140" s="992"/>
      <c r="C140" s="992"/>
      <c r="D140" s="1004">
        <f>sumif('الواردات'!H:H,A140,'الواردات'!L:L)</f>
        <v>0</v>
      </c>
      <c r="E140" s="999"/>
      <c r="F140" s="999"/>
      <c r="H140" s="985"/>
      <c r="I140" s="985"/>
      <c r="J140" s="985"/>
      <c r="K140" s="985"/>
      <c r="L140" s="985"/>
      <c r="M140" s="985"/>
      <c r="N140" s="985"/>
      <c r="P140" s="985"/>
      <c r="Q140" s="985"/>
      <c r="R140" s="985"/>
      <c r="S140" s="985"/>
      <c r="T140" s="985"/>
      <c r="U140" s="985"/>
      <c r="V140" s="985"/>
      <c r="W140" s="985"/>
    </row>
    <row r="141" ht="22.5" hidden="1" customHeight="1">
      <c r="B141" s="992"/>
      <c r="C141" s="992"/>
      <c r="D141" s="1004">
        <f>sumif('الواردات'!H:H,A141,'الواردات'!L:L)</f>
        <v>0</v>
      </c>
      <c r="E141" s="999"/>
      <c r="F141" s="999"/>
      <c r="H141" s="985"/>
      <c r="I141" s="985"/>
      <c r="J141" s="985"/>
      <c r="K141" s="985"/>
      <c r="L141" s="985"/>
      <c r="M141" s="985"/>
      <c r="N141" s="985"/>
      <c r="P141" s="985"/>
      <c r="Q141" s="985"/>
      <c r="R141" s="985"/>
      <c r="S141" s="985"/>
      <c r="T141" s="985"/>
      <c r="U141" s="985"/>
      <c r="V141" s="985"/>
      <c r="W141" s="985"/>
    </row>
    <row r="142" ht="22.5" hidden="1" customHeight="1">
      <c r="B142" s="992"/>
      <c r="C142" s="992"/>
      <c r="D142" s="1004">
        <f>sumif('الواردات'!H:H,A142,'الواردات'!L:L)</f>
        <v>0</v>
      </c>
      <c r="E142" s="999"/>
      <c r="F142" s="999"/>
      <c r="H142" s="985"/>
      <c r="I142" s="985"/>
      <c r="J142" s="985"/>
      <c r="K142" s="985"/>
      <c r="L142" s="985"/>
      <c r="M142" s="985"/>
      <c r="N142" s="985"/>
      <c r="P142" s="985"/>
      <c r="Q142" s="985"/>
      <c r="R142" s="985"/>
      <c r="S142" s="985"/>
      <c r="T142" s="985"/>
      <c r="U142" s="985"/>
      <c r="V142" s="985"/>
      <c r="W142" s="985"/>
    </row>
    <row r="143" ht="22.5" hidden="1" customHeight="1">
      <c r="B143" s="992"/>
      <c r="C143" s="992"/>
      <c r="D143" s="1004">
        <f>sumif('الواردات'!H:H,A143,'الواردات'!L:L)</f>
        <v>0</v>
      </c>
      <c r="E143" s="999"/>
      <c r="F143" s="999"/>
      <c r="H143" s="985"/>
      <c r="I143" s="985"/>
      <c r="J143" s="985"/>
      <c r="K143" s="985"/>
      <c r="L143" s="985"/>
      <c r="M143" s="985"/>
      <c r="N143" s="985"/>
      <c r="P143" s="985"/>
      <c r="Q143" s="985"/>
      <c r="R143" s="985"/>
      <c r="S143" s="985"/>
      <c r="T143" s="985"/>
      <c r="U143" s="985"/>
      <c r="V143" s="985"/>
      <c r="W143" s="985"/>
    </row>
    <row r="144" ht="22.5" hidden="1" customHeight="1">
      <c r="B144" s="992"/>
      <c r="C144" s="992"/>
      <c r="D144" s="1004">
        <f>sumif('الواردات'!H:H,A144,'الواردات'!L:L)</f>
        <v>0</v>
      </c>
      <c r="E144" s="999"/>
      <c r="F144" s="999"/>
      <c r="H144" s="985"/>
      <c r="I144" s="985"/>
      <c r="J144" s="985"/>
      <c r="K144" s="985"/>
      <c r="L144" s="985"/>
      <c r="M144" s="985"/>
      <c r="N144" s="985"/>
      <c r="P144" s="985"/>
      <c r="Q144" s="985"/>
      <c r="R144" s="985"/>
      <c r="S144" s="985"/>
      <c r="T144" s="985"/>
      <c r="U144" s="985"/>
      <c r="V144" s="985"/>
      <c r="W144" s="985"/>
    </row>
    <row r="145" ht="22.5" hidden="1" customHeight="1">
      <c r="B145" s="992"/>
      <c r="C145" s="992"/>
      <c r="D145" s="1004">
        <f>sumif('الواردات'!H:H,A145,'الواردات'!L:L)</f>
        <v>0</v>
      </c>
      <c r="E145" s="999"/>
      <c r="F145" s="999"/>
      <c r="H145" s="985"/>
      <c r="I145" s="985"/>
      <c r="J145" s="985"/>
      <c r="K145" s="985"/>
      <c r="L145" s="985"/>
      <c r="M145" s="985"/>
      <c r="N145" s="985"/>
      <c r="P145" s="985"/>
      <c r="Q145" s="985"/>
      <c r="R145" s="985"/>
      <c r="S145" s="985"/>
      <c r="T145" s="985"/>
      <c r="U145" s="985"/>
      <c r="V145" s="985"/>
      <c r="W145" s="985"/>
    </row>
    <row r="146" ht="22.5" hidden="1" customHeight="1">
      <c r="B146" s="992"/>
      <c r="C146" s="992"/>
      <c r="D146" s="1004">
        <f>sumif('الواردات'!H:H,A146,'الواردات'!L:L)</f>
        <v>0</v>
      </c>
      <c r="E146" s="999"/>
      <c r="F146" s="999"/>
      <c r="H146" s="985"/>
      <c r="I146" s="985"/>
      <c r="J146" s="985"/>
      <c r="K146" s="985"/>
      <c r="L146" s="985"/>
      <c r="M146" s="985"/>
      <c r="N146" s="985"/>
      <c r="P146" s="985"/>
      <c r="Q146" s="985"/>
      <c r="R146" s="985"/>
      <c r="S146" s="985"/>
      <c r="T146" s="985"/>
      <c r="U146" s="985"/>
      <c r="V146" s="985"/>
      <c r="W146" s="985"/>
    </row>
    <row r="147" ht="22.5" hidden="1" customHeight="1">
      <c r="B147" s="992"/>
      <c r="C147" s="992"/>
      <c r="D147" s="1004">
        <f>sumif('الواردات'!H:H,A147,'الواردات'!L:L)</f>
        <v>0</v>
      </c>
      <c r="E147" s="999"/>
      <c r="F147" s="999"/>
      <c r="H147" s="985"/>
      <c r="I147" s="985"/>
      <c r="J147" s="985"/>
      <c r="K147" s="985"/>
      <c r="L147" s="985"/>
      <c r="M147" s="985"/>
      <c r="N147" s="985"/>
      <c r="P147" s="985"/>
      <c r="Q147" s="985"/>
      <c r="R147" s="985"/>
      <c r="S147" s="985"/>
      <c r="T147" s="985"/>
      <c r="U147" s="985"/>
      <c r="V147" s="985"/>
      <c r="W147" s="985"/>
    </row>
    <row r="148" ht="22.5" hidden="1" customHeight="1">
      <c r="B148" s="992"/>
      <c r="C148" s="992"/>
      <c r="D148" s="1004">
        <f>sumif('الواردات'!H:H,A148,'الواردات'!L:L)</f>
        <v>0</v>
      </c>
      <c r="E148" s="999"/>
      <c r="F148" s="999"/>
      <c r="H148" s="985"/>
      <c r="I148" s="985"/>
      <c r="J148" s="985"/>
      <c r="K148" s="985"/>
      <c r="L148" s="985"/>
      <c r="M148" s="985"/>
      <c r="N148" s="985"/>
      <c r="P148" s="985"/>
      <c r="Q148" s="985"/>
      <c r="R148" s="985"/>
      <c r="S148" s="985"/>
      <c r="T148" s="985"/>
      <c r="U148" s="985"/>
      <c r="V148" s="985"/>
      <c r="W148" s="985"/>
    </row>
    <row r="149" ht="22.5" hidden="1" customHeight="1">
      <c r="B149" s="992"/>
      <c r="C149" s="992"/>
      <c r="D149" s="1004">
        <f>sumif('الواردات'!H:H,A149,'الواردات'!L:L)</f>
        <v>0</v>
      </c>
      <c r="E149" s="999"/>
      <c r="F149" s="999"/>
      <c r="H149" s="985"/>
      <c r="I149" s="985"/>
      <c r="J149" s="985"/>
      <c r="K149" s="985"/>
      <c r="L149" s="985"/>
      <c r="M149" s="985"/>
      <c r="N149" s="985"/>
      <c r="P149" s="985"/>
      <c r="Q149" s="985"/>
      <c r="R149" s="985"/>
      <c r="S149" s="985"/>
      <c r="T149" s="985"/>
      <c r="U149" s="985"/>
      <c r="V149" s="985"/>
      <c r="W149" s="985"/>
    </row>
    <row r="150" ht="22.5" hidden="1" customHeight="1">
      <c r="B150" s="992"/>
      <c r="C150" s="992"/>
      <c r="D150" s="1004">
        <f>sumif('الواردات'!H:H,A150,'الواردات'!L:L)</f>
        <v>0</v>
      </c>
      <c r="E150" s="999"/>
      <c r="F150" s="999"/>
      <c r="H150" s="985"/>
      <c r="I150" s="985"/>
      <c r="J150" s="985"/>
      <c r="K150" s="985"/>
      <c r="L150" s="985"/>
      <c r="M150" s="985"/>
      <c r="N150" s="985"/>
      <c r="P150" s="985"/>
      <c r="Q150" s="985"/>
      <c r="R150" s="985"/>
      <c r="S150" s="985"/>
      <c r="T150" s="985"/>
      <c r="U150" s="985"/>
      <c r="V150" s="985"/>
      <c r="W150" s="985"/>
    </row>
    <row r="151" ht="22.5" hidden="1" customHeight="1">
      <c r="B151" s="992"/>
      <c r="C151" s="992"/>
      <c r="D151" s="1004">
        <f>sumif('الواردات'!H:H,A151,'الواردات'!L:L)</f>
        <v>0</v>
      </c>
      <c r="E151" s="999"/>
      <c r="F151" s="999"/>
      <c r="H151" s="985"/>
      <c r="I151" s="985"/>
      <c r="J151" s="985"/>
      <c r="K151" s="985"/>
      <c r="L151" s="985"/>
      <c r="M151" s="985"/>
      <c r="N151" s="985"/>
      <c r="P151" s="985"/>
      <c r="Q151" s="985"/>
      <c r="R151" s="985"/>
      <c r="S151" s="985"/>
      <c r="T151" s="985"/>
      <c r="U151" s="985"/>
      <c r="V151" s="985"/>
      <c r="W151" s="985"/>
    </row>
    <row r="152" ht="22.5" hidden="1" customHeight="1">
      <c r="B152" s="992"/>
      <c r="C152" s="992"/>
      <c r="D152" s="1004">
        <f>sumif('الواردات'!H:H,A152,'الواردات'!L:L)</f>
        <v>0</v>
      </c>
      <c r="E152" s="999"/>
      <c r="F152" s="999"/>
      <c r="H152" s="985"/>
      <c r="I152" s="985"/>
      <c r="J152" s="985"/>
      <c r="K152" s="985"/>
      <c r="L152" s="985"/>
      <c r="M152" s="985"/>
      <c r="N152" s="985"/>
      <c r="P152" s="985"/>
      <c r="Q152" s="985"/>
      <c r="R152" s="985"/>
      <c r="S152" s="985"/>
      <c r="T152" s="985"/>
      <c r="U152" s="985"/>
      <c r="V152" s="985"/>
      <c r="W152" s="985"/>
    </row>
    <row r="153" ht="22.5" hidden="1" customHeight="1">
      <c r="B153" s="992"/>
      <c r="C153" s="992"/>
      <c r="D153" s="1004">
        <f>sumif('الواردات'!H:H,A153,'الواردات'!L:L)</f>
        <v>0</v>
      </c>
      <c r="E153" s="999"/>
      <c r="F153" s="999"/>
      <c r="H153" s="985"/>
      <c r="I153" s="985"/>
      <c r="J153" s="985"/>
      <c r="K153" s="985"/>
      <c r="L153" s="985"/>
      <c r="M153" s="985"/>
      <c r="N153" s="985"/>
      <c r="P153" s="985"/>
      <c r="Q153" s="985"/>
      <c r="R153" s="985"/>
      <c r="S153" s="985"/>
      <c r="T153" s="985"/>
      <c r="U153" s="985"/>
      <c r="V153" s="985"/>
      <c r="W153" s="985"/>
    </row>
    <row r="154" ht="22.5" hidden="1" customHeight="1">
      <c r="B154" s="992"/>
      <c r="C154" s="992"/>
      <c r="D154" s="1004">
        <f>sumif('الواردات'!H:H,A154,'الواردات'!L:L)</f>
        <v>0</v>
      </c>
      <c r="E154" s="999"/>
      <c r="F154" s="999"/>
      <c r="H154" s="985"/>
      <c r="I154" s="985"/>
      <c r="J154" s="985"/>
      <c r="K154" s="985"/>
      <c r="L154" s="985"/>
      <c r="M154" s="985"/>
      <c r="N154" s="985"/>
      <c r="P154" s="985"/>
      <c r="Q154" s="985"/>
      <c r="R154" s="985"/>
      <c r="S154" s="985"/>
      <c r="T154" s="985"/>
      <c r="U154" s="985"/>
      <c r="V154" s="985"/>
      <c r="W154" s="985"/>
    </row>
    <row r="155" ht="22.5" hidden="1" customHeight="1">
      <c r="B155" s="992"/>
      <c r="C155" s="992"/>
      <c r="D155" s="1004">
        <f>sumif('الواردات'!H:H,A155,'الواردات'!L:L)</f>
        <v>0</v>
      </c>
      <c r="E155" s="999"/>
      <c r="F155" s="999"/>
      <c r="H155" s="985"/>
      <c r="I155" s="985"/>
      <c r="J155" s="985"/>
      <c r="K155" s="985"/>
      <c r="L155" s="985"/>
      <c r="M155" s="985"/>
      <c r="N155" s="985"/>
      <c r="P155" s="985"/>
      <c r="Q155" s="985"/>
      <c r="R155" s="985"/>
      <c r="S155" s="985"/>
      <c r="T155" s="985"/>
      <c r="U155" s="985"/>
      <c r="V155" s="985"/>
      <c r="W155" s="985"/>
    </row>
    <row r="156" ht="22.5" hidden="1" customHeight="1">
      <c r="B156" s="992"/>
      <c r="C156" s="992"/>
      <c r="D156" s="1004">
        <f>sumif('الواردات'!H:H,A156,'الواردات'!L:L)</f>
        <v>0</v>
      </c>
      <c r="E156" s="999"/>
      <c r="F156" s="999"/>
      <c r="H156" s="985"/>
      <c r="I156" s="985"/>
      <c r="J156" s="985"/>
      <c r="K156" s="985"/>
      <c r="L156" s="985"/>
      <c r="M156" s="985"/>
      <c r="N156" s="985"/>
      <c r="P156" s="985"/>
      <c r="Q156" s="985"/>
      <c r="R156" s="985"/>
      <c r="S156" s="985"/>
      <c r="T156" s="985"/>
      <c r="U156" s="985"/>
      <c r="V156" s="985"/>
      <c r="W156" s="985"/>
    </row>
    <row r="157" ht="22.5" hidden="1" customHeight="1">
      <c r="B157" s="992"/>
      <c r="C157" s="992"/>
      <c r="D157" s="1004">
        <f>sumif('الواردات'!H:H,A157,'الواردات'!L:L)</f>
        <v>0</v>
      </c>
      <c r="E157" s="999"/>
      <c r="F157" s="999"/>
      <c r="H157" s="985"/>
      <c r="I157" s="985"/>
      <c r="J157" s="985"/>
      <c r="K157" s="985"/>
      <c r="L157" s="985"/>
      <c r="M157" s="985"/>
      <c r="N157" s="985"/>
      <c r="P157" s="985"/>
      <c r="Q157" s="985"/>
      <c r="R157" s="985"/>
      <c r="S157" s="985"/>
      <c r="T157" s="985"/>
      <c r="U157" s="985"/>
      <c r="V157" s="985"/>
      <c r="W157" s="985"/>
    </row>
    <row r="158" ht="22.5" hidden="1" customHeight="1">
      <c r="B158" s="992"/>
      <c r="C158" s="992"/>
      <c r="D158" s="1004">
        <f>sumif('الواردات'!H:H,A158,'الواردات'!L:L)</f>
        <v>0</v>
      </c>
      <c r="E158" s="999"/>
      <c r="F158" s="999"/>
      <c r="H158" s="985"/>
      <c r="I158" s="985"/>
      <c r="J158" s="985"/>
      <c r="K158" s="985"/>
      <c r="L158" s="985"/>
      <c r="M158" s="985"/>
      <c r="N158" s="985"/>
      <c r="P158" s="985"/>
      <c r="Q158" s="985"/>
      <c r="R158" s="985"/>
      <c r="S158" s="985"/>
      <c r="T158" s="985"/>
      <c r="U158" s="985"/>
      <c r="V158" s="985"/>
      <c r="W158" s="985"/>
    </row>
    <row r="159" ht="22.5" hidden="1" customHeight="1">
      <c r="B159" s="992"/>
      <c r="C159" s="992"/>
      <c r="D159" s="1004">
        <f>sumif('الواردات'!H:H,A159,'الواردات'!L:L)</f>
        <v>0</v>
      </c>
      <c r="E159" s="999"/>
      <c r="F159" s="999"/>
      <c r="H159" s="985"/>
      <c r="I159" s="985"/>
      <c r="J159" s="985"/>
      <c r="K159" s="985"/>
      <c r="L159" s="985"/>
      <c r="M159" s="985"/>
      <c r="N159" s="985"/>
      <c r="P159" s="985"/>
      <c r="Q159" s="985"/>
      <c r="R159" s="985"/>
      <c r="S159" s="985"/>
      <c r="T159" s="985"/>
      <c r="U159" s="985"/>
      <c r="V159" s="985"/>
      <c r="W159" s="985"/>
    </row>
    <row r="160" ht="22.5" hidden="1" customHeight="1">
      <c r="B160" s="992"/>
      <c r="C160" s="992"/>
      <c r="D160" s="1004">
        <f>sumif('الواردات'!H:H,A160,'الواردات'!L:L)</f>
        <v>0</v>
      </c>
      <c r="E160" s="999"/>
      <c r="F160" s="999"/>
      <c r="H160" s="985"/>
      <c r="I160" s="985"/>
      <c r="J160" s="985"/>
      <c r="K160" s="985"/>
      <c r="L160" s="985"/>
      <c r="M160" s="985"/>
      <c r="N160" s="985"/>
      <c r="P160" s="985"/>
      <c r="Q160" s="985"/>
      <c r="R160" s="985"/>
      <c r="S160" s="985"/>
      <c r="T160" s="985"/>
      <c r="U160" s="985"/>
      <c r="V160" s="985"/>
      <c r="W160" s="985"/>
    </row>
    <row r="161" ht="22.5" hidden="1" customHeight="1">
      <c r="B161" s="992"/>
      <c r="C161" s="992"/>
      <c r="D161" s="1004">
        <f>sumif('الواردات'!H:H,A161,'الواردات'!L:L)</f>
        <v>0</v>
      </c>
      <c r="E161" s="999"/>
      <c r="F161" s="999"/>
      <c r="H161" s="985"/>
      <c r="I161" s="985"/>
      <c r="J161" s="985"/>
      <c r="K161" s="985"/>
      <c r="L161" s="985"/>
      <c r="M161" s="985"/>
      <c r="N161" s="985"/>
      <c r="P161" s="985"/>
      <c r="Q161" s="985"/>
      <c r="R161" s="985"/>
      <c r="S161" s="985"/>
      <c r="T161" s="985"/>
      <c r="U161" s="985"/>
      <c r="V161" s="985"/>
      <c r="W161" s="985"/>
    </row>
    <row r="162" ht="22.5" hidden="1" customHeight="1">
      <c r="B162" s="992"/>
      <c r="C162" s="992"/>
      <c r="D162" s="1004">
        <f>sumif('الواردات'!H:H,A162,'الواردات'!L:L)</f>
        <v>0</v>
      </c>
      <c r="E162" s="999"/>
      <c r="F162" s="999"/>
      <c r="H162" s="985"/>
      <c r="I162" s="985"/>
      <c r="J162" s="985"/>
      <c r="K162" s="985"/>
      <c r="L162" s="985"/>
      <c r="M162" s="985"/>
      <c r="N162" s="985"/>
      <c r="P162" s="985"/>
      <c r="Q162" s="985"/>
      <c r="R162" s="985"/>
      <c r="S162" s="985"/>
      <c r="T162" s="985"/>
      <c r="U162" s="985"/>
      <c r="V162" s="985"/>
      <c r="W162" s="985"/>
    </row>
    <row r="163" ht="22.5" hidden="1" customHeight="1">
      <c r="B163" s="992"/>
      <c r="C163" s="992"/>
      <c r="D163" s="1004">
        <f>sumif('الواردات'!H:H,A163,'الواردات'!L:L)</f>
        <v>0</v>
      </c>
      <c r="E163" s="999"/>
      <c r="F163" s="999"/>
      <c r="H163" s="985"/>
      <c r="I163" s="985"/>
      <c r="J163" s="985"/>
      <c r="K163" s="985"/>
      <c r="L163" s="985"/>
      <c r="M163" s="985"/>
      <c r="N163" s="985"/>
      <c r="P163" s="985"/>
      <c r="Q163" s="985"/>
      <c r="R163" s="985"/>
      <c r="S163" s="985"/>
      <c r="T163" s="985"/>
      <c r="U163" s="985"/>
      <c r="V163" s="985"/>
      <c r="W163" s="985"/>
    </row>
    <row r="164" ht="22.5" hidden="1" customHeight="1">
      <c r="B164" s="992"/>
      <c r="C164" s="992"/>
      <c r="D164" s="1004">
        <f>sumif('الواردات'!H:H,A164,'الواردات'!L:L)</f>
        <v>0</v>
      </c>
      <c r="E164" s="999"/>
      <c r="F164" s="999"/>
      <c r="H164" s="985"/>
      <c r="I164" s="985"/>
      <c r="J164" s="985"/>
      <c r="K164" s="985"/>
      <c r="L164" s="985"/>
      <c r="M164" s="985"/>
      <c r="N164" s="985"/>
      <c r="P164" s="985"/>
      <c r="Q164" s="985"/>
      <c r="R164" s="985"/>
      <c r="S164" s="985"/>
      <c r="T164" s="985"/>
      <c r="U164" s="985"/>
      <c r="V164" s="985"/>
      <c r="W164" s="985"/>
    </row>
    <row r="165" ht="22.5" hidden="1" customHeight="1">
      <c r="B165" s="992"/>
      <c r="C165" s="992"/>
      <c r="D165" s="1004">
        <f>sumif('الواردات'!H:H,A165,'الواردات'!L:L)</f>
        <v>0</v>
      </c>
      <c r="E165" s="999"/>
      <c r="F165" s="999"/>
      <c r="H165" s="985"/>
      <c r="I165" s="985"/>
      <c r="J165" s="985"/>
      <c r="K165" s="985"/>
      <c r="L165" s="985"/>
      <c r="M165" s="985"/>
      <c r="N165" s="985"/>
      <c r="P165" s="985"/>
      <c r="Q165" s="985"/>
      <c r="R165" s="985"/>
      <c r="S165" s="985"/>
      <c r="T165" s="985"/>
      <c r="U165" s="985"/>
      <c r="V165" s="985"/>
      <c r="W165" s="985"/>
    </row>
    <row r="166" ht="22.5" hidden="1" customHeight="1">
      <c r="B166" s="992"/>
      <c r="C166" s="992"/>
      <c r="D166" s="1004">
        <f>sumif('الواردات'!H:H,A166,'الواردات'!L:L)</f>
        <v>0</v>
      </c>
      <c r="E166" s="999"/>
      <c r="F166" s="999"/>
      <c r="H166" s="985"/>
      <c r="I166" s="985"/>
      <c r="J166" s="985"/>
      <c r="K166" s="985"/>
      <c r="L166" s="985"/>
      <c r="M166" s="985"/>
      <c r="N166" s="985"/>
      <c r="P166" s="985"/>
      <c r="Q166" s="985"/>
      <c r="R166" s="985"/>
      <c r="S166" s="985"/>
      <c r="T166" s="985"/>
      <c r="U166" s="985"/>
      <c r="V166" s="985"/>
      <c r="W166" s="985"/>
    </row>
    <row r="167" ht="22.5" hidden="1" customHeight="1">
      <c r="B167" s="992"/>
      <c r="C167" s="992"/>
      <c r="D167" s="1004">
        <f>sumif('الواردات'!H:H,A167,'الواردات'!L:L)</f>
        <v>0</v>
      </c>
      <c r="E167" s="999"/>
      <c r="F167" s="999"/>
      <c r="H167" s="985"/>
      <c r="I167" s="985"/>
      <c r="J167" s="985"/>
      <c r="K167" s="985"/>
      <c r="L167" s="985"/>
      <c r="M167" s="985"/>
      <c r="N167" s="985"/>
      <c r="P167" s="985"/>
      <c r="Q167" s="985"/>
      <c r="R167" s="985"/>
      <c r="S167" s="985"/>
      <c r="T167" s="985"/>
      <c r="U167" s="985"/>
      <c r="V167" s="985"/>
      <c r="W167" s="985"/>
    </row>
    <row r="168" ht="22.5" hidden="1" customHeight="1">
      <c r="B168" s="992"/>
      <c r="C168" s="992"/>
      <c r="D168" s="1004">
        <f>sumif('الواردات'!H:H,A168,'الواردات'!L:L)</f>
        <v>0</v>
      </c>
      <c r="E168" s="999"/>
      <c r="F168" s="999"/>
      <c r="H168" s="985"/>
      <c r="I168" s="985"/>
      <c r="J168" s="985"/>
      <c r="K168" s="985"/>
      <c r="L168" s="985"/>
      <c r="M168" s="985"/>
      <c r="N168" s="985"/>
      <c r="P168" s="985"/>
      <c r="Q168" s="985"/>
      <c r="R168" s="985"/>
      <c r="S168" s="985"/>
      <c r="T168" s="985"/>
      <c r="U168" s="985"/>
      <c r="V168" s="985"/>
      <c r="W168" s="985"/>
    </row>
    <row r="169" ht="22.5" hidden="1" customHeight="1">
      <c r="B169" s="992"/>
      <c r="C169" s="992"/>
      <c r="D169" s="1004">
        <f>sumif('الواردات'!H:H,A169,'الواردات'!L:L)</f>
        <v>0</v>
      </c>
      <c r="E169" s="999"/>
      <c r="F169" s="999"/>
      <c r="H169" s="985"/>
      <c r="I169" s="985"/>
      <c r="J169" s="985"/>
      <c r="K169" s="985"/>
      <c r="L169" s="985"/>
      <c r="M169" s="985"/>
      <c r="N169" s="985"/>
      <c r="P169" s="985"/>
      <c r="Q169" s="985"/>
      <c r="R169" s="985"/>
      <c r="S169" s="985"/>
      <c r="T169" s="985"/>
      <c r="U169" s="985"/>
      <c r="V169" s="985"/>
      <c r="W169" s="985"/>
    </row>
    <row r="170" ht="22.5" hidden="1" customHeight="1">
      <c r="B170" s="992"/>
      <c r="C170" s="992"/>
      <c r="D170" s="1004">
        <f>sumif('الواردات'!H:H,A170,'الواردات'!L:L)</f>
        <v>0</v>
      </c>
      <c r="E170" s="999"/>
      <c r="F170" s="999"/>
      <c r="H170" s="985"/>
      <c r="I170" s="985"/>
      <c r="J170" s="985"/>
      <c r="K170" s="985"/>
      <c r="L170" s="985"/>
      <c r="M170" s="985"/>
      <c r="N170" s="985"/>
      <c r="P170" s="985"/>
      <c r="Q170" s="985"/>
      <c r="R170" s="985"/>
      <c r="S170" s="985"/>
      <c r="T170" s="985"/>
      <c r="U170" s="985"/>
      <c r="V170" s="985"/>
      <c r="W170" s="985"/>
    </row>
    <row r="171" ht="22.5" hidden="1" customHeight="1">
      <c r="B171" s="992"/>
      <c r="C171" s="992"/>
      <c r="D171" s="1004">
        <f>sumif('الواردات'!H:H,A171,'الواردات'!L:L)</f>
        <v>0</v>
      </c>
      <c r="E171" s="999"/>
      <c r="F171" s="999"/>
      <c r="H171" s="985"/>
      <c r="I171" s="985"/>
      <c r="J171" s="985"/>
      <c r="K171" s="985"/>
      <c r="L171" s="985"/>
      <c r="M171" s="985"/>
      <c r="N171" s="985"/>
      <c r="P171" s="985"/>
      <c r="Q171" s="985"/>
      <c r="R171" s="985"/>
      <c r="S171" s="985"/>
      <c r="T171" s="985"/>
      <c r="U171" s="985"/>
      <c r="V171" s="985"/>
      <c r="W171" s="985"/>
    </row>
    <row r="172" ht="22.5" hidden="1" customHeight="1">
      <c r="B172" s="992"/>
      <c r="C172" s="992"/>
      <c r="D172" s="1004">
        <f>sumif('الواردات'!H:H,A172,'الواردات'!L:L)</f>
        <v>0</v>
      </c>
      <c r="E172" s="999"/>
      <c r="F172" s="999"/>
      <c r="H172" s="985"/>
      <c r="I172" s="985"/>
      <c r="J172" s="985"/>
      <c r="K172" s="985"/>
      <c r="L172" s="985"/>
      <c r="M172" s="985"/>
      <c r="N172" s="985"/>
      <c r="P172" s="985"/>
      <c r="Q172" s="985"/>
      <c r="R172" s="985"/>
      <c r="S172" s="985"/>
      <c r="T172" s="985"/>
      <c r="U172" s="985"/>
      <c r="V172" s="985"/>
      <c r="W172" s="985"/>
    </row>
    <row r="173" ht="22.5" hidden="1" customHeight="1">
      <c r="B173" s="992"/>
      <c r="C173" s="992"/>
      <c r="D173" s="1004">
        <f>sumif('الواردات'!H:H,A173,'الواردات'!L:L)</f>
        <v>0</v>
      </c>
      <c r="E173" s="999"/>
      <c r="F173" s="999"/>
      <c r="H173" s="985"/>
      <c r="I173" s="985"/>
      <c r="J173" s="985"/>
      <c r="K173" s="985"/>
      <c r="L173" s="985"/>
      <c r="M173" s="985"/>
      <c r="N173" s="985"/>
      <c r="P173" s="985"/>
      <c r="Q173" s="985"/>
      <c r="R173" s="985"/>
      <c r="S173" s="985"/>
      <c r="T173" s="985"/>
      <c r="U173" s="985"/>
      <c r="V173" s="985"/>
      <c r="W173" s="985"/>
    </row>
    <row r="174" ht="22.5" hidden="1" customHeight="1">
      <c r="B174" s="992"/>
      <c r="C174" s="992"/>
      <c r="D174" s="1004">
        <f>sumif('الواردات'!H:H,A174,'الواردات'!L:L)</f>
        <v>0</v>
      </c>
      <c r="E174" s="999"/>
      <c r="F174" s="999"/>
      <c r="H174" s="985"/>
      <c r="I174" s="985"/>
      <c r="J174" s="985"/>
      <c r="K174" s="985"/>
      <c r="L174" s="985"/>
      <c r="M174" s="985"/>
      <c r="N174" s="985"/>
      <c r="P174" s="985"/>
      <c r="Q174" s="985"/>
      <c r="R174" s="985"/>
      <c r="S174" s="985"/>
      <c r="T174" s="985"/>
      <c r="U174" s="985"/>
      <c r="V174" s="985"/>
      <c r="W174" s="985"/>
    </row>
    <row r="175" ht="22.5" hidden="1" customHeight="1">
      <c r="B175" s="992"/>
      <c r="C175" s="992"/>
      <c r="D175" s="1004">
        <f>sumif('الواردات'!H:H,A175,'الواردات'!L:L)</f>
        <v>0</v>
      </c>
      <c r="E175" s="999"/>
      <c r="F175" s="999"/>
      <c r="H175" s="985"/>
      <c r="I175" s="985"/>
      <c r="J175" s="985"/>
      <c r="K175" s="985"/>
      <c r="L175" s="985"/>
      <c r="M175" s="985"/>
      <c r="N175" s="985"/>
      <c r="P175" s="985"/>
      <c r="Q175" s="985"/>
      <c r="R175" s="985"/>
      <c r="S175" s="985"/>
      <c r="T175" s="985"/>
      <c r="U175" s="985"/>
      <c r="V175" s="985"/>
      <c r="W175" s="985"/>
    </row>
    <row r="176" ht="22.5" hidden="1" customHeight="1">
      <c r="B176" s="992"/>
      <c r="C176" s="992"/>
      <c r="D176" s="1004">
        <f>sumif('الواردات'!H:H,A176,'الواردات'!L:L)</f>
        <v>0</v>
      </c>
      <c r="E176" s="999"/>
      <c r="F176" s="999"/>
      <c r="H176" s="985"/>
      <c r="I176" s="985"/>
      <c r="J176" s="985"/>
      <c r="K176" s="985"/>
      <c r="L176" s="985"/>
      <c r="M176" s="985"/>
      <c r="N176" s="985"/>
      <c r="P176" s="985"/>
      <c r="Q176" s="985"/>
      <c r="R176" s="985"/>
      <c r="S176" s="985"/>
      <c r="T176" s="985"/>
      <c r="U176" s="985"/>
      <c r="V176" s="985"/>
      <c r="W176" s="985"/>
    </row>
    <row r="177" ht="22.5" hidden="1" customHeight="1">
      <c r="B177" s="992"/>
      <c r="C177" s="992"/>
      <c r="D177" s="1004">
        <f>sumif('الواردات'!H:H,A177,'الواردات'!L:L)</f>
        <v>0</v>
      </c>
      <c r="E177" s="999"/>
      <c r="F177" s="999"/>
      <c r="H177" s="985"/>
      <c r="I177" s="985"/>
      <c r="J177" s="985"/>
      <c r="K177" s="985"/>
      <c r="L177" s="985"/>
      <c r="M177" s="985"/>
      <c r="N177" s="985"/>
      <c r="P177" s="985"/>
      <c r="Q177" s="985"/>
      <c r="R177" s="985"/>
      <c r="S177" s="985"/>
      <c r="T177" s="985"/>
      <c r="U177" s="985"/>
      <c r="V177" s="985"/>
      <c r="W177" s="985"/>
    </row>
    <row r="178" ht="22.5" hidden="1" customHeight="1">
      <c r="B178" s="992"/>
      <c r="C178" s="992"/>
      <c r="D178" s="1004">
        <f>sumif('الواردات'!H:H,A178,'الواردات'!L:L)</f>
        <v>0</v>
      </c>
      <c r="E178" s="999"/>
      <c r="F178" s="999"/>
      <c r="H178" s="985"/>
      <c r="I178" s="985"/>
      <c r="J178" s="985"/>
      <c r="K178" s="985"/>
      <c r="L178" s="985"/>
      <c r="M178" s="985"/>
      <c r="N178" s="985"/>
      <c r="P178" s="985"/>
      <c r="Q178" s="985"/>
      <c r="R178" s="985"/>
      <c r="S178" s="985"/>
      <c r="T178" s="985"/>
      <c r="U178" s="985"/>
      <c r="V178" s="985"/>
      <c r="W178" s="985"/>
    </row>
    <row r="179" ht="22.5" hidden="1" customHeight="1">
      <c r="B179" s="992"/>
      <c r="C179" s="992"/>
      <c r="D179" s="1004">
        <f>sumif('الواردات'!H:H,A179,'الواردات'!L:L)</f>
        <v>0</v>
      </c>
      <c r="E179" s="999"/>
      <c r="F179" s="999"/>
      <c r="H179" s="985"/>
      <c r="I179" s="985"/>
      <c r="J179" s="985"/>
      <c r="K179" s="985"/>
      <c r="L179" s="985"/>
      <c r="M179" s="985"/>
      <c r="N179" s="985"/>
      <c r="P179" s="985"/>
      <c r="Q179" s="985"/>
      <c r="R179" s="985"/>
      <c r="S179" s="985"/>
      <c r="T179" s="985"/>
      <c r="U179" s="985"/>
      <c r="V179" s="985"/>
      <c r="W179" s="985"/>
    </row>
    <row r="180" ht="22.5" hidden="1" customHeight="1">
      <c r="B180" s="992"/>
      <c r="C180" s="992"/>
      <c r="D180" s="1004">
        <f>sumif('الواردات'!H:H,A180,'الواردات'!L:L)</f>
        <v>0</v>
      </c>
      <c r="E180" s="999"/>
      <c r="F180" s="999"/>
      <c r="H180" s="985"/>
      <c r="I180" s="985"/>
      <c r="J180" s="985"/>
      <c r="K180" s="985"/>
      <c r="L180" s="985"/>
      <c r="M180" s="985"/>
      <c r="N180" s="985"/>
      <c r="P180" s="985"/>
      <c r="Q180" s="985"/>
      <c r="R180" s="985"/>
      <c r="S180" s="985"/>
      <c r="T180" s="985"/>
      <c r="U180" s="985"/>
      <c r="V180" s="985"/>
      <c r="W180" s="985"/>
    </row>
    <row r="181" ht="22.5" hidden="1" customHeight="1">
      <c r="B181" s="992"/>
      <c r="C181" s="992"/>
      <c r="D181" s="1004">
        <f>sumif('الواردات'!H:H,A181,'الواردات'!L:L)</f>
        <v>0</v>
      </c>
      <c r="E181" s="999"/>
      <c r="F181" s="999"/>
      <c r="H181" s="985"/>
      <c r="I181" s="985"/>
      <c r="J181" s="985"/>
      <c r="K181" s="985"/>
      <c r="L181" s="985"/>
      <c r="M181" s="985"/>
      <c r="N181" s="985"/>
      <c r="P181" s="985"/>
      <c r="Q181" s="985"/>
      <c r="R181" s="985"/>
      <c r="S181" s="985"/>
      <c r="T181" s="985"/>
      <c r="U181" s="985"/>
      <c r="V181" s="985"/>
      <c r="W181" s="985"/>
    </row>
    <row r="182" ht="22.5" hidden="1" customHeight="1">
      <c r="B182" s="992"/>
      <c r="C182" s="992"/>
      <c r="D182" s="1004">
        <f>sumif('الواردات'!H:H,A182,'الواردات'!L:L)</f>
        <v>0</v>
      </c>
      <c r="E182" s="999"/>
      <c r="F182" s="999"/>
      <c r="H182" s="985"/>
      <c r="I182" s="985"/>
      <c r="J182" s="985"/>
      <c r="K182" s="985"/>
      <c r="L182" s="985"/>
      <c r="M182" s="985"/>
      <c r="N182" s="985"/>
      <c r="P182" s="985"/>
      <c r="Q182" s="985"/>
      <c r="R182" s="985"/>
      <c r="S182" s="985"/>
      <c r="T182" s="985"/>
      <c r="U182" s="985"/>
      <c r="V182" s="985"/>
      <c r="W182" s="985"/>
    </row>
    <row r="183" ht="22.5" hidden="1" customHeight="1">
      <c r="B183" s="992"/>
      <c r="C183" s="992"/>
      <c r="D183" s="1004">
        <f>sumif('الواردات'!H:H,A183,'الواردات'!L:L)</f>
        <v>0</v>
      </c>
      <c r="E183" s="999"/>
      <c r="F183" s="999"/>
      <c r="H183" s="985"/>
      <c r="I183" s="985"/>
      <c r="J183" s="985"/>
      <c r="K183" s="985"/>
      <c r="L183" s="985"/>
      <c r="M183" s="985"/>
      <c r="N183" s="985"/>
      <c r="P183" s="985"/>
      <c r="Q183" s="985"/>
      <c r="R183" s="985"/>
      <c r="S183" s="985"/>
      <c r="T183" s="985"/>
      <c r="U183" s="985"/>
      <c r="V183" s="985"/>
      <c r="W183" s="985"/>
    </row>
    <row r="184" ht="22.5" hidden="1" customHeight="1">
      <c r="B184" s="992"/>
      <c r="C184" s="992"/>
      <c r="D184" s="1004">
        <f>sumif('الواردات'!H:H,A184,'الواردات'!L:L)</f>
        <v>0</v>
      </c>
      <c r="E184" s="999"/>
      <c r="F184" s="999"/>
      <c r="H184" s="985"/>
      <c r="I184" s="985"/>
      <c r="J184" s="985"/>
      <c r="K184" s="985"/>
      <c r="L184" s="985"/>
      <c r="M184" s="985"/>
      <c r="N184" s="985"/>
      <c r="P184" s="985"/>
      <c r="Q184" s="985"/>
      <c r="R184" s="985"/>
      <c r="S184" s="985"/>
      <c r="T184" s="985"/>
      <c r="U184" s="985"/>
      <c r="V184" s="985"/>
      <c r="W184" s="985"/>
    </row>
    <row r="185" ht="22.5" hidden="1" customHeight="1">
      <c r="B185" s="992"/>
      <c r="C185" s="992"/>
      <c r="D185" s="1004">
        <f>sumif('الواردات'!H:H,A185,'الواردات'!L:L)</f>
        <v>0</v>
      </c>
      <c r="E185" s="999"/>
      <c r="F185" s="999"/>
      <c r="H185" s="985"/>
      <c r="I185" s="985"/>
      <c r="J185" s="985"/>
      <c r="K185" s="985"/>
      <c r="L185" s="985"/>
      <c r="M185" s="985"/>
      <c r="N185" s="985"/>
      <c r="P185" s="985"/>
      <c r="Q185" s="985"/>
      <c r="R185" s="985"/>
      <c r="S185" s="985"/>
      <c r="T185" s="985"/>
      <c r="U185" s="985"/>
      <c r="V185" s="985"/>
      <c r="W185" s="985"/>
    </row>
    <row r="186" ht="22.5" hidden="1" customHeight="1">
      <c r="B186" s="992"/>
      <c r="C186" s="992"/>
      <c r="D186" s="1004">
        <f>sumif('الواردات'!H:H,A186,'الواردات'!L:L)</f>
        <v>0</v>
      </c>
      <c r="E186" s="999"/>
      <c r="F186" s="999"/>
      <c r="H186" s="985"/>
      <c r="I186" s="985"/>
      <c r="J186" s="985"/>
      <c r="K186" s="985"/>
      <c r="L186" s="985"/>
      <c r="M186" s="985"/>
      <c r="N186" s="985"/>
      <c r="P186" s="985"/>
      <c r="Q186" s="985"/>
      <c r="R186" s="985"/>
      <c r="S186" s="985"/>
      <c r="T186" s="985"/>
      <c r="U186" s="985"/>
      <c r="V186" s="985"/>
      <c r="W186" s="985"/>
    </row>
    <row r="187" ht="22.5" hidden="1" customHeight="1">
      <c r="B187" s="992"/>
      <c r="C187" s="992"/>
      <c r="D187" s="1004">
        <f>sumif('الواردات'!H:H,A187,'الواردات'!L:L)</f>
        <v>0</v>
      </c>
      <c r="E187" s="999"/>
      <c r="F187" s="999"/>
      <c r="H187" s="985"/>
      <c r="I187" s="985"/>
      <c r="J187" s="985"/>
      <c r="K187" s="985"/>
      <c r="L187" s="985"/>
      <c r="M187" s="985"/>
      <c r="N187" s="985"/>
      <c r="P187" s="985"/>
      <c r="Q187" s="985"/>
      <c r="R187" s="985"/>
      <c r="S187" s="985"/>
      <c r="T187" s="985"/>
      <c r="U187" s="985"/>
      <c r="V187" s="985"/>
      <c r="W187" s="985"/>
    </row>
    <row r="188" ht="22.5" hidden="1" customHeight="1">
      <c r="B188" s="992"/>
      <c r="C188" s="992"/>
      <c r="D188" s="1004">
        <f>sumif('الواردات'!H:H,A188,'الواردات'!L:L)</f>
        <v>0</v>
      </c>
      <c r="E188" s="999"/>
      <c r="F188" s="999"/>
      <c r="H188" s="985"/>
      <c r="I188" s="985"/>
      <c r="J188" s="985"/>
      <c r="K188" s="985"/>
      <c r="L188" s="985"/>
      <c r="M188" s="985"/>
      <c r="N188" s="985"/>
      <c r="P188" s="985"/>
      <c r="Q188" s="985"/>
      <c r="R188" s="985"/>
      <c r="S188" s="985"/>
      <c r="T188" s="985"/>
      <c r="U188" s="985"/>
      <c r="V188" s="985"/>
      <c r="W188" s="985"/>
    </row>
    <row r="189" ht="22.5" hidden="1" customHeight="1">
      <c r="B189" s="992"/>
      <c r="C189" s="992"/>
      <c r="D189" s="1004">
        <f>sumif('الواردات'!H:H,A189,'الواردات'!L:L)</f>
        <v>0</v>
      </c>
      <c r="E189" s="999"/>
      <c r="F189" s="999"/>
      <c r="H189" s="985"/>
      <c r="I189" s="985"/>
      <c r="J189" s="985"/>
      <c r="K189" s="985"/>
      <c r="L189" s="985"/>
      <c r="M189" s="985"/>
      <c r="N189" s="985"/>
      <c r="P189" s="985"/>
      <c r="Q189" s="985"/>
      <c r="R189" s="985"/>
      <c r="S189" s="985"/>
      <c r="T189" s="985"/>
      <c r="U189" s="985"/>
      <c r="V189" s="985"/>
      <c r="W189" s="985"/>
    </row>
    <row r="190" ht="22.5" hidden="1" customHeight="1">
      <c r="B190" s="992"/>
      <c r="C190" s="992"/>
      <c r="D190" s="1004">
        <f>sumif('الواردات'!H:H,A190,'الواردات'!L:L)</f>
        <v>0</v>
      </c>
      <c r="E190" s="999"/>
      <c r="F190" s="999"/>
      <c r="H190" s="985"/>
      <c r="I190" s="985"/>
      <c r="J190" s="985"/>
      <c r="K190" s="985"/>
      <c r="L190" s="985"/>
      <c r="M190" s="985"/>
      <c r="N190" s="985"/>
      <c r="P190" s="985"/>
      <c r="Q190" s="985"/>
      <c r="R190" s="985"/>
      <c r="S190" s="985"/>
      <c r="T190" s="985"/>
      <c r="U190" s="985"/>
      <c r="V190" s="985"/>
      <c r="W190" s="985"/>
    </row>
    <row r="191" ht="22.5" hidden="1" customHeight="1">
      <c r="B191" s="992"/>
      <c r="C191" s="992"/>
      <c r="D191" s="1004">
        <f>sumif('الواردات'!H:H,A191,'الواردات'!L:L)</f>
        <v>0</v>
      </c>
      <c r="E191" s="999"/>
      <c r="F191" s="999"/>
      <c r="H191" s="985"/>
      <c r="I191" s="985"/>
      <c r="J191" s="985"/>
      <c r="K191" s="985"/>
      <c r="L191" s="985"/>
      <c r="M191" s="985"/>
      <c r="N191" s="985"/>
      <c r="P191" s="985"/>
      <c r="Q191" s="985"/>
      <c r="R191" s="985"/>
      <c r="S191" s="985"/>
      <c r="T191" s="985"/>
      <c r="U191" s="985"/>
      <c r="V191" s="985"/>
      <c r="W191" s="985"/>
    </row>
    <row r="192" ht="22.5" hidden="1" customHeight="1">
      <c r="B192" s="992"/>
      <c r="C192" s="992"/>
      <c r="D192" s="1004">
        <f>sumif('الواردات'!H:H,A192,'الواردات'!L:L)</f>
        <v>0</v>
      </c>
      <c r="E192" s="999"/>
      <c r="F192" s="999"/>
      <c r="H192" s="985"/>
      <c r="I192" s="985"/>
      <c r="J192" s="985"/>
      <c r="K192" s="985"/>
      <c r="L192" s="985"/>
      <c r="M192" s="985"/>
      <c r="N192" s="985"/>
      <c r="P192" s="985"/>
      <c r="Q192" s="985"/>
      <c r="R192" s="985"/>
      <c r="S192" s="985"/>
      <c r="T192" s="985"/>
      <c r="U192" s="985"/>
      <c r="V192" s="985"/>
      <c r="W192" s="985"/>
    </row>
    <row r="193" ht="22.5" hidden="1" customHeight="1">
      <c r="B193" s="992"/>
      <c r="C193" s="992"/>
      <c r="D193" s="1004">
        <f>sumif('الواردات'!H:H,A193,'الواردات'!L:L)</f>
        <v>0</v>
      </c>
      <c r="E193" s="999"/>
      <c r="F193" s="999"/>
      <c r="H193" s="985"/>
      <c r="I193" s="985"/>
      <c r="J193" s="985"/>
      <c r="K193" s="985"/>
      <c r="L193" s="985"/>
      <c r="M193" s="985"/>
      <c r="N193" s="985"/>
      <c r="P193" s="985"/>
      <c r="Q193" s="985"/>
      <c r="R193" s="985"/>
      <c r="S193" s="985"/>
      <c r="T193" s="985"/>
      <c r="U193" s="985"/>
      <c r="V193" s="985"/>
      <c r="W193" s="985"/>
    </row>
    <row r="194" ht="22.5" hidden="1" customHeight="1">
      <c r="B194" s="992"/>
      <c r="C194" s="992"/>
      <c r="D194" s="1004">
        <f>sumif('الواردات'!H:H,A194,'الواردات'!L:L)</f>
        <v>0</v>
      </c>
      <c r="E194" s="999"/>
      <c r="F194" s="999"/>
      <c r="H194" s="985"/>
      <c r="I194" s="985"/>
      <c r="J194" s="985"/>
      <c r="K194" s="985"/>
      <c r="L194" s="985"/>
      <c r="M194" s="985"/>
      <c r="N194" s="985"/>
      <c r="P194" s="985"/>
      <c r="Q194" s="985"/>
      <c r="R194" s="985"/>
      <c r="S194" s="985"/>
      <c r="T194" s="985"/>
      <c r="U194" s="985"/>
      <c r="V194" s="985"/>
      <c r="W194" s="985"/>
    </row>
    <row r="195" ht="22.5" hidden="1" customHeight="1">
      <c r="B195" s="992"/>
      <c r="C195" s="992"/>
      <c r="D195" s="1004">
        <f>sumif('الواردات'!H:H,A195,'الواردات'!L:L)</f>
        <v>0</v>
      </c>
      <c r="E195" s="999"/>
      <c r="F195" s="999"/>
      <c r="H195" s="985"/>
      <c r="I195" s="985"/>
      <c r="J195" s="985"/>
      <c r="K195" s="985"/>
      <c r="L195" s="985"/>
      <c r="M195" s="985"/>
      <c r="N195" s="985"/>
      <c r="P195" s="985"/>
      <c r="Q195" s="985"/>
      <c r="R195" s="985"/>
      <c r="S195" s="985"/>
      <c r="T195" s="985"/>
      <c r="U195" s="985"/>
      <c r="V195" s="985"/>
      <c r="W195" s="985"/>
    </row>
    <row r="196" ht="22.5" hidden="1" customHeight="1">
      <c r="B196" s="992"/>
      <c r="C196" s="992"/>
      <c r="D196" s="1004">
        <f>sumif('الواردات'!H:H,A196,'الواردات'!L:L)</f>
        <v>0</v>
      </c>
      <c r="E196" s="999"/>
      <c r="F196" s="999"/>
      <c r="H196" s="985"/>
      <c r="I196" s="985"/>
      <c r="J196" s="985"/>
      <c r="K196" s="985"/>
      <c r="L196" s="985"/>
      <c r="M196" s="985"/>
      <c r="N196" s="985"/>
      <c r="P196" s="985"/>
      <c r="Q196" s="985"/>
      <c r="R196" s="985"/>
      <c r="S196" s="985"/>
      <c r="T196" s="985"/>
      <c r="U196" s="985"/>
      <c r="V196" s="985"/>
      <c r="W196" s="985"/>
    </row>
    <row r="197" ht="22.5" hidden="1" customHeight="1">
      <c r="B197" s="992"/>
      <c r="C197" s="992"/>
      <c r="D197" s="1004">
        <f>sumif('الواردات'!H:H,A197,'الواردات'!L:L)</f>
        <v>0</v>
      </c>
      <c r="E197" s="999"/>
      <c r="F197" s="999"/>
      <c r="H197" s="985"/>
      <c r="I197" s="985"/>
      <c r="J197" s="985"/>
      <c r="K197" s="985"/>
      <c r="L197" s="985"/>
      <c r="M197" s="985"/>
      <c r="N197" s="985"/>
      <c r="P197" s="985"/>
      <c r="Q197" s="985"/>
      <c r="R197" s="985"/>
      <c r="S197" s="985"/>
      <c r="T197" s="985"/>
      <c r="U197" s="985"/>
      <c r="V197" s="985"/>
      <c r="W197" s="985"/>
    </row>
    <row r="198" ht="22.5" hidden="1" customHeight="1">
      <c r="B198" s="992"/>
      <c r="C198" s="992"/>
      <c r="D198" s="1004">
        <f>sumif('الواردات'!H:H,A198,'الواردات'!L:L)</f>
        <v>0</v>
      </c>
      <c r="E198" s="999"/>
      <c r="F198" s="999"/>
      <c r="H198" s="985"/>
      <c r="I198" s="985"/>
      <c r="J198" s="985"/>
      <c r="K198" s="985"/>
      <c r="L198" s="985"/>
      <c r="M198" s="985"/>
      <c r="N198" s="985"/>
      <c r="P198" s="985"/>
      <c r="Q198" s="985"/>
      <c r="R198" s="985"/>
      <c r="S198" s="985"/>
      <c r="T198" s="985"/>
      <c r="U198" s="985"/>
      <c r="V198" s="985"/>
      <c r="W198" s="985"/>
    </row>
    <row r="199" ht="22.5" hidden="1" customHeight="1">
      <c r="B199" s="992"/>
      <c r="C199" s="992"/>
      <c r="D199" s="1004">
        <f>sumif('الواردات'!H:H,A199,'الواردات'!L:L)</f>
        <v>0</v>
      </c>
      <c r="E199" s="999"/>
      <c r="F199" s="999"/>
      <c r="H199" s="985"/>
      <c r="I199" s="985"/>
      <c r="J199" s="985"/>
      <c r="K199" s="985"/>
      <c r="L199" s="985"/>
      <c r="M199" s="985"/>
      <c r="N199" s="985"/>
      <c r="P199" s="985"/>
      <c r="Q199" s="985"/>
      <c r="R199" s="985"/>
      <c r="S199" s="985"/>
      <c r="T199" s="985"/>
      <c r="U199" s="985"/>
      <c r="V199" s="985"/>
      <c r="W199" s="985"/>
    </row>
    <row r="200" ht="22.5" hidden="1" customHeight="1">
      <c r="B200" s="992"/>
      <c r="C200" s="992"/>
      <c r="D200" s="1004">
        <f>sumif('الواردات'!H:H,A200,'الواردات'!L:L)</f>
        <v>0</v>
      </c>
      <c r="E200" s="999"/>
      <c r="F200" s="999"/>
      <c r="H200" s="985"/>
      <c r="I200" s="985"/>
      <c r="J200" s="985"/>
      <c r="K200" s="985"/>
      <c r="L200" s="985"/>
      <c r="M200" s="985"/>
      <c r="N200" s="985"/>
      <c r="P200" s="985"/>
      <c r="Q200" s="985"/>
      <c r="R200" s="985"/>
      <c r="S200" s="985"/>
      <c r="T200" s="985"/>
      <c r="U200" s="985"/>
      <c r="V200" s="985"/>
      <c r="W200" s="985"/>
    </row>
    <row r="201" ht="22.5" hidden="1" customHeight="1">
      <c r="B201" s="992"/>
      <c r="C201" s="992"/>
      <c r="D201" s="1004">
        <f>sumif('الواردات'!H:H,A201,'الواردات'!L:L)</f>
        <v>0</v>
      </c>
      <c r="E201" s="999"/>
      <c r="F201" s="999"/>
      <c r="H201" s="985"/>
      <c r="I201" s="985"/>
      <c r="J201" s="985"/>
      <c r="K201" s="985"/>
      <c r="L201" s="985"/>
      <c r="M201" s="985"/>
      <c r="N201" s="985"/>
      <c r="P201" s="985"/>
      <c r="Q201" s="985"/>
      <c r="R201" s="985"/>
      <c r="S201" s="985"/>
      <c r="T201" s="985"/>
      <c r="U201" s="985"/>
      <c r="V201" s="985"/>
      <c r="W201" s="985"/>
    </row>
    <row r="202" ht="22.5" hidden="1" customHeight="1">
      <c r="B202" s="992"/>
      <c r="C202" s="992"/>
      <c r="D202" s="1004">
        <f>sumif('الواردات'!H:H,A202,'الواردات'!L:L)</f>
        <v>0</v>
      </c>
      <c r="E202" s="999"/>
      <c r="F202" s="999"/>
      <c r="H202" s="985"/>
      <c r="I202" s="985"/>
      <c r="J202" s="985"/>
      <c r="K202" s="985"/>
      <c r="L202" s="985"/>
      <c r="M202" s="985"/>
      <c r="N202" s="985"/>
      <c r="P202" s="985"/>
      <c r="Q202" s="985"/>
      <c r="R202" s="985"/>
      <c r="S202" s="985"/>
      <c r="T202" s="985"/>
      <c r="U202" s="985"/>
      <c r="V202" s="985"/>
      <c r="W202" s="985"/>
    </row>
    <row r="203" ht="22.5" hidden="1" customHeight="1">
      <c r="B203" s="992"/>
      <c r="C203" s="992"/>
      <c r="D203" s="1004">
        <f>sumif('الواردات'!H:H,A203,'الواردات'!L:L)</f>
        <v>0</v>
      </c>
      <c r="E203" s="999"/>
      <c r="F203" s="999"/>
      <c r="H203" s="985"/>
      <c r="I203" s="985"/>
      <c r="J203" s="985"/>
      <c r="K203" s="985"/>
      <c r="L203" s="985"/>
      <c r="M203" s="985"/>
      <c r="N203" s="985"/>
      <c r="P203" s="985"/>
      <c r="Q203" s="985"/>
      <c r="R203" s="985"/>
      <c r="S203" s="985"/>
      <c r="T203" s="985"/>
      <c r="U203" s="985"/>
      <c r="V203" s="985"/>
      <c r="W203" s="985"/>
    </row>
    <row r="204" ht="22.5" hidden="1" customHeight="1">
      <c r="B204" s="992"/>
      <c r="C204" s="992"/>
      <c r="D204" s="1004">
        <f>sumif('الواردات'!H:H,A204,'الواردات'!L:L)</f>
        <v>0</v>
      </c>
      <c r="E204" s="999"/>
      <c r="F204" s="999"/>
      <c r="H204" s="985"/>
      <c r="I204" s="985"/>
      <c r="J204" s="985"/>
      <c r="K204" s="985"/>
      <c r="L204" s="985"/>
      <c r="M204" s="985"/>
      <c r="N204" s="985"/>
      <c r="P204" s="985"/>
      <c r="Q204" s="985"/>
      <c r="R204" s="985"/>
      <c r="S204" s="985"/>
      <c r="T204" s="985"/>
      <c r="U204" s="985"/>
      <c r="V204" s="985"/>
      <c r="W204" s="985"/>
    </row>
    <row r="205" ht="22.5" hidden="1" customHeight="1">
      <c r="B205" s="992"/>
      <c r="C205" s="992"/>
      <c r="D205" s="1004">
        <f>sumif('الواردات'!H:H,A205,'الواردات'!L:L)</f>
        <v>0</v>
      </c>
      <c r="E205" s="999"/>
      <c r="F205" s="999"/>
      <c r="H205" s="985"/>
      <c r="I205" s="985"/>
      <c r="J205" s="985"/>
      <c r="K205" s="985"/>
      <c r="L205" s="985"/>
      <c r="M205" s="985"/>
      <c r="N205" s="985"/>
      <c r="P205" s="985"/>
      <c r="Q205" s="985"/>
      <c r="R205" s="985"/>
      <c r="S205" s="985"/>
      <c r="T205" s="985"/>
      <c r="U205" s="985"/>
      <c r="V205" s="985"/>
      <c r="W205" s="985"/>
    </row>
    <row r="206" ht="22.5" hidden="1" customHeight="1">
      <c r="B206" s="992"/>
      <c r="C206" s="992"/>
      <c r="D206" s="1004">
        <f>sumif('الواردات'!H:H,A206,'الواردات'!L:L)</f>
        <v>0</v>
      </c>
      <c r="E206" s="999"/>
      <c r="F206" s="999"/>
      <c r="H206" s="985"/>
      <c r="I206" s="985"/>
      <c r="J206" s="985"/>
      <c r="K206" s="985"/>
      <c r="L206" s="985"/>
      <c r="M206" s="985"/>
      <c r="N206" s="985"/>
      <c r="P206" s="985"/>
      <c r="Q206" s="985"/>
      <c r="R206" s="985"/>
      <c r="S206" s="985"/>
      <c r="T206" s="985"/>
      <c r="U206" s="985"/>
      <c r="V206" s="985"/>
      <c r="W206" s="985"/>
    </row>
    <row r="207" ht="22.5" hidden="1" customHeight="1">
      <c r="B207" s="992"/>
      <c r="C207" s="992"/>
      <c r="D207" s="1004">
        <f>sumif('الواردات'!H:H,A207,'الواردات'!L:L)</f>
        <v>0</v>
      </c>
      <c r="E207" s="999"/>
      <c r="F207" s="999"/>
      <c r="H207" s="985"/>
      <c r="I207" s="985"/>
      <c r="J207" s="985"/>
      <c r="K207" s="985"/>
      <c r="L207" s="985"/>
      <c r="M207" s="985"/>
      <c r="N207" s="985"/>
      <c r="P207" s="985"/>
      <c r="Q207" s="985"/>
      <c r="R207" s="985"/>
      <c r="S207" s="985"/>
      <c r="T207" s="985"/>
      <c r="U207" s="985"/>
      <c r="V207" s="985"/>
      <c r="W207" s="985"/>
    </row>
    <row r="208" ht="22.5" hidden="1" customHeight="1">
      <c r="B208" s="992"/>
      <c r="C208" s="992"/>
      <c r="D208" s="1004">
        <f>sumif('الواردات'!H:H,A208,'الواردات'!L:L)</f>
        <v>0</v>
      </c>
      <c r="E208" s="999"/>
      <c r="F208" s="999"/>
      <c r="H208" s="985"/>
      <c r="I208" s="985"/>
      <c r="J208" s="985"/>
      <c r="K208" s="985"/>
      <c r="L208" s="985"/>
      <c r="M208" s="985"/>
      <c r="N208" s="985"/>
      <c r="P208" s="985"/>
      <c r="Q208" s="985"/>
      <c r="R208" s="985"/>
      <c r="S208" s="985"/>
      <c r="T208" s="985"/>
      <c r="U208" s="985"/>
      <c r="V208" s="985"/>
      <c r="W208" s="985"/>
    </row>
    <row r="209" ht="22.5" hidden="1" customHeight="1">
      <c r="B209" s="992"/>
      <c r="C209" s="992"/>
      <c r="D209" s="1004">
        <f>sumif('الواردات'!H:H,A209,'الواردات'!L:L)</f>
        <v>0</v>
      </c>
      <c r="E209" s="999"/>
      <c r="F209" s="999"/>
      <c r="H209" s="985"/>
      <c r="I209" s="985"/>
      <c r="J209" s="985"/>
      <c r="K209" s="985"/>
      <c r="L209" s="985"/>
      <c r="M209" s="985"/>
      <c r="N209" s="985"/>
      <c r="P209" s="985"/>
      <c r="Q209" s="985"/>
      <c r="R209" s="985"/>
      <c r="S209" s="985"/>
      <c r="T209" s="985"/>
      <c r="U209" s="985"/>
      <c r="V209" s="985"/>
      <c r="W209" s="985"/>
    </row>
    <row r="210" ht="22.5" hidden="1" customHeight="1">
      <c r="B210" s="992"/>
      <c r="C210" s="992"/>
      <c r="D210" s="1004">
        <f>sumif('الواردات'!H:H,A210,'الواردات'!L:L)</f>
        <v>0</v>
      </c>
      <c r="E210" s="999"/>
      <c r="F210" s="999"/>
      <c r="H210" s="985"/>
      <c r="I210" s="985"/>
      <c r="J210" s="985"/>
      <c r="K210" s="985"/>
      <c r="L210" s="985"/>
      <c r="M210" s="985"/>
      <c r="N210" s="985"/>
      <c r="P210" s="985"/>
      <c r="Q210" s="985"/>
      <c r="R210" s="985"/>
      <c r="S210" s="985"/>
      <c r="T210" s="985"/>
      <c r="U210" s="985"/>
      <c r="V210" s="985"/>
      <c r="W210" s="985"/>
    </row>
    <row r="211" ht="22.5" hidden="1" customHeight="1">
      <c r="B211" s="992"/>
      <c r="C211" s="992"/>
      <c r="D211" s="1004">
        <f>sumif('الواردات'!H:H,A211,'الواردات'!L:L)</f>
        <v>0</v>
      </c>
      <c r="E211" s="999"/>
      <c r="F211" s="999"/>
      <c r="H211" s="985"/>
      <c r="I211" s="985"/>
      <c r="J211" s="985"/>
      <c r="K211" s="985"/>
      <c r="L211" s="985"/>
      <c r="M211" s="985"/>
      <c r="N211" s="985"/>
      <c r="P211" s="985"/>
      <c r="Q211" s="985"/>
      <c r="R211" s="985"/>
      <c r="S211" s="985"/>
      <c r="T211" s="985"/>
      <c r="U211" s="985"/>
      <c r="V211" s="985"/>
      <c r="W211" s="985"/>
    </row>
    <row r="212" ht="22.5" hidden="1" customHeight="1">
      <c r="B212" s="992"/>
      <c r="C212" s="992"/>
      <c r="D212" s="1004">
        <f>sumif('الواردات'!H:H,A212,'الواردات'!L:L)</f>
        <v>0</v>
      </c>
      <c r="E212" s="999"/>
      <c r="F212" s="999"/>
      <c r="H212" s="985"/>
      <c r="I212" s="985"/>
      <c r="J212" s="985"/>
      <c r="K212" s="985"/>
      <c r="L212" s="985"/>
      <c r="M212" s="985"/>
      <c r="N212" s="985"/>
      <c r="P212" s="985"/>
      <c r="Q212" s="985"/>
      <c r="R212" s="985"/>
      <c r="S212" s="985"/>
      <c r="T212" s="985"/>
      <c r="U212" s="985"/>
      <c r="V212" s="985"/>
      <c r="W212" s="985"/>
    </row>
    <row r="213" ht="22.5" hidden="1" customHeight="1">
      <c r="B213" s="992"/>
      <c r="C213" s="992"/>
      <c r="D213" s="1004">
        <f>sumif('الواردات'!H:H,A213,'الواردات'!L:L)</f>
        <v>0</v>
      </c>
      <c r="E213" s="999"/>
      <c r="F213" s="999"/>
      <c r="H213" s="985"/>
      <c r="I213" s="985"/>
      <c r="J213" s="985"/>
      <c r="K213" s="985"/>
      <c r="L213" s="985"/>
      <c r="M213" s="985"/>
      <c r="N213" s="985"/>
      <c r="P213" s="985"/>
      <c r="Q213" s="985"/>
      <c r="R213" s="985"/>
      <c r="S213" s="985"/>
      <c r="T213" s="985"/>
      <c r="U213" s="985"/>
      <c r="V213" s="985"/>
      <c r="W213" s="985"/>
    </row>
    <row r="214" ht="22.5" hidden="1" customHeight="1">
      <c r="B214" s="992"/>
      <c r="C214" s="992"/>
      <c r="D214" s="1004">
        <f>sumif('الواردات'!H:H,A214,'الواردات'!L:L)</f>
        <v>0</v>
      </c>
      <c r="E214" s="999"/>
      <c r="F214" s="999"/>
      <c r="H214" s="985"/>
      <c r="I214" s="985"/>
      <c r="J214" s="985"/>
      <c r="K214" s="985"/>
      <c r="L214" s="985"/>
      <c r="M214" s="985"/>
      <c r="N214" s="985"/>
      <c r="P214" s="985"/>
      <c r="Q214" s="985"/>
      <c r="R214" s="985"/>
      <c r="S214" s="985"/>
      <c r="T214" s="985"/>
      <c r="U214" s="985"/>
      <c r="V214" s="985"/>
      <c r="W214" s="985"/>
    </row>
    <row r="215" ht="22.5" hidden="1" customHeight="1">
      <c r="B215" s="992"/>
      <c r="C215" s="992"/>
      <c r="D215" s="1004">
        <f>sumif('الواردات'!H:H,A215,'الواردات'!L:L)</f>
        <v>0</v>
      </c>
      <c r="E215" s="999"/>
      <c r="F215" s="999"/>
      <c r="H215" s="985"/>
      <c r="I215" s="985"/>
      <c r="J215" s="985"/>
      <c r="K215" s="985"/>
      <c r="L215" s="985"/>
      <c r="M215" s="985"/>
      <c r="N215" s="985"/>
      <c r="P215" s="985"/>
      <c r="Q215" s="985"/>
      <c r="R215" s="985"/>
      <c r="S215" s="985"/>
      <c r="T215" s="985"/>
      <c r="U215" s="985"/>
      <c r="V215" s="985"/>
      <c r="W215" s="985"/>
    </row>
    <row r="216" ht="22.5" hidden="1" customHeight="1">
      <c r="B216" s="992"/>
      <c r="C216" s="992"/>
      <c r="D216" s="1004">
        <f>sumif('الواردات'!H:H,A216,'الواردات'!L:L)</f>
        <v>0</v>
      </c>
      <c r="E216" s="999"/>
      <c r="F216" s="999"/>
      <c r="H216" s="985"/>
      <c r="I216" s="985"/>
      <c r="J216" s="985"/>
      <c r="K216" s="985"/>
      <c r="L216" s="985"/>
      <c r="M216" s="985"/>
      <c r="N216" s="985"/>
      <c r="P216" s="985"/>
      <c r="Q216" s="985"/>
      <c r="R216" s="985"/>
      <c r="S216" s="985"/>
      <c r="T216" s="985"/>
      <c r="U216" s="985"/>
      <c r="V216" s="985"/>
      <c r="W216" s="985"/>
    </row>
    <row r="217" ht="22.5" hidden="1" customHeight="1">
      <c r="B217" s="992"/>
      <c r="C217" s="992"/>
      <c r="D217" s="1004">
        <f>sumif('الواردات'!H:H,A217,'الواردات'!L:L)</f>
        <v>0</v>
      </c>
      <c r="E217" s="999"/>
      <c r="F217" s="999"/>
      <c r="H217" s="985"/>
      <c r="I217" s="985"/>
      <c r="J217" s="985"/>
      <c r="K217" s="985"/>
      <c r="L217" s="985"/>
      <c r="M217" s="985"/>
      <c r="N217" s="985"/>
      <c r="P217" s="985"/>
      <c r="Q217" s="985"/>
      <c r="R217" s="985"/>
      <c r="S217" s="985"/>
      <c r="T217" s="985"/>
      <c r="U217" s="985"/>
      <c r="V217" s="985"/>
      <c r="W217" s="985"/>
    </row>
    <row r="218" ht="22.5" hidden="1" customHeight="1">
      <c r="B218" s="992"/>
      <c r="C218" s="992"/>
      <c r="D218" s="1004">
        <f>sumif('الواردات'!H:H,A218,'الواردات'!L:L)</f>
        <v>0</v>
      </c>
      <c r="E218" s="999"/>
      <c r="F218" s="999"/>
      <c r="H218" s="985"/>
      <c r="I218" s="985"/>
      <c r="J218" s="985"/>
      <c r="K218" s="985"/>
      <c r="L218" s="985"/>
      <c r="M218" s="985"/>
      <c r="N218" s="985"/>
      <c r="P218" s="985"/>
      <c r="Q218" s="985"/>
      <c r="R218" s="985"/>
      <c r="S218" s="985"/>
      <c r="T218" s="985"/>
      <c r="U218" s="985"/>
      <c r="V218" s="985"/>
      <c r="W218" s="985"/>
    </row>
    <row r="219" ht="22.5" hidden="1" customHeight="1">
      <c r="B219" s="992"/>
      <c r="C219" s="992"/>
      <c r="D219" s="1004">
        <f>sumif('الواردات'!H:H,A219,'الواردات'!L:L)</f>
        <v>0</v>
      </c>
      <c r="E219" s="999"/>
      <c r="F219" s="999"/>
      <c r="H219" s="985"/>
      <c r="I219" s="985"/>
      <c r="J219" s="985"/>
      <c r="K219" s="985"/>
      <c r="L219" s="985"/>
      <c r="M219" s="985"/>
      <c r="N219" s="985"/>
      <c r="P219" s="985"/>
      <c r="Q219" s="985"/>
      <c r="R219" s="985"/>
      <c r="S219" s="985"/>
      <c r="T219" s="985"/>
      <c r="U219" s="985"/>
      <c r="V219" s="985"/>
      <c r="W219" s="985"/>
    </row>
    <row r="220" ht="22.5" hidden="1" customHeight="1">
      <c r="B220" s="992"/>
      <c r="C220" s="992"/>
      <c r="D220" s="1004">
        <f>sumif('الواردات'!H:H,A220,'الواردات'!L:L)</f>
        <v>0</v>
      </c>
      <c r="E220" s="999"/>
      <c r="F220" s="999"/>
      <c r="H220" s="985"/>
      <c r="I220" s="985"/>
      <c r="J220" s="985"/>
      <c r="K220" s="985"/>
      <c r="L220" s="985"/>
      <c r="M220" s="985"/>
      <c r="N220" s="985"/>
      <c r="P220" s="985"/>
      <c r="Q220" s="985"/>
      <c r="R220" s="985"/>
      <c r="S220" s="985"/>
      <c r="T220" s="985"/>
      <c r="U220" s="985"/>
      <c r="V220" s="985"/>
      <c r="W220" s="985"/>
    </row>
    <row r="221" ht="22.5" hidden="1" customHeight="1">
      <c r="B221" s="992"/>
      <c r="C221" s="992"/>
      <c r="D221" s="1004">
        <f>sumif('الواردات'!H:H,A221,'الواردات'!L:L)</f>
        <v>0</v>
      </c>
      <c r="E221" s="999"/>
      <c r="F221" s="999"/>
      <c r="H221" s="985"/>
      <c r="I221" s="985"/>
      <c r="J221" s="985"/>
      <c r="K221" s="985"/>
      <c r="L221" s="985"/>
      <c r="M221" s="985"/>
      <c r="N221" s="985"/>
      <c r="P221" s="985"/>
      <c r="Q221" s="985"/>
      <c r="R221" s="985"/>
      <c r="S221" s="985"/>
      <c r="T221" s="985"/>
      <c r="U221" s="985"/>
      <c r="V221" s="985"/>
      <c r="W221" s="985"/>
    </row>
    <row r="222" ht="22.5" hidden="1" customHeight="1">
      <c r="B222" s="992"/>
      <c r="C222" s="992"/>
      <c r="D222" s="1004">
        <f>sumif('الواردات'!H:H,A222,'الواردات'!L:L)</f>
        <v>0</v>
      </c>
      <c r="E222" s="999"/>
      <c r="F222" s="999"/>
      <c r="H222" s="985"/>
      <c r="I222" s="985"/>
      <c r="J222" s="985"/>
      <c r="K222" s="985"/>
      <c r="L222" s="985"/>
      <c r="M222" s="985"/>
      <c r="N222" s="985"/>
      <c r="P222" s="985"/>
      <c r="Q222" s="985"/>
      <c r="R222" s="985"/>
      <c r="S222" s="985"/>
      <c r="T222" s="985"/>
      <c r="U222" s="985"/>
      <c r="V222" s="985"/>
      <c r="W222" s="985"/>
    </row>
    <row r="223" ht="22.5" hidden="1" customHeight="1">
      <c r="B223" s="992"/>
      <c r="C223" s="992"/>
      <c r="D223" s="1004">
        <f>sumif('الواردات'!H:H,A223,'الواردات'!L:L)</f>
        <v>0</v>
      </c>
      <c r="E223" s="999"/>
      <c r="F223" s="999"/>
      <c r="H223" s="985"/>
      <c r="I223" s="985"/>
      <c r="J223" s="985"/>
      <c r="K223" s="985"/>
      <c r="L223" s="985"/>
      <c r="M223" s="985"/>
      <c r="N223" s="985"/>
      <c r="P223" s="985"/>
      <c r="Q223" s="985"/>
      <c r="R223" s="985"/>
      <c r="S223" s="985"/>
      <c r="T223" s="985"/>
      <c r="U223" s="985"/>
      <c r="V223" s="985"/>
      <c r="W223" s="985"/>
    </row>
    <row r="224" ht="22.5" hidden="1" customHeight="1">
      <c r="B224" s="992"/>
      <c r="C224" s="992"/>
      <c r="D224" s="1004">
        <f>sumif('الواردات'!H:H,A224,'الواردات'!L:L)</f>
        <v>0</v>
      </c>
      <c r="E224" s="999"/>
      <c r="F224" s="999"/>
      <c r="H224" s="985"/>
      <c r="I224" s="985"/>
      <c r="J224" s="985"/>
      <c r="K224" s="985"/>
      <c r="L224" s="985"/>
      <c r="M224" s="985"/>
      <c r="N224" s="985"/>
      <c r="P224" s="985"/>
      <c r="Q224" s="985"/>
      <c r="R224" s="985"/>
      <c r="S224" s="985"/>
      <c r="T224" s="985"/>
      <c r="U224" s="985"/>
      <c r="V224" s="985"/>
      <c r="W224" s="985"/>
    </row>
    <row r="225" ht="22.5" hidden="1" customHeight="1">
      <c r="B225" s="992"/>
      <c r="C225" s="992"/>
      <c r="D225" s="1004">
        <f>sumif('الواردات'!H:H,A225,'الواردات'!L:L)</f>
        <v>0</v>
      </c>
      <c r="E225" s="999"/>
      <c r="F225" s="999"/>
      <c r="H225" s="985"/>
      <c r="I225" s="985"/>
      <c r="J225" s="985"/>
      <c r="K225" s="985"/>
      <c r="L225" s="985"/>
      <c r="M225" s="985"/>
      <c r="N225" s="985"/>
      <c r="P225" s="985"/>
      <c r="Q225" s="985"/>
      <c r="R225" s="985"/>
      <c r="S225" s="985"/>
      <c r="T225" s="985"/>
      <c r="U225" s="985"/>
      <c r="V225" s="985"/>
      <c r="W225" s="985"/>
    </row>
    <row r="226" ht="22.5" hidden="1" customHeight="1">
      <c r="B226" s="992"/>
      <c r="C226" s="992"/>
      <c r="D226" s="1004">
        <f>sumif('الواردات'!H:H,A226,'الواردات'!L:L)</f>
        <v>0</v>
      </c>
      <c r="E226" s="999"/>
      <c r="F226" s="999"/>
      <c r="H226" s="985"/>
      <c r="I226" s="985"/>
      <c r="J226" s="985"/>
      <c r="K226" s="985"/>
      <c r="L226" s="985"/>
      <c r="M226" s="985"/>
      <c r="N226" s="985"/>
      <c r="P226" s="985"/>
      <c r="Q226" s="985"/>
      <c r="R226" s="985"/>
      <c r="S226" s="985"/>
      <c r="T226" s="985"/>
      <c r="U226" s="985"/>
      <c r="V226" s="985"/>
      <c r="W226" s="985"/>
    </row>
    <row r="227" ht="22.5" hidden="1" customHeight="1">
      <c r="B227" s="992"/>
      <c r="C227" s="992"/>
      <c r="D227" s="1004">
        <f>sumif('الواردات'!H:H,A227,'الواردات'!L:L)</f>
        <v>0</v>
      </c>
      <c r="E227" s="999"/>
      <c r="F227" s="999"/>
      <c r="H227" s="985"/>
      <c r="I227" s="985"/>
      <c r="J227" s="985"/>
      <c r="K227" s="985"/>
      <c r="L227" s="985"/>
      <c r="M227" s="985"/>
      <c r="N227" s="985"/>
      <c r="P227" s="985"/>
      <c r="Q227" s="985"/>
      <c r="R227" s="985"/>
      <c r="S227" s="985"/>
      <c r="T227" s="985"/>
      <c r="U227" s="985"/>
      <c r="V227" s="985"/>
      <c r="W227" s="985"/>
    </row>
    <row r="228" ht="22.5" hidden="1" customHeight="1">
      <c r="B228" s="992"/>
      <c r="C228" s="992"/>
      <c r="D228" s="1004">
        <f>sumif('الواردات'!H:H,A228,'الواردات'!L:L)</f>
        <v>0</v>
      </c>
      <c r="E228" s="999"/>
      <c r="F228" s="999"/>
      <c r="H228" s="985"/>
      <c r="I228" s="985"/>
      <c r="J228" s="985"/>
      <c r="K228" s="985"/>
      <c r="L228" s="985"/>
      <c r="M228" s="985"/>
      <c r="N228" s="985"/>
      <c r="P228" s="985"/>
      <c r="Q228" s="985"/>
      <c r="R228" s="985"/>
      <c r="S228" s="985"/>
      <c r="T228" s="985"/>
      <c r="U228" s="985"/>
      <c r="V228" s="985"/>
      <c r="W228" s="985"/>
    </row>
    <row r="229" ht="22.5" hidden="1" customHeight="1">
      <c r="B229" s="992"/>
      <c r="C229" s="992"/>
      <c r="D229" s="1004">
        <f>sumif('الواردات'!H:H,A229,'الواردات'!L:L)</f>
        <v>0</v>
      </c>
      <c r="E229" s="999"/>
      <c r="F229" s="999"/>
      <c r="H229" s="985"/>
      <c r="I229" s="985"/>
      <c r="J229" s="985"/>
      <c r="K229" s="985"/>
      <c r="L229" s="985"/>
      <c r="M229" s="985"/>
      <c r="N229" s="985"/>
      <c r="P229" s="985"/>
      <c r="Q229" s="985"/>
      <c r="R229" s="985"/>
      <c r="S229" s="985"/>
      <c r="T229" s="985"/>
      <c r="U229" s="985"/>
      <c r="V229" s="985"/>
      <c r="W229" s="985"/>
    </row>
    <row r="230" ht="22.5" hidden="1" customHeight="1">
      <c r="B230" s="992"/>
      <c r="C230" s="992"/>
      <c r="D230" s="1004">
        <f>sumif('الواردات'!H:H,A230,'الواردات'!L:L)</f>
        <v>0</v>
      </c>
      <c r="E230" s="999"/>
      <c r="F230" s="999"/>
      <c r="H230" s="985"/>
      <c r="I230" s="985"/>
      <c r="J230" s="985"/>
      <c r="K230" s="985"/>
      <c r="L230" s="985"/>
      <c r="M230" s="985"/>
      <c r="N230" s="985"/>
      <c r="P230" s="985"/>
      <c r="Q230" s="985"/>
      <c r="R230" s="985"/>
      <c r="S230" s="985"/>
      <c r="T230" s="985"/>
      <c r="U230" s="985"/>
      <c r="V230" s="985"/>
      <c r="W230" s="985"/>
    </row>
    <row r="231" ht="22.5" hidden="1" customHeight="1">
      <c r="B231" s="992"/>
      <c r="C231" s="992"/>
      <c r="D231" s="1004">
        <f>sumif('الواردات'!H:H,A231,'الواردات'!L:L)</f>
        <v>0</v>
      </c>
      <c r="E231" s="999"/>
      <c r="F231" s="999"/>
      <c r="H231" s="985"/>
      <c r="I231" s="985"/>
      <c r="J231" s="985"/>
      <c r="K231" s="985"/>
      <c r="L231" s="985"/>
      <c r="M231" s="985"/>
      <c r="N231" s="985"/>
      <c r="P231" s="985"/>
      <c r="Q231" s="985"/>
      <c r="R231" s="985"/>
      <c r="S231" s="985"/>
      <c r="T231" s="985"/>
      <c r="U231" s="985"/>
      <c r="V231" s="985"/>
      <c r="W231" s="985"/>
    </row>
    <row r="232" ht="22.5" hidden="1" customHeight="1">
      <c r="B232" s="992"/>
      <c r="C232" s="992"/>
      <c r="D232" s="1004">
        <f>sumif('الواردات'!H:H,A232,'الواردات'!L:L)</f>
        <v>0</v>
      </c>
      <c r="E232" s="999"/>
      <c r="F232" s="999"/>
      <c r="H232" s="985"/>
      <c r="I232" s="985"/>
      <c r="J232" s="985"/>
      <c r="K232" s="985"/>
      <c r="L232" s="985"/>
      <c r="M232" s="985"/>
      <c r="N232" s="985"/>
      <c r="P232" s="985"/>
      <c r="Q232" s="985"/>
      <c r="R232" s="985"/>
      <c r="S232" s="985"/>
      <c r="T232" s="985"/>
      <c r="U232" s="985"/>
      <c r="V232" s="985"/>
      <c r="W232" s="985"/>
    </row>
    <row r="233" ht="22.5" hidden="1" customHeight="1">
      <c r="B233" s="992"/>
      <c r="C233" s="992"/>
      <c r="D233" s="1004">
        <f>sumif('الواردات'!H:H,A233,'الواردات'!L:L)</f>
        <v>0</v>
      </c>
      <c r="E233" s="999"/>
      <c r="F233" s="999"/>
      <c r="H233" s="985"/>
      <c r="I233" s="985"/>
      <c r="J233" s="985"/>
      <c r="K233" s="985"/>
      <c r="L233" s="985"/>
      <c r="M233" s="985"/>
      <c r="N233" s="985"/>
      <c r="P233" s="985"/>
      <c r="Q233" s="985"/>
      <c r="R233" s="985"/>
      <c r="S233" s="985"/>
      <c r="T233" s="985"/>
      <c r="U233" s="985"/>
      <c r="V233" s="985"/>
      <c r="W233" s="985"/>
    </row>
    <row r="234" ht="22.5" hidden="1" customHeight="1">
      <c r="B234" s="992"/>
      <c r="C234" s="992"/>
      <c r="D234" s="1004">
        <f>sumif('الواردات'!H:H,A234,'الواردات'!L:L)</f>
        <v>0</v>
      </c>
      <c r="E234" s="999"/>
      <c r="F234" s="999"/>
      <c r="H234" s="985"/>
      <c r="I234" s="985"/>
      <c r="J234" s="985"/>
      <c r="K234" s="985"/>
      <c r="L234" s="985"/>
      <c r="M234" s="985"/>
      <c r="N234" s="985"/>
      <c r="P234" s="985"/>
      <c r="Q234" s="985"/>
      <c r="R234" s="985"/>
      <c r="S234" s="985"/>
      <c r="T234" s="985"/>
      <c r="U234" s="985"/>
      <c r="V234" s="985"/>
      <c r="W234" s="985"/>
    </row>
    <row r="235" ht="22.5" hidden="1" customHeight="1">
      <c r="B235" s="992"/>
      <c r="C235" s="992"/>
      <c r="D235" s="1004">
        <f>sumif('الواردات'!H:H,A235,'الواردات'!L:L)</f>
        <v>0</v>
      </c>
      <c r="E235" s="999"/>
      <c r="F235" s="999"/>
      <c r="H235" s="985"/>
      <c r="I235" s="985"/>
      <c r="J235" s="985"/>
      <c r="K235" s="985"/>
      <c r="L235" s="985"/>
      <c r="M235" s="985"/>
      <c r="N235" s="985"/>
      <c r="P235" s="985"/>
      <c r="Q235" s="985"/>
      <c r="R235" s="985"/>
      <c r="S235" s="985"/>
      <c r="T235" s="985"/>
      <c r="U235" s="985"/>
      <c r="V235" s="985"/>
      <c r="W235" s="985"/>
    </row>
    <row r="236" ht="22.5" hidden="1" customHeight="1">
      <c r="B236" s="992"/>
      <c r="C236" s="992"/>
      <c r="D236" s="1004">
        <f>sumif('الواردات'!H:H,A236,'الواردات'!L:L)</f>
        <v>0</v>
      </c>
      <c r="E236" s="999"/>
      <c r="F236" s="999"/>
      <c r="H236" s="985"/>
      <c r="I236" s="985"/>
      <c r="J236" s="985"/>
      <c r="K236" s="985"/>
      <c r="L236" s="985"/>
      <c r="M236" s="985"/>
      <c r="N236" s="985"/>
      <c r="P236" s="985"/>
      <c r="Q236" s="985"/>
      <c r="R236" s="985"/>
      <c r="S236" s="985"/>
      <c r="T236" s="985"/>
      <c r="U236" s="985"/>
      <c r="V236" s="985"/>
      <c r="W236" s="985"/>
    </row>
    <row r="237" ht="22.5" hidden="1" customHeight="1">
      <c r="B237" s="992"/>
      <c r="C237" s="992"/>
      <c r="D237" s="1004">
        <f>sumif('الواردات'!H:H,A237,'الواردات'!L:L)</f>
        <v>0</v>
      </c>
      <c r="E237" s="999"/>
      <c r="F237" s="999"/>
      <c r="H237" s="985"/>
      <c r="I237" s="985"/>
      <c r="J237" s="985"/>
      <c r="K237" s="985"/>
      <c r="L237" s="985"/>
      <c r="M237" s="985"/>
      <c r="N237" s="985"/>
      <c r="P237" s="985"/>
      <c r="Q237" s="985"/>
      <c r="R237" s="985"/>
      <c r="S237" s="985"/>
      <c r="T237" s="985"/>
      <c r="U237" s="985"/>
      <c r="V237" s="985"/>
      <c r="W237" s="985"/>
    </row>
    <row r="238" ht="22.5" hidden="1" customHeight="1">
      <c r="B238" s="992"/>
      <c r="C238" s="992"/>
      <c r="D238" s="1004">
        <f>sumif('الواردات'!H:H,A238,'الواردات'!L:L)</f>
        <v>0</v>
      </c>
      <c r="E238" s="999"/>
      <c r="F238" s="999"/>
      <c r="H238" s="985"/>
      <c r="I238" s="985"/>
      <c r="J238" s="985"/>
      <c r="K238" s="985"/>
      <c r="L238" s="985"/>
      <c r="M238" s="985"/>
      <c r="N238" s="985"/>
      <c r="P238" s="985"/>
      <c r="Q238" s="985"/>
      <c r="R238" s="985"/>
      <c r="S238" s="985"/>
      <c r="T238" s="985"/>
      <c r="U238" s="985"/>
      <c r="V238" s="985"/>
      <c r="W238" s="985"/>
    </row>
    <row r="239" ht="22.5" hidden="1" customHeight="1">
      <c r="B239" s="992"/>
      <c r="C239" s="992"/>
      <c r="D239" s="1004">
        <f>sumif('الواردات'!H:H,A239,'الواردات'!L:L)</f>
        <v>0</v>
      </c>
      <c r="E239" s="999"/>
      <c r="F239" s="999"/>
      <c r="H239" s="985"/>
      <c r="I239" s="985"/>
      <c r="J239" s="985"/>
      <c r="K239" s="985"/>
      <c r="L239" s="985"/>
      <c r="M239" s="985"/>
      <c r="N239" s="985"/>
      <c r="P239" s="985"/>
      <c r="Q239" s="985"/>
      <c r="R239" s="985"/>
      <c r="S239" s="985"/>
      <c r="T239" s="985"/>
      <c r="U239" s="985"/>
      <c r="V239" s="985"/>
      <c r="W239" s="985"/>
    </row>
    <row r="240" ht="22.5" hidden="1" customHeight="1">
      <c r="B240" s="992"/>
      <c r="C240" s="992"/>
      <c r="D240" s="1004">
        <f>sumif('الواردات'!H:H,A240,'الواردات'!L:L)</f>
        <v>0</v>
      </c>
      <c r="E240" s="999"/>
      <c r="F240" s="999"/>
      <c r="H240" s="985"/>
      <c r="I240" s="985"/>
      <c r="J240" s="985"/>
      <c r="K240" s="985"/>
      <c r="L240" s="985"/>
      <c r="M240" s="985"/>
      <c r="N240" s="985"/>
      <c r="P240" s="985"/>
      <c r="Q240" s="985"/>
      <c r="R240" s="985"/>
      <c r="S240" s="985"/>
      <c r="T240" s="985"/>
      <c r="U240" s="985"/>
      <c r="V240" s="985"/>
      <c r="W240" s="985"/>
    </row>
    <row r="241" ht="22.5" hidden="1" customHeight="1">
      <c r="B241" s="992"/>
      <c r="C241" s="992"/>
      <c r="D241" s="1004">
        <f>sumif('الواردات'!H:H,A241,'الواردات'!L:L)</f>
        <v>0</v>
      </c>
      <c r="E241" s="999"/>
      <c r="F241" s="999"/>
      <c r="H241" s="985"/>
      <c r="I241" s="985"/>
      <c r="J241" s="985"/>
      <c r="K241" s="985"/>
      <c r="L241" s="985"/>
      <c r="M241" s="985"/>
      <c r="N241" s="985"/>
      <c r="P241" s="985"/>
      <c r="Q241" s="985"/>
      <c r="R241" s="985"/>
      <c r="S241" s="985"/>
      <c r="T241" s="985"/>
      <c r="U241" s="985"/>
      <c r="V241" s="985"/>
      <c r="W241" s="985"/>
    </row>
    <row r="242" ht="22.5" hidden="1" customHeight="1">
      <c r="B242" s="992"/>
      <c r="C242" s="992"/>
      <c r="D242" s="1004">
        <f>sumif('الواردات'!H:H,A242,'الواردات'!L:L)</f>
        <v>0</v>
      </c>
      <c r="E242" s="999"/>
      <c r="F242" s="999"/>
      <c r="H242" s="985"/>
      <c r="I242" s="985"/>
      <c r="J242" s="985"/>
      <c r="K242" s="985"/>
      <c r="L242" s="985"/>
      <c r="M242" s="985"/>
      <c r="N242" s="985"/>
      <c r="P242" s="985"/>
      <c r="Q242" s="985"/>
      <c r="R242" s="985"/>
      <c r="S242" s="985"/>
      <c r="T242" s="985"/>
      <c r="U242" s="985"/>
      <c r="V242" s="985"/>
      <c r="W242" s="985"/>
    </row>
    <row r="243" ht="22.5" hidden="1" customHeight="1">
      <c r="B243" s="992"/>
      <c r="C243" s="992"/>
      <c r="D243" s="1004">
        <f>sumif('الواردات'!H:H,A243,'الواردات'!L:L)</f>
        <v>0</v>
      </c>
      <c r="E243" s="999"/>
      <c r="F243" s="999"/>
      <c r="H243" s="985"/>
      <c r="I243" s="985"/>
      <c r="J243" s="985"/>
      <c r="K243" s="985"/>
      <c r="L243" s="985"/>
      <c r="M243" s="985"/>
      <c r="N243" s="985"/>
      <c r="P243" s="985"/>
      <c r="Q243" s="985"/>
      <c r="R243" s="985"/>
      <c r="S243" s="985"/>
      <c r="T243" s="985"/>
      <c r="U243" s="985"/>
      <c r="V243" s="985"/>
      <c r="W243" s="985"/>
    </row>
    <row r="244" ht="22.5" hidden="1" customHeight="1">
      <c r="B244" s="992"/>
      <c r="C244" s="992"/>
      <c r="D244" s="1004">
        <f>sumif('الواردات'!H:H,A244,'الواردات'!L:L)</f>
        <v>0</v>
      </c>
      <c r="E244" s="999"/>
      <c r="F244" s="999"/>
      <c r="H244" s="985"/>
      <c r="I244" s="985"/>
      <c r="J244" s="985"/>
      <c r="K244" s="985"/>
      <c r="L244" s="985"/>
      <c r="M244" s="985"/>
      <c r="N244" s="985"/>
      <c r="P244" s="985"/>
      <c r="Q244" s="985"/>
      <c r="R244" s="985"/>
      <c r="S244" s="985"/>
      <c r="T244" s="985"/>
      <c r="U244" s="985"/>
      <c r="V244" s="985"/>
      <c r="W244" s="985"/>
    </row>
    <row r="245" ht="22.5" hidden="1" customHeight="1">
      <c r="B245" s="992"/>
      <c r="C245" s="992"/>
      <c r="D245" s="1004">
        <f>sumif('الواردات'!H:H,A245,'الواردات'!L:L)</f>
        <v>0</v>
      </c>
      <c r="E245" s="999"/>
      <c r="F245" s="999"/>
      <c r="H245" s="985"/>
      <c r="I245" s="985"/>
      <c r="J245" s="985"/>
      <c r="K245" s="985"/>
      <c r="L245" s="985"/>
      <c r="M245" s="985"/>
      <c r="N245" s="985"/>
      <c r="P245" s="985"/>
      <c r="Q245" s="985"/>
      <c r="R245" s="985"/>
      <c r="S245" s="985"/>
      <c r="T245" s="985"/>
      <c r="U245" s="985"/>
      <c r="V245" s="985"/>
      <c r="W245" s="985"/>
    </row>
    <row r="246" ht="22.5" hidden="1" customHeight="1">
      <c r="B246" s="992"/>
      <c r="C246" s="992"/>
      <c r="D246" s="1004">
        <f>sumif('الواردات'!H:H,A246,'الواردات'!L:L)</f>
        <v>0</v>
      </c>
      <c r="E246" s="999"/>
      <c r="F246" s="999"/>
      <c r="H246" s="985"/>
      <c r="I246" s="985"/>
      <c r="J246" s="985"/>
      <c r="K246" s="985"/>
      <c r="L246" s="985"/>
      <c r="M246" s="985"/>
      <c r="N246" s="985"/>
      <c r="P246" s="985"/>
      <c r="Q246" s="985"/>
      <c r="R246" s="985"/>
      <c r="S246" s="985"/>
      <c r="T246" s="985"/>
      <c r="U246" s="985"/>
      <c r="V246" s="985"/>
      <c r="W246" s="985"/>
    </row>
    <row r="247" ht="22.5" hidden="1" customHeight="1">
      <c r="B247" s="992"/>
      <c r="C247" s="992"/>
      <c r="D247" s="1004">
        <f>sumif('الواردات'!H:H,A247,'الواردات'!L:L)</f>
        <v>0</v>
      </c>
      <c r="E247" s="999"/>
      <c r="F247" s="999"/>
      <c r="H247" s="985"/>
      <c r="I247" s="985"/>
      <c r="J247" s="985"/>
      <c r="K247" s="985"/>
      <c r="L247" s="985"/>
      <c r="M247" s="985"/>
      <c r="N247" s="985"/>
      <c r="P247" s="985"/>
      <c r="Q247" s="985"/>
      <c r="R247" s="985"/>
      <c r="S247" s="985"/>
      <c r="T247" s="985"/>
      <c r="U247" s="985"/>
      <c r="V247" s="985"/>
      <c r="W247" s="985"/>
    </row>
    <row r="248" ht="22.5" hidden="1" customHeight="1">
      <c r="B248" s="992"/>
      <c r="C248" s="992"/>
      <c r="D248" s="1004">
        <f>sumif('الواردات'!H:H,A248,'الواردات'!L:L)</f>
        <v>0</v>
      </c>
      <c r="E248" s="999"/>
      <c r="F248" s="999"/>
      <c r="H248" s="985"/>
      <c r="I248" s="985"/>
      <c r="J248" s="985"/>
      <c r="K248" s="985"/>
      <c r="L248" s="985"/>
      <c r="M248" s="985"/>
      <c r="N248" s="985"/>
      <c r="P248" s="985"/>
      <c r="Q248" s="985"/>
      <c r="R248" s="985"/>
      <c r="S248" s="985"/>
      <c r="T248" s="985"/>
      <c r="U248" s="985"/>
      <c r="V248" s="985"/>
      <c r="W248" s="985"/>
    </row>
    <row r="249" ht="22.5" hidden="1" customHeight="1">
      <c r="B249" s="992"/>
      <c r="C249" s="992"/>
      <c r="D249" s="1004">
        <f>sumif('الواردات'!H:H,A249,'الواردات'!L:L)</f>
        <v>0</v>
      </c>
      <c r="E249" s="999"/>
      <c r="F249" s="999"/>
      <c r="H249" s="985"/>
      <c r="I249" s="985"/>
      <c r="J249" s="985"/>
      <c r="K249" s="985"/>
      <c r="L249" s="985"/>
      <c r="M249" s="985"/>
      <c r="N249" s="985"/>
      <c r="P249" s="985"/>
      <c r="Q249" s="985"/>
      <c r="R249" s="985"/>
      <c r="S249" s="985"/>
      <c r="T249" s="985"/>
      <c r="U249" s="985"/>
      <c r="V249" s="985"/>
      <c r="W249" s="985"/>
    </row>
    <row r="250" ht="22.5" hidden="1" customHeight="1">
      <c r="B250" s="992"/>
      <c r="C250" s="992"/>
      <c r="D250" s="1004">
        <f>sumif('الواردات'!H:H,A250,'الواردات'!L:L)</f>
        <v>0</v>
      </c>
      <c r="E250" s="999"/>
      <c r="F250" s="999"/>
      <c r="H250" s="985"/>
      <c r="I250" s="985"/>
      <c r="J250" s="985"/>
      <c r="K250" s="985"/>
      <c r="L250" s="985"/>
      <c r="M250" s="985"/>
      <c r="N250" s="985"/>
      <c r="P250" s="985"/>
      <c r="Q250" s="985"/>
      <c r="R250" s="985"/>
      <c r="S250" s="985"/>
      <c r="T250" s="985"/>
      <c r="U250" s="985"/>
      <c r="V250" s="985"/>
      <c r="W250" s="985"/>
    </row>
    <row r="251" ht="22.5" hidden="1" customHeight="1">
      <c r="B251" s="992"/>
      <c r="C251" s="992"/>
      <c r="D251" s="1004">
        <f>sumif('الواردات'!H:H,A251,'الواردات'!L:L)</f>
        <v>0</v>
      </c>
      <c r="E251" s="999"/>
      <c r="F251" s="999"/>
      <c r="H251" s="985"/>
      <c r="I251" s="985"/>
      <c r="J251" s="985"/>
      <c r="K251" s="985"/>
      <c r="L251" s="985"/>
      <c r="M251" s="985"/>
      <c r="N251" s="985"/>
      <c r="P251" s="985"/>
      <c r="Q251" s="985"/>
      <c r="R251" s="985"/>
      <c r="S251" s="985"/>
      <c r="T251" s="985"/>
      <c r="U251" s="985"/>
      <c r="V251" s="985"/>
      <c r="W251" s="985"/>
    </row>
    <row r="252" ht="22.5" hidden="1" customHeight="1">
      <c r="B252" s="992"/>
      <c r="C252" s="992"/>
      <c r="D252" s="1004">
        <f>sumif('الواردات'!H:H,A252,'الواردات'!L:L)</f>
        <v>0</v>
      </c>
      <c r="E252" s="999"/>
      <c r="F252" s="999"/>
      <c r="H252" s="985"/>
      <c r="I252" s="985"/>
      <c r="J252" s="985"/>
      <c r="K252" s="985"/>
      <c r="L252" s="985"/>
      <c r="M252" s="985"/>
      <c r="N252" s="985"/>
      <c r="P252" s="985"/>
      <c r="Q252" s="985"/>
      <c r="R252" s="985"/>
      <c r="S252" s="985"/>
      <c r="T252" s="985"/>
      <c r="U252" s="985"/>
      <c r="V252" s="985"/>
      <c r="W252" s="985"/>
    </row>
    <row r="253" ht="22.5" hidden="1" customHeight="1">
      <c r="B253" s="992"/>
      <c r="C253" s="992"/>
      <c r="D253" s="1004">
        <f>sumif('الواردات'!H:H,A253,'الواردات'!L:L)</f>
        <v>0</v>
      </c>
      <c r="E253" s="999"/>
      <c r="F253" s="999"/>
      <c r="H253" s="985"/>
      <c r="I253" s="985"/>
      <c r="J253" s="985"/>
      <c r="K253" s="985"/>
      <c r="L253" s="985"/>
      <c r="M253" s="985"/>
      <c r="N253" s="985"/>
      <c r="P253" s="985"/>
      <c r="Q253" s="985"/>
      <c r="R253" s="985"/>
      <c r="S253" s="985"/>
      <c r="T253" s="985"/>
      <c r="U253" s="985"/>
      <c r="V253" s="985"/>
      <c r="W253" s="985"/>
    </row>
    <row r="254" ht="22.5" hidden="1" customHeight="1">
      <c r="B254" s="992"/>
      <c r="C254" s="992"/>
      <c r="D254" s="1004">
        <f>sumif('الواردات'!H:H,A254,'الواردات'!L:L)</f>
        <v>0</v>
      </c>
      <c r="E254" s="999"/>
      <c r="F254" s="999"/>
      <c r="H254" s="985"/>
      <c r="I254" s="985"/>
      <c r="J254" s="985"/>
      <c r="K254" s="985"/>
      <c r="L254" s="985"/>
      <c r="M254" s="985"/>
      <c r="N254" s="985"/>
      <c r="P254" s="985"/>
      <c r="Q254" s="985"/>
      <c r="R254" s="985"/>
      <c r="S254" s="985"/>
      <c r="T254" s="985"/>
      <c r="U254" s="985"/>
      <c r="V254" s="985"/>
      <c r="W254" s="985"/>
    </row>
    <row r="255" ht="22.5" hidden="1" customHeight="1">
      <c r="B255" s="992"/>
      <c r="C255" s="992"/>
      <c r="D255" s="1004">
        <f>sumif('الواردات'!H:H,A255,'الواردات'!L:L)</f>
        <v>0</v>
      </c>
      <c r="E255" s="999"/>
      <c r="F255" s="999"/>
      <c r="H255" s="985"/>
      <c r="I255" s="985"/>
      <c r="J255" s="985"/>
      <c r="K255" s="985"/>
      <c r="L255" s="985"/>
      <c r="M255" s="985"/>
      <c r="N255" s="985"/>
      <c r="P255" s="985"/>
      <c r="Q255" s="985"/>
      <c r="R255" s="985"/>
      <c r="S255" s="985"/>
      <c r="T255" s="985"/>
      <c r="U255" s="985"/>
      <c r="V255" s="985"/>
      <c r="W255" s="985"/>
    </row>
    <row r="256" ht="22.5" hidden="1" customHeight="1">
      <c r="B256" s="992"/>
      <c r="C256" s="992"/>
      <c r="D256" s="1004">
        <f>sumif('الواردات'!H:H,A256,'الواردات'!L:L)</f>
        <v>0</v>
      </c>
      <c r="E256" s="999"/>
      <c r="F256" s="999"/>
      <c r="H256" s="985"/>
      <c r="I256" s="985"/>
      <c r="J256" s="985"/>
      <c r="K256" s="985"/>
      <c r="L256" s="985"/>
      <c r="M256" s="985"/>
      <c r="N256" s="985"/>
      <c r="P256" s="985"/>
      <c r="Q256" s="985"/>
      <c r="R256" s="985"/>
      <c r="S256" s="985"/>
      <c r="T256" s="985"/>
      <c r="U256" s="985"/>
      <c r="V256" s="985"/>
      <c r="W256" s="985"/>
    </row>
    <row r="257" ht="22.5" hidden="1" customHeight="1">
      <c r="B257" s="992"/>
      <c r="C257" s="992"/>
      <c r="D257" s="1004">
        <f>sumif('الواردات'!H:H,A257,'الواردات'!L:L)</f>
        <v>0</v>
      </c>
      <c r="E257" s="999"/>
      <c r="F257" s="999"/>
      <c r="H257" s="985"/>
      <c r="I257" s="985"/>
      <c r="J257" s="985"/>
      <c r="K257" s="985"/>
      <c r="L257" s="985"/>
      <c r="M257" s="985"/>
      <c r="N257" s="985"/>
      <c r="P257" s="985"/>
      <c r="Q257" s="985"/>
      <c r="R257" s="985"/>
      <c r="S257" s="985"/>
      <c r="T257" s="985"/>
      <c r="U257" s="985"/>
      <c r="V257" s="985"/>
      <c r="W257" s="985"/>
    </row>
    <row r="258" ht="22.5" hidden="1" customHeight="1">
      <c r="B258" s="992"/>
      <c r="C258" s="992"/>
      <c r="D258" s="1004">
        <f>sumif('الواردات'!H:H,A258,'الواردات'!L:L)</f>
        <v>0</v>
      </c>
      <c r="E258" s="999"/>
      <c r="F258" s="999"/>
      <c r="H258" s="985"/>
      <c r="I258" s="985"/>
      <c r="J258" s="985"/>
      <c r="K258" s="985"/>
      <c r="L258" s="985"/>
      <c r="M258" s="985"/>
      <c r="N258" s="985"/>
      <c r="P258" s="985"/>
      <c r="Q258" s="985"/>
      <c r="R258" s="985"/>
      <c r="S258" s="985"/>
      <c r="T258" s="985"/>
      <c r="U258" s="985"/>
      <c r="V258" s="985"/>
      <c r="W258" s="985"/>
    </row>
    <row r="259" ht="22.5" hidden="1" customHeight="1">
      <c r="B259" s="992"/>
      <c r="C259" s="992"/>
      <c r="D259" s="1004">
        <f>sumif('الواردات'!H:H,A259,'الواردات'!L:L)</f>
        <v>0</v>
      </c>
      <c r="E259" s="999"/>
      <c r="F259" s="999"/>
      <c r="H259" s="985"/>
      <c r="I259" s="985"/>
      <c r="J259" s="985"/>
      <c r="K259" s="985"/>
      <c r="L259" s="985"/>
      <c r="M259" s="985"/>
      <c r="N259" s="985"/>
      <c r="P259" s="985"/>
      <c r="Q259" s="985"/>
      <c r="R259" s="985"/>
      <c r="S259" s="985"/>
      <c r="T259" s="985"/>
      <c r="U259" s="985"/>
      <c r="V259" s="985"/>
      <c r="W259" s="985"/>
    </row>
    <row r="260" ht="22.5" hidden="1" customHeight="1">
      <c r="B260" s="992"/>
      <c r="C260" s="992"/>
      <c r="D260" s="1004">
        <f>sumif('الواردات'!H:H,A260,'الواردات'!L:L)</f>
        <v>0</v>
      </c>
      <c r="E260" s="999"/>
      <c r="F260" s="999"/>
      <c r="H260" s="985"/>
      <c r="I260" s="985"/>
      <c r="J260" s="985"/>
      <c r="K260" s="985"/>
      <c r="L260" s="985"/>
      <c r="M260" s="985"/>
      <c r="N260" s="985"/>
      <c r="P260" s="985"/>
      <c r="Q260" s="985"/>
      <c r="R260" s="985"/>
      <c r="S260" s="985"/>
      <c r="T260" s="985"/>
      <c r="U260" s="985"/>
      <c r="V260" s="985"/>
      <c r="W260" s="985"/>
    </row>
    <row r="261" ht="22.5" hidden="1" customHeight="1">
      <c r="B261" s="992"/>
      <c r="C261" s="992"/>
      <c r="D261" s="1004">
        <f>sumif('الواردات'!H:H,A261,'الواردات'!L:L)</f>
        <v>0</v>
      </c>
      <c r="E261" s="999"/>
      <c r="F261" s="999"/>
      <c r="H261" s="985"/>
      <c r="I261" s="985"/>
      <c r="J261" s="985"/>
      <c r="K261" s="985"/>
      <c r="L261" s="985"/>
      <c r="M261" s="985"/>
      <c r="N261" s="985"/>
      <c r="P261" s="985"/>
      <c r="Q261" s="985"/>
      <c r="R261" s="985"/>
      <c r="S261" s="985"/>
      <c r="T261" s="985"/>
      <c r="U261" s="985"/>
      <c r="V261" s="985"/>
      <c r="W261" s="985"/>
    </row>
    <row r="262" ht="22.5" hidden="1" customHeight="1">
      <c r="B262" s="992"/>
      <c r="C262" s="992"/>
      <c r="D262" s="1004">
        <f>sumif('الواردات'!H:H,A262,'الواردات'!L:L)</f>
        <v>0</v>
      </c>
      <c r="E262" s="999"/>
      <c r="F262" s="999"/>
      <c r="H262" s="985"/>
      <c r="I262" s="985"/>
      <c r="J262" s="985"/>
      <c r="K262" s="985"/>
      <c r="L262" s="985"/>
      <c r="M262" s="985"/>
      <c r="N262" s="985"/>
      <c r="P262" s="985"/>
      <c r="Q262" s="985"/>
      <c r="R262" s="985"/>
      <c r="S262" s="985"/>
      <c r="T262" s="985"/>
      <c r="U262" s="985"/>
      <c r="V262" s="985"/>
      <c r="W262" s="985"/>
    </row>
    <row r="263" ht="22.5" hidden="1" customHeight="1">
      <c r="B263" s="992"/>
      <c r="C263" s="992"/>
      <c r="D263" s="1004">
        <f>sumif('الواردات'!H:H,A263,'الواردات'!L:L)</f>
        <v>0</v>
      </c>
      <c r="E263" s="999"/>
      <c r="F263" s="999"/>
      <c r="H263" s="985"/>
      <c r="I263" s="985"/>
      <c r="J263" s="985"/>
      <c r="K263" s="985"/>
      <c r="L263" s="985"/>
      <c r="M263" s="985"/>
      <c r="N263" s="985"/>
      <c r="P263" s="985"/>
      <c r="Q263" s="985"/>
      <c r="R263" s="985"/>
      <c r="S263" s="985"/>
      <c r="T263" s="985"/>
      <c r="U263" s="985"/>
      <c r="V263" s="985"/>
      <c r="W263" s="985"/>
    </row>
    <row r="264" ht="22.5" hidden="1" customHeight="1">
      <c r="B264" s="992"/>
      <c r="C264" s="992"/>
      <c r="D264" s="1004">
        <f>sumif('الواردات'!H:H,A264,'الواردات'!L:L)</f>
        <v>0</v>
      </c>
      <c r="E264" s="999"/>
      <c r="F264" s="999"/>
      <c r="H264" s="985"/>
      <c r="I264" s="985"/>
      <c r="J264" s="985"/>
      <c r="K264" s="985"/>
      <c r="L264" s="985"/>
      <c r="M264" s="985"/>
      <c r="N264" s="985"/>
      <c r="P264" s="985"/>
      <c r="Q264" s="985"/>
      <c r="R264" s="985"/>
      <c r="S264" s="985"/>
      <c r="T264" s="985"/>
      <c r="U264" s="985"/>
      <c r="V264" s="985"/>
      <c r="W264" s="985"/>
    </row>
    <row r="265" ht="22.5" hidden="1" customHeight="1">
      <c r="B265" s="992"/>
      <c r="C265" s="992"/>
      <c r="D265" s="1004">
        <f>sumif('الواردات'!H:H,A265,'الواردات'!L:L)</f>
        <v>0</v>
      </c>
      <c r="E265" s="999"/>
      <c r="F265" s="999"/>
      <c r="H265" s="985"/>
      <c r="I265" s="985"/>
      <c r="J265" s="985"/>
      <c r="K265" s="985"/>
      <c r="L265" s="985"/>
      <c r="M265" s="985"/>
      <c r="N265" s="985"/>
      <c r="P265" s="985"/>
      <c r="Q265" s="985"/>
      <c r="R265" s="985"/>
      <c r="S265" s="985"/>
      <c r="T265" s="985"/>
      <c r="U265" s="985"/>
      <c r="V265" s="985"/>
      <c r="W265" s="985"/>
    </row>
    <row r="266" ht="22.5" hidden="1" customHeight="1">
      <c r="B266" s="992"/>
      <c r="C266" s="992"/>
      <c r="D266" s="1004">
        <f>sumif('الواردات'!H:H,A266,'الواردات'!L:L)</f>
        <v>0</v>
      </c>
      <c r="E266" s="999"/>
      <c r="F266" s="999"/>
      <c r="H266" s="985"/>
      <c r="I266" s="985"/>
      <c r="J266" s="985"/>
      <c r="K266" s="985"/>
      <c r="L266" s="985"/>
      <c r="M266" s="985"/>
      <c r="N266" s="985"/>
      <c r="P266" s="985"/>
      <c r="Q266" s="985"/>
      <c r="R266" s="985"/>
      <c r="S266" s="985"/>
      <c r="T266" s="985"/>
      <c r="U266" s="985"/>
      <c r="V266" s="985"/>
      <c r="W266" s="985"/>
    </row>
    <row r="267" ht="22.5" hidden="1" customHeight="1">
      <c r="B267" s="992"/>
      <c r="C267" s="992"/>
      <c r="D267" s="1004">
        <f>sumif('الواردات'!H:H,A267,'الواردات'!L:L)</f>
        <v>0</v>
      </c>
      <c r="E267" s="999"/>
      <c r="F267" s="999"/>
      <c r="H267" s="985"/>
      <c r="I267" s="985"/>
      <c r="J267" s="985"/>
      <c r="K267" s="985"/>
      <c r="L267" s="985"/>
      <c r="M267" s="985"/>
      <c r="N267" s="985"/>
      <c r="P267" s="985"/>
      <c r="Q267" s="985"/>
      <c r="R267" s="985"/>
      <c r="S267" s="985"/>
      <c r="T267" s="985"/>
      <c r="U267" s="985"/>
      <c r="V267" s="985"/>
      <c r="W267" s="985"/>
    </row>
    <row r="268" ht="22.5" hidden="1" customHeight="1">
      <c r="B268" s="992"/>
      <c r="C268" s="992"/>
      <c r="D268" s="1004">
        <f>sumif('الواردات'!H:H,A268,'الواردات'!L:L)</f>
        <v>0</v>
      </c>
      <c r="E268" s="999"/>
      <c r="F268" s="999"/>
      <c r="H268" s="985"/>
      <c r="I268" s="985"/>
      <c r="J268" s="985"/>
      <c r="K268" s="985"/>
      <c r="L268" s="985"/>
      <c r="M268" s="985"/>
      <c r="N268" s="985"/>
      <c r="P268" s="985"/>
      <c r="Q268" s="985"/>
      <c r="R268" s="985"/>
      <c r="S268" s="985"/>
      <c r="T268" s="985"/>
      <c r="U268" s="985"/>
      <c r="V268" s="985"/>
      <c r="W268" s="985"/>
    </row>
    <row r="269" ht="22.5" hidden="1" customHeight="1">
      <c r="B269" s="992"/>
      <c r="C269" s="992"/>
      <c r="D269" s="1004">
        <f>sumif('الواردات'!H:H,A269,'الواردات'!L:L)</f>
        <v>0</v>
      </c>
      <c r="E269" s="999"/>
      <c r="F269" s="999"/>
      <c r="H269" s="985"/>
      <c r="I269" s="985"/>
      <c r="J269" s="985"/>
      <c r="K269" s="985"/>
      <c r="L269" s="985"/>
      <c r="M269" s="985"/>
      <c r="N269" s="985"/>
      <c r="P269" s="985"/>
      <c r="Q269" s="985"/>
      <c r="R269" s="985"/>
      <c r="S269" s="985"/>
      <c r="T269" s="985"/>
      <c r="U269" s="985"/>
      <c r="V269" s="985"/>
      <c r="W269" s="985"/>
    </row>
    <row r="270" ht="22.5" customHeight="1">
      <c r="B270" s="992"/>
      <c r="C270" s="992"/>
      <c r="D270" s="1004">
        <f>sumif('الواردات'!H:H,A270,'الواردات'!L:L)</f>
        <v>0</v>
      </c>
      <c r="E270" s="999"/>
      <c r="F270" s="999"/>
      <c r="H270" s="985"/>
      <c r="I270" s="985"/>
      <c r="J270" s="985"/>
      <c r="K270" s="985"/>
      <c r="L270" s="985"/>
      <c r="M270" s="985"/>
      <c r="N270" s="985"/>
      <c r="P270" s="985"/>
      <c r="Q270" s="985"/>
      <c r="R270" s="985"/>
      <c r="S270" s="985"/>
      <c r="T270" s="985"/>
      <c r="U270" s="985"/>
      <c r="V270" s="985"/>
      <c r="W270" s="985"/>
    </row>
    <row r="271" ht="22.5" customHeight="1">
      <c r="B271" s="992"/>
      <c r="C271" s="992"/>
      <c r="D271" s="1004">
        <f>sumif('الواردات'!H:H,A271,'الواردات'!L:L)</f>
        <v>0</v>
      </c>
      <c r="E271" s="999"/>
      <c r="F271" s="999"/>
      <c r="H271" s="985"/>
      <c r="I271" s="985"/>
      <c r="J271" s="985"/>
      <c r="K271" s="985"/>
      <c r="L271" s="985"/>
      <c r="M271" s="985"/>
      <c r="N271" s="985"/>
      <c r="P271" s="985"/>
      <c r="Q271" s="985"/>
      <c r="R271" s="985"/>
      <c r="S271" s="985"/>
      <c r="T271" s="985"/>
      <c r="U271" s="985"/>
      <c r="V271" s="985"/>
      <c r="W271" s="985"/>
    </row>
    <row r="272" ht="22.5" customHeight="1">
      <c r="B272" s="992"/>
      <c r="C272" s="992"/>
      <c r="D272" s="1004">
        <f>sumif('الواردات'!H:H,A272,'الواردات'!L:L)</f>
        <v>0</v>
      </c>
      <c r="E272" s="999"/>
      <c r="F272" s="999"/>
      <c r="H272" s="985"/>
      <c r="I272" s="985"/>
      <c r="J272" s="985"/>
      <c r="K272" s="985"/>
      <c r="L272" s="985"/>
      <c r="M272" s="985"/>
      <c r="N272" s="985"/>
      <c r="P272" s="985"/>
      <c r="Q272" s="985"/>
      <c r="R272" s="985"/>
      <c r="S272" s="985"/>
      <c r="T272" s="985"/>
      <c r="U272" s="985"/>
      <c r="V272" s="985"/>
      <c r="W272" s="985"/>
    </row>
    <row r="273" ht="22.5" customHeight="1">
      <c r="B273" s="992"/>
      <c r="C273" s="992"/>
      <c r="D273" s="1004">
        <f>sumif('الواردات'!H:H,A273,'الواردات'!L:L)</f>
        <v>0</v>
      </c>
      <c r="E273" s="999"/>
      <c r="F273" s="999"/>
      <c r="H273" s="985"/>
      <c r="I273" s="985"/>
      <c r="J273" s="985"/>
      <c r="K273" s="985"/>
      <c r="L273" s="985"/>
      <c r="M273" s="985"/>
      <c r="N273" s="985"/>
      <c r="P273" s="985"/>
      <c r="Q273" s="985"/>
      <c r="R273" s="985"/>
      <c r="S273" s="985"/>
      <c r="T273" s="985"/>
      <c r="U273" s="985"/>
      <c r="V273" s="985"/>
      <c r="W273" s="985"/>
    </row>
    <row r="274" ht="22.5" customHeight="1">
      <c r="B274" s="992"/>
      <c r="C274" s="992"/>
      <c r="D274" s="1004">
        <f>sumif('الواردات'!H:H,A274,'الواردات'!L:L)</f>
        <v>0</v>
      </c>
      <c r="E274" s="999"/>
      <c r="F274" s="999"/>
      <c r="H274" s="985"/>
      <c r="I274" s="985"/>
      <c r="J274" s="985"/>
      <c r="K274" s="985"/>
      <c r="L274" s="985"/>
      <c r="M274" s="985"/>
      <c r="N274" s="985"/>
      <c r="P274" s="985"/>
      <c r="Q274" s="985"/>
      <c r="R274" s="985"/>
      <c r="S274" s="985"/>
      <c r="T274" s="985"/>
      <c r="U274" s="985"/>
      <c r="V274" s="985"/>
      <c r="W274" s="985"/>
    </row>
    <row r="275" ht="22.5" hidden="1" customHeight="1">
      <c r="B275" s="992"/>
      <c r="C275" s="992"/>
      <c r="D275" s="1004">
        <f>sumif('الواردات'!H:H,A275,'الواردات'!L:L)</f>
        <v>0</v>
      </c>
      <c r="E275" s="999"/>
      <c r="F275" s="999"/>
      <c r="H275" s="985"/>
      <c r="I275" s="985"/>
      <c r="J275" s="985"/>
      <c r="K275" s="985"/>
      <c r="L275" s="985"/>
      <c r="M275" s="985"/>
      <c r="N275" s="985"/>
      <c r="P275" s="985"/>
      <c r="Q275" s="985"/>
      <c r="R275" s="985"/>
      <c r="S275" s="985"/>
      <c r="T275" s="985"/>
      <c r="U275" s="985"/>
      <c r="V275" s="985"/>
      <c r="W275" s="985"/>
    </row>
    <row r="276" ht="22.5" hidden="1" customHeight="1">
      <c r="B276" s="992"/>
      <c r="C276" s="992"/>
      <c r="D276" s="1004">
        <f>sumif('الواردات'!H:H,A276,'الواردات'!L:L)</f>
        <v>0</v>
      </c>
      <c r="E276" s="999"/>
      <c r="F276" s="999"/>
      <c r="H276" s="985"/>
      <c r="I276" s="985"/>
      <c r="J276" s="985"/>
      <c r="K276" s="985"/>
      <c r="L276" s="985"/>
      <c r="M276" s="985"/>
      <c r="N276" s="985"/>
      <c r="P276" s="985"/>
      <c r="Q276" s="985"/>
      <c r="R276" s="985"/>
      <c r="S276" s="985"/>
      <c r="T276" s="985"/>
      <c r="U276" s="985"/>
      <c r="V276" s="985"/>
      <c r="W276" s="985"/>
    </row>
    <row r="277" ht="22.5" customHeight="1">
      <c r="B277" s="992"/>
      <c r="C277" s="992"/>
      <c r="D277" s="1004">
        <f>sumif('الواردات'!H:H,A277,'الواردات'!L:L)</f>
        <v>0</v>
      </c>
      <c r="E277" s="999"/>
      <c r="F277" s="999"/>
      <c r="H277" s="985"/>
      <c r="I277" s="985"/>
      <c r="J277" s="985"/>
      <c r="K277" s="985"/>
      <c r="L277" s="985"/>
      <c r="M277" s="985"/>
      <c r="N277" s="985"/>
      <c r="P277" s="985"/>
      <c r="Q277" s="985"/>
      <c r="R277" s="985"/>
      <c r="S277" s="985"/>
      <c r="T277" s="985"/>
      <c r="U277" s="985"/>
      <c r="V277" s="985"/>
      <c r="W277" s="985"/>
    </row>
    <row r="278" ht="22.5" hidden="1" customHeight="1">
      <c r="B278" s="992"/>
      <c r="C278" s="992"/>
      <c r="D278" s="1004">
        <f>sumif('الواردات'!H:H,A278,'الواردات'!L:L)</f>
        <v>0</v>
      </c>
      <c r="E278" s="999"/>
      <c r="F278" s="999"/>
      <c r="H278" s="985"/>
      <c r="I278" s="985"/>
      <c r="J278" s="985"/>
      <c r="K278" s="985"/>
      <c r="L278" s="985"/>
      <c r="M278" s="985"/>
      <c r="N278" s="985"/>
      <c r="P278" s="985"/>
      <c r="Q278" s="985"/>
      <c r="R278" s="985"/>
      <c r="S278" s="985"/>
      <c r="T278" s="985"/>
      <c r="U278" s="985"/>
      <c r="V278" s="985"/>
      <c r="W278" s="985"/>
    </row>
    <row r="279" ht="22.5" hidden="1" customHeight="1">
      <c r="B279" s="992"/>
      <c r="C279" s="992"/>
      <c r="D279" s="1004">
        <f>sumif('الواردات'!H:H,A279,'الواردات'!L:L)</f>
        <v>0</v>
      </c>
      <c r="E279" s="999"/>
      <c r="F279" s="999"/>
      <c r="H279" s="985"/>
      <c r="I279" s="985"/>
      <c r="J279" s="985"/>
      <c r="K279" s="985"/>
      <c r="L279" s="985"/>
      <c r="M279" s="985"/>
      <c r="N279" s="985"/>
      <c r="P279" s="985"/>
      <c r="Q279" s="985"/>
      <c r="R279" s="985"/>
      <c r="S279" s="985"/>
      <c r="T279" s="985"/>
      <c r="U279" s="985"/>
      <c r="V279" s="985"/>
      <c r="W279" s="985"/>
    </row>
    <row r="280" ht="22.5" hidden="1" customHeight="1">
      <c r="B280" s="992"/>
      <c r="C280" s="992"/>
      <c r="D280" s="1004">
        <f>sumif('الواردات'!H:H,A280,'الواردات'!L:L)</f>
        <v>0</v>
      </c>
      <c r="E280" s="999"/>
      <c r="F280" s="999"/>
      <c r="H280" s="985"/>
      <c r="I280" s="985"/>
      <c r="J280" s="985"/>
      <c r="K280" s="985"/>
      <c r="L280" s="985"/>
      <c r="M280" s="985"/>
      <c r="N280" s="985"/>
      <c r="P280" s="985"/>
      <c r="Q280" s="985"/>
      <c r="R280" s="985"/>
      <c r="S280" s="985"/>
      <c r="T280" s="985"/>
      <c r="U280" s="985"/>
      <c r="V280" s="985"/>
      <c r="W280" s="985"/>
    </row>
    <row r="281" ht="22.5" hidden="1" customHeight="1">
      <c r="B281" s="992"/>
      <c r="C281" s="992"/>
      <c r="D281" s="1004">
        <f>sumif('الواردات'!H:H,A281,'الواردات'!L:L)</f>
        <v>0</v>
      </c>
      <c r="E281" s="999"/>
      <c r="F281" s="999"/>
      <c r="H281" s="985"/>
      <c r="I281" s="985"/>
      <c r="J281" s="985"/>
      <c r="K281" s="985"/>
      <c r="L281" s="985"/>
      <c r="M281" s="985"/>
      <c r="N281" s="985"/>
      <c r="P281" s="985"/>
      <c r="Q281" s="985"/>
      <c r="R281" s="985"/>
      <c r="S281" s="985"/>
      <c r="T281" s="985"/>
      <c r="U281" s="985"/>
      <c r="V281" s="985"/>
      <c r="W281" s="985"/>
    </row>
    <row r="282" ht="22.5" hidden="1" customHeight="1">
      <c r="B282" s="992"/>
      <c r="C282" s="992"/>
      <c r="D282" s="1004">
        <f>sumif('الواردات'!H:H,A282,'الواردات'!L:L)</f>
        <v>0</v>
      </c>
      <c r="E282" s="999"/>
      <c r="F282" s="999"/>
      <c r="H282" s="985"/>
      <c r="I282" s="985"/>
      <c r="J282" s="985"/>
      <c r="K282" s="985"/>
      <c r="L282" s="985"/>
      <c r="M282" s="985"/>
      <c r="N282" s="985"/>
      <c r="P282" s="985"/>
      <c r="Q282" s="985"/>
      <c r="R282" s="985"/>
      <c r="S282" s="985"/>
      <c r="T282" s="985"/>
      <c r="U282" s="985"/>
      <c r="V282" s="985"/>
      <c r="W282" s="985"/>
    </row>
    <row r="283" ht="22.5" hidden="1" customHeight="1">
      <c r="B283" s="992"/>
      <c r="C283" s="992"/>
      <c r="D283" s="1004">
        <f>sumif('الواردات'!H:H,A283,'الواردات'!L:L)</f>
        <v>0</v>
      </c>
      <c r="E283" s="999"/>
      <c r="F283" s="999"/>
      <c r="H283" s="985"/>
      <c r="I283" s="985"/>
      <c r="J283" s="985"/>
      <c r="K283" s="985"/>
      <c r="L283" s="985"/>
      <c r="M283" s="985"/>
      <c r="N283" s="985"/>
      <c r="P283" s="985"/>
      <c r="Q283" s="985"/>
      <c r="R283" s="985"/>
      <c r="S283" s="985"/>
      <c r="T283" s="985"/>
      <c r="U283" s="985"/>
      <c r="V283" s="985"/>
      <c r="W283" s="985"/>
    </row>
    <row r="284" ht="22.5" customHeight="1">
      <c r="B284" s="992"/>
      <c r="C284" s="992"/>
      <c r="D284" s="1004">
        <f>sumif('الواردات'!H:H,A284,'الواردات'!L:L)</f>
        <v>0</v>
      </c>
      <c r="E284" s="999"/>
      <c r="F284" s="999"/>
      <c r="H284" s="985"/>
      <c r="I284" s="985"/>
      <c r="J284" s="985"/>
      <c r="K284" s="985"/>
      <c r="L284" s="985"/>
      <c r="M284" s="985"/>
      <c r="N284" s="985"/>
      <c r="P284" s="985"/>
      <c r="Q284" s="985"/>
      <c r="R284" s="985"/>
      <c r="S284" s="985"/>
      <c r="T284" s="985"/>
      <c r="U284" s="985"/>
      <c r="V284" s="985"/>
      <c r="W284" s="985"/>
    </row>
    <row r="285" ht="22.5" customHeight="1">
      <c r="B285" s="992"/>
      <c r="C285" s="992"/>
      <c r="D285" s="1004">
        <f>sumif('الواردات'!H:H,A285,'الواردات'!L:L)</f>
        <v>0</v>
      </c>
      <c r="E285" s="999"/>
      <c r="F285" s="999"/>
      <c r="H285" s="985"/>
      <c r="I285" s="985"/>
      <c r="J285" s="985"/>
      <c r="K285" s="985"/>
      <c r="L285" s="985"/>
      <c r="M285" s="985"/>
      <c r="N285" s="985"/>
      <c r="P285" s="985"/>
      <c r="Q285" s="985"/>
      <c r="R285" s="985"/>
      <c r="S285" s="985"/>
      <c r="T285" s="985"/>
      <c r="U285" s="985"/>
      <c r="V285" s="985"/>
      <c r="W285" s="985"/>
    </row>
    <row r="286" ht="22.5" hidden="1" customHeight="1">
      <c r="B286" s="992"/>
      <c r="C286" s="992"/>
      <c r="D286" s="1004">
        <f>sumif('الواردات'!H:H,A286,'الواردات'!L:L)</f>
        <v>0</v>
      </c>
      <c r="E286" s="999"/>
      <c r="F286" s="999"/>
      <c r="H286" s="985"/>
      <c r="I286" s="985"/>
      <c r="J286" s="985"/>
      <c r="K286" s="985"/>
      <c r="L286" s="985"/>
      <c r="M286" s="985"/>
      <c r="N286" s="985"/>
      <c r="P286" s="985"/>
      <c r="Q286" s="985"/>
      <c r="R286" s="985"/>
      <c r="S286" s="985"/>
      <c r="T286" s="985"/>
      <c r="U286" s="985"/>
      <c r="V286" s="985"/>
      <c r="W286" s="985"/>
    </row>
    <row r="287" ht="22.5" hidden="1" customHeight="1">
      <c r="B287" s="992"/>
      <c r="C287" s="992"/>
      <c r="D287" s="1004">
        <f>sumif('الواردات'!H:H,A287,'الواردات'!L:L)</f>
        <v>0</v>
      </c>
      <c r="E287" s="999"/>
      <c r="F287" s="999"/>
      <c r="H287" s="985"/>
      <c r="I287" s="985"/>
      <c r="J287" s="985"/>
      <c r="K287" s="985"/>
      <c r="L287" s="985"/>
      <c r="M287" s="985"/>
      <c r="N287" s="985"/>
      <c r="P287" s="985"/>
      <c r="Q287" s="985"/>
      <c r="R287" s="985"/>
      <c r="S287" s="985"/>
      <c r="T287" s="985"/>
      <c r="U287" s="985"/>
      <c r="V287" s="985"/>
      <c r="W287" s="985"/>
    </row>
    <row r="288" ht="22.5" customHeight="1">
      <c r="B288" s="992"/>
      <c r="C288" s="992"/>
      <c r="D288" s="1004">
        <f>sumif('الواردات'!H:H,A288,'الواردات'!L:L)</f>
        <v>0</v>
      </c>
      <c r="E288" s="999"/>
      <c r="F288" s="999"/>
      <c r="H288" s="985"/>
      <c r="I288" s="985"/>
      <c r="J288" s="985"/>
      <c r="K288" s="985"/>
      <c r="L288" s="985"/>
      <c r="M288" s="985"/>
      <c r="N288" s="985"/>
      <c r="P288" s="985"/>
      <c r="Q288" s="985"/>
      <c r="R288" s="985"/>
      <c r="S288" s="985"/>
      <c r="T288" s="985"/>
      <c r="U288" s="985"/>
      <c r="V288" s="985"/>
      <c r="W288" s="985"/>
    </row>
    <row r="289" ht="22.5" customHeight="1">
      <c r="B289" s="992"/>
      <c r="C289" s="992"/>
      <c r="D289" s="1004">
        <f>sumif('الواردات'!H:H,A289,'الواردات'!L:L)</f>
        <v>0</v>
      </c>
      <c r="E289" s="999"/>
      <c r="F289" s="999"/>
      <c r="H289" s="985"/>
      <c r="I289" s="985"/>
      <c r="J289" s="985"/>
      <c r="K289" s="985"/>
      <c r="L289" s="985"/>
      <c r="M289" s="985"/>
      <c r="N289" s="985"/>
      <c r="P289" s="985"/>
      <c r="Q289" s="985"/>
      <c r="R289" s="985"/>
      <c r="S289" s="985"/>
      <c r="T289" s="985"/>
      <c r="U289" s="985"/>
      <c r="V289" s="985"/>
      <c r="W289" s="985"/>
    </row>
    <row r="290" ht="22.5" customHeight="1">
      <c r="B290" s="992"/>
      <c r="C290" s="992"/>
      <c r="D290" s="1004">
        <f>sumif('الواردات'!H:H,A290,'الواردات'!L:L)</f>
        <v>0</v>
      </c>
      <c r="E290" s="999"/>
      <c r="F290" s="999"/>
      <c r="H290" s="985"/>
      <c r="I290" s="985"/>
      <c r="J290" s="985"/>
      <c r="K290" s="985"/>
      <c r="L290" s="985"/>
      <c r="M290" s="985"/>
      <c r="N290" s="985"/>
      <c r="P290" s="985"/>
      <c r="Q290" s="985"/>
      <c r="R290" s="985"/>
      <c r="S290" s="985"/>
      <c r="T290" s="985"/>
      <c r="U290" s="985"/>
      <c r="V290" s="985"/>
      <c r="W290" s="985"/>
    </row>
    <row r="291" ht="22.5" customHeight="1">
      <c r="B291" s="992"/>
      <c r="C291" s="992"/>
      <c r="D291" s="1004">
        <f>sumif('الواردات'!H:H,A291,'الواردات'!L:L)</f>
        <v>0</v>
      </c>
      <c r="E291" s="999"/>
      <c r="F291" s="999"/>
      <c r="H291" s="985"/>
      <c r="I291" s="985"/>
      <c r="J291" s="985"/>
      <c r="K291" s="985"/>
      <c r="L291" s="985"/>
      <c r="M291" s="985"/>
      <c r="N291" s="985"/>
      <c r="P291" s="985"/>
      <c r="Q291" s="985"/>
      <c r="R291" s="985"/>
      <c r="S291" s="985"/>
      <c r="T291" s="985"/>
      <c r="U291" s="985"/>
      <c r="V291" s="985"/>
      <c r="W291" s="985"/>
    </row>
    <row r="292" ht="22.5" hidden="1" customHeight="1">
      <c r="B292" s="992"/>
      <c r="C292" s="992"/>
      <c r="D292" s="1004">
        <f>sumif('الواردات'!H:H,A292,'الواردات'!L:L)</f>
        <v>0</v>
      </c>
      <c r="E292" s="999"/>
      <c r="F292" s="999"/>
      <c r="H292" s="985"/>
      <c r="I292" s="985"/>
      <c r="J292" s="985"/>
      <c r="K292" s="985"/>
      <c r="L292" s="985"/>
      <c r="M292" s="985"/>
      <c r="N292" s="985"/>
      <c r="P292" s="985"/>
      <c r="Q292" s="985"/>
      <c r="R292" s="985"/>
      <c r="S292" s="985"/>
      <c r="T292" s="985"/>
      <c r="U292" s="985"/>
      <c r="V292" s="985"/>
      <c r="W292" s="985"/>
    </row>
    <row r="293" ht="22.5" customHeight="1">
      <c r="B293" s="992"/>
      <c r="C293" s="992"/>
      <c r="D293" s="1004">
        <f>sumif('الواردات'!H:H,A293,'الواردات'!L:L)</f>
        <v>0</v>
      </c>
      <c r="E293" s="999"/>
      <c r="F293" s="999"/>
      <c r="H293" s="985"/>
      <c r="I293" s="985"/>
      <c r="J293" s="985"/>
      <c r="K293" s="985"/>
      <c r="L293" s="985"/>
      <c r="M293" s="985"/>
      <c r="N293" s="985"/>
      <c r="P293" s="985"/>
      <c r="Q293" s="985"/>
      <c r="R293" s="985"/>
      <c r="S293" s="985"/>
      <c r="T293" s="985"/>
      <c r="U293" s="985"/>
      <c r="V293" s="985"/>
      <c r="W293" s="985"/>
    </row>
    <row r="294" ht="22.5" customHeight="1">
      <c r="B294" s="992"/>
      <c r="C294" s="992"/>
      <c r="D294" s="1004">
        <f>sumif('الواردات'!H:H,A294,'الواردات'!L:L)</f>
        <v>0</v>
      </c>
      <c r="E294" s="999"/>
      <c r="F294" s="999"/>
      <c r="H294" s="985"/>
      <c r="I294" s="985"/>
      <c r="J294" s="985"/>
      <c r="K294" s="985"/>
      <c r="L294" s="985"/>
      <c r="M294" s="985"/>
      <c r="N294" s="985"/>
      <c r="P294" s="985"/>
      <c r="Q294" s="985"/>
      <c r="R294" s="985"/>
      <c r="S294" s="985"/>
      <c r="T294" s="985"/>
      <c r="U294" s="985"/>
      <c r="V294" s="985"/>
      <c r="W294" s="985"/>
    </row>
    <row r="295" ht="22.5" customHeight="1">
      <c r="B295" s="992"/>
      <c r="C295" s="992"/>
      <c r="D295" s="1004">
        <f>sumif('الواردات'!H:H,A295,'الواردات'!L:L)</f>
        <v>0</v>
      </c>
      <c r="E295" s="999"/>
      <c r="F295" s="999"/>
      <c r="H295" s="985"/>
      <c r="I295" s="985"/>
      <c r="J295" s="985"/>
      <c r="K295" s="985"/>
      <c r="L295" s="985"/>
      <c r="M295" s="985"/>
      <c r="N295" s="985"/>
      <c r="P295" s="985"/>
      <c r="Q295" s="985"/>
      <c r="R295" s="985"/>
      <c r="S295" s="985"/>
      <c r="T295" s="985"/>
      <c r="U295" s="985"/>
      <c r="V295" s="985"/>
      <c r="W295" s="985"/>
    </row>
    <row r="296" ht="22.5" customHeight="1">
      <c r="B296" s="992"/>
      <c r="C296" s="992"/>
      <c r="D296" s="1004">
        <f>sumif('الواردات'!H:H,A296,'الواردات'!L:L)</f>
        <v>0</v>
      </c>
      <c r="E296" s="999"/>
      <c r="F296" s="999"/>
      <c r="H296" s="985"/>
      <c r="I296" s="985"/>
      <c r="J296" s="985"/>
      <c r="K296" s="985"/>
      <c r="L296" s="985"/>
      <c r="M296" s="985"/>
      <c r="N296" s="985"/>
      <c r="P296" s="985"/>
      <c r="Q296" s="985"/>
      <c r="R296" s="985"/>
      <c r="S296" s="985"/>
      <c r="T296" s="985"/>
      <c r="U296" s="985"/>
      <c r="V296" s="985"/>
      <c r="W296" s="985"/>
    </row>
    <row r="297" ht="22.5" customHeight="1">
      <c r="B297" s="992"/>
      <c r="C297" s="992"/>
      <c r="D297" s="1004">
        <f>sumif('الواردات'!H:H,A297,'الواردات'!L:L)</f>
        <v>0</v>
      </c>
      <c r="E297" s="999"/>
      <c r="F297" s="999"/>
      <c r="H297" s="985"/>
      <c r="I297" s="985"/>
      <c r="J297" s="985"/>
      <c r="K297" s="985"/>
      <c r="L297" s="985"/>
      <c r="M297" s="985"/>
      <c r="N297" s="985"/>
      <c r="P297" s="985"/>
      <c r="Q297" s="985"/>
      <c r="R297" s="985"/>
      <c r="S297" s="985"/>
      <c r="T297" s="985"/>
      <c r="U297" s="985"/>
      <c r="V297" s="985"/>
      <c r="W297" s="985"/>
    </row>
    <row r="298" ht="22.5" customHeight="1">
      <c r="B298" s="992"/>
      <c r="C298" s="992"/>
      <c r="D298" s="1004">
        <f>sumif('الواردات'!H:H,A298,'الواردات'!L:L)</f>
        <v>0</v>
      </c>
      <c r="E298" s="999"/>
      <c r="F298" s="999"/>
      <c r="H298" s="985"/>
      <c r="I298" s="985"/>
      <c r="J298" s="985"/>
      <c r="K298" s="985"/>
      <c r="L298" s="985"/>
      <c r="M298" s="985"/>
      <c r="N298" s="985"/>
      <c r="P298" s="985"/>
      <c r="Q298" s="985"/>
      <c r="R298" s="985"/>
      <c r="S298" s="985"/>
      <c r="T298" s="985"/>
      <c r="U298" s="985"/>
      <c r="V298" s="985"/>
      <c r="W298" s="985"/>
    </row>
    <row r="299" ht="22.5" customHeight="1">
      <c r="B299" s="992"/>
      <c r="C299" s="992"/>
      <c r="D299" s="1004">
        <f>sumif('الواردات'!H:H,A299,'الواردات'!L:L)</f>
        <v>0</v>
      </c>
      <c r="E299" s="999"/>
      <c r="F299" s="999"/>
      <c r="H299" s="985"/>
      <c r="I299" s="985"/>
      <c r="J299" s="985"/>
      <c r="K299" s="985"/>
      <c r="L299" s="985"/>
      <c r="M299" s="985"/>
      <c r="N299" s="985"/>
      <c r="P299" s="985"/>
      <c r="Q299" s="985"/>
      <c r="R299" s="985"/>
      <c r="S299" s="985"/>
      <c r="T299" s="985"/>
      <c r="U299" s="985"/>
      <c r="V299" s="985"/>
      <c r="W299" s="985"/>
    </row>
    <row r="300" ht="22.5" hidden="1" customHeight="1">
      <c r="B300" s="992"/>
      <c r="C300" s="992"/>
      <c r="D300" s="1004">
        <f>sumif('الواردات'!H:H,A300,'الواردات'!L:L)</f>
        <v>0</v>
      </c>
      <c r="E300" s="999"/>
      <c r="F300" s="999"/>
      <c r="H300" s="985"/>
      <c r="I300" s="985"/>
      <c r="J300" s="985"/>
      <c r="K300" s="985"/>
      <c r="L300" s="985"/>
      <c r="M300" s="985"/>
      <c r="N300" s="985"/>
      <c r="P300" s="985"/>
      <c r="Q300" s="985"/>
      <c r="R300" s="985"/>
      <c r="S300" s="985"/>
      <c r="T300" s="985"/>
      <c r="U300" s="985"/>
      <c r="V300" s="985"/>
      <c r="W300" s="985"/>
    </row>
    <row r="301" ht="22.5" hidden="1" customHeight="1">
      <c r="B301" s="992"/>
      <c r="C301" s="992"/>
      <c r="D301" s="1004">
        <f>sumif('الواردات'!H:H,A301,'الواردات'!L:L)</f>
        <v>0</v>
      </c>
      <c r="E301" s="999"/>
      <c r="F301" s="999"/>
      <c r="H301" s="985"/>
      <c r="I301" s="985"/>
      <c r="J301" s="985"/>
      <c r="K301" s="985"/>
      <c r="L301" s="985"/>
      <c r="M301" s="985"/>
      <c r="N301" s="985"/>
      <c r="P301" s="985"/>
      <c r="Q301" s="985"/>
      <c r="R301" s="985"/>
      <c r="S301" s="985"/>
      <c r="T301" s="985"/>
      <c r="U301" s="985"/>
      <c r="V301" s="985"/>
      <c r="W301" s="985"/>
    </row>
    <row r="302" ht="22.5" customHeight="1">
      <c r="B302" s="992"/>
      <c r="C302" s="992"/>
      <c r="D302" s="1004">
        <f>sumif('الواردات'!H:H,A302,'الواردات'!L:L)</f>
        <v>0</v>
      </c>
      <c r="E302" s="999"/>
      <c r="F302" s="999"/>
      <c r="H302" s="985"/>
      <c r="I302" s="985"/>
      <c r="J302" s="985"/>
      <c r="K302" s="985"/>
      <c r="L302" s="985"/>
      <c r="M302" s="985"/>
      <c r="N302" s="985"/>
      <c r="P302" s="985"/>
      <c r="Q302" s="985"/>
      <c r="R302" s="985"/>
      <c r="S302" s="985"/>
      <c r="T302" s="985"/>
      <c r="U302" s="985"/>
      <c r="V302" s="985"/>
      <c r="W302" s="985"/>
    </row>
    <row r="303" ht="22.5" customHeight="1">
      <c r="B303" s="992"/>
      <c r="C303" s="992"/>
      <c r="D303" s="1004">
        <f>sumif('الواردات'!H:H,A303,'الواردات'!L:L)</f>
        <v>0</v>
      </c>
      <c r="E303" s="999"/>
      <c r="F303" s="999"/>
      <c r="H303" s="985"/>
      <c r="I303" s="985"/>
      <c r="J303" s="985"/>
      <c r="K303" s="985"/>
      <c r="L303" s="985"/>
      <c r="M303" s="985"/>
      <c r="N303" s="985"/>
      <c r="P303" s="985"/>
      <c r="Q303" s="985"/>
      <c r="R303" s="985"/>
      <c r="S303" s="985"/>
      <c r="T303" s="985"/>
      <c r="U303" s="985"/>
      <c r="V303" s="985"/>
      <c r="W303" s="985"/>
    </row>
    <row r="304" ht="22.5" hidden="1" customHeight="1">
      <c r="B304" s="992"/>
      <c r="C304" s="992"/>
      <c r="D304" s="1004">
        <f>sumif('الواردات'!H:H,A304,'الواردات'!L:L)</f>
        <v>0</v>
      </c>
      <c r="E304" s="999"/>
      <c r="F304" s="999"/>
      <c r="H304" s="985"/>
      <c r="I304" s="985"/>
      <c r="J304" s="985"/>
      <c r="K304" s="985"/>
      <c r="L304" s="985"/>
      <c r="M304" s="985"/>
      <c r="N304" s="985"/>
      <c r="P304" s="985"/>
      <c r="Q304" s="985"/>
      <c r="R304" s="985"/>
      <c r="S304" s="985"/>
      <c r="T304" s="985"/>
      <c r="U304" s="985"/>
      <c r="V304" s="985"/>
      <c r="W304" s="985"/>
    </row>
    <row r="305" ht="22.5" hidden="1" customHeight="1">
      <c r="B305" s="992"/>
      <c r="C305" s="992"/>
      <c r="D305" s="1004">
        <f>sumif('الواردات'!H:H,A305,'الواردات'!L:L)</f>
        <v>0</v>
      </c>
      <c r="E305" s="999"/>
      <c r="F305" s="999"/>
      <c r="H305" s="985"/>
      <c r="I305" s="985"/>
      <c r="J305" s="985"/>
      <c r="K305" s="985"/>
      <c r="L305" s="985"/>
      <c r="M305" s="985"/>
      <c r="N305" s="985"/>
      <c r="P305" s="985"/>
      <c r="Q305" s="985"/>
      <c r="R305" s="985"/>
      <c r="S305" s="985"/>
      <c r="T305" s="985"/>
      <c r="U305" s="985"/>
      <c r="V305" s="985"/>
      <c r="W305" s="985"/>
    </row>
    <row r="306" ht="22.5" customHeight="1">
      <c r="B306" s="992"/>
      <c r="C306" s="992"/>
      <c r="D306" s="1004">
        <f>sumif('الواردات'!H:H,A306,'الواردات'!L:L)</f>
        <v>0</v>
      </c>
      <c r="E306" s="999"/>
      <c r="F306" s="999"/>
      <c r="H306" s="985"/>
      <c r="I306" s="985"/>
      <c r="J306" s="985"/>
      <c r="K306" s="985"/>
      <c r="L306" s="985"/>
      <c r="M306" s="985"/>
      <c r="N306" s="985"/>
      <c r="P306" s="985"/>
      <c r="Q306" s="985"/>
      <c r="R306" s="985"/>
      <c r="S306" s="985"/>
      <c r="T306" s="985"/>
      <c r="U306" s="985"/>
      <c r="V306" s="985"/>
      <c r="W306" s="985"/>
    </row>
    <row r="307" ht="22.5" customHeight="1">
      <c r="B307" s="992"/>
      <c r="C307" s="992"/>
      <c r="D307" s="1004">
        <f>sumif('الواردات'!H:H,A307,'الواردات'!L:L)</f>
        <v>0</v>
      </c>
      <c r="E307" s="999"/>
      <c r="F307" s="999"/>
      <c r="H307" s="985"/>
      <c r="I307" s="985"/>
      <c r="J307" s="985"/>
      <c r="K307" s="985"/>
      <c r="L307" s="985"/>
      <c r="M307" s="985"/>
      <c r="N307" s="985"/>
      <c r="P307" s="985"/>
      <c r="Q307" s="985"/>
      <c r="R307" s="985"/>
      <c r="S307" s="985"/>
      <c r="T307" s="985"/>
      <c r="U307" s="985"/>
      <c r="V307" s="985"/>
      <c r="W307" s="985"/>
    </row>
    <row r="308" ht="22.5" hidden="1" customHeight="1">
      <c r="B308" s="992"/>
      <c r="C308" s="992"/>
      <c r="D308" s="1004">
        <f>sumif('الواردات'!H:H,A308,'الواردات'!L:L)</f>
        <v>0</v>
      </c>
      <c r="E308" s="999"/>
      <c r="F308" s="999"/>
      <c r="H308" s="985"/>
      <c r="I308" s="985"/>
      <c r="J308" s="985"/>
      <c r="K308" s="985"/>
      <c r="L308" s="985"/>
      <c r="M308" s="985"/>
      <c r="N308" s="985"/>
      <c r="P308" s="985"/>
      <c r="Q308" s="985"/>
      <c r="R308" s="985"/>
      <c r="S308" s="985"/>
      <c r="T308" s="985"/>
      <c r="U308" s="985"/>
      <c r="V308" s="985"/>
      <c r="W308" s="985"/>
    </row>
    <row r="309" ht="22.5" hidden="1" customHeight="1">
      <c r="B309" s="992"/>
      <c r="C309" s="992"/>
      <c r="D309" s="1004">
        <f>sumif('الواردات'!H:H,A309,'الواردات'!L:L)</f>
        <v>0</v>
      </c>
      <c r="E309" s="999"/>
      <c r="F309" s="999"/>
      <c r="H309" s="985"/>
      <c r="I309" s="985"/>
      <c r="J309" s="985"/>
      <c r="K309" s="985"/>
      <c r="L309" s="985"/>
      <c r="M309" s="985"/>
      <c r="N309" s="985"/>
      <c r="P309" s="985"/>
      <c r="Q309" s="985"/>
      <c r="R309" s="985"/>
      <c r="S309" s="985"/>
      <c r="T309" s="985"/>
      <c r="U309" s="985"/>
      <c r="V309" s="985"/>
      <c r="W309" s="985"/>
    </row>
    <row r="310" ht="22.5" hidden="1" customHeight="1">
      <c r="B310" s="992"/>
      <c r="C310" s="992"/>
      <c r="D310" s="1004">
        <f>sumif('الواردات'!H:H,A310,'الواردات'!L:L)</f>
        <v>0</v>
      </c>
      <c r="E310" s="999"/>
      <c r="F310" s="999"/>
      <c r="H310" s="985"/>
      <c r="I310" s="985"/>
      <c r="J310" s="985"/>
      <c r="K310" s="985"/>
      <c r="L310" s="985"/>
      <c r="M310" s="985"/>
      <c r="N310" s="985"/>
      <c r="P310" s="985"/>
      <c r="Q310" s="985"/>
      <c r="R310" s="985"/>
      <c r="S310" s="985"/>
      <c r="T310" s="985"/>
      <c r="U310" s="985"/>
      <c r="V310" s="985"/>
      <c r="W310" s="985"/>
    </row>
    <row r="311" ht="22.5" hidden="1" customHeight="1">
      <c r="B311" s="992"/>
      <c r="C311" s="992"/>
      <c r="D311" s="1004">
        <f>sumif('الواردات'!H:H,A311,'الواردات'!L:L)</f>
        <v>0</v>
      </c>
      <c r="E311" s="999"/>
      <c r="F311" s="999"/>
      <c r="H311" s="985"/>
      <c r="I311" s="985"/>
      <c r="J311" s="985"/>
      <c r="K311" s="985"/>
      <c r="L311" s="985"/>
      <c r="M311" s="985"/>
      <c r="N311" s="985"/>
      <c r="P311" s="985"/>
      <c r="Q311" s="985"/>
      <c r="R311" s="985"/>
      <c r="S311" s="985"/>
      <c r="T311" s="985"/>
      <c r="U311" s="985"/>
      <c r="V311" s="985"/>
      <c r="W311" s="985"/>
    </row>
    <row r="312" ht="22.5" customHeight="1">
      <c r="B312" s="992"/>
      <c r="C312" s="992"/>
      <c r="D312" s="1004">
        <f>sumif('الواردات'!H:H,A312,'الواردات'!L:L)</f>
        <v>0</v>
      </c>
      <c r="E312" s="999"/>
      <c r="F312" s="999"/>
      <c r="H312" s="985"/>
      <c r="I312" s="985"/>
      <c r="J312" s="985"/>
      <c r="K312" s="985"/>
      <c r="L312" s="985"/>
      <c r="M312" s="985"/>
      <c r="N312" s="985"/>
      <c r="P312" s="985"/>
      <c r="Q312" s="985"/>
      <c r="R312" s="985"/>
      <c r="S312" s="985"/>
      <c r="T312" s="985"/>
      <c r="U312" s="985"/>
      <c r="V312" s="985"/>
      <c r="W312" s="985"/>
    </row>
    <row r="313" ht="22.5" customHeight="1">
      <c r="B313" s="992"/>
      <c r="C313" s="992"/>
      <c r="D313" s="1004">
        <f>sumif('الواردات'!H:H,A313,'الواردات'!L:L)</f>
        <v>0</v>
      </c>
      <c r="E313" s="999"/>
      <c r="F313" s="999"/>
      <c r="H313" s="985"/>
      <c r="I313" s="985"/>
      <c r="J313" s="985"/>
      <c r="K313" s="985"/>
      <c r="L313" s="985"/>
      <c r="M313" s="985"/>
      <c r="N313" s="985"/>
      <c r="P313" s="985"/>
      <c r="Q313" s="985"/>
      <c r="R313" s="985"/>
      <c r="S313" s="985"/>
      <c r="T313" s="985"/>
      <c r="U313" s="985"/>
      <c r="V313" s="985"/>
      <c r="W313" s="985"/>
    </row>
    <row r="314" ht="22.5" customHeight="1">
      <c r="B314" s="992"/>
      <c r="C314" s="992"/>
      <c r="D314" s="1004">
        <f>sumif('الواردات'!H:H,A314,'الواردات'!L:L)</f>
        <v>0</v>
      </c>
      <c r="E314" s="999"/>
      <c r="F314" s="999"/>
      <c r="H314" s="985"/>
      <c r="I314" s="985"/>
      <c r="J314" s="985"/>
      <c r="K314" s="985"/>
      <c r="L314" s="985"/>
      <c r="M314" s="985"/>
      <c r="N314" s="985"/>
      <c r="P314" s="985"/>
      <c r="Q314" s="985"/>
      <c r="R314" s="985"/>
      <c r="S314" s="985"/>
      <c r="T314" s="985"/>
      <c r="U314" s="985"/>
      <c r="V314" s="985"/>
      <c r="W314" s="985"/>
    </row>
    <row r="315" ht="22.5" customHeight="1">
      <c r="B315" s="992"/>
      <c r="C315" s="992"/>
      <c r="D315" s="1004">
        <f>sumif('الواردات'!H:H,A315,'الواردات'!L:L)</f>
        <v>0</v>
      </c>
      <c r="E315" s="999"/>
      <c r="F315" s="999"/>
      <c r="H315" s="985"/>
      <c r="I315" s="985"/>
      <c r="J315" s="985"/>
      <c r="K315" s="985"/>
      <c r="L315" s="985"/>
      <c r="M315" s="985"/>
      <c r="N315" s="985"/>
      <c r="P315" s="985"/>
      <c r="Q315" s="985"/>
      <c r="R315" s="985"/>
      <c r="S315" s="985"/>
      <c r="T315" s="985"/>
      <c r="U315" s="985"/>
      <c r="V315" s="985"/>
      <c r="W315" s="985"/>
    </row>
    <row r="316" ht="22.5" customHeight="1">
      <c r="B316" s="992"/>
      <c r="C316" s="992"/>
      <c r="D316" s="1004">
        <f>sumif('الواردات'!H:H,A316,'الواردات'!L:L)</f>
        <v>0</v>
      </c>
      <c r="E316" s="999"/>
      <c r="F316" s="999"/>
      <c r="H316" s="985"/>
      <c r="I316" s="985"/>
      <c r="J316" s="985"/>
      <c r="K316" s="985"/>
      <c r="L316" s="985"/>
      <c r="M316" s="985"/>
      <c r="N316" s="985"/>
      <c r="P316" s="985"/>
      <c r="Q316" s="985"/>
      <c r="R316" s="985"/>
      <c r="S316" s="985"/>
      <c r="T316" s="985"/>
      <c r="U316" s="985"/>
      <c r="V316" s="985"/>
      <c r="W316" s="985"/>
    </row>
    <row r="317" ht="22.5" customHeight="1">
      <c r="B317" s="992"/>
      <c r="C317" s="992"/>
      <c r="D317" s="1004">
        <f>sumif('الواردات'!H:H,A317,'الواردات'!L:L)</f>
        <v>0</v>
      </c>
      <c r="E317" s="999"/>
      <c r="F317" s="999"/>
      <c r="H317" s="985"/>
      <c r="I317" s="985"/>
      <c r="J317" s="985"/>
      <c r="K317" s="985"/>
      <c r="L317" s="985"/>
      <c r="M317" s="985"/>
      <c r="N317" s="985"/>
      <c r="P317" s="985"/>
      <c r="Q317" s="985"/>
      <c r="R317" s="985"/>
      <c r="S317" s="985"/>
      <c r="T317" s="985"/>
      <c r="U317" s="985"/>
      <c r="V317" s="985"/>
      <c r="W317" s="985"/>
    </row>
    <row r="318" ht="22.5" customHeight="1">
      <c r="B318" s="992"/>
      <c r="C318" s="992"/>
      <c r="D318" s="1004">
        <f>sumif('الواردات'!H:H,A318,'الواردات'!L:L)</f>
        <v>0</v>
      </c>
      <c r="E318" s="999"/>
      <c r="F318" s="999"/>
      <c r="H318" s="985"/>
      <c r="I318" s="985"/>
      <c r="J318" s="985"/>
      <c r="K318" s="985"/>
      <c r="L318" s="985"/>
      <c r="M318" s="985"/>
      <c r="N318" s="985"/>
      <c r="P318" s="985"/>
      <c r="Q318" s="985"/>
      <c r="R318" s="985"/>
      <c r="S318" s="985"/>
      <c r="T318" s="985"/>
      <c r="U318" s="985"/>
      <c r="V318" s="985"/>
      <c r="W318" s="985"/>
    </row>
    <row r="319" ht="22.5" hidden="1" customHeight="1">
      <c r="B319" s="992"/>
      <c r="C319" s="992"/>
      <c r="D319" s="1004">
        <f>sumif('الواردات'!H:H,A319,'الواردات'!L:L)</f>
        <v>0</v>
      </c>
      <c r="E319" s="999"/>
      <c r="F319" s="999"/>
      <c r="H319" s="985"/>
      <c r="I319" s="985"/>
      <c r="J319" s="985"/>
      <c r="K319" s="985"/>
      <c r="L319" s="985"/>
      <c r="M319" s="985"/>
      <c r="N319" s="985"/>
      <c r="P319" s="985"/>
      <c r="Q319" s="985"/>
      <c r="R319" s="985"/>
      <c r="S319" s="985"/>
      <c r="T319" s="985"/>
      <c r="U319" s="985"/>
      <c r="V319" s="985"/>
      <c r="W319" s="985"/>
    </row>
    <row r="320" ht="22.5" hidden="1" customHeight="1">
      <c r="B320" s="992"/>
      <c r="C320" s="992"/>
      <c r="D320" s="1004">
        <f>sumif('الواردات'!H:H,A320,'الواردات'!L:L)</f>
        <v>0</v>
      </c>
      <c r="E320" s="999"/>
      <c r="F320" s="999"/>
      <c r="H320" s="985"/>
      <c r="I320" s="985"/>
      <c r="J320" s="985"/>
      <c r="K320" s="985"/>
      <c r="L320" s="985"/>
      <c r="M320" s="985"/>
      <c r="N320" s="985"/>
      <c r="P320" s="985"/>
      <c r="Q320" s="985"/>
      <c r="R320" s="985"/>
      <c r="S320" s="985"/>
      <c r="T320" s="985"/>
      <c r="U320" s="985"/>
      <c r="V320" s="985"/>
      <c r="W320" s="985"/>
    </row>
    <row r="321" ht="22.5" customHeight="1">
      <c r="B321" s="992"/>
      <c r="C321" s="992"/>
      <c r="D321" s="1004">
        <f>sumif('الواردات'!H:H,A321,'الواردات'!L:L)</f>
        <v>0</v>
      </c>
      <c r="E321" s="999"/>
      <c r="F321" s="999"/>
      <c r="H321" s="985"/>
      <c r="I321" s="985"/>
      <c r="J321" s="985"/>
      <c r="K321" s="985"/>
      <c r="L321" s="985"/>
      <c r="M321" s="985"/>
      <c r="N321" s="985"/>
      <c r="P321" s="985"/>
      <c r="Q321" s="985"/>
      <c r="R321" s="985"/>
      <c r="S321" s="985"/>
      <c r="T321" s="985"/>
      <c r="U321" s="985"/>
      <c r="V321" s="985"/>
      <c r="W321" s="985"/>
    </row>
    <row r="322" ht="22.5" hidden="1" customHeight="1">
      <c r="B322" s="992"/>
      <c r="C322" s="992"/>
      <c r="D322" s="1004">
        <f>sumif('الواردات'!H:H,A322,'الواردات'!L:L)</f>
        <v>0</v>
      </c>
      <c r="E322" s="999"/>
      <c r="F322" s="999"/>
      <c r="H322" s="985"/>
      <c r="I322" s="985"/>
      <c r="J322" s="985"/>
      <c r="K322" s="985"/>
      <c r="L322" s="985"/>
      <c r="M322" s="985"/>
      <c r="N322" s="985"/>
      <c r="P322" s="985"/>
      <c r="Q322" s="985"/>
      <c r="R322" s="985"/>
      <c r="S322" s="985"/>
      <c r="T322" s="985"/>
      <c r="U322" s="985"/>
      <c r="V322" s="985"/>
      <c r="W322" s="985"/>
    </row>
    <row r="323" ht="22.5" customHeight="1">
      <c r="B323" s="992"/>
      <c r="C323" s="992"/>
      <c r="D323" s="1004">
        <f>sumif('الواردات'!H:H,A323,'الواردات'!L:L)</f>
        <v>0</v>
      </c>
      <c r="E323" s="999"/>
      <c r="F323" s="999"/>
      <c r="H323" s="985"/>
      <c r="I323" s="985"/>
      <c r="J323" s="985"/>
      <c r="K323" s="985"/>
      <c r="L323" s="985"/>
      <c r="M323" s="985"/>
      <c r="N323" s="985"/>
      <c r="P323" s="985"/>
      <c r="Q323" s="985"/>
      <c r="R323" s="985"/>
      <c r="S323" s="985"/>
      <c r="T323" s="985"/>
      <c r="U323" s="985"/>
      <c r="V323" s="985"/>
      <c r="W323" s="985"/>
    </row>
    <row r="324" ht="22.5" hidden="1" customHeight="1">
      <c r="B324" s="992"/>
      <c r="C324" s="992"/>
      <c r="D324" s="1004">
        <f>sumif('الواردات'!H:H,A324,'الواردات'!L:L)</f>
        <v>0</v>
      </c>
      <c r="E324" s="999"/>
      <c r="F324" s="999"/>
      <c r="H324" s="985"/>
      <c r="I324" s="985"/>
      <c r="J324" s="985"/>
      <c r="K324" s="985"/>
      <c r="L324" s="985"/>
      <c r="M324" s="985"/>
      <c r="N324" s="985"/>
      <c r="P324" s="985"/>
      <c r="Q324" s="985"/>
      <c r="R324" s="985"/>
      <c r="S324" s="985"/>
      <c r="T324" s="985"/>
      <c r="U324" s="985"/>
      <c r="V324" s="985"/>
      <c r="W324" s="985"/>
    </row>
    <row r="325" ht="22.5" customHeight="1">
      <c r="B325" s="992"/>
      <c r="C325" s="992"/>
      <c r="D325" s="1004">
        <f>sumif('الواردات'!H:H,A325,'الواردات'!L:L)</f>
        <v>0</v>
      </c>
      <c r="E325" s="999"/>
      <c r="F325" s="999"/>
      <c r="H325" s="985"/>
      <c r="I325" s="985"/>
      <c r="J325" s="985"/>
      <c r="K325" s="985"/>
      <c r="L325" s="985"/>
      <c r="M325" s="985"/>
      <c r="N325" s="985"/>
      <c r="P325" s="985"/>
      <c r="Q325" s="985"/>
      <c r="R325" s="985"/>
      <c r="S325" s="985"/>
      <c r="T325" s="985"/>
      <c r="U325" s="985"/>
      <c r="V325" s="985"/>
      <c r="W325" s="985"/>
    </row>
    <row r="326" ht="22.5" customHeight="1">
      <c r="B326" s="992"/>
      <c r="C326" s="992"/>
      <c r="D326" s="1004">
        <f>sumif('الواردات'!H:H,A326,'الواردات'!L:L)</f>
        <v>0</v>
      </c>
      <c r="E326" s="999"/>
      <c r="F326" s="999"/>
      <c r="H326" s="985"/>
      <c r="I326" s="985"/>
      <c r="J326" s="985"/>
      <c r="K326" s="985"/>
      <c r="L326" s="985"/>
      <c r="M326" s="985"/>
      <c r="N326" s="985"/>
      <c r="P326" s="985"/>
      <c r="Q326" s="985"/>
      <c r="R326" s="985"/>
      <c r="S326" s="985"/>
      <c r="T326" s="985"/>
      <c r="U326" s="985"/>
      <c r="V326" s="985"/>
      <c r="W326" s="985"/>
    </row>
    <row r="327" ht="22.5" customHeight="1">
      <c r="B327" s="992"/>
      <c r="C327" s="992"/>
      <c r="D327" s="1004">
        <f>sumif('الواردات'!H:H,A327,'الواردات'!L:L)</f>
        <v>0</v>
      </c>
      <c r="E327" s="999"/>
      <c r="F327" s="999"/>
      <c r="H327" s="985"/>
      <c r="I327" s="985"/>
      <c r="J327" s="985"/>
      <c r="K327" s="985"/>
      <c r="L327" s="985"/>
      <c r="M327" s="985"/>
      <c r="N327" s="985"/>
      <c r="P327" s="985"/>
      <c r="Q327" s="985"/>
      <c r="R327" s="985"/>
      <c r="S327" s="985"/>
      <c r="T327" s="985"/>
      <c r="U327" s="985"/>
      <c r="V327" s="985"/>
      <c r="W327" s="985"/>
    </row>
    <row r="328" ht="22.5" customHeight="1">
      <c r="B328" s="992"/>
      <c r="C328" s="992"/>
      <c r="D328" s="1004">
        <f>sumif('الواردات'!H:H,A328,'الواردات'!L:L)</f>
        <v>0</v>
      </c>
      <c r="E328" s="999"/>
      <c r="F328" s="999"/>
      <c r="H328" s="985"/>
      <c r="I328" s="985"/>
      <c r="J328" s="985"/>
      <c r="K328" s="985"/>
      <c r="L328" s="985"/>
      <c r="M328" s="985"/>
      <c r="N328" s="985"/>
      <c r="P328" s="985"/>
      <c r="Q328" s="985"/>
      <c r="R328" s="985"/>
      <c r="S328" s="985"/>
      <c r="T328" s="985"/>
      <c r="U328" s="985"/>
      <c r="V328" s="985"/>
      <c r="W328" s="985"/>
    </row>
    <row r="329" ht="22.5" hidden="1" customHeight="1">
      <c r="B329" s="992"/>
      <c r="C329" s="992"/>
      <c r="D329" s="1004">
        <f>sumif('الواردات'!H:H,A329,'الواردات'!L:L)</f>
        <v>0</v>
      </c>
      <c r="E329" s="999"/>
      <c r="F329" s="999"/>
      <c r="H329" s="985"/>
      <c r="I329" s="985"/>
      <c r="J329" s="985"/>
      <c r="K329" s="985"/>
      <c r="L329" s="985"/>
      <c r="M329" s="985"/>
      <c r="N329" s="985"/>
      <c r="P329" s="985"/>
      <c r="Q329" s="985"/>
      <c r="R329" s="985"/>
      <c r="S329" s="985"/>
      <c r="T329" s="985"/>
      <c r="U329" s="985"/>
      <c r="V329" s="985"/>
      <c r="W329" s="985"/>
    </row>
    <row r="330" ht="22.5" hidden="1" customHeight="1">
      <c r="B330" s="992"/>
      <c r="C330" s="992"/>
      <c r="D330" s="1004">
        <f>sumif('الواردات'!H:H,A330,'الواردات'!L:L)</f>
        <v>0</v>
      </c>
      <c r="E330" s="999"/>
      <c r="F330" s="999"/>
      <c r="H330" s="985"/>
      <c r="I330" s="985"/>
      <c r="J330" s="985"/>
      <c r="K330" s="985"/>
      <c r="L330" s="985"/>
      <c r="M330" s="985"/>
      <c r="N330" s="985"/>
      <c r="P330" s="985"/>
      <c r="Q330" s="985"/>
      <c r="R330" s="985"/>
      <c r="S330" s="985"/>
      <c r="T330" s="985"/>
      <c r="U330" s="985"/>
      <c r="V330" s="985"/>
      <c r="W330" s="985"/>
    </row>
    <row r="331" ht="22.5" customHeight="1">
      <c r="B331" s="992"/>
      <c r="C331" s="992"/>
      <c r="D331" s="1004">
        <f>sumif('الواردات'!H:H,A331,'الواردات'!L:L)</f>
        <v>0</v>
      </c>
      <c r="E331" s="999"/>
      <c r="F331" s="999"/>
      <c r="H331" s="985"/>
      <c r="I331" s="985"/>
      <c r="J331" s="985"/>
      <c r="K331" s="985"/>
      <c r="L331" s="985"/>
      <c r="M331" s="985"/>
      <c r="N331" s="985"/>
      <c r="P331" s="985"/>
      <c r="Q331" s="985"/>
      <c r="R331" s="985"/>
      <c r="S331" s="985"/>
      <c r="T331" s="985"/>
      <c r="U331" s="985"/>
      <c r="V331" s="985"/>
      <c r="W331" s="985"/>
    </row>
    <row r="332" ht="22.5" customHeight="1">
      <c r="B332" s="992"/>
      <c r="C332" s="992"/>
      <c r="D332" s="1004">
        <f>sumif('الواردات'!H:H,A332,'الواردات'!L:L)</f>
        <v>0</v>
      </c>
      <c r="E332" s="999"/>
      <c r="F332" s="999"/>
      <c r="H332" s="985"/>
      <c r="I332" s="985"/>
      <c r="J332" s="985"/>
      <c r="K332" s="985"/>
      <c r="L332" s="985"/>
      <c r="M332" s="985"/>
      <c r="N332" s="985"/>
      <c r="P332" s="985"/>
      <c r="Q332" s="985"/>
      <c r="R332" s="985"/>
      <c r="S332" s="985"/>
      <c r="T332" s="985"/>
      <c r="U332" s="985"/>
      <c r="V332" s="985"/>
      <c r="W332" s="985"/>
    </row>
    <row r="333" ht="22.5" customHeight="1">
      <c r="B333" s="992"/>
      <c r="C333" s="992"/>
      <c r="D333" s="1004">
        <f>sumif('الواردات'!H:H,A333,'الواردات'!L:L)</f>
        <v>0</v>
      </c>
      <c r="E333" s="999"/>
      <c r="F333" s="999"/>
      <c r="H333" s="985"/>
      <c r="I333" s="985"/>
      <c r="J333" s="985"/>
      <c r="K333" s="985"/>
      <c r="L333" s="985"/>
      <c r="M333" s="985"/>
      <c r="N333" s="985"/>
      <c r="P333" s="985"/>
      <c r="Q333" s="985"/>
      <c r="R333" s="985"/>
      <c r="S333" s="985"/>
      <c r="T333" s="985"/>
      <c r="U333" s="985"/>
      <c r="V333" s="985"/>
      <c r="W333" s="985"/>
    </row>
    <row r="334" ht="22.5" hidden="1" customHeight="1">
      <c r="B334" s="992"/>
      <c r="C334" s="992"/>
      <c r="D334" s="1004">
        <f>sumif('الواردات'!H:H,A334,'الواردات'!L:L)</f>
        <v>0</v>
      </c>
      <c r="E334" s="999"/>
      <c r="F334" s="999"/>
      <c r="H334" s="985"/>
      <c r="I334" s="985"/>
      <c r="J334" s="985"/>
      <c r="K334" s="985"/>
      <c r="L334" s="985"/>
      <c r="M334" s="985"/>
      <c r="N334" s="985"/>
      <c r="P334" s="985"/>
      <c r="Q334" s="985"/>
      <c r="R334" s="985"/>
      <c r="S334" s="985"/>
      <c r="T334" s="985"/>
      <c r="U334" s="985"/>
      <c r="V334" s="985"/>
      <c r="W334" s="985"/>
    </row>
    <row r="335" ht="22.5" hidden="1" customHeight="1">
      <c r="B335" s="992"/>
      <c r="C335" s="992"/>
      <c r="D335" s="1004">
        <f>sumif('الواردات'!H:H,A335,'الواردات'!L:L)</f>
        <v>0</v>
      </c>
      <c r="E335" s="999"/>
      <c r="F335" s="999"/>
      <c r="H335" s="985"/>
      <c r="I335" s="985"/>
      <c r="J335" s="985"/>
      <c r="K335" s="985"/>
      <c r="L335" s="985"/>
      <c r="M335" s="985"/>
      <c r="N335" s="985"/>
      <c r="P335" s="985"/>
      <c r="Q335" s="985"/>
      <c r="R335" s="985"/>
      <c r="S335" s="985"/>
      <c r="T335" s="985"/>
      <c r="U335" s="985"/>
      <c r="V335" s="985"/>
      <c r="W335" s="985"/>
    </row>
    <row r="336" ht="22.5" customHeight="1">
      <c r="B336" s="992"/>
      <c r="C336" s="992"/>
      <c r="D336" s="1004">
        <f>sumif('الواردات'!H:H,A336,'الواردات'!L:L)</f>
        <v>0</v>
      </c>
      <c r="E336" s="999"/>
      <c r="F336" s="999"/>
      <c r="H336" s="985"/>
      <c r="I336" s="985"/>
      <c r="J336" s="985"/>
      <c r="K336" s="985"/>
      <c r="L336" s="985"/>
      <c r="M336" s="985"/>
      <c r="N336" s="985"/>
      <c r="P336" s="985"/>
      <c r="Q336" s="985"/>
      <c r="R336" s="985"/>
      <c r="S336" s="985"/>
      <c r="T336" s="985"/>
      <c r="U336" s="985"/>
      <c r="V336" s="985"/>
      <c r="W336" s="985"/>
    </row>
    <row r="337" ht="22.5" hidden="1" customHeight="1">
      <c r="B337" s="992"/>
      <c r="C337" s="992"/>
      <c r="D337" s="1004">
        <f>sumif('الواردات'!H:H,A337,'الواردات'!L:L)</f>
        <v>0</v>
      </c>
      <c r="E337" s="999"/>
      <c r="F337" s="999"/>
      <c r="H337" s="985"/>
      <c r="I337" s="985"/>
      <c r="J337" s="985"/>
      <c r="K337" s="985"/>
      <c r="L337" s="985"/>
      <c r="M337" s="985"/>
      <c r="N337" s="985"/>
      <c r="P337" s="985"/>
      <c r="Q337" s="985"/>
      <c r="R337" s="985"/>
      <c r="S337" s="985"/>
      <c r="T337" s="985"/>
      <c r="U337" s="985"/>
      <c r="V337" s="985"/>
      <c r="W337" s="985"/>
    </row>
    <row r="338" ht="22.5" hidden="1" customHeight="1">
      <c r="B338" s="992"/>
      <c r="C338" s="992"/>
      <c r="D338" s="1004">
        <f>sumif('الواردات'!H:H,A338,'الواردات'!L:L)</f>
        <v>0</v>
      </c>
      <c r="E338" s="999"/>
      <c r="F338" s="999"/>
      <c r="H338" s="985"/>
      <c r="I338" s="985"/>
      <c r="J338" s="985"/>
      <c r="K338" s="985"/>
      <c r="L338" s="985"/>
      <c r="M338" s="985"/>
      <c r="N338" s="985"/>
      <c r="P338" s="985"/>
      <c r="Q338" s="985"/>
      <c r="R338" s="985"/>
      <c r="S338" s="985"/>
      <c r="T338" s="985"/>
      <c r="U338" s="985"/>
      <c r="V338" s="985"/>
      <c r="W338" s="985"/>
    </row>
    <row r="339" ht="22.5" customHeight="1">
      <c r="B339" s="992"/>
      <c r="C339" s="992"/>
      <c r="D339" s="1004">
        <f>sumif('الواردات'!H:H,A339,'الواردات'!L:L)</f>
        <v>0</v>
      </c>
      <c r="E339" s="999"/>
      <c r="F339" s="999"/>
      <c r="H339" s="985"/>
      <c r="I339" s="985"/>
      <c r="J339" s="985"/>
      <c r="K339" s="985"/>
      <c r="L339" s="985"/>
      <c r="M339" s="985"/>
      <c r="N339" s="985"/>
      <c r="P339" s="985"/>
      <c r="Q339" s="985"/>
      <c r="R339" s="985"/>
      <c r="S339" s="985"/>
      <c r="T339" s="985"/>
      <c r="U339" s="985"/>
      <c r="V339" s="985"/>
      <c r="W339" s="985"/>
    </row>
    <row r="340" ht="22.5" customHeight="1">
      <c r="B340" s="992"/>
      <c r="C340" s="992"/>
      <c r="D340" s="1004">
        <f>sumif('الواردات'!H:H,A340,'الواردات'!L:L)</f>
        <v>0</v>
      </c>
      <c r="E340" s="999"/>
      <c r="F340" s="999"/>
      <c r="H340" s="985"/>
      <c r="I340" s="985"/>
      <c r="J340" s="985"/>
      <c r="K340" s="985"/>
      <c r="L340" s="985"/>
      <c r="M340" s="985"/>
      <c r="N340" s="985"/>
      <c r="P340" s="985"/>
      <c r="Q340" s="985"/>
      <c r="R340" s="985"/>
      <c r="S340" s="985"/>
      <c r="T340" s="985"/>
      <c r="U340" s="985"/>
      <c r="V340" s="985"/>
      <c r="W340" s="985"/>
    </row>
    <row r="341" ht="22.5" customHeight="1">
      <c r="B341" s="992"/>
      <c r="C341" s="992"/>
      <c r="D341" s="1004">
        <f>sumif('الواردات'!H:H,A341,'الواردات'!L:L)</f>
        <v>0</v>
      </c>
      <c r="E341" s="999"/>
      <c r="F341" s="999"/>
      <c r="H341" s="985"/>
      <c r="I341" s="985"/>
      <c r="J341" s="985"/>
      <c r="K341" s="985"/>
      <c r="L341" s="985"/>
      <c r="M341" s="985"/>
      <c r="N341" s="985"/>
      <c r="P341" s="985"/>
      <c r="Q341" s="985"/>
      <c r="R341" s="985"/>
      <c r="S341" s="985"/>
      <c r="T341" s="985"/>
      <c r="U341" s="985"/>
      <c r="V341" s="985"/>
      <c r="W341" s="985"/>
    </row>
    <row r="342" ht="22.5" customHeight="1">
      <c r="B342" s="992"/>
      <c r="C342" s="992"/>
      <c r="D342" s="1004">
        <f>sumif('الواردات'!H:H,A342,'الواردات'!L:L)</f>
        <v>0</v>
      </c>
      <c r="E342" s="999"/>
      <c r="F342" s="999"/>
      <c r="H342" s="985"/>
      <c r="I342" s="985"/>
      <c r="J342" s="985"/>
      <c r="K342" s="985"/>
      <c r="L342" s="985"/>
      <c r="M342" s="985"/>
      <c r="N342" s="985"/>
      <c r="P342" s="985"/>
      <c r="Q342" s="985"/>
      <c r="R342" s="985"/>
      <c r="S342" s="985"/>
      <c r="T342" s="985"/>
      <c r="U342" s="985"/>
      <c r="V342" s="985"/>
      <c r="W342" s="985"/>
    </row>
    <row r="343" ht="22.5" customHeight="1">
      <c r="B343" s="992"/>
      <c r="C343" s="992"/>
      <c r="D343" s="1004">
        <f>sumif('الواردات'!H:H,A343,'الواردات'!L:L)</f>
        <v>0</v>
      </c>
      <c r="E343" s="999"/>
      <c r="F343" s="999"/>
      <c r="H343" s="985"/>
      <c r="I343" s="985"/>
      <c r="J343" s="985"/>
      <c r="K343" s="985"/>
      <c r="L343" s="985"/>
      <c r="M343" s="985"/>
      <c r="N343" s="985"/>
      <c r="P343" s="985"/>
      <c r="Q343" s="985"/>
      <c r="R343" s="985"/>
      <c r="S343" s="985"/>
      <c r="T343" s="985"/>
      <c r="U343" s="985"/>
      <c r="V343" s="985"/>
      <c r="W343" s="985"/>
    </row>
    <row r="344" ht="22.5" hidden="1" customHeight="1">
      <c r="B344" s="992"/>
      <c r="C344" s="992"/>
      <c r="D344" s="1004">
        <f>sumif('الواردات'!H:H,A344,'الواردات'!L:L)</f>
        <v>0</v>
      </c>
      <c r="E344" s="999"/>
      <c r="F344" s="999"/>
      <c r="H344" s="985"/>
      <c r="I344" s="985"/>
      <c r="J344" s="985"/>
      <c r="K344" s="985"/>
      <c r="L344" s="985"/>
      <c r="M344" s="985"/>
      <c r="N344" s="985"/>
      <c r="P344" s="985"/>
      <c r="Q344" s="985"/>
      <c r="R344" s="985"/>
      <c r="S344" s="985"/>
      <c r="T344" s="985"/>
      <c r="U344" s="985"/>
      <c r="V344" s="985"/>
      <c r="W344" s="985"/>
    </row>
    <row r="345" ht="22.5" hidden="1" customHeight="1">
      <c r="B345" s="992"/>
      <c r="C345" s="992"/>
      <c r="D345" s="1004">
        <f>sumif('الواردات'!H:H,A345,'الواردات'!L:L)</f>
        <v>0</v>
      </c>
      <c r="E345" s="999"/>
      <c r="F345" s="999"/>
      <c r="H345" s="985"/>
      <c r="I345" s="985"/>
      <c r="J345" s="985"/>
      <c r="K345" s="985"/>
      <c r="L345" s="985"/>
      <c r="M345" s="985"/>
      <c r="N345" s="985"/>
      <c r="P345" s="985"/>
      <c r="Q345" s="985"/>
      <c r="R345" s="985"/>
      <c r="S345" s="985"/>
      <c r="T345" s="985"/>
      <c r="U345" s="985"/>
      <c r="V345" s="985"/>
      <c r="W345" s="985"/>
    </row>
    <row r="346" ht="22.5" hidden="1" customHeight="1">
      <c r="B346" s="992"/>
      <c r="C346" s="992"/>
      <c r="D346" s="1004">
        <f>sumif('الواردات'!H:H,A346,'الواردات'!L:L)</f>
        <v>0</v>
      </c>
      <c r="E346" s="999"/>
      <c r="F346" s="999"/>
      <c r="H346" s="985"/>
      <c r="I346" s="985"/>
      <c r="J346" s="985"/>
      <c r="K346" s="985"/>
      <c r="L346" s="985"/>
      <c r="M346" s="985"/>
      <c r="N346" s="985"/>
      <c r="P346" s="985"/>
      <c r="Q346" s="985"/>
      <c r="R346" s="985"/>
      <c r="S346" s="985"/>
      <c r="T346" s="985"/>
      <c r="U346" s="985"/>
      <c r="V346" s="985"/>
      <c r="W346" s="985"/>
    </row>
    <row r="347" ht="22.5" customHeight="1">
      <c r="B347" s="992"/>
      <c r="C347" s="992"/>
      <c r="D347" s="1004">
        <f>sumif('الواردات'!H:H,A347,'الواردات'!L:L)</f>
        <v>0</v>
      </c>
      <c r="E347" s="999"/>
      <c r="F347" s="999"/>
      <c r="H347" s="985"/>
      <c r="I347" s="985"/>
      <c r="J347" s="985"/>
      <c r="K347" s="985"/>
      <c r="L347" s="985"/>
      <c r="M347" s="985"/>
      <c r="N347" s="985"/>
      <c r="P347" s="985"/>
      <c r="Q347" s="985"/>
      <c r="R347" s="985"/>
      <c r="S347" s="985"/>
      <c r="T347" s="985"/>
      <c r="U347" s="985"/>
      <c r="V347" s="985"/>
      <c r="W347" s="985"/>
    </row>
    <row r="348" ht="22.5" customHeight="1">
      <c r="B348" s="992"/>
      <c r="C348" s="992"/>
      <c r="D348" s="1004">
        <f>sumif('الواردات'!H:H,A348,'الواردات'!L:L)</f>
        <v>0</v>
      </c>
      <c r="E348" s="999"/>
      <c r="F348" s="999"/>
      <c r="H348" s="985"/>
      <c r="I348" s="985"/>
      <c r="J348" s="985"/>
      <c r="K348" s="985"/>
      <c r="L348" s="985"/>
      <c r="M348" s="985"/>
      <c r="N348" s="985"/>
      <c r="P348" s="985"/>
      <c r="Q348" s="985"/>
      <c r="R348" s="985"/>
      <c r="S348" s="985"/>
      <c r="T348" s="985"/>
      <c r="U348" s="985"/>
      <c r="V348" s="985"/>
      <c r="W348" s="985"/>
    </row>
    <row r="349" ht="22.5" hidden="1" customHeight="1">
      <c r="B349" s="992"/>
      <c r="C349" s="992"/>
      <c r="D349" s="1004">
        <f>sumif('الواردات'!H:H,A349,'الواردات'!L:L)</f>
        <v>0</v>
      </c>
      <c r="E349" s="999"/>
      <c r="F349" s="999"/>
      <c r="H349" s="985"/>
      <c r="I349" s="985"/>
      <c r="J349" s="985"/>
      <c r="K349" s="985"/>
      <c r="L349" s="985"/>
      <c r="M349" s="985"/>
      <c r="N349" s="985"/>
      <c r="P349" s="985"/>
      <c r="Q349" s="985"/>
      <c r="R349" s="985"/>
      <c r="S349" s="985"/>
      <c r="T349" s="985"/>
      <c r="U349" s="985"/>
      <c r="V349" s="985"/>
      <c r="W349" s="985"/>
    </row>
    <row r="350" ht="22.5" hidden="1" customHeight="1">
      <c r="B350" s="992"/>
      <c r="C350" s="992"/>
      <c r="D350" s="1004">
        <f>sumif('الواردات'!H:H,A350,'الواردات'!L:L)</f>
        <v>0</v>
      </c>
      <c r="E350" s="999"/>
      <c r="F350" s="999"/>
      <c r="H350" s="985"/>
      <c r="I350" s="985"/>
      <c r="J350" s="985"/>
      <c r="K350" s="985"/>
      <c r="L350" s="985"/>
      <c r="M350" s="985"/>
      <c r="N350" s="985"/>
      <c r="P350" s="985"/>
      <c r="Q350" s="985"/>
      <c r="R350" s="985"/>
      <c r="S350" s="985"/>
      <c r="T350" s="985"/>
      <c r="U350" s="985"/>
      <c r="V350" s="985"/>
      <c r="W350" s="985"/>
    </row>
    <row r="351" ht="22.5" hidden="1" customHeight="1">
      <c r="B351" s="992"/>
      <c r="C351" s="992"/>
      <c r="D351" s="1004">
        <f>sumif('الواردات'!H:H,A351,'الواردات'!L:L)</f>
        <v>0</v>
      </c>
      <c r="E351" s="999"/>
      <c r="F351" s="999"/>
      <c r="H351" s="985"/>
      <c r="I351" s="985"/>
      <c r="J351" s="985"/>
      <c r="K351" s="985"/>
      <c r="L351" s="985"/>
      <c r="M351" s="985"/>
      <c r="N351" s="985"/>
      <c r="P351" s="985"/>
      <c r="Q351" s="985"/>
      <c r="R351" s="985"/>
      <c r="S351" s="985"/>
      <c r="T351" s="985"/>
      <c r="U351" s="985"/>
      <c r="V351" s="985"/>
      <c r="W351" s="985"/>
    </row>
    <row r="352" ht="22.5" hidden="1" customHeight="1">
      <c r="B352" s="992"/>
      <c r="C352" s="992"/>
      <c r="D352" s="1004">
        <f>sumif('الواردات'!H:H,A352,'الواردات'!L:L)</f>
        <v>0</v>
      </c>
      <c r="E352" s="999"/>
      <c r="F352" s="999"/>
      <c r="H352" s="985"/>
      <c r="I352" s="985"/>
      <c r="J352" s="985"/>
      <c r="K352" s="985"/>
      <c r="L352" s="985"/>
      <c r="M352" s="985"/>
      <c r="N352" s="985"/>
      <c r="P352" s="985"/>
      <c r="Q352" s="985"/>
      <c r="R352" s="985"/>
      <c r="S352" s="985"/>
      <c r="T352" s="985"/>
      <c r="U352" s="985"/>
      <c r="V352" s="985"/>
      <c r="W352" s="985"/>
    </row>
    <row r="353" ht="22.5" hidden="1" customHeight="1">
      <c r="B353" s="992"/>
      <c r="C353" s="992"/>
      <c r="D353" s="1004">
        <f>sumif('الواردات'!H:H,A353,'الواردات'!L:L)</f>
        <v>0</v>
      </c>
      <c r="E353" s="999"/>
      <c r="F353" s="999"/>
      <c r="H353" s="985"/>
      <c r="I353" s="985"/>
      <c r="J353" s="985"/>
      <c r="K353" s="985"/>
      <c r="L353" s="985"/>
      <c r="M353" s="985"/>
      <c r="N353" s="985"/>
      <c r="P353" s="985"/>
      <c r="Q353" s="985"/>
      <c r="R353" s="985"/>
      <c r="S353" s="985"/>
      <c r="T353" s="985"/>
      <c r="U353" s="985"/>
      <c r="V353" s="985"/>
      <c r="W353" s="985"/>
    </row>
    <row r="354" ht="22.5" customHeight="1">
      <c r="B354" s="992"/>
      <c r="C354" s="992"/>
      <c r="D354" s="1004">
        <f>sumif('الواردات'!H:H,A354,'الواردات'!L:L)</f>
        <v>0</v>
      </c>
      <c r="E354" s="999"/>
      <c r="F354" s="999"/>
      <c r="H354" s="985"/>
      <c r="I354" s="985"/>
      <c r="J354" s="985"/>
      <c r="K354" s="985"/>
      <c r="L354" s="985"/>
      <c r="M354" s="985"/>
      <c r="N354" s="985"/>
      <c r="P354" s="985"/>
      <c r="Q354" s="985"/>
      <c r="R354" s="985"/>
      <c r="S354" s="985"/>
      <c r="T354" s="985"/>
      <c r="U354" s="985"/>
      <c r="V354" s="985"/>
      <c r="W354" s="985"/>
    </row>
    <row r="355" ht="22.5" customHeight="1">
      <c r="B355" s="992"/>
      <c r="C355" s="992"/>
      <c r="D355" s="1004">
        <f>sumif('الواردات'!H:H,A355,'الواردات'!L:L)</f>
        <v>0</v>
      </c>
      <c r="E355" s="999"/>
      <c r="F355" s="999"/>
      <c r="H355" s="985"/>
      <c r="I355" s="985"/>
      <c r="J355" s="985"/>
      <c r="K355" s="985"/>
      <c r="L355" s="985"/>
      <c r="M355" s="985"/>
      <c r="N355" s="985"/>
      <c r="P355" s="985"/>
      <c r="Q355" s="985"/>
      <c r="R355" s="985"/>
      <c r="S355" s="985"/>
      <c r="T355" s="985"/>
      <c r="U355" s="985"/>
      <c r="V355" s="985"/>
      <c r="W355" s="985"/>
    </row>
    <row r="356" ht="22.5" customHeight="1">
      <c r="B356" s="992"/>
      <c r="C356" s="992"/>
      <c r="D356" s="1004">
        <f>sumif('الواردات'!H:H,A356,'الواردات'!L:L)</f>
        <v>0</v>
      </c>
      <c r="E356" s="999"/>
      <c r="F356" s="999"/>
      <c r="H356" s="985"/>
      <c r="I356" s="985"/>
      <c r="J356" s="985"/>
      <c r="K356" s="985"/>
      <c r="L356" s="985"/>
      <c r="M356" s="985"/>
      <c r="N356" s="985"/>
      <c r="P356" s="985"/>
      <c r="Q356" s="985"/>
      <c r="R356" s="985"/>
      <c r="S356" s="985"/>
      <c r="T356" s="985"/>
      <c r="U356" s="985"/>
      <c r="V356" s="985"/>
      <c r="W356" s="985"/>
    </row>
    <row r="357" ht="22.5" customHeight="1">
      <c r="B357" s="992"/>
      <c r="C357" s="992"/>
      <c r="D357" s="1004">
        <f>sumif('الواردات'!H:H,A357,'الواردات'!L:L)</f>
        <v>0</v>
      </c>
      <c r="E357" s="999"/>
      <c r="F357" s="999"/>
      <c r="H357" s="985"/>
      <c r="I357" s="985"/>
      <c r="J357" s="985"/>
      <c r="K357" s="985"/>
      <c r="L357" s="985"/>
      <c r="M357" s="985"/>
      <c r="N357" s="985"/>
      <c r="P357" s="985"/>
      <c r="Q357" s="985"/>
      <c r="R357" s="985"/>
      <c r="S357" s="985"/>
      <c r="T357" s="985"/>
      <c r="U357" s="985"/>
      <c r="V357" s="985"/>
      <c r="W357" s="985"/>
    </row>
    <row r="358" ht="22.5" customHeight="1">
      <c r="B358" s="992"/>
      <c r="C358" s="992"/>
      <c r="D358" s="1004">
        <f>sumif('الواردات'!H:H,A358,'الواردات'!L:L)</f>
        <v>0</v>
      </c>
      <c r="E358" s="999"/>
      <c r="F358" s="999"/>
      <c r="H358" s="985"/>
      <c r="I358" s="985"/>
      <c r="J358" s="985"/>
      <c r="K358" s="985"/>
      <c r="L358" s="985"/>
      <c r="M358" s="985"/>
      <c r="N358" s="985"/>
      <c r="P358" s="985"/>
      <c r="Q358" s="985"/>
      <c r="R358" s="985"/>
      <c r="S358" s="985"/>
      <c r="T358" s="985"/>
      <c r="U358" s="985"/>
      <c r="V358" s="985"/>
      <c r="W358" s="985"/>
    </row>
    <row r="359" ht="22.5" hidden="1" customHeight="1">
      <c r="B359" s="992"/>
      <c r="C359" s="992"/>
      <c r="D359" s="1004">
        <f>sumif('الواردات'!H:H,A359,'الواردات'!L:L)</f>
        <v>0</v>
      </c>
      <c r="E359" s="999"/>
      <c r="F359" s="999"/>
      <c r="H359" s="985"/>
      <c r="I359" s="985"/>
      <c r="J359" s="985"/>
      <c r="K359" s="985"/>
      <c r="L359" s="985"/>
      <c r="M359" s="985"/>
      <c r="N359" s="985"/>
      <c r="P359" s="985"/>
      <c r="Q359" s="985"/>
      <c r="R359" s="985"/>
      <c r="S359" s="985"/>
      <c r="T359" s="985"/>
      <c r="U359" s="985"/>
      <c r="V359" s="985"/>
      <c r="W359" s="985"/>
    </row>
    <row r="360" ht="22.5" customHeight="1">
      <c r="B360" s="992"/>
      <c r="C360" s="992"/>
      <c r="D360" s="1004">
        <f>sumif('الواردات'!H:H,A360,'الواردات'!L:L)</f>
        <v>0</v>
      </c>
      <c r="E360" s="999"/>
      <c r="F360" s="999"/>
      <c r="H360" s="985"/>
      <c r="I360" s="985"/>
      <c r="J360" s="985"/>
      <c r="K360" s="985"/>
      <c r="L360" s="985"/>
      <c r="M360" s="985"/>
      <c r="N360" s="985"/>
      <c r="P360" s="985"/>
      <c r="Q360" s="985"/>
      <c r="R360" s="985"/>
      <c r="S360" s="985"/>
      <c r="T360" s="985"/>
      <c r="U360" s="985"/>
      <c r="V360" s="985"/>
      <c r="W360" s="985"/>
    </row>
    <row r="361" ht="22.5" customHeight="1">
      <c r="B361" s="992"/>
      <c r="C361" s="992"/>
      <c r="D361" s="1004">
        <f>sumif('الواردات'!H:H,A361,'الواردات'!L:L)</f>
        <v>0</v>
      </c>
      <c r="E361" s="999"/>
      <c r="F361" s="999"/>
      <c r="H361" s="985"/>
      <c r="I361" s="985"/>
      <c r="J361" s="985"/>
      <c r="K361" s="985"/>
      <c r="L361" s="985"/>
      <c r="M361" s="985"/>
      <c r="N361" s="985"/>
      <c r="P361" s="985"/>
      <c r="Q361" s="985"/>
      <c r="R361" s="985"/>
      <c r="S361" s="985"/>
      <c r="T361" s="985"/>
      <c r="U361" s="985"/>
      <c r="V361" s="985"/>
      <c r="W361" s="985"/>
    </row>
    <row r="362" ht="22.5" hidden="1" customHeight="1">
      <c r="B362" s="992"/>
      <c r="C362" s="992"/>
      <c r="D362" s="1004">
        <f>sumif('الواردات'!H:H,A362,'الواردات'!L:L)</f>
        <v>0</v>
      </c>
      <c r="E362" s="999"/>
      <c r="F362" s="999"/>
      <c r="H362" s="985"/>
      <c r="I362" s="985"/>
      <c r="J362" s="985"/>
      <c r="K362" s="985"/>
      <c r="L362" s="985"/>
      <c r="M362" s="985"/>
      <c r="N362" s="985"/>
      <c r="P362" s="985"/>
      <c r="Q362" s="985"/>
      <c r="R362" s="985"/>
      <c r="S362" s="985"/>
      <c r="T362" s="985"/>
      <c r="U362" s="985"/>
      <c r="V362" s="985"/>
      <c r="W362" s="985"/>
    </row>
    <row r="363" ht="22.5" customHeight="1">
      <c r="B363" s="992"/>
      <c r="C363" s="992"/>
      <c r="D363" s="1004">
        <f>sumif('الواردات'!H:H,A363,'الواردات'!L:L)</f>
        <v>0</v>
      </c>
      <c r="E363" s="999"/>
      <c r="F363" s="999"/>
      <c r="H363" s="985"/>
      <c r="I363" s="985"/>
      <c r="J363" s="985"/>
      <c r="K363" s="985"/>
      <c r="L363" s="985"/>
      <c r="M363" s="985"/>
      <c r="N363" s="985"/>
      <c r="P363" s="985"/>
      <c r="Q363" s="985"/>
      <c r="R363" s="985"/>
      <c r="S363" s="985"/>
      <c r="T363" s="985"/>
      <c r="U363" s="985"/>
      <c r="V363" s="985"/>
      <c r="W363" s="985"/>
    </row>
    <row r="364" ht="22.5" customHeight="1">
      <c r="B364" s="992"/>
      <c r="C364" s="992"/>
      <c r="D364" s="1004">
        <f>sumif('الواردات'!H:H,A364,'الواردات'!L:L)</f>
        <v>0</v>
      </c>
      <c r="E364" s="999"/>
      <c r="F364" s="999"/>
      <c r="H364" s="985"/>
      <c r="I364" s="985"/>
      <c r="J364" s="985"/>
      <c r="K364" s="985"/>
      <c r="L364" s="985"/>
      <c r="M364" s="985"/>
      <c r="N364" s="985"/>
      <c r="P364" s="985"/>
      <c r="Q364" s="985"/>
      <c r="R364" s="985"/>
      <c r="S364" s="985"/>
      <c r="T364" s="985"/>
      <c r="U364" s="985"/>
      <c r="V364" s="985"/>
      <c r="W364" s="985"/>
    </row>
    <row r="365" ht="22.5" customHeight="1">
      <c r="B365" s="992"/>
      <c r="C365" s="992"/>
      <c r="D365" s="1004">
        <f>sumif('الواردات'!H:H,A365,'الواردات'!L:L)</f>
        <v>0</v>
      </c>
      <c r="E365" s="999"/>
      <c r="F365" s="999"/>
      <c r="H365" s="985"/>
      <c r="I365" s="985"/>
      <c r="J365" s="985"/>
      <c r="K365" s="985"/>
      <c r="L365" s="985"/>
      <c r="M365" s="985"/>
      <c r="N365" s="985"/>
      <c r="P365" s="985"/>
      <c r="Q365" s="985"/>
      <c r="R365" s="985"/>
      <c r="S365" s="985"/>
      <c r="T365" s="985"/>
      <c r="U365" s="985"/>
      <c r="V365" s="985"/>
      <c r="W365" s="985"/>
    </row>
    <row r="366" ht="22.5" customHeight="1">
      <c r="B366" s="992"/>
      <c r="C366" s="992"/>
      <c r="D366" s="1004">
        <f>sumif('الواردات'!H:H,A366,'الواردات'!L:L)</f>
        <v>0</v>
      </c>
      <c r="E366" s="999"/>
      <c r="F366" s="999"/>
      <c r="H366" s="985"/>
      <c r="I366" s="985"/>
      <c r="J366" s="985"/>
      <c r="K366" s="985"/>
      <c r="L366" s="985"/>
      <c r="M366" s="985"/>
      <c r="N366" s="985"/>
      <c r="P366" s="985"/>
      <c r="Q366" s="985"/>
      <c r="R366" s="985"/>
      <c r="S366" s="985"/>
      <c r="T366" s="985"/>
      <c r="U366" s="985"/>
      <c r="V366" s="985"/>
      <c r="W366" s="985"/>
    </row>
    <row r="367" ht="22.5" customHeight="1">
      <c r="B367" s="992"/>
      <c r="C367" s="992"/>
      <c r="D367" s="1004">
        <f>sumif('الواردات'!H:H,A367,'الواردات'!L:L)</f>
        <v>0</v>
      </c>
      <c r="E367" s="999"/>
      <c r="F367" s="999"/>
      <c r="H367" s="985"/>
      <c r="I367" s="985"/>
      <c r="J367" s="985"/>
      <c r="K367" s="985"/>
      <c r="L367" s="985"/>
      <c r="M367" s="985"/>
      <c r="N367" s="985"/>
      <c r="P367" s="985"/>
      <c r="Q367" s="985"/>
      <c r="R367" s="985"/>
      <c r="S367" s="985"/>
      <c r="T367" s="985"/>
      <c r="U367" s="985"/>
      <c r="V367" s="985"/>
      <c r="W367" s="985"/>
    </row>
    <row r="368" ht="22.5" customHeight="1">
      <c r="B368" s="992"/>
      <c r="C368" s="992"/>
      <c r="D368" s="1004">
        <f>sumif('الواردات'!H:H,A368,'الواردات'!L:L)</f>
        <v>0</v>
      </c>
      <c r="E368" s="999"/>
      <c r="F368" s="999"/>
      <c r="H368" s="985"/>
      <c r="I368" s="985"/>
      <c r="J368" s="985"/>
      <c r="K368" s="985"/>
      <c r="L368" s="985"/>
      <c r="M368" s="985"/>
      <c r="N368" s="985"/>
      <c r="P368" s="985"/>
      <c r="Q368" s="985"/>
      <c r="R368" s="985"/>
      <c r="S368" s="985"/>
      <c r="T368" s="985"/>
      <c r="U368" s="985"/>
      <c r="V368" s="985"/>
      <c r="W368" s="985"/>
    </row>
    <row r="369" ht="22.5" customHeight="1">
      <c r="B369" s="992"/>
      <c r="C369" s="992"/>
      <c r="D369" s="1004">
        <f>sumif('الواردات'!H:H,A369,'الواردات'!L:L)</f>
        <v>0</v>
      </c>
      <c r="E369" s="999"/>
      <c r="F369" s="999"/>
      <c r="H369" s="985"/>
      <c r="I369" s="985"/>
      <c r="J369" s="985"/>
      <c r="K369" s="985"/>
      <c r="L369" s="985"/>
      <c r="M369" s="985"/>
      <c r="N369" s="985"/>
      <c r="P369" s="985"/>
      <c r="Q369" s="985"/>
      <c r="R369" s="985"/>
      <c r="S369" s="985"/>
      <c r="T369" s="985"/>
      <c r="U369" s="985"/>
      <c r="V369" s="985"/>
      <c r="W369" s="985"/>
    </row>
    <row r="370" ht="22.5" customHeight="1">
      <c r="B370" s="992"/>
      <c r="C370" s="992"/>
      <c r="D370" s="1004">
        <f>sumif('الواردات'!H:H,A370,'الواردات'!L:L)</f>
        <v>0</v>
      </c>
      <c r="E370" s="999"/>
      <c r="F370" s="999"/>
      <c r="H370" s="985"/>
      <c r="I370" s="985"/>
      <c r="J370" s="985"/>
      <c r="K370" s="985"/>
      <c r="L370" s="985"/>
      <c r="M370" s="985"/>
      <c r="N370" s="985"/>
      <c r="P370" s="985"/>
      <c r="Q370" s="985"/>
      <c r="R370" s="985"/>
      <c r="S370" s="985"/>
      <c r="T370" s="985"/>
      <c r="U370" s="985"/>
      <c r="V370" s="985"/>
      <c r="W370" s="985"/>
    </row>
    <row r="371" ht="22.5" customHeight="1">
      <c r="B371" s="992"/>
      <c r="C371" s="992"/>
      <c r="D371" s="1004">
        <f>sumif('الواردات'!H:H,A371,'الواردات'!L:L)</f>
        <v>0</v>
      </c>
      <c r="E371" s="999"/>
      <c r="F371" s="999"/>
      <c r="H371" s="985"/>
      <c r="I371" s="985"/>
      <c r="J371" s="985"/>
      <c r="K371" s="985"/>
      <c r="L371" s="985"/>
      <c r="M371" s="985"/>
      <c r="N371" s="985"/>
      <c r="P371" s="985"/>
      <c r="Q371" s="985"/>
      <c r="R371" s="985"/>
      <c r="S371" s="985"/>
      <c r="T371" s="985"/>
      <c r="U371" s="985"/>
      <c r="V371" s="985"/>
      <c r="W371" s="985"/>
    </row>
    <row r="372" ht="22.5" hidden="1" customHeight="1">
      <c r="B372" s="992"/>
      <c r="C372" s="992"/>
      <c r="D372" s="1004">
        <f>sumif('الواردات'!H:H,A372,'الواردات'!L:L)</f>
        <v>0</v>
      </c>
      <c r="E372" s="999"/>
      <c r="F372" s="999"/>
      <c r="H372" s="985"/>
      <c r="I372" s="985"/>
      <c r="J372" s="985"/>
      <c r="K372" s="985"/>
      <c r="L372" s="985"/>
      <c r="M372" s="985"/>
      <c r="N372" s="985"/>
      <c r="P372" s="985"/>
      <c r="Q372" s="985"/>
      <c r="R372" s="985"/>
      <c r="S372" s="985"/>
      <c r="T372" s="985"/>
      <c r="U372" s="985"/>
      <c r="V372" s="985"/>
      <c r="W372" s="985"/>
    </row>
    <row r="373" ht="22.5" customHeight="1">
      <c r="B373" s="992"/>
      <c r="C373" s="992"/>
      <c r="D373" s="1004">
        <f>sumif('الواردات'!H:H,A373,'الواردات'!L:L)</f>
        <v>0</v>
      </c>
      <c r="E373" s="999"/>
      <c r="F373" s="999"/>
      <c r="H373" s="985"/>
      <c r="I373" s="985"/>
      <c r="J373" s="985"/>
      <c r="K373" s="985"/>
      <c r="L373" s="985"/>
      <c r="M373" s="985"/>
      <c r="N373" s="985"/>
      <c r="P373" s="985"/>
      <c r="Q373" s="985"/>
      <c r="R373" s="985"/>
      <c r="S373" s="985"/>
      <c r="T373" s="985"/>
      <c r="U373" s="985"/>
      <c r="V373" s="985"/>
      <c r="W373" s="985"/>
    </row>
    <row r="374" ht="22.5" customHeight="1">
      <c r="B374" s="992"/>
      <c r="C374" s="992"/>
      <c r="D374" s="1004">
        <f>sumif('الواردات'!H:H,A374,'الواردات'!L:L)</f>
        <v>0</v>
      </c>
      <c r="E374" s="999"/>
      <c r="F374" s="999"/>
      <c r="H374" s="985"/>
      <c r="I374" s="985"/>
      <c r="J374" s="985"/>
      <c r="K374" s="985"/>
      <c r="L374" s="985"/>
      <c r="M374" s="985"/>
      <c r="N374" s="985"/>
      <c r="P374" s="985"/>
      <c r="Q374" s="985"/>
      <c r="R374" s="985"/>
      <c r="S374" s="985"/>
      <c r="T374" s="985"/>
      <c r="U374" s="985"/>
      <c r="V374" s="985"/>
      <c r="W374" s="985"/>
    </row>
    <row r="375" ht="22.5" customHeight="1">
      <c r="B375" s="992"/>
      <c r="C375" s="992"/>
      <c r="D375" s="1004">
        <f>sumif('الواردات'!H:H,A375,'الواردات'!L:L)</f>
        <v>0</v>
      </c>
      <c r="E375" s="999"/>
      <c r="F375" s="999"/>
      <c r="H375" s="985"/>
      <c r="I375" s="985"/>
      <c r="J375" s="985"/>
      <c r="K375" s="985"/>
      <c r="L375" s="985"/>
      <c r="M375" s="985"/>
      <c r="N375" s="985"/>
      <c r="P375" s="985"/>
      <c r="Q375" s="985"/>
      <c r="R375" s="985"/>
      <c r="S375" s="985"/>
      <c r="T375" s="985"/>
      <c r="U375" s="985"/>
      <c r="V375" s="985"/>
      <c r="W375" s="985"/>
    </row>
    <row r="376" ht="22.5" customHeight="1">
      <c r="B376" s="992"/>
      <c r="C376" s="992"/>
      <c r="D376" s="1004">
        <f>sumif('الواردات'!H:H,A376,'الواردات'!L:L)</f>
        <v>0</v>
      </c>
      <c r="E376" s="999"/>
      <c r="F376" s="999"/>
      <c r="H376" s="985"/>
      <c r="I376" s="985"/>
      <c r="J376" s="985"/>
      <c r="K376" s="985"/>
      <c r="L376" s="985"/>
      <c r="M376" s="985"/>
      <c r="N376" s="985"/>
      <c r="P376" s="985"/>
      <c r="Q376" s="985"/>
      <c r="R376" s="985"/>
      <c r="S376" s="985"/>
      <c r="T376" s="985"/>
      <c r="U376" s="985"/>
      <c r="V376" s="985"/>
      <c r="W376" s="985"/>
    </row>
    <row r="377" ht="22.5" hidden="1" customHeight="1">
      <c r="B377" s="992"/>
      <c r="C377" s="992"/>
      <c r="D377" s="1004">
        <f>sumif('الواردات'!H:H,A377,'الواردات'!L:L)</f>
        <v>0</v>
      </c>
      <c r="E377" s="999"/>
      <c r="F377" s="999"/>
      <c r="H377" s="985"/>
      <c r="I377" s="985"/>
      <c r="J377" s="985"/>
      <c r="K377" s="985"/>
      <c r="L377" s="985"/>
      <c r="M377" s="985"/>
      <c r="N377" s="985"/>
      <c r="P377" s="985"/>
      <c r="Q377" s="985"/>
      <c r="R377" s="985"/>
      <c r="S377" s="985"/>
      <c r="T377" s="985"/>
      <c r="U377" s="985"/>
      <c r="V377" s="985"/>
      <c r="W377" s="985"/>
    </row>
    <row r="378" ht="22.5" customHeight="1">
      <c r="B378" s="992"/>
      <c r="C378" s="992"/>
      <c r="D378" s="1004">
        <f>sumif('الواردات'!H:H,A378,'الواردات'!L:L)</f>
        <v>0</v>
      </c>
      <c r="E378" s="999"/>
      <c r="F378" s="999"/>
      <c r="H378" s="985"/>
      <c r="I378" s="985"/>
      <c r="J378" s="985"/>
      <c r="K378" s="985"/>
      <c r="L378" s="985"/>
      <c r="M378" s="985"/>
      <c r="N378" s="985"/>
      <c r="P378" s="985"/>
      <c r="Q378" s="985"/>
      <c r="R378" s="985"/>
      <c r="S378" s="985"/>
      <c r="T378" s="985"/>
      <c r="U378" s="985"/>
      <c r="V378" s="985"/>
      <c r="W378" s="985"/>
    </row>
    <row r="379" ht="22.5" customHeight="1">
      <c r="B379" s="992"/>
      <c r="C379" s="992"/>
      <c r="D379" s="1004">
        <f>sumif('الواردات'!H:H,A379,'الواردات'!L:L)</f>
        <v>0</v>
      </c>
      <c r="E379" s="999"/>
      <c r="F379" s="999"/>
      <c r="H379" s="985"/>
      <c r="I379" s="985"/>
      <c r="J379" s="985"/>
      <c r="K379" s="985"/>
      <c r="L379" s="985"/>
      <c r="M379" s="985"/>
      <c r="N379" s="985"/>
      <c r="P379" s="985"/>
      <c r="Q379" s="985"/>
      <c r="R379" s="985"/>
      <c r="S379" s="985"/>
      <c r="T379" s="985"/>
      <c r="U379" s="985"/>
      <c r="V379" s="985"/>
      <c r="W379" s="985"/>
    </row>
    <row r="380" ht="22.5" customHeight="1">
      <c r="B380" s="992"/>
      <c r="C380" s="992"/>
      <c r="D380" s="1004">
        <f>sumif('الواردات'!H:H,A380,'الواردات'!L:L)</f>
        <v>0</v>
      </c>
      <c r="E380" s="999"/>
      <c r="F380" s="999"/>
      <c r="H380" s="985"/>
      <c r="I380" s="985"/>
      <c r="J380" s="985"/>
      <c r="K380" s="985"/>
      <c r="L380" s="985"/>
      <c r="M380" s="985"/>
      <c r="N380" s="985"/>
      <c r="P380" s="985"/>
      <c r="Q380" s="985"/>
      <c r="R380" s="985"/>
      <c r="S380" s="985"/>
      <c r="T380" s="985"/>
      <c r="U380" s="985"/>
      <c r="V380" s="985"/>
      <c r="W380" s="985"/>
    </row>
    <row r="381" ht="22.5" customHeight="1">
      <c r="B381" s="992"/>
      <c r="C381" s="992"/>
      <c r="D381" s="1004">
        <f>sumif('الواردات'!H:H,A381,'الواردات'!L:L)</f>
        <v>0</v>
      </c>
      <c r="E381" s="999"/>
      <c r="F381" s="999"/>
      <c r="H381" s="985"/>
      <c r="I381" s="985"/>
      <c r="J381" s="985"/>
      <c r="K381" s="985"/>
      <c r="L381" s="985"/>
      <c r="M381" s="985"/>
      <c r="N381" s="985"/>
      <c r="P381" s="985"/>
      <c r="Q381" s="985"/>
      <c r="R381" s="985"/>
      <c r="S381" s="985"/>
      <c r="T381" s="985"/>
      <c r="U381" s="985"/>
      <c r="V381" s="985"/>
      <c r="W381" s="985"/>
    </row>
    <row r="382" ht="22.5" hidden="1" customHeight="1">
      <c r="B382" s="992"/>
      <c r="C382" s="992"/>
      <c r="D382" s="1004">
        <f>sumif('الواردات'!H:H,A382,'الواردات'!L:L)</f>
        <v>0</v>
      </c>
      <c r="E382" s="999"/>
      <c r="F382" s="999"/>
      <c r="H382" s="985"/>
      <c r="I382" s="985"/>
      <c r="J382" s="985"/>
      <c r="K382" s="985"/>
      <c r="L382" s="985"/>
      <c r="M382" s="985"/>
      <c r="N382" s="985"/>
      <c r="P382" s="985"/>
      <c r="Q382" s="985"/>
      <c r="R382" s="985"/>
      <c r="S382" s="985"/>
      <c r="T382" s="985"/>
      <c r="U382" s="985"/>
      <c r="V382" s="985"/>
      <c r="W382" s="985"/>
    </row>
    <row r="383" ht="22.5" hidden="1" customHeight="1">
      <c r="B383" s="992"/>
      <c r="C383" s="992"/>
      <c r="D383" s="1004">
        <f>sumif('الواردات'!H:H,A383,'الواردات'!L:L)</f>
        <v>0</v>
      </c>
      <c r="E383" s="999"/>
      <c r="F383" s="999"/>
      <c r="H383" s="985"/>
      <c r="I383" s="985"/>
      <c r="J383" s="985"/>
      <c r="K383" s="985"/>
      <c r="L383" s="985"/>
      <c r="M383" s="985"/>
      <c r="N383" s="985"/>
      <c r="P383" s="985"/>
      <c r="Q383" s="985"/>
      <c r="R383" s="985"/>
      <c r="S383" s="985"/>
      <c r="T383" s="985"/>
      <c r="U383" s="985"/>
      <c r="V383" s="985"/>
      <c r="W383" s="985"/>
    </row>
    <row r="384" ht="22.5" customHeight="1">
      <c r="B384" s="992"/>
      <c r="C384" s="992"/>
      <c r="D384" s="1004">
        <f>sumif('الواردات'!H:H,A384,'الواردات'!L:L)</f>
        <v>0</v>
      </c>
      <c r="E384" s="999"/>
      <c r="F384" s="999"/>
      <c r="H384" s="985"/>
      <c r="I384" s="985"/>
      <c r="J384" s="985"/>
      <c r="K384" s="985"/>
      <c r="L384" s="985"/>
      <c r="M384" s="985"/>
      <c r="N384" s="985"/>
      <c r="P384" s="985"/>
      <c r="Q384" s="985"/>
      <c r="R384" s="985"/>
      <c r="S384" s="985"/>
      <c r="T384" s="985"/>
      <c r="U384" s="985"/>
      <c r="V384" s="985"/>
      <c r="W384" s="985"/>
    </row>
    <row r="385" ht="22.5" hidden="1" customHeight="1">
      <c r="B385" s="992"/>
      <c r="C385" s="992"/>
      <c r="D385" s="1004">
        <f>sumif('الواردات'!H:H,A385,'الواردات'!L:L)</f>
        <v>0</v>
      </c>
      <c r="E385" s="999"/>
      <c r="F385" s="999"/>
      <c r="H385" s="985"/>
      <c r="I385" s="985"/>
      <c r="J385" s="985"/>
      <c r="K385" s="985"/>
      <c r="L385" s="985"/>
      <c r="M385" s="985"/>
      <c r="N385" s="985"/>
      <c r="P385" s="985"/>
      <c r="Q385" s="985"/>
      <c r="R385" s="985"/>
      <c r="S385" s="985"/>
      <c r="T385" s="985"/>
      <c r="U385" s="985"/>
      <c r="V385" s="985"/>
      <c r="W385" s="985"/>
    </row>
    <row r="386" ht="22.5" customHeight="1">
      <c r="B386" s="992"/>
      <c r="C386" s="992"/>
      <c r="D386" s="1004">
        <f>sumif('الواردات'!H:H,A386,'الواردات'!L:L)</f>
        <v>0</v>
      </c>
      <c r="E386" s="999"/>
      <c r="F386" s="999"/>
      <c r="H386" s="985"/>
      <c r="I386" s="985"/>
      <c r="J386" s="985"/>
      <c r="K386" s="985"/>
      <c r="L386" s="985"/>
      <c r="M386" s="985"/>
      <c r="N386" s="985"/>
      <c r="P386" s="985"/>
      <c r="Q386" s="985"/>
      <c r="R386" s="985"/>
      <c r="S386" s="985"/>
      <c r="T386" s="985"/>
      <c r="U386" s="985"/>
      <c r="V386" s="985"/>
      <c r="W386" s="985"/>
    </row>
    <row r="387" ht="22.5" customHeight="1">
      <c r="B387" s="992"/>
      <c r="C387" s="992"/>
      <c r="D387" s="1004">
        <f>sumif('الواردات'!H:H,A387,'الواردات'!L:L)</f>
        <v>0</v>
      </c>
      <c r="E387" s="999"/>
      <c r="F387" s="999"/>
      <c r="H387" s="985"/>
      <c r="I387" s="985"/>
      <c r="J387" s="985"/>
      <c r="K387" s="985"/>
      <c r="L387" s="985"/>
      <c r="M387" s="985"/>
      <c r="N387" s="985"/>
      <c r="P387" s="985"/>
      <c r="Q387" s="985"/>
      <c r="R387" s="985"/>
      <c r="S387" s="985"/>
      <c r="T387" s="985"/>
      <c r="U387" s="985"/>
      <c r="V387" s="985"/>
      <c r="W387" s="985"/>
    </row>
    <row r="388" ht="22.5" customHeight="1">
      <c r="B388" s="992"/>
      <c r="C388" s="992"/>
      <c r="D388" s="1004">
        <f>sumif('الواردات'!H:H,A388,'الواردات'!L:L)</f>
        <v>0</v>
      </c>
      <c r="E388" s="999"/>
      <c r="F388" s="999"/>
      <c r="H388" s="985"/>
      <c r="I388" s="985"/>
      <c r="J388" s="985"/>
      <c r="K388" s="985"/>
      <c r="L388" s="985"/>
      <c r="M388" s="985"/>
      <c r="N388" s="985"/>
      <c r="P388" s="985"/>
      <c r="Q388" s="985"/>
      <c r="R388" s="985"/>
      <c r="S388" s="985"/>
      <c r="T388" s="985"/>
      <c r="U388" s="985"/>
      <c r="V388" s="985"/>
      <c r="W388" s="985"/>
    </row>
    <row r="389" ht="22.5" hidden="1" customHeight="1">
      <c r="B389" s="992"/>
      <c r="C389" s="992"/>
      <c r="D389" s="1004">
        <f>sumif('الواردات'!H:H,A389,'الواردات'!L:L)</f>
        <v>0</v>
      </c>
      <c r="E389" s="999"/>
      <c r="F389" s="999"/>
      <c r="H389" s="985"/>
      <c r="I389" s="985"/>
      <c r="J389" s="985"/>
      <c r="K389" s="985"/>
      <c r="L389" s="985"/>
      <c r="M389" s="985"/>
      <c r="N389" s="985"/>
      <c r="P389" s="985"/>
      <c r="Q389" s="985"/>
      <c r="R389" s="985"/>
      <c r="S389" s="985"/>
      <c r="T389" s="985"/>
      <c r="U389" s="985"/>
      <c r="V389" s="985"/>
      <c r="W389" s="985"/>
    </row>
    <row r="390" ht="22.5" customHeight="1">
      <c r="B390" s="992"/>
      <c r="C390" s="992"/>
      <c r="D390" s="1004">
        <f>sumif('الواردات'!H:H,A390,'الواردات'!L:L)</f>
        <v>0</v>
      </c>
      <c r="E390" s="999"/>
      <c r="F390" s="999"/>
      <c r="H390" s="985"/>
      <c r="I390" s="985"/>
      <c r="J390" s="985"/>
      <c r="K390" s="985"/>
      <c r="L390" s="985"/>
      <c r="M390" s="985"/>
      <c r="N390" s="985"/>
      <c r="P390" s="985"/>
      <c r="Q390" s="985"/>
      <c r="R390" s="985"/>
      <c r="S390" s="985"/>
      <c r="T390" s="985"/>
      <c r="U390" s="985"/>
      <c r="V390" s="985"/>
      <c r="W390" s="985"/>
    </row>
    <row r="391" ht="22.5" customHeight="1">
      <c r="B391" s="992"/>
      <c r="C391" s="992"/>
      <c r="D391" s="1004">
        <f>sumif('الواردات'!H:H,A391,'الواردات'!L:L)</f>
        <v>0</v>
      </c>
      <c r="E391" s="999"/>
      <c r="F391" s="999"/>
      <c r="H391" s="985"/>
      <c r="I391" s="985"/>
      <c r="J391" s="985"/>
      <c r="K391" s="985"/>
      <c r="L391" s="985"/>
      <c r="M391" s="985"/>
      <c r="N391" s="985"/>
      <c r="P391" s="985"/>
      <c r="Q391" s="985"/>
      <c r="R391" s="985"/>
      <c r="S391" s="985"/>
      <c r="T391" s="985"/>
      <c r="U391" s="985"/>
      <c r="V391" s="985"/>
      <c r="W391" s="985"/>
    </row>
    <row r="392" ht="22.5" hidden="1" customHeight="1">
      <c r="B392" s="992"/>
      <c r="C392" s="992"/>
      <c r="D392" s="1004">
        <f>sumif('الواردات'!H:H,A392,'الواردات'!L:L)</f>
        <v>0</v>
      </c>
      <c r="E392" s="999"/>
      <c r="F392" s="999"/>
      <c r="H392" s="985"/>
      <c r="I392" s="985"/>
      <c r="J392" s="985"/>
      <c r="K392" s="985"/>
      <c r="L392" s="985"/>
      <c r="M392" s="985"/>
      <c r="N392" s="985"/>
      <c r="P392" s="985"/>
      <c r="Q392" s="985"/>
      <c r="R392" s="985"/>
      <c r="S392" s="985"/>
      <c r="T392" s="985"/>
      <c r="U392" s="985"/>
      <c r="V392" s="985"/>
      <c r="W392" s="985"/>
    </row>
    <row r="393" ht="22.5" hidden="1" customHeight="1">
      <c r="B393" s="992"/>
      <c r="C393" s="992"/>
      <c r="D393" s="1004">
        <f>sumif('الواردات'!H:H,A393,'الواردات'!L:L)</f>
        <v>0</v>
      </c>
      <c r="E393" s="999"/>
      <c r="F393" s="999"/>
      <c r="H393" s="985"/>
      <c r="I393" s="985"/>
      <c r="J393" s="985"/>
      <c r="K393" s="985"/>
      <c r="L393" s="985"/>
      <c r="M393" s="985"/>
      <c r="N393" s="985"/>
      <c r="P393" s="985"/>
      <c r="Q393" s="985"/>
      <c r="R393" s="985"/>
      <c r="S393" s="985"/>
      <c r="T393" s="985"/>
      <c r="U393" s="985"/>
      <c r="V393" s="985"/>
      <c r="W393" s="985"/>
    </row>
    <row r="394" ht="22.5" customHeight="1">
      <c r="B394" s="992"/>
      <c r="C394" s="992"/>
      <c r="D394" s="1004">
        <f>sumif('الواردات'!H:H,A394,'الواردات'!L:L)</f>
        <v>0</v>
      </c>
      <c r="E394" s="999"/>
      <c r="F394" s="999"/>
      <c r="H394" s="985"/>
      <c r="I394" s="985"/>
      <c r="J394" s="985"/>
      <c r="K394" s="985"/>
      <c r="L394" s="985"/>
      <c r="M394" s="985"/>
      <c r="N394" s="985"/>
      <c r="P394" s="985"/>
      <c r="Q394" s="985"/>
      <c r="R394" s="985"/>
      <c r="S394" s="985"/>
      <c r="T394" s="985"/>
      <c r="U394" s="985"/>
      <c r="V394" s="985"/>
      <c r="W394" s="985"/>
    </row>
    <row r="395" ht="22.5" customHeight="1">
      <c r="B395" s="992"/>
      <c r="C395" s="992"/>
      <c r="D395" s="1004">
        <f>sumif('الواردات'!H:H,A395,'الواردات'!L:L)</f>
        <v>0</v>
      </c>
      <c r="E395" s="999"/>
      <c r="F395" s="999"/>
      <c r="H395" s="985"/>
      <c r="I395" s="985"/>
      <c r="J395" s="985"/>
      <c r="K395" s="985"/>
      <c r="L395" s="985"/>
      <c r="M395" s="985"/>
      <c r="N395" s="985"/>
      <c r="P395" s="985"/>
      <c r="Q395" s="985"/>
      <c r="R395" s="985"/>
      <c r="S395" s="985"/>
      <c r="T395" s="985"/>
      <c r="U395" s="985"/>
      <c r="V395" s="985"/>
      <c r="W395" s="985"/>
    </row>
    <row r="396" ht="22.5" hidden="1" customHeight="1">
      <c r="B396" s="992"/>
      <c r="C396" s="992"/>
      <c r="D396" s="1004">
        <f>sumif('الواردات'!H:H,A396,'الواردات'!L:L)</f>
        <v>0</v>
      </c>
      <c r="E396" s="999"/>
      <c r="F396" s="999"/>
      <c r="H396" s="985"/>
      <c r="I396" s="985"/>
      <c r="J396" s="985"/>
      <c r="K396" s="985"/>
      <c r="L396" s="985"/>
      <c r="M396" s="985"/>
      <c r="N396" s="985"/>
      <c r="P396" s="985"/>
      <c r="Q396" s="985"/>
      <c r="R396" s="985"/>
      <c r="S396" s="985"/>
      <c r="T396" s="985"/>
      <c r="U396" s="985"/>
      <c r="V396" s="985"/>
      <c r="W396" s="985"/>
    </row>
    <row r="397" ht="22.5" hidden="1" customHeight="1">
      <c r="B397" s="992"/>
      <c r="C397" s="992"/>
      <c r="D397" s="1004">
        <f>sumif('الواردات'!H:H,A397,'الواردات'!L:L)</f>
        <v>0</v>
      </c>
      <c r="E397" s="999"/>
      <c r="F397" s="999"/>
      <c r="H397" s="985"/>
      <c r="I397" s="985"/>
      <c r="J397" s="985"/>
      <c r="K397" s="985"/>
      <c r="L397" s="985"/>
      <c r="M397" s="985"/>
      <c r="N397" s="985"/>
      <c r="P397" s="985"/>
      <c r="Q397" s="985"/>
      <c r="R397" s="985"/>
      <c r="S397" s="985"/>
      <c r="T397" s="985"/>
      <c r="U397" s="985"/>
      <c r="V397" s="985"/>
      <c r="W397" s="985"/>
    </row>
    <row r="398" ht="22.5" customHeight="1">
      <c r="B398" s="992"/>
      <c r="C398" s="992"/>
      <c r="D398" s="1004">
        <f>sumif('الواردات'!H:H,A398,'الواردات'!L:L)</f>
        <v>0</v>
      </c>
      <c r="E398" s="999"/>
      <c r="F398" s="999"/>
      <c r="H398" s="985"/>
      <c r="I398" s="985"/>
      <c r="J398" s="985"/>
      <c r="K398" s="985"/>
      <c r="L398" s="985"/>
      <c r="M398" s="985"/>
      <c r="N398" s="985"/>
      <c r="P398" s="985"/>
      <c r="Q398" s="985"/>
      <c r="R398" s="985"/>
      <c r="S398" s="985"/>
      <c r="T398" s="985"/>
      <c r="U398" s="985"/>
      <c r="V398" s="985"/>
      <c r="W398" s="985"/>
    </row>
    <row r="399" ht="22.5" hidden="1" customHeight="1">
      <c r="B399" s="992"/>
      <c r="C399" s="992"/>
      <c r="D399" s="1004">
        <f>sumif('الواردات'!H:H,A399,'الواردات'!L:L)</f>
        <v>0</v>
      </c>
      <c r="E399" s="999"/>
      <c r="F399" s="999"/>
      <c r="H399" s="985"/>
      <c r="I399" s="985"/>
      <c r="J399" s="985"/>
      <c r="K399" s="985"/>
      <c r="L399" s="985"/>
      <c r="M399" s="985"/>
      <c r="N399" s="985"/>
      <c r="P399" s="985"/>
      <c r="Q399" s="985"/>
      <c r="R399" s="985"/>
      <c r="S399" s="985"/>
      <c r="T399" s="985"/>
      <c r="U399" s="985"/>
      <c r="V399" s="985"/>
      <c r="W399" s="985"/>
    </row>
    <row r="400" ht="22.5" customHeight="1">
      <c r="B400" s="992"/>
      <c r="C400" s="992"/>
      <c r="D400" s="1004">
        <f>sumif('الواردات'!H:H,A400,'الواردات'!L:L)</f>
        <v>0</v>
      </c>
      <c r="E400" s="999"/>
      <c r="F400" s="999"/>
      <c r="H400" s="985"/>
      <c r="I400" s="985"/>
      <c r="J400" s="985"/>
      <c r="K400" s="985"/>
      <c r="L400" s="985"/>
      <c r="M400" s="985"/>
      <c r="N400" s="985"/>
      <c r="P400" s="985"/>
      <c r="Q400" s="985"/>
      <c r="R400" s="985"/>
      <c r="S400" s="985"/>
      <c r="T400" s="985"/>
      <c r="U400" s="985"/>
      <c r="V400" s="985"/>
      <c r="W400" s="985"/>
    </row>
    <row r="401" ht="22.5" customHeight="1">
      <c r="B401" s="992"/>
      <c r="C401" s="992"/>
      <c r="D401" s="1004">
        <f>sumif('الواردات'!H:H,A401,'الواردات'!L:L)</f>
        <v>0</v>
      </c>
      <c r="E401" s="999"/>
      <c r="F401" s="999"/>
      <c r="H401" s="985"/>
      <c r="I401" s="985"/>
      <c r="J401" s="985"/>
      <c r="K401" s="985"/>
      <c r="L401" s="985"/>
      <c r="M401" s="985"/>
      <c r="N401" s="985"/>
      <c r="P401" s="985"/>
      <c r="Q401" s="985"/>
      <c r="R401" s="985"/>
      <c r="S401" s="985"/>
      <c r="T401" s="985"/>
      <c r="U401" s="985"/>
      <c r="V401" s="985"/>
      <c r="W401" s="985"/>
    </row>
    <row r="402" ht="22.5" hidden="1" customHeight="1">
      <c r="B402" s="992"/>
      <c r="C402" s="992"/>
      <c r="D402" s="1004">
        <f>sumif('الواردات'!H:H,A402,'الواردات'!L:L)</f>
        <v>0</v>
      </c>
      <c r="E402" s="999"/>
      <c r="F402" s="999"/>
      <c r="H402" s="985"/>
      <c r="I402" s="985"/>
      <c r="J402" s="985"/>
      <c r="K402" s="985"/>
      <c r="L402" s="985"/>
      <c r="M402" s="985"/>
      <c r="N402" s="985"/>
      <c r="P402" s="985"/>
      <c r="Q402" s="985"/>
      <c r="R402" s="985"/>
      <c r="S402" s="985"/>
      <c r="T402" s="985"/>
      <c r="U402" s="985"/>
      <c r="V402" s="985"/>
      <c r="W402" s="985"/>
    </row>
    <row r="403" ht="22.5" customHeight="1">
      <c r="B403" s="992"/>
      <c r="C403" s="992"/>
      <c r="D403" s="1004">
        <f>sumif('الواردات'!H:H,A403,'الواردات'!L:L)</f>
        <v>0</v>
      </c>
      <c r="E403" s="999"/>
      <c r="F403" s="999"/>
      <c r="H403" s="985"/>
      <c r="I403" s="985"/>
      <c r="J403" s="985"/>
      <c r="K403" s="985"/>
      <c r="L403" s="985"/>
      <c r="M403" s="985"/>
      <c r="N403" s="985"/>
      <c r="P403" s="985"/>
      <c r="Q403" s="985"/>
      <c r="R403" s="985"/>
      <c r="S403" s="985"/>
      <c r="T403" s="985"/>
      <c r="U403" s="985"/>
      <c r="V403" s="985"/>
      <c r="W403" s="985"/>
    </row>
    <row r="404" ht="22.5" customHeight="1">
      <c r="B404" s="992"/>
      <c r="C404" s="992"/>
      <c r="D404" s="1004">
        <f>sumif('الواردات'!H:H,A404,'الواردات'!L:L)</f>
        <v>0</v>
      </c>
      <c r="E404" s="999"/>
      <c r="F404" s="999"/>
      <c r="H404" s="985"/>
      <c r="I404" s="985"/>
      <c r="J404" s="985"/>
      <c r="K404" s="985"/>
      <c r="L404" s="985"/>
      <c r="M404" s="985"/>
      <c r="N404" s="985"/>
      <c r="P404" s="985"/>
      <c r="Q404" s="985"/>
      <c r="R404" s="985"/>
      <c r="S404" s="985"/>
      <c r="T404" s="985"/>
      <c r="U404" s="985"/>
      <c r="V404" s="985"/>
      <c r="W404" s="985"/>
    </row>
    <row r="405" ht="22.5" customHeight="1">
      <c r="B405" s="992"/>
      <c r="C405" s="992"/>
      <c r="D405" s="1004">
        <f>sumif('الواردات'!H:H,A405,'الواردات'!L:L)</f>
        <v>0</v>
      </c>
      <c r="E405" s="999"/>
      <c r="F405" s="999"/>
      <c r="H405" s="985"/>
      <c r="I405" s="985"/>
      <c r="J405" s="985"/>
      <c r="K405" s="985"/>
      <c r="L405" s="985"/>
      <c r="M405" s="985"/>
      <c r="N405" s="985"/>
      <c r="P405" s="985"/>
      <c r="Q405" s="985"/>
      <c r="R405" s="985"/>
      <c r="S405" s="985"/>
      <c r="T405" s="985"/>
      <c r="U405" s="985"/>
      <c r="V405" s="985"/>
      <c r="W405" s="985"/>
    </row>
    <row r="406" ht="22.5" customHeight="1">
      <c r="B406" s="992"/>
      <c r="C406" s="992"/>
      <c r="D406" s="1004">
        <f>sumif('الواردات'!H:H,A406,'الواردات'!L:L)</f>
        <v>0</v>
      </c>
      <c r="E406" s="999"/>
      <c r="F406" s="999"/>
      <c r="H406" s="985"/>
      <c r="I406" s="985"/>
      <c r="J406" s="985"/>
      <c r="K406" s="985"/>
      <c r="L406" s="985"/>
      <c r="M406" s="985"/>
      <c r="N406" s="985"/>
      <c r="P406" s="985"/>
      <c r="Q406" s="985"/>
      <c r="R406" s="985"/>
      <c r="S406" s="985"/>
      <c r="T406" s="985"/>
      <c r="U406" s="985"/>
      <c r="V406" s="985"/>
      <c r="W406" s="985"/>
    </row>
    <row r="407" ht="22.5" customHeight="1">
      <c r="B407" s="992"/>
      <c r="C407" s="992"/>
      <c r="D407" s="1004">
        <f>sumif('الواردات'!H:H,A407,'الواردات'!L:L)</f>
        <v>0</v>
      </c>
      <c r="E407" s="999"/>
      <c r="F407" s="999"/>
      <c r="H407" s="985"/>
      <c r="I407" s="985"/>
      <c r="J407" s="985"/>
      <c r="K407" s="985"/>
      <c r="L407" s="985"/>
      <c r="M407" s="985"/>
      <c r="N407" s="985"/>
      <c r="P407" s="985"/>
      <c r="Q407" s="985"/>
      <c r="R407" s="985"/>
      <c r="S407" s="985"/>
      <c r="T407" s="985"/>
      <c r="U407" s="985"/>
      <c r="V407" s="985"/>
      <c r="W407" s="985"/>
    </row>
    <row r="408" ht="22.5" customHeight="1">
      <c r="B408" s="992"/>
      <c r="C408" s="992"/>
      <c r="D408" s="1004">
        <f>sumif('الواردات'!H:H,A408,'الواردات'!L:L)</f>
        <v>0</v>
      </c>
      <c r="E408" s="999"/>
      <c r="F408" s="999"/>
      <c r="H408" s="985"/>
      <c r="I408" s="985"/>
      <c r="J408" s="985"/>
      <c r="K408" s="985"/>
      <c r="L408" s="985"/>
      <c r="M408" s="985"/>
      <c r="N408" s="985"/>
      <c r="P408" s="985"/>
      <c r="Q408" s="985"/>
      <c r="R408" s="985"/>
      <c r="S408" s="985"/>
      <c r="T408" s="985"/>
      <c r="U408" s="985"/>
      <c r="V408" s="985"/>
      <c r="W408" s="985"/>
    </row>
    <row r="409" ht="22.5" hidden="1" customHeight="1">
      <c r="B409" s="992"/>
      <c r="C409" s="992"/>
      <c r="D409" s="1004">
        <f>sumif('الواردات'!H:H,A409,'الواردات'!L:L)</f>
        <v>0</v>
      </c>
      <c r="E409" s="999"/>
      <c r="F409" s="999"/>
      <c r="H409" s="985"/>
      <c r="I409" s="985"/>
      <c r="J409" s="985"/>
      <c r="K409" s="985"/>
      <c r="L409" s="985"/>
      <c r="M409" s="985"/>
      <c r="N409" s="985"/>
      <c r="P409" s="985"/>
      <c r="Q409" s="985"/>
      <c r="R409" s="985"/>
      <c r="S409" s="985"/>
      <c r="T409" s="985"/>
      <c r="U409" s="985"/>
      <c r="V409" s="985"/>
      <c r="W409" s="985"/>
    </row>
    <row r="410" ht="22.5" hidden="1" customHeight="1">
      <c r="B410" s="992"/>
      <c r="C410" s="992"/>
      <c r="D410" s="1004">
        <f>sumif('الواردات'!H:H,A410,'الواردات'!L:L)</f>
        <v>0</v>
      </c>
      <c r="E410" s="999"/>
      <c r="F410" s="999"/>
      <c r="H410" s="985"/>
      <c r="I410" s="985"/>
      <c r="J410" s="985"/>
      <c r="K410" s="985"/>
      <c r="L410" s="985"/>
      <c r="M410" s="985"/>
      <c r="N410" s="985"/>
      <c r="P410" s="985"/>
      <c r="Q410" s="985"/>
      <c r="R410" s="985"/>
      <c r="S410" s="985"/>
      <c r="T410" s="985"/>
      <c r="U410" s="985"/>
      <c r="V410" s="985"/>
      <c r="W410" s="985"/>
    </row>
    <row r="411" ht="22.5" customHeight="1">
      <c r="B411" s="992"/>
      <c r="C411" s="992"/>
      <c r="D411" s="1004">
        <f>sumif('الواردات'!H:H,A411,'الواردات'!L:L)</f>
        <v>0</v>
      </c>
      <c r="E411" s="999"/>
      <c r="F411" s="999"/>
      <c r="H411" s="985"/>
      <c r="I411" s="985"/>
      <c r="J411" s="985"/>
      <c r="K411" s="985"/>
      <c r="L411" s="985"/>
      <c r="M411" s="985"/>
      <c r="N411" s="985"/>
      <c r="P411" s="985"/>
      <c r="Q411" s="985"/>
      <c r="R411" s="985"/>
      <c r="S411" s="985"/>
      <c r="T411" s="985"/>
      <c r="U411" s="985"/>
      <c r="V411" s="985"/>
      <c r="W411" s="985"/>
    </row>
    <row r="412" ht="22.5" customHeight="1">
      <c r="B412" s="992"/>
      <c r="C412" s="992"/>
      <c r="D412" s="1004">
        <f>sumif('الواردات'!H:H,A412,'الواردات'!L:L)</f>
        <v>0</v>
      </c>
      <c r="E412" s="999"/>
      <c r="F412" s="999"/>
      <c r="H412" s="985"/>
      <c r="I412" s="985"/>
      <c r="J412" s="985"/>
      <c r="K412" s="985"/>
      <c r="L412" s="985"/>
      <c r="M412" s="985"/>
      <c r="N412" s="985"/>
      <c r="P412" s="985"/>
      <c r="Q412" s="985"/>
      <c r="R412" s="985"/>
      <c r="S412" s="985"/>
      <c r="T412" s="985"/>
      <c r="U412" s="985"/>
      <c r="V412" s="985"/>
      <c r="W412" s="985"/>
    </row>
    <row r="413" ht="22.5" customHeight="1">
      <c r="B413" s="992"/>
      <c r="C413" s="992"/>
      <c r="D413" s="1004">
        <f>sumif('الواردات'!H:H,A413,'الواردات'!L:L)</f>
        <v>0</v>
      </c>
      <c r="E413" s="999"/>
      <c r="F413" s="999"/>
      <c r="H413" s="985"/>
      <c r="I413" s="985"/>
      <c r="J413" s="985"/>
      <c r="K413" s="985"/>
      <c r="L413" s="985"/>
      <c r="M413" s="985"/>
      <c r="N413" s="985"/>
      <c r="P413" s="985"/>
      <c r="Q413" s="985"/>
      <c r="R413" s="985"/>
      <c r="S413" s="985"/>
      <c r="T413" s="985"/>
      <c r="U413" s="985"/>
      <c r="V413" s="985"/>
      <c r="W413" s="985"/>
    </row>
    <row r="414" ht="22.5" customHeight="1">
      <c r="B414" s="992"/>
      <c r="C414" s="992"/>
      <c r="D414" s="1004">
        <f>sumif('الواردات'!H:H,A414,'الواردات'!L:L)</f>
        <v>0</v>
      </c>
      <c r="E414" s="999"/>
      <c r="F414" s="999"/>
      <c r="H414" s="985"/>
      <c r="I414" s="985"/>
      <c r="J414" s="985"/>
      <c r="K414" s="985"/>
      <c r="L414" s="985"/>
      <c r="M414" s="985"/>
      <c r="N414" s="985"/>
      <c r="P414" s="985"/>
      <c r="Q414" s="985"/>
      <c r="R414" s="985"/>
      <c r="S414" s="985"/>
      <c r="T414" s="985"/>
      <c r="U414" s="985"/>
      <c r="V414" s="985"/>
      <c r="W414" s="985"/>
    </row>
    <row r="415" ht="22.5" customHeight="1">
      <c r="B415" s="992"/>
      <c r="C415" s="992"/>
      <c r="D415" s="1004">
        <f>sumif('الواردات'!H:H,A415,'الواردات'!L:L)</f>
        <v>0</v>
      </c>
      <c r="E415" s="999"/>
      <c r="F415" s="999"/>
      <c r="H415" s="985"/>
      <c r="I415" s="985"/>
      <c r="J415" s="985"/>
      <c r="K415" s="985"/>
      <c r="L415" s="985"/>
      <c r="M415" s="985"/>
      <c r="N415" s="985"/>
      <c r="P415" s="985"/>
      <c r="Q415" s="985"/>
      <c r="R415" s="985"/>
      <c r="S415" s="985"/>
      <c r="T415" s="985"/>
      <c r="U415" s="985"/>
      <c r="V415" s="985"/>
      <c r="W415" s="985"/>
    </row>
    <row r="416" ht="22.5" hidden="1" customHeight="1">
      <c r="B416" s="992"/>
      <c r="C416" s="992"/>
      <c r="D416" s="1004">
        <f>sumif('الواردات'!H:H,A416,'الواردات'!L:L)</f>
        <v>0</v>
      </c>
      <c r="E416" s="999"/>
      <c r="F416" s="999"/>
      <c r="H416" s="985"/>
      <c r="I416" s="985"/>
      <c r="J416" s="985"/>
      <c r="K416" s="985"/>
      <c r="L416" s="985"/>
      <c r="M416" s="985"/>
      <c r="N416" s="985"/>
      <c r="P416" s="985"/>
      <c r="Q416" s="985"/>
      <c r="R416" s="985"/>
      <c r="S416" s="985"/>
      <c r="T416" s="985"/>
      <c r="U416" s="985"/>
      <c r="V416" s="985"/>
      <c r="W416" s="985"/>
    </row>
    <row r="417" ht="22.5" customHeight="1">
      <c r="B417" s="992"/>
      <c r="C417" s="992"/>
      <c r="D417" s="1004">
        <f>sumif('الواردات'!H:H,A417,'الواردات'!L:L)</f>
        <v>0</v>
      </c>
      <c r="E417" s="999"/>
      <c r="F417" s="999"/>
      <c r="H417" s="985"/>
      <c r="I417" s="985"/>
      <c r="J417" s="985"/>
      <c r="K417" s="985"/>
      <c r="L417" s="985"/>
      <c r="M417" s="985"/>
      <c r="N417" s="985"/>
      <c r="P417" s="985"/>
      <c r="Q417" s="985"/>
      <c r="R417" s="985"/>
      <c r="S417" s="985"/>
      <c r="T417" s="985"/>
      <c r="U417" s="985"/>
      <c r="V417" s="985"/>
      <c r="W417" s="985"/>
    </row>
    <row r="418" ht="22.5" hidden="1" customHeight="1">
      <c r="B418" s="992"/>
      <c r="C418" s="992"/>
      <c r="D418" s="1004">
        <f>sumif('الواردات'!H:H,A418,'الواردات'!L:L)</f>
        <v>0</v>
      </c>
      <c r="E418" s="999"/>
      <c r="F418" s="999"/>
      <c r="H418" s="985"/>
      <c r="I418" s="985"/>
      <c r="J418" s="985"/>
      <c r="K418" s="985"/>
      <c r="L418" s="985"/>
      <c r="M418" s="985"/>
      <c r="N418" s="985"/>
      <c r="P418" s="985"/>
      <c r="Q418" s="985"/>
      <c r="R418" s="985"/>
      <c r="S418" s="985"/>
      <c r="T418" s="985"/>
      <c r="U418" s="985"/>
      <c r="V418" s="985"/>
      <c r="W418" s="985"/>
    </row>
    <row r="419" ht="22.5" customHeight="1">
      <c r="B419" s="992"/>
      <c r="C419" s="992"/>
      <c r="D419" s="1004">
        <f>sumif('الواردات'!H:H,A419,'الواردات'!L:L)</f>
        <v>0</v>
      </c>
      <c r="E419" s="999"/>
      <c r="F419" s="999"/>
      <c r="H419" s="985"/>
      <c r="I419" s="985"/>
      <c r="J419" s="985"/>
      <c r="K419" s="985"/>
      <c r="L419" s="985"/>
      <c r="M419" s="985"/>
      <c r="N419" s="985"/>
      <c r="P419" s="985"/>
      <c r="Q419" s="985"/>
      <c r="R419" s="985"/>
      <c r="S419" s="985"/>
      <c r="T419" s="985"/>
      <c r="U419" s="985"/>
      <c r="V419" s="985"/>
      <c r="W419" s="985"/>
    </row>
    <row r="420" ht="22.5" hidden="1" customHeight="1">
      <c r="B420" s="992"/>
      <c r="C420" s="992"/>
      <c r="D420" s="1004">
        <f>sumif('الواردات'!H:H,A420,'الواردات'!L:L)</f>
        <v>0</v>
      </c>
      <c r="E420" s="999"/>
      <c r="F420" s="999"/>
      <c r="H420" s="985"/>
      <c r="I420" s="985"/>
      <c r="J420" s="985"/>
      <c r="K420" s="985"/>
      <c r="L420" s="985"/>
      <c r="M420" s="985"/>
      <c r="N420" s="985"/>
      <c r="P420" s="985"/>
      <c r="Q420" s="985"/>
      <c r="R420" s="985"/>
      <c r="S420" s="985"/>
      <c r="T420" s="985"/>
      <c r="U420" s="985"/>
      <c r="V420" s="985"/>
      <c r="W420" s="985"/>
    </row>
    <row r="421" ht="22.5" customHeight="1">
      <c r="B421" s="992"/>
      <c r="C421" s="992"/>
      <c r="D421" s="1004">
        <f>sumif('الواردات'!H:H,A421,'الواردات'!L:L)</f>
        <v>0</v>
      </c>
      <c r="E421" s="999"/>
      <c r="F421" s="999"/>
      <c r="H421" s="985"/>
      <c r="I421" s="985"/>
      <c r="J421" s="985"/>
      <c r="K421" s="985"/>
      <c r="L421" s="985"/>
      <c r="M421" s="985"/>
      <c r="N421" s="985"/>
      <c r="P421" s="985"/>
      <c r="Q421" s="985"/>
      <c r="R421" s="985"/>
      <c r="S421" s="985"/>
      <c r="T421" s="985"/>
      <c r="U421" s="985"/>
      <c r="V421" s="985"/>
      <c r="W421" s="985"/>
    </row>
    <row r="422" ht="22.5" hidden="1" customHeight="1">
      <c r="B422" s="992"/>
      <c r="C422" s="992"/>
      <c r="D422" s="1004">
        <f>sumif('الواردات'!H:H,A422,'الواردات'!L:L)</f>
        <v>0</v>
      </c>
      <c r="E422" s="999"/>
      <c r="F422" s="999"/>
      <c r="H422" s="985"/>
      <c r="I422" s="985"/>
      <c r="J422" s="985"/>
      <c r="K422" s="985"/>
      <c r="L422" s="985"/>
      <c r="M422" s="985"/>
      <c r="N422" s="985"/>
      <c r="P422" s="985"/>
      <c r="Q422" s="985"/>
      <c r="R422" s="985"/>
      <c r="S422" s="985"/>
      <c r="T422" s="985"/>
      <c r="U422" s="985"/>
      <c r="V422" s="985"/>
      <c r="W422" s="985"/>
    </row>
    <row r="423" ht="22.5" hidden="1" customHeight="1">
      <c r="B423" s="992"/>
      <c r="C423" s="992"/>
      <c r="D423" s="1004">
        <f>sumif('الواردات'!H:H,A423,'الواردات'!L:L)</f>
        <v>0</v>
      </c>
      <c r="E423" s="999"/>
      <c r="F423" s="999"/>
      <c r="H423" s="985"/>
      <c r="I423" s="985"/>
      <c r="J423" s="985"/>
      <c r="K423" s="985"/>
      <c r="L423" s="985"/>
      <c r="M423" s="985"/>
      <c r="N423" s="985"/>
      <c r="P423" s="985"/>
      <c r="Q423" s="985"/>
      <c r="R423" s="985"/>
      <c r="S423" s="985"/>
      <c r="T423" s="985"/>
      <c r="U423" s="985"/>
      <c r="V423" s="985"/>
      <c r="W423" s="985"/>
    </row>
    <row r="424" ht="22.5" customHeight="1">
      <c r="B424" s="992"/>
      <c r="C424" s="992"/>
      <c r="D424" s="1004">
        <f>sumif('الواردات'!H:H,A424,'الواردات'!L:L)</f>
        <v>0</v>
      </c>
      <c r="E424" s="999"/>
      <c r="F424" s="999"/>
      <c r="H424" s="985"/>
      <c r="I424" s="985"/>
      <c r="J424" s="985"/>
      <c r="K424" s="985"/>
      <c r="L424" s="985"/>
      <c r="M424" s="985"/>
      <c r="N424" s="985"/>
      <c r="P424" s="985"/>
      <c r="Q424" s="985"/>
      <c r="R424" s="985"/>
      <c r="S424" s="985"/>
      <c r="T424" s="985"/>
      <c r="U424" s="985"/>
      <c r="V424" s="985"/>
      <c r="W424" s="985"/>
    </row>
    <row r="425" ht="22.5" customHeight="1">
      <c r="B425" s="992"/>
      <c r="C425" s="992"/>
      <c r="D425" s="1004">
        <f>sumif('الواردات'!H:H,A425,'الواردات'!L:L)</f>
        <v>0</v>
      </c>
      <c r="E425" s="999"/>
      <c r="F425" s="999"/>
      <c r="H425" s="985"/>
      <c r="I425" s="985"/>
      <c r="J425" s="985"/>
      <c r="K425" s="985"/>
      <c r="L425" s="985"/>
      <c r="M425" s="985"/>
      <c r="N425" s="985"/>
      <c r="P425" s="985"/>
      <c r="Q425" s="985"/>
      <c r="R425" s="985"/>
      <c r="S425" s="985"/>
      <c r="T425" s="985"/>
      <c r="U425" s="985"/>
      <c r="V425" s="985"/>
      <c r="W425" s="985"/>
    </row>
    <row r="426" ht="22.5" hidden="1" customHeight="1">
      <c r="B426" s="992"/>
      <c r="C426" s="992"/>
      <c r="D426" s="1004">
        <f>sumif('الواردات'!H:H,A426,'الواردات'!L:L)</f>
        <v>0</v>
      </c>
      <c r="E426" s="999"/>
      <c r="F426" s="999"/>
      <c r="H426" s="985"/>
      <c r="I426" s="985"/>
      <c r="J426" s="985"/>
      <c r="K426" s="985"/>
      <c r="L426" s="985"/>
      <c r="M426" s="985"/>
      <c r="N426" s="985"/>
      <c r="P426" s="985"/>
      <c r="Q426" s="985"/>
      <c r="R426" s="985"/>
      <c r="S426" s="985"/>
      <c r="T426" s="985"/>
      <c r="U426" s="985"/>
      <c r="V426" s="985"/>
      <c r="W426" s="985"/>
    </row>
    <row r="427" ht="22.5" customHeight="1">
      <c r="B427" s="992"/>
      <c r="C427" s="992"/>
      <c r="D427" s="1004">
        <f>sumif('الواردات'!H:H,A427,'الواردات'!L:L)</f>
        <v>0</v>
      </c>
      <c r="E427" s="999"/>
      <c r="F427" s="999"/>
      <c r="H427" s="985"/>
      <c r="I427" s="985"/>
      <c r="J427" s="985"/>
      <c r="K427" s="985"/>
      <c r="L427" s="985"/>
      <c r="M427" s="985"/>
      <c r="N427" s="985"/>
      <c r="P427" s="985"/>
      <c r="Q427" s="985"/>
      <c r="R427" s="985"/>
      <c r="S427" s="985"/>
      <c r="T427" s="985"/>
      <c r="U427" s="985"/>
      <c r="V427" s="985"/>
      <c r="W427" s="985"/>
    </row>
    <row r="428" ht="22.5" hidden="1" customHeight="1">
      <c r="B428" s="992"/>
      <c r="C428" s="992"/>
      <c r="D428" s="1004">
        <f>sumif('الواردات'!H:H,A428,'الواردات'!L:L)</f>
        <v>0</v>
      </c>
      <c r="E428" s="999"/>
      <c r="F428" s="999"/>
      <c r="H428" s="985"/>
      <c r="I428" s="985"/>
      <c r="J428" s="985"/>
      <c r="K428" s="985"/>
      <c r="L428" s="985"/>
      <c r="M428" s="985"/>
      <c r="N428" s="985"/>
      <c r="P428" s="985"/>
      <c r="Q428" s="985"/>
      <c r="R428" s="985"/>
      <c r="S428" s="985"/>
      <c r="T428" s="985"/>
      <c r="U428" s="985"/>
      <c r="V428" s="985"/>
      <c r="W428" s="985"/>
    </row>
    <row r="429" ht="22.5" customHeight="1">
      <c r="B429" s="992"/>
      <c r="C429" s="992"/>
      <c r="D429" s="1004">
        <f>sumif('الواردات'!H:H,A429,'الواردات'!L:L)</f>
        <v>0</v>
      </c>
      <c r="E429" s="999"/>
      <c r="F429" s="999"/>
      <c r="H429" s="985"/>
      <c r="I429" s="985"/>
      <c r="J429" s="985"/>
      <c r="K429" s="985"/>
      <c r="L429" s="985"/>
      <c r="M429" s="985"/>
      <c r="N429" s="985"/>
      <c r="P429" s="985"/>
      <c r="Q429" s="985"/>
      <c r="R429" s="985"/>
      <c r="S429" s="985"/>
      <c r="T429" s="985"/>
      <c r="U429" s="985"/>
      <c r="V429" s="985"/>
      <c r="W429" s="985"/>
    </row>
    <row r="430" ht="22.5" hidden="1" customHeight="1">
      <c r="B430" s="992"/>
      <c r="C430" s="992"/>
      <c r="D430" s="1004">
        <f>sumif('الواردات'!H:H,A430,'الواردات'!L:L)</f>
        <v>0</v>
      </c>
      <c r="E430" s="999"/>
      <c r="F430" s="999"/>
      <c r="H430" s="985"/>
      <c r="I430" s="985"/>
      <c r="J430" s="985"/>
      <c r="K430" s="985"/>
      <c r="L430" s="985"/>
      <c r="M430" s="985"/>
      <c r="N430" s="985"/>
      <c r="P430" s="985"/>
      <c r="Q430" s="985"/>
      <c r="R430" s="985"/>
      <c r="S430" s="985"/>
      <c r="T430" s="985"/>
      <c r="U430" s="985"/>
      <c r="V430" s="985"/>
      <c r="W430" s="985"/>
    </row>
    <row r="431" ht="22.5" hidden="1" customHeight="1">
      <c r="B431" s="992"/>
      <c r="C431" s="992"/>
      <c r="D431" s="1004">
        <f>sumif('الواردات'!H:H,A431,'الواردات'!L:L)</f>
        <v>0</v>
      </c>
      <c r="E431" s="999"/>
      <c r="F431" s="999"/>
      <c r="H431" s="985"/>
      <c r="I431" s="985"/>
      <c r="J431" s="985"/>
      <c r="K431" s="985"/>
      <c r="L431" s="985"/>
      <c r="M431" s="985"/>
      <c r="N431" s="985"/>
      <c r="P431" s="985"/>
      <c r="Q431" s="985"/>
      <c r="R431" s="985"/>
      <c r="S431" s="985"/>
      <c r="T431" s="985"/>
      <c r="U431" s="985"/>
      <c r="V431" s="985"/>
      <c r="W431" s="985"/>
    </row>
    <row r="432" ht="22.5" hidden="1" customHeight="1">
      <c r="B432" s="992"/>
      <c r="C432" s="992"/>
      <c r="D432" s="1004">
        <f>sumif('الواردات'!H:H,A432,'الواردات'!L:L)</f>
        <v>0</v>
      </c>
      <c r="E432" s="999"/>
      <c r="F432" s="999"/>
      <c r="H432" s="985"/>
      <c r="I432" s="985"/>
      <c r="J432" s="985"/>
      <c r="K432" s="985"/>
      <c r="L432" s="985"/>
      <c r="M432" s="985"/>
      <c r="N432" s="985"/>
      <c r="P432" s="985"/>
      <c r="Q432" s="985"/>
      <c r="R432" s="985"/>
      <c r="S432" s="985"/>
      <c r="T432" s="985"/>
      <c r="U432" s="985"/>
      <c r="V432" s="985"/>
      <c r="W432" s="985"/>
    </row>
    <row r="433" ht="22.5" hidden="1" customHeight="1">
      <c r="B433" s="992"/>
      <c r="C433" s="992"/>
      <c r="D433" s="1004">
        <f>sumif('الواردات'!H:H,A433,'الواردات'!L:L)</f>
        <v>0</v>
      </c>
      <c r="E433" s="999"/>
      <c r="F433" s="999"/>
      <c r="H433" s="985"/>
      <c r="I433" s="985"/>
      <c r="J433" s="985"/>
      <c r="K433" s="985"/>
      <c r="L433" s="985"/>
      <c r="M433" s="985"/>
      <c r="N433" s="985"/>
      <c r="P433" s="985"/>
      <c r="Q433" s="985"/>
      <c r="R433" s="985"/>
      <c r="S433" s="985"/>
      <c r="T433" s="985"/>
      <c r="U433" s="985"/>
      <c r="V433" s="985"/>
      <c r="W433" s="985"/>
    </row>
    <row r="434" ht="22.5" hidden="1" customHeight="1">
      <c r="B434" s="992"/>
      <c r="C434" s="992"/>
      <c r="D434" s="1004">
        <f>sumif('الواردات'!H:H,A434,'الواردات'!L:L)</f>
        <v>0</v>
      </c>
      <c r="E434" s="999"/>
      <c r="F434" s="999"/>
      <c r="H434" s="985"/>
      <c r="I434" s="985"/>
      <c r="J434" s="985"/>
      <c r="K434" s="985"/>
      <c r="L434" s="985"/>
      <c r="M434" s="985"/>
      <c r="N434" s="985"/>
      <c r="P434" s="985"/>
      <c r="Q434" s="985"/>
      <c r="R434" s="985"/>
      <c r="S434" s="985"/>
      <c r="T434" s="985"/>
      <c r="U434" s="985"/>
      <c r="V434" s="985"/>
      <c r="W434" s="985"/>
    </row>
    <row r="435" ht="22.5" hidden="1" customHeight="1">
      <c r="B435" s="992"/>
      <c r="C435" s="992"/>
      <c r="D435" s="1004">
        <f>sumif('الواردات'!H:H,A435,'الواردات'!L:L)</f>
        <v>0</v>
      </c>
      <c r="E435" s="999"/>
      <c r="F435" s="999"/>
      <c r="H435" s="985"/>
      <c r="I435" s="985"/>
      <c r="J435" s="985"/>
      <c r="K435" s="985"/>
      <c r="L435" s="985"/>
      <c r="M435" s="985"/>
      <c r="N435" s="985"/>
      <c r="P435" s="985"/>
      <c r="Q435" s="985"/>
      <c r="R435" s="985"/>
      <c r="S435" s="985"/>
      <c r="T435" s="985"/>
      <c r="U435" s="985"/>
      <c r="V435" s="985"/>
      <c r="W435" s="985"/>
    </row>
    <row r="436" ht="22.5" hidden="1" customHeight="1">
      <c r="B436" s="992"/>
      <c r="C436" s="992"/>
      <c r="D436" s="1004">
        <f>sumif('الواردات'!H:H,A436,'الواردات'!L:L)</f>
        <v>0</v>
      </c>
      <c r="E436" s="999"/>
      <c r="F436" s="999"/>
      <c r="H436" s="985"/>
      <c r="I436" s="985"/>
      <c r="J436" s="985"/>
      <c r="K436" s="985"/>
      <c r="L436" s="985"/>
      <c r="M436" s="985"/>
      <c r="N436" s="985"/>
      <c r="P436" s="985"/>
      <c r="Q436" s="985"/>
      <c r="R436" s="985"/>
      <c r="S436" s="985"/>
      <c r="T436" s="985"/>
      <c r="U436" s="985"/>
      <c r="V436" s="985"/>
      <c r="W436" s="985"/>
    </row>
    <row r="437" ht="22.5" hidden="1" customHeight="1">
      <c r="B437" s="992"/>
      <c r="C437" s="992"/>
      <c r="D437" s="1004">
        <f>sumif('الواردات'!H:H,A437,'الواردات'!L:L)</f>
        <v>0</v>
      </c>
      <c r="E437" s="999"/>
      <c r="F437" s="999"/>
      <c r="H437" s="985"/>
      <c r="I437" s="985"/>
      <c r="J437" s="985"/>
      <c r="K437" s="985"/>
      <c r="L437" s="985"/>
      <c r="M437" s="985"/>
      <c r="N437" s="985"/>
      <c r="P437" s="985"/>
      <c r="Q437" s="985"/>
      <c r="R437" s="985"/>
      <c r="S437" s="985"/>
      <c r="T437" s="985"/>
      <c r="U437" s="985"/>
      <c r="V437" s="985"/>
      <c r="W437" s="985"/>
    </row>
    <row r="438" ht="22.5" hidden="1" customHeight="1">
      <c r="B438" s="992"/>
      <c r="C438" s="992"/>
      <c r="D438" s="1004">
        <f>sumif('الواردات'!H:H,A438,'الواردات'!L:L)</f>
        <v>0</v>
      </c>
      <c r="E438" s="999"/>
      <c r="F438" s="999"/>
      <c r="H438" s="985"/>
      <c r="I438" s="985"/>
      <c r="J438" s="985"/>
      <c r="K438" s="985"/>
      <c r="L438" s="985"/>
      <c r="M438" s="985"/>
      <c r="N438" s="985"/>
      <c r="P438" s="985"/>
      <c r="Q438" s="985"/>
      <c r="R438" s="985"/>
      <c r="S438" s="985"/>
      <c r="T438" s="985"/>
      <c r="U438" s="985"/>
      <c r="V438" s="985"/>
      <c r="W438" s="985"/>
    </row>
    <row r="439" ht="22.5" customHeight="1">
      <c r="B439" s="992"/>
      <c r="C439" s="992"/>
      <c r="D439" s="1004">
        <f>sumif('الواردات'!H:H,A439,'الواردات'!L:L)</f>
        <v>0</v>
      </c>
      <c r="E439" s="999"/>
      <c r="F439" s="999"/>
      <c r="H439" s="985"/>
      <c r="I439" s="985"/>
      <c r="J439" s="985"/>
      <c r="K439" s="985"/>
      <c r="L439" s="985"/>
      <c r="M439" s="985"/>
      <c r="N439" s="985"/>
      <c r="P439" s="985"/>
      <c r="Q439" s="985"/>
      <c r="R439" s="985"/>
      <c r="S439" s="985"/>
      <c r="T439" s="985"/>
      <c r="U439" s="985"/>
      <c r="V439" s="985"/>
      <c r="W439" s="985"/>
    </row>
    <row r="440" ht="22.5" customHeight="1">
      <c r="B440" s="992"/>
      <c r="C440" s="992"/>
      <c r="D440" s="1004">
        <f>sumif('الواردات'!H:H,A440,'الواردات'!L:L)</f>
        <v>0</v>
      </c>
      <c r="E440" s="999"/>
      <c r="F440" s="999"/>
      <c r="H440" s="985"/>
      <c r="I440" s="985"/>
      <c r="J440" s="985"/>
      <c r="K440" s="985"/>
      <c r="L440" s="985"/>
      <c r="M440" s="985"/>
      <c r="N440" s="985"/>
      <c r="P440" s="985"/>
      <c r="Q440" s="985"/>
      <c r="R440" s="985"/>
      <c r="S440" s="985"/>
      <c r="T440" s="985"/>
      <c r="U440" s="985"/>
      <c r="V440" s="985"/>
      <c r="W440" s="985"/>
    </row>
    <row r="441" ht="22.5" customHeight="1">
      <c r="B441" s="992"/>
      <c r="C441" s="992"/>
      <c r="D441" s="1004">
        <f>sumif('الواردات'!H:H,A441,'الواردات'!L:L)</f>
        <v>0</v>
      </c>
      <c r="E441" s="999"/>
      <c r="F441" s="999"/>
      <c r="H441" s="985"/>
      <c r="I441" s="985"/>
      <c r="J441" s="985"/>
      <c r="K441" s="985"/>
      <c r="L441" s="985"/>
      <c r="M441" s="985"/>
      <c r="N441" s="985"/>
      <c r="P441" s="985"/>
      <c r="Q441" s="985"/>
      <c r="R441" s="985"/>
      <c r="S441" s="985"/>
      <c r="T441" s="985"/>
      <c r="U441" s="985"/>
      <c r="V441" s="985"/>
      <c r="W441" s="985"/>
    </row>
    <row r="442" ht="22.5" customHeight="1">
      <c r="B442" s="992"/>
      <c r="C442" s="992"/>
      <c r="D442" s="1004">
        <f>sumif('الواردات'!H:H,A442,'الواردات'!L:L)</f>
        <v>0</v>
      </c>
      <c r="E442" s="999"/>
      <c r="F442" s="999"/>
      <c r="H442" s="985"/>
      <c r="I442" s="985"/>
      <c r="J442" s="985"/>
      <c r="K442" s="985"/>
      <c r="L442" s="985"/>
      <c r="M442" s="985"/>
      <c r="N442" s="985"/>
      <c r="P442" s="985"/>
      <c r="Q442" s="985"/>
      <c r="R442" s="985"/>
      <c r="S442" s="985"/>
      <c r="T442" s="985"/>
      <c r="U442" s="985"/>
      <c r="V442" s="985"/>
      <c r="W442" s="985"/>
    </row>
    <row r="443" ht="22.5" customHeight="1">
      <c r="B443" s="992"/>
      <c r="C443" s="992"/>
      <c r="D443" s="1004">
        <f>sumif('الواردات'!H:H,A443,'الواردات'!L:L)</f>
        <v>0</v>
      </c>
      <c r="E443" s="999"/>
      <c r="F443" s="999"/>
      <c r="H443" s="985"/>
      <c r="I443" s="985"/>
      <c r="J443" s="985"/>
      <c r="K443" s="985"/>
      <c r="L443" s="985"/>
      <c r="M443" s="985"/>
      <c r="N443" s="985"/>
      <c r="P443" s="985"/>
      <c r="Q443" s="985"/>
      <c r="R443" s="985"/>
      <c r="S443" s="985"/>
      <c r="T443" s="985"/>
      <c r="U443" s="985"/>
      <c r="V443" s="985"/>
      <c r="W443" s="985"/>
    </row>
    <row r="444" ht="22.5" customHeight="1">
      <c r="B444" s="992"/>
      <c r="C444" s="992"/>
      <c r="D444" s="1004">
        <f>sumif('الواردات'!H:H,A444,'الواردات'!L:L)</f>
        <v>0</v>
      </c>
      <c r="E444" s="999"/>
      <c r="F444" s="999"/>
      <c r="H444" s="985"/>
      <c r="I444" s="985"/>
      <c r="J444" s="985"/>
      <c r="K444" s="985"/>
      <c r="L444" s="985"/>
      <c r="M444" s="985"/>
      <c r="N444" s="985"/>
      <c r="P444" s="985"/>
      <c r="Q444" s="985"/>
      <c r="R444" s="985"/>
      <c r="S444" s="985"/>
      <c r="T444" s="985"/>
      <c r="U444" s="985"/>
      <c r="V444" s="985"/>
      <c r="W444" s="985"/>
    </row>
    <row r="445" ht="22.5" customHeight="1">
      <c r="B445" s="992"/>
      <c r="C445" s="992"/>
      <c r="D445" s="1004">
        <f>sumif('الواردات'!H:H,A445,'الواردات'!L:L)</f>
        <v>0</v>
      </c>
      <c r="E445" s="999"/>
      <c r="F445" s="999"/>
      <c r="H445" s="985"/>
      <c r="I445" s="985"/>
      <c r="J445" s="985"/>
      <c r="K445" s="985"/>
      <c r="L445" s="985"/>
      <c r="M445" s="985"/>
      <c r="N445" s="985"/>
      <c r="P445" s="985"/>
      <c r="Q445" s="985"/>
      <c r="R445" s="985"/>
      <c r="S445" s="985"/>
      <c r="T445" s="985"/>
      <c r="U445" s="985"/>
      <c r="V445" s="985"/>
      <c r="W445" s="985"/>
    </row>
    <row r="446" ht="22.5" hidden="1" customHeight="1">
      <c r="B446" s="992"/>
      <c r="C446" s="992"/>
      <c r="D446" s="1004">
        <f>sumif('الواردات'!H:H,A446,'الواردات'!L:L)</f>
        <v>0</v>
      </c>
      <c r="E446" s="999"/>
      <c r="F446" s="999"/>
      <c r="H446" s="985"/>
      <c r="I446" s="985"/>
      <c r="J446" s="985"/>
      <c r="K446" s="985"/>
      <c r="L446" s="985"/>
      <c r="M446" s="985"/>
      <c r="N446" s="985"/>
      <c r="P446" s="985"/>
      <c r="Q446" s="985"/>
      <c r="R446" s="985"/>
      <c r="S446" s="985"/>
      <c r="T446" s="985"/>
      <c r="U446" s="985"/>
      <c r="V446" s="985"/>
      <c r="W446" s="985"/>
    </row>
    <row r="447" ht="22.5" customHeight="1">
      <c r="B447" s="992"/>
      <c r="C447" s="992"/>
      <c r="D447" s="1004">
        <f>sumif('الواردات'!H:H,A447,'الواردات'!L:L)</f>
        <v>0</v>
      </c>
      <c r="E447" s="999"/>
      <c r="F447" s="999"/>
      <c r="H447" s="985"/>
      <c r="I447" s="985"/>
      <c r="J447" s="985"/>
      <c r="K447" s="985"/>
      <c r="L447" s="985"/>
      <c r="M447" s="985"/>
      <c r="N447" s="985"/>
      <c r="P447" s="985"/>
      <c r="Q447" s="985"/>
      <c r="R447" s="985"/>
      <c r="S447" s="985"/>
      <c r="T447" s="985"/>
      <c r="U447" s="985"/>
      <c r="V447" s="985"/>
      <c r="W447" s="985"/>
    </row>
    <row r="448" ht="22.5" customHeight="1">
      <c r="B448" s="992"/>
      <c r="C448" s="992"/>
      <c r="D448" s="1004">
        <f>sumif('الواردات'!H:H,A448,'الواردات'!L:L)</f>
        <v>0</v>
      </c>
      <c r="E448" s="999"/>
      <c r="F448" s="999"/>
      <c r="H448" s="985"/>
      <c r="I448" s="985"/>
      <c r="J448" s="985"/>
      <c r="K448" s="985"/>
      <c r="L448" s="985"/>
      <c r="M448" s="985"/>
      <c r="N448" s="985"/>
      <c r="P448" s="985"/>
      <c r="Q448" s="985"/>
      <c r="R448" s="985"/>
      <c r="S448" s="985"/>
      <c r="T448" s="985"/>
      <c r="U448" s="985"/>
      <c r="V448" s="985"/>
      <c r="W448" s="985"/>
    </row>
    <row r="449" ht="22.5" customHeight="1">
      <c r="B449" s="992"/>
      <c r="C449" s="992"/>
      <c r="D449" s="1004">
        <f>sumif('الواردات'!H:H,A449,'الواردات'!L:L)</f>
        <v>0</v>
      </c>
      <c r="E449" s="999"/>
      <c r="F449" s="999"/>
      <c r="H449" s="985"/>
      <c r="I449" s="985"/>
      <c r="J449" s="985"/>
      <c r="K449" s="985"/>
      <c r="L449" s="985"/>
      <c r="M449" s="985"/>
      <c r="N449" s="985"/>
      <c r="P449" s="985"/>
      <c r="Q449" s="985"/>
      <c r="R449" s="985"/>
      <c r="S449" s="985"/>
      <c r="T449" s="985"/>
      <c r="U449" s="985"/>
      <c r="V449" s="985"/>
      <c r="W449" s="985"/>
    </row>
    <row r="450" ht="22.5" hidden="1" customHeight="1">
      <c r="B450" s="992"/>
      <c r="C450" s="992"/>
      <c r="D450" s="1004">
        <f>sumif('الواردات'!H:H,A450,'الواردات'!L:L)</f>
        <v>0</v>
      </c>
      <c r="E450" s="999"/>
      <c r="F450" s="999"/>
      <c r="H450" s="985"/>
      <c r="I450" s="985"/>
      <c r="J450" s="985"/>
      <c r="K450" s="985"/>
      <c r="L450" s="985"/>
      <c r="M450" s="985"/>
      <c r="N450" s="985"/>
      <c r="P450" s="985"/>
      <c r="Q450" s="985"/>
      <c r="R450" s="985"/>
      <c r="S450" s="985"/>
      <c r="T450" s="985"/>
      <c r="U450" s="985"/>
      <c r="V450" s="985"/>
      <c r="W450" s="985"/>
    </row>
    <row r="451" ht="22.5" hidden="1" customHeight="1">
      <c r="B451" s="992"/>
      <c r="C451" s="992"/>
      <c r="D451" s="1004">
        <f>sumif('الواردات'!H:H,A451,'الواردات'!L:L)</f>
        <v>0</v>
      </c>
      <c r="E451" s="999"/>
      <c r="F451" s="999"/>
      <c r="H451" s="985"/>
      <c r="I451" s="985"/>
      <c r="J451" s="985"/>
      <c r="K451" s="985"/>
      <c r="L451" s="985"/>
      <c r="M451" s="985"/>
      <c r="N451" s="985"/>
      <c r="P451" s="985"/>
      <c r="Q451" s="985"/>
      <c r="R451" s="985"/>
      <c r="S451" s="985"/>
      <c r="T451" s="985"/>
      <c r="U451" s="985"/>
      <c r="V451" s="985"/>
      <c r="W451" s="985"/>
    </row>
    <row r="452" ht="22.5" customHeight="1">
      <c r="B452" s="992"/>
      <c r="C452" s="992"/>
      <c r="D452" s="1004">
        <f>sumif('الواردات'!H:H,A452,'الواردات'!L:L)</f>
        <v>0</v>
      </c>
      <c r="E452" s="999"/>
      <c r="F452" s="999"/>
      <c r="H452" s="985"/>
      <c r="I452" s="985"/>
      <c r="J452" s="985"/>
      <c r="K452" s="985"/>
      <c r="L452" s="985"/>
      <c r="M452" s="985"/>
      <c r="N452" s="985"/>
      <c r="P452" s="985"/>
      <c r="Q452" s="985"/>
      <c r="R452" s="985"/>
      <c r="S452" s="985"/>
      <c r="T452" s="985"/>
      <c r="U452" s="985"/>
      <c r="V452" s="985"/>
      <c r="W452" s="985"/>
    </row>
    <row r="453" ht="22.5" hidden="1" customHeight="1">
      <c r="B453" s="992"/>
      <c r="C453" s="992"/>
      <c r="D453" s="1004">
        <f>sumif('الواردات'!H:H,A453,'الواردات'!L:L)</f>
        <v>0</v>
      </c>
      <c r="E453" s="999"/>
      <c r="F453" s="999"/>
      <c r="H453" s="985"/>
      <c r="I453" s="985"/>
      <c r="J453" s="985"/>
      <c r="K453" s="985"/>
      <c r="L453" s="985"/>
      <c r="M453" s="985"/>
      <c r="N453" s="985"/>
      <c r="P453" s="985"/>
      <c r="Q453" s="985"/>
      <c r="R453" s="985"/>
      <c r="S453" s="985"/>
      <c r="T453" s="985"/>
      <c r="U453" s="985"/>
      <c r="V453" s="985"/>
      <c r="W453" s="985"/>
    </row>
    <row r="454" ht="22.5" hidden="1" customHeight="1">
      <c r="B454" s="992"/>
      <c r="C454" s="992"/>
      <c r="D454" s="1004">
        <f>sumif('الواردات'!H:H,A454,'الواردات'!L:L)</f>
        <v>0</v>
      </c>
      <c r="E454" s="999"/>
      <c r="F454" s="999"/>
      <c r="H454" s="985"/>
      <c r="I454" s="985"/>
      <c r="J454" s="985"/>
      <c r="K454" s="985"/>
      <c r="L454" s="985"/>
      <c r="M454" s="985"/>
      <c r="N454" s="985"/>
      <c r="P454" s="985"/>
      <c r="Q454" s="985"/>
      <c r="R454" s="985"/>
      <c r="S454" s="985"/>
      <c r="T454" s="985"/>
      <c r="U454" s="985"/>
      <c r="V454" s="985"/>
      <c r="W454" s="985"/>
    </row>
    <row r="455" ht="22.5" customHeight="1">
      <c r="B455" s="992"/>
      <c r="C455" s="992"/>
      <c r="D455" s="1004">
        <f>sumif('الواردات'!H:H,A455,'الواردات'!L:L)</f>
        <v>0</v>
      </c>
      <c r="E455" s="999"/>
      <c r="F455" s="999"/>
      <c r="H455" s="985"/>
      <c r="I455" s="985"/>
      <c r="J455" s="985"/>
      <c r="K455" s="985"/>
      <c r="L455" s="985"/>
      <c r="M455" s="985"/>
      <c r="N455" s="985"/>
      <c r="P455" s="985"/>
      <c r="Q455" s="985"/>
      <c r="R455" s="985"/>
      <c r="S455" s="985"/>
      <c r="T455" s="985"/>
      <c r="U455" s="985"/>
      <c r="V455" s="985"/>
      <c r="W455" s="985"/>
    </row>
    <row r="456" ht="22.5" customHeight="1">
      <c r="B456" s="992"/>
      <c r="C456" s="992"/>
      <c r="D456" s="1004">
        <f>sumif('الواردات'!H:H,A456,'الواردات'!L:L)</f>
        <v>0</v>
      </c>
      <c r="E456" s="999"/>
      <c r="F456" s="999"/>
      <c r="H456" s="985"/>
      <c r="I456" s="985"/>
      <c r="J456" s="985"/>
      <c r="K456" s="985"/>
      <c r="L456" s="985"/>
      <c r="M456" s="985"/>
      <c r="N456" s="985"/>
      <c r="P456" s="985"/>
      <c r="Q456" s="985"/>
      <c r="R456" s="985"/>
      <c r="S456" s="985"/>
      <c r="T456" s="985"/>
      <c r="U456" s="985"/>
      <c r="V456" s="985"/>
      <c r="W456" s="985"/>
    </row>
    <row r="457" ht="22.5" customHeight="1">
      <c r="B457" s="992"/>
      <c r="C457" s="992"/>
      <c r="D457" s="1004">
        <f>sumif('الواردات'!H:H,A457,'الواردات'!L:L)</f>
        <v>0</v>
      </c>
      <c r="E457" s="999"/>
      <c r="F457" s="999"/>
      <c r="H457" s="985"/>
      <c r="I457" s="985"/>
      <c r="J457" s="985"/>
      <c r="K457" s="985"/>
      <c r="L457" s="985"/>
      <c r="M457" s="985"/>
      <c r="N457" s="985"/>
      <c r="P457" s="985"/>
      <c r="Q457" s="985"/>
      <c r="R457" s="985"/>
      <c r="S457" s="985"/>
      <c r="T457" s="985"/>
      <c r="U457" s="985"/>
      <c r="V457" s="985"/>
      <c r="W457" s="985"/>
    </row>
    <row r="458" ht="22.5" hidden="1" customHeight="1">
      <c r="B458" s="992"/>
      <c r="C458" s="992"/>
      <c r="D458" s="1004">
        <f>sumif('الواردات'!H:H,A458,'الواردات'!L:L)</f>
        <v>0</v>
      </c>
      <c r="E458" s="999"/>
      <c r="F458" s="999"/>
      <c r="H458" s="985"/>
      <c r="I458" s="985"/>
      <c r="J458" s="985"/>
      <c r="K458" s="985"/>
      <c r="L458" s="985"/>
      <c r="M458" s="985"/>
      <c r="N458" s="985"/>
      <c r="P458" s="985"/>
      <c r="Q458" s="985"/>
      <c r="R458" s="985"/>
      <c r="S458" s="985"/>
      <c r="T458" s="985"/>
      <c r="U458" s="985"/>
      <c r="V458" s="985"/>
      <c r="W458" s="985"/>
    </row>
    <row r="459" ht="22.5" hidden="1" customHeight="1">
      <c r="B459" s="992"/>
      <c r="C459" s="992"/>
      <c r="D459" s="1004">
        <f>sumif('الواردات'!H:H,A459,'الواردات'!L:L)</f>
        <v>0</v>
      </c>
      <c r="E459" s="999"/>
      <c r="F459" s="999"/>
      <c r="H459" s="985"/>
      <c r="I459" s="985"/>
      <c r="J459" s="985"/>
      <c r="K459" s="985"/>
      <c r="L459" s="985"/>
      <c r="M459" s="985"/>
      <c r="N459" s="985"/>
      <c r="P459" s="985"/>
      <c r="Q459" s="985"/>
      <c r="R459" s="985"/>
      <c r="S459" s="985"/>
      <c r="T459" s="985"/>
      <c r="U459" s="985"/>
      <c r="V459" s="985"/>
      <c r="W459" s="985"/>
    </row>
    <row r="460" ht="22.5" hidden="1" customHeight="1">
      <c r="B460" s="992"/>
      <c r="C460" s="992"/>
      <c r="D460" s="1004">
        <f>sumif('الواردات'!H:H,A460,'الواردات'!L:L)</f>
        <v>0</v>
      </c>
      <c r="E460" s="999"/>
      <c r="F460" s="999"/>
      <c r="H460" s="985"/>
      <c r="I460" s="985"/>
      <c r="J460" s="985"/>
      <c r="K460" s="985"/>
      <c r="L460" s="985"/>
      <c r="M460" s="985"/>
      <c r="N460" s="985"/>
      <c r="P460" s="985"/>
      <c r="Q460" s="985"/>
      <c r="R460" s="985"/>
      <c r="S460" s="985"/>
      <c r="T460" s="985"/>
      <c r="U460" s="985"/>
      <c r="V460" s="985"/>
      <c r="W460" s="985"/>
    </row>
    <row r="461" ht="22.5" customHeight="1">
      <c r="B461" s="992"/>
      <c r="C461" s="992"/>
      <c r="D461" s="1004">
        <f>sumif('الواردات'!H:H,A461,'الواردات'!L:L)</f>
        <v>0</v>
      </c>
      <c r="E461" s="999"/>
      <c r="F461" s="999"/>
      <c r="H461" s="985"/>
      <c r="I461" s="985"/>
      <c r="J461" s="985"/>
      <c r="K461" s="985"/>
      <c r="L461" s="985"/>
      <c r="M461" s="985"/>
      <c r="N461" s="985"/>
      <c r="P461" s="985"/>
      <c r="Q461" s="985"/>
      <c r="R461" s="985"/>
      <c r="S461" s="985"/>
      <c r="T461" s="985"/>
      <c r="U461" s="985"/>
      <c r="V461" s="985"/>
      <c r="W461" s="985"/>
    </row>
    <row r="462" ht="22.5" customHeight="1">
      <c r="B462" s="992"/>
      <c r="C462" s="992"/>
      <c r="D462" s="1004">
        <f>sumif('الواردات'!H:H,A462,'الواردات'!L:L)</f>
        <v>0</v>
      </c>
      <c r="E462" s="999"/>
      <c r="F462" s="999"/>
      <c r="H462" s="985"/>
      <c r="I462" s="985"/>
      <c r="J462" s="985"/>
      <c r="K462" s="985"/>
      <c r="L462" s="985"/>
      <c r="M462" s="985"/>
      <c r="N462" s="985"/>
      <c r="P462" s="985"/>
      <c r="Q462" s="985"/>
      <c r="R462" s="985"/>
      <c r="S462" s="985"/>
      <c r="T462" s="985"/>
      <c r="U462" s="985"/>
      <c r="V462" s="985"/>
      <c r="W462" s="985"/>
    </row>
    <row r="463" ht="22.5" hidden="1" customHeight="1">
      <c r="B463" s="992"/>
      <c r="C463" s="992"/>
      <c r="D463" s="1004">
        <f>sumif('الواردات'!H:H,A463,'الواردات'!L:L)</f>
        <v>0</v>
      </c>
      <c r="E463" s="999"/>
      <c r="F463" s="999"/>
      <c r="H463" s="985"/>
      <c r="I463" s="985"/>
      <c r="J463" s="985"/>
      <c r="K463" s="985"/>
      <c r="L463" s="985"/>
      <c r="M463" s="985"/>
      <c r="N463" s="985"/>
      <c r="P463" s="985"/>
      <c r="Q463" s="985"/>
      <c r="R463" s="985"/>
      <c r="S463" s="985"/>
      <c r="T463" s="985"/>
      <c r="U463" s="985"/>
      <c r="V463" s="985"/>
      <c r="W463" s="985"/>
    </row>
    <row r="464" ht="22.5" hidden="1" customHeight="1">
      <c r="B464" s="992"/>
      <c r="C464" s="992"/>
      <c r="D464" s="1004">
        <f>sumif('الواردات'!H:H,A464,'الواردات'!L:L)</f>
        <v>0</v>
      </c>
      <c r="E464" s="999"/>
      <c r="F464" s="999"/>
      <c r="H464" s="985"/>
      <c r="I464" s="985"/>
      <c r="J464" s="985"/>
      <c r="K464" s="985"/>
      <c r="L464" s="985"/>
      <c r="M464" s="985"/>
      <c r="N464" s="985"/>
      <c r="P464" s="985"/>
      <c r="Q464" s="985"/>
      <c r="R464" s="985"/>
      <c r="S464" s="985"/>
      <c r="T464" s="985"/>
      <c r="U464" s="985"/>
      <c r="V464" s="985"/>
      <c r="W464" s="985"/>
    </row>
    <row r="465" ht="22.5" hidden="1" customHeight="1">
      <c r="B465" s="992"/>
      <c r="C465" s="992"/>
      <c r="D465" s="1004">
        <f>sumif('الواردات'!H:H,A465,'الواردات'!L:L)</f>
        <v>0</v>
      </c>
      <c r="E465" s="999"/>
      <c r="F465" s="999"/>
      <c r="H465" s="985"/>
      <c r="I465" s="985"/>
      <c r="J465" s="985"/>
      <c r="K465" s="985"/>
      <c r="L465" s="985"/>
      <c r="M465" s="985"/>
      <c r="N465" s="985"/>
      <c r="P465" s="985"/>
      <c r="Q465" s="985"/>
      <c r="R465" s="985"/>
      <c r="S465" s="985"/>
      <c r="T465" s="985"/>
      <c r="U465" s="985"/>
      <c r="V465" s="985"/>
      <c r="W465" s="985"/>
    </row>
    <row r="466" ht="22.5" hidden="1" customHeight="1">
      <c r="B466" s="992"/>
      <c r="C466" s="992"/>
      <c r="D466" s="1004">
        <f>sumif('الواردات'!H:H,A466,'الواردات'!L:L)</f>
        <v>0</v>
      </c>
      <c r="E466" s="999"/>
      <c r="F466" s="999"/>
      <c r="H466" s="985"/>
      <c r="I466" s="985"/>
      <c r="J466" s="985"/>
      <c r="K466" s="985"/>
      <c r="L466" s="985"/>
      <c r="M466" s="985"/>
      <c r="N466" s="985"/>
      <c r="P466" s="985"/>
      <c r="Q466" s="985"/>
      <c r="R466" s="985"/>
      <c r="S466" s="985"/>
      <c r="T466" s="985"/>
      <c r="U466" s="985"/>
      <c r="V466" s="985"/>
      <c r="W466" s="985"/>
    </row>
    <row r="467" ht="22.5" customHeight="1">
      <c r="B467" s="992"/>
      <c r="C467" s="992"/>
      <c r="D467" s="1004">
        <f>sumif('الواردات'!H:H,A467,'الواردات'!L:L)</f>
        <v>0</v>
      </c>
      <c r="E467" s="999"/>
      <c r="F467" s="999"/>
      <c r="H467" s="985"/>
      <c r="I467" s="985"/>
      <c r="J467" s="985"/>
      <c r="K467" s="985"/>
      <c r="L467" s="985"/>
      <c r="M467" s="985"/>
      <c r="N467" s="985"/>
      <c r="P467" s="985"/>
      <c r="Q467" s="985"/>
      <c r="R467" s="985"/>
      <c r="S467" s="985"/>
      <c r="T467" s="985"/>
      <c r="U467" s="985"/>
      <c r="V467" s="985"/>
      <c r="W467" s="985"/>
    </row>
    <row r="468" ht="22.5" hidden="1" customHeight="1">
      <c r="B468" s="992"/>
      <c r="C468" s="992"/>
      <c r="D468" s="1004">
        <f>sumif('الواردات'!H:H,A468,'الواردات'!L:L)</f>
        <v>0</v>
      </c>
      <c r="E468" s="999"/>
      <c r="F468" s="999"/>
      <c r="H468" s="985"/>
      <c r="I468" s="985"/>
      <c r="J468" s="985"/>
      <c r="K468" s="985"/>
      <c r="L468" s="985"/>
      <c r="M468" s="985"/>
      <c r="N468" s="985"/>
      <c r="P468" s="985"/>
      <c r="Q468" s="985"/>
      <c r="R468" s="985"/>
      <c r="S468" s="985"/>
      <c r="T468" s="985"/>
      <c r="U468" s="985"/>
      <c r="V468" s="985"/>
      <c r="W468" s="985"/>
    </row>
    <row r="469" ht="22.5" hidden="1" customHeight="1">
      <c r="B469" s="992"/>
      <c r="C469" s="992"/>
      <c r="D469" s="1004">
        <f>sumif('الواردات'!H:H,A469,'الواردات'!L:L)</f>
        <v>0</v>
      </c>
      <c r="E469" s="999"/>
      <c r="F469" s="999"/>
      <c r="H469" s="985"/>
      <c r="I469" s="985"/>
      <c r="J469" s="985"/>
      <c r="K469" s="985"/>
      <c r="L469" s="985"/>
      <c r="M469" s="985"/>
      <c r="N469" s="985"/>
      <c r="P469" s="985"/>
      <c r="Q469" s="985"/>
      <c r="R469" s="985"/>
      <c r="S469" s="985"/>
      <c r="T469" s="985"/>
      <c r="U469" s="985"/>
      <c r="V469" s="985"/>
      <c r="W469" s="985"/>
    </row>
    <row r="470" ht="22.5" hidden="1" customHeight="1">
      <c r="B470" s="992"/>
      <c r="C470" s="992"/>
      <c r="D470" s="1004">
        <f>sumif('الواردات'!H:H,A470,'الواردات'!L:L)</f>
        <v>0</v>
      </c>
      <c r="E470" s="999"/>
      <c r="F470" s="999"/>
      <c r="H470" s="985"/>
      <c r="I470" s="985"/>
      <c r="J470" s="985"/>
      <c r="K470" s="985"/>
      <c r="L470" s="985"/>
      <c r="M470" s="985"/>
      <c r="N470" s="985"/>
      <c r="P470" s="985"/>
      <c r="Q470" s="985"/>
      <c r="R470" s="985"/>
      <c r="S470" s="985"/>
      <c r="T470" s="985"/>
      <c r="U470" s="985"/>
      <c r="V470" s="985"/>
      <c r="W470" s="985"/>
    </row>
    <row r="471" ht="22.5" hidden="1" customHeight="1">
      <c r="B471" s="992"/>
      <c r="C471" s="992"/>
      <c r="D471" s="1004">
        <f>sumif('الواردات'!H:H,A471,'الواردات'!L:L)</f>
        <v>0</v>
      </c>
      <c r="E471" s="999"/>
      <c r="F471" s="999"/>
      <c r="H471" s="985"/>
      <c r="I471" s="985"/>
      <c r="J471" s="985"/>
      <c r="K471" s="985"/>
      <c r="L471" s="985"/>
      <c r="M471" s="985"/>
      <c r="N471" s="985"/>
      <c r="P471" s="985"/>
      <c r="Q471" s="985"/>
      <c r="R471" s="985"/>
      <c r="S471" s="985"/>
      <c r="T471" s="985"/>
      <c r="U471" s="985"/>
      <c r="V471" s="985"/>
      <c r="W471" s="985"/>
    </row>
    <row r="472" ht="22.5" hidden="1" customHeight="1">
      <c r="B472" s="992"/>
      <c r="C472" s="992"/>
      <c r="D472" s="1004">
        <f>sumif('الواردات'!H:H,A472,'الواردات'!L:L)</f>
        <v>0</v>
      </c>
      <c r="E472" s="999"/>
      <c r="F472" s="999"/>
      <c r="H472" s="985"/>
      <c r="I472" s="985"/>
      <c r="J472" s="985"/>
      <c r="K472" s="985"/>
      <c r="L472" s="985"/>
      <c r="M472" s="985"/>
      <c r="N472" s="985"/>
      <c r="P472" s="985"/>
      <c r="Q472" s="985"/>
      <c r="R472" s="985"/>
      <c r="S472" s="985"/>
      <c r="T472" s="985"/>
      <c r="U472" s="985"/>
      <c r="V472" s="985"/>
      <c r="W472" s="985"/>
    </row>
    <row r="473" ht="22.5" hidden="1" customHeight="1">
      <c r="B473" s="992"/>
      <c r="C473" s="992"/>
      <c r="D473" s="1004">
        <f>sumif('الواردات'!H:H,A473,'الواردات'!L:L)</f>
        <v>0</v>
      </c>
      <c r="E473" s="999"/>
      <c r="F473" s="999"/>
      <c r="H473" s="985"/>
      <c r="I473" s="985"/>
      <c r="J473" s="985"/>
      <c r="K473" s="985"/>
      <c r="L473" s="985"/>
      <c r="M473" s="985"/>
      <c r="N473" s="985"/>
      <c r="P473" s="985"/>
      <c r="Q473" s="985"/>
      <c r="R473" s="985"/>
      <c r="S473" s="985"/>
      <c r="T473" s="985"/>
      <c r="U473" s="985"/>
      <c r="V473" s="985"/>
      <c r="W473" s="985"/>
    </row>
    <row r="474" ht="22.5" hidden="1" customHeight="1">
      <c r="B474" s="992"/>
      <c r="C474" s="992"/>
      <c r="D474" s="1004">
        <f>sumif('الواردات'!H:H,A474,'الواردات'!L:L)</f>
        <v>0</v>
      </c>
      <c r="E474" s="999"/>
      <c r="F474" s="999"/>
      <c r="H474" s="985"/>
      <c r="I474" s="985"/>
      <c r="J474" s="985"/>
      <c r="K474" s="985"/>
      <c r="L474" s="985"/>
      <c r="M474" s="985"/>
      <c r="N474" s="985"/>
      <c r="P474" s="985"/>
      <c r="Q474" s="985"/>
      <c r="R474" s="985"/>
      <c r="S474" s="985"/>
      <c r="T474" s="985"/>
      <c r="U474" s="985"/>
      <c r="V474" s="985"/>
      <c r="W474" s="985"/>
    </row>
    <row r="475" ht="22.5" hidden="1" customHeight="1">
      <c r="B475" s="992"/>
      <c r="C475" s="992"/>
      <c r="D475" s="1004">
        <f>sumif('الواردات'!H:H,A475,'الواردات'!L:L)</f>
        <v>0</v>
      </c>
      <c r="E475" s="999"/>
      <c r="F475" s="999"/>
      <c r="H475" s="985"/>
      <c r="I475" s="985"/>
      <c r="J475" s="985"/>
      <c r="K475" s="985"/>
      <c r="L475" s="985"/>
      <c r="M475" s="985"/>
      <c r="N475" s="985"/>
      <c r="P475" s="985"/>
      <c r="Q475" s="985"/>
      <c r="R475" s="985"/>
      <c r="S475" s="985"/>
      <c r="T475" s="985"/>
      <c r="U475" s="985"/>
      <c r="V475" s="985"/>
      <c r="W475" s="985"/>
    </row>
    <row r="476" ht="22.5" hidden="1" customHeight="1">
      <c r="B476" s="992"/>
      <c r="C476" s="992"/>
      <c r="D476" s="1004">
        <f>sumif('الواردات'!H:H,A476,'الواردات'!L:L)</f>
        <v>0</v>
      </c>
      <c r="E476" s="999"/>
      <c r="F476" s="999"/>
      <c r="H476" s="985"/>
      <c r="I476" s="985"/>
      <c r="J476" s="985"/>
      <c r="K476" s="985"/>
      <c r="L476" s="985"/>
      <c r="M476" s="985"/>
      <c r="N476" s="985"/>
      <c r="P476" s="985"/>
      <c r="Q476" s="985"/>
      <c r="R476" s="985"/>
      <c r="S476" s="985"/>
      <c r="T476" s="985"/>
      <c r="U476" s="985"/>
      <c r="V476" s="985"/>
      <c r="W476" s="985"/>
    </row>
    <row r="477" ht="22.5" customHeight="1">
      <c r="B477" s="992"/>
      <c r="C477" s="992"/>
      <c r="D477" s="1004">
        <f>sumif('الواردات'!H:H,A477,'الواردات'!L:L)</f>
        <v>0</v>
      </c>
      <c r="E477" s="999"/>
      <c r="F477" s="999"/>
      <c r="H477" s="985"/>
      <c r="I477" s="985"/>
      <c r="J477" s="985"/>
      <c r="K477" s="985"/>
      <c r="L477" s="985"/>
      <c r="M477" s="985"/>
      <c r="N477" s="985"/>
      <c r="P477" s="985"/>
      <c r="Q477" s="985"/>
      <c r="R477" s="985"/>
      <c r="S477" s="985"/>
      <c r="T477" s="985"/>
      <c r="U477" s="985"/>
      <c r="V477" s="985"/>
      <c r="W477" s="985"/>
    </row>
    <row r="478" ht="22.5" hidden="1" customHeight="1">
      <c r="B478" s="992"/>
      <c r="C478" s="992"/>
      <c r="D478" s="1004">
        <f>sumif('الواردات'!H:H,A478,'الواردات'!L:L)</f>
        <v>0</v>
      </c>
      <c r="E478" s="999"/>
      <c r="F478" s="999"/>
      <c r="H478" s="985"/>
      <c r="I478" s="985"/>
      <c r="J478" s="985"/>
      <c r="K478" s="985"/>
      <c r="L478" s="985"/>
      <c r="M478" s="985"/>
      <c r="N478" s="985"/>
      <c r="P478" s="985"/>
      <c r="Q478" s="985"/>
      <c r="R478" s="985"/>
      <c r="S478" s="985"/>
      <c r="T478" s="985"/>
      <c r="U478" s="985"/>
      <c r="V478" s="985"/>
      <c r="W478" s="985"/>
    </row>
    <row r="479" ht="22.5" hidden="1" customHeight="1">
      <c r="B479" s="992"/>
      <c r="C479" s="992"/>
      <c r="D479" s="1004">
        <f>sumif('الواردات'!H:H,A479,'الواردات'!L:L)</f>
        <v>0</v>
      </c>
      <c r="E479" s="999"/>
      <c r="F479" s="999"/>
      <c r="H479" s="985"/>
      <c r="I479" s="985"/>
      <c r="J479" s="985"/>
      <c r="K479" s="985"/>
      <c r="L479" s="985"/>
      <c r="M479" s="985"/>
      <c r="N479" s="985"/>
      <c r="P479" s="985"/>
      <c r="Q479" s="985"/>
      <c r="R479" s="985"/>
      <c r="S479" s="985"/>
      <c r="T479" s="985"/>
      <c r="U479" s="985"/>
      <c r="V479" s="985"/>
      <c r="W479" s="985"/>
    </row>
    <row r="480" ht="22.5" hidden="1" customHeight="1">
      <c r="B480" s="992"/>
      <c r="C480" s="992"/>
      <c r="D480" s="1004">
        <f>sumif('الواردات'!H:H,A480,'الواردات'!L:L)</f>
        <v>0</v>
      </c>
      <c r="E480" s="999"/>
      <c r="F480" s="999"/>
      <c r="H480" s="985"/>
      <c r="I480" s="985"/>
      <c r="J480" s="985"/>
      <c r="K480" s="985"/>
      <c r="L480" s="985"/>
      <c r="M480" s="985"/>
      <c r="N480" s="985"/>
      <c r="P480" s="985"/>
      <c r="Q480" s="985"/>
      <c r="R480" s="985"/>
      <c r="S480" s="985"/>
      <c r="T480" s="985"/>
      <c r="U480" s="985"/>
      <c r="V480" s="985"/>
      <c r="W480" s="985"/>
    </row>
    <row r="481" ht="22.5" customHeight="1">
      <c r="B481" s="992"/>
      <c r="C481" s="992"/>
      <c r="D481" s="1004">
        <f>sumif('الواردات'!H:H,A481,'الواردات'!L:L)</f>
        <v>0</v>
      </c>
      <c r="E481" s="999"/>
      <c r="F481" s="999"/>
      <c r="H481" s="985"/>
      <c r="I481" s="985"/>
      <c r="J481" s="985"/>
      <c r="K481" s="985"/>
      <c r="L481" s="985"/>
      <c r="M481" s="985"/>
      <c r="N481" s="985"/>
      <c r="P481" s="985"/>
      <c r="Q481" s="985"/>
      <c r="R481" s="985"/>
      <c r="S481" s="985"/>
      <c r="T481" s="985"/>
      <c r="U481" s="985"/>
      <c r="V481" s="985"/>
      <c r="W481" s="985"/>
    </row>
    <row r="482" ht="22.5" customHeight="1">
      <c r="B482" s="992"/>
      <c r="C482" s="992"/>
      <c r="D482" s="1004">
        <f>sumif('الواردات'!H:H,A482,'الواردات'!L:L)</f>
        <v>0</v>
      </c>
      <c r="E482" s="999"/>
      <c r="F482" s="999"/>
      <c r="H482" s="985"/>
      <c r="I482" s="985"/>
      <c r="J482" s="985"/>
      <c r="K482" s="985"/>
      <c r="L482" s="985"/>
      <c r="M482" s="985"/>
      <c r="N482" s="985"/>
      <c r="P482" s="985"/>
      <c r="Q482" s="985"/>
      <c r="R482" s="985"/>
      <c r="S482" s="985"/>
      <c r="T482" s="985"/>
      <c r="U482" s="985"/>
      <c r="V482" s="985"/>
      <c r="W482" s="985"/>
    </row>
    <row r="483" ht="22.5" customHeight="1">
      <c r="B483" s="992"/>
      <c r="C483" s="992"/>
      <c r="D483" s="1004">
        <f>sumif('الواردات'!H:H,A483,'الواردات'!L:L)</f>
        <v>0</v>
      </c>
      <c r="E483" s="999"/>
      <c r="F483" s="999"/>
      <c r="H483" s="985"/>
      <c r="I483" s="985"/>
      <c r="J483" s="985"/>
      <c r="K483" s="985"/>
      <c r="L483" s="985"/>
      <c r="M483" s="985"/>
      <c r="N483" s="985"/>
      <c r="P483" s="985"/>
      <c r="Q483" s="985"/>
      <c r="R483" s="985"/>
      <c r="S483" s="985"/>
      <c r="T483" s="985"/>
      <c r="U483" s="985"/>
      <c r="V483" s="985"/>
      <c r="W483" s="985"/>
    </row>
    <row r="484" ht="22.5" hidden="1" customHeight="1">
      <c r="B484" s="992"/>
      <c r="C484" s="992"/>
      <c r="D484" s="1004">
        <f>sumif('الواردات'!H:H,A484,'الواردات'!L:L)</f>
        <v>0</v>
      </c>
      <c r="E484" s="999"/>
      <c r="F484" s="999"/>
      <c r="H484" s="985"/>
      <c r="I484" s="985"/>
      <c r="J484" s="985"/>
      <c r="K484" s="985"/>
      <c r="L484" s="985"/>
      <c r="M484" s="985"/>
      <c r="N484" s="985"/>
      <c r="P484" s="985"/>
      <c r="Q484" s="985"/>
      <c r="R484" s="985"/>
      <c r="S484" s="985"/>
      <c r="T484" s="985"/>
      <c r="U484" s="985"/>
      <c r="V484" s="985"/>
      <c r="W484" s="985"/>
    </row>
    <row r="485" ht="22.5" customHeight="1">
      <c r="B485" s="992"/>
      <c r="C485" s="992"/>
      <c r="D485" s="1004">
        <f>sumif('الواردات'!H:H,A485,'الواردات'!L:L)</f>
        <v>0</v>
      </c>
      <c r="E485" s="999"/>
      <c r="F485" s="999"/>
      <c r="H485" s="985"/>
      <c r="I485" s="985"/>
      <c r="J485" s="985"/>
      <c r="K485" s="985"/>
      <c r="L485" s="985"/>
      <c r="M485" s="985"/>
      <c r="N485" s="985"/>
      <c r="P485" s="985"/>
      <c r="Q485" s="985"/>
      <c r="R485" s="985"/>
      <c r="S485" s="985"/>
      <c r="T485" s="985"/>
      <c r="U485" s="985"/>
      <c r="V485" s="985"/>
      <c r="W485" s="985"/>
    </row>
    <row r="486" ht="22.5" hidden="1" customHeight="1">
      <c r="B486" s="992"/>
      <c r="C486" s="992"/>
      <c r="D486" s="1004">
        <f>sumif('الواردات'!H:H,A486,'الواردات'!L:L)</f>
        <v>0</v>
      </c>
      <c r="E486" s="999"/>
      <c r="F486" s="999"/>
      <c r="H486" s="985"/>
      <c r="I486" s="985"/>
      <c r="J486" s="985"/>
      <c r="K486" s="985"/>
      <c r="L486" s="985"/>
      <c r="M486" s="985"/>
      <c r="N486" s="985"/>
      <c r="P486" s="985"/>
      <c r="Q486" s="985"/>
      <c r="R486" s="985"/>
      <c r="S486" s="985"/>
      <c r="T486" s="985"/>
      <c r="U486" s="985"/>
      <c r="V486" s="985"/>
      <c r="W486" s="985"/>
    </row>
    <row r="487" ht="22.5" hidden="1" customHeight="1">
      <c r="B487" s="992"/>
      <c r="C487" s="992"/>
      <c r="D487" s="1004">
        <f>sumif('الواردات'!H:H,A487,'الواردات'!L:L)</f>
        <v>0</v>
      </c>
      <c r="E487" s="999"/>
      <c r="F487" s="999"/>
      <c r="H487" s="985"/>
      <c r="I487" s="985"/>
      <c r="J487" s="985"/>
      <c r="K487" s="985"/>
      <c r="L487" s="985"/>
      <c r="M487" s="985"/>
      <c r="N487" s="985"/>
      <c r="P487" s="985"/>
      <c r="Q487" s="985"/>
      <c r="R487" s="985"/>
      <c r="S487" s="985"/>
      <c r="T487" s="985"/>
      <c r="U487" s="985"/>
      <c r="V487" s="985"/>
      <c r="W487" s="985"/>
    </row>
    <row r="488" ht="22.5" customHeight="1">
      <c r="B488" s="992"/>
      <c r="C488" s="992"/>
      <c r="D488" s="1004">
        <f>sumif('الواردات'!H:H,A488,'الواردات'!L:L)</f>
        <v>0</v>
      </c>
      <c r="E488" s="999"/>
      <c r="F488" s="999"/>
      <c r="H488" s="985"/>
      <c r="I488" s="985"/>
      <c r="J488" s="985"/>
      <c r="K488" s="985"/>
      <c r="L488" s="985"/>
      <c r="M488" s="985"/>
      <c r="N488" s="985"/>
      <c r="P488" s="985"/>
      <c r="Q488" s="985"/>
      <c r="R488" s="985"/>
      <c r="S488" s="985"/>
      <c r="T488" s="985"/>
      <c r="U488" s="985"/>
      <c r="V488" s="985"/>
      <c r="W488" s="985"/>
    </row>
    <row r="489" ht="22.5" customHeight="1">
      <c r="B489" s="992"/>
      <c r="C489" s="992"/>
      <c r="D489" s="1004">
        <f>sumif('الواردات'!H:H,A489,'الواردات'!L:L)</f>
        <v>0</v>
      </c>
      <c r="E489" s="999"/>
      <c r="F489" s="999"/>
      <c r="H489" s="985"/>
      <c r="I489" s="985"/>
      <c r="J489" s="985"/>
      <c r="K489" s="985"/>
      <c r="L489" s="985"/>
      <c r="M489" s="985"/>
      <c r="N489" s="985"/>
      <c r="P489" s="985"/>
      <c r="Q489" s="985"/>
      <c r="R489" s="985"/>
      <c r="S489" s="985"/>
      <c r="T489" s="985"/>
      <c r="U489" s="985"/>
      <c r="V489" s="985"/>
      <c r="W489" s="985"/>
    </row>
    <row r="490" ht="22.5" customHeight="1">
      <c r="B490" s="992"/>
      <c r="C490" s="992"/>
      <c r="D490" s="1004">
        <f>sumif('الواردات'!H:H,A490,'الواردات'!L:L)</f>
        <v>0</v>
      </c>
      <c r="E490" s="999"/>
      <c r="F490" s="999"/>
      <c r="H490" s="985"/>
      <c r="I490" s="985"/>
      <c r="J490" s="985"/>
      <c r="K490" s="985"/>
      <c r="L490" s="985"/>
      <c r="M490" s="985"/>
      <c r="N490" s="985"/>
      <c r="P490" s="985"/>
      <c r="Q490" s="985"/>
      <c r="R490" s="985"/>
      <c r="S490" s="985"/>
      <c r="T490" s="985"/>
      <c r="U490" s="985"/>
      <c r="V490" s="985"/>
      <c r="W490" s="985"/>
    </row>
    <row r="491" ht="22.5" customHeight="1">
      <c r="B491" s="992"/>
      <c r="C491" s="992"/>
      <c r="D491" s="1004">
        <f>sumif('الواردات'!H:H,A491,'الواردات'!L:L)</f>
        <v>0</v>
      </c>
      <c r="E491" s="999"/>
      <c r="F491" s="999"/>
      <c r="H491" s="985"/>
      <c r="I491" s="985"/>
      <c r="J491" s="985"/>
      <c r="K491" s="985"/>
      <c r="L491" s="985"/>
      <c r="M491" s="985"/>
      <c r="N491" s="985"/>
      <c r="P491" s="985"/>
      <c r="Q491" s="985"/>
      <c r="R491" s="985"/>
      <c r="S491" s="985"/>
      <c r="T491" s="985"/>
      <c r="U491" s="985"/>
      <c r="V491" s="985"/>
      <c r="W491" s="985"/>
    </row>
    <row r="492" ht="22.5" hidden="1" customHeight="1">
      <c r="B492" s="992"/>
      <c r="C492" s="992"/>
      <c r="D492" s="1004">
        <f>sumif('الواردات'!H:H,A492,'الواردات'!L:L)</f>
        <v>0</v>
      </c>
      <c r="E492" s="999"/>
      <c r="F492" s="999"/>
      <c r="H492" s="985"/>
      <c r="I492" s="985"/>
      <c r="J492" s="985"/>
      <c r="K492" s="985"/>
      <c r="L492" s="985"/>
      <c r="M492" s="985"/>
      <c r="N492" s="985"/>
      <c r="P492" s="985"/>
      <c r="Q492" s="985"/>
      <c r="R492" s="985"/>
      <c r="S492" s="985"/>
      <c r="T492" s="985"/>
      <c r="U492" s="985"/>
      <c r="V492" s="985"/>
      <c r="W492" s="985"/>
    </row>
    <row r="493" ht="22.5" customHeight="1">
      <c r="B493" s="992"/>
      <c r="C493" s="992"/>
      <c r="D493" s="1004">
        <f>sumif('الواردات'!H:H,A493,'الواردات'!L:L)</f>
        <v>0</v>
      </c>
      <c r="E493" s="999"/>
      <c r="F493" s="999"/>
      <c r="H493" s="985"/>
      <c r="I493" s="985"/>
      <c r="J493" s="985"/>
      <c r="K493" s="985"/>
      <c r="L493" s="985"/>
      <c r="M493" s="985"/>
      <c r="N493" s="985"/>
      <c r="P493" s="985"/>
      <c r="Q493" s="985"/>
      <c r="R493" s="985"/>
      <c r="S493" s="985"/>
      <c r="T493" s="985"/>
      <c r="U493" s="985"/>
      <c r="V493" s="985"/>
      <c r="W493" s="985"/>
    </row>
    <row r="494" ht="22.5" customHeight="1">
      <c r="B494" s="992"/>
      <c r="C494" s="992"/>
      <c r="D494" s="1004">
        <f>sumif('الواردات'!H:H,A494,'الواردات'!L:L)</f>
        <v>0</v>
      </c>
      <c r="E494" s="999"/>
      <c r="F494" s="999"/>
      <c r="H494" s="985"/>
      <c r="I494" s="985"/>
      <c r="J494" s="985"/>
      <c r="K494" s="985"/>
      <c r="L494" s="985"/>
      <c r="M494" s="985"/>
      <c r="N494" s="985"/>
      <c r="P494" s="985"/>
      <c r="Q494" s="985"/>
      <c r="R494" s="985"/>
      <c r="S494" s="985"/>
      <c r="T494" s="985"/>
      <c r="U494" s="985"/>
      <c r="V494" s="985"/>
      <c r="W494" s="985"/>
    </row>
    <row r="495" ht="22.5" customHeight="1">
      <c r="B495" s="992"/>
      <c r="C495" s="992"/>
      <c r="D495" s="1004">
        <f>sumif('الواردات'!H:H,A495,'الواردات'!L:L)</f>
        <v>0</v>
      </c>
      <c r="E495" s="999"/>
      <c r="F495" s="999"/>
      <c r="H495" s="985"/>
      <c r="I495" s="985"/>
      <c r="J495" s="985"/>
      <c r="K495" s="985"/>
      <c r="L495" s="985"/>
      <c r="M495" s="985"/>
      <c r="N495" s="985"/>
      <c r="P495" s="985"/>
      <c r="Q495" s="985"/>
      <c r="R495" s="985"/>
      <c r="S495" s="985"/>
      <c r="T495" s="985"/>
      <c r="U495" s="985"/>
      <c r="V495" s="985"/>
      <c r="W495" s="985"/>
    </row>
    <row r="496" ht="22.5" customHeight="1">
      <c r="B496" s="992"/>
      <c r="C496" s="992"/>
      <c r="D496" s="1004">
        <f>sumif('الواردات'!H:H,A496,'الواردات'!L:L)</f>
        <v>0</v>
      </c>
      <c r="E496" s="999"/>
      <c r="F496" s="999"/>
      <c r="H496" s="985"/>
      <c r="I496" s="985"/>
      <c r="J496" s="985"/>
      <c r="K496" s="985"/>
      <c r="L496" s="985"/>
      <c r="M496" s="985"/>
      <c r="N496" s="985"/>
      <c r="P496" s="985"/>
      <c r="Q496" s="985"/>
      <c r="R496" s="985"/>
      <c r="S496" s="985"/>
      <c r="T496" s="985"/>
      <c r="U496" s="985"/>
      <c r="V496" s="985"/>
      <c r="W496" s="985"/>
    </row>
    <row r="497" ht="22.5" customHeight="1">
      <c r="B497" s="992"/>
      <c r="C497" s="992"/>
      <c r="D497" s="1004">
        <f>sumif('الواردات'!H:H,A497,'الواردات'!L:L)</f>
        <v>0</v>
      </c>
      <c r="E497" s="999"/>
      <c r="F497" s="999"/>
      <c r="H497" s="985"/>
      <c r="I497" s="985"/>
      <c r="J497" s="985"/>
      <c r="K497" s="985"/>
      <c r="L497" s="985"/>
      <c r="M497" s="985"/>
      <c r="N497" s="985"/>
      <c r="P497" s="985"/>
      <c r="Q497" s="985"/>
      <c r="R497" s="985"/>
      <c r="S497" s="985"/>
      <c r="T497" s="985"/>
      <c r="U497" s="985"/>
      <c r="V497" s="985"/>
      <c r="W497" s="985"/>
    </row>
    <row r="498" ht="22.5" customHeight="1">
      <c r="B498" s="992"/>
      <c r="C498" s="992"/>
      <c r="D498" s="1004">
        <f>sumif('الواردات'!H:H,A498,'الواردات'!L:L)</f>
        <v>0</v>
      </c>
      <c r="E498" s="999"/>
      <c r="F498" s="999"/>
      <c r="H498" s="985"/>
      <c r="I498" s="985"/>
      <c r="J498" s="985"/>
      <c r="K498" s="985"/>
      <c r="L498" s="985"/>
      <c r="M498" s="985"/>
      <c r="N498" s="985"/>
      <c r="P498" s="985"/>
      <c r="Q498" s="985"/>
      <c r="R498" s="985"/>
      <c r="S498" s="985"/>
      <c r="T498" s="985"/>
      <c r="U498" s="985"/>
      <c r="V498" s="985"/>
      <c r="W498" s="985"/>
    </row>
    <row r="499" ht="22.5" hidden="1" customHeight="1">
      <c r="B499" s="992"/>
      <c r="C499" s="992"/>
      <c r="D499" s="1004">
        <f>sumif('الواردات'!H:H,A499,'الواردات'!L:L)</f>
        <v>0</v>
      </c>
      <c r="E499" s="999"/>
      <c r="F499" s="999"/>
      <c r="H499" s="985"/>
      <c r="I499" s="985"/>
      <c r="J499" s="985"/>
      <c r="K499" s="985"/>
      <c r="L499" s="985"/>
      <c r="M499" s="985"/>
      <c r="N499" s="985"/>
      <c r="P499" s="985"/>
      <c r="Q499" s="985"/>
      <c r="R499" s="985"/>
      <c r="S499" s="985"/>
      <c r="T499" s="985"/>
      <c r="U499" s="985"/>
      <c r="V499" s="985"/>
      <c r="W499" s="985"/>
    </row>
    <row r="500" ht="22.5" customHeight="1">
      <c r="B500" s="992"/>
      <c r="C500" s="992"/>
      <c r="D500" s="1004">
        <f>sumif('الواردات'!H:H,A500,'الواردات'!L:L)</f>
        <v>0</v>
      </c>
      <c r="E500" s="999"/>
      <c r="F500" s="999"/>
      <c r="H500" s="985"/>
      <c r="I500" s="985"/>
      <c r="J500" s="985"/>
      <c r="K500" s="985"/>
      <c r="L500" s="985"/>
      <c r="M500" s="985"/>
      <c r="N500" s="985"/>
      <c r="P500" s="985"/>
      <c r="Q500" s="985"/>
      <c r="R500" s="985"/>
      <c r="S500" s="985"/>
      <c r="T500" s="985"/>
      <c r="U500" s="985"/>
      <c r="V500" s="985"/>
      <c r="W500" s="985"/>
    </row>
    <row r="501" ht="22.5" hidden="1" customHeight="1">
      <c r="B501" s="992"/>
      <c r="C501" s="992"/>
      <c r="D501" s="1004">
        <f>sumif('الواردات'!H:H,A501,'الواردات'!L:L)</f>
        <v>0</v>
      </c>
      <c r="E501" s="999"/>
      <c r="F501" s="999"/>
      <c r="H501" s="985"/>
      <c r="I501" s="985"/>
      <c r="J501" s="985"/>
      <c r="K501" s="985"/>
      <c r="L501" s="985"/>
      <c r="M501" s="985"/>
      <c r="N501" s="985"/>
      <c r="P501" s="985"/>
      <c r="Q501" s="985"/>
      <c r="R501" s="985"/>
      <c r="S501" s="985"/>
      <c r="T501" s="985"/>
      <c r="U501" s="985"/>
      <c r="V501" s="985"/>
      <c r="W501" s="985"/>
    </row>
    <row r="502" ht="22.5" hidden="1" customHeight="1">
      <c r="B502" s="992"/>
      <c r="C502" s="992"/>
      <c r="D502" s="1004">
        <f>sumif('الواردات'!H:H,A502,'الواردات'!L:L)</f>
        <v>0</v>
      </c>
      <c r="E502" s="999"/>
      <c r="F502" s="999"/>
      <c r="H502" s="985"/>
      <c r="I502" s="985"/>
      <c r="J502" s="985"/>
      <c r="K502" s="985"/>
      <c r="L502" s="985"/>
      <c r="M502" s="985"/>
      <c r="N502" s="985"/>
      <c r="P502" s="985"/>
      <c r="Q502" s="985"/>
      <c r="R502" s="985"/>
      <c r="S502" s="985"/>
      <c r="T502" s="985"/>
      <c r="U502" s="985"/>
      <c r="V502" s="985"/>
      <c r="W502" s="985"/>
    </row>
    <row r="503" ht="22.5" hidden="1" customHeight="1">
      <c r="B503" s="992"/>
      <c r="C503" s="992"/>
      <c r="D503" s="1004">
        <f>sumif('الواردات'!H:H,A503,'الواردات'!L:L)</f>
        <v>0</v>
      </c>
      <c r="E503" s="999"/>
      <c r="F503" s="999"/>
      <c r="H503" s="985"/>
      <c r="I503" s="985"/>
      <c r="J503" s="985"/>
      <c r="K503" s="985"/>
      <c r="L503" s="985"/>
      <c r="M503" s="985"/>
      <c r="N503" s="985"/>
      <c r="P503" s="985"/>
      <c r="Q503" s="985"/>
      <c r="R503" s="985"/>
      <c r="S503" s="985"/>
      <c r="T503" s="985"/>
      <c r="U503" s="985"/>
      <c r="V503" s="985"/>
      <c r="W503" s="985"/>
    </row>
    <row r="504" ht="22.5" customHeight="1">
      <c r="B504" s="992"/>
      <c r="C504" s="992"/>
      <c r="D504" s="1004">
        <f>sumif('الواردات'!H:H,A504,'الواردات'!L:L)</f>
        <v>0</v>
      </c>
      <c r="E504" s="999"/>
      <c r="F504" s="999"/>
      <c r="H504" s="985"/>
      <c r="I504" s="985"/>
      <c r="J504" s="985"/>
      <c r="K504" s="985"/>
      <c r="L504" s="985"/>
      <c r="M504" s="985"/>
      <c r="N504" s="985"/>
      <c r="P504" s="985"/>
      <c r="Q504" s="985"/>
      <c r="R504" s="985"/>
      <c r="S504" s="985"/>
      <c r="T504" s="985"/>
      <c r="U504" s="985"/>
      <c r="V504" s="985"/>
      <c r="W504" s="985"/>
    </row>
    <row r="505" ht="22.5" customHeight="1">
      <c r="B505" s="992"/>
      <c r="C505" s="992"/>
      <c r="D505" s="1004">
        <f>sumif('الواردات'!H:H,A505,'الواردات'!L:L)</f>
        <v>0</v>
      </c>
      <c r="E505" s="999"/>
      <c r="F505" s="999"/>
      <c r="H505" s="985"/>
      <c r="I505" s="985"/>
      <c r="J505" s="985"/>
      <c r="K505" s="985"/>
      <c r="L505" s="985"/>
      <c r="M505" s="985"/>
      <c r="N505" s="985"/>
      <c r="P505" s="985"/>
      <c r="Q505" s="985"/>
      <c r="R505" s="985"/>
      <c r="S505" s="985"/>
      <c r="T505" s="985"/>
      <c r="U505" s="985"/>
      <c r="V505" s="985"/>
      <c r="W505" s="985"/>
    </row>
    <row r="506" ht="22.5" customHeight="1">
      <c r="B506" s="992"/>
      <c r="C506" s="992"/>
      <c r="D506" s="1004">
        <f>sumif('الواردات'!H:H,A506,'الواردات'!L:L)</f>
        <v>0</v>
      </c>
      <c r="E506" s="999"/>
      <c r="F506" s="999"/>
      <c r="H506" s="985"/>
      <c r="I506" s="985"/>
      <c r="J506" s="985"/>
      <c r="K506" s="985"/>
      <c r="L506" s="985"/>
      <c r="M506" s="985"/>
      <c r="N506" s="985"/>
      <c r="P506" s="985"/>
      <c r="Q506" s="985"/>
      <c r="R506" s="985"/>
      <c r="S506" s="985"/>
      <c r="T506" s="985"/>
      <c r="U506" s="985"/>
      <c r="V506" s="985"/>
      <c r="W506" s="985"/>
    </row>
    <row r="507" ht="22.5" hidden="1" customHeight="1">
      <c r="B507" s="992"/>
      <c r="C507" s="992"/>
      <c r="D507" s="1004">
        <f>sumif('الواردات'!H:H,A507,'الواردات'!L:L)</f>
        <v>0</v>
      </c>
      <c r="E507" s="999"/>
      <c r="F507" s="999"/>
      <c r="H507" s="985"/>
      <c r="I507" s="985"/>
      <c r="J507" s="985"/>
      <c r="K507" s="985"/>
      <c r="L507" s="985"/>
      <c r="M507" s="985"/>
      <c r="N507" s="985"/>
      <c r="P507" s="985"/>
      <c r="Q507" s="985"/>
      <c r="R507" s="985"/>
      <c r="S507" s="985"/>
      <c r="T507" s="985"/>
      <c r="U507" s="985"/>
      <c r="V507" s="985"/>
      <c r="W507" s="985"/>
    </row>
    <row r="508" ht="22.5" customHeight="1">
      <c r="B508" s="992"/>
      <c r="C508" s="992"/>
      <c r="D508" s="1004">
        <f>sumif('الواردات'!H:H,A508,'الواردات'!L:L)</f>
        <v>0</v>
      </c>
      <c r="E508" s="999"/>
      <c r="F508" s="999"/>
      <c r="H508" s="985"/>
      <c r="I508" s="985"/>
      <c r="J508" s="985"/>
      <c r="K508" s="985"/>
      <c r="L508" s="985"/>
      <c r="M508" s="985"/>
      <c r="N508" s="985"/>
      <c r="P508" s="985"/>
      <c r="Q508" s="985"/>
      <c r="R508" s="985"/>
      <c r="S508" s="985"/>
      <c r="T508" s="985"/>
      <c r="U508" s="985"/>
      <c r="V508" s="985"/>
      <c r="W508" s="985"/>
    </row>
    <row r="509" ht="22.5" customHeight="1">
      <c r="B509" s="992"/>
      <c r="C509" s="992"/>
      <c r="D509" s="1004">
        <f>sumif('الواردات'!H:H,A509,'الواردات'!L:L)</f>
        <v>0</v>
      </c>
      <c r="E509" s="999"/>
      <c r="F509" s="999"/>
      <c r="H509" s="985"/>
      <c r="I509" s="985"/>
      <c r="J509" s="985"/>
      <c r="K509" s="985"/>
      <c r="L509" s="985"/>
      <c r="M509" s="985"/>
      <c r="N509" s="985"/>
      <c r="P509" s="985"/>
      <c r="Q509" s="985"/>
      <c r="R509" s="985"/>
      <c r="S509" s="985"/>
      <c r="T509" s="985"/>
      <c r="U509" s="985"/>
      <c r="V509" s="985"/>
      <c r="W509" s="985"/>
    </row>
    <row r="510" ht="22.5" customHeight="1">
      <c r="B510" s="992"/>
      <c r="C510" s="992"/>
      <c r="D510" s="1004">
        <f>sumif('الواردات'!H:H,A510,'الواردات'!L:L)</f>
        <v>0</v>
      </c>
      <c r="E510" s="999"/>
      <c r="F510" s="999"/>
      <c r="H510" s="985"/>
      <c r="I510" s="985"/>
      <c r="J510" s="985"/>
      <c r="K510" s="985"/>
      <c r="L510" s="985"/>
      <c r="M510" s="985"/>
      <c r="N510" s="985"/>
      <c r="P510" s="985"/>
      <c r="Q510" s="985"/>
      <c r="R510" s="985"/>
      <c r="S510" s="985"/>
      <c r="T510" s="985"/>
      <c r="U510" s="985"/>
      <c r="V510" s="985"/>
      <c r="W510" s="985"/>
    </row>
    <row r="511" ht="22.5" customHeight="1">
      <c r="B511" s="992"/>
      <c r="C511" s="992"/>
      <c r="D511" s="1004">
        <f>sumif('الواردات'!H:H,A511,'الواردات'!L:L)</f>
        <v>0</v>
      </c>
      <c r="E511" s="999"/>
      <c r="F511" s="999"/>
      <c r="H511" s="985"/>
      <c r="I511" s="985"/>
      <c r="J511" s="985"/>
      <c r="K511" s="985"/>
      <c r="L511" s="985"/>
      <c r="M511" s="985"/>
      <c r="N511" s="985"/>
      <c r="P511" s="985"/>
      <c r="Q511" s="985"/>
      <c r="R511" s="985"/>
      <c r="S511" s="985"/>
      <c r="T511" s="985"/>
      <c r="U511" s="985"/>
      <c r="V511" s="985"/>
      <c r="W511" s="985"/>
    </row>
    <row r="512" ht="22.5" customHeight="1">
      <c r="B512" s="992"/>
      <c r="C512" s="992"/>
      <c r="D512" s="1004">
        <f>sumif('الواردات'!H:H,A512,'الواردات'!L:L)</f>
        <v>0</v>
      </c>
      <c r="E512" s="999"/>
      <c r="F512" s="999"/>
      <c r="H512" s="985"/>
      <c r="I512" s="985"/>
      <c r="J512" s="985"/>
      <c r="K512" s="985"/>
      <c r="L512" s="985"/>
      <c r="M512" s="985"/>
      <c r="N512" s="985"/>
      <c r="P512" s="985"/>
      <c r="Q512" s="985"/>
      <c r="R512" s="985"/>
      <c r="S512" s="985"/>
      <c r="T512" s="985"/>
      <c r="U512" s="985"/>
      <c r="V512" s="985"/>
      <c r="W512" s="985"/>
    </row>
    <row r="513" ht="22.5" hidden="1" customHeight="1">
      <c r="B513" s="992"/>
      <c r="C513" s="992"/>
      <c r="D513" s="1004">
        <f>sumif('الواردات'!H:H,A513,'الواردات'!L:L)</f>
        <v>0</v>
      </c>
      <c r="E513" s="999"/>
      <c r="F513" s="999"/>
      <c r="H513" s="985"/>
      <c r="I513" s="985"/>
      <c r="J513" s="985"/>
      <c r="K513" s="985"/>
      <c r="L513" s="985"/>
      <c r="M513" s="985"/>
      <c r="N513" s="985"/>
      <c r="P513" s="985"/>
      <c r="Q513" s="985"/>
      <c r="R513" s="985"/>
      <c r="S513" s="985"/>
      <c r="T513" s="985"/>
      <c r="U513" s="985"/>
      <c r="V513" s="985"/>
      <c r="W513" s="985"/>
    </row>
    <row r="514" ht="22.5" customHeight="1">
      <c r="B514" s="992"/>
      <c r="C514" s="992"/>
      <c r="D514" s="1004">
        <f>sumif('الواردات'!H:H,A514,'الواردات'!L:L)</f>
        <v>0</v>
      </c>
      <c r="E514" s="999"/>
      <c r="F514" s="999"/>
      <c r="H514" s="985"/>
      <c r="I514" s="985"/>
      <c r="J514" s="985"/>
      <c r="K514" s="985"/>
      <c r="L514" s="985"/>
      <c r="M514" s="985"/>
      <c r="N514" s="985"/>
      <c r="P514" s="985"/>
      <c r="Q514" s="985"/>
      <c r="R514" s="985"/>
      <c r="S514" s="985"/>
      <c r="T514" s="985"/>
      <c r="U514" s="985"/>
      <c r="V514" s="985"/>
      <c r="W514" s="985"/>
    </row>
    <row r="515" ht="22.5" customHeight="1">
      <c r="B515" s="992"/>
      <c r="C515" s="992"/>
      <c r="D515" s="1004">
        <f>sumif('الواردات'!H:H,A515,'الواردات'!L:L)</f>
        <v>0</v>
      </c>
      <c r="E515" s="999"/>
      <c r="F515" s="999"/>
      <c r="H515" s="985"/>
      <c r="I515" s="985"/>
      <c r="J515" s="985"/>
      <c r="K515" s="985"/>
      <c r="L515" s="985"/>
      <c r="M515" s="985"/>
      <c r="N515" s="985"/>
      <c r="P515" s="985"/>
      <c r="Q515" s="985"/>
      <c r="R515" s="985"/>
      <c r="S515" s="985"/>
      <c r="T515" s="985"/>
      <c r="U515" s="985"/>
      <c r="V515" s="985"/>
      <c r="W515" s="985"/>
    </row>
    <row r="516" ht="22.5" customHeight="1">
      <c r="B516" s="992"/>
      <c r="C516" s="992"/>
      <c r="D516" s="1004">
        <f>sumif('الواردات'!H:H,A516,'الواردات'!L:L)</f>
        <v>0</v>
      </c>
      <c r="E516" s="999"/>
      <c r="F516" s="999"/>
      <c r="H516" s="985"/>
      <c r="I516" s="985"/>
      <c r="J516" s="985"/>
      <c r="K516" s="985"/>
      <c r="L516" s="985"/>
      <c r="M516" s="985"/>
      <c r="N516" s="985"/>
      <c r="P516" s="985"/>
      <c r="Q516" s="985"/>
      <c r="R516" s="985"/>
      <c r="S516" s="985"/>
      <c r="T516" s="985"/>
      <c r="U516" s="985"/>
      <c r="V516" s="985"/>
      <c r="W516" s="985"/>
    </row>
    <row r="517" ht="22.5" hidden="1" customHeight="1">
      <c r="B517" s="992"/>
      <c r="C517" s="992"/>
      <c r="D517" s="1004">
        <f>sumif('الواردات'!H:H,A517,'الواردات'!L:L)</f>
        <v>0</v>
      </c>
      <c r="E517" s="999"/>
      <c r="F517" s="999"/>
      <c r="H517" s="985"/>
      <c r="I517" s="985"/>
      <c r="J517" s="985"/>
      <c r="K517" s="985"/>
      <c r="L517" s="985"/>
      <c r="M517" s="985"/>
      <c r="N517" s="985"/>
      <c r="P517" s="985"/>
      <c r="Q517" s="985"/>
      <c r="R517" s="985"/>
      <c r="S517" s="985"/>
      <c r="T517" s="985"/>
      <c r="U517" s="985"/>
      <c r="V517" s="985"/>
      <c r="W517" s="985"/>
    </row>
    <row r="518" ht="22.5" customHeight="1">
      <c r="B518" s="992"/>
      <c r="C518" s="992"/>
      <c r="D518" s="1004">
        <f>sumif('الواردات'!H:H,A518,'الواردات'!L:L)</f>
        <v>0</v>
      </c>
      <c r="E518" s="999"/>
      <c r="F518" s="999"/>
      <c r="H518" s="985"/>
      <c r="I518" s="985"/>
      <c r="J518" s="985"/>
      <c r="K518" s="985"/>
      <c r="L518" s="985"/>
      <c r="M518" s="985"/>
      <c r="N518" s="985"/>
      <c r="P518" s="985"/>
      <c r="Q518" s="985"/>
      <c r="R518" s="985"/>
      <c r="S518" s="985"/>
      <c r="T518" s="985"/>
      <c r="U518" s="985"/>
      <c r="V518" s="985"/>
      <c r="W518" s="985"/>
    </row>
    <row r="519" ht="22.5" customHeight="1">
      <c r="B519" s="992"/>
      <c r="C519" s="992"/>
      <c r="D519" s="1004">
        <f>sumif('الواردات'!H:H,A519,'الواردات'!L:L)</f>
        <v>0</v>
      </c>
      <c r="E519" s="999"/>
      <c r="F519" s="999"/>
      <c r="H519" s="985"/>
      <c r="I519" s="985"/>
      <c r="J519" s="985"/>
      <c r="K519" s="985"/>
      <c r="L519" s="985"/>
      <c r="M519" s="985"/>
      <c r="N519" s="985"/>
      <c r="P519" s="985"/>
      <c r="Q519" s="985"/>
      <c r="R519" s="985"/>
      <c r="S519" s="985"/>
      <c r="T519" s="985"/>
      <c r="U519" s="985"/>
      <c r="V519" s="985"/>
      <c r="W519" s="985"/>
    </row>
    <row r="520" ht="22.5" customHeight="1">
      <c r="B520" s="992"/>
      <c r="C520" s="992"/>
      <c r="D520" s="1004">
        <f>sumif('الواردات'!H:H,A520,'الواردات'!L:L)</f>
        <v>0</v>
      </c>
      <c r="E520" s="999"/>
      <c r="F520" s="999"/>
      <c r="H520" s="985"/>
      <c r="I520" s="985"/>
      <c r="J520" s="985"/>
      <c r="K520" s="985"/>
      <c r="L520" s="985"/>
      <c r="M520" s="985"/>
      <c r="N520" s="985"/>
      <c r="P520" s="985"/>
      <c r="Q520" s="985"/>
      <c r="R520" s="985"/>
      <c r="S520" s="985"/>
      <c r="T520" s="985"/>
      <c r="U520" s="985"/>
      <c r="V520" s="985"/>
      <c r="W520" s="985"/>
    </row>
    <row r="521" ht="22.5" customHeight="1">
      <c r="B521" s="992"/>
      <c r="C521" s="992"/>
      <c r="D521" s="1004">
        <f>sumif('الواردات'!H:H,A521,'الواردات'!L:L)</f>
        <v>0</v>
      </c>
      <c r="E521" s="999"/>
      <c r="F521" s="999"/>
      <c r="H521" s="985"/>
      <c r="I521" s="985"/>
      <c r="J521" s="985"/>
      <c r="K521" s="985"/>
      <c r="L521" s="985"/>
      <c r="M521" s="985"/>
      <c r="N521" s="985"/>
      <c r="P521" s="985"/>
      <c r="Q521" s="985"/>
      <c r="R521" s="985"/>
      <c r="S521" s="985"/>
      <c r="T521" s="985"/>
      <c r="U521" s="985"/>
      <c r="V521" s="985"/>
      <c r="W521" s="985"/>
    </row>
    <row r="522" ht="22.5" customHeight="1">
      <c r="B522" s="992"/>
      <c r="C522" s="992"/>
      <c r="D522" s="1004">
        <f>sumif('الواردات'!H:H,A522,'الواردات'!L:L)</f>
        <v>0</v>
      </c>
      <c r="E522" s="999"/>
      <c r="F522" s="999"/>
      <c r="H522" s="985"/>
      <c r="I522" s="985"/>
      <c r="J522" s="985"/>
      <c r="K522" s="985"/>
      <c r="L522" s="985"/>
      <c r="M522" s="985"/>
      <c r="N522" s="985"/>
      <c r="P522" s="985"/>
      <c r="Q522" s="985"/>
      <c r="R522" s="985"/>
      <c r="S522" s="985"/>
      <c r="T522" s="985"/>
      <c r="U522" s="985"/>
      <c r="V522" s="985"/>
      <c r="W522" s="985"/>
    </row>
    <row r="523" ht="22.5" customHeight="1">
      <c r="B523" s="992"/>
      <c r="C523" s="992"/>
      <c r="D523" s="1004">
        <f>sumif('الواردات'!H:H,A523,'الواردات'!L:L)</f>
        <v>0</v>
      </c>
      <c r="E523" s="999"/>
      <c r="F523" s="999"/>
      <c r="H523" s="985"/>
      <c r="I523" s="985"/>
      <c r="J523" s="985"/>
      <c r="K523" s="985"/>
      <c r="L523" s="985"/>
      <c r="M523" s="985"/>
      <c r="N523" s="985"/>
      <c r="P523" s="985"/>
      <c r="Q523" s="985"/>
      <c r="R523" s="985"/>
      <c r="S523" s="985"/>
      <c r="T523" s="985"/>
      <c r="U523" s="985"/>
      <c r="V523" s="985"/>
      <c r="W523" s="985"/>
    </row>
    <row r="524" ht="22.5" hidden="1" customHeight="1">
      <c r="B524" s="992"/>
      <c r="C524" s="992"/>
      <c r="D524" s="1004">
        <f>sumif('الواردات'!H:H,A524,'الواردات'!L:L)</f>
        <v>0</v>
      </c>
      <c r="E524" s="999"/>
      <c r="F524" s="999"/>
      <c r="H524" s="985"/>
      <c r="I524" s="985"/>
      <c r="J524" s="985"/>
      <c r="K524" s="985"/>
      <c r="L524" s="985"/>
      <c r="M524" s="985"/>
      <c r="N524" s="985"/>
      <c r="P524" s="985"/>
      <c r="Q524" s="985"/>
      <c r="R524" s="985"/>
      <c r="S524" s="985"/>
      <c r="T524" s="985"/>
      <c r="U524" s="985"/>
      <c r="V524" s="985"/>
      <c r="W524" s="985"/>
    </row>
    <row r="525" ht="22.5" customHeight="1">
      <c r="B525" s="992"/>
      <c r="C525" s="992"/>
      <c r="D525" s="1004">
        <f>sumif('الواردات'!H:H,A525,'الواردات'!L:L)</f>
        <v>0</v>
      </c>
      <c r="E525" s="999"/>
      <c r="F525" s="999"/>
      <c r="H525" s="985"/>
      <c r="I525" s="985"/>
      <c r="J525" s="985"/>
      <c r="K525" s="985"/>
      <c r="L525" s="985"/>
      <c r="M525" s="985"/>
      <c r="N525" s="985"/>
      <c r="P525" s="985"/>
      <c r="Q525" s="985"/>
      <c r="R525" s="985"/>
      <c r="S525" s="985"/>
      <c r="T525" s="985"/>
      <c r="U525" s="985"/>
      <c r="V525" s="985"/>
      <c r="W525" s="985"/>
    </row>
    <row r="526" ht="22.5" customHeight="1">
      <c r="B526" s="992"/>
      <c r="C526" s="992"/>
      <c r="D526" s="1004">
        <f>sumif('الواردات'!H:H,A526,'الواردات'!L:L)</f>
        <v>0</v>
      </c>
      <c r="E526" s="999"/>
      <c r="F526" s="999"/>
      <c r="H526" s="985"/>
      <c r="I526" s="985"/>
      <c r="J526" s="985"/>
      <c r="K526" s="985"/>
      <c r="L526" s="985"/>
      <c r="M526" s="985"/>
      <c r="N526" s="985"/>
      <c r="P526" s="985"/>
      <c r="Q526" s="985"/>
      <c r="R526" s="985"/>
      <c r="S526" s="985"/>
      <c r="T526" s="985"/>
      <c r="U526" s="985"/>
      <c r="V526" s="985"/>
      <c r="W526" s="985"/>
    </row>
    <row r="527" ht="22.5" hidden="1" customHeight="1">
      <c r="B527" s="992"/>
      <c r="C527" s="992"/>
      <c r="D527" s="1004">
        <f>sumif('الواردات'!H:H,A527,'الواردات'!L:L)</f>
        <v>0</v>
      </c>
      <c r="E527" s="999"/>
      <c r="F527" s="999"/>
      <c r="H527" s="985"/>
      <c r="I527" s="985"/>
      <c r="J527" s="985"/>
      <c r="K527" s="985"/>
      <c r="L527" s="985"/>
      <c r="M527" s="985"/>
      <c r="N527" s="985"/>
      <c r="P527" s="985"/>
      <c r="Q527" s="985"/>
      <c r="R527" s="985"/>
      <c r="S527" s="985"/>
      <c r="T527" s="985"/>
      <c r="U527" s="985"/>
      <c r="V527" s="985"/>
      <c r="W527" s="985"/>
    </row>
    <row r="528" ht="22.5" hidden="1" customHeight="1">
      <c r="B528" s="992"/>
      <c r="C528" s="992"/>
      <c r="D528" s="1004">
        <f>sumif('الواردات'!H:H,A528,'الواردات'!L:L)</f>
        <v>0</v>
      </c>
      <c r="E528" s="999"/>
      <c r="F528" s="999"/>
      <c r="H528" s="985"/>
      <c r="I528" s="985"/>
      <c r="J528" s="985"/>
      <c r="K528" s="985"/>
      <c r="L528" s="985"/>
      <c r="M528" s="985"/>
      <c r="N528" s="985"/>
      <c r="P528" s="985"/>
      <c r="Q528" s="985"/>
      <c r="R528" s="985"/>
      <c r="S528" s="985"/>
      <c r="T528" s="985"/>
      <c r="U528" s="985"/>
      <c r="V528" s="985"/>
      <c r="W528" s="985"/>
    </row>
    <row r="529" ht="22.5" hidden="1" customHeight="1">
      <c r="B529" s="992"/>
      <c r="C529" s="992"/>
      <c r="D529" s="1004">
        <f>sumif('الواردات'!H:H,A529,'الواردات'!L:L)</f>
        <v>0</v>
      </c>
      <c r="E529" s="999"/>
      <c r="F529" s="999"/>
      <c r="H529" s="985"/>
      <c r="I529" s="985"/>
      <c r="J529" s="985"/>
      <c r="K529" s="985"/>
      <c r="L529" s="985"/>
      <c r="M529" s="985"/>
      <c r="N529" s="985"/>
      <c r="P529" s="985"/>
      <c r="Q529" s="985"/>
      <c r="R529" s="985"/>
      <c r="S529" s="985"/>
      <c r="T529" s="985"/>
      <c r="U529" s="985"/>
      <c r="V529" s="985"/>
      <c r="W529" s="985"/>
    </row>
    <row r="530" ht="22.5" customHeight="1">
      <c r="B530" s="992"/>
      <c r="C530" s="992"/>
      <c r="D530" s="1004">
        <f>sumif('الواردات'!H:H,A530,'الواردات'!L:L)</f>
        <v>0</v>
      </c>
      <c r="E530" s="999"/>
      <c r="F530" s="999"/>
      <c r="H530" s="985"/>
      <c r="I530" s="985"/>
      <c r="J530" s="985"/>
      <c r="K530" s="985"/>
      <c r="L530" s="985"/>
      <c r="M530" s="985"/>
      <c r="N530" s="985"/>
      <c r="P530" s="985"/>
      <c r="Q530" s="985"/>
      <c r="R530" s="985"/>
      <c r="S530" s="985"/>
      <c r="T530" s="985"/>
      <c r="U530" s="985"/>
      <c r="V530" s="985"/>
      <c r="W530" s="985"/>
    </row>
    <row r="531" ht="22.5" hidden="1" customHeight="1">
      <c r="B531" s="992"/>
      <c r="C531" s="992"/>
      <c r="D531" s="1004">
        <f>sumif('الواردات'!H:H,A531,'الواردات'!L:L)</f>
        <v>0</v>
      </c>
      <c r="E531" s="999"/>
      <c r="F531" s="999"/>
      <c r="H531" s="985"/>
      <c r="I531" s="985"/>
      <c r="J531" s="985"/>
      <c r="K531" s="985"/>
      <c r="L531" s="985"/>
      <c r="M531" s="985"/>
      <c r="N531" s="985"/>
      <c r="P531" s="985"/>
      <c r="Q531" s="985"/>
      <c r="R531" s="985"/>
      <c r="S531" s="985"/>
      <c r="T531" s="985"/>
      <c r="U531" s="985"/>
      <c r="V531" s="985"/>
      <c r="W531" s="985"/>
    </row>
    <row r="532" ht="22.5" hidden="1" customHeight="1">
      <c r="B532" s="992"/>
      <c r="C532" s="992"/>
      <c r="D532" s="1004">
        <f>sumif('الواردات'!H:H,A532,'الواردات'!L:L)</f>
        <v>0</v>
      </c>
      <c r="E532" s="999"/>
      <c r="F532" s="999"/>
      <c r="H532" s="985"/>
      <c r="I532" s="985"/>
      <c r="J532" s="985"/>
      <c r="K532" s="985"/>
      <c r="L532" s="985"/>
      <c r="M532" s="985"/>
      <c r="N532" s="985"/>
      <c r="P532" s="985"/>
      <c r="Q532" s="985"/>
      <c r="R532" s="985"/>
      <c r="S532" s="985"/>
      <c r="T532" s="985"/>
      <c r="U532" s="985"/>
      <c r="V532" s="985"/>
      <c r="W532" s="985"/>
    </row>
    <row r="533" ht="22.5" hidden="1" customHeight="1">
      <c r="B533" s="992"/>
      <c r="C533" s="992"/>
      <c r="D533" s="1004">
        <f>sumif('الواردات'!H:H,A533,'الواردات'!L:L)</f>
        <v>0</v>
      </c>
      <c r="E533" s="999"/>
      <c r="F533" s="999"/>
      <c r="H533" s="985"/>
      <c r="I533" s="985"/>
      <c r="J533" s="985"/>
      <c r="K533" s="985"/>
      <c r="L533" s="985"/>
      <c r="M533" s="985"/>
      <c r="N533" s="985"/>
      <c r="P533" s="985"/>
      <c r="Q533" s="985"/>
      <c r="R533" s="985"/>
      <c r="S533" s="985"/>
      <c r="T533" s="985"/>
      <c r="U533" s="985"/>
      <c r="V533" s="985"/>
      <c r="W533" s="985"/>
    </row>
    <row r="534" ht="22.5" hidden="1" customHeight="1">
      <c r="B534" s="992"/>
      <c r="C534" s="992"/>
      <c r="D534" s="1004">
        <f>sumif('الواردات'!H:H,A534,'الواردات'!L:L)</f>
        <v>0</v>
      </c>
      <c r="E534" s="999"/>
      <c r="F534" s="999"/>
      <c r="H534" s="985"/>
      <c r="I534" s="985"/>
      <c r="J534" s="985"/>
      <c r="K534" s="985"/>
      <c r="L534" s="985"/>
      <c r="M534" s="985"/>
      <c r="N534" s="985"/>
      <c r="P534" s="985"/>
      <c r="Q534" s="985"/>
      <c r="R534" s="985"/>
      <c r="S534" s="985"/>
      <c r="T534" s="985"/>
      <c r="U534" s="985"/>
      <c r="V534" s="985"/>
      <c r="W534" s="985"/>
    </row>
    <row r="535" ht="22.5" hidden="1" customHeight="1">
      <c r="B535" s="992"/>
      <c r="C535" s="992"/>
      <c r="D535" s="1004">
        <f>sumif('الواردات'!H:H,A535,'الواردات'!L:L)</f>
        <v>0</v>
      </c>
      <c r="E535" s="999"/>
      <c r="F535" s="999"/>
      <c r="H535" s="985"/>
      <c r="I535" s="985"/>
      <c r="J535" s="985"/>
      <c r="K535" s="985"/>
      <c r="L535" s="985"/>
      <c r="M535" s="985"/>
      <c r="N535" s="985"/>
      <c r="P535" s="985"/>
      <c r="Q535" s="985"/>
      <c r="R535" s="985"/>
      <c r="S535" s="985"/>
      <c r="T535" s="985"/>
      <c r="U535" s="985"/>
      <c r="V535" s="985"/>
      <c r="W535" s="985"/>
    </row>
    <row r="536" ht="22.5" customHeight="1">
      <c r="B536" s="992"/>
      <c r="C536" s="992"/>
      <c r="D536" s="1004">
        <f>sumif('الواردات'!H:H,A536,'الواردات'!L:L)</f>
        <v>0</v>
      </c>
      <c r="E536" s="999"/>
      <c r="F536" s="999"/>
      <c r="H536" s="985"/>
      <c r="I536" s="985"/>
      <c r="J536" s="985"/>
      <c r="K536" s="985"/>
      <c r="L536" s="985"/>
      <c r="M536" s="985"/>
      <c r="N536" s="985"/>
      <c r="P536" s="985"/>
      <c r="Q536" s="985"/>
      <c r="R536" s="985"/>
      <c r="S536" s="985"/>
      <c r="T536" s="985"/>
      <c r="U536" s="985"/>
      <c r="V536" s="985"/>
      <c r="W536" s="985"/>
    </row>
    <row r="537" ht="22.5" customHeight="1">
      <c r="B537" s="992"/>
      <c r="C537" s="992"/>
      <c r="D537" s="1004">
        <f>sumif('الواردات'!H:H,A537,'الواردات'!L:L)</f>
        <v>0</v>
      </c>
      <c r="E537" s="999"/>
      <c r="F537" s="999"/>
      <c r="H537" s="985"/>
      <c r="I537" s="985"/>
      <c r="J537" s="985"/>
      <c r="K537" s="985"/>
      <c r="L537" s="985"/>
      <c r="M537" s="985"/>
      <c r="N537" s="985"/>
      <c r="P537" s="985"/>
      <c r="Q537" s="985"/>
      <c r="R537" s="985"/>
      <c r="S537" s="985"/>
      <c r="T537" s="985"/>
      <c r="U537" s="985"/>
      <c r="V537" s="985"/>
      <c r="W537" s="985"/>
    </row>
    <row r="538" ht="22.5" hidden="1" customHeight="1">
      <c r="B538" s="992"/>
      <c r="C538" s="992"/>
      <c r="D538" s="1004">
        <f>sumif('الواردات'!H:H,A538,'الواردات'!L:L)</f>
        <v>0</v>
      </c>
      <c r="E538" s="999"/>
      <c r="F538" s="999"/>
      <c r="H538" s="985"/>
      <c r="I538" s="985"/>
      <c r="J538" s="985"/>
      <c r="K538" s="985"/>
      <c r="L538" s="985"/>
      <c r="M538" s="985"/>
      <c r="N538" s="985"/>
      <c r="P538" s="985"/>
      <c r="Q538" s="985"/>
      <c r="R538" s="985"/>
      <c r="S538" s="985"/>
      <c r="T538" s="985"/>
      <c r="U538" s="985"/>
      <c r="V538" s="985"/>
      <c r="W538" s="985"/>
    </row>
    <row r="539" ht="22.5" customHeight="1">
      <c r="B539" s="992"/>
      <c r="C539" s="992"/>
      <c r="D539" s="1004">
        <f>sumif('الواردات'!H:H,A539,'الواردات'!L:L)</f>
        <v>0</v>
      </c>
      <c r="E539" s="999"/>
      <c r="F539" s="999"/>
      <c r="H539" s="985"/>
      <c r="I539" s="985"/>
      <c r="J539" s="985"/>
      <c r="K539" s="985"/>
      <c r="L539" s="985"/>
      <c r="M539" s="985"/>
      <c r="N539" s="985"/>
      <c r="P539" s="985"/>
      <c r="Q539" s="985"/>
      <c r="R539" s="985"/>
      <c r="S539" s="985"/>
      <c r="T539" s="985"/>
      <c r="U539" s="985"/>
      <c r="V539" s="985"/>
      <c r="W539" s="985"/>
    </row>
    <row r="540" ht="22.5" hidden="1" customHeight="1">
      <c r="B540" s="992"/>
      <c r="C540" s="992"/>
      <c r="D540" s="1004">
        <f>sumif('الواردات'!H:H,A540,'الواردات'!L:L)</f>
        <v>0</v>
      </c>
      <c r="E540" s="999"/>
      <c r="F540" s="999"/>
      <c r="H540" s="985"/>
      <c r="I540" s="985"/>
      <c r="J540" s="985"/>
      <c r="K540" s="985"/>
      <c r="L540" s="985"/>
      <c r="M540" s="985"/>
      <c r="N540" s="985"/>
      <c r="P540" s="985"/>
      <c r="Q540" s="985"/>
      <c r="R540" s="985"/>
      <c r="S540" s="985"/>
      <c r="T540" s="985"/>
      <c r="U540" s="985"/>
      <c r="V540" s="985"/>
      <c r="W540" s="985"/>
    </row>
    <row r="541" ht="22.5" customHeight="1">
      <c r="B541" s="992"/>
      <c r="C541" s="992"/>
      <c r="D541" s="1004">
        <f>sumif('الواردات'!H:H,A541,'الواردات'!L:L)</f>
        <v>0</v>
      </c>
      <c r="E541" s="999"/>
      <c r="F541" s="999"/>
      <c r="H541" s="985"/>
      <c r="I541" s="985"/>
      <c r="J541" s="985"/>
      <c r="K541" s="985"/>
      <c r="L541" s="985"/>
      <c r="M541" s="985"/>
      <c r="N541" s="985"/>
      <c r="P541" s="985"/>
      <c r="Q541" s="985"/>
      <c r="R541" s="985"/>
      <c r="S541" s="985"/>
      <c r="T541" s="985"/>
      <c r="U541" s="985"/>
      <c r="V541" s="985"/>
      <c r="W541" s="985"/>
    </row>
    <row r="542" ht="22.5" hidden="1" customHeight="1">
      <c r="B542" s="992"/>
      <c r="C542" s="992"/>
      <c r="D542" s="1004">
        <f>sumif('الواردات'!H:H,A542,'الواردات'!L:L)</f>
        <v>0</v>
      </c>
      <c r="E542" s="999"/>
      <c r="F542" s="999"/>
      <c r="H542" s="985"/>
      <c r="I542" s="985"/>
      <c r="J542" s="985"/>
      <c r="K542" s="985"/>
      <c r="L542" s="985"/>
      <c r="M542" s="985"/>
      <c r="N542" s="985"/>
      <c r="P542" s="985"/>
      <c r="Q542" s="985"/>
      <c r="R542" s="985"/>
      <c r="S542" s="985"/>
      <c r="T542" s="985"/>
      <c r="U542" s="985"/>
      <c r="V542" s="985"/>
      <c r="W542" s="985"/>
    </row>
    <row r="543" ht="22.5" customHeight="1">
      <c r="B543" s="992"/>
      <c r="C543" s="992"/>
      <c r="D543" s="1004">
        <f>sumif('الواردات'!H:H,A543,'الواردات'!L:L)</f>
        <v>0</v>
      </c>
      <c r="E543" s="999"/>
      <c r="F543" s="999"/>
      <c r="H543" s="985"/>
      <c r="I543" s="985"/>
      <c r="J543" s="985"/>
      <c r="K543" s="985"/>
      <c r="L543" s="985"/>
      <c r="M543" s="985"/>
      <c r="N543" s="985"/>
      <c r="P543" s="985"/>
      <c r="Q543" s="985"/>
      <c r="R543" s="985"/>
      <c r="S543" s="985"/>
      <c r="T543" s="985"/>
      <c r="U543" s="985"/>
      <c r="V543" s="985"/>
      <c r="W543" s="985"/>
    </row>
    <row r="544" ht="22.5" customHeight="1">
      <c r="B544" s="992"/>
      <c r="C544" s="992"/>
      <c r="D544" s="1004">
        <f>sumif('الواردات'!H:H,A544,'الواردات'!L:L)</f>
        <v>0</v>
      </c>
      <c r="E544" s="999"/>
      <c r="F544" s="999"/>
      <c r="H544" s="985"/>
      <c r="I544" s="985"/>
      <c r="J544" s="985"/>
      <c r="K544" s="985"/>
      <c r="L544" s="985"/>
      <c r="M544" s="985"/>
      <c r="N544" s="985"/>
      <c r="P544" s="985"/>
      <c r="Q544" s="985"/>
      <c r="R544" s="985"/>
      <c r="S544" s="985"/>
      <c r="T544" s="985"/>
      <c r="U544" s="985"/>
      <c r="V544" s="985"/>
      <c r="W544" s="985"/>
    </row>
    <row r="545" ht="22.5" customHeight="1">
      <c r="B545" s="992"/>
      <c r="C545" s="992"/>
      <c r="D545" s="1004">
        <f>sumif('الواردات'!H:H,A545,'الواردات'!L:L)</f>
        <v>0</v>
      </c>
      <c r="E545" s="999"/>
      <c r="F545" s="999"/>
      <c r="H545" s="985"/>
      <c r="I545" s="985"/>
      <c r="J545" s="985"/>
      <c r="K545" s="985"/>
      <c r="L545" s="985"/>
      <c r="M545" s="985"/>
      <c r="N545" s="985"/>
      <c r="P545" s="985"/>
      <c r="Q545" s="985"/>
      <c r="R545" s="985"/>
      <c r="S545" s="985"/>
      <c r="T545" s="985"/>
      <c r="U545" s="985"/>
      <c r="V545" s="985"/>
      <c r="W545" s="985"/>
    </row>
    <row r="546" ht="22.5" customHeight="1">
      <c r="B546" s="992"/>
      <c r="C546" s="992"/>
      <c r="D546" s="1004">
        <f>sumif('الواردات'!H:H,A546,'الواردات'!L:L)</f>
        <v>0</v>
      </c>
      <c r="E546" s="999"/>
      <c r="F546" s="999"/>
      <c r="H546" s="985"/>
      <c r="I546" s="985"/>
      <c r="J546" s="985"/>
      <c r="K546" s="985"/>
      <c r="L546" s="985"/>
      <c r="M546" s="985"/>
      <c r="N546" s="985"/>
      <c r="P546" s="985"/>
      <c r="Q546" s="985"/>
      <c r="R546" s="985"/>
      <c r="S546" s="985"/>
      <c r="T546" s="985"/>
      <c r="U546" s="985"/>
      <c r="V546" s="985"/>
      <c r="W546" s="985"/>
    </row>
    <row r="547" ht="22.5" customHeight="1">
      <c r="B547" s="992"/>
      <c r="C547" s="992"/>
      <c r="D547" s="1004">
        <f>sumif('الواردات'!H:H,A547,'الواردات'!L:L)</f>
        <v>0</v>
      </c>
      <c r="E547" s="999"/>
      <c r="F547" s="999"/>
      <c r="H547" s="985"/>
      <c r="I547" s="985"/>
      <c r="J547" s="985"/>
      <c r="K547" s="985"/>
      <c r="L547" s="985"/>
      <c r="M547" s="985"/>
      <c r="N547" s="985"/>
      <c r="P547" s="985"/>
      <c r="Q547" s="985"/>
      <c r="R547" s="985"/>
      <c r="S547" s="985"/>
      <c r="T547" s="985"/>
      <c r="U547" s="985"/>
      <c r="V547" s="985"/>
      <c r="W547" s="985"/>
    </row>
    <row r="548" ht="22.5" customHeight="1">
      <c r="B548" s="992"/>
      <c r="C548" s="992"/>
      <c r="D548" s="1004">
        <f>sumif('الواردات'!H:H,A548,'الواردات'!L:L)</f>
        <v>0</v>
      </c>
      <c r="E548" s="999"/>
      <c r="F548" s="999"/>
      <c r="H548" s="985"/>
      <c r="I548" s="985"/>
      <c r="J548" s="985"/>
      <c r="K548" s="985"/>
      <c r="L548" s="985"/>
      <c r="M548" s="985"/>
      <c r="N548" s="985"/>
      <c r="P548" s="985"/>
      <c r="Q548" s="985"/>
      <c r="R548" s="985"/>
      <c r="S548" s="985"/>
      <c r="T548" s="985"/>
      <c r="U548" s="985"/>
      <c r="V548" s="985"/>
      <c r="W548" s="985"/>
    </row>
    <row r="549" ht="22.5" customHeight="1">
      <c r="B549" s="992"/>
      <c r="C549" s="992"/>
      <c r="D549" s="1004">
        <f>sumif('الواردات'!H:H,A549,'الواردات'!L:L)</f>
        <v>0</v>
      </c>
      <c r="E549" s="999"/>
      <c r="F549" s="999"/>
      <c r="H549" s="985"/>
      <c r="I549" s="985"/>
      <c r="J549" s="985"/>
      <c r="K549" s="985"/>
      <c r="L549" s="985"/>
      <c r="M549" s="985"/>
      <c r="N549" s="985"/>
      <c r="P549" s="985"/>
      <c r="Q549" s="985"/>
      <c r="R549" s="985"/>
      <c r="S549" s="985"/>
      <c r="T549" s="985"/>
      <c r="U549" s="985"/>
      <c r="V549" s="985"/>
      <c r="W549" s="985"/>
    </row>
    <row r="550" ht="22.5" customHeight="1">
      <c r="B550" s="992"/>
      <c r="C550" s="992"/>
      <c r="D550" s="1004">
        <f>sumif('الواردات'!H:H,A550,'الواردات'!L:L)</f>
        <v>0</v>
      </c>
      <c r="E550" s="999"/>
      <c r="F550" s="999"/>
      <c r="H550" s="985"/>
      <c r="I550" s="985"/>
      <c r="J550" s="985"/>
      <c r="K550" s="985"/>
      <c r="L550" s="985"/>
      <c r="M550" s="985"/>
      <c r="N550" s="985"/>
      <c r="P550" s="985"/>
      <c r="Q550" s="985"/>
      <c r="R550" s="985"/>
      <c r="S550" s="985"/>
      <c r="T550" s="985"/>
      <c r="U550" s="985"/>
      <c r="V550" s="985"/>
      <c r="W550" s="985"/>
    </row>
    <row r="551" ht="22.5" customHeight="1">
      <c r="B551" s="992"/>
      <c r="C551" s="992"/>
      <c r="D551" s="1004">
        <f>sumif('الواردات'!H:H,A551,'الواردات'!L:L)</f>
        <v>0</v>
      </c>
      <c r="E551" s="999"/>
      <c r="F551" s="999"/>
      <c r="H551" s="985"/>
      <c r="I551" s="985"/>
      <c r="J551" s="985"/>
      <c r="K551" s="985"/>
      <c r="L551" s="985"/>
      <c r="M551" s="985"/>
      <c r="N551" s="985"/>
      <c r="P551" s="985"/>
      <c r="Q551" s="985"/>
      <c r="R551" s="985"/>
      <c r="S551" s="985"/>
      <c r="T551" s="985"/>
      <c r="U551" s="985"/>
      <c r="V551" s="985"/>
      <c r="W551" s="985"/>
    </row>
    <row r="552" ht="22.5" customHeight="1">
      <c r="B552" s="992"/>
      <c r="C552" s="992"/>
      <c r="D552" s="1004">
        <f>sumif('الواردات'!H:H,A552,'الواردات'!L:L)</f>
        <v>0</v>
      </c>
      <c r="E552" s="999"/>
      <c r="F552" s="999"/>
      <c r="H552" s="985"/>
      <c r="I552" s="985"/>
      <c r="J552" s="985"/>
      <c r="K552" s="985"/>
      <c r="L552" s="985"/>
      <c r="M552" s="985"/>
      <c r="N552" s="985"/>
      <c r="P552" s="985"/>
      <c r="Q552" s="985"/>
      <c r="R552" s="985"/>
      <c r="S552" s="985"/>
      <c r="T552" s="985"/>
      <c r="U552" s="985"/>
      <c r="V552" s="985"/>
      <c r="W552" s="985"/>
    </row>
    <row r="553" ht="22.5" customHeight="1">
      <c r="B553" s="992"/>
      <c r="C553" s="992"/>
      <c r="D553" s="1004">
        <f>sumif('الواردات'!H:H,A553,'الواردات'!L:L)</f>
        <v>0</v>
      </c>
      <c r="E553" s="999"/>
      <c r="F553" s="999"/>
      <c r="H553" s="985"/>
      <c r="I553" s="985"/>
      <c r="J553" s="985"/>
      <c r="K553" s="985"/>
      <c r="L553" s="985"/>
      <c r="M553" s="985"/>
      <c r="N553" s="985"/>
      <c r="P553" s="985"/>
      <c r="Q553" s="985"/>
      <c r="R553" s="985"/>
      <c r="S553" s="985"/>
      <c r="T553" s="985"/>
      <c r="U553" s="985"/>
      <c r="V553" s="985"/>
      <c r="W553" s="985"/>
    </row>
    <row r="554" ht="22.5" hidden="1" customHeight="1">
      <c r="B554" s="992"/>
      <c r="C554" s="992"/>
      <c r="D554" s="1004">
        <f>sumif('الواردات'!H:H,A554,'الواردات'!L:L)</f>
        <v>0</v>
      </c>
      <c r="E554" s="999"/>
      <c r="F554" s="999"/>
      <c r="H554" s="985"/>
      <c r="I554" s="985"/>
      <c r="J554" s="985"/>
      <c r="K554" s="985"/>
      <c r="L554" s="985"/>
      <c r="M554" s="985"/>
      <c r="N554" s="985"/>
      <c r="P554" s="985"/>
      <c r="Q554" s="985"/>
      <c r="R554" s="985"/>
      <c r="S554" s="985"/>
      <c r="T554" s="985"/>
      <c r="U554" s="985"/>
      <c r="V554" s="985"/>
      <c r="W554" s="985"/>
    </row>
    <row r="555" ht="22.5" customHeight="1">
      <c r="B555" s="992"/>
      <c r="C555" s="992"/>
      <c r="D555" s="1004">
        <f>sumif('الواردات'!H:H,A555,'الواردات'!L:L)</f>
        <v>0</v>
      </c>
      <c r="E555" s="999"/>
      <c r="F555" s="999"/>
      <c r="H555" s="985"/>
      <c r="I555" s="985"/>
      <c r="J555" s="985"/>
      <c r="K555" s="985"/>
      <c r="L555" s="985"/>
      <c r="M555" s="985"/>
      <c r="N555" s="985"/>
      <c r="P555" s="985"/>
      <c r="Q555" s="985"/>
      <c r="R555" s="985"/>
      <c r="S555" s="985"/>
      <c r="T555" s="985"/>
      <c r="U555" s="985"/>
      <c r="V555" s="985"/>
      <c r="W555" s="985"/>
    </row>
    <row r="556" ht="22.5" customHeight="1">
      <c r="B556" s="992"/>
      <c r="C556" s="992"/>
      <c r="D556" s="1004">
        <f>sumif('الواردات'!H:H,A556,'الواردات'!L:L)</f>
        <v>0</v>
      </c>
      <c r="E556" s="999"/>
      <c r="F556" s="999"/>
      <c r="H556" s="985"/>
      <c r="I556" s="985"/>
      <c r="J556" s="985"/>
      <c r="K556" s="985"/>
      <c r="L556" s="985"/>
      <c r="M556" s="985"/>
      <c r="N556" s="985"/>
      <c r="P556" s="985"/>
      <c r="Q556" s="985"/>
      <c r="R556" s="985"/>
      <c r="S556" s="985"/>
      <c r="T556" s="985"/>
      <c r="U556" s="985"/>
      <c r="V556" s="985"/>
      <c r="W556" s="985"/>
    </row>
    <row r="557" ht="22.5" hidden="1" customHeight="1">
      <c r="B557" s="992"/>
      <c r="C557" s="992"/>
      <c r="D557" s="1004">
        <f>sumif('الواردات'!H:H,A557,'الواردات'!L:L)</f>
        <v>0</v>
      </c>
      <c r="E557" s="999"/>
      <c r="F557" s="999"/>
      <c r="H557" s="985"/>
      <c r="I557" s="985"/>
      <c r="J557" s="985"/>
      <c r="K557" s="985"/>
      <c r="L557" s="985"/>
      <c r="M557" s="985"/>
      <c r="N557" s="985"/>
      <c r="P557" s="985"/>
      <c r="Q557" s="985"/>
      <c r="R557" s="985"/>
      <c r="S557" s="985"/>
      <c r="T557" s="985"/>
      <c r="U557" s="985"/>
      <c r="V557" s="985"/>
      <c r="W557" s="985"/>
    </row>
    <row r="558" ht="22.5" customHeight="1">
      <c r="B558" s="992"/>
      <c r="C558" s="992"/>
      <c r="D558" s="1004">
        <f>sumif('الواردات'!H:H,A558,'الواردات'!L:L)</f>
        <v>0</v>
      </c>
      <c r="E558" s="999"/>
      <c r="F558" s="999"/>
      <c r="H558" s="985"/>
      <c r="I558" s="985"/>
      <c r="J558" s="985"/>
      <c r="K558" s="985"/>
      <c r="L558" s="985"/>
      <c r="M558" s="985"/>
      <c r="N558" s="985"/>
      <c r="P558" s="985"/>
      <c r="Q558" s="985"/>
      <c r="R558" s="985"/>
      <c r="S558" s="985"/>
      <c r="T558" s="985"/>
      <c r="U558" s="985"/>
      <c r="V558" s="985"/>
      <c r="W558" s="985"/>
    </row>
    <row r="559" ht="22.5" customHeight="1">
      <c r="B559" s="992"/>
      <c r="C559" s="992"/>
      <c r="D559" s="1004">
        <f>sumif('الواردات'!H:H,A559,'الواردات'!L:L)</f>
        <v>0</v>
      </c>
      <c r="E559" s="999"/>
      <c r="F559" s="999"/>
      <c r="H559" s="985"/>
      <c r="I559" s="985"/>
      <c r="J559" s="985"/>
      <c r="K559" s="985"/>
      <c r="L559" s="985"/>
      <c r="M559" s="985"/>
      <c r="N559" s="985"/>
      <c r="P559" s="985"/>
      <c r="Q559" s="985"/>
      <c r="R559" s="985"/>
      <c r="S559" s="985"/>
      <c r="T559" s="985"/>
      <c r="U559" s="985"/>
      <c r="V559" s="985"/>
      <c r="W559" s="985"/>
    </row>
    <row r="560" ht="22.5" hidden="1" customHeight="1">
      <c r="B560" s="992"/>
      <c r="C560" s="992"/>
      <c r="D560" s="1004">
        <f>sumif('الواردات'!H:H,A560,'الواردات'!L:L)</f>
        <v>0</v>
      </c>
      <c r="E560" s="999"/>
      <c r="F560" s="999"/>
      <c r="H560" s="985"/>
      <c r="I560" s="985"/>
      <c r="J560" s="985"/>
      <c r="K560" s="985"/>
      <c r="L560" s="985"/>
      <c r="M560" s="985"/>
      <c r="N560" s="985"/>
      <c r="P560" s="985"/>
      <c r="Q560" s="985"/>
      <c r="R560" s="985"/>
      <c r="S560" s="985"/>
      <c r="T560" s="985"/>
      <c r="U560" s="985"/>
      <c r="V560" s="985"/>
      <c r="W560" s="985"/>
    </row>
    <row r="561" ht="22.5" customHeight="1">
      <c r="B561" s="992"/>
      <c r="C561" s="992"/>
      <c r="D561" s="1004">
        <f>sumif('الواردات'!H:H,A561,'الواردات'!L:L)</f>
        <v>0</v>
      </c>
      <c r="E561" s="999"/>
      <c r="F561" s="999"/>
      <c r="H561" s="985"/>
      <c r="I561" s="985"/>
      <c r="J561" s="985"/>
      <c r="K561" s="985"/>
      <c r="L561" s="985"/>
      <c r="M561" s="985"/>
      <c r="N561" s="985"/>
      <c r="P561" s="985"/>
      <c r="Q561" s="985"/>
      <c r="R561" s="985"/>
      <c r="S561" s="985"/>
      <c r="T561" s="985"/>
      <c r="U561" s="985"/>
      <c r="V561" s="985"/>
      <c r="W561" s="985"/>
    </row>
    <row r="562" ht="22.5" hidden="1" customHeight="1">
      <c r="B562" s="992"/>
      <c r="C562" s="992"/>
      <c r="D562" s="1004">
        <f>sumif('الواردات'!H:H,A562,'الواردات'!L:L)</f>
        <v>0</v>
      </c>
      <c r="E562" s="999"/>
      <c r="F562" s="999"/>
      <c r="H562" s="985"/>
      <c r="I562" s="985"/>
      <c r="J562" s="985"/>
      <c r="K562" s="985"/>
      <c r="L562" s="985"/>
      <c r="M562" s="985"/>
      <c r="N562" s="985"/>
      <c r="P562" s="985"/>
      <c r="Q562" s="985"/>
      <c r="R562" s="985"/>
      <c r="S562" s="985"/>
      <c r="T562" s="985"/>
      <c r="U562" s="985"/>
      <c r="V562" s="985"/>
      <c r="W562" s="985"/>
    </row>
    <row r="563" ht="22.5" hidden="1" customHeight="1">
      <c r="B563" s="992"/>
      <c r="C563" s="992"/>
      <c r="D563" s="1004">
        <f>sumif('الواردات'!H:H,A563,'الواردات'!L:L)</f>
        <v>0</v>
      </c>
      <c r="E563" s="999"/>
      <c r="F563" s="999"/>
      <c r="H563" s="985"/>
      <c r="I563" s="985"/>
      <c r="J563" s="985"/>
      <c r="K563" s="985"/>
      <c r="L563" s="985"/>
      <c r="M563" s="985"/>
      <c r="N563" s="985"/>
      <c r="P563" s="985"/>
      <c r="Q563" s="985"/>
      <c r="R563" s="985"/>
      <c r="S563" s="985"/>
      <c r="T563" s="985"/>
      <c r="U563" s="985"/>
      <c r="V563" s="985"/>
      <c r="W563" s="985"/>
    </row>
    <row r="564" ht="22.5" customHeight="1">
      <c r="B564" s="992"/>
      <c r="C564" s="992"/>
      <c r="D564" s="1004">
        <f>sumif('الواردات'!H:H,A564,'الواردات'!L:L)</f>
        <v>0</v>
      </c>
      <c r="E564" s="999"/>
      <c r="F564" s="999"/>
      <c r="H564" s="985"/>
      <c r="I564" s="985"/>
      <c r="J564" s="985"/>
      <c r="K564" s="985"/>
      <c r="L564" s="985"/>
      <c r="M564" s="985"/>
      <c r="N564" s="985"/>
      <c r="P564" s="985"/>
      <c r="Q564" s="985"/>
      <c r="R564" s="985"/>
      <c r="S564" s="985"/>
      <c r="T564" s="985"/>
      <c r="U564" s="985"/>
      <c r="V564" s="985"/>
      <c r="W564" s="985"/>
    </row>
    <row r="565" ht="22.5" customHeight="1">
      <c r="B565" s="992"/>
      <c r="C565" s="992"/>
      <c r="D565" s="1004">
        <f>sumif('الواردات'!H:H,A565,'الواردات'!L:L)</f>
        <v>0</v>
      </c>
      <c r="E565" s="999"/>
      <c r="F565" s="999"/>
      <c r="H565" s="985"/>
      <c r="I565" s="985"/>
      <c r="J565" s="985"/>
      <c r="K565" s="985"/>
      <c r="L565" s="985"/>
      <c r="M565" s="985"/>
      <c r="N565" s="985"/>
      <c r="P565" s="985"/>
      <c r="Q565" s="985"/>
      <c r="R565" s="985"/>
      <c r="S565" s="985"/>
      <c r="T565" s="985"/>
      <c r="U565" s="985"/>
      <c r="V565" s="985"/>
      <c r="W565" s="985"/>
    </row>
    <row r="566" ht="22.5" customHeight="1">
      <c r="B566" s="992"/>
      <c r="C566" s="992"/>
      <c r="D566" s="1004">
        <f>sumif('الواردات'!H:H,A566,'الواردات'!L:L)</f>
        <v>0</v>
      </c>
      <c r="E566" s="999"/>
      <c r="F566" s="999"/>
      <c r="H566" s="985"/>
      <c r="I566" s="985"/>
      <c r="J566" s="985"/>
      <c r="K566" s="985"/>
      <c r="L566" s="985"/>
      <c r="M566" s="985"/>
      <c r="N566" s="985"/>
      <c r="P566" s="985"/>
      <c r="Q566" s="985"/>
      <c r="R566" s="985"/>
      <c r="S566" s="985"/>
      <c r="T566" s="985"/>
      <c r="U566" s="985"/>
      <c r="V566" s="985"/>
      <c r="W566" s="985"/>
    </row>
    <row r="567" ht="22.5" hidden="1" customHeight="1">
      <c r="B567" s="992"/>
      <c r="C567" s="992"/>
      <c r="D567" s="1004">
        <f>sumif('الواردات'!H:H,A567,'الواردات'!L:L)</f>
        <v>0</v>
      </c>
      <c r="E567" s="999"/>
      <c r="F567" s="999"/>
      <c r="H567" s="985"/>
      <c r="I567" s="985"/>
      <c r="J567" s="985"/>
      <c r="K567" s="985"/>
      <c r="L567" s="985"/>
      <c r="M567" s="985"/>
      <c r="N567" s="985"/>
      <c r="P567" s="985"/>
      <c r="Q567" s="985"/>
      <c r="R567" s="985"/>
      <c r="S567" s="985"/>
      <c r="T567" s="985"/>
      <c r="U567" s="985"/>
      <c r="V567" s="985"/>
      <c r="W567" s="985"/>
    </row>
    <row r="568" ht="22.5" hidden="1" customHeight="1">
      <c r="B568" s="992"/>
      <c r="C568" s="992"/>
      <c r="D568" s="1004">
        <f>sumif('الواردات'!H:H,A568,'الواردات'!L:L)</f>
        <v>0</v>
      </c>
      <c r="E568" s="999"/>
      <c r="F568" s="999"/>
      <c r="H568" s="985"/>
      <c r="I568" s="985"/>
      <c r="J568" s="985"/>
      <c r="K568" s="985"/>
      <c r="L568" s="985"/>
      <c r="M568" s="985"/>
      <c r="N568" s="985"/>
      <c r="P568" s="985"/>
      <c r="Q568" s="985"/>
      <c r="R568" s="985"/>
      <c r="S568" s="985"/>
      <c r="T568" s="985"/>
      <c r="U568" s="985"/>
      <c r="V568" s="985"/>
      <c r="W568" s="985"/>
    </row>
    <row r="569" ht="22.5" customHeight="1">
      <c r="B569" s="992"/>
      <c r="C569" s="992"/>
      <c r="D569" s="1004">
        <f>sumif('الواردات'!H:H,A569,'الواردات'!L:L)</f>
        <v>0</v>
      </c>
      <c r="E569" s="999"/>
      <c r="F569" s="999"/>
      <c r="H569" s="985"/>
      <c r="I569" s="985"/>
      <c r="J569" s="985"/>
      <c r="K569" s="985"/>
      <c r="L569" s="985"/>
      <c r="M569" s="985"/>
      <c r="N569" s="985"/>
      <c r="P569" s="985"/>
      <c r="Q569" s="985"/>
      <c r="R569" s="985"/>
      <c r="S569" s="985"/>
      <c r="T569" s="985"/>
      <c r="U569" s="985"/>
      <c r="V569" s="985"/>
      <c r="W569" s="985"/>
    </row>
    <row r="570" ht="22.5" customHeight="1">
      <c r="B570" s="992"/>
      <c r="C570" s="992"/>
      <c r="D570" s="1004">
        <f>sumif('الواردات'!H:H,A570,'الواردات'!L:L)</f>
        <v>0</v>
      </c>
      <c r="E570" s="999"/>
      <c r="F570" s="999"/>
      <c r="H570" s="985"/>
      <c r="I570" s="985"/>
      <c r="J570" s="985"/>
      <c r="K570" s="985"/>
      <c r="L570" s="985"/>
      <c r="M570" s="985"/>
      <c r="N570" s="985"/>
      <c r="P570" s="985"/>
      <c r="Q570" s="985"/>
      <c r="R570" s="985"/>
      <c r="S570" s="985"/>
      <c r="T570" s="985"/>
      <c r="U570" s="985"/>
      <c r="V570" s="985"/>
      <c r="W570" s="985"/>
    </row>
    <row r="571" ht="22.5" hidden="1" customHeight="1">
      <c r="B571" s="992"/>
      <c r="C571" s="992"/>
      <c r="D571" s="1004">
        <f>sumif('الواردات'!H:H,A571,'الواردات'!L:L)</f>
        <v>0</v>
      </c>
      <c r="E571" s="999"/>
      <c r="F571" s="999"/>
      <c r="H571" s="985"/>
      <c r="I571" s="985"/>
      <c r="J571" s="985"/>
      <c r="K571" s="985"/>
      <c r="L571" s="985"/>
      <c r="M571" s="985"/>
      <c r="N571" s="985"/>
      <c r="P571" s="985"/>
      <c r="Q571" s="985"/>
      <c r="R571" s="985"/>
      <c r="S571" s="985"/>
      <c r="T571" s="985"/>
      <c r="U571" s="985"/>
      <c r="V571" s="985"/>
      <c r="W571" s="985"/>
    </row>
    <row r="572" ht="22.5" customHeight="1">
      <c r="B572" s="992"/>
      <c r="C572" s="992"/>
      <c r="D572" s="1004">
        <f>sumif('الواردات'!H:H,A572,'الواردات'!L:L)</f>
        <v>0</v>
      </c>
      <c r="E572" s="999"/>
      <c r="F572" s="999"/>
      <c r="H572" s="985"/>
      <c r="I572" s="985"/>
      <c r="J572" s="985"/>
      <c r="K572" s="985"/>
      <c r="L572" s="985"/>
      <c r="M572" s="985"/>
      <c r="N572" s="985"/>
      <c r="P572" s="985"/>
      <c r="Q572" s="985"/>
      <c r="R572" s="985"/>
      <c r="S572" s="985"/>
      <c r="T572" s="985"/>
      <c r="U572" s="985"/>
      <c r="V572" s="985"/>
      <c r="W572" s="985"/>
    </row>
    <row r="573" ht="22.5" customHeight="1">
      <c r="B573" s="992"/>
      <c r="C573" s="992"/>
      <c r="D573" s="1004">
        <f>sumif('الواردات'!H:H,A573,'الواردات'!L:L)</f>
        <v>0</v>
      </c>
      <c r="E573" s="999"/>
      <c r="F573" s="999"/>
      <c r="H573" s="985"/>
      <c r="I573" s="985"/>
      <c r="J573" s="985"/>
      <c r="K573" s="985"/>
      <c r="L573" s="985"/>
      <c r="M573" s="985"/>
      <c r="N573" s="985"/>
      <c r="P573" s="985"/>
      <c r="Q573" s="985"/>
      <c r="R573" s="985"/>
      <c r="S573" s="985"/>
      <c r="T573" s="985"/>
      <c r="U573" s="985"/>
      <c r="V573" s="985"/>
      <c r="W573" s="985"/>
    </row>
    <row r="574" ht="22.5" customHeight="1">
      <c r="B574" s="992"/>
      <c r="C574" s="992"/>
      <c r="D574" s="1004">
        <f>sumif('الواردات'!H:H,A574,'الواردات'!L:L)</f>
        <v>0</v>
      </c>
      <c r="E574" s="999"/>
      <c r="F574" s="999"/>
      <c r="H574" s="985"/>
      <c r="I574" s="985"/>
      <c r="J574" s="985"/>
      <c r="K574" s="985"/>
      <c r="L574" s="985"/>
      <c r="M574" s="985"/>
      <c r="N574" s="985"/>
      <c r="P574" s="985"/>
      <c r="Q574" s="985"/>
      <c r="R574" s="985"/>
      <c r="S574" s="985"/>
      <c r="T574" s="985"/>
      <c r="U574" s="985"/>
      <c r="V574" s="985"/>
      <c r="W574" s="985"/>
    </row>
    <row r="575" ht="22.5" hidden="1" customHeight="1">
      <c r="B575" s="992"/>
      <c r="C575" s="992"/>
      <c r="D575" s="1004">
        <f>sumif('الواردات'!H:H,A575,'الواردات'!L:L)</f>
        <v>0</v>
      </c>
      <c r="E575" s="999"/>
      <c r="F575" s="999"/>
      <c r="H575" s="985"/>
      <c r="I575" s="985"/>
      <c r="J575" s="985"/>
      <c r="K575" s="985"/>
      <c r="L575" s="985"/>
      <c r="M575" s="985"/>
      <c r="N575" s="985"/>
      <c r="P575" s="985"/>
      <c r="Q575" s="985"/>
      <c r="R575" s="985"/>
      <c r="S575" s="985"/>
      <c r="T575" s="985"/>
      <c r="U575" s="985"/>
      <c r="V575" s="985"/>
      <c r="W575" s="985"/>
    </row>
    <row r="576" ht="22.5" customHeight="1">
      <c r="B576" s="992"/>
      <c r="C576" s="992"/>
      <c r="D576" s="1004">
        <f>sumif('الواردات'!H:H,A576,'الواردات'!L:L)</f>
        <v>0</v>
      </c>
      <c r="E576" s="999"/>
      <c r="F576" s="999"/>
      <c r="H576" s="985"/>
      <c r="I576" s="985"/>
      <c r="J576" s="985"/>
      <c r="K576" s="985"/>
      <c r="L576" s="985"/>
      <c r="M576" s="985"/>
      <c r="N576" s="985"/>
      <c r="P576" s="985"/>
      <c r="Q576" s="985"/>
      <c r="R576" s="985"/>
      <c r="S576" s="985"/>
      <c r="T576" s="985"/>
      <c r="U576" s="985"/>
      <c r="V576" s="985"/>
      <c r="W576" s="985"/>
    </row>
    <row r="577" ht="22.5" customHeight="1">
      <c r="B577" s="992"/>
      <c r="C577" s="992"/>
      <c r="D577" s="1004">
        <f>sumif('الواردات'!H:H,A577,'الواردات'!L:L)</f>
        <v>0</v>
      </c>
      <c r="E577" s="999"/>
      <c r="F577" s="999"/>
      <c r="H577" s="985"/>
      <c r="I577" s="985"/>
      <c r="J577" s="985"/>
      <c r="K577" s="985"/>
      <c r="L577" s="985"/>
      <c r="M577" s="985"/>
      <c r="N577" s="985"/>
      <c r="P577" s="985"/>
      <c r="Q577" s="985"/>
      <c r="R577" s="985"/>
      <c r="S577" s="985"/>
      <c r="T577" s="985"/>
      <c r="U577" s="985"/>
      <c r="V577" s="985"/>
      <c r="W577" s="985"/>
    </row>
    <row r="578" ht="22.5" hidden="1" customHeight="1">
      <c r="B578" s="992"/>
      <c r="C578" s="992"/>
      <c r="D578" s="1004">
        <f>sumif('الواردات'!H:H,A578,'الواردات'!L:L)</f>
        <v>0</v>
      </c>
      <c r="E578" s="999"/>
      <c r="F578" s="999"/>
      <c r="H578" s="985"/>
      <c r="I578" s="985"/>
      <c r="J578" s="985"/>
      <c r="K578" s="985"/>
      <c r="L578" s="985"/>
      <c r="M578" s="985"/>
      <c r="N578" s="985"/>
      <c r="P578" s="985"/>
      <c r="Q578" s="985"/>
      <c r="R578" s="985"/>
      <c r="S578" s="985"/>
      <c r="T578" s="985"/>
      <c r="U578" s="985"/>
      <c r="V578" s="985"/>
      <c r="W578" s="985"/>
    </row>
    <row r="579" ht="22.5" hidden="1" customHeight="1">
      <c r="B579" s="992"/>
      <c r="C579" s="992"/>
      <c r="D579" s="1004">
        <f>sumif('الواردات'!H:H,A579,'الواردات'!L:L)</f>
        <v>0</v>
      </c>
      <c r="E579" s="999"/>
      <c r="F579" s="999"/>
      <c r="H579" s="985"/>
      <c r="I579" s="985"/>
      <c r="J579" s="985"/>
      <c r="K579" s="985"/>
      <c r="L579" s="985"/>
      <c r="M579" s="985"/>
      <c r="N579" s="985"/>
      <c r="P579" s="985"/>
      <c r="Q579" s="985"/>
      <c r="R579" s="985"/>
      <c r="S579" s="985"/>
      <c r="T579" s="985"/>
      <c r="U579" s="985"/>
      <c r="V579" s="985"/>
      <c r="W579" s="985"/>
    </row>
    <row r="580" ht="22.5" hidden="1" customHeight="1">
      <c r="B580" s="992"/>
      <c r="C580" s="992"/>
      <c r="D580" s="1004">
        <f>sumif('الواردات'!H:H,A580,'الواردات'!L:L)</f>
        <v>0</v>
      </c>
      <c r="E580" s="999"/>
      <c r="F580" s="999"/>
      <c r="H580" s="985"/>
      <c r="I580" s="985"/>
      <c r="J580" s="985"/>
      <c r="K580" s="985"/>
      <c r="L580" s="985"/>
      <c r="M580" s="985"/>
      <c r="N580" s="985"/>
      <c r="P580" s="985"/>
      <c r="Q580" s="985"/>
      <c r="R580" s="985"/>
      <c r="S580" s="985"/>
      <c r="T580" s="985"/>
      <c r="U580" s="985"/>
      <c r="V580" s="985"/>
      <c r="W580" s="985"/>
    </row>
    <row r="581" ht="22.5" customHeight="1">
      <c r="B581" s="992"/>
      <c r="C581" s="992"/>
      <c r="D581" s="1004">
        <f>sumif('الواردات'!H:H,A581,'الواردات'!L:L)</f>
        <v>0</v>
      </c>
      <c r="E581" s="999"/>
      <c r="F581" s="999"/>
      <c r="H581" s="985"/>
      <c r="I581" s="985"/>
      <c r="J581" s="985"/>
      <c r="K581" s="985"/>
      <c r="L581" s="985"/>
      <c r="M581" s="985"/>
      <c r="N581" s="985"/>
      <c r="P581" s="985"/>
      <c r="Q581" s="985"/>
      <c r="R581" s="985"/>
      <c r="S581" s="985"/>
      <c r="T581" s="985"/>
      <c r="U581" s="985"/>
      <c r="V581" s="985"/>
      <c r="W581" s="985"/>
    </row>
    <row r="582" ht="22.5" customHeight="1">
      <c r="B582" s="992"/>
      <c r="C582" s="992"/>
      <c r="D582" s="1004">
        <f>sumif('الواردات'!H:H,A582,'الواردات'!L:L)</f>
        <v>0</v>
      </c>
      <c r="E582" s="999"/>
      <c r="F582" s="999"/>
      <c r="H582" s="985"/>
      <c r="I582" s="985"/>
      <c r="J582" s="985"/>
      <c r="K582" s="985"/>
      <c r="L582" s="985"/>
      <c r="M582" s="985"/>
      <c r="N582" s="985"/>
      <c r="P582" s="985"/>
      <c r="Q582" s="985"/>
      <c r="R582" s="985"/>
      <c r="S582" s="985"/>
      <c r="T582" s="985"/>
      <c r="U582" s="985"/>
      <c r="V582" s="985"/>
      <c r="W582" s="985"/>
    </row>
    <row r="583" ht="22.5" customHeight="1">
      <c r="B583" s="992"/>
      <c r="C583" s="992"/>
      <c r="D583" s="1004">
        <f>sumif('الواردات'!H:H,A583,'الواردات'!L:L)</f>
        <v>0</v>
      </c>
      <c r="E583" s="999"/>
      <c r="F583" s="999"/>
      <c r="H583" s="985"/>
      <c r="I583" s="985"/>
      <c r="J583" s="985"/>
      <c r="K583" s="985"/>
      <c r="L583" s="985"/>
      <c r="M583" s="985"/>
      <c r="N583" s="985"/>
      <c r="P583" s="985"/>
      <c r="Q583" s="985"/>
      <c r="R583" s="985"/>
      <c r="S583" s="985"/>
      <c r="T583" s="985"/>
      <c r="U583" s="985"/>
      <c r="V583" s="985"/>
      <c r="W583" s="985"/>
    </row>
    <row r="584" ht="22.5" customHeight="1">
      <c r="B584" s="992"/>
      <c r="C584" s="992"/>
      <c r="D584" s="1004">
        <f>sumif('الواردات'!H:H,A584,'الواردات'!L:L)</f>
        <v>0</v>
      </c>
      <c r="E584" s="999"/>
      <c r="F584" s="999"/>
      <c r="H584" s="985"/>
      <c r="I584" s="985"/>
      <c r="J584" s="985"/>
      <c r="K584" s="985"/>
      <c r="L584" s="985"/>
      <c r="M584" s="985"/>
      <c r="N584" s="985"/>
      <c r="P584" s="985"/>
      <c r="Q584" s="985"/>
      <c r="R584" s="985"/>
      <c r="S584" s="985"/>
      <c r="T584" s="985"/>
      <c r="U584" s="985"/>
      <c r="V584" s="985"/>
      <c r="W584" s="985"/>
    </row>
    <row r="585" ht="22.5" hidden="1" customHeight="1">
      <c r="B585" s="992"/>
      <c r="C585" s="992"/>
      <c r="D585" s="1004">
        <f>sumif('الواردات'!H:H,A585,'الواردات'!L:L)</f>
        <v>0</v>
      </c>
      <c r="E585" s="999"/>
      <c r="F585" s="999"/>
      <c r="H585" s="985"/>
      <c r="I585" s="985"/>
      <c r="J585" s="985"/>
      <c r="K585" s="985"/>
      <c r="L585" s="985"/>
      <c r="M585" s="985"/>
      <c r="N585" s="985"/>
      <c r="P585" s="985"/>
      <c r="Q585" s="985"/>
      <c r="R585" s="985"/>
      <c r="S585" s="985"/>
      <c r="T585" s="985"/>
      <c r="U585" s="985"/>
      <c r="V585" s="985"/>
      <c r="W585" s="985"/>
    </row>
    <row r="586" ht="22.5" customHeight="1">
      <c r="B586" s="992"/>
      <c r="C586" s="992"/>
      <c r="D586" s="1004">
        <f>sumif('الواردات'!H:H,A586,'الواردات'!L:L)</f>
        <v>0</v>
      </c>
      <c r="E586" s="999"/>
      <c r="F586" s="999"/>
      <c r="H586" s="985"/>
      <c r="I586" s="985"/>
      <c r="J586" s="985"/>
      <c r="K586" s="985"/>
      <c r="L586" s="985"/>
      <c r="M586" s="985"/>
      <c r="N586" s="985"/>
      <c r="P586" s="985"/>
      <c r="Q586" s="985"/>
      <c r="R586" s="985"/>
      <c r="S586" s="985"/>
      <c r="T586" s="985"/>
      <c r="U586" s="985"/>
      <c r="V586" s="985"/>
      <c r="W586" s="985"/>
    </row>
    <row r="587" ht="22.5" customHeight="1">
      <c r="B587" s="992"/>
      <c r="C587" s="992"/>
      <c r="D587" s="1004">
        <f>sumif('الواردات'!H:H,A587,'الواردات'!L:L)</f>
        <v>0</v>
      </c>
      <c r="E587" s="999"/>
      <c r="F587" s="999"/>
      <c r="H587" s="985"/>
      <c r="I587" s="985"/>
      <c r="J587" s="985"/>
      <c r="K587" s="985"/>
      <c r="L587" s="985"/>
      <c r="M587" s="985"/>
      <c r="N587" s="985"/>
      <c r="P587" s="985"/>
      <c r="Q587" s="985"/>
      <c r="R587" s="985"/>
      <c r="S587" s="985"/>
      <c r="T587" s="985"/>
      <c r="U587" s="985"/>
      <c r="V587" s="985"/>
      <c r="W587" s="985"/>
    </row>
    <row r="588" ht="22.5" customHeight="1">
      <c r="B588" s="992"/>
      <c r="C588" s="992"/>
      <c r="D588" s="1004">
        <f>sumif('الواردات'!H:H,A588,'الواردات'!L:L)</f>
        <v>0</v>
      </c>
      <c r="E588" s="999"/>
      <c r="F588" s="999"/>
      <c r="H588" s="985"/>
      <c r="I588" s="985"/>
      <c r="J588" s="985"/>
      <c r="K588" s="985"/>
      <c r="L588" s="985"/>
      <c r="M588" s="985"/>
      <c r="N588" s="985"/>
      <c r="P588" s="985"/>
      <c r="Q588" s="985"/>
      <c r="R588" s="985"/>
      <c r="S588" s="985"/>
      <c r="T588" s="985"/>
      <c r="U588" s="985"/>
      <c r="V588" s="985"/>
      <c r="W588" s="985"/>
    </row>
    <row r="589" ht="22.5" customHeight="1">
      <c r="B589" s="992"/>
      <c r="C589" s="992"/>
      <c r="D589" s="1004">
        <f>sumif('الواردات'!H:H,A589,'الواردات'!L:L)</f>
        <v>0</v>
      </c>
      <c r="E589" s="999"/>
      <c r="F589" s="999"/>
      <c r="H589" s="985"/>
      <c r="I589" s="985"/>
      <c r="J589" s="985"/>
      <c r="K589" s="985"/>
      <c r="L589" s="985"/>
      <c r="M589" s="985"/>
      <c r="N589" s="985"/>
      <c r="P589" s="985"/>
      <c r="Q589" s="985"/>
      <c r="R589" s="985"/>
      <c r="S589" s="985"/>
      <c r="T589" s="985"/>
      <c r="U589" s="985"/>
      <c r="V589" s="985"/>
      <c r="W589" s="985"/>
    </row>
    <row r="590" ht="22.5" hidden="1" customHeight="1">
      <c r="B590" s="992"/>
      <c r="C590" s="992"/>
      <c r="D590" s="1004">
        <f>sumif('الواردات'!H:H,A590,'الواردات'!L:L)</f>
        <v>0</v>
      </c>
      <c r="E590" s="999"/>
      <c r="F590" s="999"/>
      <c r="H590" s="985"/>
      <c r="I590" s="985"/>
      <c r="J590" s="985"/>
      <c r="K590" s="985"/>
      <c r="L590" s="985"/>
      <c r="M590" s="985"/>
      <c r="N590" s="985"/>
      <c r="P590" s="985"/>
      <c r="Q590" s="985"/>
      <c r="R590" s="985"/>
      <c r="S590" s="985"/>
      <c r="T590" s="985"/>
      <c r="U590" s="985"/>
      <c r="V590" s="985"/>
      <c r="W590" s="985"/>
    </row>
    <row r="591" ht="22.5" hidden="1" customHeight="1">
      <c r="B591" s="992"/>
      <c r="C591" s="992"/>
      <c r="D591" s="1004">
        <f>sumif('الواردات'!H:H,A591,'الواردات'!L:L)</f>
        <v>0</v>
      </c>
      <c r="E591" s="999"/>
      <c r="F591" s="999"/>
      <c r="H591" s="985"/>
      <c r="I591" s="985"/>
      <c r="J591" s="985"/>
      <c r="K591" s="985"/>
      <c r="L591" s="985"/>
      <c r="M591" s="985"/>
      <c r="N591" s="985"/>
      <c r="P591" s="985"/>
      <c r="Q591" s="985"/>
      <c r="R591" s="985"/>
      <c r="S591" s="985"/>
      <c r="T591" s="985"/>
      <c r="U591" s="985"/>
      <c r="V591" s="985"/>
      <c r="W591" s="985"/>
    </row>
    <row r="592" ht="22.5" customHeight="1">
      <c r="B592" s="992"/>
      <c r="C592" s="992"/>
      <c r="D592" s="1004">
        <f>sumif('الواردات'!H:H,A592,'الواردات'!L:L)</f>
        <v>0</v>
      </c>
      <c r="E592" s="999"/>
      <c r="F592" s="999"/>
      <c r="H592" s="985"/>
      <c r="I592" s="985"/>
      <c r="J592" s="985"/>
      <c r="K592" s="985"/>
      <c r="L592" s="985"/>
      <c r="M592" s="985"/>
      <c r="N592" s="985"/>
      <c r="P592" s="985"/>
      <c r="Q592" s="985"/>
      <c r="R592" s="985"/>
      <c r="S592" s="985"/>
      <c r="T592" s="985"/>
      <c r="U592" s="985"/>
      <c r="V592" s="985"/>
      <c r="W592" s="985"/>
    </row>
    <row r="593" ht="22.5" customHeight="1">
      <c r="B593" s="992"/>
      <c r="C593" s="992"/>
      <c r="D593" s="1004">
        <f>sumif('الواردات'!H:H,A593,'الواردات'!L:L)</f>
        <v>0</v>
      </c>
      <c r="E593" s="999"/>
      <c r="F593" s="999"/>
      <c r="H593" s="985"/>
      <c r="I593" s="985"/>
      <c r="J593" s="985"/>
      <c r="K593" s="985"/>
      <c r="L593" s="985"/>
      <c r="M593" s="985"/>
      <c r="N593" s="985"/>
      <c r="P593" s="985"/>
      <c r="Q593" s="985"/>
      <c r="R593" s="985"/>
      <c r="S593" s="985"/>
      <c r="T593" s="985"/>
      <c r="U593" s="985"/>
      <c r="V593" s="985"/>
      <c r="W593" s="985"/>
    </row>
    <row r="594" ht="22.5" customHeight="1">
      <c r="B594" s="992"/>
      <c r="C594" s="992"/>
      <c r="D594" s="1004">
        <f>sumif('الواردات'!H:H,A594,'الواردات'!L:L)</f>
        <v>0</v>
      </c>
      <c r="E594" s="999"/>
      <c r="F594" s="999"/>
      <c r="H594" s="985"/>
      <c r="I594" s="985"/>
      <c r="J594" s="985"/>
      <c r="K594" s="985"/>
      <c r="L594" s="985"/>
      <c r="M594" s="985"/>
      <c r="N594" s="985"/>
      <c r="P594" s="985"/>
      <c r="Q594" s="985"/>
      <c r="R594" s="985"/>
      <c r="S594" s="985"/>
      <c r="T594" s="985"/>
      <c r="U594" s="985"/>
      <c r="V594" s="985"/>
      <c r="W594" s="985"/>
    </row>
    <row r="595" ht="22.5" customHeight="1">
      <c r="B595" s="992"/>
      <c r="C595" s="992"/>
      <c r="D595" s="1004">
        <f>sumif('الواردات'!H:H,A595,'الواردات'!L:L)</f>
        <v>0</v>
      </c>
      <c r="E595" s="999"/>
      <c r="F595" s="999"/>
      <c r="H595" s="985"/>
      <c r="I595" s="985"/>
      <c r="J595" s="985"/>
      <c r="K595" s="985"/>
      <c r="L595" s="985"/>
      <c r="M595" s="985"/>
      <c r="N595" s="985"/>
      <c r="P595" s="985"/>
      <c r="Q595" s="985"/>
      <c r="R595" s="985"/>
      <c r="S595" s="985"/>
      <c r="T595" s="985"/>
      <c r="U595" s="985"/>
      <c r="V595" s="985"/>
      <c r="W595" s="985"/>
    </row>
    <row r="596" ht="22.5" customHeight="1">
      <c r="B596" s="992"/>
      <c r="C596" s="992"/>
      <c r="D596" s="1004">
        <f>sumif('الواردات'!H:H,A596,'الواردات'!L:L)</f>
        <v>0</v>
      </c>
      <c r="E596" s="999"/>
      <c r="F596" s="999"/>
      <c r="H596" s="985"/>
      <c r="I596" s="985"/>
      <c r="J596" s="985"/>
      <c r="K596" s="985"/>
      <c r="L596" s="985"/>
      <c r="M596" s="985"/>
      <c r="N596" s="985"/>
      <c r="P596" s="985"/>
      <c r="Q596" s="985"/>
      <c r="R596" s="985"/>
      <c r="S596" s="985"/>
      <c r="T596" s="985"/>
      <c r="U596" s="985"/>
      <c r="V596" s="985"/>
      <c r="W596" s="985"/>
    </row>
    <row r="597" ht="22.5" customHeight="1">
      <c r="B597" s="992"/>
      <c r="C597" s="992"/>
      <c r="D597" s="1004">
        <f>sumif('الواردات'!H:H,A597,'الواردات'!L:L)</f>
        <v>0</v>
      </c>
      <c r="E597" s="999"/>
      <c r="F597" s="999"/>
      <c r="H597" s="985"/>
      <c r="I597" s="985"/>
      <c r="J597" s="985"/>
      <c r="K597" s="985"/>
      <c r="L597" s="985"/>
      <c r="M597" s="985"/>
      <c r="N597" s="985"/>
      <c r="P597" s="985"/>
      <c r="Q597" s="985"/>
      <c r="R597" s="985"/>
      <c r="S597" s="985"/>
      <c r="T597" s="985"/>
      <c r="U597" s="985"/>
      <c r="V597" s="985"/>
      <c r="W597" s="985"/>
    </row>
    <row r="598" ht="22.5" customHeight="1">
      <c r="B598" s="992"/>
      <c r="C598" s="992"/>
      <c r="D598" s="1004">
        <f>sumif('الواردات'!H:H,A598,'الواردات'!L:L)</f>
        <v>0</v>
      </c>
      <c r="E598" s="999"/>
      <c r="F598" s="999"/>
      <c r="H598" s="985"/>
      <c r="I598" s="985"/>
      <c r="J598" s="985"/>
      <c r="K598" s="985"/>
      <c r="L598" s="985"/>
      <c r="M598" s="985"/>
      <c r="N598" s="985"/>
      <c r="P598" s="985"/>
      <c r="Q598" s="985"/>
      <c r="R598" s="985"/>
      <c r="S598" s="985"/>
      <c r="T598" s="985"/>
      <c r="U598" s="985"/>
      <c r="V598" s="985"/>
      <c r="W598" s="985"/>
    </row>
    <row r="599" ht="22.5" customHeight="1">
      <c r="B599" s="992"/>
      <c r="C599" s="992"/>
      <c r="D599" s="1004">
        <f>sumif('الواردات'!H:H,A599,'الواردات'!L:L)</f>
        <v>0</v>
      </c>
      <c r="E599" s="999"/>
      <c r="F599" s="999"/>
      <c r="H599" s="985"/>
      <c r="I599" s="985"/>
      <c r="J599" s="985"/>
      <c r="K599" s="985"/>
      <c r="L599" s="985"/>
      <c r="M599" s="985"/>
      <c r="N599" s="985"/>
      <c r="P599" s="985"/>
      <c r="Q599" s="985"/>
      <c r="R599" s="985"/>
      <c r="S599" s="985"/>
      <c r="T599" s="985"/>
      <c r="U599" s="985"/>
      <c r="V599" s="985"/>
      <c r="W599" s="985"/>
    </row>
    <row r="600" ht="22.5" customHeight="1">
      <c r="B600" s="992"/>
      <c r="C600" s="992"/>
      <c r="D600" s="1004">
        <f>sumif('الواردات'!H:H,A600,'الواردات'!L:L)</f>
        <v>0</v>
      </c>
      <c r="E600" s="999"/>
      <c r="F600" s="999"/>
      <c r="H600" s="985"/>
      <c r="I600" s="985"/>
      <c r="J600" s="985"/>
      <c r="K600" s="985"/>
      <c r="L600" s="985"/>
      <c r="M600" s="985"/>
      <c r="N600" s="985"/>
      <c r="P600" s="985"/>
      <c r="Q600" s="985"/>
      <c r="R600" s="985"/>
      <c r="S600" s="985"/>
      <c r="T600" s="985"/>
      <c r="U600" s="985"/>
      <c r="V600" s="985"/>
      <c r="W600" s="985"/>
    </row>
    <row r="601" ht="22.5" customHeight="1">
      <c r="B601" s="992"/>
      <c r="C601" s="992"/>
      <c r="D601" s="1004">
        <f>sumif('الواردات'!H:H,A601,'الواردات'!L:L)</f>
        <v>0</v>
      </c>
      <c r="E601" s="999"/>
      <c r="F601" s="999"/>
      <c r="H601" s="985"/>
      <c r="I601" s="985"/>
      <c r="J601" s="985"/>
      <c r="K601" s="985"/>
      <c r="L601" s="985"/>
      <c r="M601" s="985"/>
      <c r="N601" s="985"/>
      <c r="P601" s="985"/>
      <c r="Q601" s="985"/>
      <c r="R601" s="985"/>
      <c r="S601" s="985"/>
      <c r="T601" s="985"/>
      <c r="U601" s="985"/>
      <c r="V601" s="985"/>
      <c r="W601" s="985"/>
    </row>
    <row r="602" ht="22.5" hidden="1" customHeight="1">
      <c r="B602" s="992"/>
      <c r="C602" s="992"/>
      <c r="D602" s="1004">
        <f>sumif('الواردات'!H:H,A602,'الواردات'!L:L)</f>
        <v>0</v>
      </c>
      <c r="E602" s="999"/>
      <c r="F602" s="999"/>
      <c r="H602" s="985"/>
      <c r="I602" s="985"/>
      <c r="J602" s="985"/>
      <c r="K602" s="985"/>
      <c r="L602" s="985"/>
      <c r="M602" s="985"/>
      <c r="N602" s="985"/>
      <c r="P602" s="985"/>
      <c r="Q602" s="985"/>
      <c r="R602" s="985"/>
      <c r="S602" s="985"/>
      <c r="T602" s="985"/>
      <c r="U602" s="985"/>
      <c r="V602" s="985"/>
      <c r="W602" s="985"/>
    </row>
    <row r="603" ht="22.5" customHeight="1">
      <c r="B603" s="992"/>
      <c r="C603" s="992"/>
      <c r="D603" s="1004">
        <f>sumif('الواردات'!H:H,A603,'الواردات'!L:L)</f>
        <v>0</v>
      </c>
      <c r="E603" s="999"/>
      <c r="F603" s="999"/>
      <c r="H603" s="985"/>
      <c r="I603" s="985"/>
      <c r="J603" s="985"/>
      <c r="K603" s="985"/>
      <c r="L603" s="985"/>
      <c r="M603" s="985"/>
      <c r="N603" s="985"/>
      <c r="P603" s="985"/>
      <c r="Q603" s="985"/>
      <c r="R603" s="985"/>
      <c r="S603" s="985"/>
      <c r="T603" s="985"/>
      <c r="U603" s="985"/>
      <c r="V603" s="985"/>
      <c r="W603" s="985"/>
    </row>
    <row r="604" ht="22.5" hidden="1" customHeight="1">
      <c r="B604" s="992"/>
      <c r="C604" s="992"/>
      <c r="D604" s="1004">
        <f>sumif('الواردات'!H:H,A604,'الواردات'!L:L)</f>
        <v>0</v>
      </c>
      <c r="E604" s="999"/>
      <c r="F604" s="999"/>
      <c r="H604" s="985"/>
      <c r="I604" s="985"/>
      <c r="J604" s="985"/>
      <c r="K604" s="985"/>
      <c r="L604" s="985"/>
      <c r="M604" s="985"/>
      <c r="N604" s="985"/>
      <c r="P604" s="985"/>
      <c r="Q604" s="985"/>
      <c r="R604" s="985"/>
      <c r="S604" s="985"/>
      <c r="T604" s="985"/>
      <c r="U604" s="985"/>
      <c r="V604" s="985"/>
      <c r="W604" s="985"/>
    </row>
    <row r="605" ht="22.5" hidden="1" customHeight="1">
      <c r="B605" s="992"/>
      <c r="C605" s="992"/>
      <c r="D605" s="1004">
        <f>sumif('الواردات'!H:H,A605,'الواردات'!L:L)</f>
        <v>0</v>
      </c>
      <c r="E605" s="999"/>
      <c r="F605" s="999"/>
      <c r="H605" s="985"/>
      <c r="I605" s="985"/>
      <c r="J605" s="985"/>
      <c r="K605" s="985"/>
      <c r="L605" s="985"/>
      <c r="M605" s="985"/>
      <c r="N605" s="985"/>
      <c r="P605" s="985"/>
      <c r="Q605" s="985"/>
      <c r="R605" s="985"/>
      <c r="S605" s="985"/>
      <c r="T605" s="985"/>
      <c r="U605" s="985"/>
      <c r="V605" s="985"/>
      <c r="W605" s="985"/>
    </row>
    <row r="606" ht="22.5" customHeight="1">
      <c r="B606" s="992"/>
      <c r="C606" s="992"/>
      <c r="D606" s="1004">
        <f>sumif('الواردات'!H:H,A606,'الواردات'!L:L)</f>
        <v>0</v>
      </c>
      <c r="E606" s="999"/>
      <c r="F606" s="999"/>
      <c r="H606" s="985"/>
      <c r="I606" s="985"/>
      <c r="J606" s="985"/>
      <c r="K606" s="985"/>
      <c r="L606" s="985"/>
      <c r="M606" s="985"/>
      <c r="N606" s="985"/>
      <c r="P606" s="985"/>
      <c r="Q606" s="985"/>
      <c r="R606" s="985"/>
      <c r="S606" s="985"/>
      <c r="T606" s="985"/>
      <c r="U606" s="985"/>
      <c r="V606" s="985"/>
      <c r="W606" s="985"/>
    </row>
    <row r="607" ht="22.5" customHeight="1">
      <c r="B607" s="992"/>
      <c r="C607" s="992"/>
      <c r="D607" s="1004">
        <f>sumif('الواردات'!H:H,A607,'الواردات'!L:L)</f>
        <v>0</v>
      </c>
      <c r="E607" s="999"/>
      <c r="F607" s="999"/>
      <c r="H607" s="985"/>
      <c r="I607" s="985"/>
      <c r="J607" s="985"/>
      <c r="K607" s="985"/>
      <c r="L607" s="985"/>
      <c r="M607" s="985"/>
      <c r="N607" s="985"/>
      <c r="P607" s="985"/>
      <c r="Q607" s="985"/>
      <c r="R607" s="985"/>
      <c r="S607" s="985"/>
      <c r="T607" s="985"/>
      <c r="U607" s="985"/>
      <c r="V607" s="985"/>
      <c r="W607" s="985"/>
    </row>
    <row r="608" ht="22.5" customHeight="1">
      <c r="B608" s="992"/>
      <c r="C608" s="992"/>
      <c r="D608" s="1004">
        <f>sumif('الواردات'!H:H,A608,'الواردات'!L:L)</f>
        <v>0</v>
      </c>
      <c r="E608" s="999"/>
      <c r="F608" s="999"/>
      <c r="H608" s="985"/>
      <c r="I608" s="985"/>
      <c r="J608" s="985"/>
      <c r="K608" s="985"/>
      <c r="L608" s="985"/>
      <c r="M608" s="985"/>
      <c r="N608" s="985"/>
      <c r="P608" s="985"/>
      <c r="Q608" s="985"/>
      <c r="R608" s="985"/>
      <c r="S608" s="985"/>
      <c r="T608" s="985"/>
      <c r="U608" s="985"/>
      <c r="V608" s="985"/>
      <c r="W608" s="985"/>
    </row>
    <row r="609" ht="22.5" customHeight="1">
      <c r="B609" s="992"/>
      <c r="C609" s="992"/>
      <c r="D609" s="1004">
        <f>sumif('الواردات'!H:H,A609,'الواردات'!L:L)</f>
        <v>0</v>
      </c>
      <c r="E609" s="999"/>
      <c r="F609" s="999"/>
      <c r="H609" s="985"/>
      <c r="I609" s="985"/>
      <c r="J609" s="985"/>
      <c r="K609" s="985"/>
      <c r="L609" s="985"/>
      <c r="M609" s="985"/>
      <c r="N609" s="985"/>
      <c r="P609" s="985"/>
      <c r="Q609" s="985"/>
      <c r="R609" s="985"/>
      <c r="S609" s="985"/>
      <c r="T609" s="985"/>
      <c r="U609" s="985"/>
      <c r="V609" s="985"/>
      <c r="W609" s="985"/>
    </row>
    <row r="610" ht="22.5" customHeight="1">
      <c r="B610" s="992"/>
      <c r="C610" s="992"/>
      <c r="D610" s="1004">
        <f>sumif('الواردات'!H:H,A610,'الواردات'!L:L)</f>
        <v>0</v>
      </c>
      <c r="E610" s="999"/>
      <c r="F610" s="999"/>
      <c r="H610" s="985"/>
      <c r="I610" s="985"/>
      <c r="J610" s="985"/>
      <c r="K610" s="985"/>
      <c r="L610" s="985"/>
      <c r="M610" s="985"/>
      <c r="N610" s="985"/>
      <c r="P610" s="985"/>
      <c r="Q610" s="985"/>
      <c r="R610" s="985"/>
      <c r="S610" s="985"/>
      <c r="T610" s="985"/>
      <c r="U610" s="985"/>
      <c r="V610" s="985"/>
      <c r="W610" s="985"/>
    </row>
    <row r="611" ht="22.5" customHeight="1">
      <c r="B611" s="992"/>
      <c r="C611" s="992"/>
      <c r="D611" s="1004">
        <f>sumif('الواردات'!H:H,A611,'الواردات'!L:L)</f>
        <v>0</v>
      </c>
      <c r="E611" s="999"/>
      <c r="F611" s="999"/>
      <c r="H611" s="985"/>
      <c r="I611" s="985"/>
      <c r="J611" s="985"/>
      <c r="K611" s="985"/>
      <c r="L611" s="985"/>
      <c r="M611" s="985"/>
      <c r="N611" s="985"/>
      <c r="P611" s="985"/>
      <c r="Q611" s="985"/>
      <c r="R611" s="985"/>
      <c r="S611" s="985"/>
      <c r="T611" s="985"/>
      <c r="U611" s="985"/>
      <c r="V611" s="985"/>
      <c r="W611" s="985"/>
    </row>
    <row r="612" ht="22.5" customHeight="1">
      <c r="B612" s="992"/>
      <c r="C612" s="992"/>
      <c r="D612" s="1004">
        <f>sumif('الواردات'!H:H,A612,'الواردات'!L:L)</f>
        <v>0</v>
      </c>
      <c r="E612" s="999"/>
      <c r="F612" s="999"/>
      <c r="H612" s="985"/>
      <c r="I612" s="985"/>
      <c r="J612" s="985"/>
      <c r="K612" s="985"/>
      <c r="L612" s="985"/>
      <c r="M612" s="985"/>
      <c r="N612" s="985"/>
      <c r="P612" s="985"/>
      <c r="Q612" s="985"/>
      <c r="R612" s="985"/>
      <c r="S612" s="985"/>
      <c r="T612" s="985"/>
      <c r="U612" s="985"/>
      <c r="V612" s="985"/>
      <c r="W612" s="985"/>
    </row>
    <row r="613" ht="22.5" customHeight="1">
      <c r="B613" s="992"/>
      <c r="C613" s="992"/>
      <c r="D613" s="1004">
        <f>sumif('الواردات'!H:H,A613,'الواردات'!L:L)</f>
        <v>0</v>
      </c>
      <c r="E613" s="999"/>
      <c r="F613" s="999"/>
      <c r="H613" s="985"/>
      <c r="I613" s="985"/>
      <c r="J613" s="985"/>
      <c r="K613" s="985"/>
      <c r="L613" s="985"/>
      <c r="M613" s="985"/>
      <c r="N613" s="985"/>
      <c r="P613" s="985"/>
      <c r="Q613" s="985"/>
      <c r="R613" s="985"/>
      <c r="S613" s="985"/>
      <c r="T613" s="985"/>
      <c r="U613" s="985"/>
      <c r="V613" s="985"/>
      <c r="W613" s="985"/>
    </row>
    <row r="614" ht="22.5" customHeight="1">
      <c r="B614" s="992"/>
      <c r="C614" s="992"/>
      <c r="D614" s="1004">
        <f>sumif('الواردات'!H:H,A614,'الواردات'!L:L)</f>
        <v>0</v>
      </c>
      <c r="E614" s="999"/>
      <c r="F614" s="999"/>
      <c r="H614" s="985"/>
      <c r="I614" s="985"/>
      <c r="J614" s="985"/>
      <c r="K614" s="985"/>
      <c r="L614" s="985"/>
      <c r="M614" s="985"/>
      <c r="N614" s="985"/>
      <c r="P614" s="985"/>
      <c r="Q614" s="985"/>
      <c r="R614" s="985"/>
      <c r="S614" s="985"/>
      <c r="T614" s="985"/>
      <c r="U614" s="985"/>
      <c r="V614" s="985"/>
      <c r="W614" s="985"/>
    </row>
    <row r="615" ht="22.5" hidden="1" customHeight="1">
      <c r="B615" s="992"/>
      <c r="C615" s="992"/>
      <c r="D615" s="1004">
        <f>sumif('الواردات'!H:H,A615,'الواردات'!L:L)</f>
        <v>0</v>
      </c>
      <c r="E615" s="999"/>
      <c r="F615" s="999"/>
      <c r="H615" s="985"/>
      <c r="I615" s="985"/>
      <c r="J615" s="985"/>
      <c r="K615" s="985"/>
      <c r="L615" s="985"/>
      <c r="M615" s="985"/>
      <c r="N615" s="985"/>
      <c r="P615" s="985"/>
      <c r="Q615" s="985"/>
      <c r="R615" s="985"/>
      <c r="S615" s="985"/>
      <c r="T615" s="985"/>
      <c r="U615" s="985"/>
      <c r="V615" s="985"/>
      <c r="W615" s="985"/>
    </row>
    <row r="616" ht="22.5" customHeight="1">
      <c r="B616" s="992"/>
      <c r="C616" s="992"/>
      <c r="D616" s="1004">
        <f>sumif('الواردات'!H:H,A616,'الواردات'!L:L)</f>
        <v>0</v>
      </c>
      <c r="E616" s="999"/>
      <c r="F616" s="999"/>
      <c r="H616" s="985"/>
      <c r="I616" s="985"/>
      <c r="J616" s="985"/>
      <c r="K616" s="985"/>
      <c r="L616" s="985"/>
      <c r="M616" s="985"/>
      <c r="N616" s="985"/>
      <c r="P616" s="985"/>
      <c r="Q616" s="985"/>
      <c r="R616" s="985"/>
      <c r="S616" s="985"/>
      <c r="T616" s="985"/>
      <c r="U616" s="985"/>
      <c r="V616" s="985"/>
      <c r="W616" s="985"/>
    </row>
    <row r="617" ht="22.5" customHeight="1">
      <c r="B617" s="992"/>
      <c r="C617" s="992"/>
      <c r="D617" s="1004">
        <f>sumif('الواردات'!H:H,A617,'الواردات'!L:L)</f>
        <v>0</v>
      </c>
      <c r="E617" s="999"/>
      <c r="F617" s="999"/>
      <c r="H617" s="985"/>
      <c r="I617" s="985"/>
      <c r="J617" s="985"/>
      <c r="K617" s="985"/>
      <c r="L617" s="985"/>
      <c r="M617" s="985"/>
      <c r="N617" s="985"/>
      <c r="P617" s="985"/>
      <c r="Q617" s="985"/>
      <c r="R617" s="985"/>
      <c r="S617" s="985"/>
      <c r="T617" s="985"/>
      <c r="U617" s="985"/>
      <c r="V617" s="985"/>
      <c r="W617" s="985"/>
    </row>
    <row r="618" ht="22.5" customHeight="1">
      <c r="B618" s="992"/>
      <c r="C618" s="992"/>
      <c r="D618" s="1004">
        <f>sumif('الواردات'!H:H,A618,'الواردات'!L:L)</f>
        <v>0</v>
      </c>
      <c r="E618" s="999"/>
      <c r="F618" s="999"/>
      <c r="H618" s="985"/>
      <c r="I618" s="985"/>
      <c r="J618" s="985"/>
      <c r="K618" s="985"/>
      <c r="L618" s="985"/>
      <c r="M618" s="985"/>
      <c r="N618" s="985"/>
      <c r="P618" s="985"/>
      <c r="Q618" s="985"/>
      <c r="R618" s="985"/>
      <c r="S618" s="985"/>
      <c r="T618" s="985"/>
      <c r="U618" s="985"/>
      <c r="V618" s="985"/>
      <c r="W618" s="985"/>
    </row>
    <row r="619" ht="22.5" hidden="1" customHeight="1">
      <c r="B619" s="992"/>
      <c r="C619" s="992"/>
      <c r="D619" s="1004">
        <f>sumif('الواردات'!H:H,A619,'الواردات'!L:L)</f>
        <v>0</v>
      </c>
      <c r="E619" s="999"/>
      <c r="F619" s="999"/>
      <c r="H619" s="985"/>
      <c r="I619" s="985"/>
      <c r="J619" s="985"/>
      <c r="K619" s="985"/>
      <c r="L619" s="985"/>
      <c r="M619" s="985"/>
      <c r="N619" s="985"/>
      <c r="P619" s="985"/>
      <c r="Q619" s="985"/>
      <c r="R619" s="985"/>
      <c r="S619" s="985"/>
      <c r="T619" s="985"/>
      <c r="U619" s="985"/>
      <c r="V619" s="985"/>
      <c r="W619" s="985"/>
    </row>
    <row r="620" ht="22.5" hidden="1" customHeight="1">
      <c r="B620" s="992"/>
      <c r="C620" s="992"/>
      <c r="D620" s="1004">
        <f>sumif('الواردات'!H:H,A620,'الواردات'!L:L)</f>
        <v>0</v>
      </c>
      <c r="E620" s="999"/>
      <c r="F620" s="999"/>
      <c r="H620" s="985"/>
      <c r="I620" s="985"/>
      <c r="J620" s="985"/>
      <c r="K620" s="985"/>
      <c r="L620" s="985"/>
      <c r="M620" s="985"/>
      <c r="N620" s="985"/>
      <c r="P620" s="985"/>
      <c r="Q620" s="985"/>
      <c r="R620" s="985"/>
      <c r="S620" s="985"/>
      <c r="T620" s="985"/>
      <c r="U620" s="985"/>
      <c r="V620" s="985"/>
      <c r="W620" s="985"/>
    </row>
    <row r="621" ht="22.5" hidden="1" customHeight="1">
      <c r="B621" s="992"/>
      <c r="C621" s="992"/>
      <c r="D621" s="1004">
        <f>sumif('الواردات'!H:H,A621,'الواردات'!L:L)</f>
        <v>0</v>
      </c>
      <c r="E621" s="999"/>
      <c r="F621" s="999"/>
      <c r="H621" s="985"/>
      <c r="I621" s="985"/>
      <c r="J621" s="985"/>
      <c r="K621" s="985"/>
      <c r="L621" s="985"/>
      <c r="M621" s="985"/>
      <c r="N621" s="985"/>
      <c r="P621" s="985"/>
      <c r="Q621" s="985"/>
      <c r="R621" s="985"/>
      <c r="S621" s="985"/>
      <c r="T621" s="985"/>
      <c r="U621" s="985"/>
      <c r="V621" s="985"/>
      <c r="W621" s="985"/>
    </row>
    <row r="622" ht="22.5" hidden="1" customHeight="1">
      <c r="B622" s="992"/>
      <c r="C622" s="992"/>
      <c r="D622" s="1004">
        <f>sumif('الواردات'!H:H,A622,'الواردات'!L:L)</f>
        <v>0</v>
      </c>
      <c r="E622" s="999"/>
      <c r="F622" s="999"/>
      <c r="H622" s="985"/>
      <c r="I622" s="985"/>
      <c r="J622" s="985"/>
      <c r="K622" s="985"/>
      <c r="L622" s="985"/>
      <c r="M622" s="985"/>
      <c r="N622" s="985"/>
      <c r="P622" s="985"/>
      <c r="Q622" s="985"/>
      <c r="R622" s="985"/>
      <c r="S622" s="985"/>
      <c r="T622" s="985"/>
      <c r="U622" s="985"/>
      <c r="V622" s="985"/>
      <c r="W622" s="985"/>
    </row>
    <row r="623" ht="22.5" customHeight="1">
      <c r="B623" s="992"/>
      <c r="C623" s="992"/>
      <c r="D623" s="1004">
        <f>sumif('الواردات'!H:H,A623,'الواردات'!L:L)</f>
        <v>0</v>
      </c>
      <c r="E623" s="999"/>
      <c r="F623" s="999"/>
      <c r="H623" s="985"/>
      <c r="I623" s="985"/>
      <c r="J623" s="985"/>
      <c r="K623" s="985"/>
      <c r="L623" s="985"/>
      <c r="M623" s="985"/>
      <c r="N623" s="985"/>
      <c r="P623" s="985"/>
      <c r="Q623" s="985"/>
      <c r="R623" s="985"/>
      <c r="S623" s="985"/>
      <c r="T623" s="985"/>
      <c r="U623" s="985"/>
      <c r="V623" s="985"/>
      <c r="W623" s="985"/>
    </row>
    <row r="624" ht="22.5" hidden="1" customHeight="1">
      <c r="B624" s="992"/>
      <c r="C624" s="992"/>
      <c r="D624" s="1004">
        <f>sumif('الواردات'!H:H,A624,'الواردات'!L:L)</f>
        <v>0</v>
      </c>
      <c r="E624" s="999"/>
      <c r="F624" s="999"/>
      <c r="H624" s="985"/>
      <c r="I624" s="985"/>
      <c r="J624" s="985"/>
      <c r="K624" s="985"/>
      <c r="L624" s="985"/>
      <c r="M624" s="985"/>
      <c r="N624" s="985"/>
      <c r="P624" s="985"/>
      <c r="Q624" s="985"/>
      <c r="R624" s="985"/>
      <c r="S624" s="985"/>
      <c r="T624" s="985"/>
      <c r="U624" s="985"/>
      <c r="V624" s="985"/>
      <c r="W624" s="985"/>
    </row>
    <row r="625" ht="22.5" customHeight="1">
      <c r="B625" s="992"/>
      <c r="C625" s="992"/>
      <c r="D625" s="1004">
        <f>sumif('الواردات'!H:H,A625,'الواردات'!L:L)</f>
        <v>0</v>
      </c>
      <c r="E625" s="999"/>
      <c r="F625" s="999"/>
      <c r="H625" s="985"/>
      <c r="I625" s="985"/>
      <c r="J625" s="985"/>
      <c r="K625" s="985"/>
      <c r="L625" s="985"/>
      <c r="M625" s="985"/>
      <c r="N625" s="985"/>
      <c r="P625" s="985"/>
      <c r="Q625" s="985"/>
      <c r="R625" s="985"/>
      <c r="S625" s="985"/>
      <c r="T625" s="985"/>
      <c r="U625" s="985"/>
      <c r="V625" s="985"/>
      <c r="W625" s="985"/>
    </row>
    <row r="626" ht="22.5" customHeight="1">
      <c r="B626" s="992"/>
      <c r="C626" s="992"/>
      <c r="D626" s="1004">
        <f>sumif('الواردات'!H:H,A626,'الواردات'!L:L)</f>
        <v>0</v>
      </c>
      <c r="E626" s="999"/>
      <c r="F626" s="999"/>
      <c r="H626" s="985"/>
      <c r="I626" s="985"/>
      <c r="J626" s="985"/>
      <c r="K626" s="985"/>
      <c r="L626" s="985"/>
      <c r="M626" s="985"/>
      <c r="N626" s="985"/>
      <c r="P626" s="985"/>
      <c r="Q626" s="985"/>
      <c r="R626" s="985"/>
      <c r="S626" s="985"/>
      <c r="T626" s="985"/>
      <c r="U626" s="985"/>
      <c r="V626" s="985"/>
      <c r="W626" s="985"/>
    </row>
    <row r="627" ht="22.5" hidden="1" customHeight="1">
      <c r="B627" s="992"/>
      <c r="C627" s="992"/>
      <c r="D627" s="1004">
        <f>sumif('الواردات'!H:H,A627,'الواردات'!L:L)</f>
        <v>0</v>
      </c>
      <c r="E627" s="999"/>
      <c r="F627" s="999"/>
      <c r="H627" s="985"/>
      <c r="I627" s="985"/>
      <c r="J627" s="985"/>
      <c r="K627" s="985"/>
      <c r="L627" s="985"/>
      <c r="M627" s="985"/>
      <c r="N627" s="985"/>
      <c r="P627" s="985"/>
      <c r="Q627" s="985"/>
      <c r="R627" s="985"/>
      <c r="S627" s="985"/>
      <c r="T627" s="985"/>
      <c r="U627" s="985"/>
      <c r="V627" s="985"/>
      <c r="W627" s="985"/>
    </row>
    <row r="628" ht="22.5" hidden="1" customHeight="1">
      <c r="B628" s="992"/>
      <c r="C628" s="992"/>
      <c r="D628" s="1004">
        <f>sumif('الواردات'!H:H,A628,'الواردات'!L:L)</f>
        <v>0</v>
      </c>
      <c r="E628" s="999"/>
      <c r="F628" s="999"/>
      <c r="H628" s="985"/>
      <c r="I628" s="985"/>
      <c r="J628" s="985"/>
      <c r="K628" s="985"/>
      <c r="L628" s="985"/>
      <c r="M628" s="985"/>
      <c r="N628" s="985"/>
      <c r="P628" s="985"/>
      <c r="Q628" s="985"/>
      <c r="R628" s="985"/>
      <c r="S628" s="985"/>
      <c r="T628" s="985"/>
      <c r="U628" s="985"/>
      <c r="V628" s="985"/>
      <c r="W628" s="985"/>
    </row>
    <row r="629" ht="22.5" hidden="1" customHeight="1">
      <c r="B629" s="992"/>
      <c r="C629" s="992"/>
      <c r="D629" s="1004">
        <f>sumif('الواردات'!H:H,A629,'الواردات'!L:L)</f>
        <v>0</v>
      </c>
      <c r="E629" s="999"/>
      <c r="F629" s="999"/>
      <c r="H629" s="985"/>
      <c r="I629" s="985"/>
      <c r="J629" s="985"/>
      <c r="K629" s="985"/>
      <c r="L629" s="985"/>
      <c r="M629" s="985"/>
      <c r="N629" s="985"/>
      <c r="P629" s="985"/>
      <c r="Q629" s="985"/>
      <c r="R629" s="985"/>
      <c r="S629" s="985"/>
      <c r="T629" s="985"/>
      <c r="U629" s="985"/>
      <c r="V629" s="985"/>
      <c r="W629" s="985"/>
    </row>
    <row r="630" ht="22.5" hidden="1" customHeight="1">
      <c r="B630" s="992"/>
      <c r="C630" s="992"/>
      <c r="D630" s="1004">
        <f>sumif('الواردات'!H:H,A630,'الواردات'!L:L)</f>
        <v>0</v>
      </c>
      <c r="E630" s="999"/>
      <c r="F630" s="999"/>
      <c r="H630" s="985"/>
      <c r="I630" s="985"/>
      <c r="J630" s="985"/>
      <c r="K630" s="985"/>
      <c r="L630" s="985"/>
      <c r="M630" s="985"/>
      <c r="N630" s="985"/>
      <c r="P630" s="985"/>
      <c r="Q630" s="985"/>
      <c r="R630" s="985"/>
      <c r="S630" s="985"/>
      <c r="T630" s="985"/>
      <c r="U630" s="985"/>
      <c r="V630" s="985"/>
      <c r="W630" s="985"/>
    </row>
    <row r="631" ht="22.5" hidden="1" customHeight="1">
      <c r="B631" s="992"/>
      <c r="C631" s="992"/>
      <c r="D631" s="1004">
        <f>sumif('الواردات'!H:H,A631,'الواردات'!L:L)</f>
        <v>0</v>
      </c>
      <c r="E631" s="999"/>
      <c r="F631" s="999"/>
      <c r="H631" s="985"/>
      <c r="I631" s="985"/>
      <c r="J631" s="985"/>
      <c r="K631" s="985"/>
      <c r="L631" s="985"/>
      <c r="M631" s="985"/>
      <c r="N631" s="985"/>
      <c r="P631" s="985"/>
      <c r="Q631" s="985"/>
      <c r="R631" s="985"/>
      <c r="S631" s="985"/>
      <c r="T631" s="985"/>
      <c r="U631" s="985"/>
      <c r="V631" s="985"/>
      <c r="W631" s="985"/>
    </row>
    <row r="632" ht="22.5" hidden="1" customHeight="1">
      <c r="B632" s="992"/>
      <c r="C632" s="992"/>
      <c r="D632" s="1004">
        <f>sumif('الواردات'!H:H,A632,'الواردات'!L:L)</f>
        <v>0</v>
      </c>
      <c r="E632" s="999"/>
      <c r="F632" s="999"/>
      <c r="H632" s="985"/>
      <c r="I632" s="985"/>
      <c r="J632" s="985"/>
      <c r="K632" s="985"/>
      <c r="L632" s="985"/>
      <c r="M632" s="985"/>
      <c r="N632" s="985"/>
      <c r="P632" s="985"/>
      <c r="Q632" s="985"/>
      <c r="R632" s="985"/>
      <c r="S632" s="985"/>
      <c r="T632" s="985"/>
      <c r="U632" s="985"/>
      <c r="V632" s="985"/>
      <c r="W632" s="985"/>
    </row>
    <row r="633" ht="22.5" hidden="1" customHeight="1">
      <c r="B633" s="992"/>
      <c r="C633" s="992"/>
      <c r="D633" s="1004">
        <f>sumif('الواردات'!H:H,A633,'الواردات'!L:L)</f>
        <v>0</v>
      </c>
      <c r="E633" s="999"/>
      <c r="F633" s="999"/>
      <c r="H633" s="985"/>
      <c r="I633" s="985"/>
      <c r="J633" s="985"/>
      <c r="K633" s="985"/>
      <c r="L633" s="985"/>
      <c r="M633" s="985"/>
      <c r="N633" s="985"/>
      <c r="P633" s="985"/>
      <c r="Q633" s="985"/>
      <c r="R633" s="985"/>
      <c r="S633" s="985"/>
      <c r="T633" s="985"/>
      <c r="U633" s="985"/>
      <c r="V633" s="985"/>
      <c r="W633" s="985"/>
    </row>
    <row r="634" ht="22.5" hidden="1" customHeight="1">
      <c r="B634" s="992"/>
      <c r="C634" s="992"/>
      <c r="D634" s="1004">
        <f>sumif('الواردات'!H:H,A634,'الواردات'!L:L)</f>
        <v>0</v>
      </c>
      <c r="E634" s="999"/>
      <c r="F634" s="999"/>
      <c r="H634" s="985"/>
      <c r="I634" s="985"/>
      <c r="J634" s="985"/>
      <c r="K634" s="985"/>
      <c r="L634" s="985"/>
      <c r="M634" s="985"/>
      <c r="N634" s="985"/>
      <c r="P634" s="985"/>
      <c r="Q634" s="985"/>
      <c r="R634" s="985"/>
      <c r="S634" s="985"/>
      <c r="T634" s="985"/>
      <c r="U634" s="985"/>
      <c r="V634" s="985"/>
      <c r="W634" s="985"/>
    </row>
    <row r="635" ht="22.5" customHeight="1">
      <c r="B635" s="992"/>
      <c r="C635" s="992"/>
      <c r="D635" s="1004">
        <f>sumif('الواردات'!H:H,A635,'الواردات'!L:L)</f>
        <v>0</v>
      </c>
      <c r="E635" s="999"/>
      <c r="F635" s="999"/>
      <c r="H635" s="985"/>
      <c r="I635" s="985"/>
      <c r="J635" s="985"/>
      <c r="K635" s="985"/>
      <c r="L635" s="985"/>
      <c r="M635" s="985"/>
      <c r="N635" s="985"/>
      <c r="P635" s="985"/>
      <c r="Q635" s="985"/>
      <c r="R635" s="985"/>
      <c r="S635" s="985"/>
      <c r="T635" s="985"/>
      <c r="U635" s="985"/>
      <c r="V635" s="985"/>
      <c r="W635" s="985"/>
    </row>
    <row r="636" ht="22.5" hidden="1" customHeight="1">
      <c r="B636" s="992"/>
      <c r="C636" s="992"/>
      <c r="D636" s="1004">
        <f>sumif('الواردات'!H:H,A636,'الواردات'!L:L)</f>
        <v>0</v>
      </c>
      <c r="E636" s="999"/>
      <c r="F636" s="999"/>
      <c r="H636" s="985"/>
      <c r="I636" s="985"/>
      <c r="J636" s="985"/>
      <c r="K636" s="985"/>
      <c r="L636" s="985"/>
      <c r="M636" s="985"/>
      <c r="N636" s="985"/>
      <c r="P636" s="985"/>
      <c r="Q636" s="985"/>
      <c r="R636" s="985"/>
      <c r="S636" s="985"/>
      <c r="T636" s="985"/>
      <c r="U636" s="985"/>
      <c r="V636" s="985"/>
      <c r="W636" s="985"/>
    </row>
    <row r="637" ht="22.5" hidden="1" customHeight="1">
      <c r="B637" s="992"/>
      <c r="C637" s="992"/>
      <c r="D637" s="1004">
        <f>sumif('الواردات'!H:H,A637,'الواردات'!L:L)</f>
        <v>0</v>
      </c>
      <c r="E637" s="999"/>
      <c r="F637" s="999"/>
      <c r="H637" s="985"/>
      <c r="I637" s="985"/>
      <c r="J637" s="985"/>
      <c r="K637" s="985"/>
      <c r="L637" s="985"/>
      <c r="M637" s="985"/>
      <c r="N637" s="985"/>
      <c r="P637" s="985"/>
      <c r="Q637" s="985"/>
      <c r="R637" s="985"/>
      <c r="S637" s="985"/>
      <c r="T637" s="985"/>
      <c r="U637" s="985"/>
      <c r="V637" s="985"/>
      <c r="W637" s="985"/>
    </row>
    <row r="638" ht="22.5" hidden="1" customHeight="1">
      <c r="B638" s="992"/>
      <c r="C638" s="992"/>
      <c r="D638" s="1004">
        <f>sumif('الواردات'!H:H,A638,'الواردات'!L:L)</f>
        <v>0</v>
      </c>
      <c r="E638" s="999"/>
      <c r="F638" s="999"/>
      <c r="H638" s="985"/>
      <c r="I638" s="985"/>
      <c r="J638" s="985"/>
      <c r="K638" s="985"/>
      <c r="L638" s="985"/>
      <c r="M638" s="985"/>
      <c r="N638" s="985"/>
      <c r="P638" s="985"/>
      <c r="Q638" s="985"/>
      <c r="R638" s="985"/>
      <c r="S638" s="985"/>
      <c r="T638" s="985"/>
      <c r="U638" s="985"/>
      <c r="V638" s="985"/>
      <c r="W638" s="985"/>
    </row>
    <row r="639" ht="22.5" hidden="1" customHeight="1">
      <c r="B639" s="992"/>
      <c r="C639" s="992"/>
      <c r="D639" s="1004">
        <f>sumif('الواردات'!H:H,A639,'الواردات'!L:L)</f>
        <v>0</v>
      </c>
      <c r="E639" s="999"/>
      <c r="F639" s="999"/>
      <c r="H639" s="985"/>
      <c r="I639" s="985"/>
      <c r="J639" s="985"/>
      <c r="K639" s="985"/>
      <c r="L639" s="985"/>
      <c r="M639" s="985"/>
      <c r="N639" s="985"/>
      <c r="P639" s="985"/>
      <c r="Q639" s="985"/>
      <c r="R639" s="985"/>
      <c r="S639" s="985"/>
      <c r="T639" s="985"/>
      <c r="U639" s="985"/>
      <c r="V639" s="985"/>
      <c r="W639" s="985"/>
    </row>
    <row r="640" ht="22.5" hidden="1" customHeight="1">
      <c r="B640" s="992"/>
      <c r="C640" s="992"/>
      <c r="D640" s="1004">
        <f>sumif('الواردات'!H:H,A640,'الواردات'!L:L)</f>
        <v>0</v>
      </c>
      <c r="E640" s="999"/>
      <c r="F640" s="999"/>
      <c r="H640" s="985"/>
      <c r="I640" s="985"/>
      <c r="J640" s="985"/>
      <c r="K640" s="985"/>
      <c r="L640" s="985"/>
      <c r="M640" s="985"/>
      <c r="N640" s="985"/>
      <c r="P640" s="985"/>
      <c r="Q640" s="985"/>
      <c r="R640" s="985"/>
      <c r="S640" s="985"/>
      <c r="T640" s="985"/>
      <c r="U640" s="985"/>
      <c r="V640" s="985"/>
      <c r="W640" s="985"/>
    </row>
    <row r="641" ht="22.5" hidden="1" customHeight="1">
      <c r="B641" s="992"/>
      <c r="C641" s="992"/>
      <c r="D641" s="1004">
        <f>sumif('الواردات'!H:H,A641,'الواردات'!L:L)</f>
        <v>0</v>
      </c>
      <c r="E641" s="999"/>
      <c r="F641" s="999"/>
      <c r="H641" s="985"/>
      <c r="I641" s="985"/>
      <c r="J641" s="985"/>
      <c r="K641" s="985"/>
      <c r="L641" s="985"/>
      <c r="M641" s="985"/>
      <c r="N641" s="985"/>
      <c r="P641" s="985"/>
      <c r="Q641" s="985"/>
      <c r="R641" s="985"/>
      <c r="S641" s="985"/>
      <c r="T641" s="985"/>
      <c r="U641" s="985"/>
      <c r="V641" s="985"/>
      <c r="W641" s="985"/>
    </row>
    <row r="642" ht="22.5" hidden="1" customHeight="1">
      <c r="B642" s="992"/>
      <c r="C642" s="992"/>
      <c r="D642" s="1004">
        <f>sumif('الواردات'!H:H,A642,'الواردات'!L:L)</f>
        <v>0</v>
      </c>
      <c r="E642" s="999"/>
      <c r="F642" s="999"/>
      <c r="H642" s="985"/>
      <c r="I642" s="985"/>
      <c r="J642" s="985"/>
      <c r="K642" s="985"/>
      <c r="L642" s="985"/>
      <c r="M642" s="985"/>
      <c r="N642" s="985"/>
      <c r="P642" s="985"/>
      <c r="Q642" s="985"/>
      <c r="R642" s="985"/>
      <c r="S642" s="985"/>
      <c r="T642" s="985"/>
      <c r="U642" s="985"/>
      <c r="V642" s="985"/>
      <c r="W642" s="985"/>
    </row>
    <row r="643" ht="22.5" hidden="1" customHeight="1">
      <c r="B643" s="992"/>
      <c r="C643" s="992"/>
      <c r="D643" s="1004">
        <f>sumif('الواردات'!H:H,A643,'الواردات'!L:L)</f>
        <v>0</v>
      </c>
      <c r="E643" s="999"/>
      <c r="F643" s="999"/>
      <c r="H643" s="985"/>
      <c r="I643" s="985"/>
      <c r="J643" s="985"/>
      <c r="K643" s="985"/>
      <c r="L643" s="985"/>
      <c r="M643" s="985"/>
      <c r="N643" s="985"/>
      <c r="P643" s="985"/>
      <c r="Q643" s="985"/>
      <c r="R643" s="985"/>
      <c r="S643" s="985"/>
      <c r="T643" s="985"/>
      <c r="U643" s="985"/>
      <c r="V643" s="985"/>
      <c r="W643" s="985"/>
    </row>
    <row r="644" ht="22.5" hidden="1" customHeight="1">
      <c r="B644" s="992"/>
      <c r="C644" s="992"/>
      <c r="D644" s="1004">
        <f>sumif('الواردات'!H:H,A644,'الواردات'!L:L)</f>
        <v>0</v>
      </c>
      <c r="E644" s="999"/>
      <c r="F644" s="999"/>
      <c r="H644" s="985"/>
      <c r="I644" s="985"/>
      <c r="J644" s="985"/>
      <c r="K644" s="985"/>
      <c r="L644" s="985"/>
      <c r="M644" s="985"/>
      <c r="N644" s="985"/>
      <c r="P644" s="985"/>
      <c r="Q644" s="985"/>
      <c r="R644" s="985"/>
      <c r="S644" s="985"/>
      <c r="T644" s="985"/>
      <c r="U644" s="985"/>
      <c r="V644" s="985"/>
      <c r="W644" s="985"/>
    </row>
    <row r="645" ht="22.5" hidden="1" customHeight="1">
      <c r="B645" s="992"/>
      <c r="C645" s="992"/>
      <c r="D645" s="1004">
        <f>sumif('الواردات'!H:H,A645,'الواردات'!L:L)</f>
        <v>0</v>
      </c>
      <c r="E645" s="999"/>
      <c r="F645" s="999"/>
      <c r="H645" s="985"/>
      <c r="I645" s="985"/>
      <c r="J645" s="985"/>
      <c r="K645" s="985"/>
      <c r="L645" s="985"/>
      <c r="M645" s="985"/>
      <c r="N645" s="985"/>
      <c r="P645" s="985"/>
      <c r="Q645" s="985"/>
      <c r="R645" s="985"/>
      <c r="S645" s="985"/>
      <c r="T645" s="985"/>
      <c r="U645" s="985"/>
      <c r="V645" s="985"/>
      <c r="W645" s="985"/>
    </row>
    <row r="646" ht="22.5" hidden="1" customHeight="1">
      <c r="B646" s="992"/>
      <c r="C646" s="992"/>
      <c r="D646" s="1004">
        <f>sumif('الواردات'!H:H,A646,'الواردات'!L:L)</f>
        <v>0</v>
      </c>
      <c r="E646" s="999"/>
      <c r="F646" s="999"/>
      <c r="H646" s="985"/>
      <c r="I646" s="985"/>
      <c r="J646" s="985"/>
      <c r="K646" s="985"/>
      <c r="L646" s="985"/>
      <c r="M646" s="985"/>
      <c r="N646" s="985"/>
      <c r="P646" s="985"/>
      <c r="Q646" s="985"/>
      <c r="R646" s="985"/>
      <c r="S646" s="985"/>
      <c r="T646" s="985"/>
      <c r="U646" s="985"/>
      <c r="V646" s="985"/>
      <c r="W646" s="985"/>
    </row>
    <row r="647" ht="22.5" hidden="1" customHeight="1">
      <c r="B647" s="992"/>
      <c r="C647" s="992"/>
      <c r="D647" s="1004">
        <f>sumif('الواردات'!H:H,A647,'الواردات'!L:L)</f>
        <v>0</v>
      </c>
      <c r="E647" s="999"/>
      <c r="F647" s="999"/>
      <c r="H647" s="985"/>
      <c r="I647" s="985"/>
      <c r="J647" s="985"/>
      <c r="K647" s="985"/>
      <c r="L647" s="985"/>
      <c r="M647" s="985"/>
      <c r="N647" s="985"/>
      <c r="P647" s="985"/>
      <c r="Q647" s="985"/>
      <c r="R647" s="985"/>
      <c r="S647" s="985"/>
      <c r="T647" s="985"/>
      <c r="U647" s="985"/>
      <c r="V647" s="985"/>
      <c r="W647" s="985"/>
    </row>
    <row r="648" ht="22.5" hidden="1" customHeight="1">
      <c r="B648" s="992"/>
      <c r="C648" s="992"/>
      <c r="D648" s="1004">
        <f>sumif('الواردات'!H:H,A648,'الواردات'!L:L)</f>
        <v>0</v>
      </c>
      <c r="E648" s="999"/>
      <c r="F648" s="999"/>
      <c r="H648" s="985"/>
      <c r="I648" s="985"/>
      <c r="J648" s="985"/>
      <c r="K648" s="985"/>
      <c r="L648" s="985"/>
      <c r="M648" s="985"/>
      <c r="N648" s="985"/>
      <c r="P648" s="985"/>
      <c r="Q648" s="985"/>
      <c r="R648" s="985"/>
      <c r="S648" s="985"/>
      <c r="T648" s="985"/>
      <c r="U648" s="985"/>
      <c r="V648" s="985"/>
      <c r="W648" s="985"/>
    </row>
    <row r="649" ht="22.5" hidden="1" customHeight="1">
      <c r="B649" s="992"/>
      <c r="C649" s="992"/>
      <c r="D649" s="1004">
        <f>sumif('الواردات'!H:H,A649,'الواردات'!L:L)</f>
        <v>0</v>
      </c>
      <c r="E649" s="999"/>
      <c r="F649" s="999"/>
      <c r="H649" s="985"/>
      <c r="I649" s="985"/>
      <c r="J649" s="985"/>
      <c r="K649" s="985"/>
      <c r="L649" s="985"/>
      <c r="M649" s="985"/>
      <c r="N649" s="985"/>
      <c r="P649" s="985"/>
      <c r="Q649" s="985"/>
      <c r="R649" s="985"/>
      <c r="S649" s="985"/>
      <c r="T649" s="985"/>
      <c r="U649" s="985"/>
      <c r="V649" s="985"/>
      <c r="W649" s="985"/>
    </row>
    <row r="650" ht="22.5" hidden="1" customHeight="1">
      <c r="B650" s="992"/>
      <c r="C650" s="992"/>
      <c r="D650" s="1004">
        <f>sumif('الواردات'!H:H,A650,'الواردات'!L:L)</f>
        <v>0</v>
      </c>
      <c r="E650" s="999"/>
      <c r="F650" s="999"/>
      <c r="H650" s="985"/>
      <c r="I650" s="985"/>
      <c r="J650" s="985"/>
      <c r="K650" s="985"/>
      <c r="L650" s="985"/>
      <c r="M650" s="985"/>
      <c r="N650" s="985"/>
      <c r="P650" s="985"/>
      <c r="Q650" s="985"/>
      <c r="R650" s="985"/>
      <c r="S650" s="985"/>
      <c r="T650" s="985"/>
      <c r="U650" s="985"/>
      <c r="V650" s="985"/>
      <c r="W650" s="985"/>
    </row>
    <row r="651" ht="22.5" hidden="1" customHeight="1">
      <c r="B651" s="992"/>
      <c r="C651" s="992"/>
      <c r="D651" s="1004">
        <f>sumif('الواردات'!H:H,A651,'الواردات'!L:L)</f>
        <v>0</v>
      </c>
      <c r="E651" s="999"/>
      <c r="F651" s="999"/>
      <c r="H651" s="985"/>
      <c r="I651" s="985"/>
      <c r="J651" s="985"/>
      <c r="K651" s="985"/>
      <c r="L651" s="985"/>
      <c r="M651" s="985"/>
      <c r="N651" s="985"/>
      <c r="P651" s="985"/>
      <c r="Q651" s="985"/>
      <c r="R651" s="985"/>
      <c r="S651" s="985"/>
      <c r="T651" s="985"/>
      <c r="U651" s="985"/>
      <c r="V651" s="985"/>
      <c r="W651" s="985"/>
    </row>
    <row r="652" ht="22.5" hidden="1" customHeight="1">
      <c r="B652" s="992"/>
      <c r="C652" s="992"/>
      <c r="D652" s="1004">
        <f>sumif('الواردات'!H:H,A652,'الواردات'!L:L)</f>
        <v>0</v>
      </c>
      <c r="E652" s="999"/>
      <c r="F652" s="999"/>
      <c r="H652" s="985"/>
      <c r="I652" s="985"/>
      <c r="J652" s="985"/>
      <c r="K652" s="985"/>
      <c r="L652" s="985"/>
      <c r="M652" s="985"/>
      <c r="N652" s="985"/>
      <c r="P652" s="985"/>
      <c r="Q652" s="985"/>
      <c r="R652" s="985"/>
      <c r="S652" s="985"/>
      <c r="T652" s="985"/>
      <c r="U652" s="985"/>
      <c r="V652" s="985"/>
      <c r="W652" s="985"/>
    </row>
    <row r="653" ht="22.5" hidden="1" customHeight="1">
      <c r="B653" s="992"/>
      <c r="C653" s="992"/>
      <c r="D653" s="1004">
        <f>sumif('الواردات'!H:H,A653,'الواردات'!L:L)</f>
        <v>0</v>
      </c>
      <c r="E653" s="999"/>
      <c r="F653" s="999"/>
      <c r="H653" s="985"/>
      <c r="I653" s="985"/>
      <c r="J653" s="985"/>
      <c r="K653" s="985"/>
      <c r="L653" s="985"/>
      <c r="M653" s="985"/>
      <c r="N653" s="985"/>
      <c r="P653" s="985"/>
      <c r="Q653" s="985"/>
      <c r="R653" s="985"/>
      <c r="S653" s="985"/>
      <c r="T653" s="985"/>
      <c r="U653" s="985"/>
      <c r="V653" s="985"/>
      <c r="W653" s="985"/>
    </row>
    <row r="654" ht="22.5" hidden="1" customHeight="1">
      <c r="B654" s="992"/>
      <c r="C654" s="992"/>
      <c r="D654" s="1004">
        <f>sumif('الواردات'!H:H,A654,'الواردات'!L:L)</f>
        <v>0</v>
      </c>
      <c r="E654" s="999"/>
      <c r="F654" s="999"/>
      <c r="H654" s="985"/>
      <c r="I654" s="985"/>
      <c r="J654" s="985"/>
      <c r="K654" s="985"/>
      <c r="L654" s="985"/>
      <c r="M654" s="985"/>
      <c r="N654" s="985"/>
      <c r="P654" s="985"/>
      <c r="Q654" s="985"/>
      <c r="R654" s="985"/>
      <c r="S654" s="985"/>
      <c r="T654" s="985"/>
      <c r="U654" s="985"/>
      <c r="V654" s="985"/>
      <c r="W654" s="985"/>
    </row>
    <row r="655" ht="22.5" hidden="1" customHeight="1">
      <c r="B655" s="992"/>
      <c r="C655" s="992"/>
      <c r="D655" s="1004">
        <f>sumif('الواردات'!H:H,A655,'الواردات'!L:L)</f>
        <v>0</v>
      </c>
      <c r="E655" s="999"/>
      <c r="F655" s="999"/>
      <c r="H655" s="985"/>
      <c r="I655" s="985"/>
      <c r="J655" s="985"/>
      <c r="K655" s="985"/>
      <c r="L655" s="985"/>
      <c r="M655" s="985"/>
      <c r="N655" s="985"/>
      <c r="P655" s="985"/>
      <c r="Q655" s="985"/>
      <c r="R655" s="985"/>
      <c r="S655" s="985"/>
      <c r="T655" s="985"/>
      <c r="U655" s="985"/>
      <c r="V655" s="985"/>
      <c r="W655" s="985"/>
    </row>
    <row r="656" ht="22.5" hidden="1" customHeight="1">
      <c r="B656" s="992"/>
      <c r="C656" s="992"/>
      <c r="D656" s="1004">
        <f>sumif('الواردات'!H:H,A656,'الواردات'!L:L)</f>
        <v>0</v>
      </c>
      <c r="E656" s="999"/>
      <c r="F656" s="999"/>
      <c r="H656" s="985"/>
      <c r="I656" s="985"/>
      <c r="J656" s="985"/>
      <c r="K656" s="985"/>
      <c r="L656" s="985"/>
      <c r="M656" s="985"/>
      <c r="N656" s="985"/>
      <c r="P656" s="985"/>
      <c r="Q656" s="985"/>
      <c r="R656" s="985"/>
      <c r="S656" s="985"/>
      <c r="T656" s="985"/>
      <c r="U656" s="985"/>
      <c r="V656" s="985"/>
      <c r="W656" s="985"/>
    </row>
    <row r="657" ht="22.5" hidden="1" customHeight="1">
      <c r="B657" s="992"/>
      <c r="C657" s="992"/>
      <c r="D657" s="1004">
        <f>sumif('الواردات'!H:H,A657,'الواردات'!L:L)</f>
        <v>0</v>
      </c>
      <c r="E657" s="999"/>
      <c r="F657" s="999"/>
      <c r="H657" s="985"/>
      <c r="I657" s="985"/>
      <c r="J657" s="985"/>
      <c r="K657" s="985"/>
      <c r="L657" s="985"/>
      <c r="M657" s="985"/>
      <c r="N657" s="985"/>
      <c r="P657" s="985"/>
      <c r="Q657" s="985"/>
      <c r="R657" s="985"/>
      <c r="S657" s="985"/>
      <c r="T657" s="985"/>
      <c r="U657" s="985"/>
      <c r="V657" s="985"/>
      <c r="W657" s="985"/>
    </row>
    <row r="658" ht="22.5" hidden="1" customHeight="1">
      <c r="B658" s="992"/>
      <c r="C658" s="992"/>
      <c r="D658" s="1004">
        <f>sumif('الواردات'!H:H,A658,'الواردات'!L:L)</f>
        <v>0</v>
      </c>
      <c r="E658" s="999"/>
      <c r="F658" s="999"/>
      <c r="H658" s="985"/>
      <c r="I658" s="985"/>
      <c r="J658" s="985"/>
      <c r="K658" s="985"/>
      <c r="L658" s="985"/>
      <c r="M658" s="985"/>
      <c r="N658" s="985"/>
      <c r="P658" s="985"/>
      <c r="Q658" s="985"/>
      <c r="R658" s="985"/>
      <c r="S658" s="985"/>
      <c r="T658" s="985"/>
      <c r="U658" s="985"/>
      <c r="V658" s="985"/>
      <c r="W658" s="985"/>
    </row>
    <row r="659" ht="22.5" hidden="1" customHeight="1">
      <c r="B659" s="992"/>
      <c r="C659" s="992"/>
      <c r="D659" s="1004">
        <f>sumif('الواردات'!H:H,A659,'الواردات'!L:L)</f>
        <v>0</v>
      </c>
      <c r="E659" s="999"/>
      <c r="F659" s="999"/>
      <c r="H659" s="985"/>
      <c r="I659" s="985"/>
      <c r="J659" s="985"/>
      <c r="K659" s="985"/>
      <c r="L659" s="985"/>
      <c r="M659" s="985"/>
      <c r="N659" s="985"/>
      <c r="P659" s="985"/>
      <c r="Q659" s="985"/>
      <c r="R659" s="985"/>
      <c r="S659" s="985"/>
      <c r="T659" s="985"/>
      <c r="U659" s="985"/>
      <c r="V659" s="985"/>
      <c r="W659" s="985"/>
    </row>
    <row r="660" ht="22.5" hidden="1" customHeight="1">
      <c r="B660" s="992"/>
      <c r="C660" s="992"/>
      <c r="D660" s="1004">
        <f>sumif('الواردات'!H:H,A660,'الواردات'!L:L)</f>
        <v>0</v>
      </c>
      <c r="E660" s="999"/>
      <c r="F660" s="999"/>
      <c r="H660" s="985"/>
      <c r="I660" s="985"/>
      <c r="J660" s="985"/>
      <c r="K660" s="985"/>
      <c r="L660" s="985"/>
      <c r="M660" s="985"/>
      <c r="N660" s="985"/>
      <c r="P660" s="985"/>
      <c r="Q660" s="985"/>
      <c r="R660" s="985"/>
      <c r="S660" s="985"/>
      <c r="T660" s="985"/>
      <c r="U660" s="985"/>
      <c r="V660" s="985"/>
      <c r="W660" s="985"/>
    </row>
    <row r="661" ht="22.5" hidden="1" customHeight="1">
      <c r="B661" s="992"/>
      <c r="C661" s="992"/>
      <c r="D661" s="1004">
        <f>sumif('الواردات'!H:H,A661,'الواردات'!L:L)</f>
        <v>0</v>
      </c>
      <c r="E661" s="999"/>
      <c r="F661" s="999"/>
      <c r="H661" s="985"/>
      <c r="I661" s="985"/>
      <c r="J661" s="985"/>
      <c r="K661" s="985"/>
      <c r="L661" s="985"/>
      <c r="M661" s="985"/>
      <c r="N661" s="985"/>
      <c r="P661" s="985"/>
      <c r="Q661" s="985"/>
      <c r="R661" s="985"/>
      <c r="S661" s="985"/>
      <c r="T661" s="985"/>
      <c r="U661" s="985"/>
      <c r="V661" s="985"/>
      <c r="W661" s="985"/>
    </row>
    <row r="662" ht="22.5" hidden="1" customHeight="1">
      <c r="B662" s="992"/>
      <c r="C662" s="992"/>
      <c r="D662" s="1004">
        <f>sumif('الواردات'!H:H,A662,'الواردات'!L:L)</f>
        <v>0</v>
      </c>
      <c r="E662" s="999"/>
      <c r="F662" s="999"/>
      <c r="H662" s="985"/>
      <c r="I662" s="985"/>
      <c r="J662" s="985"/>
      <c r="K662" s="985"/>
      <c r="L662" s="985"/>
      <c r="M662" s="985"/>
      <c r="N662" s="985"/>
      <c r="P662" s="985"/>
      <c r="Q662" s="985"/>
      <c r="R662" s="985"/>
      <c r="S662" s="985"/>
      <c r="T662" s="985"/>
      <c r="U662" s="985"/>
      <c r="V662" s="985"/>
      <c r="W662" s="985"/>
    </row>
    <row r="663" ht="22.5" hidden="1" customHeight="1">
      <c r="B663" s="992"/>
      <c r="C663" s="992"/>
      <c r="D663" s="1004">
        <f>sumif('الواردات'!H:H,A663,'الواردات'!L:L)</f>
        <v>0</v>
      </c>
      <c r="E663" s="999"/>
      <c r="F663" s="999"/>
      <c r="H663" s="985"/>
      <c r="I663" s="985"/>
      <c r="J663" s="985"/>
      <c r="K663" s="985"/>
      <c r="L663" s="985"/>
      <c r="M663" s="985"/>
      <c r="N663" s="985"/>
      <c r="P663" s="985"/>
      <c r="Q663" s="985"/>
      <c r="R663" s="985"/>
      <c r="S663" s="985"/>
      <c r="T663" s="985"/>
      <c r="U663" s="985"/>
      <c r="V663" s="985"/>
      <c r="W663" s="985"/>
    </row>
    <row r="664" ht="22.5" hidden="1" customHeight="1">
      <c r="B664" s="992"/>
      <c r="C664" s="992"/>
      <c r="D664" s="1004">
        <f>sumif('الواردات'!H:H,A664,'الواردات'!L:L)</f>
        <v>0</v>
      </c>
      <c r="E664" s="999"/>
      <c r="F664" s="999"/>
      <c r="H664" s="985"/>
      <c r="I664" s="985"/>
      <c r="J664" s="985"/>
      <c r="K664" s="985"/>
      <c r="L664" s="985"/>
      <c r="M664" s="985"/>
      <c r="N664" s="985"/>
      <c r="P664" s="985"/>
      <c r="Q664" s="985"/>
      <c r="R664" s="985"/>
      <c r="S664" s="985"/>
      <c r="T664" s="985"/>
      <c r="U664" s="985"/>
      <c r="V664" s="985"/>
      <c r="W664" s="985"/>
    </row>
    <row r="665" ht="22.5" hidden="1" customHeight="1">
      <c r="B665" s="992"/>
      <c r="C665" s="992"/>
      <c r="D665" s="1004">
        <f>sumif('الواردات'!H:H,A665,'الواردات'!L:L)</f>
        <v>0</v>
      </c>
      <c r="E665" s="999"/>
      <c r="F665" s="999"/>
      <c r="H665" s="985"/>
      <c r="I665" s="985"/>
      <c r="J665" s="985"/>
      <c r="K665" s="985"/>
      <c r="L665" s="985"/>
      <c r="M665" s="985"/>
      <c r="N665" s="985"/>
      <c r="P665" s="985"/>
      <c r="Q665" s="985"/>
      <c r="R665" s="985"/>
      <c r="S665" s="985"/>
      <c r="T665" s="985"/>
      <c r="U665" s="985"/>
      <c r="V665" s="985"/>
      <c r="W665" s="985"/>
    </row>
    <row r="666" ht="22.5" hidden="1" customHeight="1">
      <c r="B666" s="992"/>
      <c r="C666" s="992"/>
      <c r="D666" s="1004">
        <f>sumif('الواردات'!H:H,A666,'الواردات'!L:L)</f>
        <v>0</v>
      </c>
      <c r="E666" s="999"/>
      <c r="F666" s="999"/>
      <c r="H666" s="985"/>
      <c r="I666" s="985"/>
      <c r="J666" s="985"/>
      <c r="K666" s="985"/>
      <c r="L666" s="985"/>
      <c r="M666" s="985"/>
      <c r="N666" s="985"/>
      <c r="P666" s="985"/>
      <c r="Q666" s="985"/>
      <c r="R666" s="985"/>
      <c r="S666" s="985"/>
      <c r="T666" s="985"/>
      <c r="U666" s="985"/>
      <c r="V666" s="985"/>
      <c r="W666" s="985"/>
    </row>
    <row r="667" ht="22.5" hidden="1" customHeight="1">
      <c r="B667" s="992"/>
      <c r="C667" s="992"/>
      <c r="D667" s="1004">
        <f>sumif('الواردات'!H:H,A667,'الواردات'!L:L)</f>
        <v>0</v>
      </c>
      <c r="E667" s="999"/>
      <c r="F667" s="999"/>
      <c r="H667" s="985"/>
      <c r="I667" s="985"/>
      <c r="J667" s="985"/>
      <c r="K667" s="985"/>
      <c r="L667" s="985"/>
      <c r="M667" s="985"/>
      <c r="N667" s="985"/>
      <c r="P667" s="985"/>
      <c r="Q667" s="985"/>
      <c r="R667" s="985"/>
      <c r="S667" s="985"/>
      <c r="T667" s="985"/>
      <c r="U667" s="985"/>
      <c r="V667" s="985"/>
      <c r="W667" s="985"/>
    </row>
    <row r="668" ht="22.5" hidden="1" customHeight="1">
      <c r="B668" s="992"/>
      <c r="C668" s="992"/>
      <c r="D668" s="1004">
        <f>sumif('الواردات'!H:H,A668,'الواردات'!L:L)</f>
        <v>0</v>
      </c>
      <c r="E668" s="999"/>
      <c r="F668" s="999"/>
      <c r="H668" s="985"/>
      <c r="I668" s="985"/>
      <c r="J668" s="985"/>
      <c r="K668" s="985"/>
      <c r="L668" s="985"/>
      <c r="M668" s="985"/>
      <c r="N668" s="985"/>
      <c r="P668" s="985"/>
      <c r="Q668" s="985"/>
      <c r="R668" s="985"/>
      <c r="S668" s="985"/>
      <c r="T668" s="985"/>
      <c r="U668" s="985"/>
      <c r="V668" s="985"/>
      <c r="W668" s="985"/>
    </row>
    <row r="669" ht="22.5" hidden="1" customHeight="1">
      <c r="B669" s="992"/>
      <c r="C669" s="992"/>
      <c r="D669" s="1004">
        <f>sumif('الواردات'!H:H,A669,'الواردات'!L:L)</f>
        <v>0</v>
      </c>
      <c r="E669" s="999"/>
      <c r="F669" s="999"/>
      <c r="H669" s="985"/>
      <c r="I669" s="985"/>
      <c r="J669" s="985"/>
      <c r="K669" s="985"/>
      <c r="L669" s="985"/>
      <c r="M669" s="985"/>
      <c r="N669" s="985"/>
      <c r="P669" s="985"/>
      <c r="Q669" s="985"/>
      <c r="R669" s="985"/>
      <c r="S669" s="985"/>
      <c r="T669" s="985"/>
      <c r="U669" s="985"/>
      <c r="V669" s="985"/>
      <c r="W669" s="985"/>
    </row>
    <row r="670" ht="22.5" hidden="1" customHeight="1">
      <c r="B670" s="992"/>
      <c r="C670" s="992"/>
      <c r="D670" s="1004">
        <f>sumif('الواردات'!H:H,A670,'الواردات'!L:L)</f>
        <v>0</v>
      </c>
      <c r="E670" s="999"/>
      <c r="F670" s="999"/>
      <c r="H670" s="985"/>
      <c r="I670" s="985"/>
      <c r="J670" s="985"/>
      <c r="K670" s="985"/>
      <c r="L670" s="985"/>
      <c r="M670" s="985"/>
      <c r="N670" s="985"/>
      <c r="P670" s="985"/>
      <c r="Q670" s="985"/>
      <c r="R670" s="985"/>
      <c r="S670" s="985"/>
      <c r="T670" s="985"/>
      <c r="U670" s="985"/>
      <c r="V670" s="985"/>
      <c r="W670" s="985"/>
    </row>
    <row r="671" ht="22.5" hidden="1" customHeight="1">
      <c r="B671" s="992"/>
      <c r="C671" s="992"/>
      <c r="D671" s="1004">
        <f>sumif('الواردات'!H:H,A671,'الواردات'!L:L)</f>
        <v>0</v>
      </c>
      <c r="E671" s="999"/>
      <c r="F671" s="999"/>
      <c r="H671" s="985"/>
      <c r="I671" s="985"/>
      <c r="J671" s="985"/>
      <c r="K671" s="985"/>
      <c r="L671" s="985"/>
      <c r="M671" s="985"/>
      <c r="N671" s="985"/>
      <c r="P671" s="985"/>
      <c r="Q671" s="985"/>
      <c r="R671" s="985"/>
      <c r="S671" s="985"/>
      <c r="T671" s="985"/>
      <c r="U671" s="985"/>
      <c r="V671" s="985"/>
      <c r="W671" s="985"/>
    </row>
    <row r="672" ht="22.5" hidden="1" customHeight="1">
      <c r="B672" s="992"/>
      <c r="C672" s="992"/>
      <c r="D672" s="1004">
        <f>sumif('الواردات'!H:H,A672,'الواردات'!L:L)</f>
        <v>0</v>
      </c>
      <c r="E672" s="999"/>
      <c r="F672" s="999"/>
      <c r="H672" s="985"/>
      <c r="I672" s="985"/>
      <c r="J672" s="985"/>
      <c r="K672" s="985"/>
      <c r="L672" s="985"/>
      <c r="M672" s="985"/>
      <c r="N672" s="985"/>
      <c r="P672" s="985"/>
      <c r="Q672" s="985"/>
      <c r="R672" s="985"/>
      <c r="S672" s="985"/>
      <c r="T672" s="985"/>
      <c r="U672" s="985"/>
      <c r="V672" s="985"/>
      <c r="W672" s="985"/>
    </row>
    <row r="673" ht="22.5" hidden="1" customHeight="1">
      <c r="B673" s="992"/>
      <c r="C673" s="992"/>
      <c r="D673" s="1004">
        <f>sumif('الواردات'!H:H,A673,'الواردات'!L:L)</f>
        <v>0</v>
      </c>
      <c r="E673" s="999"/>
      <c r="F673" s="999"/>
      <c r="H673" s="985"/>
      <c r="I673" s="985"/>
      <c r="J673" s="985"/>
      <c r="K673" s="985"/>
      <c r="L673" s="985"/>
      <c r="M673" s="985"/>
      <c r="N673" s="985"/>
      <c r="P673" s="985"/>
      <c r="Q673" s="985"/>
      <c r="R673" s="985"/>
      <c r="S673" s="985"/>
      <c r="T673" s="985"/>
      <c r="U673" s="985"/>
      <c r="V673" s="985"/>
      <c r="W673" s="985"/>
    </row>
    <row r="674" ht="22.5" hidden="1" customHeight="1">
      <c r="B674" s="992"/>
      <c r="C674" s="992"/>
      <c r="D674" s="1004">
        <f>sumif('الواردات'!H:H,A674,'الواردات'!L:L)</f>
        <v>0</v>
      </c>
      <c r="E674" s="999"/>
      <c r="F674" s="999"/>
      <c r="H674" s="985"/>
      <c r="I674" s="985"/>
      <c r="J674" s="985"/>
      <c r="K674" s="985"/>
      <c r="L674" s="985"/>
      <c r="M674" s="985"/>
      <c r="N674" s="985"/>
      <c r="P674" s="985"/>
      <c r="Q674" s="985"/>
      <c r="R674" s="985"/>
      <c r="S674" s="985"/>
      <c r="T674" s="985"/>
      <c r="U674" s="985"/>
      <c r="V674" s="985"/>
      <c r="W674" s="985"/>
    </row>
    <row r="675" ht="22.5" hidden="1" customHeight="1">
      <c r="B675" s="992"/>
      <c r="C675" s="992"/>
      <c r="D675" s="1004">
        <f>sumif('الواردات'!H:H,A675,'الواردات'!L:L)</f>
        <v>0</v>
      </c>
      <c r="E675" s="999"/>
      <c r="F675" s="999"/>
      <c r="H675" s="985"/>
      <c r="I675" s="985"/>
      <c r="J675" s="985"/>
      <c r="K675" s="985"/>
      <c r="L675" s="985"/>
      <c r="M675" s="985"/>
      <c r="N675" s="985"/>
      <c r="P675" s="985"/>
      <c r="Q675" s="985"/>
      <c r="R675" s="985"/>
      <c r="S675" s="985"/>
      <c r="T675" s="985"/>
      <c r="U675" s="985"/>
      <c r="V675" s="985"/>
      <c r="W675" s="985"/>
    </row>
    <row r="676" ht="22.5" hidden="1" customHeight="1">
      <c r="B676" s="992"/>
      <c r="C676" s="992"/>
      <c r="D676" s="1004">
        <f>sumif('الواردات'!H:H,A676,'الواردات'!L:L)</f>
        <v>0</v>
      </c>
      <c r="E676" s="999"/>
      <c r="F676" s="999"/>
      <c r="H676" s="985"/>
      <c r="I676" s="985"/>
      <c r="J676" s="985"/>
      <c r="K676" s="985"/>
      <c r="L676" s="985"/>
      <c r="M676" s="985"/>
      <c r="N676" s="985"/>
      <c r="P676" s="985"/>
      <c r="Q676" s="985"/>
      <c r="R676" s="985"/>
      <c r="S676" s="985"/>
      <c r="T676" s="985"/>
      <c r="U676" s="985"/>
      <c r="V676" s="985"/>
      <c r="W676" s="985"/>
    </row>
    <row r="677" ht="22.5" hidden="1" customHeight="1">
      <c r="B677" s="992"/>
      <c r="C677" s="992"/>
      <c r="D677" s="1004">
        <f>sumif('الواردات'!H:H,A677,'الواردات'!L:L)</f>
        <v>0</v>
      </c>
      <c r="E677" s="999"/>
      <c r="F677" s="999"/>
      <c r="H677" s="985"/>
      <c r="I677" s="985"/>
      <c r="J677" s="985"/>
      <c r="K677" s="985"/>
      <c r="L677" s="985"/>
      <c r="M677" s="985"/>
      <c r="N677" s="985"/>
      <c r="P677" s="985"/>
      <c r="Q677" s="985"/>
      <c r="R677" s="985"/>
      <c r="S677" s="985"/>
      <c r="T677" s="985"/>
      <c r="U677" s="985"/>
      <c r="V677" s="985"/>
      <c r="W677" s="985"/>
    </row>
    <row r="678" ht="22.5" hidden="1" customHeight="1">
      <c r="B678" s="992"/>
      <c r="C678" s="992"/>
      <c r="D678" s="1004">
        <f>sumif('الواردات'!H:H,A678,'الواردات'!L:L)</f>
        <v>0</v>
      </c>
      <c r="E678" s="999"/>
      <c r="F678" s="999"/>
      <c r="H678" s="985"/>
      <c r="I678" s="985"/>
      <c r="J678" s="985"/>
      <c r="K678" s="985"/>
      <c r="L678" s="985"/>
      <c r="M678" s="985"/>
      <c r="N678" s="985"/>
      <c r="P678" s="985"/>
      <c r="Q678" s="985"/>
      <c r="R678" s="985"/>
      <c r="S678" s="985"/>
      <c r="T678" s="985"/>
      <c r="U678" s="985"/>
      <c r="V678" s="985"/>
      <c r="W678" s="985"/>
    </row>
    <row r="679" ht="22.5" hidden="1" customHeight="1">
      <c r="B679" s="992"/>
      <c r="C679" s="992"/>
      <c r="D679" s="1004">
        <f>sumif('الواردات'!H:H,A679,'الواردات'!L:L)</f>
        <v>0</v>
      </c>
      <c r="E679" s="999"/>
      <c r="F679" s="999"/>
      <c r="H679" s="985"/>
      <c r="I679" s="985"/>
      <c r="J679" s="985"/>
      <c r="K679" s="985"/>
      <c r="L679" s="985"/>
      <c r="M679" s="985"/>
      <c r="N679" s="985"/>
      <c r="P679" s="985"/>
      <c r="Q679" s="985"/>
      <c r="R679" s="985"/>
      <c r="S679" s="985"/>
      <c r="T679" s="985"/>
      <c r="U679" s="985"/>
      <c r="V679" s="985"/>
      <c r="W679" s="985"/>
    </row>
    <row r="680" ht="22.5" hidden="1" customHeight="1">
      <c r="B680" s="992"/>
      <c r="C680" s="992"/>
      <c r="D680" s="1004">
        <f>sumif('الواردات'!H:H,A680,'الواردات'!L:L)</f>
        <v>0</v>
      </c>
      <c r="E680" s="999"/>
      <c r="F680" s="999"/>
      <c r="H680" s="985"/>
      <c r="I680" s="985"/>
      <c r="J680" s="985"/>
      <c r="K680" s="985"/>
      <c r="L680" s="985"/>
      <c r="M680" s="985"/>
      <c r="N680" s="985"/>
      <c r="P680" s="985"/>
      <c r="Q680" s="985"/>
      <c r="R680" s="985"/>
      <c r="S680" s="985"/>
      <c r="T680" s="985"/>
      <c r="U680" s="985"/>
      <c r="V680" s="985"/>
      <c r="W680" s="985"/>
    </row>
    <row r="681" ht="22.5" hidden="1" customHeight="1">
      <c r="B681" s="992"/>
      <c r="C681" s="992"/>
      <c r="D681" s="1004">
        <f>sumif('الواردات'!H:H,A681,'الواردات'!L:L)</f>
        <v>0</v>
      </c>
      <c r="E681" s="999"/>
      <c r="F681" s="999"/>
      <c r="H681" s="985"/>
      <c r="I681" s="985"/>
      <c r="J681" s="985"/>
      <c r="K681" s="985"/>
      <c r="L681" s="985"/>
      <c r="M681" s="985"/>
      <c r="N681" s="985"/>
      <c r="P681" s="985"/>
      <c r="Q681" s="985"/>
      <c r="R681" s="985"/>
      <c r="S681" s="985"/>
      <c r="T681" s="985"/>
      <c r="U681" s="985"/>
      <c r="V681" s="985"/>
      <c r="W681" s="985"/>
    </row>
    <row r="682" ht="22.5" hidden="1" customHeight="1">
      <c r="B682" s="992"/>
      <c r="C682" s="992"/>
      <c r="D682" s="1004">
        <f>sumif('الواردات'!H:H,A682,'الواردات'!L:L)</f>
        <v>0</v>
      </c>
      <c r="E682" s="999"/>
      <c r="F682" s="999"/>
      <c r="H682" s="985"/>
      <c r="I682" s="985"/>
      <c r="J682" s="985"/>
      <c r="K682" s="985"/>
      <c r="L682" s="985"/>
      <c r="M682" s="985"/>
      <c r="N682" s="985"/>
      <c r="P682" s="985"/>
      <c r="Q682" s="985"/>
      <c r="R682" s="985"/>
      <c r="S682" s="985"/>
      <c r="T682" s="985"/>
      <c r="U682" s="985"/>
      <c r="V682" s="985"/>
      <c r="W682" s="985"/>
    </row>
    <row r="683" ht="22.5" hidden="1" customHeight="1">
      <c r="B683" s="992"/>
      <c r="C683" s="992"/>
      <c r="D683" s="1004">
        <f>sumif('الواردات'!H:H,A683,'الواردات'!L:L)</f>
        <v>0</v>
      </c>
      <c r="E683" s="999"/>
      <c r="F683" s="999"/>
      <c r="H683" s="985"/>
      <c r="I683" s="985"/>
      <c r="J683" s="985"/>
      <c r="K683" s="985"/>
      <c r="L683" s="985"/>
      <c r="M683" s="985"/>
      <c r="N683" s="985"/>
      <c r="P683" s="985"/>
      <c r="Q683" s="985"/>
      <c r="R683" s="985"/>
      <c r="S683" s="985"/>
      <c r="T683" s="985"/>
      <c r="U683" s="985"/>
      <c r="V683" s="985"/>
      <c r="W683" s="985"/>
    </row>
    <row r="684" ht="22.5" hidden="1" customHeight="1">
      <c r="B684" s="992"/>
      <c r="C684" s="992"/>
      <c r="D684" s="1004">
        <f>sumif('الواردات'!H:H,A684,'الواردات'!L:L)</f>
        <v>0</v>
      </c>
      <c r="E684" s="999"/>
      <c r="F684" s="999"/>
      <c r="H684" s="985"/>
      <c r="I684" s="985"/>
      <c r="J684" s="985"/>
      <c r="K684" s="985"/>
      <c r="L684" s="985"/>
      <c r="M684" s="985"/>
      <c r="N684" s="985"/>
      <c r="P684" s="985"/>
      <c r="Q684" s="985"/>
      <c r="R684" s="985"/>
      <c r="S684" s="985"/>
      <c r="T684" s="985"/>
      <c r="U684" s="985"/>
      <c r="V684" s="985"/>
      <c r="W684" s="985"/>
    </row>
    <row r="685" ht="22.5" hidden="1" customHeight="1">
      <c r="B685" s="992"/>
      <c r="C685" s="992"/>
      <c r="D685" s="1004">
        <f>sumif('الواردات'!H:H,A685,'الواردات'!L:L)</f>
        <v>0</v>
      </c>
      <c r="E685" s="999"/>
      <c r="F685" s="999"/>
      <c r="H685" s="985"/>
      <c r="I685" s="985"/>
      <c r="J685" s="985"/>
      <c r="K685" s="985"/>
      <c r="L685" s="985"/>
      <c r="M685" s="985"/>
      <c r="N685" s="985"/>
      <c r="P685" s="985"/>
      <c r="Q685" s="985"/>
      <c r="R685" s="985"/>
      <c r="S685" s="985"/>
      <c r="T685" s="985"/>
      <c r="U685" s="985"/>
      <c r="V685" s="985"/>
      <c r="W685" s="985"/>
    </row>
    <row r="686" ht="22.5" hidden="1" customHeight="1">
      <c r="B686" s="992"/>
      <c r="C686" s="992"/>
      <c r="D686" s="1004">
        <f>sumif('الواردات'!H:H,A686,'الواردات'!L:L)</f>
        <v>0</v>
      </c>
      <c r="E686" s="999"/>
      <c r="F686" s="999"/>
      <c r="H686" s="985"/>
      <c r="I686" s="985"/>
      <c r="J686" s="985"/>
      <c r="K686" s="985"/>
      <c r="L686" s="985"/>
      <c r="M686" s="985"/>
      <c r="N686" s="985"/>
      <c r="P686" s="985"/>
      <c r="Q686" s="985"/>
      <c r="R686" s="985"/>
      <c r="S686" s="985"/>
      <c r="T686" s="985"/>
      <c r="U686" s="985"/>
      <c r="V686" s="985"/>
      <c r="W686" s="985"/>
    </row>
    <row r="687" ht="22.5" hidden="1" customHeight="1">
      <c r="B687" s="992"/>
      <c r="C687" s="992"/>
      <c r="D687" s="1004">
        <f>sumif('الواردات'!H:H,A687,'الواردات'!L:L)</f>
        <v>0</v>
      </c>
      <c r="E687" s="999"/>
      <c r="F687" s="999"/>
      <c r="H687" s="985"/>
      <c r="I687" s="985"/>
      <c r="J687" s="985"/>
      <c r="K687" s="985"/>
      <c r="L687" s="985"/>
      <c r="M687" s="985"/>
      <c r="N687" s="985"/>
      <c r="P687" s="985"/>
      <c r="Q687" s="985"/>
      <c r="R687" s="985"/>
      <c r="S687" s="985"/>
      <c r="T687" s="985"/>
      <c r="U687" s="985"/>
      <c r="V687" s="985"/>
      <c r="W687" s="985"/>
    </row>
    <row r="688" ht="22.5" hidden="1" customHeight="1">
      <c r="B688" s="992"/>
      <c r="C688" s="992"/>
      <c r="D688" s="1004">
        <f>sumif('الواردات'!H:H,A688,'الواردات'!L:L)</f>
        <v>0</v>
      </c>
      <c r="E688" s="999"/>
      <c r="F688" s="999"/>
      <c r="H688" s="985"/>
      <c r="I688" s="985"/>
      <c r="J688" s="985"/>
      <c r="K688" s="985"/>
      <c r="L688" s="985"/>
      <c r="M688" s="985"/>
      <c r="N688" s="985"/>
      <c r="P688" s="985"/>
      <c r="Q688" s="985"/>
      <c r="R688" s="985"/>
      <c r="S688" s="985"/>
      <c r="T688" s="985"/>
      <c r="U688" s="985"/>
      <c r="V688" s="985"/>
      <c r="W688" s="985"/>
    </row>
    <row r="689" ht="22.5" hidden="1" customHeight="1">
      <c r="B689" s="992"/>
      <c r="C689" s="992"/>
      <c r="D689" s="1004">
        <f>sumif('الواردات'!H:H,A689,'الواردات'!L:L)</f>
        <v>0</v>
      </c>
      <c r="E689" s="999"/>
      <c r="F689" s="999"/>
      <c r="H689" s="985"/>
      <c r="I689" s="985"/>
      <c r="J689" s="985"/>
      <c r="K689" s="985"/>
      <c r="L689" s="985"/>
      <c r="M689" s="985"/>
      <c r="N689" s="985"/>
      <c r="P689" s="985"/>
      <c r="Q689" s="985"/>
      <c r="R689" s="985"/>
      <c r="S689" s="985"/>
      <c r="T689" s="985"/>
      <c r="U689" s="985"/>
      <c r="V689" s="985"/>
      <c r="W689" s="985"/>
    </row>
    <row r="690" ht="22.5" hidden="1" customHeight="1">
      <c r="B690" s="992"/>
      <c r="C690" s="992"/>
      <c r="D690" s="1004">
        <f>sumif('الواردات'!H:H,A690,'الواردات'!L:L)</f>
        <v>0</v>
      </c>
      <c r="E690" s="999"/>
      <c r="F690" s="999"/>
      <c r="H690" s="985"/>
      <c r="I690" s="985"/>
      <c r="J690" s="985"/>
      <c r="K690" s="985"/>
      <c r="L690" s="985"/>
      <c r="M690" s="985"/>
      <c r="N690" s="985"/>
      <c r="P690" s="985"/>
      <c r="Q690" s="985"/>
      <c r="R690" s="985"/>
      <c r="S690" s="985"/>
      <c r="T690" s="985"/>
      <c r="U690" s="985"/>
      <c r="V690" s="985"/>
      <c r="W690" s="985"/>
    </row>
    <row r="691" ht="22.5" hidden="1" customHeight="1">
      <c r="B691" s="992"/>
      <c r="C691" s="992"/>
      <c r="D691" s="1004">
        <f>sumif('الواردات'!H:H,A691,'الواردات'!L:L)</f>
        <v>0</v>
      </c>
      <c r="E691" s="999"/>
      <c r="F691" s="999"/>
      <c r="H691" s="985"/>
      <c r="I691" s="985"/>
      <c r="J691" s="985"/>
      <c r="K691" s="985"/>
      <c r="L691" s="985"/>
      <c r="M691" s="985"/>
      <c r="N691" s="985"/>
      <c r="P691" s="985"/>
      <c r="Q691" s="985"/>
      <c r="R691" s="985"/>
      <c r="S691" s="985"/>
      <c r="T691" s="985"/>
      <c r="U691" s="985"/>
      <c r="V691" s="985"/>
      <c r="W691" s="985"/>
    </row>
    <row r="692" ht="22.5" hidden="1" customHeight="1">
      <c r="B692" s="992"/>
      <c r="C692" s="992"/>
      <c r="D692" s="1004">
        <f>sumif('الواردات'!H:H,A692,'الواردات'!L:L)</f>
        <v>0</v>
      </c>
      <c r="E692" s="999"/>
      <c r="F692" s="999"/>
      <c r="H692" s="985"/>
      <c r="I692" s="985"/>
      <c r="J692" s="985"/>
      <c r="K692" s="985"/>
      <c r="L692" s="985"/>
      <c r="M692" s="985"/>
      <c r="N692" s="985"/>
      <c r="P692" s="985"/>
      <c r="Q692" s="985"/>
      <c r="R692" s="985"/>
      <c r="S692" s="985"/>
      <c r="T692" s="985"/>
      <c r="U692" s="985"/>
      <c r="V692" s="985"/>
      <c r="W692" s="985"/>
    </row>
    <row r="693" ht="22.5" hidden="1" customHeight="1">
      <c r="B693" s="992"/>
      <c r="C693" s="992"/>
      <c r="D693" s="1004">
        <f>sumif('الواردات'!H:H,A693,'الواردات'!L:L)</f>
        <v>0</v>
      </c>
      <c r="E693" s="999"/>
      <c r="F693" s="999"/>
      <c r="H693" s="985"/>
      <c r="I693" s="985"/>
      <c r="J693" s="985"/>
      <c r="K693" s="985"/>
      <c r="L693" s="985"/>
      <c r="M693" s="985"/>
      <c r="N693" s="985"/>
      <c r="P693" s="985"/>
      <c r="Q693" s="985"/>
      <c r="R693" s="985"/>
      <c r="S693" s="985"/>
      <c r="T693" s="985"/>
      <c r="U693" s="985"/>
      <c r="V693" s="985"/>
      <c r="W693" s="985"/>
    </row>
    <row r="694" ht="22.5" hidden="1" customHeight="1">
      <c r="B694" s="992"/>
      <c r="C694" s="992"/>
      <c r="D694" s="1004">
        <f>sumif('الواردات'!H:H,A694,'الواردات'!L:L)</f>
        <v>0</v>
      </c>
      <c r="E694" s="999"/>
      <c r="F694" s="999"/>
      <c r="H694" s="985"/>
      <c r="I694" s="985"/>
      <c r="J694" s="985"/>
      <c r="K694" s="985"/>
      <c r="L694" s="985"/>
      <c r="M694" s="985"/>
      <c r="N694" s="985"/>
      <c r="P694" s="985"/>
      <c r="Q694" s="985"/>
      <c r="R694" s="985"/>
      <c r="S694" s="985"/>
      <c r="T694" s="985"/>
      <c r="U694" s="985"/>
      <c r="V694" s="985"/>
      <c r="W694" s="985"/>
    </row>
    <row r="695" ht="22.5" hidden="1" customHeight="1">
      <c r="B695" s="992"/>
      <c r="C695" s="992"/>
      <c r="D695" s="1004">
        <f>sumif('الواردات'!H:H,A695,'الواردات'!L:L)</f>
        <v>0</v>
      </c>
      <c r="E695" s="999"/>
      <c r="F695" s="999"/>
      <c r="H695" s="985"/>
      <c r="I695" s="985"/>
      <c r="J695" s="985"/>
      <c r="K695" s="985"/>
      <c r="L695" s="985"/>
      <c r="M695" s="985"/>
      <c r="N695" s="985"/>
      <c r="P695" s="985"/>
      <c r="Q695" s="985"/>
      <c r="R695" s="985"/>
      <c r="S695" s="985"/>
      <c r="T695" s="985"/>
      <c r="U695" s="985"/>
      <c r="V695" s="985"/>
      <c r="W695" s="985"/>
    </row>
    <row r="696" ht="22.5" hidden="1" customHeight="1">
      <c r="B696" s="992"/>
      <c r="C696" s="992"/>
      <c r="D696" s="1004">
        <f>sumif('الواردات'!H:H,A696,'الواردات'!L:L)</f>
        <v>0</v>
      </c>
      <c r="E696" s="999"/>
      <c r="F696" s="999"/>
      <c r="H696" s="985"/>
      <c r="I696" s="985"/>
      <c r="J696" s="985"/>
      <c r="K696" s="985"/>
      <c r="L696" s="985"/>
      <c r="M696" s="985"/>
      <c r="N696" s="985"/>
      <c r="P696" s="985"/>
      <c r="Q696" s="985"/>
      <c r="R696" s="985"/>
      <c r="S696" s="985"/>
      <c r="T696" s="985"/>
      <c r="U696" s="985"/>
      <c r="V696" s="985"/>
      <c r="W696" s="985"/>
    </row>
    <row r="697" ht="22.5" hidden="1" customHeight="1">
      <c r="B697" s="992"/>
      <c r="C697" s="992"/>
      <c r="D697" s="1004">
        <f>sumif('الواردات'!H:H,A697,'الواردات'!L:L)</f>
        <v>0</v>
      </c>
      <c r="E697" s="999"/>
      <c r="F697" s="999"/>
      <c r="H697" s="985"/>
      <c r="I697" s="985"/>
      <c r="J697" s="985"/>
      <c r="K697" s="985"/>
      <c r="L697" s="985"/>
      <c r="M697" s="985"/>
      <c r="N697" s="985"/>
      <c r="P697" s="985"/>
      <c r="Q697" s="985"/>
      <c r="R697" s="985"/>
      <c r="S697" s="985"/>
      <c r="T697" s="985"/>
      <c r="U697" s="985"/>
      <c r="V697" s="985"/>
      <c r="W697" s="985"/>
    </row>
    <row r="698" ht="22.5" hidden="1" customHeight="1">
      <c r="B698" s="992"/>
      <c r="C698" s="992"/>
      <c r="D698" s="1004">
        <f>sumif('الواردات'!H:H,A698,'الواردات'!L:L)</f>
        <v>0</v>
      </c>
      <c r="E698" s="999"/>
      <c r="F698" s="999"/>
      <c r="H698" s="985"/>
      <c r="I698" s="985"/>
      <c r="J698" s="985"/>
      <c r="K698" s="985"/>
      <c r="L698" s="985"/>
      <c r="M698" s="985"/>
      <c r="N698" s="985"/>
      <c r="P698" s="985"/>
      <c r="Q698" s="985"/>
      <c r="R698" s="985"/>
      <c r="S698" s="985"/>
      <c r="T698" s="985"/>
      <c r="U698" s="985"/>
      <c r="V698" s="985"/>
      <c r="W698" s="985"/>
    </row>
    <row r="699" ht="22.5" hidden="1" customHeight="1">
      <c r="B699" s="992"/>
      <c r="C699" s="992"/>
      <c r="D699" s="1004">
        <f>sumif('الواردات'!H:H,A699,'الواردات'!L:L)</f>
        <v>0</v>
      </c>
      <c r="E699" s="999"/>
      <c r="F699" s="999"/>
      <c r="H699" s="985"/>
      <c r="I699" s="985"/>
      <c r="J699" s="985"/>
      <c r="K699" s="985"/>
      <c r="L699" s="985"/>
      <c r="M699" s="985"/>
      <c r="N699" s="985"/>
      <c r="P699" s="985"/>
      <c r="Q699" s="985"/>
      <c r="R699" s="985"/>
      <c r="S699" s="985"/>
      <c r="T699" s="985"/>
      <c r="U699" s="985"/>
      <c r="V699" s="985"/>
      <c r="W699" s="985"/>
    </row>
    <row r="700" ht="22.5" hidden="1" customHeight="1">
      <c r="B700" s="992"/>
      <c r="C700" s="992"/>
      <c r="D700" s="1004">
        <f>sumif('الواردات'!H:H,A700,'الواردات'!L:L)</f>
        <v>0</v>
      </c>
      <c r="E700" s="999"/>
      <c r="F700" s="999"/>
      <c r="H700" s="985"/>
      <c r="I700" s="985"/>
      <c r="J700" s="985"/>
      <c r="K700" s="985"/>
      <c r="L700" s="985"/>
      <c r="M700" s="985"/>
      <c r="N700" s="985"/>
      <c r="P700" s="985"/>
      <c r="Q700" s="985"/>
      <c r="R700" s="985"/>
      <c r="S700" s="985"/>
      <c r="T700" s="985"/>
      <c r="U700" s="985"/>
      <c r="V700" s="985"/>
      <c r="W700" s="985"/>
    </row>
    <row r="701" ht="22.5" hidden="1" customHeight="1">
      <c r="B701" s="992"/>
      <c r="C701" s="992"/>
      <c r="D701" s="1004">
        <f>sumif('الواردات'!H:H,A701,'الواردات'!L:L)</f>
        <v>0</v>
      </c>
      <c r="E701" s="999"/>
      <c r="F701" s="999"/>
      <c r="H701" s="985"/>
      <c r="I701" s="985"/>
      <c r="J701" s="985"/>
      <c r="K701" s="985"/>
      <c r="L701" s="985"/>
      <c r="M701" s="985"/>
      <c r="N701" s="985"/>
      <c r="P701" s="985"/>
      <c r="Q701" s="985"/>
      <c r="R701" s="985"/>
      <c r="S701" s="985"/>
      <c r="T701" s="985"/>
      <c r="U701" s="985"/>
      <c r="V701" s="985"/>
      <c r="W701" s="985"/>
    </row>
    <row r="702" ht="22.5" hidden="1" customHeight="1">
      <c r="B702" s="992"/>
      <c r="C702" s="992"/>
      <c r="D702" s="1004">
        <f>sumif('الواردات'!H:H,A702,'الواردات'!L:L)</f>
        <v>0</v>
      </c>
      <c r="E702" s="999"/>
      <c r="F702" s="999"/>
      <c r="H702" s="985"/>
      <c r="I702" s="985"/>
      <c r="J702" s="985"/>
      <c r="K702" s="985"/>
      <c r="L702" s="985"/>
      <c r="M702" s="985"/>
      <c r="N702" s="985"/>
      <c r="P702" s="985"/>
      <c r="Q702" s="985"/>
      <c r="R702" s="985"/>
      <c r="S702" s="985"/>
      <c r="T702" s="985"/>
      <c r="U702" s="985"/>
      <c r="V702" s="985"/>
      <c r="W702" s="985"/>
    </row>
    <row r="703" ht="22.5" hidden="1" customHeight="1">
      <c r="B703" s="992"/>
      <c r="C703" s="992"/>
      <c r="D703" s="1004">
        <f>sumif('الواردات'!H:H,A703,'الواردات'!L:L)</f>
        <v>0</v>
      </c>
      <c r="E703" s="999"/>
      <c r="F703" s="999"/>
      <c r="H703" s="985"/>
      <c r="I703" s="985"/>
      <c r="J703" s="985"/>
      <c r="K703" s="985"/>
      <c r="L703" s="985"/>
      <c r="M703" s="985"/>
      <c r="N703" s="985"/>
      <c r="P703" s="985"/>
      <c r="Q703" s="985"/>
      <c r="R703" s="985"/>
      <c r="S703" s="985"/>
      <c r="T703" s="985"/>
      <c r="U703" s="985"/>
      <c r="V703" s="985"/>
      <c r="W703" s="985"/>
    </row>
    <row r="704" ht="22.5" hidden="1" customHeight="1">
      <c r="B704" s="992"/>
      <c r="C704" s="992"/>
      <c r="D704" s="1004">
        <f>sumif('الواردات'!H:H,A704,'الواردات'!L:L)</f>
        <v>0</v>
      </c>
      <c r="E704" s="999"/>
      <c r="F704" s="999"/>
      <c r="H704" s="985"/>
      <c r="I704" s="985"/>
      <c r="J704" s="985"/>
      <c r="K704" s="985"/>
      <c r="L704" s="985"/>
      <c r="M704" s="985"/>
      <c r="N704" s="985"/>
      <c r="P704" s="985"/>
      <c r="Q704" s="985"/>
      <c r="R704" s="985"/>
      <c r="S704" s="985"/>
      <c r="T704" s="985"/>
      <c r="U704" s="985"/>
      <c r="V704" s="985"/>
      <c r="W704" s="985"/>
    </row>
    <row r="705" ht="22.5" hidden="1" customHeight="1">
      <c r="B705" s="992"/>
      <c r="C705" s="992"/>
      <c r="D705" s="1004">
        <f>sumif('الواردات'!H:H,A705,'الواردات'!L:L)</f>
        <v>0</v>
      </c>
      <c r="E705" s="999"/>
      <c r="F705" s="999"/>
      <c r="H705" s="985"/>
      <c r="I705" s="985"/>
      <c r="J705" s="985"/>
      <c r="K705" s="985"/>
      <c r="L705" s="985"/>
      <c r="M705" s="985"/>
      <c r="N705" s="985"/>
      <c r="P705" s="985"/>
      <c r="Q705" s="985"/>
      <c r="R705" s="985"/>
      <c r="S705" s="985"/>
      <c r="T705" s="985"/>
      <c r="U705" s="985"/>
      <c r="V705" s="985"/>
      <c r="W705" s="985"/>
    </row>
    <row r="706" ht="22.5" hidden="1" customHeight="1">
      <c r="B706" s="992"/>
      <c r="C706" s="992"/>
      <c r="D706" s="1004">
        <f>sumif('الواردات'!H:H,A706,'الواردات'!L:L)</f>
        <v>0</v>
      </c>
      <c r="E706" s="999"/>
      <c r="F706" s="999"/>
      <c r="H706" s="985"/>
      <c r="I706" s="985"/>
      <c r="J706" s="985"/>
      <c r="K706" s="985"/>
      <c r="L706" s="985"/>
      <c r="M706" s="985"/>
      <c r="N706" s="985"/>
      <c r="P706" s="985"/>
      <c r="Q706" s="985"/>
      <c r="R706" s="985"/>
      <c r="S706" s="985"/>
      <c r="T706" s="985"/>
      <c r="U706" s="985"/>
      <c r="V706" s="985"/>
      <c r="W706" s="985"/>
    </row>
    <row r="707" ht="22.5" hidden="1" customHeight="1">
      <c r="B707" s="992"/>
      <c r="C707" s="992"/>
      <c r="D707" s="1004">
        <f>sumif('الواردات'!H:H,A707,'الواردات'!L:L)</f>
        <v>0</v>
      </c>
      <c r="E707" s="999"/>
      <c r="F707" s="999"/>
      <c r="H707" s="985"/>
      <c r="I707" s="985"/>
      <c r="J707" s="985"/>
      <c r="K707" s="985"/>
      <c r="L707" s="985"/>
      <c r="M707" s="985"/>
      <c r="N707" s="985"/>
      <c r="P707" s="985"/>
      <c r="Q707" s="985"/>
      <c r="R707" s="985"/>
      <c r="S707" s="985"/>
      <c r="T707" s="985"/>
      <c r="U707" s="985"/>
      <c r="V707" s="985"/>
      <c r="W707" s="985"/>
    </row>
    <row r="708" ht="22.5" hidden="1" customHeight="1">
      <c r="B708" s="992"/>
      <c r="C708" s="992"/>
      <c r="D708" s="1004">
        <f>sumif('الواردات'!H:H,A708,'الواردات'!L:L)</f>
        <v>0</v>
      </c>
      <c r="E708" s="999"/>
      <c r="F708" s="999"/>
      <c r="H708" s="985"/>
      <c r="I708" s="985"/>
      <c r="J708" s="985"/>
      <c r="K708" s="985"/>
      <c r="L708" s="985"/>
      <c r="M708" s="985"/>
      <c r="N708" s="985"/>
      <c r="P708" s="985"/>
      <c r="Q708" s="985"/>
      <c r="R708" s="985"/>
      <c r="S708" s="985"/>
      <c r="T708" s="985"/>
      <c r="U708" s="985"/>
      <c r="V708" s="985"/>
      <c r="W708" s="985"/>
    </row>
    <row r="709" ht="22.5" hidden="1" customHeight="1">
      <c r="B709" s="992"/>
      <c r="C709" s="992"/>
      <c r="D709" s="1004">
        <f>sumif('الواردات'!H:H,A709,'الواردات'!L:L)</f>
        <v>0</v>
      </c>
      <c r="E709" s="999"/>
      <c r="F709" s="999"/>
      <c r="H709" s="985"/>
      <c r="I709" s="985"/>
      <c r="J709" s="985"/>
      <c r="K709" s="985"/>
      <c r="L709" s="985"/>
      <c r="M709" s="985"/>
      <c r="N709" s="985"/>
      <c r="P709" s="985"/>
      <c r="Q709" s="985"/>
      <c r="R709" s="985"/>
      <c r="S709" s="985"/>
      <c r="T709" s="985"/>
      <c r="U709" s="985"/>
      <c r="V709" s="985"/>
      <c r="W709" s="985"/>
    </row>
    <row r="710" ht="22.5" hidden="1" customHeight="1">
      <c r="B710" s="992"/>
      <c r="C710" s="992"/>
      <c r="D710" s="1004">
        <f>sumif('الواردات'!H:H,A710,'الواردات'!L:L)</f>
        <v>0</v>
      </c>
      <c r="E710" s="999"/>
      <c r="F710" s="999"/>
      <c r="H710" s="985"/>
      <c r="I710" s="985"/>
      <c r="J710" s="985"/>
      <c r="K710" s="985"/>
      <c r="L710" s="985"/>
      <c r="M710" s="985"/>
      <c r="N710" s="985"/>
      <c r="P710" s="985"/>
      <c r="Q710" s="985"/>
      <c r="R710" s="985"/>
      <c r="S710" s="985"/>
      <c r="T710" s="985"/>
      <c r="U710" s="985"/>
      <c r="V710" s="985"/>
      <c r="W710" s="985"/>
    </row>
    <row r="711" ht="22.5" hidden="1" customHeight="1">
      <c r="B711" s="992"/>
      <c r="C711" s="992"/>
      <c r="D711" s="1004">
        <f>sumif('الواردات'!H:H,A711,'الواردات'!L:L)</f>
        <v>0</v>
      </c>
      <c r="E711" s="999"/>
      <c r="F711" s="999"/>
      <c r="H711" s="985"/>
      <c r="I711" s="985"/>
      <c r="J711" s="985"/>
      <c r="K711" s="985"/>
      <c r="L711" s="985"/>
      <c r="M711" s="985"/>
      <c r="N711" s="985"/>
      <c r="P711" s="985"/>
      <c r="Q711" s="985"/>
      <c r="R711" s="985"/>
      <c r="S711" s="985"/>
      <c r="T711" s="985"/>
      <c r="U711" s="985"/>
      <c r="V711" s="985"/>
      <c r="W711" s="985"/>
    </row>
    <row r="712" ht="22.5" hidden="1" customHeight="1">
      <c r="B712" s="992"/>
      <c r="C712" s="992"/>
      <c r="D712" s="1004">
        <f>sumif('الواردات'!H:H,A712,'الواردات'!L:L)</f>
        <v>0</v>
      </c>
      <c r="E712" s="999"/>
      <c r="F712" s="999"/>
      <c r="H712" s="985"/>
      <c r="I712" s="985"/>
      <c r="J712" s="985"/>
      <c r="K712" s="985"/>
      <c r="L712" s="985"/>
      <c r="M712" s="985"/>
      <c r="N712" s="985"/>
      <c r="P712" s="985"/>
      <c r="Q712" s="985"/>
      <c r="R712" s="985"/>
      <c r="S712" s="985"/>
      <c r="T712" s="985"/>
      <c r="U712" s="985"/>
      <c r="V712" s="985"/>
      <c r="W712" s="985"/>
    </row>
    <row r="713" ht="22.5" hidden="1" customHeight="1">
      <c r="B713" s="992"/>
      <c r="C713" s="992"/>
      <c r="D713" s="1004">
        <f>sumif('الواردات'!H:H,A713,'الواردات'!L:L)</f>
        <v>0</v>
      </c>
      <c r="E713" s="999"/>
      <c r="F713" s="999"/>
      <c r="H713" s="985"/>
      <c r="I713" s="985"/>
      <c r="J713" s="985"/>
      <c r="K713" s="985"/>
      <c r="L713" s="985"/>
      <c r="M713" s="985"/>
      <c r="N713" s="985"/>
      <c r="P713" s="985"/>
      <c r="Q713" s="985"/>
      <c r="R713" s="985"/>
      <c r="S713" s="985"/>
      <c r="T713" s="985"/>
      <c r="U713" s="985"/>
      <c r="V713" s="985"/>
      <c r="W713" s="985"/>
    </row>
    <row r="714" ht="22.5" hidden="1" customHeight="1">
      <c r="B714" s="992"/>
      <c r="C714" s="992"/>
      <c r="D714" s="1004">
        <f>sumif('الواردات'!H:H,A714,'الواردات'!L:L)</f>
        <v>0</v>
      </c>
      <c r="E714" s="999"/>
      <c r="F714" s="999"/>
      <c r="H714" s="985"/>
      <c r="I714" s="985"/>
      <c r="J714" s="985"/>
      <c r="K714" s="985"/>
      <c r="L714" s="985"/>
      <c r="M714" s="985"/>
      <c r="N714" s="985"/>
      <c r="P714" s="985"/>
      <c r="Q714" s="985"/>
      <c r="R714" s="985"/>
      <c r="S714" s="985"/>
      <c r="T714" s="985"/>
      <c r="U714" s="985"/>
      <c r="V714" s="985"/>
      <c r="W714" s="985"/>
    </row>
    <row r="715" ht="22.5" hidden="1" customHeight="1">
      <c r="B715" s="992"/>
      <c r="C715" s="992"/>
      <c r="D715" s="1004">
        <f>sumif('الواردات'!H:H,A715,'الواردات'!L:L)</f>
        <v>0</v>
      </c>
      <c r="E715" s="999"/>
      <c r="F715" s="999"/>
      <c r="H715" s="985"/>
      <c r="I715" s="985"/>
      <c r="J715" s="985"/>
      <c r="K715" s="985"/>
      <c r="L715" s="985"/>
      <c r="M715" s="985"/>
      <c r="N715" s="985"/>
      <c r="P715" s="985"/>
      <c r="Q715" s="985"/>
      <c r="R715" s="985"/>
      <c r="S715" s="985"/>
      <c r="T715" s="985"/>
      <c r="U715" s="985"/>
      <c r="V715" s="985"/>
      <c r="W715" s="985"/>
    </row>
    <row r="716" ht="22.5" hidden="1" customHeight="1">
      <c r="B716" s="992"/>
      <c r="C716" s="992"/>
      <c r="D716" s="1004">
        <f>sumif('الواردات'!H:H,A716,'الواردات'!L:L)</f>
        <v>0</v>
      </c>
      <c r="E716" s="999"/>
      <c r="F716" s="999"/>
      <c r="H716" s="985"/>
      <c r="I716" s="985"/>
      <c r="J716" s="985"/>
      <c r="K716" s="985"/>
      <c r="L716" s="985"/>
      <c r="M716" s="985"/>
      <c r="N716" s="985"/>
      <c r="P716" s="985"/>
      <c r="Q716" s="985"/>
      <c r="R716" s="985"/>
      <c r="S716" s="985"/>
      <c r="T716" s="985"/>
      <c r="U716" s="985"/>
      <c r="V716" s="985"/>
      <c r="W716" s="985"/>
    </row>
    <row r="717" ht="22.5" hidden="1" customHeight="1">
      <c r="B717" s="992"/>
      <c r="C717" s="992"/>
      <c r="D717" s="1004">
        <f>sumif('الواردات'!H:H,A717,'الواردات'!L:L)</f>
        <v>0</v>
      </c>
      <c r="E717" s="999"/>
      <c r="F717" s="999"/>
      <c r="H717" s="985"/>
      <c r="I717" s="985"/>
      <c r="J717" s="985"/>
      <c r="K717" s="985"/>
      <c r="L717" s="985"/>
      <c r="M717" s="985"/>
      <c r="N717" s="985"/>
      <c r="P717" s="985"/>
      <c r="Q717" s="985"/>
      <c r="R717" s="985"/>
      <c r="S717" s="985"/>
      <c r="T717" s="985"/>
      <c r="U717" s="985"/>
      <c r="V717" s="985"/>
      <c r="W717" s="985"/>
    </row>
    <row r="718" ht="22.5" hidden="1" customHeight="1">
      <c r="B718" s="992"/>
      <c r="C718" s="992"/>
      <c r="D718" s="1004">
        <f>sumif('الواردات'!H:H,A718,'الواردات'!L:L)</f>
        <v>0</v>
      </c>
      <c r="E718" s="999"/>
      <c r="F718" s="999"/>
      <c r="H718" s="985"/>
      <c r="I718" s="985"/>
      <c r="J718" s="985"/>
      <c r="K718" s="985"/>
      <c r="L718" s="985"/>
      <c r="M718" s="985"/>
      <c r="N718" s="985"/>
      <c r="P718" s="985"/>
      <c r="Q718" s="985"/>
      <c r="R718" s="985"/>
      <c r="S718" s="985"/>
      <c r="T718" s="985"/>
      <c r="U718" s="985"/>
      <c r="V718" s="985"/>
      <c r="W718" s="985"/>
    </row>
    <row r="719" ht="22.5" hidden="1" customHeight="1">
      <c r="B719" s="992"/>
      <c r="C719" s="992"/>
      <c r="D719" s="1004">
        <f>sumif('الواردات'!H:H,A719,'الواردات'!L:L)</f>
        <v>0</v>
      </c>
      <c r="E719" s="999"/>
      <c r="F719" s="999"/>
      <c r="H719" s="985"/>
      <c r="I719" s="985"/>
      <c r="J719" s="985"/>
      <c r="K719" s="985"/>
      <c r="L719" s="985"/>
      <c r="M719" s="985"/>
      <c r="N719" s="985"/>
      <c r="P719" s="985"/>
      <c r="Q719" s="985"/>
      <c r="R719" s="985"/>
      <c r="S719" s="985"/>
      <c r="T719" s="985"/>
      <c r="U719" s="985"/>
      <c r="V719" s="985"/>
      <c r="W719" s="985"/>
    </row>
    <row r="720" ht="22.5" hidden="1" customHeight="1">
      <c r="B720" s="992"/>
      <c r="C720" s="992"/>
      <c r="D720" s="1004">
        <f>sumif('الواردات'!H:H,A720,'الواردات'!L:L)</f>
        <v>0</v>
      </c>
      <c r="E720" s="999"/>
      <c r="F720" s="999"/>
      <c r="H720" s="985"/>
      <c r="I720" s="985"/>
      <c r="J720" s="985"/>
      <c r="K720" s="985"/>
      <c r="L720" s="985"/>
      <c r="M720" s="985"/>
      <c r="N720" s="985"/>
      <c r="P720" s="985"/>
      <c r="Q720" s="985"/>
      <c r="R720" s="985"/>
      <c r="S720" s="985"/>
      <c r="T720" s="985"/>
      <c r="U720" s="985"/>
      <c r="V720" s="985"/>
      <c r="W720" s="985"/>
    </row>
    <row r="721" ht="22.5" hidden="1" customHeight="1">
      <c r="B721" s="992"/>
      <c r="C721" s="992"/>
      <c r="D721" s="1004">
        <f>sumif('الواردات'!H:H,A721,'الواردات'!L:L)</f>
        <v>0</v>
      </c>
      <c r="E721" s="999"/>
      <c r="F721" s="999"/>
      <c r="H721" s="985"/>
      <c r="I721" s="985"/>
      <c r="J721" s="985"/>
      <c r="K721" s="985"/>
      <c r="L721" s="985"/>
      <c r="M721" s="985"/>
      <c r="N721" s="985"/>
      <c r="P721" s="985"/>
      <c r="Q721" s="985"/>
      <c r="R721" s="985"/>
      <c r="S721" s="985"/>
      <c r="T721" s="985"/>
      <c r="U721" s="985"/>
      <c r="V721" s="985"/>
      <c r="W721" s="985"/>
    </row>
    <row r="722" ht="22.5" hidden="1" customHeight="1">
      <c r="B722" s="992"/>
      <c r="C722" s="992"/>
      <c r="D722" s="1004">
        <f>sumif('الواردات'!H:H,A722,'الواردات'!L:L)</f>
        <v>0</v>
      </c>
      <c r="E722" s="999"/>
      <c r="F722" s="999"/>
      <c r="H722" s="985"/>
      <c r="I722" s="985"/>
      <c r="J722" s="985"/>
      <c r="K722" s="985"/>
      <c r="L722" s="985"/>
      <c r="M722" s="985"/>
      <c r="N722" s="985"/>
      <c r="P722" s="985"/>
      <c r="Q722" s="985"/>
      <c r="R722" s="985"/>
      <c r="S722" s="985"/>
      <c r="T722" s="985"/>
      <c r="U722" s="985"/>
      <c r="V722" s="985"/>
      <c r="W722" s="985"/>
    </row>
    <row r="723" ht="22.5" hidden="1" customHeight="1">
      <c r="B723" s="992"/>
      <c r="C723" s="992"/>
      <c r="D723" s="1004">
        <f>sumif('الواردات'!H:H,A723,'الواردات'!L:L)</f>
        <v>0</v>
      </c>
      <c r="E723" s="999"/>
      <c r="F723" s="999"/>
      <c r="H723" s="985"/>
      <c r="I723" s="985"/>
      <c r="J723" s="985"/>
      <c r="K723" s="985"/>
      <c r="L723" s="985"/>
      <c r="M723" s="985"/>
      <c r="N723" s="985"/>
      <c r="P723" s="985"/>
      <c r="Q723" s="985"/>
      <c r="R723" s="985"/>
      <c r="S723" s="985"/>
      <c r="T723" s="985"/>
      <c r="U723" s="985"/>
      <c r="V723" s="985"/>
      <c r="W723" s="985"/>
    </row>
    <row r="724" ht="22.5" hidden="1" customHeight="1">
      <c r="B724" s="992"/>
      <c r="C724" s="992"/>
      <c r="D724" s="1004">
        <f>sumif('الواردات'!H:H,A724,'الواردات'!L:L)</f>
        <v>0</v>
      </c>
      <c r="E724" s="999"/>
      <c r="F724" s="999"/>
      <c r="H724" s="985"/>
      <c r="I724" s="985"/>
      <c r="J724" s="985"/>
      <c r="K724" s="985"/>
      <c r="L724" s="985"/>
      <c r="M724" s="985"/>
      <c r="N724" s="985"/>
      <c r="P724" s="985"/>
      <c r="Q724" s="985"/>
      <c r="R724" s="985"/>
      <c r="S724" s="985"/>
      <c r="T724" s="985"/>
      <c r="U724" s="985"/>
      <c r="V724" s="985"/>
      <c r="W724" s="985"/>
    </row>
    <row r="725" ht="22.5" hidden="1" customHeight="1">
      <c r="B725" s="992"/>
      <c r="C725" s="992"/>
      <c r="D725" s="1004">
        <f>sumif('الواردات'!H:H,A725,'الواردات'!L:L)</f>
        <v>0</v>
      </c>
      <c r="E725" s="999"/>
      <c r="F725" s="999"/>
      <c r="H725" s="985"/>
      <c r="I725" s="985"/>
      <c r="J725" s="985"/>
      <c r="K725" s="985"/>
      <c r="L725" s="985"/>
      <c r="M725" s="985"/>
      <c r="N725" s="985"/>
      <c r="P725" s="985"/>
      <c r="Q725" s="985"/>
      <c r="R725" s="985"/>
      <c r="S725" s="985"/>
      <c r="T725" s="985"/>
      <c r="U725" s="985"/>
      <c r="V725" s="985"/>
      <c r="W725" s="985"/>
    </row>
    <row r="726" ht="22.5" hidden="1" customHeight="1">
      <c r="B726" s="992"/>
      <c r="C726" s="992"/>
      <c r="D726" s="1004">
        <f>sumif('الواردات'!H:H,A726,'الواردات'!L:L)</f>
        <v>0</v>
      </c>
      <c r="E726" s="999"/>
      <c r="F726" s="999"/>
      <c r="H726" s="985"/>
      <c r="I726" s="985"/>
      <c r="J726" s="985"/>
      <c r="K726" s="985"/>
      <c r="L726" s="985"/>
      <c r="M726" s="985"/>
      <c r="N726" s="985"/>
      <c r="P726" s="985"/>
      <c r="Q726" s="985"/>
      <c r="R726" s="985"/>
      <c r="S726" s="985"/>
      <c r="T726" s="985"/>
      <c r="U726" s="985"/>
      <c r="V726" s="985"/>
      <c r="W726" s="985"/>
    </row>
    <row r="727" ht="22.5" hidden="1" customHeight="1">
      <c r="B727" s="992"/>
      <c r="C727" s="992"/>
      <c r="D727" s="1004">
        <f>sumif('الواردات'!H:H,A727,'الواردات'!L:L)</f>
        <v>0</v>
      </c>
      <c r="E727" s="999"/>
      <c r="F727" s="999"/>
      <c r="H727" s="985"/>
      <c r="I727" s="985"/>
      <c r="J727" s="985"/>
      <c r="K727" s="985"/>
      <c r="L727" s="985"/>
      <c r="M727" s="985"/>
      <c r="N727" s="985"/>
      <c r="P727" s="985"/>
      <c r="Q727" s="985"/>
      <c r="R727" s="985"/>
      <c r="S727" s="985"/>
      <c r="T727" s="985"/>
      <c r="U727" s="985"/>
      <c r="V727" s="985"/>
      <c r="W727" s="985"/>
    </row>
    <row r="728" ht="22.5" hidden="1" customHeight="1">
      <c r="B728" s="992"/>
      <c r="C728" s="992"/>
      <c r="D728" s="1004">
        <f>sumif('الواردات'!H:H,A728,'الواردات'!L:L)</f>
        <v>0</v>
      </c>
      <c r="E728" s="999"/>
      <c r="F728" s="999"/>
      <c r="H728" s="985"/>
      <c r="I728" s="985"/>
      <c r="J728" s="985"/>
      <c r="K728" s="985"/>
      <c r="L728" s="985"/>
      <c r="M728" s="985"/>
      <c r="N728" s="985"/>
      <c r="P728" s="985"/>
      <c r="Q728" s="985"/>
      <c r="R728" s="985"/>
      <c r="S728" s="985"/>
      <c r="T728" s="985"/>
      <c r="U728" s="985"/>
      <c r="V728" s="985"/>
      <c r="W728" s="985"/>
    </row>
    <row r="729" ht="22.5" hidden="1" customHeight="1">
      <c r="B729" s="992"/>
      <c r="C729" s="992"/>
      <c r="D729" s="1004">
        <f>sumif('الواردات'!H:H,A729,'الواردات'!L:L)</f>
        <v>0</v>
      </c>
      <c r="E729" s="999"/>
      <c r="F729" s="999"/>
      <c r="H729" s="985"/>
      <c r="I729" s="985"/>
      <c r="J729" s="985"/>
      <c r="K729" s="985"/>
      <c r="L729" s="985"/>
      <c r="M729" s="985"/>
      <c r="N729" s="985"/>
      <c r="P729" s="985"/>
      <c r="Q729" s="985"/>
      <c r="R729" s="985"/>
      <c r="S729" s="985"/>
      <c r="T729" s="985"/>
      <c r="U729" s="985"/>
      <c r="V729" s="985"/>
      <c r="W729" s="985"/>
    </row>
    <row r="730" ht="22.5" hidden="1" customHeight="1">
      <c r="B730" s="992"/>
      <c r="C730" s="992"/>
      <c r="D730" s="1004">
        <f>sumif('الواردات'!H:H,A730,'الواردات'!L:L)</f>
        <v>0</v>
      </c>
      <c r="E730" s="999"/>
      <c r="F730" s="999"/>
      <c r="H730" s="985"/>
      <c r="I730" s="985"/>
      <c r="J730" s="985"/>
      <c r="K730" s="985"/>
      <c r="L730" s="985"/>
      <c r="M730" s="985"/>
      <c r="N730" s="985"/>
      <c r="P730" s="985"/>
      <c r="Q730" s="985"/>
      <c r="R730" s="985"/>
      <c r="S730" s="985"/>
      <c r="T730" s="985"/>
      <c r="U730" s="985"/>
      <c r="V730" s="985"/>
      <c r="W730" s="985"/>
    </row>
    <row r="731" ht="22.5" hidden="1" customHeight="1">
      <c r="B731" s="992"/>
      <c r="C731" s="992"/>
      <c r="D731" s="1004">
        <f>sumif('الواردات'!H:H,A731,'الواردات'!L:L)</f>
        <v>0</v>
      </c>
      <c r="E731" s="999"/>
      <c r="F731" s="999"/>
      <c r="H731" s="985"/>
      <c r="I731" s="985"/>
      <c r="J731" s="985"/>
      <c r="K731" s="985"/>
      <c r="L731" s="985"/>
      <c r="M731" s="985"/>
      <c r="N731" s="985"/>
      <c r="P731" s="985"/>
      <c r="Q731" s="985"/>
      <c r="R731" s="985"/>
      <c r="S731" s="985"/>
      <c r="T731" s="985"/>
      <c r="U731" s="985"/>
      <c r="V731" s="985"/>
      <c r="W731" s="985"/>
    </row>
    <row r="732" ht="22.5" hidden="1" customHeight="1">
      <c r="B732" s="992"/>
      <c r="C732" s="992"/>
      <c r="D732" s="1004">
        <f>sumif('الواردات'!H:H,A732,'الواردات'!L:L)</f>
        <v>0</v>
      </c>
      <c r="E732" s="999"/>
      <c r="F732" s="999"/>
      <c r="H732" s="985"/>
      <c r="I732" s="985"/>
      <c r="J732" s="985"/>
      <c r="K732" s="985"/>
      <c r="L732" s="985"/>
      <c r="M732" s="985"/>
      <c r="N732" s="985"/>
      <c r="P732" s="985"/>
      <c r="Q732" s="985"/>
      <c r="R732" s="985"/>
      <c r="S732" s="985"/>
      <c r="T732" s="985"/>
      <c r="U732" s="985"/>
      <c r="V732" s="985"/>
      <c r="W732" s="985"/>
    </row>
    <row r="733" ht="22.5" hidden="1" customHeight="1">
      <c r="B733" s="992"/>
      <c r="C733" s="992"/>
      <c r="D733" s="1004">
        <f>sumif('الواردات'!H:H,A733,'الواردات'!L:L)</f>
        <v>0</v>
      </c>
      <c r="E733" s="999"/>
      <c r="F733" s="999"/>
      <c r="H733" s="985"/>
      <c r="I733" s="985"/>
      <c r="J733" s="985"/>
      <c r="K733" s="985"/>
      <c r="L733" s="985"/>
      <c r="M733" s="985"/>
      <c r="N733" s="985"/>
      <c r="P733" s="985"/>
      <c r="Q733" s="985"/>
      <c r="R733" s="985"/>
      <c r="S733" s="985"/>
      <c r="T733" s="985"/>
      <c r="U733" s="985"/>
      <c r="V733" s="985"/>
      <c r="W733" s="985"/>
    </row>
    <row r="734" ht="22.5" hidden="1" customHeight="1">
      <c r="B734" s="992"/>
      <c r="C734" s="992"/>
      <c r="D734" s="1004">
        <f>sumif('الواردات'!H:H,A734,'الواردات'!L:L)</f>
        <v>0</v>
      </c>
      <c r="E734" s="999"/>
      <c r="F734" s="999"/>
      <c r="H734" s="985"/>
      <c r="I734" s="985"/>
      <c r="J734" s="985"/>
      <c r="K734" s="985"/>
      <c r="L734" s="985"/>
      <c r="M734" s="985"/>
      <c r="N734" s="985"/>
      <c r="P734" s="985"/>
      <c r="Q734" s="985"/>
      <c r="R734" s="985"/>
      <c r="S734" s="985"/>
      <c r="T734" s="985"/>
      <c r="U734" s="985"/>
      <c r="V734" s="985"/>
      <c r="W734" s="985"/>
    </row>
    <row r="735" ht="22.5" hidden="1" customHeight="1">
      <c r="B735" s="992"/>
      <c r="C735" s="992"/>
      <c r="D735" s="1004">
        <f>sumif('الواردات'!H:H,A735,'الواردات'!L:L)</f>
        <v>0</v>
      </c>
      <c r="E735" s="999"/>
      <c r="F735" s="999"/>
      <c r="H735" s="985"/>
      <c r="I735" s="985"/>
      <c r="J735" s="985"/>
      <c r="K735" s="985"/>
      <c r="L735" s="985"/>
      <c r="M735" s="985"/>
      <c r="N735" s="985"/>
      <c r="P735" s="985"/>
      <c r="Q735" s="985"/>
      <c r="R735" s="985"/>
      <c r="S735" s="985"/>
      <c r="T735" s="985"/>
      <c r="U735" s="985"/>
      <c r="V735" s="985"/>
      <c r="W735" s="985"/>
    </row>
    <row r="736" ht="22.5" hidden="1" customHeight="1">
      <c r="B736" s="992"/>
      <c r="C736" s="992"/>
      <c r="D736" s="1004">
        <f>sumif('الواردات'!H:H,A736,'الواردات'!L:L)</f>
        <v>0</v>
      </c>
      <c r="E736" s="999"/>
      <c r="F736" s="999"/>
      <c r="H736" s="985"/>
      <c r="I736" s="985"/>
      <c r="J736" s="985"/>
      <c r="K736" s="985"/>
      <c r="L736" s="985"/>
      <c r="M736" s="985"/>
      <c r="N736" s="985"/>
      <c r="P736" s="985"/>
      <c r="Q736" s="985"/>
      <c r="R736" s="985"/>
      <c r="S736" s="985"/>
      <c r="T736" s="985"/>
      <c r="U736" s="985"/>
      <c r="V736" s="985"/>
      <c r="W736" s="985"/>
    </row>
    <row r="737" ht="22.5" hidden="1" customHeight="1">
      <c r="B737" s="992"/>
      <c r="C737" s="992"/>
      <c r="D737" s="1004">
        <f>sumif('الواردات'!H:H,A737,'الواردات'!L:L)</f>
        <v>0</v>
      </c>
      <c r="E737" s="999"/>
      <c r="F737" s="999"/>
      <c r="H737" s="985"/>
      <c r="I737" s="985"/>
      <c r="J737" s="985"/>
      <c r="K737" s="985"/>
      <c r="L737" s="985"/>
      <c r="M737" s="985"/>
      <c r="N737" s="985"/>
      <c r="P737" s="985"/>
      <c r="Q737" s="985"/>
      <c r="R737" s="985"/>
      <c r="S737" s="985"/>
      <c r="T737" s="985"/>
      <c r="U737" s="985"/>
      <c r="V737" s="985"/>
      <c r="W737" s="985"/>
    </row>
    <row r="738" ht="22.5" hidden="1" customHeight="1">
      <c r="B738" s="992"/>
      <c r="C738" s="992"/>
      <c r="D738" s="1004">
        <f>sumif('الواردات'!H:H,A738,'الواردات'!L:L)</f>
        <v>0</v>
      </c>
      <c r="E738" s="999"/>
      <c r="F738" s="999"/>
      <c r="H738" s="985"/>
      <c r="I738" s="985"/>
      <c r="J738" s="985"/>
      <c r="K738" s="985"/>
      <c r="L738" s="985"/>
      <c r="M738" s="985"/>
      <c r="N738" s="985"/>
      <c r="P738" s="985"/>
      <c r="Q738" s="985"/>
      <c r="R738" s="985"/>
      <c r="S738" s="985"/>
      <c r="T738" s="985"/>
      <c r="U738" s="985"/>
      <c r="V738" s="985"/>
      <c r="W738" s="985"/>
    </row>
    <row r="739" ht="22.5" hidden="1" customHeight="1">
      <c r="B739" s="992"/>
      <c r="C739" s="992"/>
      <c r="D739" s="1004">
        <f>sumif('الواردات'!H:H,A739,'الواردات'!L:L)</f>
        <v>0</v>
      </c>
      <c r="E739" s="999"/>
      <c r="F739" s="999"/>
      <c r="H739" s="985"/>
      <c r="I739" s="985"/>
      <c r="J739" s="985"/>
      <c r="K739" s="985"/>
      <c r="L739" s="985"/>
      <c r="M739" s="985"/>
      <c r="N739" s="985"/>
      <c r="P739" s="985"/>
      <c r="Q739" s="985"/>
      <c r="R739" s="985"/>
      <c r="S739" s="985"/>
      <c r="T739" s="985"/>
      <c r="U739" s="985"/>
      <c r="V739" s="985"/>
      <c r="W739" s="985"/>
    </row>
    <row r="740" ht="22.5" hidden="1" customHeight="1">
      <c r="B740" s="992"/>
      <c r="C740" s="992"/>
      <c r="D740" s="1004">
        <f>sumif('الواردات'!H:H,A740,'الواردات'!L:L)</f>
        <v>0</v>
      </c>
      <c r="E740" s="999"/>
      <c r="F740" s="999"/>
      <c r="H740" s="985"/>
      <c r="I740" s="985"/>
      <c r="J740" s="985"/>
      <c r="K740" s="985"/>
      <c r="L740" s="985"/>
      <c r="M740" s="985"/>
      <c r="N740" s="985"/>
      <c r="P740" s="985"/>
      <c r="Q740" s="985"/>
      <c r="R740" s="985"/>
      <c r="S740" s="985"/>
      <c r="T740" s="985"/>
      <c r="U740" s="985"/>
      <c r="V740" s="985"/>
      <c r="W740" s="985"/>
    </row>
    <row r="741" ht="22.5" hidden="1" customHeight="1">
      <c r="B741" s="992"/>
      <c r="C741" s="992"/>
      <c r="D741" s="1004">
        <f>sumif('الواردات'!H:H,A741,'الواردات'!L:L)</f>
        <v>0</v>
      </c>
      <c r="E741" s="999"/>
      <c r="F741" s="999"/>
      <c r="H741" s="985"/>
      <c r="I741" s="985"/>
      <c r="J741" s="985"/>
      <c r="K741" s="985"/>
      <c r="L741" s="985"/>
      <c r="M741" s="985"/>
      <c r="N741" s="985"/>
      <c r="P741" s="985"/>
      <c r="Q741" s="985"/>
      <c r="R741" s="985"/>
      <c r="S741" s="985"/>
      <c r="T741" s="985"/>
      <c r="U741" s="985"/>
      <c r="V741" s="985"/>
      <c r="W741" s="985"/>
    </row>
    <row r="742" ht="22.5" hidden="1" customHeight="1">
      <c r="B742" s="992"/>
      <c r="C742" s="992"/>
      <c r="D742" s="1004">
        <f>sumif('الواردات'!H:H,A742,'الواردات'!L:L)</f>
        <v>0</v>
      </c>
      <c r="E742" s="999"/>
      <c r="F742" s="999"/>
      <c r="H742" s="985"/>
      <c r="I742" s="985"/>
      <c r="J742" s="985"/>
      <c r="K742" s="985"/>
      <c r="L742" s="985"/>
      <c r="M742" s="985"/>
      <c r="N742" s="985"/>
      <c r="P742" s="985"/>
      <c r="Q742" s="985"/>
      <c r="R742" s="985"/>
      <c r="S742" s="985"/>
      <c r="T742" s="985"/>
      <c r="U742" s="985"/>
      <c r="V742" s="985"/>
      <c r="W742" s="985"/>
    </row>
    <row r="743" ht="22.5" hidden="1" customHeight="1">
      <c r="B743" s="992"/>
      <c r="C743" s="992"/>
      <c r="D743" s="1004">
        <f>sumif('الواردات'!H:H,A743,'الواردات'!L:L)</f>
        <v>0</v>
      </c>
      <c r="E743" s="999"/>
      <c r="F743" s="999"/>
      <c r="H743" s="985"/>
      <c r="I743" s="985"/>
      <c r="J743" s="985"/>
      <c r="K743" s="985"/>
      <c r="L743" s="985"/>
      <c r="M743" s="985"/>
      <c r="N743" s="985"/>
      <c r="P743" s="985"/>
      <c r="Q743" s="985"/>
      <c r="R743" s="985"/>
      <c r="S743" s="985"/>
      <c r="T743" s="985"/>
      <c r="U743" s="985"/>
      <c r="V743" s="985"/>
      <c r="W743" s="985"/>
    </row>
    <row r="744" ht="22.5" hidden="1" customHeight="1">
      <c r="B744" s="992"/>
      <c r="C744" s="992"/>
      <c r="D744" s="1004">
        <f>sumif('الواردات'!H:H,A744,'الواردات'!L:L)</f>
        <v>0</v>
      </c>
      <c r="E744" s="999"/>
      <c r="F744" s="999"/>
      <c r="H744" s="985"/>
      <c r="I744" s="985"/>
      <c r="J744" s="985"/>
      <c r="K744" s="985"/>
      <c r="L744" s="985"/>
      <c r="M744" s="985"/>
      <c r="N744" s="985"/>
      <c r="P744" s="985"/>
      <c r="Q744" s="985"/>
      <c r="R744" s="985"/>
      <c r="S744" s="985"/>
      <c r="T744" s="985"/>
      <c r="U744" s="985"/>
      <c r="V744" s="985"/>
      <c r="W744" s="985"/>
    </row>
    <row r="745" ht="22.5" hidden="1" customHeight="1">
      <c r="B745" s="992"/>
      <c r="C745" s="992"/>
      <c r="D745" s="1004">
        <f>sumif('الواردات'!H:H,A745,'الواردات'!L:L)</f>
        <v>0</v>
      </c>
      <c r="E745" s="999"/>
      <c r="F745" s="999"/>
      <c r="H745" s="985"/>
      <c r="I745" s="985"/>
      <c r="J745" s="985"/>
      <c r="K745" s="985"/>
      <c r="L745" s="985"/>
      <c r="M745" s="985"/>
      <c r="N745" s="985"/>
      <c r="P745" s="985"/>
      <c r="Q745" s="985"/>
      <c r="R745" s="985"/>
      <c r="S745" s="985"/>
      <c r="T745" s="985"/>
      <c r="U745" s="985"/>
      <c r="V745" s="985"/>
      <c r="W745" s="985"/>
    </row>
    <row r="746" ht="22.5" hidden="1" customHeight="1">
      <c r="B746" s="992"/>
      <c r="C746" s="992"/>
      <c r="D746" s="1004">
        <f>sumif('الواردات'!H:H,A746,'الواردات'!L:L)</f>
        <v>0</v>
      </c>
      <c r="E746" s="999"/>
      <c r="F746" s="999"/>
      <c r="H746" s="985"/>
      <c r="I746" s="985"/>
      <c r="J746" s="985"/>
      <c r="K746" s="985"/>
      <c r="L746" s="985"/>
      <c r="M746" s="985"/>
      <c r="N746" s="985"/>
      <c r="P746" s="985"/>
      <c r="Q746" s="985"/>
      <c r="R746" s="985"/>
      <c r="S746" s="985"/>
      <c r="T746" s="985"/>
      <c r="U746" s="985"/>
      <c r="V746" s="985"/>
      <c r="W746" s="985"/>
    </row>
    <row r="747" ht="22.5" hidden="1" customHeight="1">
      <c r="B747" s="992"/>
      <c r="C747" s="992"/>
      <c r="D747" s="1004">
        <f>sumif('الواردات'!H:H,A747,'الواردات'!L:L)</f>
        <v>0</v>
      </c>
      <c r="E747" s="999"/>
      <c r="F747" s="999"/>
      <c r="H747" s="985"/>
      <c r="I747" s="985"/>
      <c r="J747" s="985"/>
      <c r="K747" s="985"/>
      <c r="L747" s="985"/>
      <c r="M747" s="985"/>
      <c r="N747" s="985"/>
      <c r="P747" s="985"/>
      <c r="Q747" s="985"/>
      <c r="R747" s="985"/>
      <c r="S747" s="985"/>
      <c r="T747" s="985"/>
      <c r="U747" s="985"/>
      <c r="V747" s="985"/>
      <c r="W747" s="985"/>
    </row>
    <row r="748" ht="22.5" hidden="1" customHeight="1">
      <c r="B748" s="992"/>
      <c r="C748" s="992"/>
      <c r="D748" s="1004">
        <f>sumif('الواردات'!H:H,A748,'الواردات'!L:L)</f>
        <v>0</v>
      </c>
      <c r="E748" s="999"/>
      <c r="F748" s="999"/>
      <c r="H748" s="985"/>
      <c r="I748" s="985"/>
      <c r="J748" s="985"/>
      <c r="K748" s="985"/>
      <c r="L748" s="985"/>
      <c r="M748" s="985"/>
      <c r="N748" s="985"/>
      <c r="P748" s="985"/>
      <c r="Q748" s="985"/>
      <c r="R748" s="985"/>
      <c r="S748" s="985"/>
      <c r="T748" s="985"/>
      <c r="U748" s="985"/>
      <c r="V748" s="985"/>
      <c r="W748" s="985"/>
    </row>
    <row r="749" ht="22.5" hidden="1" customHeight="1">
      <c r="B749" s="992"/>
      <c r="C749" s="992"/>
      <c r="D749" s="1004">
        <f>sumif('الواردات'!H:H,A749,'الواردات'!L:L)</f>
        <v>0</v>
      </c>
      <c r="E749" s="999"/>
      <c r="F749" s="999"/>
      <c r="H749" s="985"/>
      <c r="I749" s="985"/>
      <c r="J749" s="985"/>
      <c r="K749" s="985"/>
      <c r="L749" s="985"/>
      <c r="M749" s="985"/>
      <c r="N749" s="985"/>
      <c r="P749" s="985"/>
      <c r="Q749" s="985"/>
      <c r="R749" s="985"/>
      <c r="S749" s="985"/>
      <c r="T749" s="985"/>
      <c r="U749" s="985"/>
      <c r="V749" s="985"/>
      <c r="W749" s="985"/>
    </row>
    <row r="750" ht="22.5" hidden="1" customHeight="1">
      <c r="B750" s="992"/>
      <c r="C750" s="992"/>
      <c r="D750" s="1004">
        <f>sumif('الواردات'!H:H,A750,'الواردات'!L:L)</f>
        <v>0</v>
      </c>
      <c r="E750" s="999"/>
      <c r="F750" s="999"/>
      <c r="H750" s="985"/>
      <c r="I750" s="985"/>
      <c r="J750" s="985"/>
      <c r="K750" s="985"/>
      <c r="L750" s="985"/>
      <c r="M750" s="985"/>
      <c r="N750" s="985"/>
      <c r="P750" s="985"/>
      <c r="Q750" s="985"/>
      <c r="R750" s="985"/>
      <c r="S750" s="985"/>
      <c r="T750" s="985"/>
      <c r="U750" s="985"/>
      <c r="V750" s="985"/>
      <c r="W750" s="985"/>
    </row>
    <row r="751" ht="22.5" hidden="1" customHeight="1">
      <c r="B751" s="992"/>
      <c r="C751" s="992"/>
      <c r="D751" s="1004">
        <f>sumif('الواردات'!H:H,A751,'الواردات'!L:L)</f>
        <v>0</v>
      </c>
      <c r="E751" s="999"/>
      <c r="F751" s="999"/>
      <c r="H751" s="985"/>
      <c r="I751" s="985"/>
      <c r="J751" s="985"/>
      <c r="K751" s="985"/>
      <c r="L751" s="985"/>
      <c r="M751" s="985"/>
      <c r="N751" s="985"/>
      <c r="P751" s="985"/>
      <c r="Q751" s="985"/>
      <c r="R751" s="985"/>
      <c r="S751" s="985"/>
      <c r="T751" s="985"/>
      <c r="U751" s="985"/>
      <c r="V751" s="985"/>
      <c r="W751" s="985"/>
    </row>
    <row r="752" ht="22.5" hidden="1" customHeight="1">
      <c r="B752" s="992"/>
      <c r="C752" s="992"/>
      <c r="D752" s="1004">
        <f>sumif('الواردات'!H:H,A752,'الواردات'!L:L)</f>
        <v>0</v>
      </c>
      <c r="E752" s="999"/>
      <c r="F752" s="999"/>
      <c r="H752" s="985"/>
      <c r="I752" s="985"/>
      <c r="J752" s="985"/>
      <c r="K752" s="985"/>
      <c r="L752" s="985"/>
      <c r="M752" s="985"/>
      <c r="N752" s="985"/>
      <c r="P752" s="985"/>
      <c r="Q752" s="985"/>
      <c r="R752" s="985"/>
      <c r="S752" s="985"/>
      <c r="T752" s="985"/>
      <c r="U752" s="985"/>
      <c r="V752" s="985"/>
      <c r="W752" s="985"/>
    </row>
    <row r="753" ht="22.5" hidden="1" customHeight="1">
      <c r="B753" s="992"/>
      <c r="C753" s="992"/>
      <c r="D753" s="1004">
        <f>sumif('الواردات'!H:H,A753,'الواردات'!L:L)</f>
        <v>0</v>
      </c>
      <c r="E753" s="999"/>
      <c r="F753" s="999"/>
      <c r="H753" s="985"/>
      <c r="I753" s="985"/>
      <c r="J753" s="985"/>
      <c r="K753" s="985"/>
      <c r="L753" s="985"/>
      <c r="M753" s="985"/>
      <c r="N753" s="985"/>
      <c r="P753" s="985"/>
      <c r="Q753" s="985"/>
      <c r="R753" s="985"/>
      <c r="S753" s="985"/>
      <c r="T753" s="985"/>
      <c r="U753" s="985"/>
      <c r="V753" s="985"/>
      <c r="W753" s="985"/>
    </row>
    <row r="754" ht="22.5" hidden="1" customHeight="1">
      <c r="B754" s="992"/>
      <c r="C754" s="992"/>
      <c r="D754" s="1004">
        <f>sumif('الواردات'!H:H,A754,'الواردات'!L:L)</f>
        <v>0</v>
      </c>
      <c r="E754" s="999"/>
      <c r="F754" s="999"/>
      <c r="H754" s="985"/>
      <c r="I754" s="985"/>
      <c r="J754" s="985"/>
      <c r="K754" s="985"/>
      <c r="L754" s="985"/>
      <c r="M754" s="985"/>
      <c r="N754" s="985"/>
      <c r="P754" s="985"/>
      <c r="Q754" s="985"/>
      <c r="R754" s="985"/>
      <c r="S754" s="985"/>
      <c r="T754" s="985"/>
      <c r="U754" s="985"/>
      <c r="V754" s="985"/>
      <c r="W754" s="985"/>
    </row>
    <row r="755" ht="22.5" hidden="1" customHeight="1">
      <c r="B755" s="992"/>
      <c r="C755" s="992"/>
      <c r="D755" s="1004">
        <f>sumif('الواردات'!H:H,A755,'الواردات'!L:L)</f>
        <v>0</v>
      </c>
      <c r="E755" s="999"/>
      <c r="F755" s="999"/>
      <c r="H755" s="985"/>
      <c r="I755" s="985"/>
      <c r="J755" s="985"/>
      <c r="K755" s="985"/>
      <c r="L755" s="985"/>
      <c r="M755" s="985"/>
      <c r="N755" s="985"/>
      <c r="P755" s="985"/>
      <c r="Q755" s="985"/>
      <c r="R755" s="985"/>
      <c r="S755" s="985"/>
      <c r="T755" s="985"/>
      <c r="U755" s="985"/>
      <c r="V755" s="985"/>
      <c r="W755" s="985"/>
    </row>
    <row r="756" ht="22.5" hidden="1" customHeight="1">
      <c r="B756" s="992"/>
      <c r="C756" s="992"/>
      <c r="D756" s="1004">
        <f>sumif('الواردات'!H:H,A756,'الواردات'!L:L)</f>
        <v>0</v>
      </c>
      <c r="E756" s="999"/>
      <c r="F756" s="999"/>
      <c r="H756" s="985"/>
      <c r="I756" s="985"/>
      <c r="J756" s="985"/>
      <c r="K756" s="985"/>
      <c r="L756" s="985"/>
      <c r="M756" s="985"/>
      <c r="N756" s="985"/>
      <c r="P756" s="985"/>
      <c r="Q756" s="985"/>
      <c r="R756" s="985"/>
      <c r="S756" s="985"/>
      <c r="T756" s="985"/>
      <c r="U756" s="985"/>
      <c r="V756" s="985"/>
      <c r="W756" s="985"/>
    </row>
    <row r="757" ht="22.5" hidden="1" customHeight="1">
      <c r="B757" s="992"/>
      <c r="C757" s="992"/>
      <c r="D757" s="1004">
        <f>sumif('الواردات'!H:H,A757,'الواردات'!L:L)</f>
        <v>0</v>
      </c>
      <c r="E757" s="999"/>
      <c r="F757" s="999"/>
      <c r="H757" s="985"/>
      <c r="I757" s="985"/>
      <c r="J757" s="985"/>
      <c r="K757" s="985"/>
      <c r="L757" s="985"/>
      <c r="M757" s="985"/>
      <c r="N757" s="985"/>
      <c r="P757" s="985"/>
      <c r="Q757" s="985"/>
      <c r="R757" s="985"/>
      <c r="S757" s="985"/>
      <c r="T757" s="985"/>
      <c r="U757" s="985"/>
      <c r="V757" s="985"/>
      <c r="W757" s="985"/>
    </row>
    <row r="758" ht="22.5" hidden="1" customHeight="1">
      <c r="B758" s="992"/>
      <c r="C758" s="992"/>
      <c r="D758" s="1004">
        <f>sumif('الواردات'!H:H,A758,'الواردات'!L:L)</f>
        <v>0</v>
      </c>
      <c r="E758" s="999"/>
      <c r="F758" s="999"/>
      <c r="H758" s="985"/>
      <c r="I758" s="985"/>
      <c r="J758" s="985"/>
      <c r="K758" s="985"/>
      <c r="L758" s="985"/>
      <c r="M758" s="985"/>
      <c r="N758" s="985"/>
      <c r="P758" s="985"/>
      <c r="Q758" s="985"/>
      <c r="R758" s="985"/>
      <c r="S758" s="985"/>
      <c r="T758" s="985"/>
      <c r="U758" s="985"/>
      <c r="V758" s="985"/>
      <c r="W758" s="985"/>
    </row>
    <row r="759" ht="22.5" hidden="1" customHeight="1">
      <c r="B759" s="992"/>
      <c r="C759" s="992"/>
      <c r="D759" s="1004">
        <f>sumif('الواردات'!H:H,A759,'الواردات'!L:L)</f>
        <v>0</v>
      </c>
      <c r="E759" s="999"/>
      <c r="F759" s="999"/>
      <c r="H759" s="985"/>
      <c r="I759" s="985"/>
      <c r="J759" s="985"/>
      <c r="K759" s="985"/>
      <c r="L759" s="985"/>
      <c r="M759" s="985"/>
      <c r="N759" s="985"/>
      <c r="P759" s="985"/>
      <c r="Q759" s="985"/>
      <c r="R759" s="985"/>
      <c r="S759" s="985"/>
      <c r="T759" s="985"/>
      <c r="U759" s="985"/>
      <c r="V759" s="985"/>
      <c r="W759" s="985"/>
    </row>
    <row r="760" ht="22.5" hidden="1" customHeight="1">
      <c r="B760" s="992"/>
      <c r="C760" s="992"/>
      <c r="D760" s="1004">
        <f>sumif('الواردات'!H:H,A760,'الواردات'!L:L)</f>
        <v>0</v>
      </c>
      <c r="E760" s="999"/>
      <c r="F760" s="999"/>
      <c r="H760" s="985"/>
      <c r="I760" s="985"/>
      <c r="J760" s="985"/>
      <c r="K760" s="985"/>
      <c r="L760" s="985"/>
      <c r="M760" s="985"/>
      <c r="N760" s="985"/>
      <c r="P760" s="985"/>
      <c r="Q760" s="985"/>
      <c r="R760" s="985"/>
      <c r="S760" s="985"/>
      <c r="T760" s="985"/>
      <c r="U760" s="985"/>
      <c r="V760" s="985"/>
      <c r="W760" s="985"/>
    </row>
    <row r="761" ht="22.5" hidden="1" customHeight="1">
      <c r="B761" s="992"/>
      <c r="C761" s="992"/>
      <c r="D761" s="1004">
        <f>sumif('الواردات'!H:H,A761,'الواردات'!L:L)</f>
        <v>0</v>
      </c>
      <c r="E761" s="999"/>
      <c r="F761" s="999"/>
      <c r="H761" s="985"/>
      <c r="I761" s="985"/>
      <c r="J761" s="985"/>
      <c r="K761" s="985"/>
      <c r="L761" s="985"/>
      <c r="M761" s="985"/>
      <c r="N761" s="985"/>
      <c r="P761" s="985"/>
      <c r="Q761" s="985"/>
      <c r="R761" s="985"/>
      <c r="S761" s="985"/>
      <c r="T761" s="985"/>
      <c r="U761" s="985"/>
      <c r="V761" s="985"/>
      <c r="W761" s="985"/>
    </row>
    <row r="762" ht="22.5" hidden="1" customHeight="1">
      <c r="B762" s="992"/>
      <c r="C762" s="992"/>
      <c r="D762" s="1004">
        <f>sumif('الواردات'!H:H,A762,'الواردات'!L:L)</f>
        <v>0</v>
      </c>
      <c r="E762" s="999"/>
      <c r="F762" s="999"/>
      <c r="H762" s="985"/>
      <c r="I762" s="985"/>
      <c r="J762" s="985"/>
      <c r="K762" s="985"/>
      <c r="L762" s="985"/>
      <c r="M762" s="985"/>
      <c r="N762" s="985"/>
      <c r="P762" s="985"/>
      <c r="Q762" s="985"/>
      <c r="R762" s="985"/>
      <c r="S762" s="985"/>
      <c r="T762" s="985"/>
      <c r="U762" s="985"/>
      <c r="V762" s="985"/>
      <c r="W762" s="985"/>
    </row>
    <row r="763" ht="22.5" hidden="1" customHeight="1">
      <c r="B763" s="992"/>
      <c r="C763" s="992"/>
      <c r="D763" s="1004">
        <f>sumif('الواردات'!H:H,A763,'الواردات'!L:L)</f>
        <v>0</v>
      </c>
      <c r="E763" s="999"/>
      <c r="F763" s="999"/>
      <c r="H763" s="985"/>
      <c r="I763" s="985"/>
      <c r="J763" s="985"/>
      <c r="K763" s="985"/>
      <c r="L763" s="985"/>
      <c r="M763" s="985"/>
      <c r="N763" s="985"/>
      <c r="P763" s="985"/>
      <c r="Q763" s="985"/>
      <c r="R763" s="985"/>
      <c r="S763" s="985"/>
      <c r="T763" s="985"/>
      <c r="U763" s="985"/>
      <c r="V763" s="985"/>
      <c r="W763" s="985"/>
    </row>
    <row r="764" ht="22.5" hidden="1" customHeight="1">
      <c r="B764" s="992"/>
      <c r="C764" s="992"/>
      <c r="D764" s="1004">
        <f>sumif('الواردات'!H:H,A764,'الواردات'!L:L)</f>
        <v>0</v>
      </c>
      <c r="E764" s="999"/>
      <c r="F764" s="999"/>
      <c r="H764" s="985"/>
      <c r="I764" s="985"/>
      <c r="J764" s="985"/>
      <c r="K764" s="985"/>
      <c r="L764" s="985"/>
      <c r="M764" s="985"/>
      <c r="N764" s="985"/>
      <c r="P764" s="985"/>
      <c r="Q764" s="985"/>
      <c r="R764" s="985"/>
      <c r="S764" s="985"/>
      <c r="T764" s="985"/>
      <c r="U764" s="985"/>
      <c r="V764" s="985"/>
      <c r="W764" s="985"/>
    </row>
    <row r="765" ht="22.5" hidden="1" customHeight="1">
      <c r="B765" s="992"/>
      <c r="C765" s="992"/>
      <c r="D765" s="1004">
        <f>sumif('الواردات'!H:H,A765,'الواردات'!L:L)</f>
        <v>0</v>
      </c>
      <c r="E765" s="999"/>
      <c r="F765" s="999"/>
      <c r="H765" s="985"/>
      <c r="I765" s="985"/>
      <c r="J765" s="985"/>
      <c r="K765" s="985"/>
      <c r="L765" s="985"/>
      <c r="M765" s="985"/>
      <c r="N765" s="985"/>
      <c r="P765" s="985"/>
      <c r="Q765" s="985"/>
      <c r="R765" s="985"/>
      <c r="S765" s="985"/>
      <c r="T765" s="985"/>
      <c r="U765" s="985"/>
      <c r="V765" s="985"/>
      <c r="W765" s="985"/>
    </row>
    <row r="766" ht="22.5" hidden="1" customHeight="1">
      <c r="B766" s="992"/>
      <c r="C766" s="992"/>
      <c r="D766" s="1004">
        <f>sumif('الواردات'!H:H,A766,'الواردات'!L:L)</f>
        <v>0</v>
      </c>
      <c r="E766" s="999"/>
      <c r="F766" s="999"/>
      <c r="H766" s="985"/>
      <c r="I766" s="985"/>
      <c r="J766" s="985"/>
      <c r="K766" s="985"/>
      <c r="L766" s="985"/>
      <c r="M766" s="985"/>
      <c r="N766" s="985"/>
      <c r="P766" s="985"/>
      <c r="Q766" s="985"/>
      <c r="R766" s="985"/>
      <c r="S766" s="985"/>
      <c r="T766" s="985"/>
      <c r="U766" s="985"/>
      <c r="V766" s="985"/>
      <c r="W766" s="985"/>
    </row>
    <row r="767" ht="22.5" hidden="1" customHeight="1">
      <c r="B767" s="992"/>
      <c r="C767" s="992"/>
      <c r="D767" s="1004">
        <f>sumif('الواردات'!H:H,A767,'الواردات'!L:L)</f>
        <v>0</v>
      </c>
      <c r="E767" s="999"/>
      <c r="F767" s="999"/>
      <c r="H767" s="985"/>
      <c r="I767" s="985"/>
      <c r="J767" s="985"/>
      <c r="K767" s="985"/>
      <c r="L767" s="985"/>
      <c r="M767" s="985"/>
      <c r="N767" s="985"/>
      <c r="P767" s="985"/>
      <c r="Q767" s="985"/>
      <c r="R767" s="985"/>
      <c r="S767" s="985"/>
      <c r="T767" s="985"/>
      <c r="U767" s="985"/>
      <c r="V767" s="985"/>
      <c r="W767" s="985"/>
    </row>
    <row r="768" ht="22.5" hidden="1" customHeight="1">
      <c r="B768" s="992"/>
      <c r="C768" s="992"/>
      <c r="D768" s="1004">
        <f>sumif('الواردات'!H:H,A768,'الواردات'!L:L)</f>
        <v>0</v>
      </c>
      <c r="E768" s="999"/>
      <c r="F768" s="999"/>
      <c r="H768" s="985"/>
      <c r="I768" s="985"/>
      <c r="J768" s="985"/>
      <c r="K768" s="985"/>
      <c r="L768" s="985"/>
      <c r="M768" s="985"/>
      <c r="N768" s="985"/>
      <c r="P768" s="985"/>
      <c r="Q768" s="985"/>
      <c r="R768" s="985"/>
      <c r="S768" s="985"/>
      <c r="T768" s="985"/>
      <c r="U768" s="985"/>
      <c r="V768" s="985"/>
      <c r="W768" s="985"/>
    </row>
    <row r="769" ht="22.5" hidden="1" customHeight="1">
      <c r="B769" s="992"/>
      <c r="C769" s="992"/>
      <c r="D769" s="1004">
        <f>sumif('الواردات'!H:H,A769,'الواردات'!L:L)</f>
        <v>0</v>
      </c>
      <c r="E769" s="999"/>
      <c r="F769" s="999"/>
      <c r="H769" s="985"/>
      <c r="I769" s="985"/>
      <c r="J769" s="985"/>
      <c r="K769" s="985"/>
      <c r="L769" s="985"/>
      <c r="M769" s="985"/>
      <c r="N769" s="985"/>
      <c r="P769" s="985"/>
      <c r="Q769" s="985"/>
      <c r="R769" s="985"/>
      <c r="S769" s="985"/>
      <c r="T769" s="985"/>
      <c r="U769" s="985"/>
      <c r="V769" s="985"/>
      <c r="W769" s="985"/>
    </row>
    <row r="770" ht="22.5" hidden="1" customHeight="1">
      <c r="B770" s="992"/>
      <c r="C770" s="992"/>
      <c r="D770" s="1004">
        <f>sumif('الواردات'!H:H,A770,'الواردات'!L:L)</f>
        <v>0</v>
      </c>
      <c r="E770" s="999"/>
      <c r="F770" s="999"/>
      <c r="H770" s="985"/>
      <c r="I770" s="985"/>
      <c r="J770" s="985"/>
      <c r="K770" s="985"/>
      <c r="L770" s="985"/>
      <c r="M770" s="985"/>
      <c r="N770" s="985"/>
      <c r="P770" s="985"/>
      <c r="Q770" s="985"/>
      <c r="R770" s="985"/>
      <c r="S770" s="985"/>
      <c r="T770" s="985"/>
      <c r="U770" s="985"/>
      <c r="V770" s="985"/>
      <c r="W770" s="985"/>
    </row>
    <row r="771" ht="22.5" hidden="1" customHeight="1">
      <c r="B771" s="992"/>
      <c r="C771" s="992"/>
      <c r="D771" s="1004">
        <f>sumif('الواردات'!H:H,A771,'الواردات'!L:L)</f>
        <v>0</v>
      </c>
      <c r="E771" s="999"/>
      <c r="F771" s="999"/>
      <c r="H771" s="985"/>
      <c r="I771" s="985"/>
      <c r="J771" s="985"/>
      <c r="K771" s="985"/>
      <c r="L771" s="985"/>
      <c r="M771" s="985"/>
      <c r="N771" s="985"/>
      <c r="P771" s="985"/>
      <c r="Q771" s="985"/>
      <c r="R771" s="985"/>
      <c r="S771" s="985"/>
      <c r="T771" s="985"/>
      <c r="U771" s="985"/>
      <c r="V771" s="985"/>
      <c r="W771" s="985"/>
    </row>
    <row r="772" ht="22.5" hidden="1" customHeight="1">
      <c r="B772" s="992"/>
      <c r="C772" s="992"/>
      <c r="D772" s="1004">
        <f>sumif('الواردات'!H:H,A772,'الواردات'!L:L)</f>
        <v>0</v>
      </c>
      <c r="E772" s="999"/>
      <c r="F772" s="999"/>
      <c r="H772" s="985"/>
      <c r="I772" s="985"/>
      <c r="J772" s="985"/>
      <c r="K772" s="985"/>
      <c r="L772" s="985"/>
      <c r="M772" s="985"/>
      <c r="N772" s="985"/>
      <c r="P772" s="985"/>
      <c r="Q772" s="985"/>
      <c r="R772" s="985"/>
      <c r="S772" s="985"/>
      <c r="T772" s="985"/>
      <c r="U772" s="985"/>
      <c r="V772" s="985"/>
      <c r="W772" s="985"/>
    </row>
    <row r="773" ht="22.5" hidden="1" customHeight="1">
      <c r="B773" s="992"/>
      <c r="C773" s="992"/>
      <c r="D773" s="1004">
        <f>sumif('الواردات'!H:H,A773,'الواردات'!L:L)</f>
        <v>0</v>
      </c>
      <c r="E773" s="999"/>
      <c r="F773" s="999"/>
      <c r="H773" s="985"/>
      <c r="I773" s="985"/>
      <c r="J773" s="985"/>
      <c r="K773" s="985"/>
      <c r="L773" s="985"/>
      <c r="M773" s="985"/>
      <c r="N773" s="985"/>
      <c r="P773" s="985"/>
      <c r="Q773" s="985"/>
      <c r="R773" s="985"/>
      <c r="S773" s="985"/>
      <c r="T773" s="985"/>
      <c r="U773" s="985"/>
      <c r="V773" s="985"/>
      <c r="W773" s="985"/>
    </row>
    <row r="774" ht="22.5" hidden="1" customHeight="1">
      <c r="B774" s="992"/>
      <c r="C774" s="992"/>
      <c r="D774" s="1004">
        <f>sumif('الواردات'!H:H,A774,'الواردات'!L:L)</f>
        <v>0</v>
      </c>
      <c r="E774" s="999"/>
      <c r="F774" s="999"/>
      <c r="H774" s="985"/>
      <c r="I774" s="985"/>
      <c r="J774" s="985"/>
      <c r="K774" s="985"/>
      <c r="L774" s="985"/>
      <c r="M774" s="985"/>
      <c r="N774" s="985"/>
      <c r="P774" s="985"/>
      <c r="Q774" s="985"/>
      <c r="R774" s="985"/>
      <c r="S774" s="985"/>
      <c r="T774" s="985"/>
      <c r="U774" s="985"/>
      <c r="V774" s="985"/>
      <c r="W774" s="985"/>
    </row>
    <row r="775" ht="22.5" hidden="1" customHeight="1">
      <c r="B775" s="992"/>
      <c r="C775" s="992"/>
      <c r="D775" s="1004">
        <f>sumif('الواردات'!H:H,A775,'الواردات'!L:L)</f>
        <v>0</v>
      </c>
      <c r="E775" s="999"/>
      <c r="F775" s="999"/>
      <c r="H775" s="985"/>
      <c r="I775" s="985"/>
      <c r="J775" s="985"/>
      <c r="K775" s="985"/>
      <c r="L775" s="985"/>
      <c r="M775" s="985"/>
      <c r="N775" s="985"/>
      <c r="P775" s="985"/>
      <c r="Q775" s="985"/>
      <c r="R775" s="985"/>
      <c r="S775" s="985"/>
      <c r="T775" s="985"/>
      <c r="U775" s="985"/>
      <c r="V775" s="985"/>
      <c r="W775" s="985"/>
    </row>
    <row r="776" ht="22.5" hidden="1" customHeight="1">
      <c r="B776" s="992"/>
      <c r="C776" s="992"/>
      <c r="D776" s="1004">
        <f>sumif('الواردات'!H:H,A776,'الواردات'!L:L)</f>
        <v>0</v>
      </c>
      <c r="E776" s="999"/>
      <c r="F776" s="999"/>
      <c r="H776" s="985"/>
      <c r="I776" s="985"/>
      <c r="J776" s="985"/>
      <c r="K776" s="985"/>
      <c r="L776" s="985"/>
      <c r="M776" s="985"/>
      <c r="N776" s="985"/>
      <c r="P776" s="985"/>
      <c r="Q776" s="985"/>
      <c r="R776" s="985"/>
      <c r="S776" s="985"/>
      <c r="T776" s="985"/>
      <c r="U776" s="985"/>
      <c r="V776" s="985"/>
      <c r="W776" s="985"/>
    </row>
    <row r="777" ht="22.5" hidden="1" customHeight="1">
      <c r="B777" s="992"/>
      <c r="C777" s="992"/>
      <c r="D777" s="1004">
        <f>sumif('الواردات'!H:H,A777,'الواردات'!L:L)</f>
        <v>0</v>
      </c>
      <c r="E777" s="999"/>
      <c r="F777" s="999"/>
      <c r="H777" s="985"/>
      <c r="I777" s="985"/>
      <c r="J777" s="985"/>
      <c r="K777" s="985"/>
      <c r="L777" s="985"/>
      <c r="M777" s="985"/>
      <c r="N777" s="985"/>
      <c r="P777" s="985"/>
      <c r="Q777" s="985"/>
      <c r="R777" s="985"/>
      <c r="S777" s="985"/>
      <c r="T777" s="985"/>
      <c r="U777" s="985"/>
      <c r="V777" s="985"/>
      <c r="W777" s="985"/>
    </row>
    <row r="778" ht="22.5" hidden="1" customHeight="1">
      <c r="B778" s="992"/>
      <c r="C778" s="992"/>
      <c r="D778" s="1004">
        <f>sumif('الواردات'!H:H,A778,'الواردات'!L:L)</f>
        <v>0</v>
      </c>
      <c r="E778" s="999"/>
      <c r="F778" s="999"/>
      <c r="H778" s="985"/>
      <c r="I778" s="985"/>
      <c r="J778" s="985"/>
      <c r="K778" s="985"/>
      <c r="L778" s="985"/>
      <c r="M778" s="985"/>
      <c r="N778" s="985"/>
      <c r="P778" s="985"/>
      <c r="Q778" s="985"/>
      <c r="R778" s="985"/>
      <c r="S778" s="985"/>
      <c r="T778" s="985"/>
      <c r="U778" s="985"/>
      <c r="V778" s="985"/>
      <c r="W778" s="985"/>
    </row>
    <row r="779" ht="22.5" hidden="1" customHeight="1">
      <c r="B779" s="992"/>
      <c r="C779" s="992"/>
      <c r="D779" s="1004">
        <f>sumif('الواردات'!H:H,A779,'الواردات'!L:L)</f>
        <v>0</v>
      </c>
      <c r="E779" s="999"/>
      <c r="F779" s="999"/>
      <c r="H779" s="985"/>
      <c r="I779" s="985"/>
      <c r="J779" s="985"/>
      <c r="K779" s="985"/>
      <c r="L779" s="985"/>
      <c r="M779" s="985"/>
      <c r="N779" s="985"/>
      <c r="P779" s="985"/>
      <c r="Q779" s="985"/>
      <c r="R779" s="985"/>
      <c r="S779" s="985"/>
      <c r="T779" s="985"/>
      <c r="U779" s="985"/>
      <c r="V779" s="985"/>
      <c r="W779" s="985"/>
    </row>
    <row r="780" ht="22.5" hidden="1" customHeight="1">
      <c r="B780" s="992"/>
      <c r="C780" s="992"/>
      <c r="D780" s="1004">
        <f>sumif('الواردات'!H:H,A780,'الواردات'!L:L)</f>
        <v>0</v>
      </c>
      <c r="E780" s="999"/>
      <c r="F780" s="999"/>
      <c r="H780" s="985"/>
      <c r="I780" s="985"/>
      <c r="J780" s="985"/>
      <c r="K780" s="985"/>
      <c r="L780" s="985"/>
      <c r="M780" s="985"/>
      <c r="N780" s="985"/>
      <c r="P780" s="985"/>
      <c r="Q780" s="985"/>
      <c r="R780" s="985"/>
      <c r="S780" s="985"/>
      <c r="T780" s="985"/>
      <c r="U780" s="985"/>
      <c r="V780" s="985"/>
      <c r="W780" s="985"/>
    </row>
    <row r="781" ht="22.5" hidden="1" customHeight="1">
      <c r="B781" s="992"/>
      <c r="C781" s="992"/>
      <c r="D781" s="1004">
        <f>sumif('الواردات'!H:H,A781,'الواردات'!L:L)</f>
        <v>0</v>
      </c>
      <c r="E781" s="999"/>
      <c r="F781" s="999"/>
      <c r="H781" s="985"/>
      <c r="I781" s="985"/>
      <c r="J781" s="985"/>
      <c r="K781" s="985"/>
      <c r="L781" s="985"/>
      <c r="M781" s="985"/>
      <c r="N781" s="985"/>
      <c r="P781" s="985"/>
      <c r="Q781" s="985"/>
      <c r="R781" s="985"/>
      <c r="S781" s="985"/>
      <c r="T781" s="985"/>
      <c r="U781" s="985"/>
      <c r="V781" s="985"/>
      <c r="W781" s="985"/>
    </row>
    <row r="782" ht="22.5" hidden="1" customHeight="1">
      <c r="B782" s="992"/>
      <c r="C782" s="992"/>
      <c r="D782" s="1004">
        <f>sumif('الواردات'!H:H,A782,'الواردات'!L:L)</f>
        <v>0</v>
      </c>
      <c r="E782" s="999"/>
      <c r="F782" s="999"/>
      <c r="H782" s="985"/>
      <c r="I782" s="985"/>
      <c r="J782" s="985"/>
      <c r="K782" s="985"/>
      <c r="L782" s="985"/>
      <c r="M782" s="985"/>
      <c r="N782" s="985"/>
      <c r="P782" s="985"/>
      <c r="Q782" s="985"/>
      <c r="R782" s="985"/>
      <c r="S782" s="985"/>
      <c r="T782" s="985"/>
      <c r="U782" s="985"/>
      <c r="V782" s="985"/>
      <c r="W782" s="985"/>
    </row>
    <row r="783" ht="22.5" hidden="1" customHeight="1">
      <c r="B783" s="992"/>
      <c r="C783" s="992"/>
      <c r="D783" s="1004">
        <f>sumif('الواردات'!H:H,A783,'الواردات'!L:L)</f>
        <v>0</v>
      </c>
      <c r="E783" s="999"/>
      <c r="F783" s="999"/>
      <c r="H783" s="985"/>
      <c r="I783" s="985"/>
      <c r="J783" s="985"/>
      <c r="K783" s="985"/>
      <c r="L783" s="985"/>
      <c r="M783" s="985"/>
      <c r="N783" s="985"/>
      <c r="P783" s="985"/>
      <c r="Q783" s="985"/>
      <c r="R783" s="985"/>
      <c r="S783" s="985"/>
      <c r="T783" s="985"/>
      <c r="U783" s="985"/>
      <c r="V783" s="985"/>
      <c r="W783" s="985"/>
    </row>
    <row r="784" ht="22.5" hidden="1" customHeight="1">
      <c r="B784" s="992"/>
      <c r="C784" s="992"/>
      <c r="D784" s="1004">
        <f>sumif('الواردات'!H:H,A784,'الواردات'!L:L)</f>
        <v>0</v>
      </c>
      <c r="E784" s="999"/>
      <c r="F784" s="999"/>
      <c r="H784" s="985"/>
      <c r="I784" s="985"/>
      <c r="J784" s="985"/>
      <c r="K784" s="985"/>
      <c r="L784" s="985"/>
      <c r="M784" s="985"/>
      <c r="N784" s="985"/>
      <c r="P784" s="985"/>
      <c r="Q784" s="985"/>
      <c r="R784" s="985"/>
      <c r="S784" s="985"/>
      <c r="T784" s="985"/>
      <c r="U784" s="985"/>
      <c r="V784" s="985"/>
      <c r="W784" s="985"/>
    </row>
    <row r="785" ht="22.5" hidden="1" customHeight="1">
      <c r="B785" s="992"/>
      <c r="C785" s="992"/>
      <c r="D785" s="1004">
        <f>sumif('الواردات'!H:H,A785,'الواردات'!L:L)</f>
        <v>0</v>
      </c>
      <c r="E785" s="999"/>
      <c r="F785" s="999"/>
      <c r="H785" s="985"/>
      <c r="I785" s="985"/>
      <c r="J785" s="985"/>
      <c r="K785" s="985"/>
      <c r="L785" s="985"/>
      <c r="M785" s="985"/>
      <c r="N785" s="985"/>
      <c r="P785" s="985"/>
      <c r="Q785" s="985"/>
      <c r="R785" s="985"/>
      <c r="S785" s="985"/>
      <c r="T785" s="985"/>
      <c r="U785" s="985"/>
      <c r="V785" s="985"/>
      <c r="W785" s="985"/>
    </row>
    <row r="786" ht="22.5" hidden="1" customHeight="1">
      <c r="B786" s="992"/>
      <c r="C786" s="992"/>
      <c r="D786" s="1004">
        <f>sumif('الواردات'!H:H,A786,'الواردات'!L:L)</f>
        <v>0</v>
      </c>
      <c r="E786" s="999"/>
      <c r="F786" s="999"/>
      <c r="H786" s="985"/>
      <c r="I786" s="985"/>
      <c r="J786" s="985"/>
      <c r="K786" s="985"/>
      <c r="L786" s="985"/>
      <c r="M786" s="985"/>
      <c r="N786" s="985"/>
      <c r="P786" s="985"/>
      <c r="Q786" s="985"/>
      <c r="R786" s="985"/>
      <c r="S786" s="985"/>
      <c r="T786" s="985"/>
      <c r="U786" s="985"/>
      <c r="V786" s="985"/>
      <c r="W786" s="985"/>
    </row>
    <row r="787" ht="22.5" hidden="1" customHeight="1">
      <c r="B787" s="992"/>
      <c r="C787" s="992"/>
      <c r="D787" s="1004">
        <f>sumif('الواردات'!H:H,A787,'الواردات'!L:L)</f>
        <v>0</v>
      </c>
      <c r="E787" s="999"/>
      <c r="F787" s="999"/>
      <c r="H787" s="985"/>
      <c r="I787" s="985"/>
      <c r="J787" s="985"/>
      <c r="K787" s="985"/>
      <c r="L787" s="985"/>
      <c r="M787" s="985"/>
      <c r="N787" s="985"/>
      <c r="P787" s="985"/>
      <c r="Q787" s="985"/>
      <c r="R787" s="985"/>
      <c r="S787" s="985"/>
      <c r="T787" s="985"/>
      <c r="U787" s="985"/>
      <c r="V787" s="985"/>
      <c r="W787" s="985"/>
    </row>
    <row r="788" ht="22.5" hidden="1" customHeight="1">
      <c r="B788" s="992"/>
      <c r="C788" s="992"/>
      <c r="D788" s="1004">
        <f>sumif('الواردات'!H:H,A788,'الواردات'!L:L)</f>
        <v>0</v>
      </c>
      <c r="E788" s="999"/>
      <c r="F788" s="999"/>
      <c r="H788" s="985"/>
      <c r="I788" s="985"/>
      <c r="J788" s="985"/>
      <c r="K788" s="985"/>
      <c r="L788" s="985"/>
      <c r="M788" s="985"/>
      <c r="N788" s="985"/>
      <c r="P788" s="985"/>
      <c r="Q788" s="985"/>
      <c r="R788" s="985"/>
      <c r="S788" s="985"/>
      <c r="T788" s="985"/>
      <c r="U788" s="985"/>
      <c r="V788" s="985"/>
      <c r="W788" s="985"/>
    </row>
    <row r="789" ht="22.5" hidden="1" customHeight="1">
      <c r="B789" s="992"/>
      <c r="C789" s="992"/>
      <c r="D789" s="1004">
        <f>sumif('الواردات'!H:H,A789,'الواردات'!L:L)</f>
        <v>0</v>
      </c>
      <c r="E789" s="999"/>
      <c r="F789" s="999"/>
      <c r="H789" s="985"/>
      <c r="I789" s="985"/>
      <c r="J789" s="985"/>
      <c r="K789" s="985"/>
      <c r="L789" s="985"/>
      <c r="M789" s="985"/>
      <c r="N789" s="985"/>
      <c r="P789" s="985"/>
      <c r="Q789" s="985"/>
      <c r="R789" s="985"/>
      <c r="S789" s="985"/>
      <c r="T789" s="985"/>
      <c r="U789" s="985"/>
      <c r="V789" s="985"/>
      <c r="W789" s="985"/>
    </row>
    <row r="790" ht="22.5" hidden="1" customHeight="1">
      <c r="B790" s="992"/>
      <c r="C790" s="992"/>
      <c r="D790" s="1004">
        <f>sumif('الواردات'!H:H,A790,'الواردات'!L:L)</f>
        <v>0</v>
      </c>
      <c r="E790" s="999"/>
      <c r="F790" s="999"/>
      <c r="H790" s="985"/>
      <c r="I790" s="985"/>
      <c r="J790" s="985"/>
      <c r="K790" s="985"/>
      <c r="L790" s="985"/>
      <c r="M790" s="985"/>
      <c r="N790" s="985"/>
      <c r="P790" s="985"/>
      <c r="Q790" s="985"/>
      <c r="R790" s="985"/>
      <c r="S790" s="985"/>
      <c r="T790" s="985"/>
      <c r="U790" s="985"/>
      <c r="V790" s="985"/>
      <c r="W790" s="985"/>
    </row>
    <row r="791" ht="22.5" hidden="1" customHeight="1">
      <c r="B791" s="992"/>
      <c r="C791" s="992"/>
      <c r="D791" s="1004">
        <f>sumif('الواردات'!H:H,A791,'الواردات'!L:L)</f>
        <v>0</v>
      </c>
      <c r="E791" s="999"/>
      <c r="F791" s="999"/>
      <c r="H791" s="985"/>
      <c r="I791" s="985"/>
      <c r="J791" s="985"/>
      <c r="K791" s="985"/>
      <c r="L791" s="985"/>
      <c r="M791" s="985"/>
      <c r="N791" s="985"/>
      <c r="P791" s="985"/>
      <c r="Q791" s="985"/>
      <c r="R791" s="985"/>
      <c r="S791" s="985"/>
      <c r="T791" s="985"/>
      <c r="U791" s="985"/>
      <c r="V791" s="985"/>
      <c r="W791" s="985"/>
    </row>
    <row r="792" ht="22.5" hidden="1" customHeight="1">
      <c r="B792" s="992"/>
      <c r="C792" s="992"/>
      <c r="D792" s="1004">
        <f>sumif('الواردات'!H:H,A792,'الواردات'!L:L)</f>
        <v>0</v>
      </c>
      <c r="E792" s="999"/>
      <c r="F792" s="999"/>
      <c r="H792" s="985"/>
      <c r="I792" s="985"/>
      <c r="J792" s="985"/>
      <c r="K792" s="985"/>
      <c r="L792" s="985"/>
      <c r="M792" s="985"/>
      <c r="N792" s="985"/>
      <c r="P792" s="985"/>
      <c r="Q792" s="985"/>
      <c r="R792" s="985"/>
      <c r="S792" s="985"/>
      <c r="T792" s="985"/>
      <c r="U792" s="985"/>
      <c r="V792" s="985"/>
      <c r="W792" s="985"/>
    </row>
    <row r="793" ht="22.5" hidden="1" customHeight="1">
      <c r="B793" s="992"/>
      <c r="C793" s="992"/>
      <c r="D793" s="1004">
        <f>sumif('الواردات'!H:H,A793,'الواردات'!L:L)</f>
        <v>0</v>
      </c>
      <c r="E793" s="999"/>
      <c r="F793" s="999"/>
      <c r="H793" s="985"/>
      <c r="I793" s="985"/>
      <c r="J793" s="985"/>
      <c r="K793" s="985"/>
      <c r="L793" s="985"/>
      <c r="M793" s="985"/>
      <c r="N793" s="985"/>
      <c r="P793" s="985"/>
      <c r="Q793" s="985"/>
      <c r="R793" s="985"/>
      <c r="S793" s="985"/>
      <c r="T793" s="985"/>
      <c r="U793" s="985"/>
      <c r="V793" s="985"/>
      <c r="W793" s="985"/>
    </row>
    <row r="794" ht="22.5" hidden="1" customHeight="1">
      <c r="B794" s="992"/>
      <c r="C794" s="992"/>
      <c r="D794" s="1004">
        <f>sumif('الواردات'!H:H,A794,'الواردات'!L:L)</f>
        <v>0</v>
      </c>
      <c r="E794" s="999"/>
      <c r="F794" s="999"/>
      <c r="H794" s="985"/>
      <c r="I794" s="985"/>
      <c r="J794" s="985"/>
      <c r="K794" s="985"/>
      <c r="L794" s="985"/>
      <c r="M794" s="985"/>
      <c r="N794" s="985"/>
      <c r="P794" s="985"/>
      <c r="Q794" s="985"/>
      <c r="R794" s="985"/>
      <c r="S794" s="985"/>
      <c r="T794" s="985"/>
      <c r="U794" s="985"/>
      <c r="V794" s="985"/>
      <c r="W794" s="985"/>
    </row>
    <row r="795" ht="22.5" hidden="1" customHeight="1">
      <c r="B795" s="992"/>
      <c r="C795" s="992"/>
      <c r="D795" s="1004">
        <f>sumif('الواردات'!H:H,A795,'الواردات'!L:L)</f>
        <v>0</v>
      </c>
      <c r="E795" s="999"/>
      <c r="F795" s="999"/>
      <c r="H795" s="985"/>
      <c r="I795" s="985"/>
      <c r="J795" s="985"/>
      <c r="K795" s="985"/>
      <c r="L795" s="985"/>
      <c r="M795" s="985"/>
      <c r="N795" s="985"/>
      <c r="P795" s="985"/>
      <c r="Q795" s="985"/>
      <c r="R795" s="985"/>
      <c r="S795" s="985"/>
      <c r="T795" s="985"/>
      <c r="U795" s="985"/>
      <c r="V795" s="985"/>
      <c r="W795" s="985"/>
    </row>
    <row r="796" ht="22.5" hidden="1" customHeight="1">
      <c r="B796" s="992"/>
      <c r="C796" s="992"/>
      <c r="D796" s="1004">
        <f>sumif('الواردات'!H:H,A796,'الواردات'!L:L)</f>
        <v>0</v>
      </c>
      <c r="E796" s="999"/>
      <c r="F796" s="999"/>
      <c r="H796" s="985"/>
      <c r="I796" s="985"/>
      <c r="J796" s="985"/>
      <c r="K796" s="985"/>
      <c r="L796" s="985"/>
      <c r="M796" s="985"/>
      <c r="N796" s="985"/>
      <c r="P796" s="985"/>
      <c r="Q796" s="985"/>
      <c r="R796" s="985"/>
      <c r="S796" s="985"/>
      <c r="T796" s="985"/>
      <c r="U796" s="985"/>
      <c r="V796" s="985"/>
      <c r="W796" s="985"/>
    </row>
    <row r="797" ht="22.5" hidden="1" customHeight="1">
      <c r="B797" s="992"/>
      <c r="C797" s="992"/>
      <c r="D797" s="1004">
        <f>sumif('الواردات'!H:H,A797,'الواردات'!L:L)</f>
        <v>0</v>
      </c>
      <c r="E797" s="999"/>
      <c r="F797" s="999"/>
      <c r="H797" s="985"/>
      <c r="I797" s="985"/>
      <c r="J797" s="985"/>
      <c r="K797" s="985"/>
      <c r="L797" s="985"/>
      <c r="M797" s="985"/>
      <c r="N797" s="985"/>
      <c r="P797" s="985"/>
      <c r="Q797" s="985"/>
      <c r="R797" s="985"/>
      <c r="S797" s="985"/>
      <c r="T797" s="985"/>
      <c r="U797" s="985"/>
      <c r="V797" s="985"/>
      <c r="W797" s="985"/>
    </row>
    <row r="798" ht="22.5" hidden="1" customHeight="1">
      <c r="B798" s="992"/>
      <c r="C798" s="992"/>
      <c r="D798" s="1004">
        <f>sumif('الواردات'!H:H,A798,'الواردات'!L:L)</f>
        <v>0</v>
      </c>
      <c r="E798" s="999"/>
      <c r="F798" s="999"/>
      <c r="H798" s="985"/>
      <c r="I798" s="985"/>
      <c r="J798" s="985"/>
      <c r="K798" s="985"/>
      <c r="L798" s="985"/>
      <c r="M798" s="985"/>
      <c r="N798" s="985"/>
      <c r="P798" s="985"/>
      <c r="Q798" s="985"/>
      <c r="R798" s="985"/>
      <c r="S798" s="985"/>
      <c r="T798" s="985"/>
      <c r="U798" s="985"/>
      <c r="V798" s="985"/>
      <c r="W798" s="985"/>
    </row>
    <row r="799" ht="22.5" hidden="1" customHeight="1">
      <c r="B799" s="992"/>
      <c r="C799" s="992"/>
      <c r="D799" s="1004">
        <f>sumif('الواردات'!H:H,A799,'الواردات'!L:L)</f>
        <v>0</v>
      </c>
      <c r="E799" s="999"/>
      <c r="F799" s="999"/>
      <c r="H799" s="985"/>
      <c r="I799" s="985"/>
      <c r="J799" s="985"/>
      <c r="K799" s="985"/>
      <c r="L799" s="985"/>
      <c r="M799" s="985"/>
      <c r="N799" s="985"/>
      <c r="P799" s="985"/>
      <c r="Q799" s="985"/>
      <c r="R799" s="985"/>
      <c r="S799" s="985"/>
      <c r="T799" s="985"/>
      <c r="U799" s="985"/>
      <c r="V799" s="985"/>
      <c r="W799" s="985"/>
    </row>
    <row r="800" ht="22.5" hidden="1" customHeight="1">
      <c r="B800" s="992"/>
      <c r="C800" s="992"/>
      <c r="D800" s="1004">
        <f>sumif('الواردات'!H:H,A800,'الواردات'!L:L)</f>
        <v>0</v>
      </c>
      <c r="E800" s="999"/>
      <c r="F800" s="999"/>
      <c r="H800" s="985"/>
      <c r="I800" s="985"/>
      <c r="J800" s="985"/>
      <c r="K800" s="985"/>
      <c r="L800" s="985"/>
      <c r="M800" s="985"/>
      <c r="N800" s="985"/>
      <c r="P800" s="985"/>
      <c r="Q800" s="985"/>
      <c r="R800" s="985"/>
      <c r="S800" s="985"/>
      <c r="T800" s="985"/>
      <c r="U800" s="985"/>
      <c r="V800" s="985"/>
      <c r="W800" s="985"/>
    </row>
    <row r="801" ht="22.5" hidden="1" customHeight="1">
      <c r="B801" s="992"/>
      <c r="C801" s="992"/>
      <c r="D801" s="1004">
        <f>sumif('الواردات'!H:H,A801,'الواردات'!L:L)</f>
        <v>0</v>
      </c>
      <c r="E801" s="999"/>
      <c r="F801" s="999"/>
      <c r="H801" s="985"/>
      <c r="I801" s="985"/>
      <c r="J801" s="985"/>
      <c r="K801" s="985"/>
      <c r="L801" s="985"/>
      <c r="M801" s="985"/>
      <c r="N801" s="985"/>
      <c r="P801" s="985"/>
      <c r="Q801" s="985"/>
      <c r="R801" s="985"/>
      <c r="S801" s="985"/>
      <c r="T801" s="985"/>
      <c r="U801" s="985"/>
      <c r="V801" s="985"/>
      <c r="W801" s="985"/>
    </row>
    <row r="802" ht="22.5" hidden="1" customHeight="1">
      <c r="B802" s="992"/>
      <c r="C802" s="992"/>
      <c r="D802" s="1004">
        <f>sumif('الواردات'!H:H,A802,'الواردات'!L:L)</f>
        <v>0</v>
      </c>
      <c r="E802" s="999"/>
      <c r="F802" s="999"/>
      <c r="H802" s="985"/>
      <c r="I802" s="985"/>
      <c r="J802" s="985"/>
      <c r="K802" s="985"/>
      <c r="L802" s="985"/>
      <c r="M802" s="985"/>
      <c r="N802" s="985"/>
      <c r="P802" s="985"/>
      <c r="Q802" s="985"/>
      <c r="R802" s="985"/>
      <c r="S802" s="985"/>
      <c r="T802" s="985"/>
      <c r="U802" s="985"/>
      <c r="V802" s="985"/>
      <c r="W802" s="985"/>
    </row>
    <row r="803" ht="22.5" hidden="1" customHeight="1">
      <c r="B803" s="992"/>
      <c r="C803" s="992"/>
      <c r="D803" s="1004">
        <f>sumif('الواردات'!H:H,A803,'الواردات'!L:L)</f>
        <v>0</v>
      </c>
      <c r="E803" s="999"/>
      <c r="F803" s="999"/>
      <c r="H803" s="985"/>
      <c r="I803" s="985"/>
      <c r="J803" s="985"/>
      <c r="K803" s="985"/>
      <c r="L803" s="985"/>
      <c r="M803" s="985"/>
      <c r="N803" s="985"/>
      <c r="P803" s="985"/>
      <c r="Q803" s="985"/>
      <c r="R803" s="985"/>
      <c r="S803" s="985"/>
      <c r="T803" s="985"/>
      <c r="U803" s="985"/>
      <c r="V803" s="985"/>
      <c r="W803" s="985"/>
    </row>
    <row r="804" ht="22.5" hidden="1" customHeight="1">
      <c r="B804" s="992"/>
      <c r="C804" s="992"/>
      <c r="D804" s="1004">
        <f>sumif('الواردات'!H:H,A804,'الواردات'!L:L)</f>
        <v>0</v>
      </c>
      <c r="E804" s="999"/>
      <c r="F804" s="999"/>
      <c r="H804" s="985"/>
      <c r="I804" s="985"/>
      <c r="J804" s="985"/>
      <c r="K804" s="985"/>
      <c r="L804" s="985"/>
      <c r="M804" s="985"/>
      <c r="N804" s="985"/>
      <c r="P804" s="985"/>
      <c r="Q804" s="985"/>
      <c r="R804" s="985"/>
      <c r="S804" s="985"/>
      <c r="T804" s="985"/>
      <c r="U804" s="985"/>
      <c r="V804" s="985"/>
      <c r="W804" s="985"/>
    </row>
    <row r="805" ht="22.5" hidden="1" customHeight="1">
      <c r="B805" s="992"/>
      <c r="C805" s="992"/>
      <c r="D805" s="1004">
        <f>sumif('الواردات'!H:H,A805,'الواردات'!L:L)</f>
        <v>0</v>
      </c>
      <c r="E805" s="999"/>
      <c r="F805" s="999"/>
      <c r="H805" s="985"/>
      <c r="I805" s="985"/>
      <c r="J805" s="985"/>
      <c r="K805" s="985"/>
      <c r="L805" s="985"/>
      <c r="M805" s="985"/>
      <c r="N805" s="985"/>
      <c r="P805" s="985"/>
      <c r="Q805" s="985"/>
      <c r="R805" s="985"/>
      <c r="S805" s="985"/>
      <c r="T805" s="985"/>
      <c r="U805" s="985"/>
      <c r="V805" s="985"/>
      <c r="W805" s="985"/>
    </row>
    <row r="806" ht="22.5" hidden="1" customHeight="1">
      <c r="B806" s="992"/>
      <c r="C806" s="992"/>
      <c r="D806" s="1004">
        <f>sumif('الواردات'!H:H,A806,'الواردات'!L:L)</f>
        <v>0</v>
      </c>
      <c r="E806" s="999"/>
      <c r="F806" s="999"/>
      <c r="H806" s="985"/>
      <c r="I806" s="985"/>
      <c r="J806" s="985"/>
      <c r="K806" s="985"/>
      <c r="L806" s="985"/>
      <c r="M806" s="985"/>
      <c r="N806" s="985"/>
      <c r="P806" s="985"/>
      <c r="Q806" s="985"/>
      <c r="R806" s="985"/>
      <c r="S806" s="985"/>
      <c r="T806" s="985"/>
      <c r="U806" s="985"/>
      <c r="V806" s="985"/>
      <c r="W806" s="985"/>
    </row>
    <row r="807" ht="22.5" hidden="1" customHeight="1">
      <c r="B807" s="992"/>
      <c r="C807" s="992"/>
      <c r="D807" s="1004">
        <f>sumif('الواردات'!H:H,A807,'الواردات'!L:L)</f>
        <v>0</v>
      </c>
      <c r="E807" s="999"/>
      <c r="F807" s="999"/>
      <c r="H807" s="985"/>
      <c r="I807" s="985"/>
      <c r="J807" s="985"/>
      <c r="K807" s="985"/>
      <c r="L807" s="985"/>
      <c r="M807" s="985"/>
      <c r="N807" s="985"/>
      <c r="P807" s="985"/>
      <c r="Q807" s="985"/>
      <c r="R807" s="985"/>
      <c r="S807" s="985"/>
      <c r="T807" s="985"/>
      <c r="U807" s="985"/>
      <c r="V807" s="985"/>
      <c r="W807" s="985"/>
    </row>
    <row r="808" ht="22.5" hidden="1" customHeight="1">
      <c r="B808" s="992"/>
      <c r="C808" s="992"/>
      <c r="D808" s="1004">
        <f>sumif('الواردات'!H:H,A808,'الواردات'!L:L)</f>
        <v>0</v>
      </c>
      <c r="E808" s="999"/>
      <c r="F808" s="999"/>
      <c r="H808" s="985"/>
      <c r="I808" s="985"/>
      <c r="J808" s="985"/>
      <c r="K808" s="985"/>
      <c r="L808" s="985"/>
      <c r="M808" s="985"/>
      <c r="N808" s="985"/>
      <c r="P808" s="985"/>
      <c r="Q808" s="985"/>
      <c r="R808" s="985"/>
      <c r="S808" s="985"/>
      <c r="T808" s="985"/>
      <c r="U808" s="985"/>
      <c r="V808" s="985"/>
      <c r="W808" s="985"/>
    </row>
    <row r="809" ht="22.5" hidden="1" customHeight="1">
      <c r="B809" s="992"/>
      <c r="C809" s="992"/>
      <c r="D809" s="1004">
        <f>sumif('الواردات'!H:H,A809,'الواردات'!L:L)</f>
        <v>0</v>
      </c>
      <c r="E809" s="999"/>
      <c r="F809" s="999"/>
      <c r="H809" s="985"/>
      <c r="I809" s="985"/>
      <c r="J809" s="985"/>
      <c r="K809" s="985"/>
      <c r="L809" s="985"/>
      <c r="M809" s="985"/>
      <c r="N809" s="985"/>
      <c r="P809" s="985"/>
      <c r="Q809" s="985"/>
      <c r="R809" s="985"/>
      <c r="S809" s="985"/>
      <c r="T809" s="985"/>
      <c r="U809" s="985"/>
      <c r="V809" s="985"/>
      <c r="W809" s="985"/>
    </row>
    <row r="810" ht="22.5" hidden="1" customHeight="1">
      <c r="B810" s="992"/>
      <c r="C810" s="992"/>
      <c r="D810" s="1004">
        <f>sumif('الواردات'!H:H,A810,'الواردات'!L:L)</f>
        <v>0</v>
      </c>
      <c r="E810" s="999"/>
      <c r="F810" s="999"/>
      <c r="H810" s="985"/>
      <c r="I810" s="985"/>
      <c r="J810" s="985"/>
      <c r="K810" s="985"/>
      <c r="L810" s="985"/>
      <c r="M810" s="985"/>
      <c r="N810" s="985"/>
      <c r="P810" s="985"/>
      <c r="Q810" s="985"/>
      <c r="R810" s="985"/>
      <c r="S810" s="985"/>
      <c r="T810" s="985"/>
      <c r="U810" s="985"/>
      <c r="V810" s="985"/>
      <c r="W810" s="985"/>
    </row>
    <row r="811" ht="22.5" hidden="1" customHeight="1">
      <c r="B811" s="992"/>
      <c r="C811" s="992"/>
      <c r="D811" s="1004">
        <f>sumif('الواردات'!H:H,A811,'الواردات'!L:L)</f>
        <v>0</v>
      </c>
      <c r="E811" s="999"/>
      <c r="F811" s="999"/>
      <c r="H811" s="985"/>
      <c r="I811" s="985"/>
      <c r="J811" s="985"/>
      <c r="K811" s="985"/>
      <c r="L811" s="985"/>
      <c r="M811" s="985"/>
      <c r="N811" s="985"/>
      <c r="P811" s="985"/>
      <c r="Q811" s="985"/>
      <c r="R811" s="985"/>
      <c r="S811" s="985"/>
      <c r="T811" s="985"/>
      <c r="U811" s="985"/>
      <c r="V811" s="985"/>
      <c r="W811" s="985"/>
    </row>
    <row r="812" ht="22.5" hidden="1" customHeight="1">
      <c r="B812" s="992"/>
      <c r="C812" s="992"/>
      <c r="D812" s="1004">
        <f>sumif('الواردات'!H:H,A812,'الواردات'!L:L)</f>
        <v>0</v>
      </c>
      <c r="E812" s="999"/>
      <c r="F812" s="999"/>
      <c r="H812" s="985"/>
      <c r="I812" s="985"/>
      <c r="J812" s="985"/>
      <c r="K812" s="985"/>
      <c r="L812" s="985"/>
      <c r="M812" s="985"/>
      <c r="N812" s="985"/>
      <c r="P812" s="985"/>
      <c r="Q812" s="985"/>
      <c r="R812" s="985"/>
      <c r="S812" s="985"/>
      <c r="T812" s="985"/>
      <c r="U812" s="985"/>
      <c r="V812" s="985"/>
      <c r="W812" s="985"/>
    </row>
    <row r="813" ht="22.5" hidden="1" customHeight="1">
      <c r="B813" s="992"/>
      <c r="C813" s="992"/>
      <c r="D813" s="1004">
        <f>sumif('الواردات'!H:H,A813,'الواردات'!L:L)</f>
        <v>0</v>
      </c>
      <c r="E813" s="999"/>
      <c r="F813" s="999"/>
      <c r="H813" s="985"/>
      <c r="I813" s="985"/>
      <c r="J813" s="985"/>
      <c r="K813" s="985"/>
      <c r="L813" s="985"/>
      <c r="M813" s="985"/>
      <c r="N813" s="985"/>
      <c r="P813" s="985"/>
      <c r="Q813" s="985"/>
      <c r="R813" s="985"/>
      <c r="S813" s="985"/>
      <c r="T813" s="985"/>
      <c r="U813" s="985"/>
      <c r="V813" s="985"/>
      <c r="W813" s="985"/>
    </row>
    <row r="814" ht="22.5" hidden="1" customHeight="1">
      <c r="B814" s="992"/>
      <c r="C814" s="992"/>
      <c r="D814" s="1004">
        <f>sumif('الواردات'!H:H,A814,'الواردات'!L:L)</f>
        <v>0</v>
      </c>
      <c r="E814" s="999"/>
      <c r="F814" s="999"/>
      <c r="H814" s="985"/>
      <c r="I814" s="985"/>
      <c r="J814" s="985"/>
      <c r="K814" s="985"/>
      <c r="L814" s="985"/>
      <c r="M814" s="985"/>
      <c r="N814" s="985"/>
      <c r="P814" s="985"/>
      <c r="Q814" s="985"/>
      <c r="R814" s="985"/>
      <c r="S814" s="985"/>
      <c r="T814" s="985"/>
      <c r="U814" s="985"/>
      <c r="V814" s="985"/>
      <c r="W814" s="985"/>
    </row>
    <row r="815" ht="22.5" hidden="1" customHeight="1">
      <c r="B815" s="992"/>
      <c r="C815" s="992"/>
      <c r="D815" s="1004">
        <f>sumif('الواردات'!H:H,A815,'الواردات'!L:L)</f>
        <v>0</v>
      </c>
      <c r="E815" s="999"/>
      <c r="F815" s="999"/>
      <c r="H815" s="985"/>
      <c r="I815" s="985"/>
      <c r="J815" s="985"/>
      <c r="K815" s="985"/>
      <c r="L815" s="985"/>
      <c r="M815" s="985"/>
      <c r="N815" s="985"/>
      <c r="P815" s="985"/>
      <c r="Q815" s="985"/>
      <c r="R815" s="985"/>
      <c r="S815" s="985"/>
      <c r="T815" s="985"/>
      <c r="U815" s="985"/>
      <c r="V815" s="985"/>
      <c r="W815" s="985"/>
    </row>
    <row r="816" ht="22.5" hidden="1" customHeight="1">
      <c r="B816" s="992"/>
      <c r="C816" s="992"/>
      <c r="D816" s="1004">
        <f>sumif('الواردات'!H:H,A816,'الواردات'!L:L)</f>
        <v>0</v>
      </c>
      <c r="E816" s="999"/>
      <c r="F816" s="999"/>
      <c r="H816" s="985"/>
      <c r="I816" s="985"/>
      <c r="J816" s="985"/>
      <c r="K816" s="985"/>
      <c r="L816" s="985"/>
      <c r="M816" s="985"/>
      <c r="N816" s="985"/>
      <c r="P816" s="985"/>
      <c r="Q816" s="985"/>
      <c r="R816" s="985"/>
      <c r="S816" s="985"/>
      <c r="T816" s="985"/>
      <c r="U816" s="985"/>
      <c r="V816" s="985"/>
      <c r="W816" s="985"/>
    </row>
    <row r="817" ht="22.5" hidden="1" customHeight="1">
      <c r="B817" s="992"/>
      <c r="C817" s="992"/>
      <c r="D817" s="1004">
        <f>sumif('الواردات'!H:H,A817,'الواردات'!L:L)</f>
        <v>0</v>
      </c>
      <c r="E817" s="999"/>
      <c r="F817" s="999"/>
      <c r="H817" s="985"/>
      <c r="I817" s="985"/>
      <c r="J817" s="985"/>
      <c r="K817" s="985"/>
      <c r="L817" s="985"/>
      <c r="M817" s="985"/>
      <c r="N817" s="985"/>
      <c r="P817" s="985"/>
      <c r="Q817" s="985"/>
      <c r="R817" s="985"/>
      <c r="S817" s="985"/>
      <c r="T817" s="985"/>
      <c r="U817" s="985"/>
      <c r="V817" s="985"/>
      <c r="W817" s="985"/>
    </row>
    <row r="818" ht="22.5" hidden="1" customHeight="1">
      <c r="B818" s="992"/>
      <c r="C818" s="992"/>
      <c r="D818" s="1004">
        <f>sumif('الواردات'!H:H,A818,'الواردات'!L:L)</f>
        <v>0</v>
      </c>
      <c r="E818" s="999"/>
      <c r="F818" s="999"/>
      <c r="H818" s="985"/>
      <c r="I818" s="985"/>
      <c r="J818" s="985"/>
      <c r="K818" s="985"/>
      <c r="L818" s="985"/>
      <c r="M818" s="985"/>
      <c r="N818" s="985"/>
      <c r="P818" s="985"/>
      <c r="Q818" s="985"/>
      <c r="R818" s="985"/>
      <c r="S818" s="985"/>
      <c r="T818" s="985"/>
      <c r="U818" s="985"/>
      <c r="V818" s="985"/>
      <c r="W818" s="985"/>
    </row>
    <row r="819" ht="22.5" hidden="1" customHeight="1">
      <c r="B819" s="992"/>
      <c r="C819" s="992"/>
      <c r="D819" s="1004">
        <f>sumif('الواردات'!H:H,A819,'الواردات'!L:L)</f>
        <v>0</v>
      </c>
      <c r="E819" s="999"/>
      <c r="F819" s="999"/>
      <c r="H819" s="985"/>
      <c r="I819" s="985"/>
      <c r="J819" s="985"/>
      <c r="K819" s="985"/>
      <c r="L819" s="985"/>
      <c r="M819" s="985"/>
      <c r="N819" s="985"/>
      <c r="P819" s="985"/>
      <c r="Q819" s="985"/>
      <c r="R819" s="985"/>
      <c r="S819" s="985"/>
      <c r="T819" s="985"/>
      <c r="U819" s="985"/>
      <c r="V819" s="985"/>
      <c r="W819" s="985"/>
    </row>
    <row r="820" ht="22.5" hidden="1" customHeight="1">
      <c r="B820" s="992"/>
      <c r="C820" s="992"/>
      <c r="D820" s="1004">
        <f>sumif('الواردات'!H:H,A820,'الواردات'!L:L)</f>
        <v>0</v>
      </c>
      <c r="E820" s="999"/>
      <c r="F820" s="999"/>
      <c r="H820" s="985"/>
      <c r="I820" s="985"/>
      <c r="J820" s="985"/>
      <c r="K820" s="985"/>
      <c r="L820" s="985"/>
      <c r="M820" s="985"/>
      <c r="N820" s="985"/>
      <c r="P820" s="985"/>
      <c r="Q820" s="985"/>
      <c r="R820" s="985"/>
      <c r="S820" s="985"/>
      <c r="T820" s="985"/>
      <c r="U820" s="985"/>
      <c r="V820" s="985"/>
      <c r="W820" s="985"/>
    </row>
    <row r="821" ht="22.5" hidden="1" customHeight="1">
      <c r="B821" s="992"/>
      <c r="C821" s="992"/>
      <c r="D821" s="1004">
        <f>sumif('الواردات'!H:H,A821,'الواردات'!L:L)</f>
        <v>0</v>
      </c>
      <c r="E821" s="999"/>
      <c r="F821" s="999"/>
      <c r="H821" s="985"/>
      <c r="I821" s="985"/>
      <c r="J821" s="985"/>
      <c r="K821" s="985"/>
      <c r="L821" s="985"/>
      <c r="M821" s="985"/>
      <c r="N821" s="985"/>
      <c r="P821" s="985"/>
      <c r="Q821" s="985"/>
      <c r="R821" s="985"/>
      <c r="S821" s="985"/>
      <c r="T821" s="985"/>
      <c r="U821" s="985"/>
      <c r="V821" s="985"/>
      <c r="W821" s="985"/>
    </row>
    <row r="822" ht="22.5" hidden="1" customHeight="1">
      <c r="B822" s="992"/>
      <c r="C822" s="992"/>
      <c r="D822" s="1004">
        <f>sumif('الواردات'!H:H,A822,'الواردات'!L:L)</f>
        <v>0</v>
      </c>
      <c r="E822" s="999"/>
      <c r="F822" s="999"/>
      <c r="H822" s="985"/>
      <c r="I822" s="985"/>
      <c r="J822" s="985"/>
      <c r="K822" s="985"/>
      <c r="L822" s="985"/>
      <c r="M822" s="985"/>
      <c r="N822" s="985"/>
      <c r="P822" s="985"/>
      <c r="Q822" s="985"/>
      <c r="R822" s="985"/>
      <c r="S822" s="985"/>
      <c r="T822" s="985"/>
      <c r="U822" s="985"/>
      <c r="V822" s="985"/>
      <c r="W822" s="985"/>
    </row>
    <row r="823" ht="22.5" hidden="1" customHeight="1">
      <c r="B823" s="992"/>
      <c r="C823" s="992"/>
      <c r="D823" s="1004">
        <f>sumif('الواردات'!H:H,A823,'الواردات'!L:L)</f>
        <v>0</v>
      </c>
      <c r="E823" s="999"/>
      <c r="F823" s="999"/>
      <c r="H823" s="985"/>
      <c r="I823" s="985"/>
      <c r="J823" s="985"/>
      <c r="K823" s="985"/>
      <c r="L823" s="985"/>
      <c r="M823" s="985"/>
      <c r="N823" s="985"/>
      <c r="P823" s="985"/>
      <c r="Q823" s="985"/>
      <c r="R823" s="985"/>
      <c r="S823" s="985"/>
      <c r="T823" s="985"/>
      <c r="U823" s="985"/>
      <c r="V823" s="985"/>
      <c r="W823" s="985"/>
    </row>
    <row r="824" ht="22.5" hidden="1" customHeight="1">
      <c r="B824" s="992"/>
      <c r="C824" s="992"/>
      <c r="D824" s="1004">
        <f>sumif('الواردات'!H:H,A824,'الواردات'!L:L)</f>
        <v>0</v>
      </c>
      <c r="E824" s="999"/>
      <c r="F824" s="999"/>
      <c r="H824" s="985"/>
      <c r="I824" s="985"/>
      <c r="J824" s="985"/>
      <c r="K824" s="985"/>
      <c r="L824" s="985"/>
      <c r="M824" s="985"/>
      <c r="N824" s="985"/>
      <c r="P824" s="985"/>
      <c r="Q824" s="985"/>
      <c r="R824" s="985"/>
      <c r="S824" s="985"/>
      <c r="T824" s="985"/>
      <c r="U824" s="985"/>
      <c r="V824" s="985"/>
      <c r="W824" s="985"/>
    </row>
    <row r="825" ht="22.5" hidden="1" customHeight="1">
      <c r="B825" s="992"/>
      <c r="C825" s="992"/>
      <c r="D825" s="1004">
        <f>sumif('الواردات'!H:H,A825,'الواردات'!L:L)</f>
        <v>0</v>
      </c>
      <c r="E825" s="999"/>
      <c r="F825" s="999"/>
      <c r="H825" s="985"/>
      <c r="I825" s="985"/>
      <c r="J825" s="985"/>
      <c r="K825" s="985"/>
      <c r="L825" s="985"/>
      <c r="M825" s="985"/>
      <c r="N825" s="985"/>
      <c r="P825" s="985"/>
      <c r="Q825" s="985"/>
      <c r="R825" s="985"/>
      <c r="S825" s="985"/>
      <c r="T825" s="985"/>
      <c r="U825" s="985"/>
      <c r="V825" s="985"/>
      <c r="W825" s="985"/>
    </row>
    <row r="826" ht="22.5" hidden="1" customHeight="1">
      <c r="B826" s="992"/>
      <c r="C826" s="992"/>
      <c r="D826" s="1004">
        <f>sumif('الواردات'!H:H,A826,'الواردات'!L:L)</f>
        <v>0</v>
      </c>
      <c r="E826" s="999"/>
      <c r="F826" s="999"/>
      <c r="H826" s="985"/>
      <c r="I826" s="985"/>
      <c r="J826" s="985"/>
      <c r="K826" s="985"/>
      <c r="L826" s="985"/>
      <c r="M826" s="985"/>
      <c r="N826" s="985"/>
      <c r="P826" s="985"/>
      <c r="Q826" s="985"/>
      <c r="R826" s="985"/>
      <c r="S826" s="985"/>
      <c r="T826" s="985"/>
      <c r="U826" s="985"/>
      <c r="V826" s="985"/>
      <c r="W826" s="985"/>
    </row>
    <row r="827" ht="22.5" hidden="1" customHeight="1">
      <c r="B827" s="992"/>
      <c r="C827" s="992"/>
      <c r="D827" s="1004">
        <f>sumif('الواردات'!H:H,A827,'الواردات'!L:L)</f>
        <v>0</v>
      </c>
      <c r="E827" s="999"/>
      <c r="F827" s="999"/>
      <c r="H827" s="985"/>
      <c r="I827" s="985"/>
      <c r="J827" s="985"/>
      <c r="K827" s="985"/>
      <c r="L827" s="985"/>
      <c r="M827" s="985"/>
      <c r="N827" s="985"/>
      <c r="P827" s="985"/>
      <c r="Q827" s="985"/>
      <c r="R827" s="985"/>
      <c r="S827" s="985"/>
      <c r="T827" s="985"/>
      <c r="U827" s="985"/>
      <c r="V827" s="985"/>
      <c r="W827" s="985"/>
    </row>
    <row r="828" ht="22.5" hidden="1" customHeight="1">
      <c r="B828" s="992"/>
      <c r="C828" s="992"/>
      <c r="D828" s="1004">
        <f>sumif('الواردات'!H:H,A828,'الواردات'!L:L)</f>
        <v>0</v>
      </c>
      <c r="E828" s="999"/>
      <c r="F828" s="999"/>
      <c r="H828" s="985"/>
      <c r="I828" s="985"/>
      <c r="J828" s="985"/>
      <c r="K828" s="985"/>
      <c r="L828" s="985"/>
      <c r="M828" s="985"/>
      <c r="N828" s="985"/>
      <c r="P828" s="985"/>
      <c r="Q828" s="985"/>
      <c r="R828" s="985"/>
      <c r="S828" s="985"/>
      <c r="T828" s="985"/>
      <c r="U828" s="985"/>
      <c r="V828" s="985"/>
      <c r="W828" s="985"/>
    </row>
    <row r="829" ht="22.5" hidden="1" customHeight="1">
      <c r="B829" s="992"/>
      <c r="C829" s="992"/>
      <c r="D829" s="1004">
        <f>sumif('الواردات'!H:H,A829,'الواردات'!L:L)</f>
        <v>0</v>
      </c>
      <c r="E829" s="999"/>
      <c r="F829" s="999"/>
      <c r="H829" s="985"/>
      <c r="I829" s="985"/>
      <c r="J829" s="985"/>
      <c r="K829" s="985"/>
      <c r="L829" s="985"/>
      <c r="M829" s="985"/>
      <c r="N829" s="985"/>
      <c r="P829" s="985"/>
      <c r="Q829" s="985"/>
      <c r="R829" s="985"/>
      <c r="S829" s="985"/>
      <c r="T829" s="985"/>
      <c r="U829" s="985"/>
      <c r="V829" s="985"/>
      <c r="W829" s="985"/>
    </row>
    <row r="830" ht="22.5" hidden="1" customHeight="1">
      <c r="B830" s="992"/>
      <c r="C830" s="992"/>
      <c r="D830" s="1004">
        <f>sumif('الواردات'!H:H,A830,'الواردات'!L:L)</f>
        <v>0</v>
      </c>
      <c r="E830" s="999"/>
      <c r="F830" s="999"/>
      <c r="H830" s="985"/>
      <c r="I830" s="985"/>
      <c r="J830" s="985"/>
      <c r="K830" s="985"/>
      <c r="L830" s="985"/>
      <c r="M830" s="985"/>
      <c r="N830" s="985"/>
      <c r="P830" s="985"/>
      <c r="Q830" s="985"/>
      <c r="R830" s="985"/>
      <c r="S830" s="985"/>
      <c r="T830" s="985"/>
      <c r="U830" s="985"/>
      <c r="V830" s="985"/>
      <c r="W830" s="985"/>
    </row>
    <row r="831" ht="22.5" hidden="1" customHeight="1">
      <c r="B831" s="992"/>
      <c r="C831" s="992"/>
      <c r="D831" s="1004">
        <f>sumif('الواردات'!H:H,A831,'الواردات'!L:L)</f>
        <v>0</v>
      </c>
      <c r="E831" s="999"/>
      <c r="F831" s="999"/>
      <c r="H831" s="985"/>
      <c r="I831" s="985"/>
      <c r="J831" s="985"/>
      <c r="K831" s="985"/>
      <c r="L831" s="985"/>
      <c r="M831" s="985"/>
      <c r="N831" s="985"/>
      <c r="P831" s="985"/>
      <c r="Q831" s="985"/>
      <c r="R831" s="985"/>
      <c r="S831" s="985"/>
      <c r="T831" s="985"/>
      <c r="U831" s="985"/>
      <c r="V831" s="985"/>
      <c r="W831" s="985"/>
    </row>
    <row r="832" ht="22.5" hidden="1" customHeight="1">
      <c r="B832" s="992"/>
      <c r="C832" s="992"/>
      <c r="D832" s="1004">
        <f>sumif('الواردات'!H:H,A832,'الواردات'!L:L)</f>
        <v>0</v>
      </c>
      <c r="E832" s="999"/>
      <c r="F832" s="999"/>
      <c r="H832" s="985"/>
      <c r="I832" s="985"/>
      <c r="J832" s="985"/>
      <c r="K832" s="985"/>
      <c r="L832" s="985"/>
      <c r="M832" s="985"/>
      <c r="N832" s="985"/>
      <c r="P832" s="985"/>
      <c r="Q832" s="985"/>
      <c r="R832" s="985"/>
      <c r="S832" s="985"/>
      <c r="T832" s="985"/>
      <c r="U832" s="985"/>
      <c r="V832" s="985"/>
      <c r="W832" s="985"/>
    </row>
    <row r="833" ht="22.5" hidden="1" customHeight="1">
      <c r="B833" s="992"/>
      <c r="C833" s="992"/>
      <c r="D833" s="1004">
        <f>sumif('الواردات'!H:H,A833,'الواردات'!L:L)</f>
        <v>0</v>
      </c>
      <c r="E833" s="999"/>
      <c r="F833" s="999"/>
      <c r="H833" s="985"/>
      <c r="I833" s="985"/>
      <c r="J833" s="985"/>
      <c r="K833" s="985"/>
      <c r="L833" s="985"/>
      <c r="M833" s="985"/>
      <c r="N833" s="985"/>
      <c r="P833" s="985"/>
      <c r="Q833" s="985"/>
      <c r="R833" s="985"/>
      <c r="S833" s="985"/>
      <c r="T833" s="985"/>
      <c r="U833" s="985"/>
      <c r="V833" s="985"/>
      <c r="W833" s="985"/>
    </row>
    <row r="834" ht="22.5" hidden="1" customHeight="1">
      <c r="B834" s="992"/>
      <c r="C834" s="992"/>
      <c r="D834" s="1004">
        <f>sumif('الواردات'!H:H,A834,'الواردات'!L:L)</f>
        <v>0</v>
      </c>
      <c r="E834" s="999"/>
      <c r="F834" s="999"/>
      <c r="H834" s="985"/>
      <c r="I834" s="985"/>
      <c r="J834" s="985"/>
      <c r="K834" s="985"/>
      <c r="L834" s="985"/>
      <c r="M834" s="985"/>
      <c r="N834" s="985"/>
      <c r="P834" s="985"/>
      <c r="Q834" s="985"/>
      <c r="R834" s="985"/>
      <c r="S834" s="985"/>
      <c r="T834" s="985"/>
      <c r="U834" s="985"/>
      <c r="V834" s="985"/>
      <c r="W834" s="985"/>
    </row>
    <row r="835" ht="22.5" hidden="1" customHeight="1">
      <c r="B835" s="992"/>
      <c r="C835" s="992"/>
      <c r="D835" s="1004">
        <f>sumif('الواردات'!H:H,A835,'الواردات'!L:L)</f>
        <v>0</v>
      </c>
      <c r="E835" s="999"/>
      <c r="F835" s="999"/>
      <c r="H835" s="985"/>
      <c r="I835" s="985"/>
      <c r="J835" s="985"/>
      <c r="K835" s="985"/>
      <c r="L835" s="985"/>
      <c r="M835" s="985"/>
      <c r="N835" s="985"/>
      <c r="P835" s="985"/>
      <c r="Q835" s="985"/>
      <c r="R835" s="985"/>
      <c r="S835" s="985"/>
      <c r="T835" s="985"/>
      <c r="U835" s="985"/>
      <c r="V835" s="985"/>
      <c r="W835" s="985"/>
    </row>
    <row r="836" ht="22.5" hidden="1" customHeight="1">
      <c r="B836" s="992"/>
      <c r="C836" s="992"/>
      <c r="D836" s="1004">
        <f>sumif('الواردات'!H:H,A836,'الواردات'!L:L)</f>
        <v>0</v>
      </c>
      <c r="E836" s="999"/>
      <c r="F836" s="999"/>
      <c r="H836" s="985"/>
      <c r="I836" s="985"/>
      <c r="J836" s="985"/>
      <c r="K836" s="985"/>
      <c r="L836" s="985"/>
      <c r="M836" s="985"/>
      <c r="N836" s="985"/>
      <c r="P836" s="985"/>
      <c r="Q836" s="985"/>
      <c r="R836" s="985"/>
      <c r="S836" s="985"/>
      <c r="T836" s="985"/>
      <c r="U836" s="985"/>
      <c r="V836" s="985"/>
      <c r="W836" s="985"/>
    </row>
    <row r="837" ht="22.5" hidden="1" customHeight="1">
      <c r="B837" s="992"/>
      <c r="C837" s="992"/>
      <c r="D837" s="1004">
        <f>sumif('الواردات'!H:H,A837,'الواردات'!L:L)</f>
        <v>0</v>
      </c>
      <c r="E837" s="999"/>
      <c r="F837" s="999"/>
      <c r="H837" s="985"/>
      <c r="I837" s="985"/>
      <c r="J837" s="985"/>
      <c r="K837" s="985"/>
      <c r="L837" s="985"/>
      <c r="M837" s="985"/>
      <c r="N837" s="985"/>
      <c r="P837" s="985"/>
      <c r="Q837" s="985"/>
      <c r="R837" s="985"/>
      <c r="S837" s="985"/>
      <c r="T837" s="985"/>
      <c r="U837" s="985"/>
      <c r="V837" s="985"/>
      <c r="W837" s="985"/>
    </row>
    <row r="838" ht="22.5" hidden="1" customHeight="1">
      <c r="B838" s="992"/>
      <c r="C838" s="992"/>
      <c r="D838" s="1004">
        <f>sumif('الواردات'!H:H,A838,'الواردات'!L:L)</f>
        <v>0</v>
      </c>
      <c r="E838" s="999"/>
      <c r="F838" s="999"/>
      <c r="H838" s="985"/>
      <c r="I838" s="985"/>
      <c r="J838" s="985"/>
      <c r="K838" s="985"/>
      <c r="L838" s="985"/>
      <c r="M838" s="985"/>
      <c r="N838" s="985"/>
      <c r="P838" s="985"/>
      <c r="Q838" s="985"/>
      <c r="R838" s="985"/>
      <c r="S838" s="985"/>
      <c r="T838" s="985"/>
      <c r="U838" s="985"/>
      <c r="V838" s="985"/>
      <c r="W838" s="985"/>
    </row>
    <row r="839" ht="22.5" hidden="1" customHeight="1">
      <c r="B839" s="992"/>
      <c r="C839" s="992"/>
      <c r="D839" s="1004">
        <f>sumif('الواردات'!H:H,A839,'الواردات'!L:L)</f>
        <v>0</v>
      </c>
      <c r="E839" s="999"/>
      <c r="F839" s="999"/>
      <c r="H839" s="985"/>
      <c r="I839" s="985"/>
      <c r="J839" s="985"/>
      <c r="K839" s="985"/>
      <c r="L839" s="985"/>
      <c r="M839" s="985"/>
      <c r="N839" s="985"/>
      <c r="P839" s="985"/>
      <c r="Q839" s="985"/>
      <c r="R839" s="985"/>
      <c r="S839" s="985"/>
      <c r="T839" s="985"/>
      <c r="U839" s="985"/>
      <c r="V839" s="985"/>
      <c r="W839" s="985"/>
    </row>
    <row r="840" ht="22.5" hidden="1" customHeight="1">
      <c r="B840" s="992"/>
      <c r="C840" s="992"/>
      <c r="D840" s="1004">
        <f>sumif('الواردات'!H:H,A840,'الواردات'!L:L)</f>
        <v>0</v>
      </c>
      <c r="E840" s="999"/>
      <c r="F840" s="999"/>
      <c r="H840" s="985"/>
      <c r="I840" s="985"/>
      <c r="J840" s="985"/>
      <c r="K840" s="985"/>
      <c r="L840" s="985"/>
      <c r="M840" s="985"/>
      <c r="N840" s="985"/>
      <c r="P840" s="985"/>
      <c r="Q840" s="985"/>
      <c r="R840" s="985"/>
      <c r="S840" s="985"/>
      <c r="T840" s="985"/>
      <c r="U840" s="985"/>
      <c r="V840" s="985"/>
      <c r="W840" s="985"/>
    </row>
    <row r="841" ht="22.5" hidden="1" customHeight="1">
      <c r="B841" s="992"/>
      <c r="C841" s="992"/>
      <c r="D841" s="1004">
        <f>sumif('الواردات'!H:H,A841,'الواردات'!L:L)</f>
        <v>0</v>
      </c>
      <c r="E841" s="999"/>
      <c r="F841" s="999"/>
      <c r="H841" s="985"/>
      <c r="I841" s="985"/>
      <c r="J841" s="985"/>
      <c r="K841" s="985"/>
      <c r="L841" s="985"/>
      <c r="M841" s="985"/>
      <c r="N841" s="985"/>
      <c r="P841" s="985"/>
      <c r="Q841" s="985"/>
      <c r="R841" s="985"/>
      <c r="S841" s="985"/>
      <c r="T841" s="985"/>
      <c r="U841" s="985"/>
      <c r="V841" s="985"/>
      <c r="W841" s="985"/>
    </row>
    <row r="842" ht="22.5" hidden="1" customHeight="1">
      <c r="B842" s="992"/>
      <c r="C842" s="992"/>
      <c r="D842" s="1004">
        <f>sumif('الواردات'!H:H,A842,'الواردات'!L:L)</f>
        <v>0</v>
      </c>
      <c r="E842" s="999"/>
      <c r="F842" s="999"/>
      <c r="H842" s="985"/>
      <c r="I842" s="985"/>
      <c r="J842" s="985"/>
      <c r="K842" s="985"/>
      <c r="L842" s="985"/>
      <c r="M842" s="985"/>
      <c r="N842" s="985"/>
      <c r="P842" s="985"/>
      <c r="Q842" s="985"/>
      <c r="R842" s="985"/>
      <c r="S842" s="985"/>
      <c r="T842" s="985"/>
      <c r="U842" s="985"/>
      <c r="V842" s="985"/>
      <c r="W842" s="985"/>
    </row>
    <row r="843" ht="22.5" hidden="1" customHeight="1">
      <c r="B843" s="992"/>
      <c r="C843" s="992"/>
      <c r="D843" s="1004">
        <f>sumif('الواردات'!H:H,A843,'الواردات'!L:L)</f>
        <v>0</v>
      </c>
      <c r="E843" s="999"/>
      <c r="F843" s="999"/>
      <c r="H843" s="985"/>
      <c r="I843" s="985"/>
      <c r="J843" s="985"/>
      <c r="K843" s="985"/>
      <c r="L843" s="985"/>
      <c r="M843" s="985"/>
      <c r="N843" s="985"/>
      <c r="P843" s="985"/>
      <c r="Q843" s="985"/>
      <c r="R843" s="985"/>
      <c r="S843" s="985"/>
      <c r="T843" s="985"/>
      <c r="U843" s="985"/>
      <c r="V843" s="985"/>
      <c r="W843" s="985"/>
    </row>
    <row r="844" ht="22.5" hidden="1" customHeight="1">
      <c r="B844" s="992"/>
      <c r="C844" s="992"/>
      <c r="D844" s="1004">
        <f>sumif('الواردات'!H:H,A844,'الواردات'!L:L)</f>
        <v>0</v>
      </c>
      <c r="E844" s="999"/>
      <c r="F844" s="999"/>
      <c r="H844" s="985"/>
      <c r="I844" s="985"/>
      <c r="J844" s="985"/>
      <c r="K844" s="985"/>
      <c r="L844" s="985"/>
      <c r="M844" s="985"/>
      <c r="N844" s="985"/>
      <c r="P844" s="985"/>
      <c r="Q844" s="985"/>
      <c r="R844" s="985"/>
      <c r="S844" s="985"/>
      <c r="T844" s="985"/>
      <c r="U844" s="985"/>
      <c r="V844" s="985"/>
      <c r="W844" s="985"/>
    </row>
    <row r="845" ht="22.5" hidden="1" customHeight="1">
      <c r="B845" s="992"/>
      <c r="C845" s="992"/>
      <c r="D845" s="1004">
        <f>sumif('الواردات'!H:H,A845,'الواردات'!L:L)</f>
        <v>0</v>
      </c>
      <c r="E845" s="999"/>
      <c r="F845" s="999"/>
      <c r="H845" s="985"/>
      <c r="I845" s="985"/>
      <c r="J845" s="985"/>
      <c r="K845" s="985"/>
      <c r="L845" s="985"/>
      <c r="M845" s="985"/>
      <c r="N845" s="985"/>
      <c r="P845" s="985"/>
      <c r="Q845" s="985"/>
      <c r="R845" s="985"/>
      <c r="S845" s="985"/>
      <c r="T845" s="985"/>
      <c r="U845" s="985"/>
      <c r="V845" s="985"/>
      <c r="W845" s="985"/>
    </row>
    <row r="846" ht="22.5" hidden="1" customHeight="1">
      <c r="B846" s="992"/>
      <c r="C846" s="992"/>
      <c r="D846" s="1004">
        <f>sumif('الواردات'!H:H,A846,'الواردات'!L:L)</f>
        <v>0</v>
      </c>
      <c r="E846" s="999"/>
      <c r="F846" s="999"/>
      <c r="H846" s="985"/>
      <c r="I846" s="985"/>
      <c r="J846" s="985"/>
      <c r="K846" s="985"/>
      <c r="L846" s="985"/>
      <c r="M846" s="985"/>
      <c r="N846" s="985"/>
      <c r="P846" s="985"/>
      <c r="Q846" s="985"/>
      <c r="R846" s="985"/>
      <c r="S846" s="985"/>
      <c r="T846" s="985"/>
      <c r="U846" s="985"/>
      <c r="V846" s="985"/>
      <c r="W846" s="985"/>
    </row>
    <row r="847" ht="22.5" hidden="1" customHeight="1">
      <c r="B847" s="992"/>
      <c r="C847" s="992"/>
      <c r="D847" s="1004">
        <f>sumif('الواردات'!H:H,A847,'الواردات'!L:L)</f>
        <v>0</v>
      </c>
      <c r="E847" s="999"/>
      <c r="F847" s="999"/>
      <c r="H847" s="985"/>
      <c r="I847" s="985"/>
      <c r="J847" s="985"/>
      <c r="K847" s="985"/>
      <c r="L847" s="985"/>
      <c r="M847" s="985"/>
      <c r="N847" s="985"/>
      <c r="P847" s="985"/>
      <c r="Q847" s="985"/>
      <c r="R847" s="985"/>
      <c r="S847" s="985"/>
      <c r="T847" s="985"/>
      <c r="U847" s="985"/>
      <c r="V847" s="985"/>
      <c r="W847" s="985"/>
    </row>
    <row r="848" ht="22.5" hidden="1" customHeight="1">
      <c r="B848" s="992"/>
      <c r="C848" s="992"/>
      <c r="D848" s="1004">
        <f>sumif('الواردات'!H:H,A848,'الواردات'!L:L)</f>
        <v>0</v>
      </c>
      <c r="E848" s="999"/>
      <c r="F848" s="999"/>
      <c r="H848" s="985"/>
      <c r="I848" s="985"/>
      <c r="J848" s="985"/>
      <c r="K848" s="985"/>
      <c r="L848" s="985"/>
      <c r="M848" s="985"/>
      <c r="N848" s="985"/>
      <c r="P848" s="985"/>
      <c r="Q848" s="985"/>
      <c r="R848" s="985"/>
      <c r="S848" s="985"/>
      <c r="T848" s="985"/>
      <c r="U848" s="985"/>
      <c r="V848" s="985"/>
      <c r="W848" s="985"/>
    </row>
    <row r="849" ht="22.5" hidden="1" customHeight="1">
      <c r="B849" s="992"/>
      <c r="C849" s="992"/>
      <c r="D849" s="1004">
        <f>sumif('الواردات'!H:H,A849,'الواردات'!L:L)</f>
        <v>0</v>
      </c>
      <c r="E849" s="999"/>
      <c r="F849" s="999"/>
      <c r="H849" s="985"/>
      <c r="I849" s="985"/>
      <c r="J849" s="985"/>
      <c r="K849" s="985"/>
      <c r="L849" s="985"/>
      <c r="M849" s="985"/>
      <c r="N849" s="985"/>
      <c r="P849" s="985"/>
      <c r="Q849" s="985"/>
      <c r="R849" s="985"/>
      <c r="S849" s="985"/>
      <c r="T849" s="985"/>
      <c r="U849" s="985"/>
      <c r="V849" s="985"/>
      <c r="W849" s="985"/>
    </row>
    <row r="850" ht="22.5" hidden="1" customHeight="1">
      <c r="B850" s="992"/>
      <c r="C850" s="992"/>
      <c r="D850" s="1004">
        <f>sumif('الواردات'!H:H,A850,'الواردات'!L:L)</f>
        <v>0</v>
      </c>
      <c r="E850" s="999"/>
      <c r="F850" s="999"/>
      <c r="H850" s="985"/>
      <c r="I850" s="985"/>
      <c r="J850" s="985"/>
      <c r="K850" s="985"/>
      <c r="L850" s="985"/>
      <c r="M850" s="985"/>
      <c r="N850" s="985"/>
      <c r="P850" s="985"/>
      <c r="Q850" s="985"/>
      <c r="R850" s="985"/>
      <c r="S850" s="985"/>
      <c r="T850" s="985"/>
      <c r="U850" s="985"/>
      <c r="V850" s="985"/>
      <c r="W850" s="985"/>
    </row>
    <row r="851" ht="22.5" hidden="1" customHeight="1">
      <c r="B851" s="992"/>
      <c r="C851" s="992"/>
      <c r="D851" s="1004">
        <f>sumif('الواردات'!H:H,A851,'الواردات'!L:L)</f>
        <v>0</v>
      </c>
      <c r="E851" s="999"/>
      <c r="F851" s="999"/>
      <c r="H851" s="985"/>
      <c r="I851" s="985"/>
      <c r="J851" s="985"/>
      <c r="K851" s="985"/>
      <c r="L851" s="985"/>
      <c r="M851" s="985"/>
      <c r="N851" s="985"/>
      <c r="P851" s="985"/>
      <c r="Q851" s="985"/>
      <c r="R851" s="985"/>
      <c r="S851" s="985"/>
      <c r="T851" s="985"/>
      <c r="U851" s="985"/>
      <c r="V851" s="985"/>
      <c r="W851" s="985"/>
    </row>
    <row r="852" ht="22.5" hidden="1" customHeight="1">
      <c r="B852" s="992"/>
      <c r="C852" s="992"/>
      <c r="D852" s="1004">
        <f>sumif('الواردات'!H:H,A852,'الواردات'!L:L)</f>
        <v>0</v>
      </c>
      <c r="E852" s="999"/>
      <c r="F852" s="999"/>
      <c r="H852" s="985"/>
      <c r="I852" s="985"/>
      <c r="J852" s="985"/>
      <c r="K852" s="985"/>
      <c r="L852" s="985"/>
      <c r="M852" s="985"/>
      <c r="N852" s="985"/>
      <c r="P852" s="985"/>
      <c r="Q852" s="985"/>
      <c r="R852" s="985"/>
      <c r="S852" s="985"/>
      <c r="T852" s="985"/>
      <c r="U852" s="985"/>
      <c r="V852" s="985"/>
      <c r="W852" s="985"/>
    </row>
    <row r="853" ht="22.5" hidden="1" customHeight="1">
      <c r="B853" s="992"/>
      <c r="C853" s="992"/>
      <c r="D853" s="1004">
        <f>sumif('الواردات'!H:H,A853,'الواردات'!L:L)</f>
        <v>0</v>
      </c>
      <c r="E853" s="999"/>
      <c r="F853" s="999"/>
      <c r="H853" s="985"/>
      <c r="I853" s="985"/>
      <c r="J853" s="985"/>
      <c r="K853" s="985"/>
      <c r="L853" s="985"/>
      <c r="M853" s="985"/>
      <c r="N853" s="985"/>
      <c r="P853" s="985"/>
      <c r="Q853" s="985"/>
      <c r="R853" s="985"/>
      <c r="S853" s="985"/>
      <c r="T853" s="985"/>
      <c r="U853" s="985"/>
      <c r="V853" s="985"/>
      <c r="W853" s="985"/>
    </row>
    <row r="854" ht="22.5" hidden="1" customHeight="1">
      <c r="B854" s="992"/>
      <c r="C854" s="992"/>
      <c r="D854" s="1004">
        <f>sumif('الواردات'!H:H,A854,'الواردات'!L:L)</f>
        <v>0</v>
      </c>
      <c r="E854" s="999"/>
      <c r="F854" s="999"/>
      <c r="H854" s="985"/>
      <c r="I854" s="985"/>
      <c r="J854" s="985"/>
      <c r="K854" s="985"/>
      <c r="L854" s="985"/>
      <c r="M854" s="985"/>
      <c r="N854" s="985"/>
      <c r="P854" s="985"/>
      <c r="Q854" s="985"/>
      <c r="R854" s="985"/>
      <c r="S854" s="985"/>
      <c r="T854" s="985"/>
      <c r="U854" s="985"/>
      <c r="V854" s="985"/>
      <c r="W854" s="985"/>
    </row>
    <row r="855" ht="22.5" hidden="1" customHeight="1">
      <c r="B855" s="992"/>
      <c r="C855" s="992"/>
      <c r="D855" s="1004">
        <f>sumif('الواردات'!H:H,A855,'الواردات'!L:L)</f>
        <v>0</v>
      </c>
      <c r="E855" s="999"/>
      <c r="F855" s="999"/>
      <c r="H855" s="985"/>
      <c r="I855" s="985"/>
      <c r="J855" s="985"/>
      <c r="K855" s="985"/>
      <c r="L855" s="985"/>
      <c r="M855" s="985"/>
      <c r="N855" s="985"/>
      <c r="P855" s="985"/>
      <c r="Q855" s="985"/>
      <c r="R855" s="985"/>
      <c r="S855" s="985"/>
      <c r="T855" s="985"/>
      <c r="U855" s="985"/>
      <c r="V855" s="985"/>
      <c r="W855" s="985"/>
    </row>
    <row r="856" ht="22.5" hidden="1" customHeight="1">
      <c r="B856" s="992"/>
      <c r="C856" s="992"/>
      <c r="D856" s="1004">
        <f>sumif('الواردات'!H:H,A856,'الواردات'!L:L)</f>
        <v>0</v>
      </c>
      <c r="E856" s="999"/>
      <c r="F856" s="999"/>
      <c r="H856" s="985"/>
      <c r="I856" s="985"/>
      <c r="J856" s="985"/>
      <c r="K856" s="985"/>
      <c r="L856" s="985"/>
      <c r="M856" s="985"/>
      <c r="N856" s="985"/>
      <c r="P856" s="985"/>
      <c r="Q856" s="985"/>
      <c r="R856" s="985"/>
      <c r="S856" s="985"/>
      <c r="T856" s="985"/>
      <c r="U856" s="985"/>
      <c r="V856" s="985"/>
      <c r="W856" s="985"/>
    </row>
    <row r="857" ht="22.5" hidden="1" customHeight="1">
      <c r="B857" s="992"/>
      <c r="C857" s="992"/>
      <c r="D857" s="1004">
        <f>sumif('الواردات'!H:H,A857,'الواردات'!L:L)</f>
        <v>0</v>
      </c>
      <c r="E857" s="999"/>
      <c r="F857" s="999"/>
      <c r="H857" s="985"/>
      <c r="I857" s="985"/>
      <c r="J857" s="985"/>
      <c r="K857" s="985"/>
      <c r="L857" s="985"/>
      <c r="M857" s="985"/>
      <c r="N857" s="985"/>
      <c r="P857" s="985"/>
      <c r="Q857" s="985"/>
      <c r="R857" s="985"/>
      <c r="S857" s="985"/>
      <c r="T857" s="985"/>
      <c r="U857" s="985"/>
      <c r="V857" s="985"/>
      <c r="W857" s="985"/>
    </row>
    <row r="858" ht="22.5" hidden="1" customHeight="1">
      <c r="B858" s="992"/>
      <c r="C858" s="992"/>
      <c r="D858" s="1004">
        <f>sumif('الواردات'!H:H,A858,'الواردات'!L:L)</f>
        <v>0</v>
      </c>
      <c r="E858" s="999"/>
      <c r="F858" s="999"/>
      <c r="H858" s="985"/>
      <c r="I858" s="985"/>
      <c r="J858" s="985"/>
      <c r="K858" s="985"/>
      <c r="L858" s="985"/>
      <c r="M858" s="985"/>
      <c r="N858" s="985"/>
      <c r="P858" s="985"/>
      <c r="Q858" s="985"/>
      <c r="R858" s="985"/>
      <c r="S858" s="985"/>
      <c r="T858" s="985"/>
      <c r="U858" s="985"/>
      <c r="V858" s="985"/>
      <c r="W858" s="985"/>
    </row>
    <row r="859" ht="22.5" hidden="1" customHeight="1">
      <c r="B859" s="992"/>
      <c r="C859" s="992"/>
      <c r="D859" s="1004">
        <f>sumif('الواردات'!H:H,A859,'الواردات'!L:L)</f>
        <v>0</v>
      </c>
      <c r="E859" s="999"/>
      <c r="F859" s="999"/>
      <c r="H859" s="985"/>
      <c r="I859" s="985"/>
      <c r="J859" s="985"/>
      <c r="K859" s="985"/>
      <c r="L859" s="985"/>
      <c r="M859" s="985"/>
      <c r="N859" s="985"/>
      <c r="P859" s="985"/>
      <c r="Q859" s="985"/>
      <c r="R859" s="985"/>
      <c r="S859" s="985"/>
      <c r="T859" s="985"/>
      <c r="U859" s="985"/>
      <c r="V859" s="985"/>
      <c r="W859" s="985"/>
    </row>
    <row r="860" ht="22.5" hidden="1" customHeight="1">
      <c r="B860" s="992"/>
      <c r="C860" s="992"/>
      <c r="D860" s="1004">
        <f>sumif('الواردات'!H:H,A860,'الواردات'!L:L)</f>
        <v>0</v>
      </c>
      <c r="E860" s="999"/>
      <c r="F860" s="999"/>
      <c r="H860" s="985"/>
      <c r="I860" s="985"/>
      <c r="J860" s="985"/>
      <c r="K860" s="985"/>
      <c r="L860" s="985"/>
      <c r="M860" s="985"/>
      <c r="N860" s="985"/>
      <c r="P860" s="985"/>
      <c r="Q860" s="985"/>
      <c r="R860" s="985"/>
      <c r="S860" s="985"/>
      <c r="T860" s="985"/>
      <c r="U860" s="985"/>
      <c r="V860" s="985"/>
      <c r="W860" s="985"/>
    </row>
    <row r="861" ht="22.5" hidden="1" customHeight="1">
      <c r="B861" s="992"/>
      <c r="C861" s="992"/>
      <c r="D861" s="1004">
        <f>sumif('الواردات'!H:H,A861,'الواردات'!L:L)</f>
        <v>0</v>
      </c>
      <c r="E861" s="999"/>
      <c r="F861" s="999"/>
      <c r="H861" s="985"/>
      <c r="I861" s="985"/>
      <c r="J861" s="985"/>
      <c r="K861" s="985"/>
      <c r="L861" s="985"/>
      <c r="M861" s="985"/>
      <c r="N861" s="985"/>
      <c r="P861" s="985"/>
      <c r="Q861" s="985"/>
      <c r="R861" s="985"/>
      <c r="S861" s="985"/>
      <c r="T861" s="985"/>
      <c r="U861" s="985"/>
      <c r="V861" s="985"/>
      <c r="W861" s="985"/>
    </row>
    <row r="862" ht="22.5" hidden="1" customHeight="1">
      <c r="B862" s="992"/>
      <c r="C862" s="992"/>
      <c r="D862" s="1004">
        <f>sumif('الواردات'!H:H,A862,'الواردات'!L:L)</f>
        <v>0</v>
      </c>
      <c r="E862" s="999"/>
      <c r="F862" s="999"/>
      <c r="H862" s="985"/>
      <c r="I862" s="985"/>
      <c r="J862" s="985"/>
      <c r="K862" s="985"/>
      <c r="L862" s="985"/>
      <c r="M862" s="985"/>
      <c r="N862" s="985"/>
      <c r="P862" s="985"/>
      <c r="Q862" s="985"/>
      <c r="R862" s="985"/>
      <c r="S862" s="985"/>
      <c r="T862" s="985"/>
      <c r="U862" s="985"/>
      <c r="V862" s="985"/>
      <c r="W862" s="985"/>
    </row>
    <row r="863" ht="22.5" hidden="1" customHeight="1">
      <c r="B863" s="992"/>
      <c r="C863" s="992"/>
      <c r="D863" s="1004">
        <f>sumif('الواردات'!H:H,A863,'الواردات'!L:L)</f>
        <v>0</v>
      </c>
      <c r="E863" s="999"/>
      <c r="F863" s="999"/>
      <c r="H863" s="985"/>
      <c r="I863" s="985"/>
      <c r="J863" s="985"/>
      <c r="K863" s="985"/>
      <c r="L863" s="985"/>
      <c r="M863" s="985"/>
      <c r="N863" s="985"/>
      <c r="P863" s="985"/>
      <c r="Q863" s="985"/>
      <c r="R863" s="985"/>
      <c r="S863" s="985"/>
      <c r="T863" s="985"/>
      <c r="U863" s="985"/>
      <c r="V863" s="985"/>
      <c r="W863" s="985"/>
    </row>
    <row r="864" ht="22.5" hidden="1" customHeight="1">
      <c r="B864" s="992"/>
      <c r="C864" s="992"/>
      <c r="D864" s="1004">
        <f>sumif('الواردات'!H:H,A864,'الواردات'!L:L)</f>
        <v>0</v>
      </c>
      <c r="E864" s="999"/>
      <c r="F864" s="999"/>
      <c r="H864" s="985"/>
      <c r="I864" s="985"/>
      <c r="J864" s="985"/>
      <c r="K864" s="985"/>
      <c r="L864" s="985"/>
      <c r="M864" s="985"/>
      <c r="N864" s="985"/>
      <c r="P864" s="985"/>
      <c r="Q864" s="985"/>
      <c r="R864" s="985"/>
      <c r="S864" s="985"/>
      <c r="T864" s="985"/>
      <c r="U864" s="985"/>
      <c r="V864" s="985"/>
      <c r="W864" s="985"/>
    </row>
    <row r="865" ht="22.5" hidden="1" customHeight="1">
      <c r="B865" s="992"/>
      <c r="C865" s="992"/>
      <c r="D865" s="1004">
        <f>sumif('الواردات'!H:H,A865,'الواردات'!L:L)</f>
        <v>0</v>
      </c>
      <c r="E865" s="999"/>
      <c r="F865" s="999"/>
      <c r="H865" s="985"/>
      <c r="I865" s="985"/>
      <c r="J865" s="985"/>
      <c r="K865" s="985"/>
      <c r="L865" s="985"/>
      <c r="M865" s="985"/>
      <c r="N865" s="985"/>
      <c r="P865" s="985"/>
      <c r="Q865" s="985"/>
      <c r="R865" s="985"/>
      <c r="S865" s="985"/>
      <c r="T865" s="985"/>
      <c r="U865" s="985"/>
      <c r="V865" s="985"/>
      <c r="W865" s="985"/>
    </row>
    <row r="866" ht="22.5" hidden="1" customHeight="1">
      <c r="B866" s="992"/>
      <c r="C866" s="992"/>
      <c r="D866" s="1004">
        <f>sumif('الواردات'!H:H,A866,'الواردات'!L:L)</f>
        <v>0</v>
      </c>
      <c r="E866" s="999"/>
      <c r="F866" s="999"/>
      <c r="H866" s="985"/>
      <c r="I866" s="985"/>
      <c r="J866" s="985"/>
      <c r="K866" s="985"/>
      <c r="L866" s="985"/>
      <c r="M866" s="985"/>
      <c r="N866" s="985"/>
      <c r="P866" s="985"/>
      <c r="Q866" s="985"/>
      <c r="R866" s="985"/>
      <c r="S866" s="985"/>
      <c r="T866" s="985"/>
      <c r="U866" s="985"/>
      <c r="V866" s="985"/>
      <c r="W866" s="985"/>
    </row>
    <row r="867" ht="22.5" hidden="1" customHeight="1">
      <c r="B867" s="992"/>
      <c r="C867" s="992"/>
      <c r="D867" s="1004">
        <f>sumif('الواردات'!H:H,A867,'الواردات'!L:L)</f>
        <v>0</v>
      </c>
      <c r="E867" s="999"/>
      <c r="F867" s="999"/>
      <c r="H867" s="985"/>
      <c r="I867" s="985"/>
      <c r="J867" s="985"/>
      <c r="K867" s="985"/>
      <c r="L867" s="985"/>
      <c r="M867" s="985"/>
      <c r="N867" s="985"/>
      <c r="P867" s="985"/>
      <c r="Q867" s="985"/>
      <c r="R867" s="985"/>
      <c r="S867" s="985"/>
      <c r="T867" s="985"/>
      <c r="U867" s="985"/>
      <c r="V867" s="985"/>
      <c r="W867" s="985"/>
    </row>
    <row r="868" ht="22.5" hidden="1" customHeight="1">
      <c r="B868" s="992"/>
      <c r="C868" s="992"/>
      <c r="D868" s="1004">
        <f>sumif('الواردات'!H:H,A868,'الواردات'!L:L)</f>
        <v>0</v>
      </c>
      <c r="E868" s="999"/>
      <c r="F868" s="999"/>
      <c r="H868" s="985"/>
      <c r="I868" s="985"/>
      <c r="J868" s="985"/>
      <c r="K868" s="985"/>
      <c r="L868" s="985"/>
      <c r="M868" s="985"/>
      <c r="N868" s="985"/>
      <c r="P868" s="985"/>
      <c r="Q868" s="985"/>
      <c r="R868" s="985"/>
      <c r="S868" s="985"/>
      <c r="T868" s="985"/>
      <c r="U868" s="985"/>
      <c r="V868" s="985"/>
      <c r="W868" s="985"/>
    </row>
    <row r="869" ht="22.5" hidden="1" customHeight="1">
      <c r="B869" s="992"/>
      <c r="C869" s="992"/>
      <c r="D869" s="1004">
        <f>sumif('الواردات'!H:H,A869,'الواردات'!L:L)</f>
        <v>0</v>
      </c>
      <c r="E869" s="999"/>
      <c r="F869" s="999"/>
      <c r="H869" s="985"/>
      <c r="I869" s="985"/>
      <c r="J869" s="985"/>
      <c r="K869" s="985"/>
      <c r="L869" s="985"/>
      <c r="M869" s="985"/>
      <c r="N869" s="985"/>
      <c r="P869" s="985"/>
      <c r="Q869" s="985"/>
      <c r="R869" s="985"/>
      <c r="S869" s="985"/>
      <c r="T869" s="985"/>
      <c r="U869" s="985"/>
      <c r="V869" s="985"/>
      <c r="W869" s="985"/>
    </row>
    <row r="870" ht="22.5" hidden="1" customHeight="1">
      <c r="B870" s="992"/>
      <c r="C870" s="992"/>
      <c r="D870" s="1004">
        <f>sumif('الواردات'!H:H,A870,'الواردات'!L:L)</f>
        <v>0</v>
      </c>
      <c r="E870" s="999"/>
      <c r="F870" s="999"/>
      <c r="H870" s="985"/>
      <c r="I870" s="985"/>
      <c r="J870" s="985"/>
      <c r="K870" s="985"/>
      <c r="L870" s="985"/>
      <c r="M870" s="985"/>
      <c r="N870" s="985"/>
      <c r="P870" s="985"/>
      <c r="Q870" s="985"/>
      <c r="R870" s="985"/>
      <c r="S870" s="985"/>
      <c r="T870" s="985"/>
      <c r="U870" s="985"/>
      <c r="V870" s="985"/>
      <c r="W870" s="985"/>
    </row>
    <row r="871" ht="22.5" hidden="1" customHeight="1">
      <c r="B871" s="992"/>
      <c r="C871" s="992"/>
      <c r="D871" s="1004">
        <f>sumif('الواردات'!H:H,A871,'الواردات'!L:L)</f>
        <v>0</v>
      </c>
      <c r="E871" s="999"/>
      <c r="F871" s="999"/>
      <c r="H871" s="985"/>
      <c r="I871" s="985"/>
      <c r="J871" s="985"/>
      <c r="K871" s="985"/>
      <c r="L871" s="985"/>
      <c r="M871" s="985"/>
      <c r="N871" s="985"/>
      <c r="P871" s="985"/>
      <c r="Q871" s="985"/>
      <c r="R871" s="985"/>
      <c r="S871" s="985"/>
      <c r="T871" s="985"/>
      <c r="U871" s="985"/>
      <c r="V871" s="985"/>
      <c r="W871" s="985"/>
    </row>
    <row r="872" ht="22.5" hidden="1" customHeight="1">
      <c r="B872" s="992"/>
      <c r="C872" s="992"/>
      <c r="D872" s="1004">
        <f>sumif('الواردات'!H:H,A872,'الواردات'!L:L)</f>
        <v>0</v>
      </c>
      <c r="E872" s="999"/>
      <c r="F872" s="999"/>
      <c r="H872" s="985"/>
      <c r="I872" s="985"/>
      <c r="J872" s="985"/>
      <c r="K872" s="985"/>
      <c r="L872" s="985"/>
      <c r="M872" s="985"/>
      <c r="N872" s="985"/>
      <c r="P872" s="985"/>
      <c r="Q872" s="985"/>
      <c r="R872" s="985"/>
      <c r="S872" s="985"/>
      <c r="T872" s="985"/>
      <c r="U872" s="985"/>
      <c r="V872" s="985"/>
      <c r="W872" s="985"/>
    </row>
    <row r="873" ht="22.5" hidden="1" customHeight="1">
      <c r="B873" s="992"/>
      <c r="C873" s="992"/>
      <c r="D873" s="1004">
        <f>sumif('الواردات'!H:H,A873,'الواردات'!L:L)</f>
        <v>0</v>
      </c>
      <c r="E873" s="999"/>
      <c r="F873" s="999"/>
      <c r="H873" s="985"/>
      <c r="I873" s="985"/>
      <c r="J873" s="985"/>
      <c r="K873" s="985"/>
      <c r="L873" s="985"/>
      <c r="M873" s="985"/>
      <c r="N873" s="985"/>
      <c r="P873" s="985"/>
      <c r="Q873" s="985"/>
      <c r="R873" s="985"/>
      <c r="S873" s="985"/>
      <c r="T873" s="985"/>
      <c r="U873" s="985"/>
      <c r="V873" s="985"/>
      <c r="W873" s="985"/>
    </row>
    <row r="874" ht="22.5" hidden="1" customHeight="1">
      <c r="B874" s="992"/>
      <c r="C874" s="992"/>
      <c r="D874" s="1004">
        <f>sumif('الواردات'!H:H,A874,'الواردات'!L:L)</f>
        <v>0</v>
      </c>
      <c r="E874" s="999"/>
      <c r="F874" s="999"/>
      <c r="H874" s="985"/>
      <c r="I874" s="985"/>
      <c r="J874" s="985"/>
      <c r="K874" s="985"/>
      <c r="L874" s="985"/>
      <c r="M874" s="985"/>
      <c r="N874" s="985"/>
      <c r="P874" s="985"/>
      <c r="Q874" s="985"/>
      <c r="R874" s="985"/>
      <c r="S874" s="985"/>
      <c r="T874" s="985"/>
      <c r="U874" s="985"/>
      <c r="V874" s="985"/>
      <c r="W874" s="985"/>
    </row>
    <row r="875" ht="22.5" hidden="1" customHeight="1">
      <c r="B875" s="992"/>
      <c r="C875" s="992"/>
      <c r="D875" s="1004">
        <f>sumif('الواردات'!H:H,A875,'الواردات'!L:L)</f>
        <v>0</v>
      </c>
      <c r="E875" s="999"/>
      <c r="F875" s="999"/>
      <c r="H875" s="985"/>
      <c r="I875" s="985"/>
      <c r="J875" s="985"/>
      <c r="K875" s="985"/>
      <c r="L875" s="985"/>
      <c r="M875" s="985"/>
      <c r="N875" s="985"/>
      <c r="P875" s="985"/>
      <c r="Q875" s="985"/>
      <c r="R875" s="985"/>
      <c r="S875" s="985"/>
      <c r="T875" s="985"/>
      <c r="U875" s="985"/>
      <c r="V875" s="985"/>
      <c r="W875" s="985"/>
    </row>
    <row r="876" ht="22.5" hidden="1" customHeight="1">
      <c r="B876" s="992"/>
      <c r="C876" s="992"/>
      <c r="D876" s="1004">
        <f>sumif('الواردات'!H:H,A876,'الواردات'!L:L)</f>
        <v>0</v>
      </c>
      <c r="E876" s="999"/>
      <c r="F876" s="999"/>
      <c r="H876" s="985"/>
      <c r="I876" s="985"/>
      <c r="J876" s="985"/>
      <c r="K876" s="985"/>
      <c r="L876" s="985"/>
      <c r="M876" s="985"/>
      <c r="N876" s="985"/>
      <c r="P876" s="985"/>
      <c r="Q876" s="985"/>
      <c r="R876" s="985"/>
      <c r="S876" s="985"/>
      <c r="T876" s="985"/>
      <c r="U876" s="985"/>
      <c r="V876" s="985"/>
      <c r="W876" s="985"/>
    </row>
    <row r="877" ht="22.5" hidden="1" customHeight="1">
      <c r="B877" s="992"/>
      <c r="C877" s="992"/>
      <c r="D877" s="1004">
        <f>sumif('الواردات'!H:H,A877,'الواردات'!L:L)</f>
        <v>0</v>
      </c>
      <c r="E877" s="999"/>
      <c r="F877" s="999"/>
      <c r="H877" s="985"/>
      <c r="I877" s="985"/>
      <c r="J877" s="985"/>
      <c r="K877" s="985"/>
      <c r="L877" s="985"/>
      <c r="M877" s="985"/>
      <c r="N877" s="985"/>
      <c r="P877" s="985"/>
      <c r="Q877" s="985"/>
      <c r="R877" s="985"/>
      <c r="S877" s="985"/>
      <c r="T877" s="985"/>
      <c r="U877" s="985"/>
      <c r="V877" s="985"/>
      <c r="W877" s="985"/>
    </row>
    <row r="878" ht="22.5" hidden="1" customHeight="1">
      <c r="B878" s="992"/>
      <c r="C878" s="992"/>
      <c r="D878" s="1004">
        <f>sumif('الواردات'!H:H,A878,'الواردات'!L:L)</f>
        <v>0</v>
      </c>
      <c r="E878" s="999"/>
      <c r="F878" s="999"/>
      <c r="H878" s="985"/>
      <c r="I878" s="985"/>
      <c r="J878" s="985"/>
      <c r="K878" s="985"/>
      <c r="L878" s="985"/>
      <c r="M878" s="985"/>
      <c r="N878" s="985"/>
      <c r="P878" s="985"/>
      <c r="Q878" s="985"/>
      <c r="R878" s="985"/>
      <c r="S878" s="985"/>
      <c r="T878" s="985"/>
      <c r="U878" s="985"/>
      <c r="V878" s="985"/>
      <c r="W878" s="985"/>
    </row>
    <row r="879" ht="22.5" hidden="1" customHeight="1">
      <c r="B879" s="992"/>
      <c r="C879" s="992"/>
      <c r="D879" s="1004">
        <f>sumif('الواردات'!H:H,A879,'الواردات'!L:L)</f>
        <v>0</v>
      </c>
      <c r="E879" s="999"/>
      <c r="F879" s="999"/>
      <c r="H879" s="985"/>
      <c r="I879" s="985"/>
      <c r="J879" s="985"/>
      <c r="K879" s="985"/>
      <c r="L879" s="985"/>
      <c r="M879" s="985"/>
      <c r="N879" s="985"/>
      <c r="P879" s="985"/>
      <c r="Q879" s="985"/>
      <c r="R879" s="985"/>
      <c r="S879" s="985"/>
      <c r="T879" s="985"/>
      <c r="U879" s="985"/>
      <c r="V879" s="985"/>
      <c r="W879" s="985"/>
    </row>
    <row r="880" ht="22.5" hidden="1" customHeight="1">
      <c r="B880" s="992"/>
      <c r="C880" s="992"/>
      <c r="D880" s="1004">
        <f>sumif('الواردات'!H:H,A880,'الواردات'!L:L)</f>
        <v>0</v>
      </c>
      <c r="E880" s="999"/>
      <c r="F880" s="999"/>
      <c r="H880" s="985"/>
      <c r="I880" s="985"/>
      <c r="J880" s="985"/>
      <c r="K880" s="985"/>
      <c r="L880" s="985"/>
      <c r="M880" s="985"/>
      <c r="N880" s="985"/>
      <c r="P880" s="985"/>
      <c r="Q880" s="985"/>
      <c r="R880" s="985"/>
      <c r="S880" s="985"/>
      <c r="T880" s="985"/>
      <c r="U880" s="985"/>
      <c r="V880" s="985"/>
      <c r="W880" s="985"/>
    </row>
    <row r="881" ht="22.5" hidden="1" customHeight="1">
      <c r="B881" s="992"/>
      <c r="C881" s="992"/>
      <c r="D881" s="1004">
        <f>sumif('الواردات'!H:H,A881,'الواردات'!L:L)</f>
        <v>0</v>
      </c>
      <c r="E881" s="999"/>
      <c r="F881" s="999"/>
      <c r="H881" s="985"/>
      <c r="I881" s="985"/>
      <c r="J881" s="985"/>
      <c r="K881" s="985"/>
      <c r="L881" s="985"/>
      <c r="M881" s="985"/>
      <c r="N881" s="985"/>
      <c r="P881" s="985"/>
      <c r="Q881" s="985"/>
      <c r="R881" s="985"/>
      <c r="S881" s="985"/>
      <c r="T881" s="985"/>
      <c r="U881" s="985"/>
      <c r="V881" s="985"/>
      <c r="W881" s="985"/>
    </row>
    <row r="882" ht="22.5" hidden="1" customHeight="1">
      <c r="B882" s="992"/>
      <c r="C882" s="992"/>
      <c r="D882" s="1004">
        <f>sumif('الواردات'!H:H,A882,'الواردات'!L:L)</f>
        <v>0</v>
      </c>
      <c r="E882" s="999"/>
      <c r="F882" s="999"/>
      <c r="H882" s="985"/>
      <c r="I882" s="985"/>
      <c r="J882" s="985"/>
      <c r="K882" s="985"/>
      <c r="L882" s="985"/>
      <c r="M882" s="985"/>
      <c r="N882" s="985"/>
      <c r="P882" s="985"/>
      <c r="Q882" s="985"/>
      <c r="R882" s="985"/>
      <c r="S882" s="985"/>
      <c r="T882" s="985"/>
      <c r="U882" s="985"/>
      <c r="V882" s="985"/>
      <c r="W882" s="985"/>
    </row>
    <row r="883" ht="22.5" hidden="1" customHeight="1">
      <c r="B883" s="992"/>
      <c r="C883" s="992"/>
      <c r="D883" s="1004">
        <f>sumif('الواردات'!H:H,A883,'الواردات'!L:L)</f>
        <v>0</v>
      </c>
      <c r="E883" s="999"/>
      <c r="F883" s="999"/>
      <c r="H883" s="985"/>
      <c r="I883" s="985"/>
      <c r="J883" s="985"/>
      <c r="K883" s="985"/>
      <c r="L883" s="985"/>
      <c r="M883" s="985"/>
      <c r="N883" s="985"/>
      <c r="P883" s="985"/>
      <c r="Q883" s="985"/>
      <c r="R883" s="985"/>
      <c r="S883" s="985"/>
      <c r="T883" s="985"/>
      <c r="U883" s="985"/>
      <c r="V883" s="985"/>
      <c r="W883" s="985"/>
    </row>
    <row r="884" ht="22.5" hidden="1" customHeight="1">
      <c r="B884" s="992"/>
      <c r="C884" s="992"/>
      <c r="D884" s="1004">
        <f>sumif('الواردات'!H:H,A884,'الواردات'!L:L)</f>
        <v>0</v>
      </c>
      <c r="E884" s="999"/>
      <c r="F884" s="999"/>
      <c r="H884" s="985"/>
      <c r="I884" s="985"/>
      <c r="J884" s="985"/>
      <c r="K884" s="985"/>
      <c r="L884" s="985"/>
      <c r="M884" s="985"/>
      <c r="N884" s="985"/>
      <c r="P884" s="985"/>
      <c r="Q884" s="985"/>
      <c r="R884" s="985"/>
      <c r="S884" s="985"/>
      <c r="T884" s="985"/>
      <c r="U884" s="985"/>
      <c r="V884" s="985"/>
      <c r="W884" s="985"/>
    </row>
    <row r="885" ht="22.5" hidden="1" customHeight="1">
      <c r="B885" s="992"/>
      <c r="C885" s="992"/>
      <c r="D885" s="1004">
        <f>sumif('الواردات'!H:H,A885,'الواردات'!L:L)</f>
        <v>0</v>
      </c>
      <c r="E885" s="999"/>
      <c r="F885" s="999"/>
      <c r="H885" s="985"/>
      <c r="I885" s="985"/>
      <c r="J885" s="985"/>
      <c r="K885" s="985"/>
      <c r="L885" s="985"/>
      <c r="M885" s="985"/>
      <c r="N885" s="985"/>
      <c r="P885" s="985"/>
      <c r="Q885" s="985"/>
      <c r="R885" s="985"/>
      <c r="S885" s="985"/>
      <c r="T885" s="985"/>
      <c r="U885" s="985"/>
      <c r="V885" s="985"/>
      <c r="W885" s="985"/>
    </row>
    <row r="886" ht="22.5" hidden="1" customHeight="1">
      <c r="B886" s="992"/>
      <c r="C886" s="992"/>
      <c r="D886" s="1004">
        <f>sumif('الواردات'!H:H,A886,'الواردات'!L:L)</f>
        <v>0</v>
      </c>
      <c r="E886" s="999"/>
      <c r="F886" s="999"/>
      <c r="H886" s="985"/>
      <c r="I886" s="985"/>
      <c r="J886" s="985"/>
      <c r="K886" s="985"/>
      <c r="L886" s="985"/>
      <c r="M886" s="985"/>
      <c r="N886" s="985"/>
      <c r="P886" s="985"/>
      <c r="Q886" s="985"/>
      <c r="R886" s="985"/>
      <c r="S886" s="985"/>
      <c r="T886" s="985"/>
      <c r="U886" s="985"/>
      <c r="V886" s="985"/>
      <c r="W886" s="985"/>
    </row>
    <row r="887" ht="22.5" hidden="1" customHeight="1">
      <c r="B887" s="992"/>
      <c r="C887" s="992"/>
      <c r="D887" s="1004">
        <f>sumif('الواردات'!H:H,A887,'الواردات'!L:L)</f>
        <v>0</v>
      </c>
      <c r="E887" s="999"/>
      <c r="F887" s="999"/>
      <c r="H887" s="985"/>
      <c r="I887" s="985"/>
      <c r="J887" s="985"/>
      <c r="K887" s="985"/>
      <c r="L887" s="985"/>
      <c r="M887" s="985"/>
      <c r="N887" s="985"/>
      <c r="P887" s="985"/>
      <c r="Q887" s="985"/>
      <c r="R887" s="985"/>
      <c r="S887" s="985"/>
      <c r="T887" s="985"/>
      <c r="U887" s="985"/>
      <c r="V887" s="985"/>
      <c r="W887" s="985"/>
    </row>
    <row r="888" ht="22.5" hidden="1" customHeight="1">
      <c r="B888" s="992"/>
      <c r="C888" s="992"/>
      <c r="D888" s="1004">
        <f>sumif('الواردات'!H:H,A888,'الواردات'!L:L)</f>
        <v>0</v>
      </c>
      <c r="E888" s="999"/>
      <c r="F888" s="999"/>
      <c r="H888" s="985"/>
      <c r="I888" s="985"/>
      <c r="J888" s="985"/>
      <c r="K888" s="985"/>
      <c r="L888" s="985"/>
      <c r="M888" s="985"/>
      <c r="N888" s="985"/>
      <c r="P888" s="985"/>
      <c r="Q888" s="985"/>
      <c r="R888" s="985"/>
      <c r="S888" s="985"/>
      <c r="T888" s="985"/>
      <c r="U888" s="985"/>
      <c r="V888" s="985"/>
      <c r="W888" s="985"/>
    </row>
    <row r="889" ht="22.5" hidden="1" customHeight="1">
      <c r="B889" s="992"/>
      <c r="C889" s="992"/>
      <c r="D889" s="1004">
        <f>sumif('الواردات'!H:H,A889,'الواردات'!L:L)</f>
        <v>0</v>
      </c>
      <c r="E889" s="999"/>
      <c r="F889" s="999"/>
      <c r="H889" s="985"/>
      <c r="I889" s="985"/>
      <c r="J889" s="985"/>
      <c r="K889" s="985"/>
      <c r="L889" s="985"/>
      <c r="M889" s="985"/>
      <c r="N889" s="985"/>
      <c r="P889" s="985"/>
      <c r="Q889" s="985"/>
      <c r="R889" s="985"/>
      <c r="S889" s="985"/>
      <c r="T889" s="985"/>
      <c r="U889" s="985"/>
      <c r="V889" s="985"/>
      <c r="W889" s="985"/>
    </row>
    <row r="890" ht="22.5" hidden="1" customHeight="1">
      <c r="B890" s="992"/>
      <c r="C890" s="992"/>
      <c r="D890" s="1004">
        <f>sumif('الواردات'!H:H,A890,'الواردات'!L:L)</f>
        <v>0</v>
      </c>
      <c r="E890" s="999"/>
      <c r="F890" s="999"/>
      <c r="H890" s="985"/>
      <c r="I890" s="985"/>
      <c r="J890" s="985"/>
      <c r="K890" s="985"/>
      <c r="L890" s="985"/>
      <c r="M890" s="985"/>
      <c r="N890" s="985"/>
      <c r="P890" s="985"/>
      <c r="Q890" s="985"/>
      <c r="R890" s="985"/>
      <c r="S890" s="985"/>
      <c r="T890" s="985"/>
      <c r="U890" s="985"/>
      <c r="V890" s="985"/>
      <c r="W890" s="985"/>
    </row>
    <row r="891" ht="22.5" hidden="1" customHeight="1">
      <c r="B891" s="992"/>
      <c r="C891" s="992"/>
      <c r="D891" s="1004">
        <f>sumif('الواردات'!H:H,A891,'الواردات'!L:L)</f>
        <v>0</v>
      </c>
      <c r="E891" s="999"/>
      <c r="F891" s="999"/>
      <c r="H891" s="985"/>
      <c r="I891" s="985"/>
      <c r="J891" s="985"/>
      <c r="K891" s="985"/>
      <c r="L891" s="985"/>
      <c r="M891" s="985"/>
      <c r="N891" s="985"/>
      <c r="P891" s="985"/>
      <c r="Q891" s="985"/>
      <c r="R891" s="985"/>
      <c r="S891" s="985"/>
      <c r="T891" s="985"/>
      <c r="U891" s="985"/>
      <c r="V891" s="985"/>
      <c r="W891" s="985"/>
    </row>
    <row r="892" ht="22.5" hidden="1" customHeight="1">
      <c r="B892" s="992"/>
      <c r="C892" s="992"/>
      <c r="D892" s="1004">
        <f>sumif('الواردات'!H:H,A892,'الواردات'!L:L)</f>
        <v>0</v>
      </c>
      <c r="E892" s="999"/>
      <c r="F892" s="999"/>
      <c r="H892" s="985"/>
      <c r="I892" s="985"/>
      <c r="J892" s="985"/>
      <c r="K892" s="985"/>
      <c r="L892" s="985"/>
      <c r="M892" s="985"/>
      <c r="N892" s="985"/>
      <c r="P892" s="985"/>
      <c r="Q892" s="985"/>
      <c r="R892" s="985"/>
      <c r="S892" s="985"/>
      <c r="T892" s="985"/>
      <c r="U892" s="985"/>
      <c r="V892" s="985"/>
      <c r="W892" s="985"/>
    </row>
    <row r="893" ht="22.5" hidden="1" customHeight="1">
      <c r="B893" s="992"/>
      <c r="C893" s="992"/>
      <c r="D893" s="1004">
        <f>sumif('الواردات'!H:H,A893,'الواردات'!L:L)</f>
        <v>0</v>
      </c>
      <c r="E893" s="999"/>
      <c r="F893" s="999"/>
      <c r="H893" s="985"/>
      <c r="I893" s="985"/>
      <c r="J893" s="985"/>
      <c r="K893" s="985"/>
      <c r="L893" s="985"/>
      <c r="M893" s="985"/>
      <c r="N893" s="985"/>
      <c r="P893" s="985"/>
      <c r="Q893" s="985"/>
      <c r="R893" s="985"/>
      <c r="S893" s="985"/>
      <c r="T893" s="985"/>
      <c r="U893" s="985"/>
      <c r="V893" s="985"/>
      <c r="W893" s="985"/>
    </row>
    <row r="894" ht="22.5" hidden="1" customHeight="1">
      <c r="B894" s="992"/>
      <c r="C894" s="992"/>
      <c r="D894" s="1004">
        <f>sumif('الواردات'!H:H,A894,'الواردات'!L:L)</f>
        <v>0</v>
      </c>
      <c r="E894" s="999"/>
      <c r="F894" s="999"/>
      <c r="H894" s="985"/>
      <c r="I894" s="985"/>
      <c r="J894" s="985"/>
      <c r="K894" s="985"/>
      <c r="L894" s="985"/>
      <c r="M894" s="985"/>
      <c r="N894" s="985"/>
      <c r="P894" s="985"/>
      <c r="Q894" s="985"/>
      <c r="R894" s="985"/>
      <c r="S894" s="985"/>
      <c r="T894" s="985"/>
      <c r="U894" s="985"/>
      <c r="V894" s="985"/>
      <c r="W894" s="985"/>
    </row>
    <row r="895" ht="22.5" hidden="1" customHeight="1">
      <c r="B895" s="992"/>
      <c r="C895" s="992"/>
      <c r="D895" s="1004">
        <f>sumif('الواردات'!H:H,A895,'الواردات'!L:L)</f>
        <v>0</v>
      </c>
      <c r="E895" s="999"/>
      <c r="F895" s="999"/>
      <c r="H895" s="985"/>
      <c r="I895" s="985"/>
      <c r="J895" s="985"/>
      <c r="K895" s="985"/>
      <c r="L895" s="985"/>
      <c r="M895" s="985"/>
      <c r="N895" s="985"/>
      <c r="P895" s="985"/>
      <c r="Q895" s="985"/>
      <c r="R895" s="985"/>
      <c r="S895" s="985"/>
      <c r="T895" s="985"/>
      <c r="U895" s="985"/>
      <c r="V895" s="985"/>
      <c r="W895" s="985"/>
    </row>
    <row r="896" ht="22.5" hidden="1" customHeight="1">
      <c r="B896" s="992"/>
      <c r="C896" s="992"/>
      <c r="D896" s="1004">
        <f>sumif('الواردات'!H:H,A896,'الواردات'!L:L)</f>
        <v>0</v>
      </c>
      <c r="E896" s="999"/>
      <c r="F896" s="999"/>
      <c r="H896" s="985"/>
      <c r="I896" s="985"/>
      <c r="J896" s="985"/>
      <c r="K896" s="985"/>
      <c r="L896" s="985"/>
      <c r="M896" s="985"/>
      <c r="N896" s="985"/>
      <c r="P896" s="985"/>
      <c r="Q896" s="985"/>
      <c r="R896" s="985"/>
      <c r="S896" s="985"/>
      <c r="T896" s="985"/>
      <c r="U896" s="985"/>
      <c r="V896" s="985"/>
      <c r="W896" s="985"/>
    </row>
    <row r="897" ht="22.5" hidden="1" customHeight="1">
      <c r="B897" s="992"/>
      <c r="C897" s="992"/>
      <c r="D897" s="1004">
        <f>sumif('الواردات'!H:H,A897,'الواردات'!L:L)</f>
        <v>0</v>
      </c>
      <c r="E897" s="999"/>
      <c r="F897" s="999"/>
      <c r="H897" s="985"/>
      <c r="I897" s="985"/>
      <c r="J897" s="985"/>
      <c r="K897" s="985"/>
      <c r="L897" s="985"/>
      <c r="M897" s="985"/>
      <c r="N897" s="985"/>
      <c r="P897" s="985"/>
      <c r="Q897" s="985"/>
      <c r="R897" s="985"/>
      <c r="S897" s="985"/>
      <c r="T897" s="985"/>
      <c r="U897" s="985"/>
      <c r="V897" s="985"/>
      <c r="W897" s="985"/>
    </row>
    <row r="898" ht="22.5" hidden="1" customHeight="1">
      <c r="B898" s="992"/>
      <c r="C898" s="992"/>
      <c r="D898" s="1004">
        <f>sumif('الواردات'!H:H,A898,'الواردات'!L:L)</f>
        <v>0</v>
      </c>
      <c r="E898" s="999"/>
      <c r="F898" s="999"/>
      <c r="H898" s="985"/>
      <c r="I898" s="985"/>
      <c r="J898" s="985"/>
      <c r="K898" s="985"/>
      <c r="L898" s="985"/>
      <c r="M898" s="985"/>
      <c r="N898" s="985"/>
      <c r="P898" s="985"/>
      <c r="Q898" s="985"/>
      <c r="R898" s="985"/>
      <c r="S898" s="985"/>
      <c r="T898" s="985"/>
      <c r="U898" s="985"/>
      <c r="V898" s="985"/>
      <c r="W898" s="985"/>
    </row>
    <row r="899" ht="22.5" hidden="1" customHeight="1">
      <c r="B899" s="992"/>
      <c r="C899" s="992"/>
      <c r="D899" s="1004">
        <f>sumif('الواردات'!H:H,A899,'الواردات'!L:L)</f>
        <v>0</v>
      </c>
      <c r="E899" s="999"/>
      <c r="F899" s="999"/>
      <c r="H899" s="985"/>
      <c r="I899" s="985"/>
      <c r="J899" s="985"/>
      <c r="K899" s="985"/>
      <c r="L899" s="985"/>
      <c r="M899" s="985"/>
      <c r="N899" s="985"/>
      <c r="P899" s="985"/>
      <c r="Q899" s="985"/>
      <c r="R899" s="985"/>
      <c r="S899" s="985"/>
      <c r="T899" s="985"/>
      <c r="U899" s="985"/>
      <c r="V899" s="985"/>
      <c r="W899" s="985"/>
    </row>
    <row r="900" ht="22.5" hidden="1" customHeight="1">
      <c r="B900" s="992"/>
      <c r="C900" s="992"/>
      <c r="D900" s="1004">
        <f>sumif('الواردات'!H:H,A900,'الواردات'!L:L)</f>
        <v>0</v>
      </c>
      <c r="E900" s="999"/>
      <c r="F900" s="999"/>
      <c r="H900" s="985"/>
      <c r="I900" s="985"/>
      <c r="J900" s="985"/>
      <c r="K900" s="985"/>
      <c r="L900" s="985"/>
      <c r="M900" s="985"/>
      <c r="N900" s="985"/>
      <c r="P900" s="985"/>
      <c r="Q900" s="985"/>
      <c r="R900" s="985"/>
      <c r="S900" s="985"/>
      <c r="T900" s="985"/>
      <c r="U900" s="985"/>
      <c r="V900" s="985"/>
      <c r="W900" s="985"/>
    </row>
    <row r="901" ht="22.5" hidden="1" customHeight="1">
      <c r="B901" s="992"/>
      <c r="C901" s="992"/>
      <c r="D901" s="1004">
        <f>sumif('الواردات'!H:H,A901,'الواردات'!L:L)</f>
        <v>0</v>
      </c>
      <c r="E901" s="999"/>
      <c r="F901" s="999"/>
      <c r="H901" s="985"/>
      <c r="I901" s="985"/>
      <c r="J901" s="985"/>
      <c r="K901" s="985"/>
      <c r="L901" s="985"/>
      <c r="M901" s="985"/>
      <c r="N901" s="985"/>
      <c r="P901" s="985"/>
      <c r="Q901" s="985"/>
      <c r="R901" s="985"/>
      <c r="S901" s="985"/>
      <c r="T901" s="985"/>
      <c r="U901" s="985"/>
      <c r="V901" s="985"/>
      <c r="W901" s="985"/>
    </row>
    <row r="902" ht="22.5" hidden="1" customHeight="1">
      <c r="B902" s="992"/>
      <c r="C902" s="992"/>
      <c r="D902" s="1004">
        <f>sumif('الواردات'!H:H,A902,'الواردات'!L:L)</f>
        <v>0</v>
      </c>
      <c r="E902" s="999"/>
      <c r="F902" s="999"/>
      <c r="H902" s="985"/>
      <c r="I902" s="985"/>
      <c r="J902" s="985"/>
      <c r="K902" s="985"/>
      <c r="L902" s="985"/>
      <c r="M902" s="985"/>
      <c r="N902" s="985"/>
      <c r="P902" s="985"/>
      <c r="Q902" s="985"/>
      <c r="R902" s="985"/>
      <c r="S902" s="985"/>
      <c r="T902" s="985"/>
      <c r="U902" s="985"/>
      <c r="V902" s="985"/>
      <c r="W902" s="985"/>
    </row>
    <row r="903" ht="22.5" hidden="1" customHeight="1">
      <c r="B903" s="992"/>
      <c r="C903" s="992"/>
      <c r="D903" s="1004">
        <f>sumif('الواردات'!H:H,A903,'الواردات'!L:L)</f>
        <v>0</v>
      </c>
      <c r="E903" s="999"/>
      <c r="F903" s="999"/>
      <c r="H903" s="985"/>
      <c r="I903" s="985"/>
      <c r="J903" s="985"/>
      <c r="K903" s="985"/>
      <c r="L903" s="985"/>
      <c r="M903" s="985"/>
      <c r="N903" s="985"/>
      <c r="P903" s="985"/>
      <c r="Q903" s="985"/>
      <c r="R903" s="985"/>
      <c r="S903" s="985"/>
      <c r="T903" s="985"/>
      <c r="U903" s="985"/>
      <c r="V903" s="985"/>
      <c r="W903" s="985"/>
    </row>
    <row r="904" ht="22.5" hidden="1" customHeight="1">
      <c r="B904" s="992"/>
      <c r="C904" s="992"/>
      <c r="D904" s="1004">
        <f>sumif('الواردات'!H:H,A904,'الواردات'!L:L)</f>
        <v>0</v>
      </c>
      <c r="E904" s="999"/>
      <c r="F904" s="999"/>
      <c r="H904" s="985"/>
      <c r="I904" s="985"/>
      <c r="J904" s="985"/>
      <c r="K904" s="985"/>
      <c r="L904" s="985"/>
      <c r="M904" s="985"/>
      <c r="N904" s="985"/>
      <c r="P904" s="985"/>
      <c r="Q904" s="985"/>
      <c r="R904" s="985"/>
      <c r="S904" s="985"/>
      <c r="T904" s="985"/>
      <c r="U904" s="985"/>
      <c r="V904" s="985"/>
      <c r="W904" s="985"/>
    </row>
    <row r="905" ht="22.5" hidden="1" customHeight="1">
      <c r="B905" s="992"/>
      <c r="C905" s="992"/>
      <c r="D905" s="1004">
        <f>sumif('الواردات'!H:H,A905,'الواردات'!L:L)</f>
        <v>0</v>
      </c>
      <c r="E905" s="999"/>
      <c r="F905" s="999"/>
      <c r="H905" s="985"/>
      <c r="I905" s="985"/>
      <c r="J905" s="985"/>
      <c r="K905" s="985"/>
      <c r="L905" s="985"/>
      <c r="M905" s="985"/>
      <c r="N905" s="985"/>
      <c r="P905" s="985"/>
      <c r="Q905" s="985"/>
      <c r="R905" s="985"/>
      <c r="S905" s="985"/>
      <c r="T905" s="985"/>
      <c r="U905" s="985"/>
      <c r="V905" s="985"/>
      <c r="W905" s="985"/>
    </row>
    <row r="906" ht="22.5" hidden="1" customHeight="1">
      <c r="B906" s="992"/>
      <c r="C906" s="992"/>
      <c r="D906" s="1004">
        <f>sumif('الواردات'!H:H,A906,'الواردات'!L:L)</f>
        <v>0</v>
      </c>
      <c r="E906" s="999"/>
      <c r="F906" s="999"/>
      <c r="H906" s="985"/>
      <c r="I906" s="985"/>
      <c r="J906" s="985"/>
      <c r="K906" s="985"/>
      <c r="L906" s="985"/>
      <c r="M906" s="985"/>
      <c r="N906" s="985"/>
      <c r="P906" s="985"/>
      <c r="Q906" s="985"/>
      <c r="R906" s="985"/>
      <c r="S906" s="985"/>
      <c r="T906" s="985"/>
      <c r="U906" s="985"/>
      <c r="V906" s="985"/>
      <c r="W906" s="985"/>
    </row>
    <row r="907" ht="22.5" hidden="1" customHeight="1">
      <c r="B907" s="992"/>
      <c r="C907" s="992"/>
      <c r="D907" s="1004">
        <f>sumif('الواردات'!H:H,A907,'الواردات'!L:L)</f>
        <v>0</v>
      </c>
      <c r="E907" s="999"/>
      <c r="F907" s="999"/>
      <c r="H907" s="985"/>
      <c r="I907" s="985"/>
      <c r="J907" s="985"/>
      <c r="K907" s="985"/>
      <c r="L907" s="985"/>
      <c r="M907" s="985"/>
      <c r="N907" s="985"/>
      <c r="P907" s="985"/>
      <c r="Q907" s="985"/>
      <c r="R907" s="985"/>
      <c r="S907" s="985"/>
      <c r="T907" s="985"/>
      <c r="U907" s="985"/>
      <c r="V907" s="985"/>
      <c r="W907" s="985"/>
    </row>
    <row r="908" ht="22.5" hidden="1" customHeight="1">
      <c r="B908" s="992"/>
      <c r="C908" s="992"/>
      <c r="D908" s="1004">
        <f>sumif('الواردات'!H:H,A908,'الواردات'!L:L)</f>
        <v>0</v>
      </c>
      <c r="E908" s="999"/>
      <c r="F908" s="999"/>
      <c r="H908" s="985"/>
      <c r="I908" s="985"/>
      <c r="J908" s="985"/>
      <c r="K908" s="985"/>
      <c r="L908" s="985"/>
      <c r="M908" s="985"/>
      <c r="N908" s="985"/>
      <c r="P908" s="985"/>
      <c r="Q908" s="985"/>
      <c r="R908" s="985"/>
      <c r="S908" s="985"/>
      <c r="T908" s="985"/>
      <c r="U908" s="985"/>
      <c r="V908" s="985"/>
      <c r="W908" s="985"/>
    </row>
    <row r="909" ht="22.5" hidden="1" customHeight="1">
      <c r="B909" s="992"/>
      <c r="C909" s="992"/>
      <c r="D909" s="1004">
        <f>sumif('الواردات'!H:H,A909,'الواردات'!L:L)</f>
        <v>0</v>
      </c>
      <c r="E909" s="999"/>
      <c r="F909" s="999"/>
      <c r="H909" s="985"/>
      <c r="I909" s="985"/>
      <c r="J909" s="985"/>
      <c r="K909" s="985"/>
      <c r="L909" s="985"/>
      <c r="M909" s="985"/>
      <c r="N909" s="985"/>
      <c r="P909" s="985"/>
      <c r="Q909" s="985"/>
      <c r="R909" s="985"/>
      <c r="S909" s="985"/>
      <c r="T909" s="985"/>
      <c r="U909" s="985"/>
      <c r="V909" s="985"/>
      <c r="W909" s="985"/>
    </row>
    <row r="910" ht="22.5" hidden="1" customHeight="1">
      <c r="B910" s="992"/>
      <c r="C910" s="992"/>
      <c r="D910" s="1004">
        <f>sumif('الواردات'!H:H,A910,'الواردات'!L:L)</f>
        <v>0</v>
      </c>
      <c r="E910" s="999"/>
      <c r="F910" s="999"/>
      <c r="H910" s="985"/>
      <c r="I910" s="985"/>
      <c r="J910" s="985"/>
      <c r="K910" s="985"/>
      <c r="L910" s="985"/>
      <c r="M910" s="985"/>
      <c r="N910" s="985"/>
      <c r="P910" s="985"/>
      <c r="Q910" s="985"/>
      <c r="R910" s="985"/>
      <c r="S910" s="985"/>
      <c r="T910" s="985"/>
      <c r="U910" s="985"/>
      <c r="V910" s="985"/>
      <c r="W910" s="985"/>
    </row>
    <row r="911" ht="22.5" hidden="1" customHeight="1">
      <c r="B911" s="992"/>
      <c r="C911" s="992"/>
      <c r="D911" s="1004">
        <f>sumif('الواردات'!H:H,A911,'الواردات'!L:L)</f>
        <v>0</v>
      </c>
      <c r="E911" s="999"/>
      <c r="F911" s="999"/>
      <c r="H911" s="985"/>
      <c r="I911" s="985"/>
      <c r="J911" s="985"/>
      <c r="K911" s="985"/>
      <c r="L911" s="985"/>
      <c r="M911" s="985"/>
      <c r="N911" s="985"/>
      <c r="P911" s="985"/>
      <c r="Q911" s="985"/>
      <c r="R911" s="985"/>
      <c r="S911" s="985"/>
      <c r="T911" s="985"/>
      <c r="U911" s="985"/>
      <c r="V911" s="985"/>
      <c r="W911" s="985"/>
    </row>
    <row r="912" ht="22.5" hidden="1" customHeight="1">
      <c r="B912" s="992"/>
      <c r="C912" s="992"/>
      <c r="D912" s="1004">
        <f>sumif('الواردات'!H:H,A912,'الواردات'!L:L)</f>
        <v>0</v>
      </c>
      <c r="E912" s="999"/>
      <c r="F912" s="999"/>
      <c r="H912" s="985"/>
      <c r="I912" s="985"/>
      <c r="J912" s="985"/>
      <c r="K912" s="985"/>
      <c r="L912" s="985"/>
      <c r="M912" s="985"/>
      <c r="N912" s="985"/>
      <c r="P912" s="985"/>
      <c r="Q912" s="985"/>
      <c r="R912" s="985"/>
      <c r="S912" s="985"/>
      <c r="T912" s="985"/>
      <c r="U912" s="985"/>
      <c r="V912" s="985"/>
      <c r="W912" s="985"/>
    </row>
    <row r="913" ht="22.5" hidden="1" customHeight="1">
      <c r="B913" s="992"/>
      <c r="C913" s="992"/>
      <c r="D913" s="1004">
        <f>sumif('الواردات'!H:H,A913,'الواردات'!L:L)</f>
        <v>0</v>
      </c>
      <c r="E913" s="999"/>
      <c r="F913" s="999"/>
      <c r="H913" s="985"/>
      <c r="I913" s="985"/>
      <c r="J913" s="985"/>
      <c r="K913" s="985"/>
      <c r="L913" s="985"/>
      <c r="M913" s="985"/>
      <c r="N913" s="985"/>
      <c r="P913" s="985"/>
      <c r="Q913" s="985"/>
      <c r="R913" s="985"/>
      <c r="S913" s="985"/>
      <c r="T913" s="985"/>
      <c r="U913" s="985"/>
      <c r="V913" s="985"/>
      <c r="W913" s="985"/>
    </row>
    <row r="914" ht="22.5" hidden="1" customHeight="1">
      <c r="B914" s="992"/>
      <c r="C914" s="992"/>
      <c r="D914" s="1004">
        <f>sumif('الواردات'!H:H,A914,'الواردات'!L:L)</f>
        <v>0</v>
      </c>
      <c r="E914" s="999"/>
      <c r="F914" s="999"/>
      <c r="H914" s="985"/>
      <c r="I914" s="985"/>
      <c r="J914" s="985"/>
      <c r="K914" s="985"/>
      <c r="L914" s="985"/>
      <c r="M914" s="985"/>
      <c r="N914" s="985"/>
      <c r="P914" s="985"/>
      <c r="Q914" s="985"/>
      <c r="R914" s="985"/>
      <c r="S914" s="985"/>
      <c r="T914" s="985"/>
      <c r="U914" s="985"/>
      <c r="V914" s="985"/>
      <c r="W914" s="985"/>
    </row>
    <row r="915" ht="22.5" hidden="1" customHeight="1">
      <c r="B915" s="992"/>
      <c r="C915" s="992"/>
      <c r="D915" s="1004">
        <f>sumif('الواردات'!H:H,A915,'الواردات'!L:L)</f>
        <v>0</v>
      </c>
      <c r="E915" s="999"/>
      <c r="F915" s="999"/>
      <c r="H915" s="985"/>
      <c r="I915" s="985"/>
      <c r="J915" s="985"/>
      <c r="K915" s="985"/>
      <c r="L915" s="985"/>
      <c r="M915" s="985"/>
      <c r="N915" s="985"/>
      <c r="P915" s="985"/>
      <c r="Q915" s="985"/>
      <c r="R915" s="985"/>
      <c r="S915" s="985"/>
      <c r="T915" s="985"/>
      <c r="U915" s="985"/>
      <c r="V915" s="985"/>
      <c r="W915" s="985"/>
    </row>
    <row r="916" ht="22.5" hidden="1" customHeight="1">
      <c r="B916" s="992"/>
      <c r="C916" s="992"/>
      <c r="D916" s="1004">
        <f>sumif('الواردات'!H:H,A916,'الواردات'!L:L)</f>
        <v>0</v>
      </c>
      <c r="E916" s="999"/>
      <c r="F916" s="999"/>
      <c r="H916" s="985"/>
      <c r="I916" s="985"/>
      <c r="J916" s="985"/>
      <c r="K916" s="985"/>
      <c r="L916" s="985"/>
      <c r="M916" s="985"/>
      <c r="N916" s="985"/>
      <c r="P916" s="985"/>
      <c r="Q916" s="985"/>
      <c r="R916" s="985"/>
      <c r="S916" s="985"/>
      <c r="T916" s="985"/>
      <c r="U916" s="985"/>
      <c r="V916" s="985"/>
      <c r="W916" s="985"/>
    </row>
    <row r="917" ht="22.5" hidden="1" customHeight="1">
      <c r="B917" s="992"/>
      <c r="C917" s="992"/>
      <c r="D917" s="1004">
        <f>sumif('الواردات'!H:H,A917,'الواردات'!L:L)</f>
        <v>0</v>
      </c>
      <c r="E917" s="999"/>
      <c r="F917" s="999"/>
      <c r="H917" s="985"/>
      <c r="I917" s="985"/>
      <c r="J917" s="985"/>
      <c r="K917" s="985"/>
      <c r="L917" s="985"/>
      <c r="M917" s="985"/>
      <c r="N917" s="985"/>
      <c r="P917" s="985"/>
      <c r="Q917" s="985"/>
      <c r="R917" s="985"/>
      <c r="S917" s="985"/>
      <c r="T917" s="985"/>
      <c r="U917" s="985"/>
      <c r="V917" s="985"/>
      <c r="W917" s="985"/>
    </row>
    <row r="918" ht="22.5" hidden="1" customHeight="1">
      <c r="B918" s="992"/>
      <c r="C918" s="992"/>
      <c r="D918" s="1004">
        <f>sumif('الواردات'!H:H,A918,'الواردات'!L:L)</f>
        <v>0</v>
      </c>
      <c r="E918" s="999"/>
      <c r="F918" s="999"/>
      <c r="H918" s="985"/>
      <c r="I918" s="985"/>
      <c r="J918" s="985"/>
      <c r="K918" s="985"/>
      <c r="L918" s="985"/>
      <c r="M918" s="985"/>
      <c r="N918" s="985"/>
      <c r="P918" s="985"/>
      <c r="Q918" s="985"/>
      <c r="R918" s="985"/>
      <c r="S918" s="985"/>
      <c r="T918" s="985"/>
      <c r="U918" s="985"/>
      <c r="V918" s="985"/>
      <c r="W918" s="985"/>
    </row>
    <row r="919" ht="22.5" hidden="1" customHeight="1">
      <c r="B919" s="992"/>
      <c r="C919" s="992"/>
      <c r="D919" s="1004">
        <f>sumif('الواردات'!H:H,A919,'الواردات'!L:L)</f>
        <v>0</v>
      </c>
      <c r="E919" s="999"/>
      <c r="F919" s="999"/>
      <c r="H919" s="985"/>
      <c r="I919" s="985"/>
      <c r="J919" s="985"/>
      <c r="K919" s="985"/>
      <c r="L919" s="985"/>
      <c r="M919" s="985"/>
      <c r="N919" s="985"/>
      <c r="P919" s="985"/>
      <c r="Q919" s="985"/>
      <c r="R919" s="985"/>
      <c r="S919" s="985"/>
      <c r="T919" s="985"/>
      <c r="U919" s="985"/>
      <c r="V919" s="985"/>
      <c r="W919" s="985"/>
    </row>
    <row r="920" ht="22.5" hidden="1" customHeight="1">
      <c r="B920" s="992"/>
      <c r="C920" s="992"/>
      <c r="D920" s="1004">
        <f>sumif('الواردات'!H:H,A920,'الواردات'!L:L)</f>
        <v>0</v>
      </c>
      <c r="E920" s="999"/>
      <c r="F920" s="999"/>
      <c r="H920" s="985"/>
      <c r="I920" s="985"/>
      <c r="J920" s="985"/>
      <c r="K920" s="985"/>
      <c r="L920" s="985"/>
      <c r="M920" s="985"/>
      <c r="N920" s="985"/>
      <c r="P920" s="985"/>
      <c r="Q920" s="985"/>
      <c r="R920" s="985"/>
      <c r="S920" s="985"/>
      <c r="T920" s="985"/>
      <c r="U920" s="985"/>
      <c r="V920" s="985"/>
      <c r="W920" s="985"/>
    </row>
    <row r="921" ht="22.5" hidden="1" customHeight="1">
      <c r="B921" s="992"/>
      <c r="C921" s="992"/>
      <c r="D921" s="1004">
        <f>sumif('الواردات'!H:H,A921,'الواردات'!L:L)</f>
        <v>0</v>
      </c>
      <c r="E921" s="999"/>
      <c r="F921" s="999"/>
      <c r="H921" s="985"/>
      <c r="I921" s="985"/>
      <c r="J921" s="985"/>
      <c r="K921" s="985"/>
      <c r="L921" s="985"/>
      <c r="M921" s="985"/>
      <c r="N921" s="985"/>
      <c r="P921" s="985"/>
      <c r="Q921" s="985"/>
      <c r="R921" s="985"/>
      <c r="S921" s="985"/>
      <c r="T921" s="985"/>
      <c r="U921" s="985"/>
      <c r="V921" s="985"/>
      <c r="W921" s="985"/>
    </row>
    <row r="922" ht="22.5" hidden="1" customHeight="1">
      <c r="B922" s="992"/>
      <c r="C922" s="992"/>
      <c r="D922" s="1004">
        <f>sumif('الواردات'!H:H,A922,'الواردات'!L:L)</f>
        <v>0</v>
      </c>
      <c r="E922" s="999"/>
      <c r="F922" s="999"/>
      <c r="H922" s="985"/>
      <c r="I922" s="985"/>
      <c r="J922" s="985"/>
      <c r="K922" s="985"/>
      <c r="L922" s="985"/>
      <c r="M922" s="985"/>
      <c r="N922" s="985"/>
      <c r="P922" s="985"/>
      <c r="Q922" s="985"/>
      <c r="R922" s="985"/>
      <c r="S922" s="985"/>
      <c r="T922" s="985"/>
      <c r="U922" s="985"/>
      <c r="V922" s="985"/>
      <c r="W922" s="985"/>
    </row>
    <row r="923" ht="22.5" hidden="1" customHeight="1">
      <c r="B923" s="992"/>
      <c r="C923" s="992"/>
      <c r="D923" s="1004">
        <f>sumif('الواردات'!H:H,A923,'الواردات'!L:L)</f>
        <v>0</v>
      </c>
      <c r="E923" s="999"/>
      <c r="F923" s="999"/>
      <c r="H923" s="985"/>
      <c r="I923" s="985"/>
      <c r="J923" s="985"/>
      <c r="K923" s="985"/>
      <c r="L923" s="985"/>
      <c r="M923" s="985"/>
      <c r="N923" s="985"/>
      <c r="P923" s="985"/>
      <c r="Q923" s="985"/>
      <c r="R923" s="985"/>
      <c r="S923" s="985"/>
      <c r="T923" s="985"/>
      <c r="U923" s="985"/>
      <c r="V923" s="985"/>
      <c r="W923" s="985"/>
    </row>
    <row r="924" ht="22.5" hidden="1" customHeight="1">
      <c r="B924" s="992"/>
      <c r="C924" s="992"/>
      <c r="D924" s="1004">
        <f>sumif('الواردات'!H:H,A924,'الواردات'!L:L)</f>
        <v>0</v>
      </c>
      <c r="E924" s="999"/>
      <c r="F924" s="999"/>
      <c r="H924" s="985"/>
      <c r="I924" s="985"/>
      <c r="J924" s="985"/>
      <c r="K924" s="985"/>
      <c r="L924" s="985"/>
      <c r="M924" s="985"/>
      <c r="N924" s="985"/>
      <c r="P924" s="985"/>
      <c r="Q924" s="985"/>
      <c r="R924" s="985"/>
      <c r="S924" s="985"/>
      <c r="T924" s="985"/>
      <c r="U924" s="985"/>
      <c r="V924" s="985"/>
      <c r="W924" s="985"/>
    </row>
    <row r="925" ht="22.5" hidden="1" customHeight="1">
      <c r="B925" s="992"/>
      <c r="C925" s="992"/>
      <c r="D925" s="1004">
        <f>sumif('الواردات'!H:H,A925,'الواردات'!L:L)</f>
        <v>0</v>
      </c>
      <c r="E925" s="999"/>
      <c r="F925" s="999"/>
      <c r="H925" s="985"/>
      <c r="I925" s="985"/>
      <c r="J925" s="985"/>
      <c r="K925" s="985"/>
      <c r="L925" s="985"/>
      <c r="M925" s="985"/>
      <c r="N925" s="985"/>
      <c r="P925" s="985"/>
      <c r="Q925" s="985"/>
      <c r="R925" s="985"/>
      <c r="S925" s="985"/>
      <c r="T925" s="985"/>
      <c r="U925" s="985"/>
      <c r="V925" s="985"/>
      <c r="W925" s="985"/>
    </row>
    <row r="926" ht="22.5" hidden="1" customHeight="1">
      <c r="B926" s="992"/>
      <c r="C926" s="992"/>
      <c r="D926" s="1004">
        <f>sumif('الواردات'!H:H,A926,'الواردات'!L:L)</f>
        <v>0</v>
      </c>
      <c r="E926" s="999"/>
      <c r="F926" s="999"/>
      <c r="H926" s="985"/>
      <c r="I926" s="985"/>
      <c r="J926" s="985"/>
      <c r="K926" s="985"/>
      <c r="L926" s="985"/>
      <c r="M926" s="985"/>
      <c r="N926" s="985"/>
      <c r="P926" s="985"/>
      <c r="Q926" s="985"/>
      <c r="R926" s="985"/>
      <c r="S926" s="985"/>
      <c r="T926" s="985"/>
      <c r="U926" s="985"/>
      <c r="V926" s="985"/>
      <c r="W926" s="985"/>
    </row>
    <row r="927" ht="22.5" hidden="1" customHeight="1">
      <c r="B927" s="992"/>
      <c r="C927" s="992"/>
      <c r="D927" s="1004">
        <f>sumif('الواردات'!H:H,A927,'الواردات'!L:L)</f>
        <v>0</v>
      </c>
      <c r="E927" s="999"/>
      <c r="F927" s="999"/>
      <c r="H927" s="985"/>
      <c r="I927" s="985"/>
      <c r="J927" s="985"/>
      <c r="K927" s="985"/>
      <c r="L927" s="985"/>
      <c r="M927" s="985"/>
      <c r="N927" s="985"/>
      <c r="P927" s="985"/>
      <c r="Q927" s="985"/>
      <c r="R927" s="985"/>
      <c r="S927" s="985"/>
      <c r="T927" s="985"/>
      <c r="U927" s="985"/>
      <c r="V927" s="985"/>
      <c r="W927" s="985"/>
    </row>
    <row r="928" ht="22.5" hidden="1" customHeight="1">
      <c r="B928" s="992"/>
      <c r="C928" s="992"/>
      <c r="D928" s="1004">
        <f>sumif('الواردات'!H:H,A928,'الواردات'!L:L)</f>
        <v>0</v>
      </c>
      <c r="E928" s="999"/>
      <c r="F928" s="999"/>
      <c r="H928" s="985"/>
      <c r="I928" s="985"/>
      <c r="J928" s="985"/>
      <c r="K928" s="985"/>
      <c r="L928" s="985"/>
      <c r="M928" s="985"/>
      <c r="N928" s="985"/>
      <c r="P928" s="985"/>
      <c r="Q928" s="985"/>
      <c r="R928" s="985"/>
      <c r="S928" s="985"/>
      <c r="T928" s="985"/>
      <c r="U928" s="985"/>
      <c r="V928" s="985"/>
      <c r="W928" s="985"/>
    </row>
    <row r="929" ht="22.5" hidden="1" customHeight="1">
      <c r="B929" s="992"/>
      <c r="C929" s="992"/>
      <c r="D929" s="1004">
        <f>sumif('الواردات'!H:H,A929,'الواردات'!L:L)</f>
        <v>0</v>
      </c>
      <c r="E929" s="999"/>
      <c r="F929" s="999"/>
      <c r="H929" s="985"/>
      <c r="I929" s="985"/>
      <c r="J929" s="985"/>
      <c r="K929" s="985"/>
      <c r="L929" s="985"/>
      <c r="M929" s="985"/>
      <c r="N929" s="985"/>
      <c r="P929" s="985"/>
      <c r="Q929" s="985"/>
      <c r="R929" s="985"/>
      <c r="S929" s="985"/>
      <c r="T929" s="985"/>
      <c r="U929" s="985"/>
      <c r="V929" s="985"/>
      <c r="W929" s="985"/>
    </row>
    <row r="930" ht="22.5" hidden="1" customHeight="1">
      <c r="B930" s="992"/>
      <c r="C930" s="992"/>
      <c r="D930" s="1004">
        <f>sumif('الواردات'!H:H,A930,'الواردات'!L:L)</f>
        <v>0</v>
      </c>
      <c r="E930" s="999"/>
      <c r="F930" s="999"/>
      <c r="H930" s="985"/>
      <c r="I930" s="985"/>
      <c r="J930" s="985"/>
      <c r="K930" s="985"/>
      <c r="L930" s="985"/>
      <c r="M930" s="985"/>
      <c r="N930" s="985"/>
      <c r="P930" s="985"/>
      <c r="Q930" s="985"/>
      <c r="R930" s="985"/>
      <c r="S930" s="985"/>
      <c r="T930" s="985"/>
      <c r="U930" s="985"/>
      <c r="V930" s="985"/>
      <c r="W930" s="985"/>
    </row>
    <row r="931" ht="22.5" hidden="1" customHeight="1">
      <c r="B931" s="992"/>
      <c r="C931" s="992"/>
      <c r="D931" s="1004">
        <f>sumif('الواردات'!H:H,A931,'الواردات'!L:L)</f>
        <v>0</v>
      </c>
      <c r="E931" s="999"/>
      <c r="F931" s="999"/>
      <c r="H931" s="985"/>
      <c r="I931" s="985"/>
      <c r="J931" s="985"/>
      <c r="K931" s="985"/>
      <c r="L931" s="985"/>
      <c r="M931" s="985"/>
      <c r="N931" s="985"/>
      <c r="P931" s="985"/>
      <c r="Q931" s="985"/>
      <c r="R931" s="985"/>
      <c r="S931" s="985"/>
      <c r="T931" s="985"/>
      <c r="U931" s="985"/>
      <c r="V931" s="985"/>
      <c r="W931" s="985"/>
    </row>
    <row r="932" ht="22.5" hidden="1" customHeight="1">
      <c r="B932" s="992"/>
      <c r="C932" s="992"/>
      <c r="D932" s="1004">
        <f>sumif('الواردات'!H:H,A932,'الواردات'!L:L)</f>
        <v>0</v>
      </c>
      <c r="E932" s="999"/>
      <c r="F932" s="999"/>
      <c r="H932" s="985"/>
      <c r="I932" s="985"/>
      <c r="J932" s="985"/>
      <c r="K932" s="985"/>
      <c r="L932" s="985"/>
      <c r="M932" s="985"/>
      <c r="N932" s="985"/>
      <c r="P932" s="985"/>
      <c r="Q932" s="985"/>
      <c r="R932" s="985"/>
      <c r="S932" s="985"/>
      <c r="T932" s="985"/>
      <c r="U932" s="985"/>
      <c r="V932" s="985"/>
      <c r="W932" s="985"/>
    </row>
    <row r="933" ht="22.5" hidden="1" customHeight="1">
      <c r="B933" s="992"/>
      <c r="C933" s="992"/>
      <c r="D933" s="1004">
        <f>sumif('الواردات'!H:H,A933,'الواردات'!L:L)</f>
        <v>0</v>
      </c>
      <c r="E933" s="999"/>
      <c r="F933" s="999"/>
      <c r="H933" s="985"/>
      <c r="I933" s="985"/>
      <c r="J933" s="985"/>
      <c r="K933" s="985"/>
      <c r="L933" s="985"/>
      <c r="M933" s="985"/>
      <c r="N933" s="985"/>
      <c r="P933" s="985"/>
      <c r="Q933" s="985"/>
      <c r="R933" s="985"/>
      <c r="S933" s="985"/>
      <c r="T933" s="985"/>
      <c r="U933" s="985"/>
      <c r="V933" s="985"/>
      <c r="W933" s="985"/>
    </row>
    <row r="934" ht="22.5" hidden="1" customHeight="1">
      <c r="B934" s="992"/>
      <c r="C934" s="992"/>
      <c r="D934" s="1004">
        <f>sumif('الواردات'!H:H,A934,'الواردات'!L:L)</f>
        <v>0</v>
      </c>
      <c r="E934" s="999"/>
      <c r="F934" s="999"/>
      <c r="H934" s="985"/>
      <c r="I934" s="985"/>
      <c r="J934" s="985"/>
      <c r="K934" s="985"/>
      <c r="L934" s="985"/>
      <c r="M934" s="985"/>
      <c r="N934" s="985"/>
      <c r="P934" s="985"/>
      <c r="Q934" s="985"/>
      <c r="R934" s="985"/>
      <c r="S934" s="985"/>
      <c r="T934" s="985"/>
      <c r="U934" s="985"/>
      <c r="V934" s="985"/>
      <c r="W934" s="985"/>
    </row>
    <row r="935" ht="22.5" hidden="1" customHeight="1">
      <c r="B935" s="992"/>
      <c r="C935" s="992"/>
      <c r="D935" s="1004">
        <f>sumif('الواردات'!H:H,A935,'الواردات'!L:L)</f>
        <v>0</v>
      </c>
      <c r="E935" s="999"/>
      <c r="F935" s="999"/>
      <c r="H935" s="985"/>
      <c r="I935" s="985"/>
      <c r="J935" s="985"/>
      <c r="K935" s="985"/>
      <c r="L935" s="985"/>
      <c r="M935" s="985"/>
      <c r="N935" s="985"/>
      <c r="P935" s="985"/>
      <c r="Q935" s="985"/>
      <c r="R935" s="985"/>
      <c r="S935" s="985"/>
      <c r="T935" s="985"/>
      <c r="U935" s="985"/>
      <c r="V935" s="985"/>
      <c r="W935" s="985"/>
    </row>
    <row r="936" ht="22.5" hidden="1" customHeight="1">
      <c r="B936" s="992"/>
      <c r="C936" s="992"/>
      <c r="D936" s="1004">
        <f>sumif('الواردات'!H:H,A936,'الواردات'!L:L)</f>
        <v>0</v>
      </c>
      <c r="E936" s="999"/>
      <c r="F936" s="999"/>
      <c r="H936" s="985"/>
      <c r="I936" s="985"/>
      <c r="J936" s="985"/>
      <c r="K936" s="985"/>
      <c r="L936" s="985"/>
      <c r="M936" s="985"/>
      <c r="N936" s="985"/>
      <c r="P936" s="985"/>
      <c r="Q936" s="985"/>
      <c r="R936" s="985"/>
      <c r="S936" s="985"/>
      <c r="T936" s="985"/>
      <c r="U936" s="985"/>
      <c r="V936" s="985"/>
      <c r="W936" s="985"/>
    </row>
    <row r="937" ht="22.5" hidden="1" customHeight="1">
      <c r="B937" s="992"/>
      <c r="C937" s="992"/>
      <c r="D937" s="1004">
        <f>sumif('الواردات'!H:H,A937,'الواردات'!L:L)</f>
        <v>0</v>
      </c>
      <c r="E937" s="999"/>
      <c r="F937" s="999"/>
      <c r="H937" s="985"/>
      <c r="I937" s="985"/>
      <c r="J937" s="985"/>
      <c r="K937" s="985"/>
      <c r="L937" s="985"/>
      <c r="M937" s="985"/>
      <c r="N937" s="985"/>
      <c r="P937" s="985"/>
      <c r="Q937" s="985"/>
      <c r="R937" s="985"/>
      <c r="S937" s="985"/>
      <c r="T937" s="985"/>
      <c r="U937" s="985"/>
      <c r="V937" s="985"/>
      <c r="W937" s="985"/>
    </row>
    <row r="938" ht="22.5" hidden="1" customHeight="1">
      <c r="B938" s="992"/>
      <c r="C938" s="992"/>
      <c r="D938" s="1004">
        <f>sumif('الواردات'!H:H,A938,'الواردات'!L:L)</f>
        <v>0</v>
      </c>
      <c r="E938" s="999"/>
      <c r="F938" s="999"/>
      <c r="H938" s="985"/>
      <c r="I938" s="985"/>
      <c r="J938" s="985"/>
      <c r="K938" s="985"/>
      <c r="L938" s="985"/>
      <c r="M938" s="985"/>
      <c r="N938" s="985"/>
      <c r="P938" s="985"/>
      <c r="Q938" s="985"/>
      <c r="R938" s="985"/>
      <c r="S938" s="985"/>
      <c r="T938" s="985"/>
      <c r="U938" s="985"/>
      <c r="V938" s="985"/>
      <c r="W938" s="985"/>
    </row>
    <row r="939" ht="22.5" hidden="1" customHeight="1">
      <c r="B939" s="992"/>
      <c r="C939" s="992"/>
      <c r="D939" s="1004">
        <f>sumif('الواردات'!H:H,A939,'الواردات'!L:L)</f>
        <v>0</v>
      </c>
      <c r="E939" s="999"/>
      <c r="F939" s="999"/>
      <c r="H939" s="985"/>
      <c r="I939" s="985"/>
      <c r="J939" s="985"/>
      <c r="K939" s="985"/>
      <c r="L939" s="985"/>
      <c r="M939" s="985"/>
      <c r="N939" s="985"/>
      <c r="P939" s="985"/>
      <c r="Q939" s="985"/>
      <c r="R939" s="985"/>
      <c r="S939" s="985"/>
      <c r="T939" s="985"/>
      <c r="U939" s="985"/>
      <c r="V939" s="985"/>
      <c r="W939" s="985"/>
    </row>
    <row r="940" ht="22.5" hidden="1" customHeight="1">
      <c r="B940" s="992"/>
      <c r="C940" s="992"/>
      <c r="D940" s="1004">
        <f>sumif('الواردات'!H:H,A940,'الواردات'!L:L)</f>
        <v>0</v>
      </c>
      <c r="E940" s="999"/>
      <c r="F940" s="999"/>
      <c r="H940" s="985"/>
      <c r="I940" s="985"/>
      <c r="J940" s="985"/>
      <c r="K940" s="985"/>
      <c r="L940" s="985"/>
      <c r="M940" s="985"/>
      <c r="N940" s="985"/>
      <c r="P940" s="985"/>
      <c r="Q940" s="985"/>
      <c r="R940" s="985"/>
      <c r="S940" s="985"/>
      <c r="T940" s="985"/>
      <c r="U940" s="985"/>
      <c r="V940" s="985"/>
      <c r="W940" s="985"/>
    </row>
    <row r="941" ht="22.5" hidden="1" customHeight="1">
      <c r="B941" s="992"/>
      <c r="C941" s="992"/>
      <c r="D941" s="1004">
        <f>sumif('الواردات'!H:H,A941,'الواردات'!L:L)</f>
        <v>0</v>
      </c>
      <c r="E941" s="999"/>
      <c r="F941" s="999"/>
      <c r="H941" s="985"/>
      <c r="I941" s="985"/>
      <c r="J941" s="985"/>
      <c r="K941" s="985"/>
      <c r="L941" s="985"/>
      <c r="M941" s="985"/>
      <c r="N941" s="985"/>
      <c r="P941" s="985"/>
      <c r="Q941" s="985"/>
      <c r="R941" s="985"/>
      <c r="S941" s="985"/>
      <c r="T941" s="985"/>
      <c r="U941" s="985"/>
      <c r="V941" s="985"/>
      <c r="W941" s="985"/>
    </row>
    <row r="942" ht="22.5" hidden="1" customHeight="1">
      <c r="B942" s="992"/>
      <c r="C942" s="992"/>
      <c r="D942" s="1004">
        <f>sumif('الواردات'!H:H,A942,'الواردات'!L:L)</f>
        <v>0</v>
      </c>
      <c r="E942" s="999"/>
      <c r="F942" s="999"/>
      <c r="H942" s="985"/>
      <c r="I942" s="985"/>
      <c r="J942" s="985"/>
      <c r="K942" s="985"/>
      <c r="L942" s="985"/>
      <c r="M942" s="985"/>
      <c r="N942" s="985"/>
      <c r="P942" s="985"/>
      <c r="Q942" s="985"/>
      <c r="R942" s="985"/>
      <c r="S942" s="985"/>
      <c r="T942" s="985"/>
      <c r="U942" s="985"/>
      <c r="V942" s="985"/>
      <c r="W942" s="985"/>
    </row>
    <row r="943" ht="22.5" hidden="1" customHeight="1">
      <c r="B943" s="992"/>
      <c r="C943" s="992"/>
      <c r="D943" s="1004">
        <f>sumif('الواردات'!H:H,A943,'الواردات'!L:L)</f>
        <v>0</v>
      </c>
      <c r="E943" s="999"/>
      <c r="F943" s="999"/>
      <c r="H943" s="985"/>
      <c r="I943" s="985"/>
      <c r="J943" s="985"/>
      <c r="K943" s="985"/>
      <c r="L943" s="985"/>
      <c r="M943" s="985"/>
      <c r="N943" s="985"/>
      <c r="P943" s="985"/>
      <c r="Q943" s="985"/>
      <c r="R943" s="985"/>
      <c r="S943" s="985"/>
      <c r="T943" s="985"/>
      <c r="U943" s="985"/>
      <c r="V943" s="985"/>
      <c r="W943" s="985"/>
    </row>
    <row r="944" ht="22.5" hidden="1" customHeight="1">
      <c r="B944" s="992"/>
      <c r="C944" s="992"/>
      <c r="D944" s="1004">
        <f>sumif('الواردات'!H:H,A944,'الواردات'!L:L)</f>
        <v>0</v>
      </c>
      <c r="E944" s="999"/>
      <c r="F944" s="999"/>
      <c r="H944" s="985"/>
      <c r="I944" s="985"/>
      <c r="J944" s="985"/>
      <c r="K944" s="985"/>
      <c r="L944" s="985"/>
      <c r="M944" s="985"/>
      <c r="N944" s="985"/>
      <c r="P944" s="985"/>
      <c r="Q944" s="985"/>
      <c r="R944" s="985"/>
      <c r="S944" s="985"/>
      <c r="T944" s="985"/>
      <c r="U944" s="985"/>
      <c r="V944" s="985"/>
      <c r="W944" s="985"/>
    </row>
    <row r="945" ht="22.5" hidden="1" customHeight="1">
      <c r="B945" s="992"/>
      <c r="C945" s="992"/>
      <c r="D945" s="1004">
        <f>sumif('الواردات'!H:H,A945,'الواردات'!L:L)</f>
        <v>0</v>
      </c>
      <c r="E945" s="999"/>
      <c r="F945" s="999"/>
      <c r="H945" s="985"/>
      <c r="I945" s="985"/>
      <c r="J945" s="985"/>
      <c r="K945" s="985"/>
      <c r="L945" s="985"/>
      <c r="M945" s="985"/>
      <c r="N945" s="985"/>
      <c r="P945" s="985"/>
      <c r="Q945" s="985"/>
      <c r="R945" s="985"/>
      <c r="S945" s="985"/>
      <c r="T945" s="985"/>
      <c r="U945" s="985"/>
      <c r="V945" s="985"/>
      <c r="W945" s="985"/>
    </row>
    <row r="946" ht="22.5" hidden="1" customHeight="1">
      <c r="B946" s="992"/>
      <c r="C946" s="992"/>
      <c r="D946" s="1004">
        <f>sumif('الواردات'!H:H,A946,'الواردات'!L:L)</f>
        <v>0</v>
      </c>
      <c r="E946" s="999"/>
      <c r="F946" s="999"/>
      <c r="H946" s="985"/>
      <c r="I946" s="985"/>
      <c r="J946" s="985"/>
      <c r="K946" s="985"/>
      <c r="L946" s="985"/>
      <c r="M946" s="985"/>
      <c r="N946" s="985"/>
      <c r="P946" s="985"/>
      <c r="Q946" s="985"/>
      <c r="R946" s="985"/>
      <c r="S946" s="985"/>
      <c r="T946" s="985"/>
      <c r="U946" s="985"/>
      <c r="V946" s="985"/>
      <c r="W946" s="985"/>
    </row>
    <row r="947" ht="22.5" hidden="1" customHeight="1">
      <c r="B947" s="992"/>
      <c r="C947" s="992"/>
      <c r="D947" s="1004">
        <f>sumif('الواردات'!H:H,A947,'الواردات'!L:L)</f>
        <v>0</v>
      </c>
      <c r="E947" s="999"/>
      <c r="F947" s="999"/>
      <c r="H947" s="985"/>
      <c r="I947" s="985"/>
      <c r="J947" s="985"/>
      <c r="K947" s="985"/>
      <c r="L947" s="985"/>
      <c r="M947" s="985"/>
      <c r="N947" s="985"/>
      <c r="P947" s="985"/>
      <c r="Q947" s="985"/>
      <c r="R947" s="985"/>
      <c r="S947" s="985"/>
      <c r="T947" s="985"/>
      <c r="U947" s="985"/>
      <c r="V947" s="985"/>
      <c r="W947" s="985"/>
    </row>
    <row r="948" ht="22.5" hidden="1" customHeight="1">
      <c r="B948" s="992"/>
      <c r="C948" s="992"/>
      <c r="D948" s="1004">
        <f>sumif('الواردات'!H:H,A948,'الواردات'!L:L)</f>
        <v>0</v>
      </c>
      <c r="E948" s="999"/>
      <c r="F948" s="999"/>
      <c r="H948" s="985"/>
      <c r="I948" s="985"/>
      <c r="J948" s="985"/>
      <c r="K948" s="985"/>
      <c r="L948" s="985"/>
      <c r="M948" s="985"/>
      <c r="N948" s="985"/>
      <c r="P948" s="985"/>
      <c r="Q948" s="985"/>
      <c r="R948" s="985"/>
      <c r="S948" s="985"/>
      <c r="T948" s="985"/>
      <c r="U948" s="985"/>
      <c r="V948" s="985"/>
      <c r="W948" s="985"/>
    </row>
    <row r="949" ht="22.5" hidden="1" customHeight="1">
      <c r="B949" s="992"/>
      <c r="C949" s="992"/>
      <c r="D949" s="1004">
        <f>sumif('الواردات'!H:H,A949,'الواردات'!L:L)</f>
        <v>0</v>
      </c>
      <c r="E949" s="999"/>
      <c r="F949" s="999"/>
      <c r="H949" s="985"/>
      <c r="I949" s="985"/>
      <c r="J949" s="985"/>
      <c r="K949" s="985"/>
      <c r="L949" s="985"/>
      <c r="M949" s="985"/>
      <c r="N949" s="985"/>
      <c r="P949" s="985"/>
      <c r="Q949" s="985"/>
      <c r="R949" s="985"/>
      <c r="S949" s="985"/>
      <c r="T949" s="985"/>
      <c r="U949" s="985"/>
      <c r="V949" s="985"/>
      <c r="W949" s="985"/>
    </row>
    <row r="950" ht="22.5" hidden="1" customHeight="1">
      <c r="B950" s="992"/>
      <c r="C950" s="992"/>
      <c r="D950" s="1004">
        <f>sumif('الواردات'!H:H,A950,'الواردات'!L:L)</f>
        <v>0</v>
      </c>
      <c r="E950" s="999"/>
      <c r="F950" s="999"/>
      <c r="H950" s="985"/>
      <c r="I950" s="985"/>
      <c r="J950" s="985"/>
      <c r="K950" s="985"/>
      <c r="L950" s="985"/>
      <c r="M950" s="985"/>
      <c r="N950" s="985"/>
      <c r="P950" s="985"/>
      <c r="Q950" s="985"/>
      <c r="R950" s="985"/>
      <c r="S950" s="985"/>
      <c r="T950" s="985"/>
      <c r="U950" s="985"/>
      <c r="V950" s="985"/>
      <c r="W950" s="985"/>
    </row>
    <row r="951" ht="22.5" hidden="1" customHeight="1">
      <c r="B951" s="992"/>
      <c r="C951" s="992"/>
      <c r="D951" s="1004">
        <f>sumif('الواردات'!H:H,A951,'الواردات'!L:L)</f>
        <v>0</v>
      </c>
      <c r="E951" s="999"/>
      <c r="F951" s="999"/>
      <c r="H951" s="985"/>
      <c r="I951" s="985"/>
      <c r="J951" s="985"/>
      <c r="K951" s="985"/>
      <c r="L951" s="985"/>
      <c r="M951" s="985"/>
      <c r="N951" s="985"/>
      <c r="P951" s="985"/>
      <c r="Q951" s="985"/>
      <c r="R951" s="985"/>
      <c r="S951" s="985"/>
      <c r="T951" s="985"/>
      <c r="U951" s="985"/>
      <c r="V951" s="985"/>
      <c r="W951" s="985"/>
    </row>
    <row r="952" ht="22.5" hidden="1" customHeight="1">
      <c r="B952" s="992"/>
      <c r="C952" s="992"/>
      <c r="D952" s="1004">
        <f>sumif('الواردات'!H:H,A952,'الواردات'!L:L)</f>
        <v>0</v>
      </c>
      <c r="E952" s="999"/>
      <c r="F952" s="999"/>
      <c r="H952" s="985"/>
      <c r="I952" s="985"/>
      <c r="J952" s="985"/>
      <c r="K952" s="985"/>
      <c r="L952" s="985"/>
      <c r="M952" s="985"/>
      <c r="N952" s="985"/>
      <c r="P952" s="985"/>
      <c r="Q952" s="985"/>
      <c r="R952" s="985"/>
      <c r="S952" s="985"/>
      <c r="T952" s="985"/>
      <c r="U952" s="985"/>
      <c r="V952" s="985"/>
      <c r="W952" s="985"/>
    </row>
    <row r="953" ht="22.5" hidden="1" customHeight="1">
      <c r="B953" s="992"/>
      <c r="C953" s="992"/>
      <c r="D953" s="1004">
        <f>sumif('الواردات'!H:H,A953,'الواردات'!L:L)</f>
        <v>0</v>
      </c>
      <c r="E953" s="999"/>
      <c r="F953" s="999"/>
      <c r="H953" s="985"/>
      <c r="I953" s="985"/>
      <c r="J953" s="985"/>
      <c r="K953" s="985"/>
      <c r="L953" s="985"/>
      <c r="M953" s="985"/>
      <c r="N953" s="985"/>
      <c r="P953" s="985"/>
      <c r="Q953" s="985"/>
      <c r="R953" s="985"/>
      <c r="S953" s="985"/>
      <c r="T953" s="985"/>
      <c r="U953" s="985"/>
      <c r="V953" s="985"/>
      <c r="W953" s="985"/>
    </row>
    <row r="954" ht="22.5" hidden="1" customHeight="1">
      <c r="B954" s="992"/>
      <c r="C954" s="992"/>
      <c r="D954" s="1004">
        <f>sumif('الواردات'!H:H,A954,'الواردات'!L:L)</f>
        <v>0</v>
      </c>
      <c r="E954" s="999"/>
      <c r="F954" s="999"/>
      <c r="H954" s="985"/>
      <c r="I954" s="985"/>
      <c r="J954" s="985"/>
      <c r="K954" s="985"/>
      <c r="L954" s="985"/>
      <c r="M954" s="985"/>
      <c r="N954" s="985"/>
      <c r="P954" s="985"/>
      <c r="Q954" s="985"/>
      <c r="R954" s="985"/>
      <c r="S954" s="985"/>
      <c r="T954" s="985"/>
      <c r="U954" s="985"/>
      <c r="V954" s="985"/>
      <c r="W954" s="985"/>
    </row>
    <row r="955" ht="22.5" hidden="1" customHeight="1">
      <c r="B955" s="992"/>
      <c r="C955" s="992"/>
      <c r="D955" s="1004">
        <f>sumif('الواردات'!H:H,A955,'الواردات'!L:L)</f>
        <v>0</v>
      </c>
      <c r="E955" s="999"/>
      <c r="F955" s="999"/>
      <c r="H955" s="985"/>
      <c r="I955" s="985"/>
      <c r="J955" s="985"/>
      <c r="K955" s="985"/>
      <c r="L955" s="985"/>
      <c r="M955" s="985"/>
      <c r="N955" s="985"/>
      <c r="P955" s="985"/>
      <c r="Q955" s="985"/>
      <c r="R955" s="985"/>
      <c r="S955" s="985"/>
      <c r="T955" s="985"/>
      <c r="U955" s="985"/>
      <c r="V955" s="985"/>
      <c r="W955" s="985"/>
    </row>
    <row r="956" ht="22.5" hidden="1" customHeight="1">
      <c r="B956" s="992"/>
      <c r="C956" s="992"/>
      <c r="D956" s="1004">
        <f>sumif('الواردات'!H:H,A956,'الواردات'!L:L)</f>
        <v>0</v>
      </c>
      <c r="E956" s="999"/>
      <c r="F956" s="999"/>
      <c r="H956" s="985"/>
      <c r="I956" s="985"/>
      <c r="J956" s="985"/>
      <c r="K956" s="985"/>
      <c r="L956" s="985"/>
      <c r="M956" s="985"/>
      <c r="N956" s="985"/>
      <c r="P956" s="985"/>
      <c r="Q956" s="985"/>
      <c r="R956" s="985"/>
      <c r="S956" s="985"/>
      <c r="T956" s="985"/>
      <c r="U956" s="985"/>
      <c r="V956" s="985"/>
      <c r="W956" s="985"/>
    </row>
    <row r="957" ht="22.5" hidden="1" customHeight="1">
      <c r="B957" s="992"/>
      <c r="C957" s="992"/>
      <c r="D957" s="1004">
        <f>sumif('الواردات'!H:H,A957,'الواردات'!L:L)</f>
        <v>0</v>
      </c>
      <c r="E957" s="999"/>
      <c r="F957" s="999"/>
      <c r="H957" s="985"/>
      <c r="I957" s="985"/>
      <c r="J957" s="985"/>
      <c r="K957" s="985"/>
      <c r="L957" s="985"/>
      <c r="M957" s="985"/>
      <c r="N957" s="985"/>
      <c r="P957" s="985"/>
      <c r="Q957" s="985"/>
      <c r="R957" s="985"/>
      <c r="S957" s="985"/>
      <c r="T957" s="985"/>
      <c r="U957" s="985"/>
      <c r="V957" s="985"/>
      <c r="W957" s="985"/>
    </row>
    <row r="958" ht="22.5" hidden="1" customHeight="1">
      <c r="B958" s="992"/>
      <c r="C958" s="992"/>
      <c r="D958" s="1004">
        <f>sumif('الواردات'!H:H,A958,'الواردات'!L:L)</f>
        <v>0</v>
      </c>
      <c r="E958" s="999"/>
      <c r="F958" s="999"/>
      <c r="H958" s="985"/>
      <c r="I958" s="985"/>
      <c r="J958" s="985"/>
      <c r="K958" s="985"/>
      <c r="L958" s="985"/>
      <c r="M958" s="985"/>
      <c r="N958" s="985"/>
      <c r="P958" s="985"/>
      <c r="Q958" s="985"/>
      <c r="R958" s="985"/>
      <c r="S958" s="985"/>
      <c r="T958" s="985"/>
      <c r="U958" s="985"/>
      <c r="V958" s="985"/>
      <c r="W958" s="985"/>
    </row>
    <row r="959" ht="22.5" hidden="1" customHeight="1">
      <c r="B959" s="992"/>
      <c r="C959" s="992"/>
      <c r="D959" s="1004">
        <f>sumif('الواردات'!H:H,A959,'الواردات'!L:L)</f>
        <v>0</v>
      </c>
      <c r="E959" s="999"/>
      <c r="F959" s="999"/>
      <c r="H959" s="985"/>
      <c r="I959" s="985"/>
      <c r="J959" s="985"/>
      <c r="K959" s="985"/>
      <c r="L959" s="985"/>
      <c r="M959" s="985"/>
      <c r="N959" s="985"/>
      <c r="P959" s="985"/>
      <c r="Q959" s="985"/>
      <c r="R959" s="985"/>
      <c r="S959" s="985"/>
      <c r="T959" s="985"/>
      <c r="U959" s="985"/>
      <c r="V959" s="985"/>
      <c r="W959" s="985"/>
    </row>
    <row r="960" ht="22.5" hidden="1" customHeight="1">
      <c r="B960" s="992"/>
      <c r="C960" s="992"/>
      <c r="D960" s="1004">
        <f>sumif('الواردات'!H:H,A960,'الواردات'!L:L)</f>
        <v>0</v>
      </c>
      <c r="E960" s="999"/>
      <c r="F960" s="999"/>
      <c r="H960" s="985"/>
      <c r="I960" s="985"/>
      <c r="J960" s="985"/>
      <c r="K960" s="985"/>
      <c r="L960" s="985"/>
      <c r="M960" s="985"/>
      <c r="N960" s="985"/>
      <c r="P960" s="985"/>
      <c r="Q960" s="985"/>
      <c r="R960" s="985"/>
      <c r="S960" s="985"/>
      <c r="T960" s="985"/>
      <c r="U960" s="985"/>
      <c r="V960" s="985"/>
      <c r="W960" s="985"/>
    </row>
    <row r="961" ht="22.5" hidden="1" customHeight="1">
      <c r="B961" s="992"/>
      <c r="C961" s="992"/>
      <c r="D961" s="1004">
        <f>sumif('الواردات'!H:H,A961,'الواردات'!L:L)</f>
        <v>0</v>
      </c>
      <c r="E961" s="999"/>
      <c r="F961" s="999"/>
      <c r="H961" s="985"/>
      <c r="I961" s="985"/>
      <c r="J961" s="985"/>
      <c r="K961" s="985"/>
      <c r="L961" s="985"/>
      <c r="M961" s="985"/>
      <c r="N961" s="985"/>
      <c r="P961" s="985"/>
      <c r="Q961" s="985"/>
      <c r="R961" s="985"/>
      <c r="S961" s="985"/>
      <c r="T961" s="985"/>
      <c r="U961" s="985"/>
      <c r="V961" s="985"/>
      <c r="W961" s="985"/>
    </row>
    <row r="962" ht="22.5" hidden="1" customHeight="1">
      <c r="B962" s="992"/>
      <c r="C962" s="992"/>
      <c r="D962" s="1004">
        <f>sumif('الواردات'!H:H,A962,'الواردات'!L:L)</f>
        <v>0</v>
      </c>
      <c r="E962" s="999"/>
      <c r="F962" s="999"/>
      <c r="H962" s="985"/>
      <c r="I962" s="985"/>
      <c r="J962" s="985"/>
      <c r="K962" s="985"/>
      <c r="L962" s="985"/>
      <c r="M962" s="985"/>
      <c r="N962" s="985"/>
      <c r="P962" s="985"/>
      <c r="Q962" s="985"/>
      <c r="R962" s="985"/>
      <c r="S962" s="985"/>
      <c r="T962" s="985"/>
      <c r="U962" s="985"/>
      <c r="V962" s="985"/>
      <c r="W962" s="985"/>
    </row>
    <row r="963" ht="22.5" hidden="1" customHeight="1">
      <c r="B963" s="992"/>
      <c r="C963" s="992"/>
      <c r="D963" s="1004">
        <f>sumif('الواردات'!H:H,A963,'الواردات'!L:L)</f>
        <v>0</v>
      </c>
      <c r="E963" s="999"/>
      <c r="F963" s="999"/>
      <c r="H963" s="985"/>
      <c r="I963" s="985"/>
      <c r="J963" s="985"/>
      <c r="K963" s="985"/>
      <c r="L963" s="985"/>
      <c r="M963" s="985"/>
      <c r="N963" s="985"/>
      <c r="P963" s="985"/>
      <c r="Q963" s="985"/>
      <c r="R963" s="985"/>
      <c r="S963" s="985"/>
      <c r="T963" s="985"/>
      <c r="U963" s="985"/>
      <c r="V963" s="985"/>
      <c r="W963" s="985"/>
    </row>
    <row r="964" ht="22.5" hidden="1" customHeight="1">
      <c r="B964" s="992"/>
      <c r="C964" s="992"/>
      <c r="D964" s="1004">
        <f>sumif('الواردات'!H:H,A964,'الواردات'!L:L)</f>
        <v>0</v>
      </c>
      <c r="E964" s="999"/>
      <c r="F964" s="999"/>
      <c r="H964" s="985"/>
      <c r="I964" s="985"/>
      <c r="J964" s="985"/>
      <c r="K964" s="985"/>
      <c r="L964" s="985"/>
      <c r="M964" s="985"/>
      <c r="N964" s="985"/>
      <c r="P964" s="985"/>
      <c r="Q964" s="985"/>
      <c r="R964" s="985"/>
      <c r="S964" s="985"/>
      <c r="T964" s="985"/>
      <c r="U964" s="985"/>
      <c r="V964" s="985"/>
      <c r="W964" s="985"/>
    </row>
    <row r="965" ht="22.5" hidden="1" customHeight="1">
      <c r="B965" s="992"/>
      <c r="C965" s="992"/>
      <c r="D965" s="1004">
        <f>sumif('الواردات'!H:H,A965,'الواردات'!L:L)</f>
        <v>0</v>
      </c>
      <c r="E965" s="999"/>
      <c r="F965" s="999"/>
      <c r="H965" s="985"/>
      <c r="I965" s="985"/>
      <c r="J965" s="985"/>
      <c r="K965" s="985"/>
      <c r="L965" s="985"/>
      <c r="M965" s="985"/>
      <c r="N965" s="985"/>
      <c r="P965" s="985"/>
      <c r="Q965" s="985"/>
      <c r="R965" s="985"/>
      <c r="S965" s="985"/>
      <c r="T965" s="985"/>
      <c r="U965" s="985"/>
      <c r="V965" s="985"/>
      <c r="W965" s="985"/>
    </row>
    <row r="966" ht="22.5" hidden="1" customHeight="1">
      <c r="B966" s="992"/>
      <c r="C966" s="992"/>
      <c r="D966" s="1004">
        <f>sumif('الواردات'!H:H,A966,'الواردات'!L:L)</f>
        <v>0</v>
      </c>
      <c r="E966" s="999"/>
      <c r="F966" s="999"/>
      <c r="H966" s="985"/>
      <c r="I966" s="985"/>
      <c r="J966" s="985"/>
      <c r="K966" s="985"/>
      <c r="L966" s="985"/>
      <c r="M966" s="985"/>
      <c r="N966" s="985"/>
      <c r="P966" s="985"/>
      <c r="Q966" s="985"/>
      <c r="R966" s="985"/>
      <c r="S966" s="985"/>
      <c r="T966" s="985"/>
      <c r="U966" s="985"/>
      <c r="V966" s="985"/>
      <c r="W966" s="985"/>
    </row>
    <row r="967" ht="22.5" hidden="1" customHeight="1">
      <c r="B967" s="992"/>
      <c r="C967" s="992"/>
      <c r="D967" s="1004">
        <f>sumif('الواردات'!H:H,A967,'الواردات'!L:L)</f>
        <v>0</v>
      </c>
      <c r="E967" s="999"/>
      <c r="F967" s="999"/>
      <c r="H967" s="985"/>
      <c r="I967" s="985"/>
      <c r="J967" s="985"/>
      <c r="K967" s="985"/>
      <c r="L967" s="985"/>
      <c r="M967" s="985"/>
      <c r="N967" s="985"/>
      <c r="P967" s="985"/>
      <c r="Q967" s="985"/>
      <c r="R967" s="985"/>
      <c r="S967" s="985"/>
      <c r="T967" s="985"/>
      <c r="U967" s="985"/>
      <c r="V967" s="985"/>
      <c r="W967" s="985"/>
    </row>
    <row r="968" ht="22.5" hidden="1" customHeight="1">
      <c r="B968" s="992"/>
      <c r="C968" s="992"/>
      <c r="D968" s="1004">
        <f>sumif('الواردات'!H:H,A968,'الواردات'!L:L)</f>
        <v>0</v>
      </c>
      <c r="E968" s="999"/>
      <c r="F968" s="999"/>
      <c r="H968" s="985"/>
      <c r="I968" s="985"/>
      <c r="J968" s="985"/>
      <c r="K968" s="985"/>
      <c r="L968" s="985"/>
      <c r="M968" s="985"/>
      <c r="N968" s="985"/>
      <c r="P968" s="985"/>
      <c r="Q968" s="985"/>
      <c r="R968" s="985"/>
      <c r="S968" s="985"/>
      <c r="T968" s="985"/>
      <c r="U968" s="985"/>
      <c r="V968" s="985"/>
      <c r="W968" s="985"/>
    </row>
    <row r="969" ht="22.5" hidden="1" customHeight="1">
      <c r="B969" s="992"/>
      <c r="C969" s="992"/>
      <c r="D969" s="1004">
        <f>sumif('الواردات'!H:H,A969,'الواردات'!L:L)</f>
        <v>0</v>
      </c>
      <c r="E969" s="999"/>
      <c r="F969" s="999"/>
      <c r="H969" s="985"/>
      <c r="I969" s="985"/>
      <c r="J969" s="985"/>
      <c r="K969" s="985"/>
      <c r="L969" s="985"/>
      <c r="M969" s="985"/>
      <c r="N969" s="985"/>
      <c r="P969" s="985"/>
      <c r="Q969" s="985"/>
      <c r="R969" s="985"/>
      <c r="S969" s="985"/>
      <c r="T969" s="985"/>
      <c r="U969" s="985"/>
      <c r="V969" s="985"/>
      <c r="W969" s="985"/>
    </row>
    <row r="970" ht="22.5" hidden="1" customHeight="1">
      <c r="B970" s="992"/>
      <c r="C970" s="992"/>
      <c r="D970" s="1004">
        <f>sumif('الواردات'!H:H,A970,'الواردات'!L:L)</f>
        <v>0</v>
      </c>
      <c r="E970" s="999"/>
      <c r="F970" s="999"/>
      <c r="H970" s="985"/>
      <c r="I970" s="985"/>
      <c r="J970" s="985"/>
      <c r="K970" s="985"/>
      <c r="L970" s="985"/>
      <c r="M970" s="985"/>
      <c r="N970" s="985"/>
      <c r="P970" s="985"/>
      <c r="Q970" s="985"/>
      <c r="R970" s="985"/>
      <c r="S970" s="985"/>
      <c r="T970" s="985"/>
      <c r="U970" s="985"/>
      <c r="V970" s="985"/>
      <c r="W970" s="985"/>
    </row>
    <row r="971" ht="22.5" hidden="1" customHeight="1">
      <c r="B971" s="992"/>
      <c r="C971" s="992"/>
      <c r="D971" s="1004">
        <f>sumif('الواردات'!H:H,A971,'الواردات'!L:L)</f>
        <v>0</v>
      </c>
      <c r="E971" s="999"/>
      <c r="F971" s="999"/>
      <c r="H971" s="985"/>
      <c r="I971" s="985"/>
      <c r="J971" s="985"/>
      <c r="K971" s="985"/>
      <c r="L971" s="985"/>
      <c r="M971" s="985"/>
      <c r="N971" s="985"/>
      <c r="P971" s="985"/>
      <c r="Q971" s="985"/>
      <c r="R971" s="985"/>
      <c r="S971" s="985"/>
      <c r="T971" s="985"/>
      <c r="U971" s="985"/>
      <c r="V971" s="985"/>
      <c r="W971" s="985"/>
    </row>
    <row r="972" ht="22.5" hidden="1" customHeight="1">
      <c r="B972" s="992"/>
      <c r="C972" s="992"/>
      <c r="D972" s="1004">
        <f>sumif('الواردات'!H:H,A972,'الواردات'!L:L)</f>
        <v>0</v>
      </c>
      <c r="E972" s="999"/>
      <c r="F972" s="999"/>
      <c r="H972" s="985"/>
      <c r="I972" s="985"/>
      <c r="J972" s="985"/>
      <c r="K972" s="985"/>
      <c r="L972" s="985"/>
      <c r="M972" s="985"/>
      <c r="N972" s="985"/>
      <c r="P972" s="985"/>
      <c r="Q972" s="985"/>
      <c r="R972" s="985"/>
      <c r="S972" s="985"/>
      <c r="T972" s="985"/>
      <c r="U972" s="985"/>
      <c r="V972" s="985"/>
      <c r="W972" s="985"/>
    </row>
    <row r="973" ht="22.5" hidden="1" customHeight="1">
      <c r="B973" s="992"/>
      <c r="C973" s="992"/>
      <c r="D973" s="1004">
        <f>sumif('الواردات'!H:H,A973,'الواردات'!L:L)</f>
        <v>0</v>
      </c>
      <c r="E973" s="999"/>
      <c r="F973" s="999"/>
      <c r="H973" s="985"/>
      <c r="I973" s="985"/>
      <c r="J973" s="985"/>
      <c r="K973" s="985"/>
      <c r="L973" s="985"/>
      <c r="M973" s="985"/>
      <c r="N973" s="985"/>
      <c r="P973" s="985"/>
      <c r="Q973" s="985"/>
      <c r="R973" s="985"/>
      <c r="S973" s="985"/>
      <c r="T973" s="985"/>
      <c r="U973" s="985"/>
      <c r="V973" s="985"/>
      <c r="W973" s="985"/>
    </row>
    <row r="974" ht="22.5" hidden="1" customHeight="1">
      <c r="B974" s="992"/>
      <c r="C974" s="992"/>
      <c r="D974" s="1004">
        <f>sumif('الواردات'!H:H,A974,'الواردات'!L:L)</f>
        <v>0</v>
      </c>
      <c r="E974" s="999"/>
      <c r="F974" s="999"/>
      <c r="H974" s="985"/>
      <c r="I974" s="985"/>
      <c r="J974" s="985"/>
      <c r="K974" s="985"/>
      <c r="L974" s="985"/>
      <c r="M974" s="985"/>
      <c r="N974" s="985"/>
      <c r="P974" s="985"/>
      <c r="Q974" s="985"/>
      <c r="R974" s="985"/>
      <c r="S974" s="985"/>
      <c r="T974" s="985"/>
      <c r="U974" s="985"/>
      <c r="V974" s="985"/>
      <c r="W974" s="985"/>
    </row>
    <row r="975" ht="22.5" hidden="1" customHeight="1">
      <c r="B975" s="992"/>
      <c r="C975" s="992"/>
      <c r="D975" s="1004">
        <f>sumif('الواردات'!H:H,A975,'الواردات'!L:L)</f>
        <v>0</v>
      </c>
      <c r="E975" s="999"/>
      <c r="F975" s="999"/>
      <c r="H975" s="985"/>
      <c r="I975" s="985"/>
      <c r="J975" s="985"/>
      <c r="K975" s="985"/>
      <c r="L975" s="985"/>
      <c r="M975" s="985"/>
      <c r="N975" s="985"/>
      <c r="P975" s="985"/>
      <c r="Q975" s="985"/>
      <c r="R975" s="985"/>
      <c r="S975" s="985"/>
      <c r="T975" s="985"/>
      <c r="U975" s="985"/>
      <c r="V975" s="985"/>
      <c r="W975" s="985"/>
    </row>
    <row r="976" ht="22.5" hidden="1" customHeight="1">
      <c r="B976" s="992"/>
      <c r="C976" s="992"/>
      <c r="D976" s="1004">
        <f>sumif('الواردات'!H:H,A976,'الواردات'!L:L)</f>
        <v>0</v>
      </c>
      <c r="E976" s="999"/>
      <c r="F976" s="999"/>
      <c r="H976" s="985"/>
      <c r="I976" s="985"/>
      <c r="J976" s="985"/>
      <c r="K976" s="985"/>
      <c r="L976" s="985"/>
      <c r="M976" s="985"/>
      <c r="N976" s="985"/>
      <c r="P976" s="985"/>
      <c r="Q976" s="985"/>
      <c r="R976" s="985"/>
      <c r="S976" s="985"/>
      <c r="T976" s="985"/>
      <c r="U976" s="985"/>
      <c r="V976" s="985"/>
      <c r="W976" s="985"/>
    </row>
    <row r="977" ht="22.5" hidden="1" customHeight="1">
      <c r="B977" s="992"/>
      <c r="C977" s="992"/>
      <c r="D977" s="1004">
        <f>sumif('الواردات'!H:H,A977,'الواردات'!L:L)</f>
        <v>0</v>
      </c>
      <c r="E977" s="999"/>
      <c r="F977" s="999"/>
      <c r="H977" s="985"/>
      <c r="I977" s="985"/>
      <c r="J977" s="985"/>
      <c r="K977" s="985"/>
      <c r="L977" s="985"/>
      <c r="M977" s="985"/>
      <c r="N977" s="985"/>
      <c r="P977" s="985"/>
      <c r="Q977" s="985"/>
      <c r="R977" s="985"/>
      <c r="S977" s="985"/>
      <c r="T977" s="985"/>
      <c r="U977" s="985"/>
      <c r="V977" s="985"/>
      <c r="W977" s="985"/>
    </row>
    <row r="978" ht="22.5" hidden="1" customHeight="1">
      <c r="B978" s="992"/>
      <c r="C978" s="992"/>
      <c r="D978" s="1004">
        <f>sumif('الواردات'!H:H,A978,'الواردات'!L:L)</f>
        <v>0</v>
      </c>
      <c r="E978" s="999"/>
      <c r="F978" s="999"/>
      <c r="H978" s="985"/>
      <c r="I978" s="985"/>
      <c r="J978" s="985"/>
      <c r="K978" s="985"/>
      <c r="L978" s="985"/>
      <c r="M978" s="985"/>
      <c r="N978" s="985"/>
      <c r="P978" s="985"/>
      <c r="Q978" s="985"/>
      <c r="R978" s="985"/>
      <c r="S978" s="985"/>
      <c r="T978" s="985"/>
      <c r="U978" s="985"/>
      <c r="V978" s="985"/>
      <c r="W978" s="985"/>
    </row>
    <row r="979" ht="22.5" hidden="1" customHeight="1">
      <c r="B979" s="992"/>
      <c r="C979" s="992"/>
      <c r="D979" s="1004">
        <f>sumif('الواردات'!H:H,A979,'الواردات'!L:L)</f>
        <v>0</v>
      </c>
      <c r="E979" s="999"/>
      <c r="F979" s="999"/>
      <c r="H979" s="985"/>
      <c r="I979" s="985"/>
      <c r="J979" s="985"/>
      <c r="K979" s="985"/>
      <c r="L979" s="985"/>
      <c r="M979" s="985"/>
      <c r="N979" s="985"/>
      <c r="P979" s="985"/>
      <c r="Q979" s="985"/>
      <c r="R979" s="985"/>
      <c r="S979" s="985"/>
      <c r="T979" s="985"/>
      <c r="U979" s="985"/>
      <c r="V979" s="985"/>
      <c r="W979" s="985"/>
    </row>
    <row r="980" ht="22.5" hidden="1" customHeight="1">
      <c r="B980" s="992"/>
      <c r="C980" s="992"/>
      <c r="D980" s="1004">
        <f>sumif('الواردات'!H:H,A980,'الواردات'!L:L)</f>
        <v>0</v>
      </c>
      <c r="E980" s="999"/>
      <c r="F980" s="999"/>
      <c r="H980" s="985"/>
      <c r="I980" s="985"/>
      <c r="J980" s="985"/>
      <c r="K980" s="985"/>
      <c r="L980" s="985"/>
      <c r="M980" s="985"/>
      <c r="N980" s="985"/>
      <c r="P980" s="985"/>
      <c r="Q980" s="985"/>
      <c r="R980" s="985"/>
      <c r="S980" s="985"/>
      <c r="T980" s="985"/>
      <c r="U980" s="985"/>
      <c r="V980" s="985"/>
      <c r="W980" s="985"/>
    </row>
    <row r="981" ht="22.5" hidden="1" customHeight="1">
      <c r="B981" s="992"/>
      <c r="C981" s="992"/>
      <c r="D981" s="1004">
        <f>sumif('الواردات'!H:H,A981,'الواردات'!L:L)</f>
        <v>0</v>
      </c>
      <c r="E981" s="999"/>
      <c r="F981" s="999"/>
      <c r="H981" s="985"/>
      <c r="I981" s="985"/>
      <c r="J981" s="985"/>
      <c r="K981" s="985"/>
      <c r="L981" s="985"/>
      <c r="M981" s="985"/>
      <c r="N981" s="985"/>
      <c r="P981" s="985"/>
      <c r="Q981" s="985"/>
      <c r="R981" s="985"/>
      <c r="S981" s="985"/>
      <c r="T981" s="985"/>
      <c r="U981" s="985"/>
      <c r="V981" s="985"/>
      <c r="W981" s="985"/>
    </row>
    <row r="982" ht="22.5" hidden="1" customHeight="1">
      <c r="B982" s="992"/>
      <c r="C982" s="992"/>
      <c r="D982" s="1004">
        <f>sumif('الواردات'!H:H,A982,'الواردات'!L:L)</f>
        <v>0</v>
      </c>
      <c r="E982" s="999"/>
      <c r="F982" s="999"/>
      <c r="H982" s="985"/>
      <c r="I982" s="985"/>
      <c r="J982" s="985"/>
      <c r="K982" s="985"/>
      <c r="L982" s="985"/>
      <c r="M982" s="985"/>
      <c r="N982" s="985"/>
      <c r="P982" s="985"/>
      <c r="Q982" s="985"/>
      <c r="R982" s="985"/>
      <c r="S982" s="985"/>
      <c r="T982" s="985"/>
      <c r="U982" s="985"/>
      <c r="V982" s="985"/>
      <c r="W982" s="985"/>
    </row>
    <row r="983" ht="22.5" hidden="1" customHeight="1">
      <c r="B983" s="992"/>
      <c r="C983" s="992"/>
      <c r="D983" s="1004">
        <f>sumif('الواردات'!H:H,A983,'الواردات'!L:L)</f>
        <v>0</v>
      </c>
      <c r="E983" s="999"/>
      <c r="F983" s="999"/>
      <c r="H983" s="985"/>
      <c r="I983" s="985"/>
      <c r="J983" s="985"/>
      <c r="K983" s="985"/>
      <c r="L983" s="985"/>
      <c r="M983" s="985"/>
      <c r="N983" s="985"/>
      <c r="P983" s="985"/>
      <c r="Q983" s="985"/>
      <c r="R983" s="985"/>
      <c r="S983" s="985"/>
      <c r="T983" s="985"/>
      <c r="U983" s="985"/>
      <c r="V983" s="985"/>
      <c r="W983" s="985"/>
    </row>
    <row r="984" ht="22.5" hidden="1" customHeight="1">
      <c r="B984" s="992"/>
      <c r="C984" s="992"/>
      <c r="D984" s="1004">
        <f>sumif('الواردات'!H:H,A984,'الواردات'!L:L)</f>
        <v>0</v>
      </c>
      <c r="E984" s="999"/>
      <c r="F984" s="999"/>
      <c r="H984" s="985"/>
      <c r="I984" s="985"/>
      <c r="J984" s="985"/>
      <c r="K984" s="985"/>
      <c r="L984" s="985"/>
      <c r="M984" s="985"/>
      <c r="N984" s="985"/>
      <c r="P984" s="985"/>
      <c r="Q984" s="985"/>
      <c r="R984" s="985"/>
      <c r="S984" s="985"/>
      <c r="T984" s="985"/>
      <c r="U984" s="985"/>
      <c r="V984" s="985"/>
      <c r="W984" s="985"/>
    </row>
    <row r="985" ht="22.5" hidden="1" customHeight="1">
      <c r="B985" s="992"/>
      <c r="C985" s="992"/>
      <c r="D985" s="1004">
        <f>sumif('الواردات'!H:H,A985,'الواردات'!L:L)</f>
        <v>0</v>
      </c>
      <c r="E985" s="999"/>
      <c r="F985" s="999"/>
      <c r="H985" s="985"/>
      <c r="I985" s="985"/>
      <c r="J985" s="985"/>
      <c r="K985" s="985"/>
      <c r="L985" s="985"/>
      <c r="M985" s="985"/>
      <c r="N985" s="985"/>
      <c r="P985" s="985"/>
      <c r="Q985" s="985"/>
      <c r="R985" s="985"/>
      <c r="S985" s="985"/>
      <c r="T985" s="985"/>
      <c r="U985" s="985"/>
      <c r="V985" s="985"/>
      <c r="W985" s="985"/>
    </row>
    <row r="986" ht="22.5" hidden="1" customHeight="1">
      <c r="B986" s="992"/>
      <c r="C986" s="992"/>
      <c r="D986" s="1004">
        <f>sumif('الواردات'!H:H,A986,'الواردات'!L:L)</f>
        <v>0</v>
      </c>
      <c r="E986" s="999"/>
      <c r="F986" s="999"/>
      <c r="H986" s="985"/>
      <c r="I986" s="985"/>
      <c r="J986" s="985"/>
      <c r="K986" s="985"/>
      <c r="L986" s="985"/>
      <c r="M986" s="985"/>
      <c r="N986" s="985"/>
      <c r="P986" s="985"/>
      <c r="Q986" s="985"/>
      <c r="R986" s="985"/>
      <c r="S986" s="985"/>
      <c r="T986" s="985"/>
      <c r="U986" s="985"/>
      <c r="V986" s="985"/>
      <c r="W986" s="985"/>
    </row>
    <row r="987" ht="22.5" hidden="1" customHeight="1">
      <c r="B987" s="992"/>
      <c r="C987" s="992"/>
      <c r="D987" s="1004">
        <f>sumif('الواردات'!H:H,A987,'الواردات'!L:L)</f>
        <v>0</v>
      </c>
      <c r="E987" s="999"/>
      <c r="F987" s="999"/>
      <c r="H987" s="985"/>
      <c r="I987" s="985"/>
      <c r="J987" s="985"/>
      <c r="K987" s="985"/>
      <c r="L987" s="985"/>
      <c r="M987" s="985"/>
      <c r="N987" s="985"/>
      <c r="P987" s="985"/>
      <c r="Q987" s="985"/>
      <c r="R987" s="985"/>
      <c r="S987" s="985"/>
      <c r="T987" s="985"/>
      <c r="U987" s="985"/>
      <c r="V987" s="985"/>
      <c r="W987" s="985"/>
    </row>
    <row r="988" ht="22.5" hidden="1" customHeight="1">
      <c r="B988" s="992"/>
      <c r="C988" s="992"/>
      <c r="D988" s="1004">
        <f>sumif('الواردات'!H:H,A988,'الواردات'!L:L)</f>
        <v>0</v>
      </c>
      <c r="E988" s="999"/>
      <c r="F988" s="999"/>
      <c r="H988" s="985"/>
      <c r="I988" s="985"/>
      <c r="J988" s="985"/>
      <c r="K988" s="985"/>
      <c r="L988" s="985"/>
      <c r="M988" s="985"/>
      <c r="N988" s="985"/>
      <c r="P988" s="985"/>
      <c r="Q988" s="985"/>
      <c r="R988" s="985"/>
      <c r="S988" s="985"/>
      <c r="T988" s="985"/>
      <c r="U988" s="985"/>
      <c r="V988" s="985"/>
      <c r="W988" s="985"/>
    </row>
    <row r="989" ht="22.5" hidden="1" customHeight="1">
      <c r="B989" s="992"/>
      <c r="C989" s="992"/>
      <c r="D989" s="1004">
        <f>sumif('الواردات'!H:H,A989,'الواردات'!L:L)</f>
        <v>0</v>
      </c>
      <c r="E989" s="999"/>
      <c r="F989" s="999"/>
      <c r="H989" s="985"/>
      <c r="I989" s="985"/>
      <c r="J989" s="985"/>
      <c r="K989" s="985"/>
      <c r="L989" s="985"/>
      <c r="M989" s="985"/>
      <c r="N989" s="985"/>
      <c r="P989" s="985"/>
      <c r="Q989" s="985"/>
      <c r="R989" s="985"/>
      <c r="S989" s="985"/>
      <c r="T989" s="985"/>
      <c r="U989" s="985"/>
      <c r="V989" s="985"/>
      <c r="W989" s="985"/>
    </row>
    <row r="990" ht="22.5" hidden="1" customHeight="1">
      <c r="B990" s="992"/>
      <c r="C990" s="992"/>
      <c r="D990" s="1004">
        <f>sumif('الواردات'!H:H,A990,'الواردات'!L:L)</f>
        <v>0</v>
      </c>
      <c r="E990" s="999"/>
      <c r="F990" s="999"/>
      <c r="H990" s="985"/>
      <c r="I990" s="985"/>
      <c r="J990" s="985"/>
      <c r="K990" s="985"/>
      <c r="L990" s="985"/>
      <c r="M990" s="985"/>
      <c r="N990" s="985"/>
      <c r="P990" s="985"/>
      <c r="Q990" s="985"/>
      <c r="R990" s="985"/>
      <c r="S990" s="985"/>
      <c r="T990" s="985"/>
      <c r="U990" s="985"/>
      <c r="V990" s="985"/>
      <c r="W990" s="985"/>
    </row>
    <row r="991" ht="22.5" hidden="1" customHeight="1">
      <c r="B991" s="992"/>
      <c r="C991" s="992"/>
      <c r="D991" s="1004">
        <f>sumif('الواردات'!H:H,A991,'الواردات'!L:L)</f>
        <v>0</v>
      </c>
      <c r="E991" s="999"/>
      <c r="F991" s="999"/>
      <c r="H991" s="985"/>
      <c r="I991" s="985"/>
      <c r="J991" s="985"/>
      <c r="K991" s="985"/>
      <c r="L991" s="985"/>
      <c r="M991" s="985"/>
      <c r="N991" s="985"/>
      <c r="P991" s="985"/>
      <c r="Q991" s="985"/>
      <c r="R991" s="985"/>
      <c r="S991" s="985"/>
      <c r="T991" s="985"/>
      <c r="U991" s="985"/>
      <c r="V991" s="985"/>
      <c r="W991" s="985"/>
    </row>
    <row r="992" ht="22.5" hidden="1" customHeight="1">
      <c r="B992" s="992"/>
      <c r="C992" s="992"/>
      <c r="D992" s="1004">
        <f>sumif('الواردات'!H:H,A992,'الواردات'!L:L)</f>
        <v>0</v>
      </c>
      <c r="E992" s="999"/>
      <c r="F992" s="999"/>
      <c r="H992" s="985"/>
      <c r="I992" s="985"/>
      <c r="J992" s="985"/>
      <c r="K992" s="985"/>
      <c r="L992" s="985"/>
      <c r="M992" s="985"/>
      <c r="N992" s="985"/>
      <c r="P992" s="985"/>
      <c r="Q992" s="985"/>
      <c r="R992" s="985"/>
      <c r="S992" s="985"/>
      <c r="T992" s="985"/>
      <c r="U992" s="985"/>
      <c r="V992" s="985"/>
      <c r="W992" s="985"/>
    </row>
    <row r="993" ht="22.5" hidden="1" customHeight="1">
      <c r="B993" s="992"/>
      <c r="C993" s="992"/>
      <c r="D993" s="1004">
        <f>sumif('الواردات'!H:H,A993,'الواردات'!L:L)</f>
        <v>0</v>
      </c>
      <c r="E993" s="999"/>
      <c r="F993" s="999"/>
      <c r="H993" s="985"/>
      <c r="I993" s="985"/>
      <c r="J993" s="985"/>
      <c r="K993" s="985"/>
      <c r="L993" s="985"/>
      <c r="M993" s="985"/>
      <c r="N993" s="985"/>
      <c r="P993" s="985"/>
      <c r="Q993" s="985"/>
      <c r="R993" s="985"/>
      <c r="S993" s="985"/>
      <c r="T993" s="985"/>
      <c r="U993" s="985"/>
      <c r="V993" s="985"/>
      <c r="W993" s="985"/>
    </row>
    <row r="994" ht="22.5" hidden="1" customHeight="1">
      <c r="B994" s="992"/>
      <c r="C994" s="992"/>
      <c r="D994" s="1004">
        <f>sumif('الواردات'!H:H,A994,'الواردات'!L:L)</f>
        <v>0</v>
      </c>
      <c r="E994" s="999"/>
      <c r="F994" s="999"/>
      <c r="H994" s="985"/>
      <c r="I994" s="985"/>
      <c r="J994" s="985"/>
      <c r="K994" s="985"/>
      <c r="L994" s="985"/>
      <c r="M994" s="985"/>
      <c r="N994" s="985"/>
      <c r="P994" s="985"/>
      <c r="Q994" s="985"/>
      <c r="R994" s="985"/>
      <c r="S994" s="985"/>
      <c r="T994" s="985"/>
      <c r="U994" s="985"/>
      <c r="V994" s="985"/>
      <c r="W994" s="985"/>
    </row>
    <row r="995" ht="22.5" hidden="1" customHeight="1">
      <c r="B995" s="992"/>
      <c r="C995" s="992"/>
      <c r="D995" s="1004">
        <f>sumif('الواردات'!H:H,A995,'الواردات'!L:L)</f>
        <v>0</v>
      </c>
      <c r="E995" s="999"/>
      <c r="F995" s="999"/>
      <c r="H995" s="985"/>
      <c r="I995" s="985"/>
      <c r="J995" s="985"/>
      <c r="K995" s="985"/>
      <c r="L995" s="985"/>
      <c r="M995" s="985"/>
      <c r="N995" s="985"/>
      <c r="P995" s="985"/>
      <c r="Q995" s="985"/>
      <c r="R995" s="985"/>
      <c r="S995" s="985"/>
      <c r="T995" s="985"/>
      <c r="U995" s="985"/>
      <c r="V995" s="985"/>
      <c r="W995" s="985"/>
    </row>
    <row r="996" ht="22.5" hidden="1" customHeight="1">
      <c r="B996" s="992"/>
      <c r="C996" s="992"/>
      <c r="D996" s="1004">
        <f>sumif('الواردات'!H:H,A996,'الواردات'!L:L)</f>
        <v>0</v>
      </c>
      <c r="E996" s="999"/>
      <c r="F996" s="999"/>
      <c r="H996" s="985"/>
      <c r="I996" s="985"/>
      <c r="J996" s="985"/>
      <c r="K996" s="985"/>
      <c r="L996" s="985"/>
      <c r="M996" s="985"/>
      <c r="N996" s="985"/>
      <c r="P996" s="985"/>
      <c r="Q996" s="985"/>
      <c r="R996" s="985"/>
      <c r="S996" s="985"/>
      <c r="T996" s="985"/>
      <c r="U996" s="985"/>
      <c r="V996" s="985"/>
      <c r="W996" s="985"/>
    </row>
    <row r="997" ht="22.5" hidden="1" customHeight="1">
      <c r="B997" s="992"/>
      <c r="C997" s="992"/>
      <c r="D997" s="1004">
        <f>sumif('الواردات'!H:H,A997,'الواردات'!L:L)</f>
        <v>0</v>
      </c>
      <c r="E997" s="999"/>
      <c r="F997" s="999"/>
      <c r="H997" s="985"/>
      <c r="I997" s="985"/>
      <c r="J997" s="985"/>
      <c r="K997" s="985"/>
      <c r="L997" s="985"/>
      <c r="M997" s="985"/>
      <c r="N997" s="985"/>
      <c r="P997" s="985"/>
      <c r="Q997" s="985"/>
      <c r="R997" s="985"/>
      <c r="S997" s="985"/>
      <c r="T997" s="985"/>
      <c r="U997" s="985"/>
      <c r="V997" s="985"/>
      <c r="W997" s="985"/>
    </row>
    <row r="998" ht="22.5" hidden="1" customHeight="1">
      <c r="B998" s="992"/>
      <c r="C998" s="992"/>
      <c r="D998" s="1004">
        <f>sumif('الواردات'!H:H,A998,'الواردات'!L:L)</f>
        <v>0</v>
      </c>
      <c r="E998" s="999"/>
      <c r="F998" s="999"/>
      <c r="H998" s="985"/>
      <c r="I998" s="985"/>
      <c r="J998" s="985"/>
      <c r="K998" s="985"/>
      <c r="L998" s="985"/>
      <c r="M998" s="985"/>
      <c r="N998" s="985"/>
      <c r="P998" s="985"/>
      <c r="Q998" s="985"/>
      <c r="R998" s="985"/>
      <c r="S998" s="985"/>
      <c r="T998" s="985"/>
      <c r="U998" s="985"/>
      <c r="V998" s="985"/>
      <c r="W998" s="985"/>
    </row>
    <row r="999" ht="22.5" hidden="1" customHeight="1">
      <c r="B999" s="992"/>
      <c r="C999" s="992"/>
      <c r="D999" s="1004">
        <f>sumif('الواردات'!H:H,A999,'الواردات'!L:L)</f>
        <v>0</v>
      </c>
      <c r="E999" s="999"/>
      <c r="F999" s="999"/>
      <c r="H999" s="985"/>
      <c r="I999" s="985"/>
      <c r="J999" s="985"/>
      <c r="K999" s="985"/>
      <c r="L999" s="985"/>
      <c r="M999" s="985"/>
      <c r="N999" s="985"/>
      <c r="P999" s="985"/>
      <c r="Q999" s="985"/>
      <c r="R999" s="985"/>
      <c r="S999" s="985"/>
      <c r="T999" s="985"/>
      <c r="U999" s="985"/>
      <c r="V999" s="985"/>
      <c r="W999" s="985"/>
    </row>
    <row r="1000" ht="22.5" hidden="1" customHeight="1">
      <c r="B1000" s="992"/>
      <c r="C1000" s="992"/>
      <c r="D1000" s="1004">
        <f>sumif('الواردات'!H:H,A1000,'الواردات'!L:L)</f>
        <v>0</v>
      </c>
      <c r="E1000" s="999"/>
      <c r="F1000" s="999"/>
      <c r="H1000" s="985"/>
      <c r="I1000" s="985"/>
      <c r="J1000" s="985"/>
      <c r="K1000" s="985"/>
      <c r="L1000" s="985"/>
      <c r="M1000" s="985"/>
      <c r="N1000" s="985"/>
      <c r="P1000" s="985"/>
      <c r="Q1000" s="985"/>
      <c r="R1000" s="985"/>
      <c r="S1000" s="985"/>
      <c r="T1000" s="985"/>
      <c r="U1000" s="985"/>
      <c r="V1000" s="985"/>
      <c r="W1000" s="985"/>
    </row>
    <row r="1001" ht="22.5" hidden="1" customHeight="1">
      <c r="B1001" s="992"/>
      <c r="C1001" s="992"/>
      <c r="D1001" s="1004">
        <f>sumif('الواردات'!H:H,A1001,'الواردات'!L:L)</f>
        <v>0</v>
      </c>
      <c r="E1001" s="999"/>
      <c r="F1001" s="999"/>
      <c r="H1001" s="985"/>
      <c r="I1001" s="985"/>
      <c r="J1001" s="985"/>
      <c r="K1001" s="985"/>
      <c r="L1001" s="985"/>
      <c r="M1001" s="985"/>
      <c r="N1001" s="985"/>
      <c r="P1001" s="985"/>
      <c r="Q1001" s="985"/>
      <c r="R1001" s="985"/>
      <c r="S1001" s="985"/>
      <c r="T1001" s="985"/>
      <c r="U1001" s="985"/>
      <c r="V1001" s="985"/>
      <c r="W1001" s="985"/>
    </row>
    <row r="1002" ht="22.5" hidden="1" customHeight="1">
      <c r="B1002" s="992"/>
      <c r="C1002" s="992"/>
      <c r="D1002" s="1004">
        <f>sumif('الواردات'!H:H,A1002,'الواردات'!L:L)</f>
        <v>0</v>
      </c>
      <c r="E1002" s="999"/>
      <c r="F1002" s="999"/>
      <c r="H1002" s="985"/>
      <c r="I1002" s="985"/>
      <c r="J1002" s="985"/>
      <c r="K1002" s="985"/>
      <c r="L1002" s="985"/>
      <c r="M1002" s="985"/>
      <c r="N1002" s="985"/>
      <c r="P1002" s="985"/>
      <c r="Q1002" s="985"/>
      <c r="R1002" s="985"/>
      <c r="S1002" s="985"/>
      <c r="T1002" s="985"/>
      <c r="U1002" s="985"/>
      <c r="V1002" s="985"/>
      <c r="W1002" s="985"/>
    </row>
    <row r="1003" ht="22.5" hidden="1" customHeight="1">
      <c r="B1003" s="992"/>
      <c r="C1003" s="992"/>
      <c r="D1003" s="1004">
        <f>sumif('الواردات'!H:H,A1003,'الواردات'!L:L)</f>
        <v>0</v>
      </c>
      <c r="E1003" s="999"/>
      <c r="F1003" s="999"/>
      <c r="H1003" s="985"/>
      <c r="I1003" s="985"/>
      <c r="J1003" s="985"/>
      <c r="K1003" s="985"/>
      <c r="L1003" s="985"/>
      <c r="M1003" s="985"/>
      <c r="N1003" s="985"/>
      <c r="P1003" s="985"/>
      <c r="Q1003" s="985"/>
      <c r="R1003" s="985"/>
      <c r="S1003" s="985"/>
      <c r="T1003" s="985"/>
      <c r="U1003" s="985"/>
      <c r="V1003" s="985"/>
      <c r="W1003" s="985"/>
    </row>
    <row r="1004" ht="22.5" hidden="1" customHeight="1">
      <c r="B1004" s="992"/>
      <c r="C1004" s="992"/>
      <c r="D1004" s="1004">
        <f>sumif('الواردات'!H:H,A1004,'الواردات'!L:L)</f>
        <v>0</v>
      </c>
      <c r="E1004" s="999"/>
      <c r="F1004" s="999"/>
      <c r="H1004" s="985"/>
      <c r="I1004" s="985"/>
      <c r="J1004" s="985"/>
      <c r="K1004" s="985"/>
      <c r="L1004" s="985"/>
      <c r="M1004" s="985"/>
      <c r="N1004" s="985"/>
      <c r="P1004" s="985"/>
      <c r="Q1004" s="985"/>
      <c r="R1004" s="985"/>
      <c r="S1004" s="985"/>
      <c r="T1004" s="985"/>
      <c r="U1004" s="985"/>
      <c r="V1004" s="985"/>
      <c r="W1004" s="985"/>
    </row>
    <row r="1005" ht="22.5" hidden="1" customHeight="1">
      <c r="B1005" s="992"/>
      <c r="C1005" s="992"/>
      <c r="D1005" s="1004">
        <f>sumif('الواردات'!H:H,A1005,'الواردات'!L:L)</f>
        <v>0</v>
      </c>
      <c r="E1005" s="999"/>
      <c r="F1005" s="999"/>
      <c r="H1005" s="985"/>
      <c r="I1005" s="985"/>
      <c r="J1005" s="985"/>
      <c r="K1005" s="985"/>
      <c r="L1005" s="985"/>
      <c r="M1005" s="985"/>
      <c r="N1005" s="985"/>
      <c r="P1005" s="985"/>
      <c r="Q1005" s="985"/>
      <c r="R1005" s="985"/>
      <c r="S1005" s="985"/>
      <c r="T1005" s="985"/>
      <c r="U1005" s="985"/>
      <c r="V1005" s="985"/>
      <c r="W1005" s="985"/>
    </row>
    <row r="1006" ht="22.5" hidden="1" customHeight="1">
      <c r="B1006" s="992"/>
      <c r="C1006" s="992"/>
      <c r="D1006" s="1004">
        <f>sumif('الواردات'!H:H,A1006,'الواردات'!L:L)</f>
        <v>0</v>
      </c>
      <c r="E1006" s="999"/>
      <c r="F1006" s="999"/>
      <c r="H1006" s="985"/>
      <c r="I1006" s="985"/>
      <c r="J1006" s="985"/>
      <c r="K1006" s="985"/>
      <c r="L1006" s="985"/>
      <c r="M1006" s="985"/>
      <c r="N1006" s="985"/>
      <c r="P1006" s="985"/>
      <c r="Q1006" s="985"/>
      <c r="R1006" s="985"/>
      <c r="S1006" s="985"/>
      <c r="T1006" s="985"/>
      <c r="U1006" s="985"/>
      <c r="V1006" s="985"/>
      <c r="W1006" s="985"/>
    </row>
    <row r="1007" ht="22.5" hidden="1" customHeight="1">
      <c r="B1007" s="992"/>
      <c r="C1007" s="992"/>
      <c r="D1007" s="1004">
        <f>sumif('الواردات'!H:H,A1007,'الواردات'!L:L)</f>
        <v>0</v>
      </c>
      <c r="E1007" s="999"/>
      <c r="F1007" s="999"/>
      <c r="H1007" s="985"/>
      <c r="I1007" s="985"/>
      <c r="J1007" s="985"/>
      <c r="K1007" s="985"/>
      <c r="L1007" s="985"/>
      <c r="M1007" s="985"/>
      <c r="N1007" s="985"/>
      <c r="P1007" s="985"/>
      <c r="Q1007" s="985"/>
      <c r="R1007" s="985"/>
      <c r="S1007" s="985"/>
      <c r="T1007" s="985"/>
      <c r="U1007" s="985"/>
      <c r="V1007" s="985"/>
      <c r="W1007" s="985"/>
    </row>
    <row r="1008" ht="22.5" hidden="1" customHeight="1">
      <c r="B1008" s="992"/>
      <c r="C1008" s="992"/>
      <c r="D1008" s="1004">
        <f>sumif('الواردات'!H:H,A1008,'الواردات'!L:L)</f>
        <v>0</v>
      </c>
      <c r="E1008" s="999"/>
      <c r="F1008" s="999"/>
      <c r="H1008" s="985"/>
      <c r="I1008" s="985"/>
      <c r="J1008" s="985"/>
      <c r="K1008" s="985"/>
      <c r="L1008" s="985"/>
      <c r="M1008" s="985"/>
      <c r="N1008" s="985"/>
      <c r="P1008" s="985"/>
      <c r="Q1008" s="985"/>
      <c r="R1008" s="985"/>
      <c r="S1008" s="985"/>
      <c r="T1008" s="985"/>
      <c r="U1008" s="985"/>
      <c r="V1008" s="985"/>
      <c r="W1008" s="985"/>
    </row>
    <row r="1009" ht="22.5" hidden="1" customHeight="1">
      <c r="B1009" s="992"/>
      <c r="C1009" s="992"/>
      <c r="D1009" s="1004">
        <f>sumif('الواردات'!H:H,A1009,'الواردات'!L:L)</f>
        <v>0</v>
      </c>
      <c r="E1009" s="999"/>
      <c r="F1009" s="999"/>
      <c r="H1009" s="985"/>
      <c r="I1009" s="985"/>
      <c r="J1009" s="985"/>
      <c r="K1009" s="985"/>
      <c r="L1009" s="985"/>
      <c r="M1009" s="985"/>
      <c r="N1009" s="985"/>
      <c r="P1009" s="985"/>
      <c r="Q1009" s="985"/>
      <c r="R1009" s="985"/>
      <c r="S1009" s="985"/>
      <c r="T1009" s="985"/>
      <c r="U1009" s="985"/>
      <c r="V1009" s="985"/>
      <c r="W1009" s="985"/>
    </row>
    <row r="1010" ht="22.5" hidden="1" customHeight="1">
      <c r="B1010" s="992"/>
      <c r="C1010" s="992"/>
      <c r="D1010" s="1004">
        <f>sumif('الواردات'!H:H,A1010,'الواردات'!L:L)</f>
        <v>0</v>
      </c>
      <c r="E1010" s="999"/>
      <c r="F1010" s="999"/>
      <c r="H1010" s="985"/>
      <c r="I1010" s="985"/>
      <c r="J1010" s="985"/>
      <c r="K1010" s="985"/>
      <c r="L1010" s="985"/>
      <c r="M1010" s="985"/>
      <c r="N1010" s="985"/>
      <c r="P1010" s="985"/>
      <c r="Q1010" s="985"/>
      <c r="R1010" s="985"/>
      <c r="S1010" s="985"/>
      <c r="T1010" s="985"/>
      <c r="U1010" s="985"/>
      <c r="V1010" s="985"/>
      <c r="W1010" s="985"/>
    </row>
    <row r="1011" ht="22.5" hidden="1" customHeight="1">
      <c r="B1011" s="992"/>
      <c r="C1011" s="992"/>
      <c r="D1011" s="1004">
        <f>sumif('الواردات'!H:H,A1011,'الواردات'!L:L)</f>
        <v>0</v>
      </c>
      <c r="E1011" s="999"/>
      <c r="F1011" s="999"/>
      <c r="H1011" s="985"/>
      <c r="I1011" s="985"/>
      <c r="J1011" s="985"/>
      <c r="K1011" s="985"/>
      <c r="L1011" s="985"/>
      <c r="M1011" s="985"/>
      <c r="N1011" s="985"/>
      <c r="P1011" s="985"/>
      <c r="Q1011" s="985"/>
      <c r="R1011" s="985"/>
      <c r="S1011" s="985"/>
      <c r="T1011" s="985"/>
      <c r="U1011" s="985"/>
      <c r="V1011" s="985"/>
      <c r="W1011" s="985"/>
    </row>
    <row r="1012" ht="22.5" hidden="1" customHeight="1">
      <c r="B1012" s="992"/>
      <c r="C1012" s="992"/>
      <c r="D1012" s="1004">
        <f>sumif('الواردات'!H:H,A1012,'الواردات'!L:L)</f>
        <v>0</v>
      </c>
      <c r="E1012" s="999"/>
      <c r="F1012" s="999"/>
      <c r="H1012" s="985"/>
      <c r="I1012" s="985"/>
      <c r="J1012" s="985"/>
      <c r="K1012" s="985"/>
      <c r="L1012" s="985"/>
      <c r="M1012" s="985"/>
      <c r="N1012" s="985"/>
      <c r="P1012" s="985"/>
      <c r="Q1012" s="985"/>
      <c r="R1012" s="985"/>
      <c r="S1012" s="985"/>
      <c r="T1012" s="985"/>
      <c r="U1012" s="985"/>
      <c r="V1012" s="985"/>
      <c r="W1012" s="985"/>
    </row>
    <row r="1013" ht="22.5" hidden="1" customHeight="1">
      <c r="B1013" s="992"/>
      <c r="C1013" s="992"/>
      <c r="D1013" s="1004">
        <f>sumif('الواردات'!H:H,A1013,'الواردات'!L:L)</f>
        <v>0</v>
      </c>
      <c r="E1013" s="999"/>
      <c r="F1013" s="999"/>
      <c r="H1013" s="985"/>
      <c r="I1013" s="985"/>
      <c r="J1013" s="985"/>
      <c r="K1013" s="985"/>
      <c r="L1013" s="985"/>
      <c r="M1013" s="985"/>
      <c r="N1013" s="985"/>
      <c r="P1013" s="985"/>
      <c r="Q1013" s="985"/>
      <c r="R1013" s="985"/>
      <c r="S1013" s="985"/>
      <c r="T1013" s="985"/>
      <c r="U1013" s="985"/>
      <c r="V1013" s="985"/>
      <c r="W1013" s="985"/>
    </row>
    <row r="1014" ht="22.5" hidden="1" customHeight="1">
      <c r="B1014" s="992"/>
      <c r="C1014" s="992"/>
      <c r="D1014" s="1004">
        <f>sumif('الواردات'!H:H,A1014,'الواردات'!L:L)</f>
        <v>0</v>
      </c>
      <c r="E1014" s="999"/>
      <c r="F1014" s="999"/>
      <c r="H1014" s="985"/>
      <c r="I1014" s="985"/>
      <c r="J1014" s="985"/>
      <c r="K1014" s="985"/>
      <c r="L1014" s="985"/>
      <c r="M1014" s="985"/>
      <c r="N1014" s="985"/>
      <c r="P1014" s="985"/>
      <c r="Q1014" s="985"/>
      <c r="R1014" s="985"/>
      <c r="S1014" s="985"/>
      <c r="T1014" s="985"/>
      <c r="U1014" s="985"/>
      <c r="V1014" s="985"/>
      <c r="W1014" s="985"/>
    </row>
    <row r="1015" ht="22.5" hidden="1" customHeight="1">
      <c r="B1015" s="992"/>
      <c r="C1015" s="992"/>
      <c r="D1015" s="1004">
        <f>sumif('الواردات'!H:H,A1015,'الواردات'!L:L)</f>
        <v>0</v>
      </c>
      <c r="E1015" s="999"/>
      <c r="F1015" s="999"/>
      <c r="H1015" s="985"/>
      <c r="I1015" s="985"/>
      <c r="J1015" s="985"/>
      <c r="K1015" s="985"/>
      <c r="L1015" s="985"/>
      <c r="M1015" s="985"/>
      <c r="N1015" s="985"/>
      <c r="P1015" s="985"/>
      <c r="Q1015" s="985"/>
      <c r="R1015" s="985"/>
      <c r="S1015" s="985"/>
      <c r="T1015" s="985"/>
      <c r="U1015" s="985"/>
      <c r="V1015" s="985"/>
      <c r="W1015" s="985"/>
    </row>
    <row r="1016" ht="22.5" hidden="1" customHeight="1">
      <c r="B1016" s="992"/>
      <c r="C1016" s="992"/>
      <c r="D1016" s="1004">
        <f>sumif('الواردات'!H:H,A1016,'الواردات'!L:L)</f>
        <v>0</v>
      </c>
      <c r="E1016" s="999"/>
      <c r="F1016" s="999"/>
      <c r="H1016" s="985"/>
      <c r="I1016" s="985"/>
      <c r="J1016" s="985"/>
      <c r="K1016" s="985"/>
      <c r="L1016" s="985"/>
      <c r="M1016" s="985"/>
      <c r="N1016" s="985"/>
      <c r="P1016" s="985"/>
      <c r="Q1016" s="985"/>
      <c r="R1016" s="985"/>
      <c r="S1016" s="985"/>
      <c r="T1016" s="985"/>
      <c r="U1016" s="985"/>
      <c r="V1016" s="985"/>
      <c r="W1016" s="985"/>
    </row>
    <row r="1017" ht="22.5" hidden="1" customHeight="1">
      <c r="B1017" s="992"/>
      <c r="C1017" s="992"/>
      <c r="D1017" s="1004">
        <f>sumif('الواردات'!H:H,A1017,'الواردات'!L:L)</f>
        <v>0</v>
      </c>
      <c r="E1017" s="999"/>
      <c r="F1017" s="999"/>
      <c r="H1017" s="985"/>
      <c r="I1017" s="985"/>
      <c r="J1017" s="985"/>
      <c r="K1017" s="985"/>
      <c r="L1017" s="985"/>
      <c r="M1017" s="985"/>
      <c r="N1017" s="985"/>
      <c r="P1017" s="985"/>
      <c r="Q1017" s="985"/>
      <c r="R1017" s="985"/>
      <c r="S1017" s="985"/>
      <c r="T1017" s="985"/>
      <c r="U1017" s="985"/>
      <c r="V1017" s="985"/>
      <c r="W1017" s="985"/>
    </row>
    <row r="1018" ht="22.5" hidden="1" customHeight="1">
      <c r="B1018" s="992"/>
      <c r="C1018" s="992"/>
      <c r="D1018" s="1004">
        <f>sumif('الواردات'!H:H,A1018,'الواردات'!L:L)</f>
        <v>0</v>
      </c>
      <c r="E1018" s="999"/>
      <c r="F1018" s="999"/>
      <c r="H1018" s="985"/>
      <c r="I1018" s="985"/>
      <c r="J1018" s="985"/>
      <c r="K1018" s="985"/>
      <c r="L1018" s="985"/>
      <c r="M1018" s="985"/>
      <c r="N1018" s="985"/>
      <c r="P1018" s="985"/>
      <c r="Q1018" s="985"/>
      <c r="R1018" s="985"/>
      <c r="S1018" s="985"/>
      <c r="T1018" s="985"/>
      <c r="U1018" s="985"/>
      <c r="V1018" s="985"/>
      <c r="W1018" s="985"/>
    </row>
    <row r="1019" ht="22.5" hidden="1" customHeight="1">
      <c r="B1019" s="992"/>
      <c r="C1019" s="992"/>
      <c r="D1019" s="1004">
        <f>sumif('الواردات'!H:H,A1019,'الواردات'!L:L)</f>
        <v>0</v>
      </c>
      <c r="E1019" s="999"/>
      <c r="F1019" s="999"/>
      <c r="H1019" s="985"/>
      <c r="I1019" s="985"/>
      <c r="J1019" s="985"/>
      <c r="K1019" s="985"/>
      <c r="L1019" s="985"/>
      <c r="M1019" s="985"/>
      <c r="N1019" s="985"/>
      <c r="P1019" s="985"/>
      <c r="Q1019" s="985"/>
      <c r="R1019" s="985"/>
      <c r="S1019" s="985"/>
      <c r="T1019" s="985"/>
      <c r="U1019" s="985"/>
      <c r="V1019" s="985"/>
      <c r="W1019" s="985"/>
    </row>
    <row r="1020" ht="22.5" hidden="1" customHeight="1">
      <c r="B1020" s="992"/>
      <c r="C1020" s="992"/>
      <c r="D1020" s="1004">
        <f>sumif('الواردات'!H:H,A1020,'الواردات'!L:L)</f>
        <v>0</v>
      </c>
      <c r="E1020" s="999"/>
      <c r="F1020" s="999"/>
      <c r="H1020" s="985"/>
      <c r="I1020" s="985"/>
      <c r="J1020" s="985"/>
      <c r="K1020" s="985"/>
      <c r="L1020" s="985"/>
      <c r="M1020" s="985"/>
      <c r="N1020" s="985"/>
      <c r="P1020" s="985"/>
      <c r="Q1020" s="985"/>
      <c r="R1020" s="985"/>
      <c r="S1020" s="985"/>
      <c r="T1020" s="985"/>
      <c r="U1020" s="985"/>
      <c r="V1020" s="985"/>
      <c r="W1020" s="985"/>
    </row>
    <row r="1021" ht="22.5" hidden="1" customHeight="1">
      <c r="B1021" s="992"/>
      <c r="C1021" s="992"/>
      <c r="D1021" s="1004">
        <f>sumif('الواردات'!H:H,A1021,'الواردات'!L:L)</f>
        <v>0</v>
      </c>
      <c r="E1021" s="999"/>
      <c r="F1021" s="999"/>
      <c r="H1021" s="985"/>
      <c r="I1021" s="985"/>
      <c r="J1021" s="985"/>
      <c r="K1021" s="985"/>
      <c r="L1021" s="985"/>
      <c r="M1021" s="985"/>
      <c r="N1021" s="985"/>
      <c r="P1021" s="985"/>
      <c r="Q1021" s="985"/>
      <c r="R1021" s="985"/>
      <c r="S1021" s="985"/>
      <c r="T1021" s="985"/>
      <c r="U1021" s="985"/>
      <c r="V1021" s="985"/>
      <c r="W1021" s="985"/>
    </row>
    <row r="1022" ht="22.5" hidden="1" customHeight="1">
      <c r="B1022" s="992"/>
      <c r="C1022" s="992"/>
      <c r="D1022" s="1004">
        <f>sumif('الواردات'!H:H,A1022,'الواردات'!L:L)</f>
        <v>0</v>
      </c>
      <c r="E1022" s="999"/>
      <c r="F1022" s="999"/>
      <c r="H1022" s="985"/>
      <c r="I1022" s="985"/>
      <c r="J1022" s="985"/>
      <c r="K1022" s="985"/>
      <c r="L1022" s="985"/>
      <c r="M1022" s="985"/>
      <c r="N1022" s="985"/>
      <c r="P1022" s="985"/>
      <c r="Q1022" s="985"/>
      <c r="R1022" s="985"/>
      <c r="S1022" s="985"/>
      <c r="T1022" s="985"/>
      <c r="U1022" s="985"/>
      <c r="V1022" s="985"/>
      <c r="W1022" s="985"/>
    </row>
    <row r="1023" ht="22.5" hidden="1" customHeight="1">
      <c r="B1023" s="992"/>
      <c r="C1023" s="992"/>
      <c r="D1023" s="1004">
        <f>sumif('الواردات'!H:H,A1023,'الواردات'!L:L)</f>
        <v>0</v>
      </c>
      <c r="E1023" s="999"/>
      <c r="F1023" s="999"/>
      <c r="H1023" s="985"/>
      <c r="I1023" s="985"/>
      <c r="J1023" s="985"/>
      <c r="K1023" s="985"/>
      <c r="L1023" s="985"/>
      <c r="M1023" s="985"/>
      <c r="N1023" s="985"/>
      <c r="P1023" s="985"/>
      <c r="Q1023" s="985"/>
      <c r="R1023" s="985"/>
      <c r="S1023" s="985"/>
      <c r="T1023" s="985"/>
      <c r="U1023" s="985"/>
      <c r="V1023" s="985"/>
      <c r="W1023" s="985"/>
    </row>
    <row r="1024" ht="22.5" hidden="1" customHeight="1">
      <c r="B1024" s="992"/>
      <c r="C1024" s="992"/>
      <c r="D1024" s="1004">
        <f>sumif('الواردات'!H:H,A1024,'الواردات'!L:L)</f>
        <v>0</v>
      </c>
      <c r="E1024" s="999"/>
      <c r="F1024" s="999"/>
      <c r="H1024" s="985"/>
      <c r="I1024" s="985"/>
      <c r="J1024" s="985"/>
      <c r="K1024" s="985"/>
      <c r="L1024" s="985"/>
      <c r="M1024" s="985"/>
      <c r="N1024" s="985"/>
      <c r="P1024" s="985"/>
      <c r="Q1024" s="985"/>
      <c r="R1024" s="985"/>
      <c r="S1024" s="985"/>
      <c r="T1024" s="985"/>
      <c r="U1024" s="985"/>
      <c r="V1024" s="985"/>
      <c r="W1024" s="985"/>
    </row>
    <row r="1025" ht="22.5" hidden="1" customHeight="1">
      <c r="B1025" s="992"/>
      <c r="C1025" s="992"/>
      <c r="D1025" s="1004">
        <f>sumif('الواردات'!H:H,A1025,'الواردات'!L:L)</f>
        <v>0</v>
      </c>
      <c r="E1025" s="999"/>
      <c r="F1025" s="999"/>
      <c r="H1025" s="985"/>
      <c r="I1025" s="985"/>
      <c r="J1025" s="985"/>
      <c r="K1025" s="985"/>
      <c r="L1025" s="985"/>
      <c r="M1025" s="985"/>
      <c r="N1025" s="985"/>
      <c r="P1025" s="985"/>
      <c r="Q1025" s="985"/>
      <c r="R1025" s="985"/>
      <c r="S1025" s="985"/>
      <c r="T1025" s="985"/>
      <c r="U1025" s="985"/>
      <c r="V1025" s="985"/>
      <c r="W1025" s="985"/>
    </row>
    <row r="1026" ht="22.5" hidden="1" customHeight="1">
      <c r="B1026" s="992"/>
      <c r="C1026" s="992"/>
      <c r="D1026" s="1004">
        <f>sumif('الواردات'!H:H,A1026,'الواردات'!L:L)</f>
        <v>0</v>
      </c>
      <c r="E1026" s="999"/>
      <c r="F1026" s="999"/>
      <c r="H1026" s="985"/>
      <c r="I1026" s="985"/>
      <c r="J1026" s="985"/>
      <c r="K1026" s="985"/>
      <c r="L1026" s="985"/>
      <c r="M1026" s="985"/>
      <c r="N1026" s="985"/>
      <c r="P1026" s="985"/>
      <c r="Q1026" s="985"/>
      <c r="R1026" s="985"/>
      <c r="S1026" s="985"/>
      <c r="T1026" s="985"/>
      <c r="U1026" s="985"/>
      <c r="V1026" s="985"/>
      <c r="W1026" s="985"/>
    </row>
    <row r="1027" ht="22.5" hidden="1" customHeight="1">
      <c r="B1027" s="992"/>
      <c r="C1027" s="992"/>
      <c r="D1027" s="1004">
        <f>sumif('الواردات'!H:H,A1027,'الواردات'!L:L)</f>
        <v>0</v>
      </c>
      <c r="E1027" s="999"/>
      <c r="F1027" s="999"/>
      <c r="H1027" s="985"/>
      <c r="I1027" s="985"/>
      <c r="J1027" s="985"/>
      <c r="K1027" s="985"/>
      <c r="L1027" s="985"/>
      <c r="M1027" s="985"/>
      <c r="N1027" s="985"/>
      <c r="P1027" s="985"/>
      <c r="Q1027" s="985"/>
      <c r="R1027" s="985"/>
      <c r="S1027" s="985"/>
      <c r="T1027" s="985"/>
      <c r="U1027" s="985"/>
      <c r="V1027" s="985"/>
      <c r="W1027" s="985"/>
    </row>
    <row r="1028" ht="22.5" hidden="1" customHeight="1">
      <c r="B1028" s="992"/>
      <c r="C1028" s="992"/>
      <c r="D1028" s="1004">
        <f>sumif('الواردات'!H:H,A1028,'الواردات'!L:L)</f>
        <v>0</v>
      </c>
      <c r="E1028" s="999"/>
      <c r="F1028" s="999"/>
      <c r="H1028" s="985"/>
      <c r="I1028" s="985"/>
      <c r="J1028" s="985"/>
      <c r="K1028" s="985"/>
      <c r="L1028" s="985"/>
      <c r="M1028" s="985"/>
      <c r="N1028" s="985"/>
      <c r="P1028" s="985"/>
      <c r="Q1028" s="985"/>
      <c r="R1028" s="985"/>
      <c r="S1028" s="985"/>
      <c r="T1028" s="985"/>
      <c r="U1028" s="985"/>
      <c r="V1028" s="985"/>
      <c r="W1028" s="985"/>
    </row>
    <row r="1029" ht="22.5" hidden="1" customHeight="1">
      <c r="B1029" s="992"/>
      <c r="C1029" s="992"/>
      <c r="D1029" s="1004">
        <f>sumif('الواردات'!H:H,A1029,'الواردات'!L:L)</f>
        <v>0</v>
      </c>
      <c r="E1029" s="999"/>
      <c r="F1029" s="999"/>
      <c r="H1029" s="985"/>
      <c r="I1029" s="985"/>
      <c r="J1029" s="985"/>
      <c r="K1029" s="985"/>
      <c r="L1029" s="985"/>
      <c r="M1029" s="985"/>
      <c r="N1029" s="985"/>
      <c r="P1029" s="985"/>
      <c r="Q1029" s="985"/>
      <c r="R1029" s="985"/>
      <c r="S1029" s="985"/>
      <c r="T1029" s="985"/>
      <c r="U1029" s="985"/>
      <c r="V1029" s="985"/>
      <c r="W1029" s="985"/>
    </row>
    <row r="1030" ht="22.5" hidden="1" customHeight="1">
      <c r="B1030" s="992"/>
      <c r="C1030" s="992"/>
      <c r="D1030" s="1004">
        <f>sumif('الواردات'!H:H,A1030,'الواردات'!L:L)</f>
        <v>0</v>
      </c>
      <c r="E1030" s="999"/>
      <c r="F1030" s="999"/>
      <c r="H1030" s="985"/>
      <c r="I1030" s="985"/>
      <c r="J1030" s="985"/>
      <c r="K1030" s="985"/>
      <c r="L1030" s="985"/>
      <c r="M1030" s="985"/>
      <c r="N1030" s="985"/>
      <c r="P1030" s="985"/>
      <c r="Q1030" s="985"/>
      <c r="R1030" s="985"/>
      <c r="S1030" s="985"/>
      <c r="T1030" s="985"/>
      <c r="U1030" s="985"/>
      <c r="V1030" s="985"/>
      <c r="W1030" s="985"/>
    </row>
    <row r="1031" ht="22.5" hidden="1" customHeight="1">
      <c r="B1031" s="992"/>
      <c r="C1031" s="992"/>
      <c r="D1031" s="1004">
        <f>sumif('الواردات'!H:H,A1031,'الواردات'!L:L)</f>
        <v>0</v>
      </c>
      <c r="E1031" s="999"/>
      <c r="F1031" s="999"/>
      <c r="H1031" s="985"/>
      <c r="I1031" s="985"/>
      <c r="J1031" s="985"/>
      <c r="K1031" s="985"/>
      <c r="L1031" s="985"/>
      <c r="M1031" s="985"/>
      <c r="N1031" s="985"/>
      <c r="P1031" s="985"/>
      <c r="Q1031" s="985"/>
      <c r="R1031" s="985"/>
      <c r="S1031" s="985"/>
      <c r="T1031" s="985"/>
      <c r="U1031" s="985"/>
      <c r="V1031" s="985"/>
      <c r="W1031" s="985"/>
    </row>
    <row r="1032" ht="22.5" hidden="1" customHeight="1">
      <c r="B1032" s="992"/>
      <c r="C1032" s="992"/>
      <c r="D1032" s="1004">
        <f>sumif('الواردات'!H:H,A1032,'الواردات'!L:L)</f>
        <v>0</v>
      </c>
      <c r="E1032" s="999"/>
      <c r="F1032" s="999"/>
      <c r="H1032" s="985"/>
      <c r="I1032" s="985"/>
      <c r="J1032" s="985"/>
      <c r="K1032" s="985"/>
      <c r="L1032" s="985"/>
      <c r="M1032" s="985"/>
      <c r="N1032" s="985"/>
      <c r="P1032" s="985"/>
      <c r="Q1032" s="985"/>
      <c r="R1032" s="985"/>
      <c r="S1032" s="985"/>
      <c r="T1032" s="985"/>
      <c r="U1032" s="985"/>
      <c r="V1032" s="985"/>
      <c r="W1032" s="985"/>
    </row>
    <row r="1033" ht="22.5" hidden="1" customHeight="1">
      <c r="B1033" s="992"/>
      <c r="C1033" s="992"/>
      <c r="D1033" s="1004">
        <f>sumif('الواردات'!H:H,A1033,'الواردات'!L:L)</f>
        <v>0</v>
      </c>
      <c r="E1033" s="999"/>
      <c r="F1033" s="999"/>
      <c r="H1033" s="985"/>
      <c r="I1033" s="985"/>
      <c r="J1033" s="985"/>
      <c r="K1033" s="985"/>
      <c r="L1033" s="985"/>
      <c r="M1033" s="985"/>
      <c r="N1033" s="985"/>
      <c r="P1033" s="985"/>
      <c r="Q1033" s="985"/>
      <c r="R1033" s="985"/>
      <c r="S1033" s="985"/>
      <c r="T1033" s="985"/>
      <c r="U1033" s="985"/>
      <c r="V1033" s="985"/>
      <c r="W1033" s="985"/>
    </row>
    <row r="1034" ht="22.5" hidden="1" customHeight="1">
      <c r="B1034" s="992"/>
      <c r="C1034" s="992"/>
      <c r="D1034" s="1004">
        <f>sumif('الواردات'!H:H,A1034,'الواردات'!L:L)</f>
        <v>0</v>
      </c>
      <c r="E1034" s="999"/>
      <c r="F1034" s="999"/>
      <c r="H1034" s="985"/>
      <c r="I1034" s="985"/>
      <c r="J1034" s="985"/>
      <c r="K1034" s="985"/>
      <c r="L1034" s="985"/>
      <c r="M1034" s="985"/>
      <c r="N1034" s="985"/>
      <c r="P1034" s="985"/>
      <c r="Q1034" s="985"/>
      <c r="R1034" s="985"/>
      <c r="S1034" s="985"/>
      <c r="T1034" s="985"/>
      <c r="U1034" s="985"/>
      <c r="V1034" s="985"/>
      <c r="W1034" s="985"/>
    </row>
    <row r="1035" ht="22.5" hidden="1" customHeight="1">
      <c r="B1035" s="992"/>
      <c r="C1035" s="992"/>
      <c r="D1035" s="1004">
        <f>sumif('الواردات'!H:H,A1035,'الواردات'!L:L)</f>
        <v>0</v>
      </c>
      <c r="E1035" s="999"/>
      <c r="F1035" s="999"/>
      <c r="H1035" s="985"/>
      <c r="I1035" s="985"/>
      <c r="J1035" s="985"/>
      <c r="K1035" s="985"/>
      <c r="L1035" s="985"/>
      <c r="M1035" s="985"/>
      <c r="N1035" s="985"/>
      <c r="P1035" s="985"/>
      <c r="Q1035" s="985"/>
      <c r="R1035" s="985"/>
      <c r="S1035" s="985"/>
      <c r="T1035" s="985"/>
      <c r="U1035" s="985"/>
      <c r="V1035" s="985"/>
      <c r="W1035" s="985"/>
    </row>
    <row r="1036" ht="22.5" hidden="1" customHeight="1">
      <c r="B1036" s="992"/>
      <c r="C1036" s="992"/>
      <c r="D1036" s="1004">
        <f>sumif('الواردات'!H:H,A1036,'الواردات'!L:L)</f>
        <v>0</v>
      </c>
      <c r="E1036" s="999"/>
      <c r="F1036" s="999"/>
      <c r="H1036" s="985"/>
      <c r="I1036" s="985"/>
      <c r="J1036" s="985"/>
      <c r="K1036" s="985"/>
      <c r="L1036" s="985"/>
      <c r="M1036" s="985"/>
      <c r="N1036" s="985"/>
      <c r="P1036" s="985"/>
      <c r="Q1036" s="985"/>
      <c r="R1036" s="985"/>
      <c r="S1036" s="985"/>
      <c r="T1036" s="985"/>
      <c r="U1036" s="985"/>
      <c r="V1036" s="985"/>
      <c r="W1036" s="985"/>
    </row>
    <row r="1037" ht="22.5" hidden="1" customHeight="1">
      <c r="B1037" s="992"/>
      <c r="C1037" s="992"/>
      <c r="D1037" s="1004">
        <f>sumif('الواردات'!H:H,A1037,'الواردات'!L:L)</f>
        <v>0</v>
      </c>
      <c r="E1037" s="999"/>
      <c r="F1037" s="999"/>
      <c r="H1037" s="985"/>
      <c r="I1037" s="985"/>
      <c r="J1037" s="985"/>
      <c r="K1037" s="985"/>
      <c r="L1037" s="985"/>
      <c r="M1037" s="985"/>
      <c r="N1037" s="985"/>
      <c r="P1037" s="985"/>
      <c r="Q1037" s="985"/>
      <c r="R1037" s="985"/>
      <c r="S1037" s="985"/>
      <c r="T1037" s="985"/>
      <c r="U1037" s="985"/>
      <c r="V1037" s="985"/>
      <c r="W1037" s="985"/>
    </row>
    <row r="1038" ht="22.5" hidden="1" customHeight="1">
      <c r="B1038" s="992"/>
      <c r="C1038" s="992"/>
      <c r="D1038" s="1004">
        <f>sumif('الواردات'!H:H,A1038,'الواردات'!L:L)</f>
        <v>0</v>
      </c>
      <c r="E1038" s="999"/>
      <c r="F1038" s="999"/>
      <c r="H1038" s="985"/>
      <c r="I1038" s="985"/>
      <c r="J1038" s="985"/>
      <c r="K1038" s="985"/>
      <c r="L1038" s="985"/>
      <c r="M1038" s="985"/>
      <c r="N1038" s="985"/>
      <c r="P1038" s="985"/>
      <c r="Q1038" s="985"/>
      <c r="R1038" s="985"/>
      <c r="S1038" s="985"/>
      <c r="T1038" s="985"/>
      <c r="U1038" s="985"/>
      <c r="V1038" s="985"/>
      <c r="W1038" s="985"/>
    </row>
    <row r="1039" ht="22.5" hidden="1" customHeight="1">
      <c r="B1039" s="992"/>
      <c r="C1039" s="992"/>
      <c r="D1039" s="1004">
        <f>sumif('الواردات'!H:H,A1039,'الواردات'!L:L)</f>
        <v>0</v>
      </c>
      <c r="E1039" s="999"/>
      <c r="F1039" s="999"/>
      <c r="H1039" s="985"/>
      <c r="I1039" s="985"/>
      <c r="J1039" s="985"/>
      <c r="K1039" s="985"/>
      <c r="L1039" s="985"/>
      <c r="M1039" s="985"/>
      <c r="N1039" s="985"/>
      <c r="P1039" s="985"/>
      <c r="Q1039" s="985"/>
      <c r="R1039" s="985"/>
      <c r="S1039" s="985"/>
      <c r="T1039" s="985"/>
      <c r="U1039" s="985"/>
      <c r="V1039" s="985"/>
      <c r="W1039" s="985"/>
    </row>
    <row r="1040" ht="22.5" hidden="1" customHeight="1">
      <c r="B1040" s="992"/>
      <c r="C1040" s="992"/>
      <c r="D1040" s="1004">
        <f>sumif('الواردات'!H:H,A1040,'الواردات'!L:L)</f>
        <v>0</v>
      </c>
      <c r="E1040" s="999"/>
      <c r="F1040" s="999"/>
      <c r="H1040" s="985"/>
      <c r="I1040" s="985"/>
      <c r="J1040" s="985"/>
      <c r="K1040" s="985"/>
      <c r="L1040" s="985"/>
      <c r="M1040" s="985"/>
      <c r="N1040" s="985"/>
      <c r="P1040" s="985"/>
      <c r="Q1040" s="985"/>
      <c r="R1040" s="985"/>
      <c r="S1040" s="985"/>
      <c r="T1040" s="985"/>
      <c r="U1040" s="985"/>
      <c r="V1040" s="985"/>
      <c r="W1040" s="985"/>
    </row>
    <row r="1041" ht="22.5" hidden="1" customHeight="1">
      <c r="B1041" s="992"/>
      <c r="C1041" s="992"/>
      <c r="D1041" s="1004">
        <f>sumif('الواردات'!H:H,A1041,'الواردات'!L:L)</f>
        <v>0</v>
      </c>
      <c r="E1041" s="999"/>
      <c r="F1041" s="999"/>
      <c r="H1041" s="985"/>
      <c r="I1041" s="985"/>
      <c r="J1041" s="985"/>
      <c r="K1041" s="985"/>
      <c r="L1041" s="985"/>
      <c r="M1041" s="985"/>
      <c r="N1041" s="985"/>
      <c r="P1041" s="985"/>
      <c r="Q1041" s="985"/>
      <c r="R1041" s="985"/>
      <c r="S1041" s="985"/>
      <c r="T1041" s="985"/>
      <c r="U1041" s="985"/>
      <c r="V1041" s="985"/>
      <c r="W1041" s="985"/>
    </row>
    <row r="1042" ht="22.5" hidden="1" customHeight="1">
      <c r="B1042" s="992"/>
      <c r="C1042" s="992"/>
      <c r="D1042" s="1004">
        <f>sumif('الواردات'!H:H,A1042,'الواردات'!L:L)</f>
        <v>0</v>
      </c>
      <c r="E1042" s="999"/>
      <c r="F1042" s="999"/>
      <c r="H1042" s="985"/>
      <c r="I1042" s="985"/>
      <c r="J1042" s="985"/>
      <c r="K1042" s="985"/>
      <c r="L1042" s="985"/>
      <c r="M1042" s="985"/>
      <c r="N1042" s="985"/>
      <c r="P1042" s="985"/>
      <c r="Q1042" s="985"/>
      <c r="R1042" s="985"/>
      <c r="S1042" s="985"/>
      <c r="T1042" s="985"/>
      <c r="U1042" s="985"/>
      <c r="V1042" s="985"/>
      <c r="W1042" s="985"/>
    </row>
    <row r="1043" ht="22.5" hidden="1" customHeight="1">
      <c r="B1043" s="992"/>
      <c r="C1043" s="992"/>
      <c r="D1043" s="1004">
        <f>sumif('الواردات'!H:H,A1043,'الواردات'!L:L)</f>
        <v>0</v>
      </c>
      <c r="E1043" s="999"/>
      <c r="F1043" s="999"/>
      <c r="H1043" s="985"/>
      <c r="I1043" s="985"/>
      <c r="J1043" s="985"/>
      <c r="K1043" s="985"/>
      <c r="L1043" s="985"/>
      <c r="M1043" s="985"/>
      <c r="N1043" s="985"/>
      <c r="P1043" s="985"/>
      <c r="Q1043" s="985"/>
      <c r="R1043" s="985"/>
      <c r="S1043" s="985"/>
      <c r="T1043" s="985"/>
      <c r="U1043" s="985"/>
      <c r="V1043" s="985"/>
      <c r="W1043" s="985"/>
    </row>
    <row r="1044" ht="22.5" hidden="1" customHeight="1">
      <c r="B1044" s="992"/>
      <c r="C1044" s="992"/>
      <c r="D1044" s="1004">
        <f>sumif('الواردات'!H:H,A1044,'الواردات'!L:L)</f>
        <v>0</v>
      </c>
      <c r="E1044" s="999"/>
      <c r="F1044" s="999"/>
      <c r="H1044" s="985"/>
      <c r="I1044" s="985"/>
      <c r="J1044" s="985"/>
      <c r="K1044" s="985"/>
      <c r="L1044" s="985"/>
      <c r="M1044" s="985"/>
      <c r="N1044" s="985"/>
      <c r="P1044" s="985"/>
      <c r="Q1044" s="985"/>
      <c r="R1044" s="985"/>
      <c r="S1044" s="985"/>
      <c r="T1044" s="985"/>
      <c r="U1044" s="985"/>
      <c r="V1044" s="985"/>
      <c r="W1044" s="985"/>
    </row>
    <row r="1045" ht="22.5" hidden="1" customHeight="1">
      <c r="B1045" s="992"/>
      <c r="C1045" s="992"/>
      <c r="D1045" s="1004">
        <f>sumif('الواردات'!H:H,A1045,'الواردات'!L:L)</f>
        <v>0</v>
      </c>
      <c r="E1045" s="999"/>
      <c r="F1045" s="999"/>
      <c r="H1045" s="985"/>
      <c r="I1045" s="985"/>
      <c r="J1045" s="985"/>
      <c r="K1045" s="985"/>
      <c r="L1045" s="985"/>
      <c r="M1045" s="985"/>
      <c r="N1045" s="985"/>
      <c r="P1045" s="985"/>
      <c r="Q1045" s="985"/>
      <c r="R1045" s="985"/>
      <c r="S1045" s="985"/>
      <c r="T1045" s="985"/>
      <c r="U1045" s="985"/>
      <c r="V1045" s="985"/>
      <c r="W1045" s="985"/>
    </row>
    <row r="1046" ht="22.5" hidden="1" customHeight="1">
      <c r="B1046" s="992"/>
      <c r="C1046" s="992"/>
      <c r="D1046" s="1004">
        <f>sumif('الواردات'!H:H,A1046,'الواردات'!L:L)</f>
        <v>0</v>
      </c>
      <c r="E1046" s="999"/>
      <c r="F1046" s="999"/>
      <c r="H1046" s="985"/>
      <c r="I1046" s="985"/>
      <c r="J1046" s="985"/>
      <c r="K1046" s="985"/>
      <c r="L1046" s="985"/>
      <c r="M1046" s="985"/>
      <c r="N1046" s="985"/>
      <c r="P1046" s="985"/>
      <c r="Q1046" s="985"/>
      <c r="R1046" s="985"/>
      <c r="S1046" s="985"/>
      <c r="T1046" s="985"/>
      <c r="U1046" s="985"/>
      <c r="V1046" s="985"/>
      <c r="W1046" s="985"/>
    </row>
    <row r="1047" ht="22.5" hidden="1" customHeight="1">
      <c r="B1047" s="992"/>
      <c r="C1047" s="992"/>
      <c r="D1047" s="1004">
        <f>sumif('الواردات'!H:H,A1047,'الواردات'!L:L)</f>
        <v>0</v>
      </c>
      <c r="E1047" s="999"/>
      <c r="F1047" s="999"/>
      <c r="H1047" s="985"/>
      <c r="I1047" s="985"/>
      <c r="J1047" s="985"/>
      <c r="K1047" s="985"/>
      <c r="L1047" s="985"/>
      <c r="M1047" s="985"/>
      <c r="N1047" s="985"/>
      <c r="P1047" s="985"/>
      <c r="Q1047" s="985"/>
      <c r="R1047" s="985"/>
      <c r="S1047" s="985"/>
      <c r="T1047" s="985"/>
      <c r="U1047" s="985"/>
      <c r="V1047" s="985"/>
      <c r="W1047" s="985"/>
    </row>
    <row r="1048" ht="22.5" hidden="1" customHeight="1">
      <c r="B1048" s="992"/>
      <c r="C1048" s="992"/>
      <c r="D1048" s="1004">
        <f>sumif('الواردات'!H:H,A1048,'الواردات'!L:L)</f>
        <v>0</v>
      </c>
      <c r="E1048" s="999"/>
      <c r="F1048" s="999"/>
      <c r="H1048" s="985"/>
      <c r="I1048" s="985"/>
      <c r="J1048" s="985"/>
      <c r="K1048" s="985"/>
      <c r="L1048" s="985"/>
      <c r="M1048" s="985"/>
      <c r="N1048" s="985"/>
      <c r="P1048" s="985"/>
      <c r="Q1048" s="985"/>
      <c r="R1048" s="985"/>
      <c r="S1048" s="985"/>
      <c r="T1048" s="985"/>
      <c r="U1048" s="985"/>
      <c r="V1048" s="985"/>
      <c r="W1048" s="985"/>
    </row>
    <row r="1049" ht="22.5" hidden="1" customHeight="1">
      <c r="B1049" s="992"/>
      <c r="C1049" s="992"/>
      <c r="D1049" s="1004">
        <f>sumif('الواردات'!H:H,A1049,'الواردات'!L:L)</f>
        <v>0</v>
      </c>
      <c r="E1049" s="999"/>
      <c r="F1049" s="999"/>
      <c r="H1049" s="985"/>
      <c r="I1049" s="985"/>
      <c r="J1049" s="985"/>
      <c r="K1049" s="985"/>
      <c r="L1049" s="985"/>
      <c r="M1049" s="985"/>
      <c r="N1049" s="985"/>
      <c r="P1049" s="985"/>
      <c r="Q1049" s="985"/>
      <c r="R1049" s="985"/>
      <c r="S1049" s="985"/>
      <c r="T1049" s="985"/>
      <c r="U1049" s="985"/>
      <c r="V1049" s="985"/>
      <c r="W1049" s="985"/>
    </row>
    <row r="1050" ht="22.5" hidden="1" customHeight="1">
      <c r="B1050" s="992"/>
      <c r="C1050" s="992"/>
      <c r="D1050" s="1004">
        <f>sumif('الواردات'!H:H,A1050,'الواردات'!L:L)</f>
        <v>0</v>
      </c>
      <c r="E1050" s="999"/>
      <c r="F1050" s="999"/>
      <c r="H1050" s="985"/>
      <c r="I1050" s="985"/>
      <c r="J1050" s="985"/>
      <c r="K1050" s="985"/>
      <c r="L1050" s="985"/>
      <c r="M1050" s="985"/>
      <c r="N1050" s="985"/>
      <c r="P1050" s="985"/>
      <c r="Q1050" s="985"/>
      <c r="R1050" s="985"/>
      <c r="S1050" s="985"/>
      <c r="T1050" s="985"/>
      <c r="U1050" s="985"/>
      <c r="V1050" s="985"/>
      <c r="W1050" s="985"/>
    </row>
    <row r="1051" ht="22.5" hidden="1" customHeight="1">
      <c r="B1051" s="992"/>
      <c r="C1051" s="992"/>
      <c r="D1051" s="1004">
        <f>sumif('الواردات'!H:H,A1051,'الواردات'!L:L)</f>
        <v>0</v>
      </c>
      <c r="E1051" s="999"/>
      <c r="F1051" s="999"/>
      <c r="H1051" s="985"/>
      <c r="I1051" s="985"/>
      <c r="J1051" s="985"/>
      <c r="K1051" s="985"/>
      <c r="L1051" s="985"/>
      <c r="M1051" s="985"/>
      <c r="N1051" s="985"/>
      <c r="P1051" s="985"/>
      <c r="Q1051" s="985"/>
      <c r="R1051" s="985"/>
      <c r="S1051" s="985"/>
      <c r="T1051" s="985"/>
      <c r="U1051" s="985"/>
      <c r="V1051" s="985"/>
      <c r="W1051" s="985"/>
    </row>
    <row r="1052" ht="22.5" hidden="1" customHeight="1">
      <c r="B1052" s="992"/>
      <c r="C1052" s="992"/>
      <c r="D1052" s="1004">
        <f>sumif('الواردات'!H:H,A1052,'الواردات'!L:L)</f>
        <v>0</v>
      </c>
      <c r="E1052" s="999"/>
      <c r="F1052" s="999"/>
      <c r="H1052" s="985"/>
      <c r="I1052" s="985"/>
      <c r="J1052" s="985"/>
      <c r="K1052" s="985"/>
      <c r="L1052" s="985"/>
      <c r="M1052" s="985"/>
      <c r="N1052" s="985"/>
      <c r="P1052" s="985"/>
      <c r="Q1052" s="985"/>
      <c r="R1052" s="985"/>
      <c r="S1052" s="985"/>
      <c r="T1052" s="985"/>
      <c r="U1052" s="985"/>
      <c r="V1052" s="985"/>
      <c r="W1052" s="985"/>
    </row>
    <row r="1053" ht="22.5" hidden="1" customHeight="1">
      <c r="B1053" s="992"/>
      <c r="C1053" s="992"/>
      <c r="D1053" s="1004">
        <f>sumif('الواردات'!H:H,A1053,'الواردات'!L:L)</f>
        <v>0</v>
      </c>
      <c r="E1053" s="999"/>
      <c r="F1053" s="999"/>
      <c r="H1053" s="985"/>
      <c r="I1053" s="985"/>
      <c r="J1053" s="985"/>
      <c r="K1053" s="985"/>
      <c r="L1053" s="985"/>
      <c r="M1053" s="985"/>
      <c r="N1053" s="985"/>
      <c r="P1053" s="985"/>
      <c r="Q1053" s="985"/>
      <c r="R1053" s="985"/>
      <c r="S1053" s="985"/>
      <c r="T1053" s="985"/>
      <c r="U1053" s="985"/>
      <c r="V1053" s="985"/>
      <c r="W1053" s="985"/>
    </row>
    <row r="1054" ht="22.5" hidden="1" customHeight="1">
      <c r="B1054" s="992"/>
      <c r="C1054" s="992"/>
      <c r="D1054" s="1004">
        <f>sumif('الواردات'!H:H,A1054,'الواردات'!L:L)</f>
        <v>0</v>
      </c>
      <c r="E1054" s="999"/>
      <c r="F1054" s="999"/>
      <c r="H1054" s="985"/>
      <c r="I1054" s="985"/>
      <c r="J1054" s="985"/>
      <c r="K1054" s="985"/>
      <c r="L1054" s="985"/>
      <c r="M1054" s="985"/>
      <c r="N1054" s="985"/>
      <c r="P1054" s="985"/>
      <c r="Q1054" s="985"/>
      <c r="R1054" s="985"/>
      <c r="S1054" s="985"/>
      <c r="T1054" s="985"/>
      <c r="U1054" s="985"/>
      <c r="V1054" s="985"/>
      <c r="W1054" s="985"/>
    </row>
    <row r="1055" ht="22.5" hidden="1" customHeight="1">
      <c r="B1055" s="992"/>
      <c r="C1055" s="992"/>
      <c r="D1055" s="1004">
        <f>sumif('الواردات'!H:H,A1055,'الواردات'!L:L)</f>
        <v>0</v>
      </c>
      <c r="E1055" s="999"/>
      <c r="F1055" s="999"/>
      <c r="H1055" s="985"/>
      <c r="I1055" s="985"/>
      <c r="J1055" s="985"/>
      <c r="K1055" s="985"/>
      <c r="L1055" s="985"/>
      <c r="M1055" s="985"/>
      <c r="N1055" s="985"/>
      <c r="P1055" s="985"/>
      <c r="Q1055" s="985"/>
      <c r="R1055" s="985"/>
      <c r="S1055" s="985"/>
      <c r="T1055" s="985"/>
      <c r="U1055" s="985"/>
      <c r="V1055" s="985"/>
      <c r="W1055" s="985"/>
    </row>
    <row r="1056" ht="22.5" hidden="1" customHeight="1">
      <c r="B1056" s="992"/>
      <c r="C1056" s="992"/>
      <c r="D1056" s="1004">
        <f>sumif('الواردات'!H:H,A1056,'الواردات'!L:L)</f>
        <v>0</v>
      </c>
      <c r="E1056" s="999"/>
      <c r="F1056" s="999"/>
      <c r="H1056" s="985"/>
      <c r="I1056" s="985"/>
      <c r="J1056" s="985"/>
      <c r="K1056" s="985"/>
      <c r="L1056" s="985"/>
      <c r="M1056" s="985"/>
      <c r="N1056" s="985"/>
      <c r="P1056" s="985"/>
      <c r="Q1056" s="985"/>
      <c r="R1056" s="985"/>
      <c r="S1056" s="985"/>
      <c r="T1056" s="985"/>
      <c r="U1056" s="985"/>
      <c r="V1056" s="985"/>
      <c r="W1056" s="985"/>
    </row>
    <row r="1057" ht="22.5" hidden="1" customHeight="1">
      <c r="B1057" s="992"/>
      <c r="C1057" s="992"/>
      <c r="D1057" s="1004">
        <f>sumif('الواردات'!H:H,A1057,'الواردات'!L:L)</f>
        <v>0</v>
      </c>
      <c r="E1057" s="999"/>
      <c r="F1057" s="999"/>
      <c r="H1057" s="985"/>
      <c r="I1057" s="985"/>
      <c r="J1057" s="985"/>
      <c r="K1057" s="985"/>
      <c r="L1057" s="985"/>
      <c r="M1057" s="985"/>
      <c r="N1057" s="985"/>
      <c r="P1057" s="985"/>
      <c r="Q1057" s="985"/>
      <c r="R1057" s="985"/>
      <c r="S1057" s="985"/>
      <c r="T1057" s="985"/>
      <c r="U1057" s="985"/>
      <c r="V1057" s="985"/>
      <c r="W1057" s="985"/>
    </row>
    <row r="1058" ht="22.5" hidden="1" customHeight="1">
      <c r="B1058" s="992"/>
      <c r="C1058" s="992"/>
      <c r="D1058" s="1004">
        <f>sumif('الواردات'!H:H,A1058,'الواردات'!L:L)</f>
        <v>0</v>
      </c>
      <c r="E1058" s="999"/>
      <c r="F1058" s="999"/>
      <c r="H1058" s="985"/>
      <c r="I1058" s="985"/>
      <c r="J1058" s="985"/>
      <c r="K1058" s="985"/>
      <c r="L1058" s="985"/>
      <c r="M1058" s="985"/>
      <c r="N1058" s="985"/>
      <c r="P1058" s="985"/>
      <c r="Q1058" s="985"/>
      <c r="R1058" s="985"/>
      <c r="S1058" s="985"/>
      <c r="T1058" s="985"/>
      <c r="U1058" s="985"/>
      <c r="V1058" s="985"/>
      <c r="W1058" s="985"/>
    </row>
    <row r="1059" ht="22.5" hidden="1" customHeight="1">
      <c r="B1059" s="992"/>
      <c r="C1059" s="992"/>
      <c r="D1059" s="1004">
        <f>sumif('الواردات'!H:H,A1059,'الواردات'!L:L)</f>
        <v>0</v>
      </c>
      <c r="E1059" s="999"/>
      <c r="F1059" s="999"/>
      <c r="H1059" s="985"/>
      <c r="I1059" s="985"/>
      <c r="J1059" s="985"/>
      <c r="K1059" s="985"/>
      <c r="L1059" s="985"/>
      <c r="M1059" s="985"/>
      <c r="N1059" s="985"/>
      <c r="P1059" s="985"/>
      <c r="Q1059" s="985"/>
      <c r="R1059" s="985"/>
      <c r="S1059" s="985"/>
      <c r="T1059" s="985"/>
      <c r="U1059" s="985"/>
      <c r="V1059" s="985"/>
      <c r="W1059" s="985"/>
    </row>
    <row r="1060" ht="22.5" hidden="1" customHeight="1">
      <c r="B1060" s="992"/>
      <c r="C1060" s="992"/>
      <c r="D1060" s="1004">
        <f>sumif('الواردات'!H:H,A1060,'الواردات'!L:L)</f>
        <v>0</v>
      </c>
      <c r="E1060" s="999"/>
      <c r="F1060" s="999"/>
      <c r="H1060" s="985"/>
      <c r="I1060" s="985"/>
      <c r="J1060" s="985"/>
      <c r="K1060" s="985"/>
      <c r="L1060" s="985"/>
      <c r="M1060" s="985"/>
      <c r="N1060" s="985"/>
      <c r="P1060" s="985"/>
      <c r="Q1060" s="985"/>
      <c r="R1060" s="985"/>
      <c r="S1060" s="985"/>
      <c r="T1060" s="985"/>
      <c r="U1060" s="985"/>
      <c r="V1060" s="985"/>
      <c r="W1060" s="985"/>
    </row>
    <row r="1061" ht="22.5" hidden="1" customHeight="1">
      <c r="B1061" s="992"/>
      <c r="C1061" s="992"/>
      <c r="D1061" s="1004">
        <f>sumif('الواردات'!H:H,A1061,'الواردات'!L:L)</f>
        <v>0</v>
      </c>
      <c r="E1061" s="999"/>
      <c r="F1061" s="999"/>
      <c r="H1061" s="985"/>
      <c r="I1061" s="985"/>
      <c r="J1061" s="985"/>
      <c r="K1061" s="985"/>
      <c r="L1061" s="985"/>
      <c r="M1061" s="985"/>
      <c r="N1061" s="985"/>
      <c r="P1061" s="985"/>
      <c r="Q1061" s="985"/>
      <c r="R1061" s="985"/>
      <c r="S1061" s="985"/>
      <c r="T1061" s="985"/>
      <c r="U1061" s="985"/>
      <c r="V1061" s="985"/>
      <c r="W1061" s="985"/>
    </row>
    <row r="1062" ht="22.5" hidden="1" customHeight="1">
      <c r="B1062" s="992"/>
      <c r="C1062" s="992"/>
      <c r="D1062" s="1004">
        <f>sumif('الواردات'!H:H,A1062,'الواردات'!L:L)</f>
        <v>0</v>
      </c>
      <c r="E1062" s="999"/>
      <c r="F1062" s="999"/>
      <c r="H1062" s="985"/>
      <c r="I1062" s="985"/>
      <c r="J1062" s="985"/>
      <c r="K1062" s="985"/>
      <c r="L1062" s="985"/>
      <c r="M1062" s="985"/>
      <c r="N1062" s="985"/>
      <c r="P1062" s="985"/>
      <c r="Q1062" s="985"/>
      <c r="R1062" s="985"/>
      <c r="S1062" s="985"/>
      <c r="T1062" s="985"/>
      <c r="U1062" s="985"/>
      <c r="V1062" s="985"/>
      <c r="W1062" s="985"/>
    </row>
    <row r="1063" ht="22.5" hidden="1" customHeight="1">
      <c r="B1063" s="992"/>
      <c r="C1063" s="992"/>
      <c r="D1063" s="1004">
        <f>sumif('الواردات'!H:H,A1063,'الواردات'!L:L)</f>
        <v>0</v>
      </c>
      <c r="E1063" s="999"/>
      <c r="F1063" s="999"/>
      <c r="H1063" s="985"/>
      <c r="I1063" s="985"/>
      <c r="J1063" s="985"/>
      <c r="K1063" s="985"/>
      <c r="L1063" s="985"/>
      <c r="M1063" s="985"/>
      <c r="N1063" s="985"/>
      <c r="P1063" s="985"/>
      <c r="Q1063" s="985"/>
      <c r="R1063" s="985"/>
      <c r="S1063" s="985"/>
      <c r="T1063" s="985"/>
      <c r="U1063" s="985"/>
      <c r="V1063" s="985"/>
      <c r="W1063" s="985"/>
    </row>
    <row r="1064" ht="22.5" hidden="1" customHeight="1">
      <c r="B1064" s="992"/>
      <c r="C1064" s="992"/>
      <c r="D1064" s="1004">
        <f>sumif('الواردات'!H:H,A1064,'الواردات'!L:L)</f>
        <v>0</v>
      </c>
      <c r="E1064" s="999"/>
      <c r="F1064" s="999"/>
      <c r="H1064" s="985"/>
      <c r="I1064" s="985"/>
      <c r="J1064" s="985"/>
      <c r="K1064" s="985"/>
      <c r="L1064" s="985"/>
      <c r="M1064" s="985"/>
      <c r="N1064" s="985"/>
      <c r="P1064" s="985"/>
      <c r="Q1064" s="985"/>
      <c r="R1064" s="985"/>
      <c r="S1064" s="985"/>
      <c r="T1064" s="985"/>
      <c r="U1064" s="985"/>
      <c r="V1064" s="985"/>
      <c r="W1064" s="985"/>
    </row>
    <row r="1065" ht="22.5" hidden="1" customHeight="1">
      <c r="B1065" s="992"/>
      <c r="C1065" s="992"/>
      <c r="D1065" s="1004">
        <f>sumif('الواردات'!H:H,A1065,'الواردات'!L:L)</f>
        <v>0</v>
      </c>
      <c r="E1065" s="999"/>
      <c r="F1065" s="999"/>
      <c r="H1065" s="985"/>
      <c r="I1065" s="985"/>
      <c r="J1065" s="985"/>
      <c r="K1065" s="985"/>
      <c r="L1065" s="985"/>
      <c r="M1065" s="985"/>
      <c r="N1065" s="985"/>
      <c r="P1065" s="985"/>
      <c r="Q1065" s="985"/>
      <c r="R1065" s="985"/>
      <c r="S1065" s="985"/>
      <c r="T1065" s="985"/>
      <c r="U1065" s="985"/>
      <c r="V1065" s="985"/>
      <c r="W1065" s="985"/>
    </row>
    <row r="1066" ht="22.5" hidden="1" customHeight="1">
      <c r="B1066" s="992"/>
      <c r="C1066" s="992"/>
      <c r="D1066" s="1004">
        <f>sumif('الواردات'!H:H,A1066,'الواردات'!L:L)</f>
        <v>0</v>
      </c>
      <c r="E1066" s="999"/>
      <c r="F1066" s="999"/>
      <c r="H1066" s="985"/>
      <c r="I1066" s="985"/>
      <c r="J1066" s="985"/>
      <c r="K1066" s="985"/>
      <c r="L1066" s="985"/>
      <c r="M1066" s="985"/>
      <c r="N1066" s="985"/>
      <c r="P1066" s="985"/>
      <c r="Q1066" s="985"/>
      <c r="R1066" s="985"/>
      <c r="S1066" s="985"/>
      <c r="T1066" s="985"/>
      <c r="U1066" s="985"/>
      <c r="V1066" s="985"/>
      <c r="W1066" s="985"/>
    </row>
    <row r="1067" ht="22.5" hidden="1" customHeight="1">
      <c r="B1067" s="992"/>
      <c r="C1067" s="992"/>
      <c r="D1067" s="1004">
        <f>sumif('الواردات'!H:H,A1067,'الواردات'!L:L)</f>
        <v>0</v>
      </c>
      <c r="E1067" s="999"/>
      <c r="F1067" s="999"/>
      <c r="H1067" s="985"/>
      <c r="I1067" s="985"/>
      <c r="J1067" s="985"/>
      <c r="K1067" s="985"/>
      <c r="L1067" s="985"/>
      <c r="M1067" s="985"/>
      <c r="N1067" s="985"/>
      <c r="P1067" s="985"/>
      <c r="Q1067" s="985"/>
      <c r="R1067" s="985"/>
      <c r="S1067" s="985"/>
      <c r="T1067" s="985"/>
      <c r="U1067" s="985"/>
      <c r="V1067" s="985"/>
      <c r="W1067" s="985"/>
    </row>
    <row r="1068" ht="22.5" hidden="1" customHeight="1">
      <c r="B1068" s="992"/>
      <c r="C1068" s="992"/>
      <c r="D1068" s="1004">
        <f>sumif('الواردات'!H:H,A1068,'الواردات'!L:L)</f>
        <v>0</v>
      </c>
      <c r="E1068" s="999"/>
      <c r="F1068" s="999"/>
      <c r="H1068" s="985"/>
      <c r="I1068" s="985"/>
      <c r="J1068" s="985"/>
      <c r="K1068" s="985"/>
      <c r="L1068" s="985"/>
      <c r="M1068" s="985"/>
      <c r="N1068" s="985"/>
      <c r="P1068" s="985"/>
      <c r="Q1068" s="985"/>
      <c r="R1068" s="985"/>
      <c r="S1068" s="985"/>
      <c r="T1068" s="985"/>
      <c r="U1068" s="985"/>
      <c r="V1068" s="985"/>
      <c r="W1068" s="985"/>
    </row>
    <row r="1069" ht="22.5" hidden="1" customHeight="1">
      <c r="B1069" s="992"/>
      <c r="C1069" s="992"/>
      <c r="D1069" s="1004">
        <f>sumif('الواردات'!H:H,A1069,'الواردات'!L:L)</f>
        <v>0</v>
      </c>
      <c r="E1069" s="999"/>
      <c r="F1069" s="999"/>
      <c r="H1069" s="985"/>
      <c r="I1069" s="985"/>
      <c r="J1069" s="985"/>
      <c r="K1069" s="985"/>
      <c r="L1069" s="985"/>
      <c r="M1069" s="985"/>
      <c r="N1069" s="985"/>
      <c r="P1069" s="985"/>
      <c r="Q1069" s="985"/>
      <c r="R1069" s="985"/>
      <c r="S1069" s="985"/>
      <c r="T1069" s="985"/>
      <c r="U1069" s="985"/>
      <c r="V1069" s="985"/>
      <c r="W1069" s="985"/>
    </row>
    <row r="1070" ht="22.5" hidden="1" customHeight="1">
      <c r="B1070" s="992"/>
      <c r="C1070" s="992"/>
      <c r="D1070" s="1004">
        <f>sumif('الواردات'!H:H,A1070,'الواردات'!L:L)</f>
        <v>0</v>
      </c>
      <c r="E1070" s="999"/>
      <c r="F1070" s="999"/>
      <c r="H1070" s="985"/>
      <c r="I1070" s="985"/>
      <c r="J1070" s="985"/>
      <c r="K1070" s="985"/>
      <c r="L1070" s="985"/>
      <c r="M1070" s="985"/>
      <c r="N1070" s="985"/>
      <c r="P1070" s="985"/>
      <c r="Q1070" s="985"/>
      <c r="R1070" s="985"/>
      <c r="S1070" s="985"/>
      <c r="T1070" s="985"/>
      <c r="U1070" s="985"/>
      <c r="V1070" s="985"/>
      <c r="W1070" s="985"/>
    </row>
    <row r="1071" ht="22.5" hidden="1" customHeight="1">
      <c r="B1071" s="992"/>
      <c r="C1071" s="992"/>
      <c r="D1071" s="1004">
        <f>sumif('الواردات'!H:H,A1071,'الواردات'!L:L)</f>
        <v>0</v>
      </c>
      <c r="E1071" s="999"/>
      <c r="F1071" s="999"/>
      <c r="H1071" s="985"/>
      <c r="I1071" s="985"/>
      <c r="J1071" s="985"/>
      <c r="K1071" s="985"/>
      <c r="L1071" s="985"/>
      <c r="M1071" s="985"/>
      <c r="N1071" s="985"/>
      <c r="P1071" s="985"/>
      <c r="Q1071" s="985"/>
      <c r="R1071" s="985"/>
      <c r="S1071" s="985"/>
      <c r="T1071" s="985"/>
      <c r="U1071" s="985"/>
      <c r="V1071" s="985"/>
      <c r="W1071" s="985"/>
    </row>
    <row r="1072" ht="22.5" hidden="1" customHeight="1">
      <c r="B1072" s="992"/>
      <c r="C1072" s="992"/>
      <c r="D1072" s="1004">
        <f>sumif('الواردات'!H:H,A1072,'الواردات'!L:L)</f>
        <v>0</v>
      </c>
      <c r="E1072" s="999"/>
      <c r="F1072" s="999"/>
      <c r="H1072" s="985"/>
      <c r="I1072" s="985"/>
      <c r="J1072" s="985"/>
      <c r="K1072" s="985"/>
      <c r="L1072" s="985"/>
      <c r="M1072" s="985"/>
      <c r="N1072" s="985"/>
      <c r="P1072" s="985"/>
      <c r="Q1072" s="985"/>
      <c r="R1072" s="985"/>
      <c r="S1072" s="985"/>
      <c r="T1072" s="985"/>
      <c r="U1072" s="985"/>
      <c r="V1072" s="985"/>
      <c r="W1072" s="985"/>
    </row>
    <row r="1073" ht="22.5" hidden="1" customHeight="1">
      <c r="B1073" s="992"/>
      <c r="C1073" s="992"/>
      <c r="D1073" s="1004">
        <f>sumif('الواردات'!H:H,A1073,'الواردات'!L:L)</f>
        <v>0</v>
      </c>
      <c r="E1073" s="999"/>
      <c r="F1073" s="999"/>
      <c r="H1073" s="985"/>
      <c r="I1073" s="985"/>
      <c r="J1073" s="985"/>
      <c r="K1073" s="985"/>
      <c r="L1073" s="985"/>
      <c r="M1073" s="985"/>
      <c r="N1073" s="985"/>
      <c r="P1073" s="985"/>
      <c r="Q1073" s="985"/>
      <c r="R1073" s="985"/>
      <c r="S1073" s="985"/>
      <c r="T1073" s="985"/>
      <c r="U1073" s="985"/>
      <c r="V1073" s="985"/>
      <c r="W1073" s="985"/>
    </row>
    <row r="1074" ht="22.5" hidden="1" customHeight="1">
      <c r="B1074" s="992"/>
      <c r="C1074" s="992"/>
      <c r="D1074" s="1004">
        <f>sumif('الواردات'!H:H,A1074,'الواردات'!L:L)</f>
        <v>0</v>
      </c>
      <c r="E1074" s="999"/>
      <c r="F1074" s="999"/>
      <c r="H1074" s="985"/>
      <c r="I1074" s="985"/>
      <c r="J1074" s="985"/>
      <c r="K1074" s="985"/>
      <c r="L1074" s="985"/>
      <c r="M1074" s="985"/>
      <c r="N1074" s="985"/>
      <c r="P1074" s="985"/>
      <c r="Q1074" s="985"/>
      <c r="R1074" s="985"/>
      <c r="S1074" s="985"/>
      <c r="T1074" s="985"/>
      <c r="U1074" s="985"/>
      <c r="V1074" s="985"/>
      <c r="W1074" s="985"/>
    </row>
    <row r="1075" ht="22.5" hidden="1" customHeight="1">
      <c r="B1075" s="992"/>
      <c r="C1075" s="992"/>
      <c r="D1075" s="1004">
        <f>sumif('الواردات'!H:H,A1075,'الواردات'!L:L)</f>
        <v>0</v>
      </c>
      <c r="E1075" s="999"/>
      <c r="F1075" s="999"/>
      <c r="H1075" s="985"/>
      <c r="I1075" s="985"/>
      <c r="J1075" s="985"/>
      <c r="K1075" s="985"/>
      <c r="L1075" s="985"/>
      <c r="M1075" s="985"/>
      <c r="N1075" s="985"/>
      <c r="P1075" s="985"/>
      <c r="Q1075" s="985"/>
      <c r="R1075" s="985"/>
      <c r="S1075" s="985"/>
      <c r="T1075" s="985"/>
      <c r="U1075" s="985"/>
      <c r="V1075" s="985"/>
      <c r="W1075" s="985"/>
    </row>
    <row r="1076" ht="22.5" hidden="1" customHeight="1">
      <c r="B1076" s="992"/>
      <c r="C1076" s="992"/>
      <c r="D1076" s="1004">
        <f>sumif('الواردات'!H:H,A1076,'الواردات'!L:L)</f>
        <v>0</v>
      </c>
      <c r="E1076" s="999"/>
      <c r="F1076" s="999"/>
      <c r="H1076" s="985"/>
      <c r="I1076" s="985"/>
      <c r="J1076" s="985"/>
      <c r="K1076" s="985"/>
      <c r="L1076" s="985"/>
      <c r="M1076" s="985"/>
      <c r="N1076" s="985"/>
      <c r="P1076" s="985"/>
      <c r="Q1076" s="985"/>
      <c r="R1076" s="985"/>
      <c r="S1076" s="985"/>
      <c r="T1076" s="985"/>
      <c r="U1076" s="985"/>
      <c r="V1076" s="985"/>
      <c r="W1076" s="985"/>
    </row>
    <row r="1077" ht="22.5" hidden="1" customHeight="1">
      <c r="B1077" s="992"/>
      <c r="C1077" s="992"/>
      <c r="D1077" s="1004">
        <f>sumif('الواردات'!H:H,A1077,'الواردات'!L:L)</f>
        <v>0</v>
      </c>
      <c r="E1077" s="999"/>
      <c r="F1077" s="999"/>
      <c r="H1077" s="985"/>
      <c r="I1077" s="985"/>
      <c r="J1077" s="985"/>
      <c r="K1077" s="985"/>
      <c r="L1077" s="985"/>
      <c r="M1077" s="985"/>
      <c r="N1077" s="985"/>
      <c r="P1077" s="985"/>
      <c r="Q1077" s="985"/>
      <c r="R1077" s="985"/>
      <c r="S1077" s="985"/>
      <c r="T1077" s="985"/>
      <c r="U1077" s="985"/>
      <c r="V1077" s="985"/>
      <c r="W1077" s="985"/>
    </row>
    <row r="1078" ht="22.5" hidden="1" customHeight="1">
      <c r="B1078" s="992"/>
      <c r="C1078" s="992"/>
      <c r="D1078" s="1004">
        <f>sumif('الواردات'!H:H,A1078,'الواردات'!L:L)</f>
        <v>0</v>
      </c>
      <c r="E1078" s="999"/>
      <c r="F1078" s="999"/>
      <c r="H1078" s="985"/>
      <c r="I1078" s="985"/>
      <c r="J1078" s="985"/>
      <c r="K1078" s="985"/>
      <c r="L1078" s="985"/>
      <c r="M1078" s="985"/>
      <c r="N1078" s="985"/>
      <c r="P1078" s="985"/>
      <c r="Q1078" s="985"/>
      <c r="R1078" s="985"/>
      <c r="S1078" s="985"/>
      <c r="T1078" s="985"/>
      <c r="U1078" s="985"/>
      <c r="V1078" s="985"/>
      <c r="W1078" s="985"/>
    </row>
    <row r="1079" ht="22.5" hidden="1" customHeight="1">
      <c r="B1079" s="992"/>
      <c r="C1079" s="992"/>
      <c r="D1079" s="1004">
        <f>sumif('الواردات'!H:H,A1079,'الواردات'!L:L)</f>
        <v>0</v>
      </c>
      <c r="E1079" s="999"/>
      <c r="F1079" s="999"/>
      <c r="H1079" s="985"/>
      <c r="I1079" s="985"/>
      <c r="J1079" s="985"/>
      <c r="K1079" s="985"/>
      <c r="L1079" s="985"/>
      <c r="M1079" s="985"/>
      <c r="N1079" s="985"/>
      <c r="P1079" s="985"/>
      <c r="Q1079" s="985"/>
      <c r="R1079" s="985"/>
      <c r="S1079" s="985"/>
      <c r="T1079" s="985"/>
      <c r="U1079" s="985"/>
      <c r="V1079" s="985"/>
      <c r="W1079" s="985"/>
    </row>
    <row r="1080" ht="22.5" hidden="1" customHeight="1">
      <c r="B1080" s="992"/>
      <c r="C1080" s="992"/>
      <c r="D1080" s="1004">
        <f>sumif('الواردات'!H:H,A1080,'الواردات'!L:L)</f>
        <v>0</v>
      </c>
      <c r="E1080" s="999"/>
      <c r="F1080" s="999"/>
      <c r="H1080" s="985"/>
      <c r="I1080" s="985"/>
      <c r="J1080" s="985"/>
      <c r="K1080" s="985"/>
      <c r="L1080" s="985"/>
      <c r="M1080" s="985"/>
      <c r="N1080" s="985"/>
      <c r="P1080" s="985"/>
      <c r="Q1080" s="985"/>
      <c r="R1080" s="985"/>
      <c r="S1080" s="985"/>
      <c r="T1080" s="985"/>
      <c r="U1080" s="985"/>
      <c r="V1080" s="985"/>
      <c r="W1080" s="985"/>
    </row>
    <row r="1081" ht="22.5" hidden="1" customHeight="1">
      <c r="B1081" s="992"/>
      <c r="C1081" s="992"/>
      <c r="D1081" s="1004">
        <f>sumif('الواردات'!H:H,A1081,'الواردات'!L:L)</f>
        <v>0</v>
      </c>
      <c r="E1081" s="999"/>
      <c r="F1081" s="999"/>
      <c r="H1081" s="985"/>
      <c r="I1081" s="985"/>
      <c r="J1081" s="985"/>
      <c r="K1081" s="985"/>
      <c r="L1081" s="985"/>
      <c r="M1081" s="985"/>
      <c r="N1081" s="985"/>
      <c r="P1081" s="985"/>
      <c r="Q1081" s="985"/>
      <c r="R1081" s="985"/>
      <c r="S1081" s="985"/>
      <c r="T1081" s="985"/>
      <c r="U1081" s="985"/>
      <c r="V1081" s="985"/>
      <c r="W1081" s="985"/>
    </row>
    <row r="1082" ht="22.5" hidden="1" customHeight="1">
      <c r="B1082" s="992"/>
      <c r="C1082" s="992"/>
      <c r="D1082" s="1004">
        <f>sumif('الواردات'!H:H,A1082,'الواردات'!L:L)</f>
        <v>0</v>
      </c>
      <c r="E1082" s="999"/>
      <c r="F1082" s="999"/>
      <c r="H1082" s="985"/>
      <c r="I1082" s="985"/>
      <c r="J1082" s="985"/>
      <c r="K1082" s="985"/>
      <c r="L1082" s="985"/>
      <c r="M1082" s="985"/>
      <c r="N1082" s="985"/>
      <c r="P1082" s="985"/>
      <c r="Q1082" s="985"/>
      <c r="R1082" s="985"/>
      <c r="S1082" s="985"/>
      <c r="T1082" s="985"/>
      <c r="U1082" s="985"/>
      <c r="V1082" s="985"/>
      <c r="W1082" s="985"/>
    </row>
    <row r="1083" ht="22.5" hidden="1" customHeight="1">
      <c r="B1083" s="992"/>
      <c r="C1083" s="992"/>
      <c r="D1083" s="1004">
        <f>sumif('الواردات'!H:H,A1083,'الواردات'!L:L)</f>
        <v>0</v>
      </c>
      <c r="E1083" s="999"/>
      <c r="F1083" s="999"/>
      <c r="H1083" s="985"/>
      <c r="I1083" s="985"/>
      <c r="J1083" s="985"/>
      <c r="K1083" s="985"/>
      <c r="L1083" s="985"/>
      <c r="M1083" s="985"/>
      <c r="N1083" s="985"/>
      <c r="P1083" s="985"/>
      <c r="Q1083" s="985"/>
      <c r="R1083" s="985"/>
      <c r="S1083" s="985"/>
      <c r="T1083" s="985"/>
      <c r="U1083" s="985"/>
      <c r="V1083" s="985"/>
      <c r="W1083" s="985"/>
    </row>
    <row r="1084" ht="22.5" hidden="1" customHeight="1">
      <c r="B1084" s="992"/>
      <c r="C1084" s="992"/>
      <c r="D1084" s="1004">
        <f>sumif('الواردات'!H:H,A1084,'الواردات'!L:L)</f>
        <v>0</v>
      </c>
      <c r="E1084" s="999"/>
      <c r="F1084" s="999"/>
      <c r="H1084" s="985"/>
      <c r="I1084" s="985"/>
      <c r="J1084" s="985"/>
      <c r="K1084" s="985"/>
      <c r="L1084" s="985"/>
      <c r="M1084" s="985"/>
      <c r="N1084" s="985"/>
      <c r="P1084" s="985"/>
      <c r="Q1084" s="985"/>
      <c r="R1084" s="985"/>
      <c r="S1084" s="985"/>
      <c r="T1084" s="985"/>
      <c r="U1084" s="985"/>
      <c r="V1084" s="985"/>
      <c r="W1084" s="985"/>
    </row>
    <row r="1085" ht="22.5" hidden="1" customHeight="1">
      <c r="B1085" s="992"/>
      <c r="C1085" s="992"/>
      <c r="D1085" s="1004">
        <f>sumif('الواردات'!H:H,A1085,'الواردات'!L:L)</f>
        <v>0</v>
      </c>
      <c r="E1085" s="999"/>
      <c r="F1085" s="999"/>
      <c r="H1085" s="985"/>
      <c r="I1085" s="985"/>
      <c r="J1085" s="985"/>
      <c r="K1085" s="985"/>
      <c r="L1085" s="985"/>
      <c r="M1085" s="985"/>
      <c r="N1085" s="985"/>
      <c r="P1085" s="985"/>
      <c r="Q1085" s="985"/>
      <c r="R1085" s="985"/>
      <c r="S1085" s="985"/>
      <c r="T1085" s="985"/>
      <c r="U1085" s="985"/>
      <c r="V1085" s="985"/>
      <c r="W1085" s="985"/>
    </row>
    <row r="1086" ht="22.5" hidden="1" customHeight="1">
      <c r="B1086" s="992"/>
      <c r="C1086" s="992"/>
      <c r="D1086" s="1004">
        <f>sumif('الواردات'!H:H,A1086,'الواردات'!L:L)</f>
        <v>0</v>
      </c>
      <c r="E1086" s="999"/>
      <c r="F1086" s="999"/>
      <c r="H1086" s="985"/>
      <c r="I1086" s="985"/>
      <c r="J1086" s="985"/>
      <c r="K1086" s="985"/>
      <c r="L1086" s="985"/>
      <c r="M1086" s="985"/>
      <c r="N1086" s="985"/>
      <c r="P1086" s="985"/>
      <c r="Q1086" s="985"/>
      <c r="R1086" s="985"/>
      <c r="S1086" s="985"/>
      <c r="T1086" s="985"/>
      <c r="U1086" s="985"/>
      <c r="V1086" s="985"/>
      <c r="W1086" s="985"/>
    </row>
    <row r="1087" ht="22.5" hidden="1" customHeight="1">
      <c r="B1087" s="992"/>
      <c r="C1087" s="992"/>
      <c r="D1087" s="1004">
        <f>sumif('الواردات'!H:H,A1087,'الواردات'!L:L)</f>
        <v>0</v>
      </c>
      <c r="E1087" s="999"/>
      <c r="F1087" s="999"/>
      <c r="H1087" s="985"/>
      <c r="I1087" s="985"/>
      <c r="J1087" s="985"/>
      <c r="K1087" s="985"/>
      <c r="L1087" s="985"/>
      <c r="M1087" s="985"/>
      <c r="N1087" s="985"/>
      <c r="P1087" s="985"/>
      <c r="Q1087" s="985"/>
      <c r="R1087" s="985"/>
      <c r="S1087" s="985"/>
      <c r="T1087" s="985"/>
      <c r="U1087" s="985"/>
      <c r="V1087" s="985"/>
      <c r="W1087" s="985"/>
    </row>
    <row r="1088" ht="22.5" hidden="1" customHeight="1">
      <c r="B1088" s="992"/>
      <c r="C1088" s="992"/>
      <c r="D1088" s="1004">
        <f>sumif('الواردات'!H:H,A1088,'الواردات'!L:L)</f>
        <v>0</v>
      </c>
      <c r="E1088" s="999"/>
      <c r="F1088" s="999"/>
      <c r="H1088" s="985"/>
      <c r="I1088" s="985"/>
      <c r="J1088" s="985"/>
      <c r="K1088" s="985"/>
      <c r="L1088" s="985"/>
      <c r="M1088" s="985"/>
      <c r="N1088" s="985"/>
      <c r="P1088" s="985"/>
      <c r="Q1088" s="985"/>
      <c r="R1088" s="985"/>
      <c r="S1088" s="985"/>
      <c r="T1088" s="985"/>
      <c r="U1088" s="985"/>
      <c r="V1088" s="985"/>
      <c r="W1088" s="985"/>
    </row>
    <row r="1089" ht="22.5" hidden="1" customHeight="1">
      <c r="B1089" s="992"/>
      <c r="C1089" s="992"/>
      <c r="D1089" s="1004">
        <f>sumif('الواردات'!H:H,A1089,'الواردات'!L:L)</f>
        <v>0</v>
      </c>
      <c r="E1089" s="999"/>
      <c r="F1089" s="999"/>
      <c r="H1089" s="985"/>
      <c r="I1089" s="985"/>
      <c r="J1089" s="985"/>
      <c r="K1089" s="985"/>
      <c r="L1089" s="985"/>
      <c r="M1089" s="985"/>
      <c r="N1089" s="985"/>
      <c r="P1089" s="985"/>
      <c r="Q1089" s="985"/>
      <c r="R1089" s="985"/>
      <c r="S1089" s="985"/>
      <c r="T1089" s="985"/>
      <c r="U1089" s="985"/>
      <c r="V1089" s="985"/>
      <c r="W1089" s="985"/>
    </row>
    <row r="1090" ht="22.5" hidden="1" customHeight="1">
      <c r="B1090" s="992"/>
      <c r="C1090" s="992"/>
      <c r="D1090" s="1004">
        <f>sumif('الواردات'!H:H,A1090,'الواردات'!L:L)</f>
        <v>0</v>
      </c>
      <c r="E1090" s="999"/>
      <c r="F1090" s="999"/>
      <c r="H1090" s="985"/>
      <c r="I1090" s="985"/>
      <c r="J1090" s="985"/>
      <c r="K1090" s="985"/>
      <c r="L1090" s="985"/>
      <c r="M1090" s="985"/>
      <c r="N1090" s="985"/>
      <c r="P1090" s="985"/>
      <c r="Q1090" s="985"/>
      <c r="R1090" s="985"/>
      <c r="S1090" s="985"/>
      <c r="T1090" s="985"/>
      <c r="U1090" s="985"/>
      <c r="V1090" s="985"/>
      <c r="W1090" s="985"/>
    </row>
    <row r="1091" ht="22.5" hidden="1" customHeight="1">
      <c r="B1091" s="992"/>
      <c r="C1091" s="992"/>
      <c r="D1091" s="1004">
        <f>sumif('الواردات'!H:H,A1091,'الواردات'!L:L)</f>
        <v>0</v>
      </c>
      <c r="E1091" s="999"/>
      <c r="F1091" s="999"/>
      <c r="H1091" s="985"/>
      <c r="I1091" s="985"/>
      <c r="J1091" s="985"/>
      <c r="K1091" s="985"/>
      <c r="L1091" s="985"/>
      <c r="M1091" s="985"/>
      <c r="N1091" s="985"/>
      <c r="P1091" s="985"/>
      <c r="Q1091" s="985"/>
      <c r="R1091" s="985"/>
      <c r="S1091" s="985"/>
      <c r="T1091" s="985"/>
      <c r="U1091" s="985"/>
      <c r="V1091" s="985"/>
      <c r="W1091" s="985"/>
    </row>
    <row r="1092" ht="22.5" hidden="1" customHeight="1">
      <c r="B1092" s="992"/>
      <c r="C1092" s="992"/>
      <c r="D1092" s="1004">
        <f>sumif('الواردات'!H:H,A1092,'الواردات'!L:L)</f>
        <v>0</v>
      </c>
      <c r="E1092" s="999"/>
      <c r="F1092" s="999"/>
      <c r="H1092" s="985"/>
      <c r="I1092" s="985"/>
      <c r="J1092" s="985"/>
      <c r="K1092" s="985"/>
      <c r="L1092" s="985"/>
      <c r="M1092" s="985"/>
      <c r="N1092" s="985"/>
      <c r="P1092" s="985"/>
      <c r="Q1092" s="985"/>
      <c r="R1092" s="985"/>
      <c r="S1092" s="985"/>
      <c r="T1092" s="985"/>
      <c r="U1092" s="985"/>
      <c r="V1092" s="985"/>
      <c r="W1092" s="985"/>
    </row>
    <row r="1093" ht="22.5" hidden="1" customHeight="1">
      <c r="B1093" s="992"/>
      <c r="C1093" s="992"/>
      <c r="D1093" s="1004">
        <f>sumif('الواردات'!H:H,A1093,'الواردات'!L:L)</f>
        <v>0</v>
      </c>
      <c r="E1093" s="999"/>
      <c r="F1093" s="999"/>
      <c r="H1093" s="985"/>
      <c r="I1093" s="985"/>
      <c r="J1093" s="985"/>
      <c r="K1093" s="985"/>
      <c r="L1093" s="985"/>
      <c r="M1093" s="985"/>
      <c r="N1093" s="985"/>
      <c r="P1093" s="985"/>
      <c r="Q1093" s="985"/>
      <c r="R1093" s="985"/>
      <c r="S1093" s="985"/>
      <c r="T1093" s="985"/>
      <c r="U1093" s="985"/>
      <c r="V1093" s="985"/>
      <c r="W1093" s="985"/>
    </row>
    <row r="1094" ht="22.5" hidden="1" customHeight="1">
      <c r="B1094" s="992"/>
      <c r="C1094" s="992"/>
      <c r="D1094" s="1004">
        <f>sumif('الواردات'!H:H,A1094,'الواردات'!L:L)</f>
        <v>0</v>
      </c>
      <c r="E1094" s="999"/>
      <c r="F1094" s="999"/>
      <c r="H1094" s="985"/>
      <c r="I1094" s="985"/>
      <c r="J1094" s="985"/>
      <c r="K1094" s="985"/>
      <c r="L1094" s="985"/>
      <c r="M1094" s="985"/>
      <c r="N1094" s="985"/>
      <c r="P1094" s="985"/>
      <c r="Q1094" s="985"/>
      <c r="R1094" s="985"/>
      <c r="S1094" s="985"/>
      <c r="T1094" s="985"/>
      <c r="U1094" s="985"/>
      <c r="V1094" s="985"/>
      <c r="W1094" s="985"/>
    </row>
    <row r="1095" ht="22.5" hidden="1" customHeight="1">
      <c r="B1095" s="992"/>
      <c r="C1095" s="992"/>
      <c r="D1095" s="1004">
        <f>sumif('الواردات'!H:H,A1095,'الواردات'!L:L)</f>
        <v>0</v>
      </c>
      <c r="E1095" s="999"/>
      <c r="F1095" s="999"/>
      <c r="H1095" s="985"/>
      <c r="I1095" s="985"/>
      <c r="J1095" s="985"/>
      <c r="K1095" s="985"/>
      <c r="L1095" s="985"/>
      <c r="M1095" s="985"/>
      <c r="N1095" s="985"/>
      <c r="P1095" s="985"/>
      <c r="Q1095" s="985"/>
      <c r="R1095" s="985"/>
      <c r="S1095" s="985"/>
      <c r="T1095" s="985"/>
      <c r="U1095" s="985"/>
      <c r="V1095" s="985"/>
      <c r="W1095" s="985"/>
    </row>
    <row r="1096" ht="22.5" hidden="1" customHeight="1">
      <c r="B1096" s="992"/>
      <c r="C1096" s="992"/>
      <c r="D1096" s="1004">
        <f>sumif('الواردات'!H:H,A1096,'الواردات'!L:L)</f>
        <v>0</v>
      </c>
      <c r="E1096" s="999"/>
      <c r="F1096" s="999"/>
      <c r="H1096" s="985"/>
      <c r="I1096" s="985"/>
      <c r="J1096" s="985"/>
      <c r="K1096" s="985"/>
      <c r="L1096" s="985"/>
      <c r="M1096" s="985"/>
      <c r="N1096" s="985"/>
      <c r="P1096" s="985"/>
      <c r="Q1096" s="985"/>
      <c r="R1096" s="985"/>
      <c r="S1096" s="985"/>
      <c r="T1096" s="985"/>
      <c r="U1096" s="985"/>
      <c r="V1096" s="985"/>
      <c r="W1096" s="985"/>
    </row>
    <row r="1097" ht="22.5" hidden="1" customHeight="1">
      <c r="B1097" s="992"/>
      <c r="C1097" s="992"/>
      <c r="D1097" s="1004">
        <f>sumif('الواردات'!H:H,A1097,'الواردات'!L:L)</f>
        <v>0</v>
      </c>
      <c r="E1097" s="999"/>
      <c r="F1097" s="999"/>
      <c r="H1097" s="985"/>
      <c r="I1097" s="985"/>
      <c r="J1097" s="985"/>
      <c r="K1097" s="985"/>
      <c r="L1097" s="985"/>
      <c r="M1097" s="985"/>
      <c r="N1097" s="985"/>
      <c r="P1097" s="985"/>
      <c r="Q1097" s="985"/>
      <c r="R1097" s="985"/>
      <c r="S1097" s="985"/>
      <c r="T1097" s="985"/>
      <c r="U1097" s="985"/>
      <c r="V1097" s="985"/>
      <c r="W1097" s="985"/>
    </row>
    <row r="1098" ht="22.5" hidden="1" customHeight="1">
      <c r="B1098" s="992"/>
      <c r="C1098" s="992"/>
      <c r="D1098" s="1004">
        <f>sumif('الواردات'!H:H,A1098,'الواردات'!L:L)</f>
        <v>0</v>
      </c>
      <c r="E1098" s="999"/>
      <c r="F1098" s="999"/>
      <c r="H1098" s="985"/>
      <c r="I1098" s="985"/>
      <c r="J1098" s="985"/>
      <c r="K1098" s="985"/>
      <c r="L1098" s="985"/>
      <c r="M1098" s="985"/>
      <c r="N1098" s="985"/>
      <c r="P1098" s="985"/>
      <c r="Q1098" s="985"/>
      <c r="R1098" s="985"/>
      <c r="S1098" s="985"/>
      <c r="T1098" s="985"/>
      <c r="U1098" s="985"/>
      <c r="V1098" s="985"/>
      <c r="W1098" s="985"/>
    </row>
    <row r="1099" ht="22.5" hidden="1" customHeight="1">
      <c r="B1099" s="992"/>
      <c r="C1099" s="992"/>
      <c r="D1099" s="1004">
        <f>sumif('الواردات'!H:H,A1099,'الواردات'!L:L)</f>
        <v>0</v>
      </c>
      <c r="E1099" s="999"/>
      <c r="F1099" s="999"/>
      <c r="H1099" s="985"/>
      <c r="I1099" s="985"/>
      <c r="J1099" s="985"/>
      <c r="K1099" s="985"/>
      <c r="L1099" s="985"/>
      <c r="M1099" s="985"/>
      <c r="N1099" s="985"/>
      <c r="P1099" s="985"/>
      <c r="Q1099" s="985"/>
      <c r="R1099" s="985"/>
      <c r="S1099" s="985"/>
      <c r="T1099" s="985"/>
      <c r="U1099" s="985"/>
      <c r="V1099" s="985"/>
      <c r="W1099" s="985"/>
    </row>
    <row r="1100" ht="22.5" hidden="1" customHeight="1">
      <c r="B1100" s="992"/>
      <c r="C1100" s="992"/>
      <c r="D1100" s="1004">
        <f>sumif('الواردات'!H:H,A1100,'الواردات'!L:L)</f>
        <v>0</v>
      </c>
      <c r="E1100" s="999"/>
      <c r="F1100" s="999"/>
      <c r="H1100" s="985"/>
      <c r="I1100" s="985"/>
      <c r="J1100" s="985"/>
      <c r="K1100" s="985"/>
      <c r="L1100" s="985"/>
      <c r="M1100" s="985"/>
      <c r="N1100" s="985"/>
      <c r="P1100" s="985"/>
      <c r="Q1100" s="985"/>
      <c r="R1100" s="985"/>
      <c r="S1100" s="985"/>
      <c r="T1100" s="985"/>
      <c r="U1100" s="985"/>
      <c r="V1100" s="985"/>
      <c r="W1100" s="985"/>
    </row>
    <row r="1101" ht="22.5" hidden="1" customHeight="1">
      <c r="B1101" s="992"/>
      <c r="C1101" s="992"/>
      <c r="D1101" s="1004">
        <f>sumif('الواردات'!H:H,A1101,'الواردات'!L:L)</f>
        <v>0</v>
      </c>
      <c r="E1101" s="999"/>
      <c r="F1101" s="999"/>
      <c r="H1101" s="985"/>
      <c r="I1101" s="985"/>
      <c r="J1101" s="985"/>
      <c r="K1101" s="985"/>
      <c r="L1101" s="985"/>
      <c r="M1101" s="985"/>
      <c r="N1101" s="985"/>
      <c r="P1101" s="985"/>
      <c r="Q1101" s="985"/>
      <c r="R1101" s="985"/>
      <c r="S1101" s="985"/>
      <c r="T1101" s="985"/>
      <c r="U1101" s="985"/>
      <c r="V1101" s="985"/>
      <c r="W1101" s="985"/>
    </row>
    <row r="1102" ht="22.5" hidden="1" customHeight="1">
      <c r="B1102" s="992"/>
      <c r="C1102" s="992"/>
      <c r="D1102" s="1004">
        <f>sumif('الواردات'!H:H,A1102,'الواردات'!L:L)</f>
        <v>0</v>
      </c>
      <c r="E1102" s="999"/>
      <c r="F1102" s="999"/>
      <c r="H1102" s="985"/>
      <c r="I1102" s="985"/>
      <c r="J1102" s="985"/>
      <c r="K1102" s="985"/>
      <c r="L1102" s="985"/>
      <c r="M1102" s="985"/>
      <c r="N1102" s="985"/>
      <c r="P1102" s="985"/>
      <c r="Q1102" s="985"/>
      <c r="R1102" s="985"/>
      <c r="S1102" s="985"/>
      <c r="T1102" s="985"/>
      <c r="U1102" s="985"/>
      <c r="V1102" s="985"/>
      <c r="W1102" s="985"/>
    </row>
    <row r="1103" ht="22.5" hidden="1" customHeight="1">
      <c r="B1103" s="992"/>
      <c r="C1103" s="992"/>
      <c r="D1103" s="1004">
        <f>sumif('الواردات'!H:H,A1103,'الواردات'!L:L)</f>
        <v>0</v>
      </c>
      <c r="E1103" s="999"/>
      <c r="F1103" s="999"/>
      <c r="H1103" s="985"/>
      <c r="I1103" s="985"/>
      <c r="J1103" s="985"/>
      <c r="K1103" s="985"/>
      <c r="L1103" s="985"/>
      <c r="M1103" s="985"/>
      <c r="N1103" s="985"/>
      <c r="P1103" s="985"/>
      <c r="Q1103" s="985"/>
      <c r="R1103" s="985"/>
      <c r="S1103" s="985"/>
      <c r="T1103" s="985"/>
      <c r="U1103" s="985"/>
      <c r="V1103" s="985"/>
      <c r="W1103" s="985"/>
    </row>
    <row r="1104" ht="22.5" hidden="1" customHeight="1">
      <c r="B1104" s="992"/>
      <c r="C1104" s="992"/>
      <c r="D1104" s="1004">
        <f>sumif('الواردات'!H:H,A1104,'الواردات'!L:L)</f>
        <v>0</v>
      </c>
      <c r="E1104" s="999"/>
      <c r="F1104" s="999"/>
      <c r="H1104" s="985"/>
      <c r="I1104" s="985"/>
      <c r="J1104" s="985"/>
      <c r="K1104" s="985"/>
      <c r="L1104" s="985"/>
      <c r="M1104" s="985"/>
      <c r="N1104" s="985"/>
      <c r="P1104" s="985"/>
      <c r="Q1104" s="985"/>
      <c r="R1104" s="985"/>
      <c r="S1104" s="985"/>
      <c r="T1104" s="985"/>
      <c r="U1104" s="985"/>
      <c r="V1104" s="985"/>
      <c r="W1104" s="985"/>
    </row>
    <row r="1105" ht="22.5" hidden="1" customHeight="1">
      <c r="B1105" s="992"/>
      <c r="C1105" s="992"/>
      <c r="D1105" s="1004">
        <f>sumif('الواردات'!H:H,A1105,'الواردات'!L:L)</f>
        <v>0</v>
      </c>
      <c r="E1105" s="999"/>
      <c r="F1105" s="999"/>
      <c r="H1105" s="985"/>
      <c r="I1105" s="985"/>
      <c r="J1105" s="985"/>
      <c r="K1105" s="985"/>
      <c r="L1105" s="985"/>
      <c r="M1105" s="985"/>
      <c r="N1105" s="985"/>
      <c r="P1105" s="985"/>
      <c r="Q1105" s="985"/>
      <c r="R1105" s="985"/>
      <c r="S1105" s="985"/>
      <c r="T1105" s="985"/>
      <c r="U1105" s="985"/>
      <c r="V1105" s="985"/>
      <c r="W1105" s="985"/>
    </row>
    <row r="1106" ht="22.5" hidden="1" customHeight="1">
      <c r="B1106" s="992"/>
      <c r="C1106" s="992"/>
      <c r="D1106" s="1004">
        <f>sumif('الواردات'!H:H,A1106,'الواردات'!L:L)</f>
        <v>0</v>
      </c>
      <c r="E1106" s="999"/>
      <c r="F1106" s="999"/>
      <c r="H1106" s="985"/>
      <c r="I1106" s="985"/>
      <c r="J1106" s="985"/>
      <c r="K1106" s="985"/>
      <c r="L1106" s="985"/>
      <c r="M1106" s="985"/>
      <c r="N1106" s="985"/>
      <c r="P1106" s="985"/>
      <c r="Q1106" s="985"/>
      <c r="R1106" s="985"/>
      <c r="S1106" s="985"/>
      <c r="T1106" s="985"/>
      <c r="U1106" s="985"/>
      <c r="V1106" s="985"/>
      <c r="W1106" s="985"/>
    </row>
    <row r="1107" ht="22.5" hidden="1" customHeight="1">
      <c r="B1107" s="992"/>
      <c r="C1107" s="992"/>
      <c r="D1107" s="1004">
        <f>sumif('الواردات'!H:H,A1107,'الواردات'!L:L)</f>
        <v>0</v>
      </c>
      <c r="E1107" s="999"/>
      <c r="F1107" s="999"/>
      <c r="H1107" s="985"/>
      <c r="I1107" s="985"/>
      <c r="J1107" s="985"/>
      <c r="K1107" s="985"/>
      <c r="L1107" s="985"/>
      <c r="M1107" s="985"/>
      <c r="N1107" s="985"/>
      <c r="P1107" s="985"/>
      <c r="Q1107" s="985"/>
      <c r="R1107" s="985"/>
      <c r="S1107" s="985"/>
      <c r="T1107" s="985"/>
      <c r="U1107" s="985"/>
      <c r="V1107" s="985"/>
      <c r="W1107" s="985"/>
    </row>
    <row r="1108" ht="22.5" hidden="1" customHeight="1">
      <c r="B1108" s="992"/>
      <c r="C1108" s="992"/>
      <c r="D1108" s="1004">
        <f>sumif('الواردات'!H:H,A1108,'الواردات'!L:L)</f>
        <v>0</v>
      </c>
      <c r="E1108" s="999"/>
      <c r="F1108" s="999"/>
      <c r="H1108" s="985"/>
      <c r="I1108" s="985"/>
      <c r="J1108" s="985"/>
      <c r="K1108" s="985"/>
      <c r="L1108" s="985"/>
      <c r="M1108" s="985"/>
      <c r="N1108" s="985"/>
      <c r="P1108" s="985"/>
      <c r="Q1108" s="985"/>
      <c r="R1108" s="985"/>
      <c r="S1108" s="985"/>
      <c r="T1108" s="985"/>
      <c r="U1108" s="985"/>
      <c r="V1108" s="985"/>
      <c r="W1108" s="985"/>
    </row>
    <row r="1109" ht="22.5" hidden="1" customHeight="1">
      <c r="B1109" s="992"/>
      <c r="C1109" s="992"/>
      <c r="D1109" s="1004">
        <f>sumif('الواردات'!H:H,A1109,'الواردات'!L:L)</f>
        <v>0</v>
      </c>
      <c r="E1109" s="999"/>
      <c r="F1109" s="999"/>
      <c r="H1109" s="985"/>
      <c r="I1109" s="985"/>
      <c r="J1109" s="985"/>
      <c r="K1109" s="985"/>
      <c r="L1109" s="985"/>
      <c r="M1109" s="985"/>
      <c r="N1109" s="985"/>
      <c r="P1109" s="985"/>
      <c r="Q1109" s="985"/>
      <c r="R1109" s="985"/>
      <c r="S1109" s="985"/>
      <c r="T1109" s="985"/>
      <c r="U1109" s="985"/>
      <c r="V1109" s="985"/>
      <c r="W1109" s="985"/>
    </row>
    <row r="1110" ht="22.5" hidden="1" customHeight="1">
      <c r="B1110" s="992"/>
      <c r="C1110" s="992"/>
      <c r="D1110" s="1004">
        <f>sumif('الواردات'!H:H,A1110,'الواردات'!L:L)</f>
        <v>0</v>
      </c>
      <c r="E1110" s="999"/>
      <c r="F1110" s="999"/>
      <c r="H1110" s="985"/>
      <c r="I1110" s="985"/>
      <c r="J1110" s="985"/>
      <c r="K1110" s="985"/>
      <c r="L1110" s="985"/>
      <c r="M1110" s="985"/>
      <c r="N1110" s="985"/>
      <c r="P1110" s="985"/>
      <c r="Q1110" s="985"/>
      <c r="R1110" s="985"/>
      <c r="S1110" s="985"/>
      <c r="T1110" s="985"/>
      <c r="U1110" s="985"/>
      <c r="V1110" s="985"/>
      <c r="W1110" s="985"/>
    </row>
    <row r="1111" ht="22.5" hidden="1" customHeight="1">
      <c r="B1111" s="992"/>
      <c r="C1111" s="992"/>
      <c r="D1111" s="1004">
        <f>sumif('الواردات'!H:H,A1111,'الواردات'!L:L)</f>
        <v>0</v>
      </c>
      <c r="E1111" s="999"/>
      <c r="F1111" s="999"/>
      <c r="H1111" s="985"/>
      <c r="I1111" s="985"/>
      <c r="J1111" s="985"/>
      <c r="K1111" s="985"/>
      <c r="L1111" s="985"/>
      <c r="M1111" s="985"/>
      <c r="N1111" s="985"/>
      <c r="P1111" s="985"/>
      <c r="Q1111" s="985"/>
      <c r="R1111" s="985"/>
      <c r="S1111" s="985"/>
      <c r="T1111" s="985"/>
      <c r="U1111" s="985"/>
      <c r="V1111" s="985"/>
      <c r="W1111" s="985"/>
    </row>
    <row r="1112" ht="22.5" hidden="1" customHeight="1">
      <c r="B1112" s="992"/>
      <c r="C1112" s="992"/>
      <c r="D1112" s="1004">
        <f>sumif('الواردات'!H:H,A1112,'الواردات'!L:L)</f>
        <v>0</v>
      </c>
      <c r="E1112" s="999"/>
      <c r="F1112" s="999"/>
      <c r="H1112" s="985"/>
      <c r="I1112" s="985"/>
      <c r="J1112" s="985"/>
      <c r="K1112" s="985"/>
      <c r="L1112" s="985"/>
      <c r="M1112" s="985"/>
      <c r="N1112" s="985"/>
      <c r="P1112" s="985"/>
      <c r="Q1112" s="985"/>
      <c r="R1112" s="985"/>
      <c r="S1112" s="985"/>
      <c r="T1112" s="985"/>
      <c r="U1112" s="985"/>
      <c r="V1112" s="985"/>
      <c r="W1112" s="985"/>
    </row>
    <row r="1113" ht="22.5" hidden="1" customHeight="1">
      <c r="B1113" s="992"/>
      <c r="C1113" s="992"/>
      <c r="D1113" s="1004">
        <f>sumif('الواردات'!H:H,A1113,'الواردات'!L:L)</f>
        <v>0</v>
      </c>
      <c r="E1113" s="999"/>
      <c r="F1113" s="999"/>
      <c r="H1113" s="985"/>
      <c r="I1113" s="985"/>
      <c r="J1113" s="985"/>
      <c r="K1113" s="985"/>
      <c r="L1113" s="985"/>
      <c r="M1113" s="985"/>
      <c r="N1113" s="985"/>
      <c r="P1113" s="985"/>
      <c r="Q1113" s="985"/>
      <c r="R1113" s="985"/>
      <c r="S1113" s="985"/>
      <c r="T1113" s="985"/>
      <c r="U1113" s="985"/>
      <c r="V1113" s="985"/>
      <c r="W1113" s="985"/>
    </row>
    <row r="1114" ht="22.5" hidden="1" customHeight="1">
      <c r="B1114" s="992"/>
      <c r="C1114" s="992"/>
      <c r="D1114" s="1004">
        <f>sumif('الواردات'!H:H,A1114,'الواردات'!L:L)</f>
        <v>0</v>
      </c>
      <c r="E1114" s="999"/>
      <c r="F1114" s="999"/>
      <c r="H1114" s="985"/>
      <c r="I1114" s="985"/>
      <c r="J1114" s="985"/>
      <c r="K1114" s="985"/>
      <c r="L1114" s="985"/>
      <c r="M1114" s="985"/>
      <c r="N1114" s="985"/>
      <c r="P1114" s="985"/>
      <c r="Q1114" s="985"/>
      <c r="R1114" s="985"/>
      <c r="S1114" s="985"/>
      <c r="T1114" s="985"/>
      <c r="U1114" s="985"/>
      <c r="V1114" s="985"/>
      <c r="W1114" s="985"/>
    </row>
    <row r="1115" ht="22.5" hidden="1" customHeight="1">
      <c r="B1115" s="992"/>
      <c r="C1115" s="992"/>
      <c r="D1115" s="1004">
        <f>sumif('الواردات'!H:H,A1115,'الواردات'!L:L)</f>
        <v>0</v>
      </c>
      <c r="E1115" s="999"/>
      <c r="F1115" s="999"/>
      <c r="H1115" s="985"/>
      <c r="I1115" s="985"/>
      <c r="J1115" s="985"/>
      <c r="K1115" s="985"/>
      <c r="L1115" s="985"/>
      <c r="M1115" s="985"/>
      <c r="N1115" s="985"/>
      <c r="P1115" s="985"/>
      <c r="Q1115" s="985"/>
      <c r="R1115" s="985"/>
      <c r="S1115" s="985"/>
      <c r="T1115" s="985"/>
      <c r="U1115" s="985"/>
      <c r="V1115" s="985"/>
      <c r="W1115" s="985"/>
    </row>
    <row r="1116" ht="22.5" hidden="1" customHeight="1">
      <c r="B1116" s="992"/>
      <c r="C1116" s="992"/>
      <c r="D1116" s="1004">
        <f>sumif('الواردات'!H:H,A1116,'الواردات'!L:L)</f>
        <v>0</v>
      </c>
      <c r="E1116" s="999"/>
      <c r="F1116" s="999"/>
      <c r="H1116" s="985"/>
      <c r="I1116" s="985"/>
      <c r="J1116" s="985"/>
      <c r="K1116" s="985"/>
      <c r="L1116" s="985"/>
      <c r="M1116" s="985"/>
      <c r="N1116" s="985"/>
      <c r="P1116" s="985"/>
      <c r="Q1116" s="985"/>
      <c r="R1116" s="985"/>
      <c r="S1116" s="985"/>
      <c r="T1116" s="985"/>
      <c r="U1116" s="985"/>
      <c r="V1116" s="985"/>
      <c r="W1116" s="985"/>
    </row>
    <row r="1117" ht="22.5" hidden="1" customHeight="1">
      <c r="B1117" s="992"/>
      <c r="C1117" s="992"/>
      <c r="D1117" s="1004">
        <f>sumif('الواردات'!H:H,A1117,'الواردات'!L:L)</f>
        <v>0</v>
      </c>
      <c r="E1117" s="999"/>
      <c r="F1117" s="999"/>
      <c r="H1117" s="985"/>
      <c r="I1117" s="985"/>
      <c r="J1117" s="985"/>
      <c r="K1117" s="985"/>
      <c r="L1117" s="985"/>
      <c r="M1117" s="985"/>
      <c r="N1117" s="985"/>
      <c r="P1117" s="985"/>
      <c r="Q1117" s="985"/>
      <c r="R1117" s="985"/>
      <c r="S1117" s="985"/>
      <c r="T1117" s="985"/>
      <c r="U1117" s="985"/>
      <c r="V1117" s="985"/>
      <c r="W1117" s="985"/>
    </row>
    <row r="1118" ht="22.5" hidden="1" customHeight="1">
      <c r="B1118" s="992"/>
      <c r="C1118" s="992"/>
      <c r="D1118" s="1004">
        <f>sumif('الواردات'!H:H,A1118,'الواردات'!L:L)</f>
        <v>0</v>
      </c>
      <c r="E1118" s="999"/>
      <c r="F1118" s="999"/>
      <c r="H1118" s="985"/>
      <c r="I1118" s="985"/>
      <c r="J1118" s="985"/>
      <c r="K1118" s="985"/>
      <c r="L1118" s="985"/>
      <c r="M1118" s="985"/>
      <c r="N1118" s="985"/>
      <c r="P1118" s="985"/>
      <c r="Q1118" s="985"/>
      <c r="R1118" s="985"/>
      <c r="S1118" s="985"/>
      <c r="T1118" s="985"/>
      <c r="U1118" s="985"/>
      <c r="V1118" s="985"/>
      <c r="W1118" s="985"/>
    </row>
    <row r="1119" ht="22.5" hidden="1" customHeight="1">
      <c r="B1119" s="992"/>
      <c r="C1119" s="992"/>
      <c r="D1119" s="1004">
        <f>sumif('الواردات'!H:H,A1119,'الواردات'!L:L)</f>
        <v>0</v>
      </c>
      <c r="E1119" s="999"/>
      <c r="F1119" s="999"/>
      <c r="H1119" s="985"/>
      <c r="I1119" s="985"/>
      <c r="J1119" s="985"/>
      <c r="K1119" s="985"/>
      <c r="L1119" s="985"/>
      <c r="M1119" s="985"/>
      <c r="N1119" s="985"/>
      <c r="P1119" s="985"/>
      <c r="Q1119" s="985"/>
      <c r="R1119" s="985"/>
      <c r="S1119" s="985"/>
      <c r="T1119" s="985"/>
      <c r="U1119" s="985"/>
      <c r="V1119" s="985"/>
      <c r="W1119" s="985"/>
    </row>
    <row r="1120" ht="22.5" hidden="1" customHeight="1">
      <c r="B1120" s="992"/>
      <c r="C1120" s="992"/>
      <c r="D1120" s="1004">
        <f>sumif('الواردات'!H:H,A1120,'الواردات'!L:L)</f>
        <v>0</v>
      </c>
      <c r="E1120" s="999"/>
      <c r="F1120" s="999"/>
      <c r="H1120" s="985"/>
      <c r="I1120" s="985"/>
      <c r="J1120" s="985"/>
      <c r="K1120" s="985"/>
      <c r="L1120" s="985"/>
      <c r="M1120" s="985"/>
      <c r="N1120" s="985"/>
      <c r="P1120" s="985"/>
      <c r="Q1120" s="985"/>
      <c r="R1120" s="985"/>
      <c r="S1120" s="985"/>
      <c r="T1120" s="985"/>
      <c r="U1120" s="985"/>
      <c r="V1120" s="985"/>
      <c r="W1120" s="985"/>
    </row>
    <row r="1121" ht="22.5" hidden="1" customHeight="1">
      <c r="B1121" s="992"/>
      <c r="C1121" s="992"/>
      <c r="D1121" s="1004">
        <f>sumif('الواردات'!H:H,A1121,'الواردات'!L:L)</f>
        <v>0</v>
      </c>
      <c r="E1121" s="999"/>
      <c r="F1121" s="999"/>
      <c r="H1121" s="985"/>
      <c r="I1121" s="985"/>
      <c r="J1121" s="985"/>
      <c r="K1121" s="985"/>
      <c r="L1121" s="985"/>
      <c r="M1121" s="985"/>
      <c r="N1121" s="985"/>
      <c r="P1121" s="985"/>
      <c r="Q1121" s="985"/>
      <c r="R1121" s="985"/>
      <c r="S1121" s="985"/>
      <c r="T1121" s="985"/>
      <c r="U1121" s="985"/>
      <c r="V1121" s="985"/>
      <c r="W1121" s="985"/>
    </row>
    <row r="1122" ht="22.5" hidden="1" customHeight="1">
      <c r="B1122" s="992"/>
      <c r="C1122" s="992"/>
      <c r="D1122" s="1004">
        <f>sumif('الواردات'!H:H,A1122,'الواردات'!L:L)</f>
        <v>0</v>
      </c>
      <c r="E1122" s="999"/>
      <c r="F1122" s="999"/>
      <c r="H1122" s="985"/>
      <c r="I1122" s="985"/>
      <c r="J1122" s="985"/>
      <c r="K1122" s="985"/>
      <c r="L1122" s="985"/>
      <c r="M1122" s="985"/>
      <c r="N1122" s="985"/>
      <c r="P1122" s="985"/>
      <c r="Q1122" s="985"/>
      <c r="R1122" s="985"/>
      <c r="S1122" s="985"/>
      <c r="T1122" s="985"/>
      <c r="U1122" s="985"/>
      <c r="V1122" s="985"/>
      <c r="W1122" s="985"/>
    </row>
    <row r="1123" ht="22.5" hidden="1" customHeight="1">
      <c r="B1123" s="992"/>
      <c r="C1123" s="992"/>
      <c r="D1123" s="1004">
        <f>sumif('الواردات'!H:H,A1123,'الواردات'!L:L)</f>
        <v>0</v>
      </c>
      <c r="E1123" s="999"/>
      <c r="F1123" s="999"/>
      <c r="H1123" s="985"/>
      <c r="I1123" s="985"/>
      <c r="J1123" s="985"/>
      <c r="K1123" s="985"/>
      <c r="L1123" s="985"/>
      <c r="M1123" s="985"/>
      <c r="N1123" s="985"/>
      <c r="P1123" s="985"/>
      <c r="Q1123" s="985"/>
      <c r="R1123" s="985"/>
      <c r="S1123" s="985"/>
      <c r="T1123" s="985"/>
      <c r="U1123" s="985"/>
      <c r="V1123" s="985"/>
      <c r="W1123" s="985"/>
    </row>
    <row r="1124" ht="22.5" hidden="1" customHeight="1">
      <c r="B1124" s="992"/>
      <c r="C1124" s="992"/>
      <c r="D1124" s="1004">
        <f>sumif('الواردات'!H:H,A1124,'الواردات'!L:L)</f>
        <v>0</v>
      </c>
      <c r="E1124" s="999"/>
      <c r="F1124" s="999"/>
      <c r="H1124" s="985"/>
      <c r="I1124" s="985"/>
      <c r="J1124" s="985"/>
      <c r="K1124" s="985"/>
      <c r="L1124" s="985"/>
      <c r="M1124" s="985"/>
      <c r="N1124" s="985"/>
      <c r="P1124" s="985"/>
      <c r="Q1124" s="985"/>
      <c r="R1124" s="985"/>
      <c r="S1124" s="985"/>
      <c r="T1124" s="985"/>
      <c r="U1124" s="985"/>
      <c r="V1124" s="985"/>
      <c r="W1124" s="985"/>
    </row>
    <row r="1125" ht="22.5" hidden="1" customHeight="1">
      <c r="B1125" s="992"/>
      <c r="C1125" s="992"/>
      <c r="D1125" s="1004">
        <f>sumif('الواردات'!H:H,A1125,'الواردات'!L:L)</f>
        <v>0</v>
      </c>
      <c r="E1125" s="999"/>
      <c r="F1125" s="999"/>
      <c r="H1125" s="985"/>
      <c r="I1125" s="985"/>
      <c r="J1125" s="985"/>
      <c r="K1125" s="985"/>
      <c r="L1125" s="985"/>
      <c r="M1125" s="985"/>
      <c r="N1125" s="985"/>
      <c r="P1125" s="985"/>
      <c r="Q1125" s="985"/>
      <c r="R1125" s="985"/>
      <c r="S1125" s="985"/>
      <c r="T1125" s="985"/>
      <c r="U1125" s="985"/>
      <c r="V1125" s="985"/>
      <c r="W1125" s="985"/>
    </row>
    <row r="1126" ht="22.5" hidden="1" customHeight="1">
      <c r="B1126" s="992"/>
      <c r="C1126" s="992"/>
      <c r="D1126" s="1004">
        <f>sumif('الواردات'!H:H,A1126,'الواردات'!L:L)</f>
        <v>0</v>
      </c>
      <c r="E1126" s="999"/>
      <c r="F1126" s="999"/>
      <c r="H1126" s="985"/>
      <c r="I1126" s="985"/>
      <c r="J1126" s="985"/>
      <c r="K1126" s="985"/>
      <c r="L1126" s="985"/>
      <c r="M1126" s="985"/>
      <c r="N1126" s="985"/>
      <c r="P1126" s="985"/>
      <c r="Q1126" s="985"/>
      <c r="R1126" s="985"/>
      <c r="S1126" s="985"/>
      <c r="T1126" s="985"/>
      <c r="U1126" s="985"/>
      <c r="V1126" s="985"/>
      <c r="W1126" s="985"/>
    </row>
    <row r="1127" ht="22.5" hidden="1" customHeight="1">
      <c r="B1127" s="992"/>
      <c r="C1127" s="992"/>
      <c r="D1127" s="1004">
        <f>sumif('الواردات'!H:H,A1127,'الواردات'!L:L)</f>
        <v>0</v>
      </c>
      <c r="E1127" s="999"/>
      <c r="F1127" s="999"/>
      <c r="H1127" s="985"/>
      <c r="I1127" s="985"/>
      <c r="J1127" s="985"/>
      <c r="K1127" s="985"/>
      <c r="L1127" s="985"/>
      <c r="M1127" s="985"/>
      <c r="N1127" s="985"/>
      <c r="P1127" s="985"/>
      <c r="Q1127" s="985"/>
      <c r="R1127" s="985"/>
      <c r="S1127" s="985"/>
      <c r="T1127" s="985"/>
      <c r="U1127" s="985"/>
      <c r="V1127" s="985"/>
      <c r="W1127" s="985"/>
    </row>
    <row r="1128" ht="22.5" hidden="1" customHeight="1">
      <c r="B1128" s="992"/>
      <c r="C1128" s="992"/>
      <c r="D1128" s="1004">
        <f>sumif('الواردات'!H:H,A1128,'الواردات'!L:L)</f>
        <v>0</v>
      </c>
      <c r="E1128" s="999"/>
      <c r="F1128" s="999"/>
      <c r="H1128" s="985"/>
      <c r="I1128" s="985"/>
      <c r="J1128" s="985"/>
      <c r="K1128" s="985"/>
      <c r="L1128" s="985"/>
      <c r="M1128" s="985"/>
      <c r="N1128" s="985"/>
      <c r="P1128" s="985"/>
      <c r="Q1128" s="985"/>
      <c r="R1128" s="985"/>
      <c r="S1128" s="985"/>
      <c r="T1128" s="985"/>
      <c r="U1128" s="985"/>
      <c r="V1128" s="985"/>
      <c r="W1128" s="985"/>
    </row>
    <row r="1129" ht="22.5" hidden="1" customHeight="1">
      <c r="B1129" s="992"/>
      <c r="C1129" s="992"/>
      <c r="D1129" s="1004">
        <f>sumif('الواردات'!H:H,A1129,'الواردات'!L:L)</f>
        <v>0</v>
      </c>
      <c r="E1129" s="999"/>
      <c r="F1129" s="999"/>
      <c r="H1129" s="985"/>
      <c r="I1129" s="985"/>
      <c r="J1129" s="985"/>
      <c r="K1129" s="985"/>
      <c r="L1129" s="985"/>
      <c r="M1129" s="985"/>
      <c r="N1129" s="985"/>
      <c r="P1129" s="985"/>
      <c r="Q1129" s="985"/>
      <c r="R1129" s="985"/>
      <c r="S1129" s="985"/>
      <c r="T1129" s="985"/>
      <c r="U1129" s="985"/>
      <c r="V1129" s="985"/>
      <c r="W1129" s="985"/>
    </row>
    <row r="1130" ht="22.5" hidden="1" customHeight="1">
      <c r="B1130" s="992"/>
      <c r="C1130" s="992"/>
      <c r="D1130" s="1004">
        <f>sumif('الواردات'!H:H,A1130,'الواردات'!L:L)</f>
        <v>0</v>
      </c>
      <c r="E1130" s="999"/>
      <c r="F1130" s="999"/>
      <c r="H1130" s="985"/>
      <c r="I1130" s="985"/>
      <c r="J1130" s="985"/>
      <c r="K1130" s="985"/>
      <c r="L1130" s="985"/>
      <c r="M1130" s="985"/>
      <c r="N1130" s="985"/>
      <c r="P1130" s="985"/>
      <c r="Q1130" s="985"/>
      <c r="R1130" s="985"/>
      <c r="S1130" s="985"/>
      <c r="T1130" s="985"/>
      <c r="U1130" s="985"/>
      <c r="V1130" s="985"/>
      <c r="W1130" s="985"/>
    </row>
    <row r="1131" ht="22.5" hidden="1" customHeight="1">
      <c r="B1131" s="992"/>
      <c r="C1131" s="992"/>
      <c r="D1131" s="1004">
        <f>sumif('الواردات'!H:H,A1131,'الواردات'!L:L)</f>
        <v>0</v>
      </c>
      <c r="E1131" s="999"/>
      <c r="F1131" s="999"/>
      <c r="H1131" s="985"/>
      <c r="I1131" s="985"/>
      <c r="J1131" s="985"/>
      <c r="K1131" s="985"/>
      <c r="L1131" s="985"/>
      <c r="M1131" s="985"/>
      <c r="N1131" s="985"/>
      <c r="P1131" s="985"/>
      <c r="Q1131" s="985"/>
      <c r="R1131" s="985"/>
      <c r="S1131" s="985"/>
      <c r="T1131" s="985"/>
      <c r="U1131" s="985"/>
      <c r="V1131" s="985"/>
      <c r="W1131" s="985"/>
    </row>
    <row r="1132" ht="22.5" hidden="1" customHeight="1">
      <c r="B1132" s="992"/>
      <c r="C1132" s="992"/>
      <c r="D1132" s="1004">
        <f>sumif('الواردات'!H:H,A1132,'الواردات'!L:L)</f>
        <v>0</v>
      </c>
      <c r="E1132" s="999"/>
      <c r="F1132" s="999"/>
      <c r="H1132" s="985"/>
      <c r="I1132" s="985"/>
      <c r="J1132" s="985"/>
      <c r="K1132" s="985"/>
      <c r="L1132" s="985"/>
      <c r="M1132" s="985"/>
      <c r="N1132" s="985"/>
      <c r="P1132" s="985"/>
      <c r="Q1132" s="985"/>
      <c r="R1132" s="985"/>
      <c r="S1132" s="985"/>
      <c r="T1132" s="985"/>
      <c r="U1132" s="985"/>
      <c r="V1132" s="985"/>
      <c r="W1132" s="985"/>
    </row>
    <row r="1133" ht="22.5" hidden="1" customHeight="1">
      <c r="B1133" s="992"/>
      <c r="C1133" s="992"/>
      <c r="D1133" s="1004">
        <f>sumif('الواردات'!H:H,A1133,'الواردات'!L:L)</f>
        <v>0</v>
      </c>
      <c r="E1133" s="999"/>
      <c r="F1133" s="999"/>
      <c r="H1133" s="985"/>
      <c r="I1133" s="985"/>
      <c r="J1133" s="985"/>
      <c r="K1133" s="985"/>
      <c r="L1133" s="985"/>
      <c r="M1133" s="985"/>
      <c r="N1133" s="985"/>
      <c r="P1133" s="985"/>
      <c r="Q1133" s="985"/>
      <c r="R1133" s="985"/>
      <c r="S1133" s="985"/>
      <c r="T1133" s="985"/>
      <c r="U1133" s="985"/>
      <c r="V1133" s="985"/>
      <c r="W1133" s="985"/>
    </row>
    <row r="1134" ht="22.5" hidden="1" customHeight="1">
      <c r="B1134" s="992"/>
      <c r="C1134" s="992"/>
      <c r="D1134" s="1004">
        <f>sumif('الواردات'!H:H,A1134,'الواردات'!L:L)</f>
        <v>0</v>
      </c>
      <c r="E1134" s="999"/>
      <c r="F1134" s="999"/>
      <c r="H1134" s="985"/>
      <c r="I1134" s="985"/>
      <c r="J1134" s="985"/>
      <c r="K1134" s="985"/>
      <c r="L1134" s="985"/>
      <c r="M1134" s="985"/>
      <c r="N1134" s="985"/>
      <c r="P1134" s="985"/>
      <c r="Q1134" s="985"/>
      <c r="R1134" s="985"/>
      <c r="S1134" s="985"/>
      <c r="T1134" s="985"/>
      <c r="U1134" s="985"/>
      <c r="V1134" s="985"/>
      <c r="W1134" s="985"/>
    </row>
    <row r="1135" ht="22.5" hidden="1" customHeight="1">
      <c r="B1135" s="992"/>
      <c r="C1135" s="992"/>
      <c r="D1135" s="1004">
        <f>sumif('الواردات'!H:H,A1135,'الواردات'!L:L)</f>
        <v>0</v>
      </c>
      <c r="E1135" s="999"/>
      <c r="F1135" s="999"/>
      <c r="H1135" s="985"/>
      <c r="I1135" s="985"/>
      <c r="J1135" s="985"/>
      <c r="K1135" s="985"/>
      <c r="L1135" s="985"/>
      <c r="M1135" s="985"/>
      <c r="N1135" s="985"/>
      <c r="P1135" s="985"/>
      <c r="Q1135" s="985"/>
      <c r="R1135" s="985"/>
      <c r="S1135" s="985"/>
      <c r="T1135" s="985"/>
      <c r="U1135" s="985"/>
      <c r="V1135" s="985"/>
      <c r="W1135" s="985"/>
    </row>
    <row r="1136" ht="22.5" hidden="1" customHeight="1">
      <c r="B1136" s="992"/>
      <c r="C1136" s="992"/>
      <c r="D1136" s="1004">
        <f>sumif('الواردات'!H:H,A1136,'الواردات'!L:L)</f>
        <v>0</v>
      </c>
      <c r="E1136" s="999"/>
      <c r="F1136" s="999"/>
      <c r="H1136" s="985"/>
      <c r="I1136" s="985"/>
      <c r="J1136" s="985"/>
      <c r="K1136" s="985"/>
      <c r="L1136" s="985"/>
      <c r="M1136" s="985"/>
      <c r="N1136" s="985"/>
      <c r="P1136" s="985"/>
      <c r="Q1136" s="985"/>
      <c r="R1136" s="985"/>
      <c r="S1136" s="985"/>
      <c r="T1136" s="985"/>
      <c r="U1136" s="985"/>
      <c r="V1136" s="985"/>
      <c r="W1136" s="985"/>
    </row>
    <row r="1137" ht="22.5" hidden="1" customHeight="1">
      <c r="B1137" s="992"/>
      <c r="C1137" s="992"/>
      <c r="D1137" s="1004">
        <f>sumif('الواردات'!H:H,A1137,'الواردات'!L:L)</f>
        <v>0</v>
      </c>
      <c r="E1137" s="999"/>
      <c r="F1137" s="999"/>
      <c r="H1137" s="985"/>
      <c r="I1137" s="985"/>
      <c r="J1137" s="985"/>
      <c r="K1137" s="985"/>
      <c r="L1137" s="985"/>
      <c r="M1137" s="985"/>
      <c r="N1137" s="985"/>
      <c r="P1137" s="985"/>
      <c r="Q1137" s="985"/>
      <c r="R1137" s="985"/>
      <c r="S1137" s="985"/>
      <c r="T1137" s="985"/>
      <c r="U1137" s="985"/>
      <c r="V1137" s="985"/>
      <c r="W1137" s="985"/>
    </row>
    <row r="1138" ht="22.5" hidden="1" customHeight="1">
      <c r="B1138" s="992"/>
      <c r="C1138" s="992"/>
      <c r="D1138" s="1004">
        <f>sumif('الواردات'!H:H,A1138,'الواردات'!L:L)</f>
        <v>0</v>
      </c>
      <c r="E1138" s="999"/>
      <c r="F1138" s="999"/>
      <c r="H1138" s="985"/>
      <c r="I1138" s="985"/>
      <c r="J1138" s="985"/>
      <c r="K1138" s="985"/>
      <c r="L1138" s="985"/>
      <c r="M1138" s="985"/>
      <c r="N1138" s="985"/>
      <c r="P1138" s="985"/>
      <c r="Q1138" s="985"/>
      <c r="R1138" s="985"/>
      <c r="S1138" s="985"/>
      <c r="T1138" s="985"/>
      <c r="U1138" s="985"/>
      <c r="V1138" s="985"/>
      <c r="W1138" s="985"/>
    </row>
    <row r="1139" ht="22.5" hidden="1" customHeight="1">
      <c r="B1139" s="992"/>
      <c r="C1139" s="992"/>
      <c r="D1139" s="1004">
        <f>sumif('الواردات'!H:H,A1139,'الواردات'!L:L)</f>
        <v>0</v>
      </c>
      <c r="E1139" s="999"/>
      <c r="F1139" s="999"/>
      <c r="H1139" s="985"/>
      <c r="I1139" s="985"/>
      <c r="J1139" s="985"/>
      <c r="K1139" s="985"/>
      <c r="L1139" s="985"/>
      <c r="M1139" s="985"/>
      <c r="N1139" s="985"/>
      <c r="P1139" s="985"/>
      <c r="Q1139" s="985"/>
      <c r="R1139" s="985"/>
      <c r="S1139" s="985"/>
      <c r="T1139" s="985"/>
      <c r="U1139" s="985"/>
      <c r="V1139" s="985"/>
      <c r="W1139" s="985"/>
    </row>
    <row r="1140" ht="22.5" hidden="1" customHeight="1">
      <c r="B1140" s="992"/>
      <c r="C1140" s="992"/>
      <c r="D1140" s="1004">
        <f>sumif('الواردات'!H:H,A1140,'الواردات'!L:L)</f>
        <v>0</v>
      </c>
      <c r="E1140" s="999"/>
      <c r="F1140" s="999"/>
      <c r="H1140" s="985"/>
      <c r="I1140" s="985"/>
      <c r="J1140" s="985"/>
      <c r="K1140" s="985"/>
      <c r="L1140" s="985"/>
      <c r="M1140" s="985"/>
      <c r="N1140" s="985"/>
      <c r="P1140" s="985"/>
      <c r="Q1140" s="985"/>
      <c r="R1140" s="985"/>
      <c r="S1140" s="985"/>
      <c r="T1140" s="985"/>
      <c r="U1140" s="985"/>
      <c r="V1140" s="985"/>
      <c r="W1140" s="985"/>
    </row>
    <row r="1141" ht="22.5" hidden="1" customHeight="1">
      <c r="B1141" s="992"/>
      <c r="C1141" s="992"/>
      <c r="D1141" s="1004">
        <f>sumif('الواردات'!H:H,A1141,'الواردات'!L:L)</f>
        <v>0</v>
      </c>
      <c r="E1141" s="999"/>
      <c r="F1141" s="999"/>
      <c r="H1141" s="985"/>
      <c r="I1141" s="985"/>
      <c r="J1141" s="985"/>
      <c r="K1141" s="985"/>
      <c r="L1141" s="985"/>
      <c r="M1141" s="985"/>
      <c r="N1141" s="985"/>
      <c r="P1141" s="985"/>
      <c r="Q1141" s="985"/>
      <c r="R1141" s="985"/>
      <c r="S1141" s="985"/>
      <c r="T1141" s="985"/>
      <c r="U1141" s="985"/>
      <c r="V1141" s="985"/>
      <c r="W1141" s="985"/>
    </row>
    <row r="1142" ht="22.5" hidden="1" customHeight="1">
      <c r="B1142" s="992"/>
      <c r="C1142" s="992"/>
      <c r="D1142" s="1004">
        <f>sumif('الواردات'!H:H,A1142,'الواردات'!L:L)</f>
        <v>0</v>
      </c>
      <c r="E1142" s="999"/>
      <c r="F1142" s="999"/>
      <c r="H1142" s="985"/>
      <c r="I1142" s="985"/>
      <c r="J1142" s="985"/>
      <c r="K1142" s="985"/>
      <c r="L1142" s="985"/>
      <c r="M1142" s="985"/>
      <c r="N1142" s="985"/>
      <c r="P1142" s="985"/>
      <c r="Q1142" s="985"/>
      <c r="R1142" s="985"/>
      <c r="S1142" s="985"/>
      <c r="T1142" s="985"/>
      <c r="U1142" s="985"/>
      <c r="V1142" s="985"/>
      <c r="W1142" s="985"/>
    </row>
    <row r="1143" ht="22.5" hidden="1" customHeight="1">
      <c r="B1143" s="992"/>
      <c r="C1143" s="992"/>
      <c r="D1143" s="1004">
        <f>sumif('الواردات'!H:H,A1143,'الواردات'!L:L)</f>
        <v>0</v>
      </c>
      <c r="E1143" s="999"/>
      <c r="F1143" s="999"/>
      <c r="H1143" s="985"/>
      <c r="I1143" s="985"/>
      <c r="J1143" s="985"/>
      <c r="K1143" s="985"/>
      <c r="L1143" s="985"/>
      <c r="M1143" s="985"/>
      <c r="N1143" s="985"/>
      <c r="P1143" s="985"/>
      <c r="Q1143" s="985"/>
      <c r="R1143" s="985"/>
      <c r="S1143" s="985"/>
      <c r="T1143" s="985"/>
      <c r="U1143" s="985"/>
      <c r="V1143" s="985"/>
      <c r="W1143" s="985"/>
    </row>
    <row r="1144" ht="22.5" hidden="1" customHeight="1">
      <c r="B1144" s="992"/>
      <c r="C1144" s="992"/>
      <c r="D1144" s="1004">
        <f>sumif('الواردات'!H:H,A1144,'الواردات'!L:L)</f>
        <v>0</v>
      </c>
      <c r="E1144" s="999"/>
      <c r="F1144" s="999"/>
      <c r="H1144" s="985"/>
      <c r="I1144" s="985"/>
      <c r="J1144" s="985"/>
      <c r="K1144" s="985"/>
      <c r="L1144" s="985"/>
      <c r="M1144" s="985"/>
      <c r="N1144" s="985"/>
      <c r="P1144" s="985"/>
      <c r="Q1144" s="985"/>
      <c r="R1144" s="985"/>
      <c r="S1144" s="985"/>
      <c r="T1144" s="985"/>
      <c r="U1144" s="985"/>
      <c r="V1144" s="985"/>
      <c r="W1144" s="985"/>
    </row>
    <row r="1145" ht="22.5" hidden="1" customHeight="1">
      <c r="B1145" s="992"/>
      <c r="C1145" s="992"/>
      <c r="D1145" s="1004">
        <f>sumif('الواردات'!H:H,A1145,'الواردات'!L:L)</f>
        <v>0</v>
      </c>
      <c r="E1145" s="999"/>
      <c r="F1145" s="999"/>
      <c r="H1145" s="985"/>
      <c r="I1145" s="985"/>
      <c r="J1145" s="985"/>
      <c r="K1145" s="985"/>
      <c r="L1145" s="985"/>
      <c r="M1145" s="985"/>
      <c r="N1145" s="985"/>
      <c r="P1145" s="985"/>
      <c r="Q1145" s="985"/>
      <c r="R1145" s="985"/>
      <c r="S1145" s="985"/>
      <c r="T1145" s="985"/>
      <c r="U1145" s="985"/>
      <c r="V1145" s="985"/>
      <c r="W1145" s="985"/>
    </row>
    <row r="1146" ht="22.5" hidden="1" customHeight="1">
      <c r="B1146" s="992"/>
      <c r="C1146" s="992"/>
      <c r="D1146" s="1004">
        <f>sumif('الواردات'!H:H,A1146,'الواردات'!L:L)</f>
        <v>0</v>
      </c>
      <c r="E1146" s="999"/>
      <c r="F1146" s="999"/>
      <c r="H1146" s="985"/>
      <c r="I1146" s="985"/>
      <c r="J1146" s="985"/>
      <c r="K1146" s="985"/>
      <c r="L1146" s="985"/>
      <c r="M1146" s="985"/>
      <c r="N1146" s="985"/>
      <c r="P1146" s="985"/>
      <c r="Q1146" s="985"/>
      <c r="R1146" s="985"/>
      <c r="S1146" s="985"/>
      <c r="T1146" s="985"/>
      <c r="U1146" s="985"/>
      <c r="V1146" s="985"/>
      <c r="W1146" s="985"/>
    </row>
    <row r="1147" ht="22.5" hidden="1" customHeight="1">
      <c r="B1147" s="992"/>
      <c r="C1147" s="992"/>
      <c r="D1147" s="1004">
        <f>sumif('الواردات'!H:H,A1147,'الواردات'!L:L)</f>
        <v>0</v>
      </c>
      <c r="E1147" s="999"/>
      <c r="F1147" s="999"/>
      <c r="H1147" s="985"/>
      <c r="I1147" s="985"/>
      <c r="J1147" s="985"/>
      <c r="K1147" s="985"/>
      <c r="L1147" s="985"/>
      <c r="M1147" s="985"/>
      <c r="N1147" s="985"/>
      <c r="P1147" s="985"/>
      <c r="Q1147" s="985"/>
      <c r="R1147" s="985"/>
      <c r="S1147" s="985"/>
      <c r="T1147" s="985"/>
      <c r="U1147" s="985"/>
      <c r="V1147" s="985"/>
      <c r="W1147" s="985"/>
    </row>
    <row r="1148" ht="22.5" hidden="1" customHeight="1">
      <c r="B1148" s="992"/>
      <c r="C1148" s="992"/>
      <c r="D1148" s="1004">
        <f>sumif('الواردات'!H:H,A1148,'الواردات'!L:L)</f>
        <v>0</v>
      </c>
      <c r="E1148" s="999"/>
      <c r="F1148" s="999"/>
      <c r="H1148" s="985"/>
      <c r="I1148" s="985"/>
      <c r="J1148" s="985"/>
      <c r="K1148" s="985"/>
      <c r="L1148" s="985"/>
      <c r="M1148" s="985"/>
      <c r="N1148" s="985"/>
      <c r="P1148" s="985"/>
      <c r="Q1148" s="985"/>
      <c r="R1148" s="985"/>
      <c r="S1148" s="985"/>
      <c r="T1148" s="985"/>
      <c r="U1148" s="985"/>
      <c r="V1148" s="985"/>
      <c r="W1148" s="985"/>
    </row>
    <row r="1149" ht="22.5" hidden="1" customHeight="1">
      <c r="B1149" s="992"/>
      <c r="C1149" s="992"/>
      <c r="D1149" s="1004">
        <f>sumif('الواردات'!H:H,A1149,'الواردات'!L:L)</f>
        <v>0</v>
      </c>
      <c r="E1149" s="999"/>
      <c r="F1149" s="999"/>
      <c r="H1149" s="985"/>
      <c r="I1149" s="985"/>
      <c r="J1149" s="985"/>
      <c r="K1149" s="985"/>
      <c r="L1149" s="985"/>
      <c r="M1149" s="985"/>
      <c r="N1149" s="985"/>
      <c r="P1149" s="985"/>
      <c r="Q1149" s="985"/>
      <c r="R1149" s="985"/>
      <c r="S1149" s="985"/>
      <c r="T1149" s="985"/>
      <c r="U1149" s="985"/>
      <c r="V1149" s="985"/>
      <c r="W1149" s="985"/>
    </row>
    <row r="1150" ht="22.5" hidden="1" customHeight="1">
      <c r="B1150" s="992"/>
      <c r="C1150" s="992"/>
      <c r="D1150" s="1004">
        <f>sumif('الواردات'!H:H,A1150,'الواردات'!L:L)</f>
        <v>0</v>
      </c>
      <c r="E1150" s="999"/>
      <c r="F1150" s="999"/>
      <c r="H1150" s="985"/>
      <c r="I1150" s="985"/>
      <c r="J1150" s="985"/>
      <c r="K1150" s="985"/>
      <c r="L1150" s="985"/>
      <c r="M1150" s="985"/>
      <c r="N1150" s="985"/>
      <c r="P1150" s="985"/>
      <c r="Q1150" s="985"/>
      <c r="R1150" s="985"/>
      <c r="S1150" s="985"/>
      <c r="T1150" s="985"/>
      <c r="U1150" s="985"/>
      <c r="V1150" s="985"/>
      <c r="W1150" s="985"/>
    </row>
    <row r="1151" ht="22.5" hidden="1" customHeight="1">
      <c r="B1151" s="992"/>
      <c r="C1151" s="992"/>
      <c r="D1151" s="1004">
        <f>sumif('الواردات'!H:H,A1151,'الواردات'!L:L)</f>
        <v>0</v>
      </c>
      <c r="E1151" s="999"/>
      <c r="F1151" s="999"/>
      <c r="H1151" s="985"/>
      <c r="I1151" s="985"/>
      <c r="J1151" s="985"/>
      <c r="K1151" s="985"/>
      <c r="L1151" s="985"/>
      <c r="M1151" s="985"/>
      <c r="N1151" s="985"/>
      <c r="P1151" s="985"/>
      <c r="Q1151" s="985"/>
      <c r="R1151" s="985"/>
      <c r="S1151" s="985"/>
      <c r="T1151" s="985"/>
      <c r="U1151" s="985"/>
      <c r="V1151" s="985"/>
      <c r="W1151" s="985"/>
    </row>
    <row r="1152" ht="22.5" hidden="1" customHeight="1">
      <c r="B1152" s="992"/>
      <c r="C1152" s="992"/>
      <c r="D1152" s="1004">
        <f>sumif('الواردات'!H:H,A1152,'الواردات'!L:L)</f>
        <v>0</v>
      </c>
      <c r="E1152" s="999"/>
      <c r="F1152" s="999"/>
      <c r="H1152" s="985"/>
      <c r="I1152" s="985"/>
      <c r="J1152" s="985"/>
      <c r="K1152" s="985"/>
      <c r="L1152" s="985"/>
      <c r="M1152" s="985"/>
      <c r="N1152" s="985"/>
      <c r="P1152" s="985"/>
      <c r="Q1152" s="985"/>
      <c r="R1152" s="985"/>
      <c r="S1152" s="985"/>
      <c r="T1152" s="985"/>
      <c r="U1152" s="985"/>
      <c r="V1152" s="985"/>
      <c r="W1152" s="985"/>
    </row>
    <row r="1153" ht="22.5" hidden="1" customHeight="1">
      <c r="B1153" s="992"/>
      <c r="C1153" s="992"/>
      <c r="D1153" s="1004">
        <f>sumif('الواردات'!H:H,A1153,'الواردات'!L:L)</f>
        <v>0</v>
      </c>
      <c r="E1153" s="999"/>
      <c r="F1153" s="999"/>
      <c r="H1153" s="985"/>
      <c r="I1153" s="985"/>
      <c r="J1153" s="985"/>
      <c r="K1153" s="985"/>
      <c r="L1153" s="985"/>
      <c r="M1153" s="985"/>
      <c r="N1153" s="985"/>
      <c r="P1153" s="985"/>
      <c r="Q1153" s="985"/>
      <c r="R1153" s="985"/>
      <c r="S1153" s="985"/>
      <c r="T1153" s="985"/>
      <c r="U1153" s="985"/>
      <c r="V1153" s="985"/>
      <c r="W1153" s="985"/>
    </row>
    <row r="1154" ht="22.5" hidden="1" customHeight="1">
      <c r="B1154" s="992"/>
      <c r="C1154" s="992"/>
      <c r="D1154" s="1004">
        <f>sumif('الواردات'!H:H,A1154,'الواردات'!L:L)</f>
        <v>0</v>
      </c>
      <c r="E1154" s="999"/>
      <c r="F1154" s="999"/>
      <c r="H1154" s="985"/>
      <c r="I1154" s="985"/>
      <c r="J1154" s="985"/>
      <c r="K1154" s="985"/>
      <c r="L1154" s="985"/>
      <c r="M1154" s="985"/>
      <c r="N1154" s="985"/>
      <c r="P1154" s="985"/>
      <c r="Q1154" s="985"/>
      <c r="R1154" s="985"/>
      <c r="S1154" s="985"/>
      <c r="T1154" s="985"/>
      <c r="U1154" s="985"/>
      <c r="V1154" s="985"/>
      <c r="W1154" s="985"/>
    </row>
    <row r="1155" ht="22.5" hidden="1" customHeight="1">
      <c r="B1155" s="992"/>
      <c r="C1155" s="992"/>
      <c r="D1155" s="1004">
        <f>sumif('الواردات'!H:H,A1155,'الواردات'!L:L)</f>
        <v>0</v>
      </c>
      <c r="E1155" s="999"/>
      <c r="F1155" s="999"/>
      <c r="H1155" s="985"/>
      <c r="I1155" s="985"/>
      <c r="J1155" s="985"/>
      <c r="K1155" s="985"/>
      <c r="L1155" s="985"/>
      <c r="M1155" s="985"/>
      <c r="N1155" s="985"/>
      <c r="P1155" s="985"/>
      <c r="Q1155" s="985"/>
      <c r="R1155" s="985"/>
      <c r="S1155" s="985"/>
      <c r="T1155" s="985"/>
      <c r="U1155" s="985"/>
      <c r="V1155" s="985"/>
      <c r="W1155" s="985"/>
    </row>
    <row r="1156" ht="22.5" hidden="1" customHeight="1">
      <c r="B1156" s="992"/>
      <c r="C1156" s="992"/>
      <c r="D1156" s="1004">
        <f>sumif('الواردات'!H:H,A1156,'الواردات'!L:L)</f>
        <v>0</v>
      </c>
      <c r="E1156" s="999"/>
      <c r="F1156" s="999"/>
      <c r="H1156" s="985"/>
      <c r="I1156" s="985"/>
      <c r="J1156" s="985"/>
      <c r="K1156" s="985"/>
      <c r="L1156" s="985"/>
      <c r="M1156" s="985"/>
      <c r="N1156" s="985"/>
      <c r="P1156" s="985"/>
      <c r="Q1156" s="985"/>
      <c r="R1156" s="985"/>
      <c r="S1156" s="985"/>
      <c r="T1156" s="985"/>
      <c r="U1156" s="985"/>
      <c r="V1156" s="985"/>
      <c r="W1156" s="985"/>
    </row>
    <row r="1157" ht="22.5" hidden="1" customHeight="1">
      <c r="B1157" s="992"/>
      <c r="C1157" s="992"/>
      <c r="D1157" s="1004">
        <f>sumif('الواردات'!H:H,A1157,'الواردات'!L:L)</f>
        <v>0</v>
      </c>
      <c r="E1157" s="999"/>
      <c r="F1157" s="999"/>
      <c r="H1157" s="985"/>
      <c r="I1157" s="985"/>
      <c r="J1157" s="985"/>
      <c r="K1157" s="985"/>
      <c r="L1157" s="985"/>
      <c r="M1157" s="985"/>
      <c r="N1157" s="985"/>
      <c r="P1157" s="985"/>
      <c r="Q1157" s="985"/>
      <c r="R1157" s="985"/>
      <c r="S1157" s="985"/>
      <c r="T1157" s="985"/>
      <c r="U1157" s="985"/>
      <c r="V1157" s="985"/>
      <c r="W1157" s="985"/>
    </row>
    <row r="1158" ht="22.5" hidden="1" customHeight="1">
      <c r="B1158" s="992"/>
      <c r="C1158" s="992"/>
      <c r="D1158" s="1004">
        <f>sumif('الواردات'!H:H,A1158,'الواردات'!L:L)</f>
        <v>0</v>
      </c>
      <c r="E1158" s="999"/>
      <c r="F1158" s="999"/>
      <c r="H1158" s="985"/>
      <c r="I1158" s="985"/>
      <c r="J1158" s="985"/>
      <c r="K1158" s="985"/>
      <c r="L1158" s="985"/>
      <c r="M1158" s="985"/>
      <c r="N1158" s="985"/>
      <c r="P1158" s="985"/>
      <c r="Q1158" s="985"/>
      <c r="R1158" s="985"/>
      <c r="S1158" s="985"/>
      <c r="T1158" s="985"/>
      <c r="U1158" s="985"/>
      <c r="V1158" s="985"/>
      <c r="W1158" s="985"/>
    </row>
    <row r="1159" ht="22.5" hidden="1" customHeight="1">
      <c r="B1159" s="992"/>
      <c r="C1159" s="992"/>
      <c r="D1159" s="1004">
        <f>sumif('الواردات'!H:H,A1159,'الواردات'!L:L)</f>
        <v>0</v>
      </c>
      <c r="E1159" s="999"/>
      <c r="F1159" s="999"/>
      <c r="H1159" s="985"/>
      <c r="I1159" s="985"/>
      <c r="J1159" s="985"/>
      <c r="K1159" s="985"/>
      <c r="L1159" s="985"/>
      <c r="M1159" s="985"/>
      <c r="N1159" s="985"/>
      <c r="P1159" s="985"/>
      <c r="Q1159" s="985"/>
      <c r="R1159" s="985"/>
      <c r="S1159" s="985"/>
      <c r="T1159" s="985"/>
      <c r="U1159" s="985"/>
      <c r="V1159" s="985"/>
      <c r="W1159" s="985"/>
    </row>
    <row r="1160" ht="22.5" hidden="1" customHeight="1">
      <c r="B1160" s="992"/>
      <c r="C1160" s="992"/>
      <c r="D1160" s="1004">
        <f>sumif('الواردات'!H:H,A1160,'الواردات'!L:L)</f>
        <v>0</v>
      </c>
      <c r="E1160" s="999"/>
      <c r="F1160" s="999"/>
      <c r="H1160" s="985"/>
      <c r="I1160" s="985"/>
      <c r="J1160" s="985"/>
      <c r="K1160" s="985"/>
      <c r="L1160" s="985"/>
      <c r="M1160" s="985"/>
      <c r="N1160" s="985"/>
      <c r="P1160" s="985"/>
      <c r="Q1160" s="985"/>
      <c r="R1160" s="985"/>
      <c r="S1160" s="985"/>
      <c r="T1160" s="985"/>
      <c r="U1160" s="985"/>
      <c r="V1160" s="985"/>
      <c r="W1160" s="985"/>
    </row>
    <row r="1161" ht="22.5" hidden="1" customHeight="1">
      <c r="B1161" s="992"/>
      <c r="C1161" s="992"/>
      <c r="D1161" s="1004">
        <f>sumif('الواردات'!H:H,A1161,'الواردات'!L:L)</f>
        <v>0</v>
      </c>
      <c r="E1161" s="999"/>
      <c r="F1161" s="999"/>
      <c r="H1161" s="985"/>
      <c r="I1161" s="985"/>
      <c r="J1161" s="985"/>
      <c r="K1161" s="985"/>
      <c r="L1161" s="985"/>
      <c r="M1161" s="985"/>
      <c r="N1161" s="985"/>
      <c r="P1161" s="985"/>
      <c r="Q1161" s="985"/>
      <c r="R1161" s="985"/>
      <c r="S1161" s="985"/>
      <c r="T1161" s="985"/>
      <c r="U1161" s="985"/>
      <c r="V1161" s="985"/>
      <c r="W1161" s="985"/>
    </row>
    <row r="1162" ht="22.5" hidden="1" customHeight="1">
      <c r="B1162" s="992"/>
      <c r="C1162" s="992"/>
      <c r="D1162" s="1004">
        <f>sumif('الواردات'!H:H,A1162,'الواردات'!L:L)</f>
        <v>0</v>
      </c>
      <c r="E1162" s="999"/>
      <c r="F1162" s="999"/>
      <c r="H1162" s="985"/>
      <c r="I1162" s="985"/>
      <c r="J1162" s="985"/>
      <c r="K1162" s="985"/>
      <c r="L1162" s="985"/>
      <c r="M1162" s="985"/>
      <c r="N1162" s="985"/>
      <c r="P1162" s="985"/>
      <c r="Q1162" s="985"/>
      <c r="R1162" s="985"/>
      <c r="S1162" s="985"/>
      <c r="T1162" s="985"/>
      <c r="U1162" s="985"/>
      <c r="V1162" s="985"/>
      <c r="W1162" s="985"/>
    </row>
    <row r="1163" ht="22.5" hidden="1" customHeight="1">
      <c r="B1163" s="992"/>
      <c r="C1163" s="992"/>
      <c r="D1163" s="1004">
        <f>sumif('الواردات'!H:H,A1163,'الواردات'!L:L)</f>
        <v>0</v>
      </c>
      <c r="E1163" s="999"/>
      <c r="F1163" s="999"/>
      <c r="H1163" s="985"/>
      <c r="I1163" s="985"/>
      <c r="J1163" s="985"/>
      <c r="K1163" s="985"/>
      <c r="L1163" s="985"/>
      <c r="M1163" s="985"/>
      <c r="N1163" s="985"/>
      <c r="P1163" s="985"/>
      <c r="Q1163" s="985"/>
      <c r="R1163" s="985"/>
      <c r="S1163" s="985"/>
      <c r="T1163" s="985"/>
      <c r="U1163" s="985"/>
      <c r="V1163" s="985"/>
      <c r="W1163" s="985"/>
    </row>
    <row r="1164" ht="22.5" hidden="1" customHeight="1">
      <c r="B1164" s="992"/>
      <c r="C1164" s="992"/>
      <c r="D1164" s="1004">
        <f>sumif('الواردات'!H:H,A1164,'الواردات'!L:L)</f>
        <v>0</v>
      </c>
      <c r="E1164" s="999"/>
      <c r="F1164" s="999"/>
      <c r="H1164" s="985"/>
      <c r="I1164" s="985"/>
      <c r="J1164" s="985"/>
      <c r="K1164" s="985"/>
      <c r="L1164" s="985"/>
      <c r="M1164" s="985"/>
      <c r="N1164" s="985"/>
      <c r="P1164" s="985"/>
      <c r="Q1164" s="985"/>
      <c r="R1164" s="985"/>
      <c r="S1164" s="985"/>
      <c r="T1164" s="985"/>
      <c r="U1164" s="985"/>
      <c r="V1164" s="985"/>
      <c r="W1164" s="985"/>
    </row>
    <row r="1165" ht="22.5" hidden="1" customHeight="1">
      <c r="B1165" s="992"/>
      <c r="C1165" s="992"/>
      <c r="D1165" s="1004">
        <f>sumif('الواردات'!H:H,A1165,'الواردات'!L:L)</f>
        <v>0</v>
      </c>
      <c r="E1165" s="999"/>
      <c r="F1165" s="999"/>
      <c r="H1165" s="985"/>
      <c r="I1165" s="985"/>
      <c r="J1165" s="985"/>
      <c r="K1165" s="985"/>
      <c r="L1165" s="985"/>
      <c r="M1165" s="985"/>
      <c r="N1165" s="985"/>
      <c r="P1165" s="985"/>
      <c r="Q1165" s="985"/>
      <c r="R1165" s="985"/>
      <c r="S1165" s="985"/>
      <c r="T1165" s="985"/>
      <c r="U1165" s="985"/>
      <c r="V1165" s="985"/>
      <c r="W1165" s="985"/>
    </row>
    <row r="1166" ht="22.5" hidden="1" customHeight="1">
      <c r="B1166" s="992"/>
      <c r="C1166" s="992"/>
      <c r="D1166" s="1004">
        <f>sumif('الواردات'!H:H,A1166,'الواردات'!L:L)</f>
        <v>0</v>
      </c>
      <c r="E1166" s="999"/>
      <c r="F1166" s="999"/>
      <c r="H1166" s="985"/>
      <c r="I1166" s="985"/>
      <c r="J1166" s="985"/>
      <c r="K1166" s="985"/>
      <c r="L1166" s="985"/>
      <c r="M1166" s="985"/>
      <c r="N1166" s="985"/>
      <c r="P1166" s="985"/>
      <c r="Q1166" s="985"/>
      <c r="R1166" s="985"/>
      <c r="S1166" s="985"/>
      <c r="T1166" s="985"/>
      <c r="U1166" s="985"/>
      <c r="V1166" s="985"/>
      <c r="W1166" s="985"/>
    </row>
    <row r="1167" ht="22.5" hidden="1" customHeight="1">
      <c r="B1167" s="992"/>
      <c r="C1167" s="992"/>
      <c r="D1167" s="1004">
        <f>sumif('الواردات'!H:H,A1167,'الواردات'!L:L)</f>
        <v>0</v>
      </c>
      <c r="E1167" s="999"/>
      <c r="F1167" s="999"/>
      <c r="H1167" s="985"/>
      <c r="I1167" s="985"/>
      <c r="J1167" s="985"/>
      <c r="K1167" s="985"/>
      <c r="L1167" s="985"/>
      <c r="M1167" s="985"/>
      <c r="N1167" s="985"/>
      <c r="P1167" s="985"/>
      <c r="Q1167" s="985"/>
      <c r="R1167" s="985"/>
      <c r="S1167" s="985"/>
      <c r="T1167" s="985"/>
      <c r="U1167" s="985"/>
      <c r="V1167" s="985"/>
      <c r="W1167" s="985"/>
    </row>
    <row r="1168" ht="22.5" hidden="1" customHeight="1">
      <c r="B1168" s="992"/>
      <c r="C1168" s="992"/>
      <c r="D1168" s="1004">
        <f>sumif('الواردات'!H:H,A1168,'الواردات'!L:L)</f>
        <v>0</v>
      </c>
      <c r="E1168" s="999"/>
      <c r="F1168" s="999"/>
      <c r="H1168" s="985"/>
      <c r="I1168" s="985"/>
      <c r="J1168" s="985"/>
      <c r="K1168" s="985"/>
      <c r="L1168" s="985"/>
      <c r="M1168" s="985"/>
      <c r="N1168" s="985"/>
      <c r="P1168" s="985"/>
      <c r="Q1168" s="985"/>
      <c r="R1168" s="985"/>
      <c r="S1168" s="985"/>
      <c r="T1168" s="985"/>
      <c r="U1168" s="985"/>
      <c r="V1168" s="985"/>
      <c r="W1168" s="985"/>
    </row>
    <row r="1169" ht="22.5" hidden="1" customHeight="1">
      <c r="B1169" s="992"/>
      <c r="C1169" s="992"/>
      <c r="D1169" s="1004">
        <f>sumif('الواردات'!H:H,A1169,'الواردات'!L:L)</f>
        <v>0</v>
      </c>
      <c r="E1169" s="999"/>
      <c r="F1169" s="999"/>
      <c r="H1169" s="985"/>
      <c r="I1169" s="985"/>
      <c r="J1169" s="985"/>
      <c r="K1169" s="985"/>
      <c r="L1169" s="985"/>
      <c r="M1169" s="985"/>
      <c r="N1169" s="985"/>
      <c r="P1169" s="985"/>
      <c r="Q1169" s="985"/>
      <c r="R1169" s="985"/>
      <c r="S1169" s="985"/>
      <c r="T1169" s="985"/>
      <c r="U1169" s="985"/>
      <c r="V1169" s="985"/>
      <c r="W1169" s="985"/>
    </row>
    <row r="1170" ht="22.5" hidden="1" customHeight="1">
      <c r="B1170" s="992"/>
      <c r="C1170" s="992"/>
      <c r="D1170" s="1004">
        <f>sumif('الواردات'!H:H,A1170,'الواردات'!L:L)</f>
        <v>0</v>
      </c>
      <c r="E1170" s="999"/>
      <c r="F1170" s="999"/>
      <c r="H1170" s="985"/>
      <c r="I1170" s="985"/>
      <c r="J1170" s="985"/>
      <c r="K1170" s="985"/>
      <c r="L1170" s="985"/>
      <c r="M1170" s="985"/>
      <c r="N1170" s="985"/>
      <c r="P1170" s="985"/>
      <c r="Q1170" s="985"/>
      <c r="R1170" s="985"/>
      <c r="S1170" s="985"/>
      <c r="T1170" s="985"/>
      <c r="U1170" s="985"/>
      <c r="V1170" s="985"/>
      <c r="W1170" s="985"/>
    </row>
    <row r="1171" ht="22.5" hidden="1" customHeight="1">
      <c r="B1171" s="992"/>
      <c r="C1171" s="992"/>
      <c r="D1171" s="1004">
        <f>sumif('الواردات'!H:H,A1171,'الواردات'!L:L)</f>
        <v>0</v>
      </c>
      <c r="E1171" s="999"/>
      <c r="F1171" s="999"/>
      <c r="H1171" s="985"/>
      <c r="I1171" s="985"/>
      <c r="J1171" s="985"/>
      <c r="K1171" s="985"/>
      <c r="L1171" s="985"/>
      <c r="M1171" s="985"/>
      <c r="N1171" s="985"/>
      <c r="P1171" s="985"/>
      <c r="Q1171" s="985"/>
      <c r="R1171" s="985"/>
      <c r="S1171" s="985"/>
      <c r="T1171" s="985"/>
      <c r="U1171" s="985"/>
      <c r="V1171" s="985"/>
      <c r="W1171" s="985"/>
    </row>
    <row r="1172" ht="22.5" hidden="1" customHeight="1">
      <c r="B1172" s="992"/>
      <c r="C1172" s="992"/>
      <c r="D1172" s="1004">
        <f>sumif('الواردات'!H:H,A1172,'الواردات'!L:L)</f>
        <v>0</v>
      </c>
      <c r="E1172" s="999"/>
      <c r="F1172" s="999"/>
      <c r="H1172" s="985"/>
      <c r="I1172" s="985"/>
      <c r="J1172" s="985"/>
      <c r="K1172" s="985"/>
      <c r="L1172" s="985"/>
      <c r="M1172" s="985"/>
      <c r="N1172" s="985"/>
      <c r="P1172" s="985"/>
      <c r="Q1172" s="985"/>
      <c r="R1172" s="985"/>
      <c r="S1172" s="985"/>
      <c r="T1172" s="985"/>
      <c r="U1172" s="985"/>
      <c r="V1172" s="985"/>
      <c r="W1172" s="985"/>
    </row>
    <row r="1173" ht="22.5" hidden="1" customHeight="1">
      <c r="B1173" s="992"/>
      <c r="C1173" s="992"/>
      <c r="D1173" s="1004">
        <f>sumif('الواردات'!H:H,A1173,'الواردات'!L:L)</f>
        <v>0</v>
      </c>
      <c r="E1173" s="999"/>
      <c r="F1173" s="999"/>
      <c r="H1173" s="985"/>
      <c r="I1173" s="985"/>
      <c r="J1173" s="985"/>
      <c r="K1173" s="985"/>
      <c r="L1173" s="985"/>
      <c r="M1173" s="985"/>
      <c r="N1173" s="985"/>
      <c r="P1173" s="985"/>
      <c r="Q1173" s="985"/>
      <c r="R1173" s="985"/>
      <c r="S1173" s="985"/>
      <c r="T1173" s="985"/>
      <c r="U1173" s="985"/>
      <c r="V1173" s="985"/>
      <c r="W1173" s="985"/>
    </row>
    <row r="1174" ht="22.5" hidden="1" customHeight="1">
      <c r="B1174" s="992"/>
      <c r="C1174" s="992"/>
      <c r="D1174" s="1004">
        <f>sumif('الواردات'!H:H,A1174,'الواردات'!L:L)</f>
        <v>0</v>
      </c>
      <c r="E1174" s="999"/>
      <c r="F1174" s="999"/>
      <c r="H1174" s="985"/>
      <c r="I1174" s="985"/>
      <c r="J1174" s="985"/>
      <c r="K1174" s="985"/>
      <c r="L1174" s="985"/>
      <c r="M1174" s="985"/>
      <c r="N1174" s="985"/>
      <c r="P1174" s="985"/>
      <c r="Q1174" s="985"/>
      <c r="R1174" s="985"/>
      <c r="S1174" s="985"/>
      <c r="T1174" s="985"/>
      <c r="U1174" s="985"/>
      <c r="V1174" s="985"/>
      <c r="W1174" s="985"/>
    </row>
    <row r="1175" ht="22.5" hidden="1" customHeight="1">
      <c r="B1175" s="992"/>
      <c r="C1175" s="992"/>
      <c r="D1175" s="1004">
        <f>sumif('الواردات'!H:H,A1175,'الواردات'!L:L)</f>
        <v>0</v>
      </c>
      <c r="E1175" s="999"/>
      <c r="F1175" s="999"/>
      <c r="H1175" s="985"/>
      <c r="I1175" s="985"/>
      <c r="J1175" s="985"/>
      <c r="K1175" s="985"/>
      <c r="L1175" s="985"/>
      <c r="M1175" s="985"/>
      <c r="N1175" s="985"/>
      <c r="P1175" s="985"/>
      <c r="Q1175" s="985"/>
      <c r="R1175" s="985"/>
      <c r="S1175" s="985"/>
      <c r="T1175" s="985"/>
      <c r="U1175" s="985"/>
      <c r="V1175" s="985"/>
      <c r="W1175" s="985"/>
    </row>
    <row r="1176" ht="22.5" hidden="1" customHeight="1">
      <c r="B1176" s="992"/>
      <c r="C1176" s="992"/>
      <c r="D1176" s="1004">
        <f>sumif('الواردات'!H:H,A1176,'الواردات'!L:L)</f>
        <v>0</v>
      </c>
      <c r="E1176" s="999"/>
      <c r="F1176" s="999"/>
      <c r="H1176" s="985"/>
      <c r="I1176" s="985"/>
      <c r="J1176" s="985"/>
      <c r="K1176" s="985"/>
      <c r="L1176" s="985"/>
      <c r="M1176" s="985"/>
      <c r="N1176" s="985"/>
      <c r="P1176" s="985"/>
      <c r="Q1176" s="985"/>
      <c r="R1176" s="985"/>
      <c r="S1176" s="985"/>
      <c r="T1176" s="985"/>
      <c r="U1176" s="985"/>
      <c r="V1176" s="985"/>
      <c r="W1176" s="985"/>
    </row>
    <row r="1177" ht="22.5" hidden="1" customHeight="1">
      <c r="B1177" s="992"/>
      <c r="C1177" s="992"/>
      <c r="D1177" s="1004">
        <f>sumif('الواردات'!H:H,A1177,'الواردات'!L:L)</f>
        <v>0</v>
      </c>
      <c r="E1177" s="999"/>
      <c r="F1177" s="999"/>
      <c r="H1177" s="985"/>
      <c r="I1177" s="985"/>
      <c r="J1177" s="985"/>
      <c r="K1177" s="985"/>
      <c r="L1177" s="985"/>
      <c r="M1177" s="985"/>
      <c r="N1177" s="985"/>
      <c r="P1177" s="985"/>
      <c r="Q1177" s="985"/>
      <c r="R1177" s="985"/>
      <c r="S1177" s="985"/>
      <c r="T1177" s="985"/>
      <c r="U1177" s="985"/>
      <c r="V1177" s="985"/>
      <c r="W1177" s="985"/>
    </row>
    <row r="1178" ht="22.5" hidden="1" customHeight="1">
      <c r="B1178" s="992"/>
      <c r="C1178" s="992"/>
      <c r="D1178" s="1004">
        <f>sumif('الواردات'!H:H,A1178,'الواردات'!L:L)</f>
        <v>0</v>
      </c>
      <c r="E1178" s="999"/>
      <c r="F1178" s="999"/>
      <c r="H1178" s="985"/>
      <c r="I1178" s="985"/>
      <c r="J1178" s="985"/>
      <c r="K1178" s="985"/>
      <c r="L1178" s="985"/>
      <c r="M1178" s="985"/>
      <c r="N1178" s="985"/>
      <c r="P1178" s="985"/>
      <c r="Q1178" s="985"/>
      <c r="R1178" s="985"/>
      <c r="S1178" s="985"/>
      <c r="T1178" s="985"/>
      <c r="U1178" s="985"/>
      <c r="V1178" s="985"/>
      <c r="W1178" s="985"/>
    </row>
    <row r="1179" ht="22.5" hidden="1" customHeight="1">
      <c r="B1179" s="992"/>
      <c r="C1179" s="992"/>
      <c r="D1179" s="1004">
        <f>sumif('الواردات'!H:H,A1179,'الواردات'!L:L)</f>
        <v>0</v>
      </c>
      <c r="E1179" s="999"/>
      <c r="F1179" s="999"/>
      <c r="H1179" s="985"/>
      <c r="I1179" s="985"/>
      <c r="J1179" s="985"/>
      <c r="K1179" s="985"/>
      <c r="L1179" s="985"/>
      <c r="M1179" s="985"/>
      <c r="N1179" s="985"/>
      <c r="P1179" s="985"/>
      <c r="Q1179" s="985"/>
      <c r="R1179" s="985"/>
      <c r="S1179" s="985"/>
      <c r="T1179" s="985"/>
      <c r="U1179" s="985"/>
      <c r="V1179" s="985"/>
      <c r="W1179" s="985"/>
    </row>
    <row r="1180" ht="22.5" hidden="1" customHeight="1">
      <c r="B1180" s="992"/>
      <c r="C1180" s="992"/>
      <c r="D1180" s="1004">
        <f>sumif('الواردات'!H:H,A1180,'الواردات'!L:L)</f>
        <v>0</v>
      </c>
      <c r="E1180" s="999"/>
      <c r="F1180" s="999"/>
      <c r="H1180" s="985"/>
      <c r="I1180" s="985"/>
      <c r="J1180" s="985"/>
      <c r="K1180" s="985"/>
      <c r="L1180" s="985"/>
      <c r="M1180" s="985"/>
      <c r="N1180" s="985"/>
      <c r="P1180" s="985"/>
      <c r="Q1180" s="985"/>
      <c r="R1180" s="985"/>
      <c r="S1180" s="985"/>
      <c r="T1180" s="985"/>
      <c r="U1180" s="985"/>
      <c r="V1180" s="985"/>
      <c r="W1180" s="985"/>
    </row>
    <row r="1181" ht="22.5" hidden="1" customHeight="1">
      <c r="B1181" s="992"/>
      <c r="C1181" s="992"/>
      <c r="D1181" s="1004">
        <f>sumif('الواردات'!H:H,A1181,'الواردات'!L:L)</f>
        <v>0</v>
      </c>
      <c r="E1181" s="999"/>
      <c r="F1181" s="999"/>
      <c r="H1181" s="985"/>
      <c r="I1181" s="985"/>
      <c r="J1181" s="985"/>
      <c r="K1181" s="985"/>
      <c r="L1181" s="985"/>
      <c r="M1181" s="985"/>
      <c r="N1181" s="985"/>
      <c r="P1181" s="985"/>
      <c r="Q1181" s="985"/>
      <c r="R1181" s="985"/>
      <c r="S1181" s="985"/>
      <c r="T1181" s="985"/>
      <c r="U1181" s="985"/>
      <c r="V1181" s="985"/>
      <c r="W1181" s="985"/>
    </row>
    <row r="1182" ht="22.5" hidden="1" customHeight="1">
      <c r="B1182" s="992"/>
      <c r="C1182" s="992"/>
      <c r="D1182" s="1004">
        <f>sumif('الواردات'!H:H,A1182,'الواردات'!L:L)</f>
        <v>0</v>
      </c>
      <c r="E1182" s="999"/>
      <c r="F1182" s="999"/>
      <c r="H1182" s="985"/>
      <c r="I1182" s="985"/>
      <c r="J1182" s="985"/>
      <c r="K1182" s="985"/>
      <c r="L1182" s="985"/>
      <c r="M1182" s="985"/>
      <c r="N1182" s="985"/>
      <c r="P1182" s="985"/>
      <c r="Q1182" s="985"/>
      <c r="R1182" s="985"/>
      <c r="S1182" s="985"/>
      <c r="T1182" s="985"/>
      <c r="U1182" s="985"/>
      <c r="V1182" s="985"/>
      <c r="W1182" s="985"/>
    </row>
    <row r="1183" ht="22.5" hidden="1" customHeight="1">
      <c r="B1183" s="992"/>
      <c r="C1183" s="992"/>
      <c r="D1183" s="1004">
        <f>sumif('الواردات'!H:H,A1183,'الواردات'!L:L)</f>
        <v>0</v>
      </c>
      <c r="E1183" s="999"/>
      <c r="F1183" s="999"/>
      <c r="H1183" s="985"/>
      <c r="I1183" s="985"/>
      <c r="J1183" s="985"/>
      <c r="K1183" s="985"/>
      <c r="L1183" s="985"/>
      <c r="M1183" s="985"/>
      <c r="N1183" s="985"/>
      <c r="P1183" s="985"/>
      <c r="Q1183" s="985"/>
      <c r="R1183" s="985"/>
      <c r="S1183" s="985"/>
      <c r="T1183" s="985"/>
      <c r="U1183" s="985"/>
      <c r="V1183" s="985"/>
      <c r="W1183" s="985"/>
    </row>
    <row r="1184" ht="22.5" hidden="1" customHeight="1">
      <c r="B1184" s="992"/>
      <c r="C1184" s="992"/>
      <c r="D1184" s="1004">
        <f>sumif('الواردات'!H:H,A1184,'الواردات'!L:L)</f>
        <v>0</v>
      </c>
      <c r="E1184" s="999"/>
      <c r="F1184" s="999"/>
      <c r="H1184" s="985"/>
      <c r="I1184" s="985"/>
      <c r="J1184" s="985"/>
      <c r="K1184" s="985"/>
      <c r="L1184" s="985"/>
      <c r="M1184" s="985"/>
      <c r="N1184" s="985"/>
      <c r="P1184" s="985"/>
      <c r="Q1184" s="985"/>
      <c r="R1184" s="985"/>
      <c r="S1184" s="985"/>
      <c r="T1184" s="985"/>
      <c r="U1184" s="985"/>
      <c r="V1184" s="985"/>
      <c r="W1184" s="985"/>
    </row>
    <row r="1185" ht="22.5" hidden="1" customHeight="1">
      <c r="B1185" s="992"/>
      <c r="C1185" s="992"/>
      <c r="D1185" s="1004">
        <f>sumif('الواردات'!H:H,A1185,'الواردات'!L:L)</f>
        <v>0</v>
      </c>
      <c r="E1185" s="999"/>
      <c r="F1185" s="999"/>
      <c r="H1185" s="985"/>
      <c r="I1185" s="985"/>
      <c r="J1185" s="985"/>
      <c r="K1185" s="985"/>
      <c r="L1185" s="985"/>
      <c r="M1185" s="985"/>
      <c r="N1185" s="985"/>
      <c r="P1185" s="985"/>
      <c r="Q1185" s="985"/>
      <c r="R1185" s="985"/>
      <c r="S1185" s="985"/>
      <c r="T1185" s="985"/>
      <c r="U1185" s="985"/>
      <c r="V1185" s="985"/>
      <c r="W1185" s="985"/>
    </row>
    <row r="1186" ht="22.5" hidden="1" customHeight="1">
      <c r="B1186" s="992"/>
      <c r="C1186" s="992"/>
      <c r="D1186" s="1004">
        <f>sumif('الواردات'!H:H,A1186,'الواردات'!L:L)</f>
        <v>0</v>
      </c>
      <c r="E1186" s="999"/>
      <c r="F1186" s="999"/>
      <c r="H1186" s="985"/>
      <c r="I1186" s="985"/>
      <c r="J1186" s="985"/>
      <c r="K1186" s="985"/>
      <c r="L1186" s="985"/>
      <c r="M1186" s="985"/>
      <c r="N1186" s="985"/>
      <c r="P1186" s="985"/>
      <c r="Q1186" s="985"/>
      <c r="R1186" s="985"/>
      <c r="S1186" s="985"/>
      <c r="T1186" s="985"/>
      <c r="U1186" s="985"/>
      <c r="V1186" s="985"/>
      <c r="W1186" s="985"/>
    </row>
    <row r="1187" ht="22.5" hidden="1" customHeight="1">
      <c r="B1187" s="992"/>
      <c r="C1187" s="992"/>
      <c r="D1187" s="1004">
        <f>sumif('الواردات'!H:H,A1187,'الواردات'!L:L)</f>
        <v>0</v>
      </c>
      <c r="E1187" s="999"/>
      <c r="F1187" s="999"/>
      <c r="H1187" s="985"/>
      <c r="I1187" s="985"/>
      <c r="J1187" s="985"/>
      <c r="K1187" s="985"/>
      <c r="L1187" s="985"/>
      <c r="M1187" s="985"/>
      <c r="N1187" s="985"/>
      <c r="P1187" s="985"/>
      <c r="Q1187" s="985"/>
      <c r="R1187" s="985"/>
      <c r="S1187" s="985"/>
      <c r="T1187" s="985"/>
      <c r="U1187" s="985"/>
      <c r="V1187" s="985"/>
      <c r="W1187" s="985"/>
    </row>
    <row r="1188" ht="22.5" hidden="1" customHeight="1">
      <c r="B1188" s="992"/>
      <c r="C1188" s="992"/>
      <c r="D1188" s="1004">
        <f>sumif('الواردات'!H:H,A1188,'الواردات'!L:L)</f>
        <v>0</v>
      </c>
      <c r="E1188" s="999"/>
      <c r="F1188" s="999"/>
      <c r="H1188" s="985"/>
      <c r="I1188" s="985"/>
      <c r="J1188" s="985"/>
      <c r="K1188" s="985"/>
      <c r="L1188" s="985"/>
      <c r="M1188" s="985"/>
      <c r="N1188" s="985"/>
      <c r="P1188" s="985"/>
      <c r="Q1188" s="985"/>
      <c r="R1188" s="985"/>
      <c r="S1188" s="985"/>
      <c r="T1188" s="985"/>
      <c r="U1188" s="985"/>
      <c r="V1188" s="985"/>
      <c r="W1188" s="985"/>
    </row>
    <row r="1189" ht="22.5" hidden="1" customHeight="1">
      <c r="B1189" s="992"/>
      <c r="C1189" s="992"/>
      <c r="D1189" s="1004">
        <f>sumif('الواردات'!H:H,A1189,'الواردات'!L:L)</f>
        <v>0</v>
      </c>
      <c r="E1189" s="999"/>
      <c r="F1189" s="999"/>
      <c r="H1189" s="985"/>
      <c r="I1189" s="985"/>
      <c r="J1189" s="985"/>
      <c r="K1189" s="985"/>
      <c r="L1189" s="985"/>
      <c r="M1189" s="985"/>
      <c r="N1189" s="985"/>
      <c r="P1189" s="985"/>
      <c r="Q1189" s="985"/>
      <c r="R1189" s="985"/>
      <c r="S1189" s="985"/>
      <c r="T1189" s="985"/>
      <c r="U1189" s="985"/>
      <c r="V1189" s="985"/>
      <c r="W1189" s="985"/>
    </row>
    <row r="1190" ht="22.5" hidden="1" customHeight="1">
      <c r="B1190" s="992"/>
      <c r="C1190" s="992"/>
      <c r="D1190" s="1004">
        <f>sumif('الواردات'!H:H,A1190,'الواردات'!L:L)</f>
        <v>0</v>
      </c>
      <c r="E1190" s="999"/>
      <c r="F1190" s="999"/>
      <c r="H1190" s="985"/>
      <c r="I1190" s="985"/>
      <c r="J1190" s="985"/>
      <c r="K1190" s="985"/>
      <c r="L1190" s="985"/>
      <c r="M1190" s="985"/>
      <c r="N1190" s="985"/>
      <c r="P1190" s="985"/>
      <c r="Q1190" s="985"/>
      <c r="R1190" s="985"/>
      <c r="S1190" s="985"/>
      <c r="T1190" s="985"/>
      <c r="U1190" s="985"/>
      <c r="V1190" s="985"/>
      <c r="W1190" s="985"/>
    </row>
    <row r="1191" ht="22.5" hidden="1" customHeight="1">
      <c r="B1191" s="992"/>
      <c r="C1191" s="992"/>
      <c r="D1191" s="1004">
        <f>sumif('الواردات'!H:H,A1191,'الواردات'!L:L)</f>
        <v>0</v>
      </c>
      <c r="E1191" s="999"/>
      <c r="F1191" s="999"/>
      <c r="H1191" s="985"/>
      <c r="I1191" s="985"/>
      <c r="J1191" s="985"/>
      <c r="K1191" s="985"/>
      <c r="L1191" s="985"/>
      <c r="M1191" s="985"/>
      <c r="N1191" s="985"/>
      <c r="P1191" s="985"/>
      <c r="Q1191" s="985"/>
      <c r="R1191" s="985"/>
      <c r="S1191" s="985"/>
      <c r="T1191" s="985"/>
      <c r="U1191" s="985"/>
      <c r="V1191" s="985"/>
      <c r="W1191" s="985"/>
    </row>
    <row r="1192" ht="22.5" hidden="1" customHeight="1">
      <c r="B1192" s="992"/>
      <c r="C1192" s="992"/>
      <c r="D1192" s="1004">
        <f>sumif('الواردات'!H:H,A1192,'الواردات'!L:L)</f>
        <v>0</v>
      </c>
      <c r="E1192" s="999"/>
      <c r="F1192" s="999"/>
      <c r="H1192" s="985"/>
      <c r="I1192" s="985"/>
      <c r="J1192" s="985"/>
      <c r="K1192" s="985"/>
      <c r="L1192" s="985"/>
      <c r="M1192" s="985"/>
      <c r="N1192" s="985"/>
      <c r="P1192" s="985"/>
      <c r="Q1192" s="985"/>
      <c r="R1192" s="985"/>
      <c r="S1192" s="985"/>
      <c r="T1192" s="985"/>
      <c r="U1192" s="985"/>
      <c r="V1192" s="985"/>
      <c r="W1192" s="985"/>
    </row>
    <row r="1193" ht="22.5" hidden="1" customHeight="1">
      <c r="B1193" s="992"/>
      <c r="C1193" s="992"/>
      <c r="D1193" s="1004">
        <f>sumif('الواردات'!H:H,A1193,'الواردات'!L:L)</f>
        <v>0</v>
      </c>
      <c r="E1193" s="999"/>
      <c r="F1193" s="999"/>
      <c r="H1193" s="985"/>
      <c r="I1193" s="985"/>
      <c r="J1193" s="985"/>
      <c r="K1193" s="985"/>
      <c r="L1193" s="985"/>
      <c r="M1193" s="985"/>
      <c r="N1193" s="985"/>
      <c r="P1193" s="985"/>
      <c r="Q1193" s="985"/>
      <c r="R1193" s="985"/>
      <c r="S1193" s="985"/>
      <c r="T1193" s="985"/>
      <c r="U1193" s="985"/>
      <c r="V1193" s="985"/>
      <c r="W1193" s="985"/>
    </row>
    <row r="1194" ht="22.5" hidden="1" customHeight="1">
      <c r="B1194" s="992"/>
      <c r="C1194" s="992"/>
      <c r="D1194" s="1004">
        <f>sumif('الواردات'!H:H,A1194,'الواردات'!L:L)</f>
        <v>0</v>
      </c>
      <c r="E1194" s="999"/>
      <c r="F1194" s="999"/>
      <c r="H1194" s="985"/>
      <c r="I1194" s="985"/>
      <c r="J1194" s="985"/>
      <c r="K1194" s="985"/>
      <c r="L1194" s="985"/>
      <c r="M1194" s="985"/>
      <c r="N1194" s="985"/>
      <c r="P1194" s="985"/>
      <c r="Q1194" s="985"/>
      <c r="R1194" s="985"/>
      <c r="S1194" s="985"/>
      <c r="T1194" s="985"/>
      <c r="U1194" s="985"/>
      <c r="V1194" s="985"/>
      <c r="W1194" s="985"/>
    </row>
    <row r="1195" ht="22.5" hidden="1" customHeight="1">
      <c r="B1195" s="992"/>
      <c r="C1195" s="992"/>
      <c r="D1195" s="1004">
        <f>sumif('الواردات'!H:H,A1195,'الواردات'!L:L)</f>
        <v>0</v>
      </c>
      <c r="E1195" s="999"/>
      <c r="F1195" s="999"/>
      <c r="H1195" s="985"/>
      <c r="I1195" s="985"/>
      <c r="J1195" s="985"/>
      <c r="K1195" s="985"/>
      <c r="L1195" s="985"/>
      <c r="M1195" s="985"/>
      <c r="N1195" s="985"/>
      <c r="P1195" s="985"/>
      <c r="Q1195" s="985"/>
      <c r="R1195" s="985"/>
      <c r="S1195" s="985"/>
      <c r="T1195" s="985"/>
      <c r="U1195" s="985"/>
      <c r="V1195" s="985"/>
      <c r="W1195" s="985"/>
    </row>
    <row r="1196" ht="22.5" hidden="1" customHeight="1">
      <c r="B1196" s="992"/>
      <c r="C1196" s="992"/>
      <c r="D1196" s="1004">
        <f>sumif('الواردات'!H:H,A1196,'الواردات'!L:L)</f>
        <v>0</v>
      </c>
      <c r="E1196" s="999"/>
      <c r="F1196" s="999"/>
      <c r="H1196" s="985"/>
      <c r="I1196" s="985"/>
      <c r="J1196" s="985"/>
      <c r="K1196" s="985"/>
      <c r="L1196" s="985"/>
      <c r="M1196" s="985"/>
      <c r="N1196" s="985"/>
      <c r="P1196" s="985"/>
      <c r="Q1196" s="985"/>
      <c r="R1196" s="985"/>
      <c r="S1196" s="985"/>
      <c r="T1196" s="985"/>
      <c r="U1196" s="985"/>
      <c r="V1196" s="985"/>
      <c r="W1196" s="985"/>
    </row>
    <row r="1197" ht="22.5" hidden="1" customHeight="1">
      <c r="B1197" s="992"/>
      <c r="C1197" s="992"/>
      <c r="D1197" s="1004">
        <f>sumif('الواردات'!H:H,A1197,'الواردات'!L:L)</f>
        <v>0</v>
      </c>
      <c r="E1197" s="999"/>
      <c r="F1197" s="999"/>
      <c r="H1197" s="985"/>
      <c r="I1197" s="985"/>
      <c r="J1197" s="985"/>
      <c r="K1197" s="985"/>
      <c r="L1197" s="985"/>
      <c r="M1197" s="985"/>
      <c r="N1197" s="985"/>
      <c r="P1197" s="985"/>
      <c r="Q1197" s="985"/>
      <c r="R1197" s="985"/>
      <c r="S1197" s="985"/>
      <c r="T1197" s="985"/>
      <c r="U1197" s="985"/>
      <c r="V1197" s="985"/>
      <c r="W1197" s="985"/>
    </row>
    <row r="1198" ht="22.5" hidden="1" customHeight="1">
      <c r="B1198" s="992"/>
      <c r="C1198" s="992"/>
      <c r="D1198" s="1004">
        <f>sumif('الواردات'!H:H,A1198,'الواردات'!L:L)</f>
        <v>0</v>
      </c>
      <c r="E1198" s="999"/>
      <c r="F1198" s="999"/>
      <c r="H1198" s="985"/>
      <c r="I1198" s="985"/>
      <c r="J1198" s="985"/>
      <c r="K1198" s="985"/>
      <c r="L1198" s="985"/>
      <c r="M1198" s="985"/>
      <c r="N1198" s="985"/>
      <c r="P1198" s="985"/>
      <c r="Q1198" s="985"/>
      <c r="R1198" s="985"/>
      <c r="S1198" s="985"/>
      <c r="T1198" s="985"/>
      <c r="U1198" s="985"/>
      <c r="V1198" s="985"/>
      <c r="W1198" s="985"/>
    </row>
    <row r="1199" ht="22.5" hidden="1" customHeight="1">
      <c r="B1199" s="992"/>
      <c r="C1199" s="992"/>
      <c r="D1199" s="1004">
        <f>sumif('الواردات'!H:H,A1199,'الواردات'!L:L)</f>
        <v>0</v>
      </c>
      <c r="E1199" s="999"/>
      <c r="F1199" s="999"/>
      <c r="H1199" s="985"/>
      <c r="I1199" s="985"/>
      <c r="J1199" s="985"/>
      <c r="K1199" s="985"/>
      <c r="L1199" s="985"/>
      <c r="M1199" s="985"/>
      <c r="N1199" s="985"/>
      <c r="P1199" s="985"/>
      <c r="Q1199" s="985"/>
      <c r="R1199" s="985"/>
      <c r="S1199" s="985"/>
      <c r="T1199" s="985"/>
      <c r="U1199" s="985"/>
      <c r="V1199" s="985"/>
      <c r="W1199" s="985"/>
    </row>
    <row r="1200" ht="22.5" hidden="1" customHeight="1">
      <c r="B1200" s="992"/>
      <c r="C1200" s="992"/>
      <c r="D1200" s="1004">
        <f>sumif('الواردات'!H:H,A1200,'الواردات'!L:L)</f>
        <v>0</v>
      </c>
      <c r="E1200" s="999"/>
      <c r="F1200" s="999"/>
      <c r="H1200" s="985"/>
      <c r="I1200" s="985"/>
      <c r="J1200" s="985"/>
      <c r="K1200" s="985"/>
      <c r="L1200" s="985"/>
      <c r="M1200" s="985"/>
      <c r="N1200" s="985"/>
      <c r="P1200" s="985"/>
      <c r="Q1200" s="985"/>
      <c r="R1200" s="985"/>
      <c r="S1200" s="985"/>
      <c r="T1200" s="985"/>
      <c r="U1200" s="985"/>
      <c r="V1200" s="985"/>
      <c r="W1200" s="985"/>
    </row>
    <row r="1201" ht="22.5" hidden="1" customHeight="1">
      <c r="B1201" s="992"/>
      <c r="C1201" s="992"/>
      <c r="D1201" s="1004">
        <f>sumif('الواردات'!H:H,A1201,'الواردات'!L:L)</f>
        <v>0</v>
      </c>
      <c r="E1201" s="999"/>
      <c r="F1201" s="999"/>
      <c r="H1201" s="985"/>
      <c r="I1201" s="985"/>
      <c r="J1201" s="985"/>
      <c r="K1201" s="985"/>
      <c r="L1201" s="985"/>
      <c r="M1201" s="985"/>
      <c r="N1201" s="985"/>
      <c r="P1201" s="985"/>
      <c r="Q1201" s="985"/>
      <c r="R1201" s="985"/>
      <c r="S1201" s="985"/>
      <c r="T1201" s="985"/>
      <c r="U1201" s="985"/>
      <c r="V1201" s="985"/>
      <c r="W1201" s="985"/>
    </row>
    <row r="1202" ht="22.5" hidden="1" customHeight="1">
      <c r="B1202" s="992"/>
      <c r="C1202" s="992"/>
      <c r="D1202" s="1004">
        <f>sumif('الواردات'!H:H,A1202,'الواردات'!L:L)</f>
        <v>0</v>
      </c>
      <c r="E1202" s="999"/>
      <c r="F1202" s="999"/>
      <c r="H1202" s="985"/>
      <c r="I1202" s="985"/>
      <c r="J1202" s="985"/>
      <c r="K1202" s="985"/>
      <c r="L1202" s="985"/>
      <c r="M1202" s="985"/>
      <c r="N1202" s="985"/>
      <c r="P1202" s="985"/>
      <c r="Q1202" s="985"/>
      <c r="R1202" s="985"/>
      <c r="S1202" s="985"/>
      <c r="T1202" s="985"/>
      <c r="U1202" s="985"/>
      <c r="V1202" s="985"/>
      <c r="W1202" s="985"/>
    </row>
    <row r="1203" ht="22.5" hidden="1" customHeight="1">
      <c r="B1203" s="992"/>
      <c r="C1203" s="992"/>
      <c r="D1203" s="1004">
        <f>sumif('الواردات'!H:H,A1203,'الواردات'!L:L)</f>
        <v>0</v>
      </c>
      <c r="E1203" s="999"/>
      <c r="F1203" s="999"/>
      <c r="H1203" s="985"/>
      <c r="I1203" s="985"/>
      <c r="J1203" s="985"/>
      <c r="K1203" s="985"/>
      <c r="L1203" s="985"/>
      <c r="M1203" s="985"/>
      <c r="N1203" s="985"/>
      <c r="P1203" s="985"/>
      <c r="Q1203" s="985"/>
      <c r="R1203" s="985"/>
      <c r="S1203" s="985"/>
      <c r="T1203" s="985"/>
      <c r="U1203" s="985"/>
      <c r="V1203" s="985"/>
      <c r="W1203" s="985"/>
    </row>
    <row r="1204" ht="22.5" hidden="1" customHeight="1">
      <c r="B1204" s="992"/>
      <c r="C1204" s="992"/>
      <c r="D1204" s="1004">
        <f>sumif('الواردات'!H:H,A1204,'الواردات'!L:L)</f>
        <v>0</v>
      </c>
      <c r="E1204" s="999"/>
      <c r="F1204" s="999"/>
      <c r="H1204" s="985"/>
      <c r="I1204" s="985"/>
      <c r="J1204" s="985"/>
      <c r="K1204" s="985"/>
      <c r="L1204" s="985"/>
      <c r="M1204" s="985"/>
      <c r="N1204" s="985"/>
      <c r="P1204" s="985"/>
      <c r="Q1204" s="985"/>
      <c r="R1204" s="985"/>
      <c r="S1204" s="985"/>
      <c r="T1204" s="985"/>
      <c r="U1204" s="985"/>
      <c r="V1204" s="985"/>
      <c r="W1204" s="985"/>
    </row>
    <row r="1205" ht="22.5" hidden="1" customHeight="1">
      <c r="B1205" s="992"/>
      <c r="C1205" s="992"/>
      <c r="D1205" s="1004">
        <f>sumif('الواردات'!H:H,A1205,'الواردات'!L:L)</f>
        <v>0</v>
      </c>
      <c r="E1205" s="999"/>
      <c r="F1205" s="999"/>
      <c r="H1205" s="985"/>
      <c r="I1205" s="985"/>
      <c r="J1205" s="985"/>
      <c r="K1205" s="985"/>
      <c r="L1205" s="985"/>
      <c r="M1205" s="985"/>
      <c r="N1205" s="985"/>
      <c r="P1205" s="985"/>
      <c r="Q1205" s="985"/>
      <c r="R1205" s="985"/>
      <c r="S1205" s="985"/>
      <c r="T1205" s="985"/>
      <c r="U1205" s="985"/>
      <c r="V1205" s="985"/>
      <c r="W1205" s="985"/>
    </row>
    <row r="1206" ht="22.5" hidden="1" customHeight="1">
      <c r="B1206" s="992"/>
      <c r="C1206" s="992"/>
      <c r="D1206" s="1004">
        <f>sumif('الواردات'!H:H,A1206,'الواردات'!L:L)</f>
        <v>0</v>
      </c>
      <c r="E1206" s="999"/>
      <c r="F1206" s="999"/>
      <c r="H1206" s="985"/>
      <c r="I1206" s="985"/>
      <c r="J1206" s="985"/>
      <c r="K1206" s="985"/>
      <c r="L1206" s="985"/>
      <c r="M1206" s="985"/>
      <c r="N1206" s="985"/>
      <c r="P1206" s="985"/>
      <c r="Q1206" s="985"/>
      <c r="R1206" s="985"/>
      <c r="S1206" s="985"/>
      <c r="T1206" s="985"/>
      <c r="U1206" s="985"/>
      <c r="V1206" s="985"/>
      <c r="W1206" s="985"/>
    </row>
    <row r="1207" ht="22.5" hidden="1" customHeight="1">
      <c r="B1207" s="992"/>
      <c r="C1207" s="992"/>
      <c r="D1207" s="1004">
        <f>sumif('الواردات'!H:H,A1207,'الواردات'!L:L)</f>
        <v>0</v>
      </c>
      <c r="E1207" s="999"/>
      <c r="F1207" s="999"/>
      <c r="H1207" s="985"/>
      <c r="I1207" s="985"/>
      <c r="J1207" s="985"/>
      <c r="K1207" s="985"/>
      <c r="L1207" s="985"/>
      <c r="M1207" s="985"/>
      <c r="N1207" s="985"/>
      <c r="P1207" s="985"/>
      <c r="Q1207" s="985"/>
      <c r="R1207" s="985"/>
      <c r="S1207" s="985"/>
      <c r="T1207" s="985"/>
      <c r="U1207" s="985"/>
      <c r="V1207" s="985"/>
      <c r="W1207" s="985"/>
    </row>
    <row r="1208" ht="22.5" hidden="1" customHeight="1">
      <c r="B1208" s="992"/>
      <c r="C1208" s="992"/>
      <c r="D1208" s="1004">
        <f>sumif('الواردات'!H:H,A1208,'الواردات'!L:L)</f>
        <v>0</v>
      </c>
      <c r="E1208" s="999"/>
      <c r="F1208" s="999"/>
      <c r="H1208" s="985"/>
      <c r="I1208" s="985"/>
      <c r="J1208" s="985"/>
      <c r="K1208" s="985"/>
      <c r="L1208" s="985"/>
      <c r="M1208" s="985"/>
      <c r="N1208" s="985"/>
      <c r="P1208" s="985"/>
      <c r="Q1208" s="985"/>
      <c r="R1208" s="985"/>
      <c r="S1208" s="985"/>
      <c r="T1208" s="985"/>
      <c r="U1208" s="985"/>
      <c r="V1208" s="985"/>
      <c r="W1208" s="985"/>
    </row>
    <row r="1209" ht="22.5" hidden="1" customHeight="1">
      <c r="B1209" s="992"/>
      <c r="C1209" s="992"/>
      <c r="D1209" s="1004">
        <f>sumif('الواردات'!H:H,A1209,'الواردات'!L:L)</f>
        <v>0</v>
      </c>
      <c r="E1209" s="999"/>
      <c r="F1209" s="999"/>
      <c r="H1209" s="985"/>
      <c r="I1209" s="985"/>
      <c r="J1209" s="985"/>
      <c r="K1209" s="985"/>
      <c r="L1209" s="985"/>
      <c r="M1209" s="985"/>
      <c r="N1209" s="985"/>
      <c r="P1209" s="985"/>
      <c r="Q1209" s="985"/>
      <c r="R1209" s="985"/>
      <c r="S1209" s="985"/>
      <c r="T1209" s="985"/>
      <c r="U1209" s="985"/>
      <c r="V1209" s="985"/>
      <c r="W1209" s="985"/>
    </row>
    <row r="1210" ht="22.5" hidden="1" customHeight="1">
      <c r="B1210" s="992"/>
      <c r="C1210" s="992"/>
      <c r="D1210" s="1004">
        <f>sumif('الواردات'!H:H,A1210,'الواردات'!L:L)</f>
        <v>0</v>
      </c>
      <c r="E1210" s="999"/>
      <c r="F1210" s="999"/>
      <c r="H1210" s="985"/>
      <c r="I1210" s="985"/>
      <c r="J1210" s="985"/>
      <c r="K1210" s="985"/>
      <c r="L1210" s="985"/>
      <c r="M1210" s="985"/>
      <c r="N1210" s="985"/>
      <c r="P1210" s="985"/>
      <c r="Q1210" s="985"/>
      <c r="R1210" s="985"/>
      <c r="S1210" s="985"/>
      <c r="T1210" s="985"/>
      <c r="U1210" s="985"/>
      <c r="V1210" s="985"/>
      <c r="W1210" s="985"/>
    </row>
    <row r="1211" ht="22.5" hidden="1" customHeight="1">
      <c r="B1211" s="992"/>
      <c r="C1211" s="992"/>
      <c r="D1211" s="1004">
        <f>sumif('الواردات'!H:H,A1211,'الواردات'!L:L)</f>
        <v>0</v>
      </c>
      <c r="E1211" s="999"/>
      <c r="F1211" s="999"/>
      <c r="H1211" s="985"/>
      <c r="I1211" s="985"/>
      <c r="J1211" s="985"/>
      <c r="K1211" s="985"/>
      <c r="L1211" s="985"/>
      <c r="M1211" s="985"/>
      <c r="N1211" s="985"/>
      <c r="P1211" s="985"/>
      <c r="Q1211" s="985"/>
      <c r="R1211" s="985"/>
      <c r="S1211" s="985"/>
      <c r="T1211" s="985"/>
      <c r="U1211" s="985"/>
      <c r="V1211" s="985"/>
      <c r="W1211" s="985"/>
    </row>
    <row r="1212" ht="22.5" hidden="1" customHeight="1">
      <c r="B1212" s="992"/>
      <c r="C1212" s="992"/>
      <c r="D1212" s="1004">
        <f>sumif('الواردات'!H:H,A1212,'الواردات'!L:L)</f>
        <v>0</v>
      </c>
      <c r="E1212" s="999"/>
      <c r="F1212" s="999"/>
      <c r="H1212" s="985"/>
      <c r="I1212" s="985"/>
      <c r="J1212" s="985"/>
      <c r="K1212" s="985"/>
      <c r="L1212" s="985"/>
      <c r="M1212" s="985"/>
      <c r="N1212" s="985"/>
      <c r="P1212" s="985"/>
      <c r="Q1212" s="985"/>
      <c r="R1212" s="985"/>
      <c r="S1212" s="985"/>
      <c r="T1212" s="985"/>
      <c r="U1212" s="985"/>
      <c r="V1212" s="985"/>
      <c r="W1212" s="985"/>
    </row>
    <row r="1213" ht="22.5" hidden="1" customHeight="1">
      <c r="B1213" s="992"/>
      <c r="C1213" s="992"/>
      <c r="D1213" s="1004">
        <f>sumif('الواردات'!H:H,A1213,'الواردات'!L:L)</f>
        <v>0</v>
      </c>
      <c r="E1213" s="999"/>
      <c r="F1213" s="999"/>
      <c r="H1213" s="985"/>
      <c r="I1213" s="985"/>
      <c r="J1213" s="985"/>
      <c r="K1213" s="985"/>
      <c r="L1213" s="985"/>
      <c r="M1213" s="985"/>
      <c r="N1213" s="985"/>
      <c r="P1213" s="985"/>
      <c r="Q1213" s="985"/>
      <c r="R1213" s="985"/>
      <c r="S1213" s="985"/>
      <c r="T1213" s="985"/>
      <c r="U1213" s="985"/>
      <c r="V1213" s="985"/>
      <c r="W1213" s="985"/>
    </row>
    <row r="1214" ht="22.5" hidden="1" customHeight="1">
      <c r="B1214" s="992"/>
      <c r="C1214" s="992"/>
      <c r="D1214" s="1004">
        <f>sumif('الواردات'!H:H,A1214,'الواردات'!L:L)</f>
        <v>0</v>
      </c>
      <c r="E1214" s="999"/>
      <c r="F1214" s="999"/>
      <c r="H1214" s="985"/>
      <c r="I1214" s="985"/>
      <c r="J1214" s="985"/>
      <c r="K1214" s="985"/>
      <c r="L1214" s="985"/>
      <c r="M1214" s="985"/>
      <c r="N1214" s="985"/>
      <c r="P1214" s="985"/>
      <c r="Q1214" s="985"/>
      <c r="R1214" s="985"/>
      <c r="S1214" s="985"/>
      <c r="T1214" s="985"/>
      <c r="U1214" s="985"/>
      <c r="V1214" s="985"/>
      <c r="W1214" s="985"/>
    </row>
    <row r="1215" ht="22.5" hidden="1" customHeight="1">
      <c r="B1215" s="992"/>
      <c r="C1215" s="992"/>
      <c r="D1215" s="1004">
        <f>sumif('الواردات'!H:H,A1215,'الواردات'!L:L)</f>
        <v>0</v>
      </c>
      <c r="E1215" s="999"/>
      <c r="F1215" s="999"/>
      <c r="H1215" s="985"/>
      <c r="I1215" s="985"/>
      <c r="J1215" s="985"/>
      <c r="K1215" s="985"/>
      <c r="L1215" s="985"/>
      <c r="M1215" s="985"/>
      <c r="N1215" s="985"/>
      <c r="P1215" s="985"/>
      <c r="Q1215" s="985"/>
      <c r="R1215" s="985"/>
      <c r="S1215" s="985"/>
      <c r="T1215" s="985"/>
      <c r="U1215" s="985"/>
      <c r="V1215" s="985"/>
      <c r="W1215" s="985"/>
    </row>
    <row r="1216" ht="22.5" hidden="1" customHeight="1">
      <c r="B1216" s="992"/>
      <c r="C1216" s="992"/>
      <c r="D1216" s="1004">
        <f>sumif('الواردات'!H:H,A1216,'الواردات'!L:L)</f>
        <v>0</v>
      </c>
      <c r="E1216" s="999"/>
      <c r="F1216" s="999"/>
      <c r="H1216" s="985"/>
      <c r="I1216" s="985"/>
      <c r="J1216" s="985"/>
      <c r="K1216" s="985"/>
      <c r="L1216" s="985"/>
      <c r="M1216" s="985"/>
      <c r="N1216" s="985"/>
      <c r="P1216" s="985"/>
      <c r="Q1216" s="985"/>
      <c r="R1216" s="985"/>
      <c r="S1216" s="985"/>
      <c r="T1216" s="985"/>
      <c r="U1216" s="985"/>
      <c r="V1216" s="985"/>
      <c r="W1216" s="985"/>
    </row>
    <row r="1217" ht="22.5" hidden="1" customHeight="1">
      <c r="B1217" s="992"/>
      <c r="C1217" s="992"/>
      <c r="D1217" s="1004">
        <f>sumif('الواردات'!H:H,A1217,'الواردات'!L:L)</f>
        <v>0</v>
      </c>
      <c r="E1217" s="999"/>
      <c r="F1217" s="999"/>
      <c r="H1217" s="985"/>
      <c r="I1217" s="985"/>
      <c r="J1217" s="985"/>
      <c r="K1217" s="985"/>
      <c r="L1217" s="985"/>
      <c r="M1217" s="985"/>
      <c r="N1217" s="985"/>
      <c r="P1217" s="985"/>
      <c r="Q1217" s="985"/>
      <c r="R1217" s="985"/>
      <c r="S1217" s="985"/>
      <c r="T1217" s="985"/>
      <c r="U1217" s="985"/>
      <c r="V1217" s="985"/>
      <c r="W1217" s="985"/>
    </row>
    <row r="1218" ht="22.5" hidden="1" customHeight="1">
      <c r="B1218" s="992"/>
      <c r="C1218" s="992"/>
      <c r="D1218" s="1004">
        <f>sumif('الواردات'!H:H,A1218,'الواردات'!L:L)</f>
        <v>0</v>
      </c>
      <c r="E1218" s="999"/>
      <c r="F1218" s="999"/>
      <c r="H1218" s="985"/>
      <c r="I1218" s="985"/>
      <c r="J1218" s="985"/>
      <c r="K1218" s="985"/>
      <c r="L1218" s="985"/>
      <c r="M1218" s="985"/>
      <c r="N1218" s="985"/>
      <c r="P1218" s="985"/>
      <c r="Q1218" s="985"/>
      <c r="R1218" s="985"/>
      <c r="S1218" s="985"/>
      <c r="T1218" s="985"/>
      <c r="U1218" s="985"/>
      <c r="V1218" s="985"/>
      <c r="W1218" s="985"/>
    </row>
    <row r="1219" ht="22.5" hidden="1" customHeight="1">
      <c r="B1219" s="992"/>
      <c r="C1219" s="992"/>
      <c r="D1219" s="1004">
        <f>sumif('الواردات'!H:H,A1219,'الواردات'!L:L)</f>
        <v>0</v>
      </c>
      <c r="E1219" s="999"/>
      <c r="F1219" s="999"/>
      <c r="H1219" s="985"/>
      <c r="I1219" s="985"/>
      <c r="J1219" s="985"/>
      <c r="K1219" s="985"/>
      <c r="L1219" s="985"/>
      <c r="M1219" s="985"/>
      <c r="N1219" s="985"/>
      <c r="P1219" s="985"/>
      <c r="Q1219" s="985"/>
      <c r="R1219" s="985"/>
      <c r="S1219" s="985"/>
      <c r="T1219" s="985"/>
      <c r="U1219" s="985"/>
      <c r="V1219" s="985"/>
      <c r="W1219" s="985"/>
    </row>
    <row r="1220" ht="22.5" hidden="1" customHeight="1">
      <c r="B1220" s="992"/>
      <c r="C1220" s="992"/>
      <c r="D1220" s="1004">
        <f>sumif('الواردات'!H:H,A1220,'الواردات'!L:L)</f>
        <v>0</v>
      </c>
      <c r="E1220" s="999"/>
      <c r="F1220" s="999"/>
      <c r="H1220" s="985"/>
      <c r="I1220" s="985"/>
      <c r="J1220" s="985"/>
      <c r="K1220" s="985"/>
      <c r="L1220" s="985"/>
      <c r="M1220" s="985"/>
      <c r="N1220" s="985"/>
      <c r="P1220" s="985"/>
      <c r="Q1220" s="985"/>
      <c r="R1220" s="985"/>
      <c r="S1220" s="985"/>
      <c r="T1220" s="985"/>
      <c r="U1220" s="985"/>
      <c r="V1220" s="985"/>
      <c r="W1220" s="985"/>
    </row>
    <row r="1221" ht="22.5" hidden="1" customHeight="1">
      <c r="B1221" s="992"/>
      <c r="C1221" s="992"/>
      <c r="D1221" s="1004">
        <f>sumif('الواردات'!H:H,A1221,'الواردات'!L:L)</f>
        <v>0</v>
      </c>
      <c r="E1221" s="999"/>
      <c r="F1221" s="999"/>
      <c r="H1221" s="985"/>
      <c r="I1221" s="985"/>
      <c r="J1221" s="985"/>
      <c r="K1221" s="985"/>
      <c r="L1221" s="985"/>
      <c r="M1221" s="985"/>
      <c r="N1221" s="985"/>
      <c r="P1221" s="985"/>
      <c r="Q1221" s="985"/>
      <c r="R1221" s="985"/>
      <c r="S1221" s="985"/>
      <c r="T1221" s="985"/>
      <c r="U1221" s="985"/>
      <c r="V1221" s="985"/>
      <c r="W1221" s="985"/>
    </row>
    <row r="1222" ht="22.5" hidden="1" customHeight="1">
      <c r="B1222" s="992"/>
      <c r="C1222" s="992"/>
      <c r="D1222" s="1004">
        <f>sumif('الواردات'!H:H,A1222,'الواردات'!L:L)</f>
        <v>0</v>
      </c>
      <c r="E1222" s="999"/>
      <c r="F1222" s="999"/>
      <c r="H1222" s="985"/>
      <c r="I1222" s="985"/>
      <c r="J1222" s="985"/>
      <c r="K1222" s="985"/>
      <c r="L1222" s="985"/>
      <c r="M1222" s="985"/>
      <c r="N1222" s="985"/>
      <c r="P1222" s="985"/>
      <c r="Q1222" s="985"/>
      <c r="R1222" s="985"/>
      <c r="S1222" s="985"/>
      <c r="T1222" s="985"/>
      <c r="U1222" s="985"/>
      <c r="V1222" s="985"/>
      <c r="W1222" s="985"/>
    </row>
    <row r="1223" ht="22.5" hidden="1" customHeight="1">
      <c r="B1223" s="992"/>
      <c r="C1223" s="992"/>
      <c r="D1223" s="1004">
        <f>sumif('الواردات'!H:H,A1223,'الواردات'!L:L)</f>
        <v>0</v>
      </c>
      <c r="E1223" s="999"/>
      <c r="F1223" s="999"/>
      <c r="H1223" s="985"/>
      <c r="I1223" s="985"/>
      <c r="J1223" s="985"/>
      <c r="K1223" s="985"/>
      <c r="L1223" s="985"/>
      <c r="M1223" s="985"/>
      <c r="N1223" s="985"/>
      <c r="P1223" s="985"/>
      <c r="Q1223" s="985"/>
      <c r="R1223" s="985"/>
      <c r="S1223" s="985"/>
      <c r="T1223" s="985"/>
      <c r="U1223" s="985"/>
      <c r="V1223" s="985"/>
      <c r="W1223" s="985"/>
    </row>
    <row r="1224" ht="22.5" hidden="1" customHeight="1">
      <c r="B1224" s="992"/>
      <c r="C1224" s="992"/>
      <c r="D1224" s="1004">
        <f>sumif('الواردات'!H:H,A1224,'الواردات'!L:L)</f>
        <v>0</v>
      </c>
      <c r="E1224" s="999"/>
      <c r="F1224" s="999"/>
      <c r="H1224" s="985"/>
      <c r="I1224" s="985"/>
      <c r="J1224" s="985"/>
      <c r="K1224" s="985"/>
      <c r="L1224" s="985"/>
      <c r="M1224" s="985"/>
      <c r="N1224" s="985"/>
      <c r="P1224" s="985"/>
      <c r="Q1224" s="985"/>
      <c r="R1224" s="985"/>
      <c r="S1224" s="985"/>
      <c r="T1224" s="985"/>
      <c r="U1224" s="985"/>
      <c r="V1224" s="985"/>
      <c r="W1224" s="985"/>
    </row>
    <row r="1225" ht="22.5" hidden="1" customHeight="1">
      <c r="B1225" s="992"/>
      <c r="C1225" s="992"/>
      <c r="D1225" s="1004">
        <f>sumif('الواردات'!H:H,A1225,'الواردات'!L:L)</f>
        <v>0</v>
      </c>
      <c r="E1225" s="999"/>
      <c r="F1225" s="999"/>
      <c r="H1225" s="985"/>
      <c r="I1225" s="985"/>
      <c r="J1225" s="985"/>
      <c r="K1225" s="985"/>
      <c r="L1225" s="985"/>
      <c r="M1225" s="985"/>
      <c r="N1225" s="985"/>
      <c r="P1225" s="985"/>
      <c r="Q1225" s="985"/>
      <c r="R1225" s="985"/>
      <c r="S1225" s="985"/>
      <c r="T1225" s="985"/>
      <c r="U1225" s="985"/>
      <c r="V1225" s="985"/>
      <c r="W1225" s="985"/>
    </row>
    <row r="1226" ht="22.5" hidden="1" customHeight="1">
      <c r="B1226" s="992"/>
      <c r="C1226" s="992"/>
      <c r="D1226" s="1004">
        <f>sumif('الواردات'!H:H,A1226,'الواردات'!L:L)</f>
        <v>0</v>
      </c>
      <c r="E1226" s="999"/>
      <c r="F1226" s="999"/>
      <c r="H1226" s="985"/>
      <c r="I1226" s="985"/>
      <c r="J1226" s="985"/>
      <c r="K1226" s="985"/>
      <c r="L1226" s="985"/>
      <c r="M1226" s="985"/>
      <c r="N1226" s="985"/>
      <c r="P1226" s="985"/>
      <c r="Q1226" s="985"/>
      <c r="R1226" s="985"/>
      <c r="S1226" s="985"/>
      <c r="T1226" s="985"/>
      <c r="U1226" s="985"/>
      <c r="V1226" s="985"/>
      <c r="W1226" s="985"/>
    </row>
    <row r="1227" ht="22.5" hidden="1" customHeight="1">
      <c r="B1227" s="992"/>
      <c r="C1227" s="992"/>
      <c r="D1227" s="1004">
        <f>sumif('الواردات'!H:H,A1227,'الواردات'!L:L)</f>
        <v>0</v>
      </c>
      <c r="E1227" s="999"/>
      <c r="F1227" s="999"/>
      <c r="H1227" s="985"/>
      <c r="I1227" s="985"/>
      <c r="J1227" s="985"/>
      <c r="K1227" s="985"/>
      <c r="L1227" s="985"/>
      <c r="M1227" s="985"/>
      <c r="N1227" s="985"/>
      <c r="P1227" s="985"/>
      <c r="Q1227" s="985"/>
      <c r="R1227" s="985"/>
      <c r="S1227" s="985"/>
      <c r="T1227" s="985"/>
      <c r="U1227" s="985"/>
      <c r="V1227" s="985"/>
      <c r="W1227" s="985"/>
    </row>
    <row r="1228" ht="22.5" hidden="1" customHeight="1">
      <c r="B1228" s="992"/>
      <c r="C1228" s="992"/>
      <c r="D1228" s="1004">
        <f>sumif('الواردات'!H:H,A1228,'الواردات'!L:L)</f>
        <v>0</v>
      </c>
      <c r="E1228" s="999"/>
      <c r="F1228" s="999"/>
      <c r="H1228" s="985"/>
      <c r="I1228" s="985"/>
      <c r="J1228" s="985"/>
      <c r="K1228" s="985"/>
      <c r="L1228" s="985"/>
      <c r="M1228" s="985"/>
      <c r="N1228" s="985"/>
      <c r="P1228" s="985"/>
      <c r="Q1228" s="985"/>
      <c r="R1228" s="985"/>
      <c r="S1228" s="985"/>
      <c r="T1228" s="985"/>
      <c r="U1228" s="985"/>
      <c r="V1228" s="985"/>
      <c r="W1228" s="985"/>
    </row>
    <row r="1229" ht="22.5" hidden="1" customHeight="1">
      <c r="B1229" s="992"/>
      <c r="C1229" s="992"/>
      <c r="D1229" s="1004">
        <f>sumif('الواردات'!H:H,A1229,'الواردات'!L:L)</f>
        <v>0</v>
      </c>
      <c r="E1229" s="999"/>
      <c r="F1229" s="999"/>
      <c r="H1229" s="985"/>
      <c r="I1229" s="985"/>
      <c r="J1229" s="985"/>
      <c r="K1229" s="985"/>
      <c r="L1229" s="985"/>
      <c r="M1229" s="985"/>
      <c r="N1229" s="985"/>
      <c r="P1229" s="985"/>
      <c r="Q1229" s="985"/>
      <c r="R1229" s="985"/>
      <c r="S1229" s="985"/>
      <c r="T1229" s="985"/>
      <c r="U1229" s="985"/>
      <c r="V1229" s="985"/>
      <c r="W1229" s="985"/>
    </row>
    <row r="1230" ht="22.5" hidden="1" customHeight="1">
      <c r="B1230" s="992"/>
      <c r="C1230" s="992"/>
      <c r="D1230" s="1004">
        <f>sumif('الواردات'!H:H,A1230,'الواردات'!L:L)</f>
        <v>0</v>
      </c>
      <c r="E1230" s="999"/>
      <c r="F1230" s="999"/>
      <c r="H1230" s="985"/>
      <c r="I1230" s="985"/>
      <c r="J1230" s="985"/>
      <c r="K1230" s="985"/>
      <c r="L1230" s="985"/>
      <c r="M1230" s="985"/>
      <c r="N1230" s="985"/>
      <c r="P1230" s="985"/>
      <c r="Q1230" s="985"/>
      <c r="R1230" s="985"/>
      <c r="S1230" s="985"/>
      <c r="T1230" s="985"/>
      <c r="U1230" s="985"/>
      <c r="V1230" s="985"/>
      <c r="W1230" s="985"/>
    </row>
    <row r="1231" ht="22.5" hidden="1" customHeight="1">
      <c r="B1231" s="992"/>
      <c r="C1231" s="992"/>
      <c r="D1231" s="1004">
        <f>sumif('الواردات'!H:H,A1231,'الواردات'!L:L)</f>
        <v>0</v>
      </c>
      <c r="E1231" s="999"/>
      <c r="F1231" s="999"/>
      <c r="H1231" s="985"/>
      <c r="I1231" s="985"/>
      <c r="J1231" s="985"/>
      <c r="K1231" s="985"/>
      <c r="L1231" s="985"/>
      <c r="M1231" s="985"/>
      <c r="N1231" s="985"/>
      <c r="P1231" s="985"/>
      <c r="Q1231" s="985"/>
      <c r="R1231" s="985"/>
      <c r="S1231" s="985"/>
      <c r="T1231" s="985"/>
      <c r="U1231" s="985"/>
      <c r="V1231" s="985"/>
      <c r="W1231" s="985"/>
    </row>
    <row r="1232" ht="22.5" hidden="1" customHeight="1">
      <c r="B1232" s="992"/>
      <c r="C1232" s="992"/>
      <c r="D1232" s="1004">
        <f>sumif('الواردات'!H:H,A1232,'الواردات'!L:L)</f>
        <v>0</v>
      </c>
      <c r="E1232" s="999"/>
      <c r="F1232" s="999"/>
      <c r="H1232" s="985"/>
      <c r="I1232" s="985"/>
      <c r="J1232" s="985"/>
      <c r="K1232" s="985"/>
      <c r="L1232" s="985"/>
      <c r="M1232" s="985"/>
      <c r="N1232" s="985"/>
      <c r="P1232" s="985"/>
      <c r="Q1232" s="985"/>
      <c r="R1232" s="985"/>
      <c r="S1232" s="985"/>
      <c r="T1232" s="985"/>
      <c r="U1232" s="985"/>
      <c r="V1232" s="985"/>
      <c r="W1232" s="985"/>
    </row>
    <row r="1233" ht="22.5" hidden="1" customHeight="1">
      <c r="B1233" s="992"/>
      <c r="C1233" s="992"/>
      <c r="D1233" s="1004">
        <f>sumif('الواردات'!H:H,A1233,'الواردات'!L:L)</f>
        <v>0</v>
      </c>
      <c r="E1233" s="999"/>
      <c r="F1233" s="999"/>
      <c r="H1233" s="985"/>
      <c r="I1233" s="985"/>
      <c r="J1233" s="985"/>
      <c r="K1233" s="985"/>
      <c r="L1233" s="985"/>
      <c r="M1233" s="985"/>
      <c r="N1233" s="985"/>
      <c r="P1233" s="985"/>
      <c r="Q1233" s="985"/>
      <c r="R1233" s="985"/>
      <c r="S1233" s="985"/>
      <c r="T1233" s="985"/>
      <c r="U1233" s="985"/>
      <c r="V1233" s="985"/>
      <c r="W1233" s="985"/>
    </row>
    <row r="1234" ht="22.5" hidden="1" customHeight="1">
      <c r="B1234" s="992"/>
      <c r="C1234" s="992"/>
      <c r="D1234" s="1004">
        <f>sumif('الواردات'!H:H,A1234,'الواردات'!L:L)</f>
        <v>0</v>
      </c>
      <c r="E1234" s="999"/>
      <c r="F1234" s="999"/>
      <c r="H1234" s="985"/>
      <c r="I1234" s="985"/>
      <c r="J1234" s="985"/>
      <c r="K1234" s="985"/>
      <c r="L1234" s="985"/>
      <c r="M1234" s="985"/>
      <c r="N1234" s="985"/>
      <c r="P1234" s="985"/>
      <c r="Q1234" s="985"/>
      <c r="R1234" s="985"/>
      <c r="S1234" s="985"/>
      <c r="T1234" s="985"/>
      <c r="U1234" s="985"/>
      <c r="V1234" s="985"/>
      <c r="W1234" s="985"/>
    </row>
    <row r="1235" ht="22.5" hidden="1" customHeight="1">
      <c r="B1235" s="992"/>
      <c r="C1235" s="992"/>
      <c r="D1235" s="1004">
        <f>sumif('الواردات'!H:H,A1235,'الواردات'!L:L)</f>
        <v>0</v>
      </c>
      <c r="E1235" s="999"/>
      <c r="F1235" s="999"/>
      <c r="H1235" s="985"/>
      <c r="I1235" s="985"/>
      <c r="J1235" s="985"/>
      <c r="K1235" s="985"/>
      <c r="L1235" s="985"/>
      <c r="M1235" s="985"/>
      <c r="N1235" s="985"/>
      <c r="P1235" s="985"/>
      <c r="Q1235" s="985"/>
      <c r="R1235" s="985"/>
      <c r="S1235" s="985"/>
      <c r="T1235" s="985"/>
      <c r="U1235" s="985"/>
      <c r="V1235" s="985"/>
      <c r="W1235" s="985"/>
    </row>
    <row r="1236" ht="22.5" hidden="1" customHeight="1">
      <c r="B1236" s="992"/>
      <c r="C1236" s="992"/>
      <c r="D1236" s="1004">
        <f>sumif('الواردات'!H:H,A1236,'الواردات'!L:L)</f>
        <v>0</v>
      </c>
      <c r="E1236" s="999"/>
      <c r="F1236" s="999"/>
      <c r="H1236" s="985"/>
      <c r="I1236" s="985"/>
      <c r="J1236" s="985"/>
      <c r="K1236" s="985"/>
      <c r="L1236" s="985"/>
      <c r="M1236" s="985"/>
      <c r="N1236" s="985"/>
      <c r="P1236" s="985"/>
      <c r="Q1236" s="985"/>
      <c r="R1236" s="985"/>
      <c r="S1236" s="985"/>
      <c r="T1236" s="985"/>
      <c r="U1236" s="985"/>
      <c r="V1236" s="985"/>
      <c r="W1236" s="985"/>
    </row>
    <row r="1237" ht="22.5" hidden="1" customHeight="1">
      <c r="B1237" s="992"/>
      <c r="C1237" s="992"/>
      <c r="D1237" s="1004">
        <f>sumif('الواردات'!H:H,A1237,'الواردات'!L:L)</f>
        <v>0</v>
      </c>
      <c r="E1237" s="999"/>
      <c r="F1237" s="999"/>
      <c r="H1237" s="985"/>
      <c r="I1237" s="985"/>
      <c r="J1237" s="985"/>
      <c r="K1237" s="985"/>
      <c r="L1237" s="985"/>
      <c r="M1237" s="985"/>
      <c r="N1237" s="985"/>
      <c r="P1237" s="985"/>
      <c r="Q1237" s="985"/>
      <c r="R1237" s="985"/>
      <c r="S1237" s="985"/>
      <c r="T1237" s="985"/>
      <c r="U1237" s="985"/>
      <c r="V1237" s="985"/>
      <c r="W1237" s="985"/>
    </row>
    <row r="1238" ht="22.5" hidden="1" customHeight="1">
      <c r="B1238" s="992"/>
      <c r="C1238" s="992"/>
      <c r="D1238" s="1004">
        <f>sumif('الواردات'!H:H,A1238,'الواردات'!L:L)</f>
        <v>0</v>
      </c>
      <c r="E1238" s="999"/>
      <c r="F1238" s="999"/>
      <c r="H1238" s="985"/>
      <c r="I1238" s="985"/>
      <c r="J1238" s="985"/>
      <c r="K1238" s="985"/>
      <c r="L1238" s="985"/>
      <c r="M1238" s="985"/>
      <c r="N1238" s="985"/>
      <c r="P1238" s="985"/>
      <c r="Q1238" s="985"/>
      <c r="R1238" s="985"/>
      <c r="S1238" s="985"/>
      <c r="T1238" s="985"/>
      <c r="U1238" s="985"/>
      <c r="V1238" s="985"/>
      <c r="W1238" s="985"/>
    </row>
    <row r="1239" ht="22.5" hidden="1" customHeight="1">
      <c r="B1239" s="992"/>
      <c r="C1239" s="992"/>
      <c r="D1239" s="1004">
        <f>sumif('الواردات'!H:H,A1239,'الواردات'!L:L)</f>
        <v>0</v>
      </c>
      <c r="E1239" s="999"/>
      <c r="F1239" s="999"/>
      <c r="H1239" s="985"/>
      <c r="I1239" s="985"/>
      <c r="J1239" s="985"/>
      <c r="K1239" s="985"/>
      <c r="L1239" s="985"/>
      <c r="M1239" s="985"/>
      <c r="N1239" s="985"/>
      <c r="P1239" s="985"/>
      <c r="Q1239" s="985"/>
      <c r="R1239" s="985"/>
      <c r="S1239" s="985"/>
      <c r="T1239" s="985"/>
      <c r="U1239" s="985"/>
      <c r="V1239" s="985"/>
      <c r="W1239" s="985"/>
    </row>
    <row r="1240" ht="22.5" hidden="1" customHeight="1">
      <c r="B1240" s="992"/>
      <c r="C1240" s="992"/>
      <c r="D1240" s="1004">
        <f>sumif('الواردات'!H:H,A1240,'الواردات'!L:L)</f>
        <v>0</v>
      </c>
      <c r="E1240" s="999"/>
      <c r="F1240" s="999"/>
      <c r="H1240" s="985"/>
      <c r="I1240" s="985"/>
      <c r="J1240" s="985"/>
      <c r="K1240" s="985"/>
      <c r="L1240" s="985"/>
      <c r="M1240" s="985"/>
      <c r="N1240" s="985"/>
      <c r="P1240" s="985"/>
      <c r="Q1240" s="985"/>
      <c r="R1240" s="985"/>
      <c r="S1240" s="985"/>
      <c r="T1240" s="985"/>
      <c r="U1240" s="985"/>
      <c r="V1240" s="985"/>
      <c r="W1240" s="985"/>
    </row>
    <row r="1241" ht="22.5" hidden="1" customHeight="1">
      <c r="B1241" s="992"/>
      <c r="C1241" s="992"/>
      <c r="D1241" s="1004">
        <f>sumif('الواردات'!H:H,A1241,'الواردات'!L:L)</f>
        <v>0</v>
      </c>
      <c r="E1241" s="999"/>
      <c r="F1241" s="999"/>
      <c r="H1241" s="985"/>
      <c r="I1241" s="985"/>
      <c r="J1241" s="985"/>
      <c r="K1241" s="985"/>
      <c r="L1241" s="985"/>
      <c r="M1241" s="985"/>
      <c r="N1241" s="985"/>
      <c r="P1241" s="985"/>
      <c r="Q1241" s="985"/>
      <c r="R1241" s="985"/>
      <c r="S1241" s="985"/>
      <c r="T1241" s="985"/>
      <c r="U1241" s="985"/>
      <c r="V1241" s="985"/>
      <c r="W1241" s="985"/>
    </row>
    <row r="1242" ht="22.5" hidden="1" customHeight="1">
      <c r="B1242" s="992"/>
      <c r="C1242" s="992"/>
      <c r="D1242" s="1004">
        <f>sumif('الواردات'!H:H,A1242,'الواردات'!L:L)</f>
        <v>0</v>
      </c>
      <c r="E1242" s="999"/>
      <c r="F1242" s="999"/>
      <c r="H1242" s="985"/>
      <c r="I1242" s="985"/>
      <c r="J1242" s="985"/>
      <c r="K1242" s="985"/>
      <c r="L1242" s="985"/>
      <c r="M1242" s="985"/>
      <c r="N1242" s="985"/>
      <c r="P1242" s="985"/>
      <c r="Q1242" s="985"/>
      <c r="R1242" s="985"/>
      <c r="S1242" s="985"/>
      <c r="T1242" s="985"/>
      <c r="U1242" s="985"/>
      <c r="V1242" s="985"/>
      <c r="W1242" s="985"/>
    </row>
    <row r="1243" ht="22.5" hidden="1" customHeight="1">
      <c r="B1243" s="992"/>
      <c r="C1243" s="992"/>
      <c r="D1243" s="1004">
        <f>sumif('الواردات'!H:H,A1243,'الواردات'!L:L)</f>
        <v>0</v>
      </c>
      <c r="E1243" s="999"/>
      <c r="F1243" s="999"/>
      <c r="H1243" s="985"/>
      <c r="I1243" s="985"/>
      <c r="J1243" s="985"/>
      <c r="K1243" s="985"/>
      <c r="L1243" s="985"/>
      <c r="M1243" s="985"/>
      <c r="N1243" s="985"/>
      <c r="P1243" s="985"/>
      <c r="Q1243" s="985"/>
      <c r="R1243" s="985"/>
      <c r="S1243" s="985"/>
      <c r="T1243" s="985"/>
      <c r="U1243" s="985"/>
      <c r="V1243" s="985"/>
      <c r="W1243" s="985"/>
    </row>
    <row r="1244" ht="22.5" hidden="1" customHeight="1">
      <c r="B1244" s="992"/>
      <c r="C1244" s="992"/>
      <c r="D1244" s="1004">
        <f>sumif('الواردات'!H:H,A1244,'الواردات'!L:L)</f>
        <v>0</v>
      </c>
      <c r="E1244" s="999"/>
      <c r="F1244" s="999"/>
      <c r="H1244" s="985"/>
      <c r="I1244" s="985"/>
      <c r="J1244" s="985"/>
      <c r="K1244" s="985"/>
      <c r="L1244" s="985"/>
      <c r="M1244" s="985"/>
      <c r="N1244" s="985"/>
      <c r="P1244" s="985"/>
      <c r="Q1244" s="985"/>
      <c r="R1244" s="985"/>
      <c r="S1244" s="985"/>
      <c r="T1244" s="985"/>
      <c r="U1244" s="985"/>
      <c r="V1244" s="985"/>
      <c r="W1244" s="985"/>
    </row>
    <row r="1245" ht="22.5" hidden="1" customHeight="1">
      <c r="B1245" s="992"/>
      <c r="C1245" s="992"/>
      <c r="D1245" s="1004">
        <f>sumif('الواردات'!H:H,A1245,'الواردات'!L:L)</f>
        <v>0</v>
      </c>
      <c r="E1245" s="999"/>
      <c r="F1245" s="999"/>
      <c r="H1245" s="985"/>
      <c r="I1245" s="985"/>
      <c r="J1245" s="985"/>
      <c r="K1245" s="985"/>
      <c r="L1245" s="985"/>
      <c r="M1245" s="985"/>
      <c r="N1245" s="985"/>
      <c r="P1245" s="985"/>
      <c r="Q1245" s="985"/>
      <c r="R1245" s="985"/>
      <c r="S1245" s="985"/>
      <c r="T1245" s="985"/>
      <c r="U1245" s="985"/>
      <c r="V1245" s="985"/>
      <c r="W1245" s="985"/>
    </row>
    <row r="1246" ht="22.5" hidden="1" customHeight="1">
      <c r="B1246" s="992"/>
      <c r="C1246" s="992"/>
      <c r="D1246" s="1004">
        <f>sumif('الواردات'!H:H,A1246,'الواردات'!L:L)</f>
        <v>0</v>
      </c>
      <c r="E1246" s="999"/>
      <c r="F1246" s="999"/>
      <c r="H1246" s="985"/>
      <c r="I1246" s="985"/>
      <c r="J1246" s="985"/>
      <c r="K1246" s="985"/>
      <c r="L1246" s="985"/>
      <c r="M1246" s="985"/>
      <c r="N1246" s="985"/>
      <c r="P1246" s="985"/>
      <c r="Q1246" s="985"/>
      <c r="R1246" s="985"/>
      <c r="S1246" s="985"/>
      <c r="T1246" s="985"/>
      <c r="U1246" s="985"/>
      <c r="V1246" s="985"/>
      <c r="W1246" s="985"/>
    </row>
    <row r="1247" ht="22.5" hidden="1" customHeight="1">
      <c r="B1247" s="992"/>
      <c r="C1247" s="992"/>
      <c r="D1247" s="1004">
        <f>sumif('الواردات'!H:H,A1247,'الواردات'!L:L)</f>
        <v>0</v>
      </c>
      <c r="E1247" s="999"/>
      <c r="F1247" s="999"/>
      <c r="H1247" s="985"/>
      <c r="I1247" s="985"/>
      <c r="J1247" s="985"/>
      <c r="K1247" s="985"/>
      <c r="L1247" s="985"/>
      <c r="M1247" s="985"/>
      <c r="N1247" s="985"/>
      <c r="P1247" s="985"/>
      <c r="Q1247" s="985"/>
      <c r="R1247" s="985"/>
      <c r="S1247" s="985"/>
      <c r="T1247" s="985"/>
      <c r="U1247" s="985"/>
      <c r="V1247" s="985"/>
      <c r="W1247" s="985"/>
    </row>
    <row r="1248" ht="22.5" hidden="1" customHeight="1">
      <c r="B1248" s="992"/>
      <c r="C1248" s="992"/>
      <c r="D1248" s="1004">
        <f>sumif('الواردات'!H:H,A1248,'الواردات'!L:L)</f>
        <v>0</v>
      </c>
      <c r="E1248" s="999"/>
      <c r="F1248" s="999"/>
      <c r="H1248" s="985"/>
      <c r="I1248" s="985"/>
      <c r="J1248" s="985"/>
      <c r="K1248" s="985"/>
      <c r="L1248" s="985"/>
      <c r="M1248" s="985"/>
      <c r="N1248" s="985"/>
      <c r="P1248" s="985"/>
      <c r="Q1248" s="985"/>
      <c r="R1248" s="985"/>
      <c r="S1248" s="985"/>
      <c r="T1248" s="985"/>
      <c r="U1248" s="985"/>
      <c r="V1248" s="985"/>
      <c r="W1248" s="985"/>
    </row>
    <row r="1249" ht="22.5" hidden="1" customHeight="1">
      <c r="B1249" s="992"/>
      <c r="C1249" s="992"/>
      <c r="D1249" s="1004">
        <f>sumif('الواردات'!H:H,A1249,'الواردات'!L:L)</f>
        <v>0</v>
      </c>
      <c r="E1249" s="999"/>
      <c r="F1249" s="999"/>
      <c r="H1249" s="985"/>
      <c r="I1249" s="985"/>
      <c r="J1249" s="985"/>
      <c r="K1249" s="985"/>
      <c r="L1249" s="985"/>
      <c r="M1249" s="985"/>
      <c r="N1249" s="985"/>
      <c r="P1249" s="985"/>
      <c r="Q1249" s="985"/>
      <c r="R1249" s="985"/>
      <c r="S1249" s="985"/>
      <c r="T1249" s="985"/>
      <c r="U1249" s="985"/>
      <c r="V1249" s="985"/>
      <c r="W1249" s="985"/>
    </row>
    <row r="1250" ht="22.5" hidden="1" customHeight="1">
      <c r="B1250" s="992"/>
      <c r="C1250" s="992"/>
      <c r="D1250" s="1004">
        <f>sumif('الواردات'!H:H,A1250,'الواردات'!L:L)</f>
        <v>0</v>
      </c>
      <c r="E1250" s="999"/>
      <c r="F1250" s="999"/>
      <c r="H1250" s="985"/>
      <c r="I1250" s="985"/>
      <c r="J1250" s="985"/>
      <c r="K1250" s="985"/>
      <c r="L1250" s="985"/>
      <c r="M1250" s="985"/>
      <c r="N1250" s="985"/>
      <c r="P1250" s="985"/>
      <c r="Q1250" s="985"/>
      <c r="R1250" s="985"/>
      <c r="S1250" s="985"/>
      <c r="T1250" s="985"/>
      <c r="U1250" s="985"/>
      <c r="V1250" s="985"/>
      <c r="W1250" s="985"/>
    </row>
    <row r="1251" ht="22.5" hidden="1" customHeight="1">
      <c r="B1251" s="992"/>
      <c r="C1251" s="992"/>
      <c r="D1251" s="1004">
        <f>sumif('الواردات'!H:H,A1251,'الواردات'!L:L)</f>
        <v>0</v>
      </c>
      <c r="E1251" s="999"/>
      <c r="F1251" s="999"/>
      <c r="H1251" s="985"/>
      <c r="I1251" s="985"/>
      <c r="J1251" s="985"/>
      <c r="K1251" s="985"/>
      <c r="L1251" s="985"/>
      <c r="M1251" s="985"/>
      <c r="N1251" s="985"/>
      <c r="P1251" s="985"/>
      <c r="Q1251" s="985"/>
      <c r="R1251" s="985"/>
      <c r="S1251" s="985"/>
      <c r="T1251" s="985"/>
      <c r="U1251" s="985"/>
      <c r="V1251" s="985"/>
      <c r="W1251" s="985"/>
    </row>
    <row r="1252" ht="22.5" hidden="1" customHeight="1">
      <c r="B1252" s="992"/>
      <c r="C1252" s="992"/>
      <c r="D1252" s="1004">
        <f>sumif('الواردات'!H:H,A1252,'الواردات'!L:L)</f>
        <v>0</v>
      </c>
      <c r="E1252" s="999"/>
      <c r="F1252" s="999"/>
      <c r="H1252" s="985"/>
      <c r="I1252" s="985"/>
      <c r="J1252" s="985"/>
      <c r="K1252" s="985"/>
      <c r="L1252" s="985"/>
      <c r="M1252" s="985"/>
      <c r="N1252" s="985"/>
      <c r="P1252" s="985"/>
      <c r="Q1252" s="985"/>
      <c r="R1252" s="985"/>
      <c r="S1252" s="985"/>
      <c r="T1252" s="985"/>
      <c r="U1252" s="985"/>
      <c r="V1252" s="985"/>
      <c r="W1252" s="985"/>
    </row>
    <row r="1253" ht="22.5" hidden="1" customHeight="1">
      <c r="B1253" s="992"/>
      <c r="C1253" s="992"/>
      <c r="D1253" s="1004">
        <f>sumif('الواردات'!H:H,A1253,'الواردات'!L:L)</f>
        <v>0</v>
      </c>
      <c r="E1253" s="999"/>
      <c r="F1253" s="999"/>
      <c r="H1253" s="985"/>
      <c r="I1253" s="985"/>
      <c r="J1253" s="985"/>
      <c r="K1253" s="985"/>
      <c r="L1253" s="985"/>
      <c r="M1253" s="985"/>
      <c r="N1253" s="985"/>
      <c r="P1253" s="985"/>
      <c r="Q1253" s="985"/>
      <c r="R1253" s="985"/>
      <c r="S1253" s="985"/>
      <c r="T1253" s="985"/>
      <c r="U1253" s="985"/>
      <c r="V1253" s="985"/>
      <c r="W1253" s="985"/>
    </row>
    <row r="1254" ht="22.5" hidden="1" customHeight="1">
      <c r="B1254" s="992"/>
      <c r="C1254" s="992"/>
      <c r="D1254" s="1004">
        <f>sumif('الواردات'!H:H,A1254,'الواردات'!L:L)</f>
        <v>0</v>
      </c>
      <c r="E1254" s="999"/>
      <c r="F1254" s="999"/>
      <c r="H1254" s="985"/>
      <c r="I1254" s="985"/>
      <c r="J1254" s="985"/>
      <c r="K1254" s="985"/>
      <c r="L1254" s="985"/>
      <c r="M1254" s="985"/>
      <c r="N1254" s="985"/>
      <c r="P1254" s="985"/>
      <c r="Q1254" s="985"/>
      <c r="R1254" s="985"/>
      <c r="S1254" s="985"/>
      <c r="T1254" s="985"/>
      <c r="U1254" s="985"/>
      <c r="V1254" s="985"/>
      <c r="W1254" s="985"/>
    </row>
    <row r="1255" ht="22.5" hidden="1" customHeight="1">
      <c r="B1255" s="992"/>
      <c r="C1255" s="992"/>
      <c r="D1255" s="1004">
        <f>sumif('الواردات'!H:H,A1255,'الواردات'!L:L)</f>
        <v>0</v>
      </c>
      <c r="E1255" s="999"/>
      <c r="F1255" s="999"/>
      <c r="H1255" s="985"/>
      <c r="I1255" s="985"/>
      <c r="J1255" s="985"/>
      <c r="K1255" s="985"/>
      <c r="L1255" s="985"/>
      <c r="M1255" s="985"/>
      <c r="N1255" s="985"/>
      <c r="P1255" s="985"/>
      <c r="Q1255" s="985"/>
      <c r="R1255" s="985"/>
      <c r="S1255" s="985"/>
      <c r="T1255" s="985"/>
      <c r="U1255" s="985"/>
      <c r="V1255" s="985"/>
      <c r="W1255" s="985"/>
    </row>
    <row r="1256" ht="22.5" hidden="1" customHeight="1">
      <c r="B1256" s="992"/>
      <c r="C1256" s="992"/>
      <c r="D1256" s="1004">
        <f>sumif('الواردات'!H:H,A1256,'الواردات'!L:L)</f>
        <v>0</v>
      </c>
      <c r="E1256" s="999"/>
      <c r="F1256" s="999"/>
      <c r="H1256" s="985"/>
      <c r="I1256" s="985"/>
      <c r="J1256" s="985"/>
      <c r="K1256" s="985"/>
      <c r="L1256" s="985"/>
      <c r="M1256" s="985"/>
      <c r="N1256" s="985"/>
      <c r="P1256" s="985"/>
      <c r="Q1256" s="985"/>
      <c r="R1256" s="985"/>
      <c r="S1256" s="985"/>
      <c r="T1256" s="985"/>
      <c r="U1256" s="985"/>
      <c r="V1256" s="985"/>
      <c r="W1256" s="985"/>
    </row>
    <row r="1257" ht="22.5" hidden="1" customHeight="1">
      <c r="B1257" s="992"/>
      <c r="C1257" s="992"/>
      <c r="D1257" s="1004">
        <f>sumif('الواردات'!H:H,A1257,'الواردات'!L:L)</f>
        <v>0</v>
      </c>
      <c r="E1257" s="999"/>
      <c r="F1257" s="999"/>
      <c r="H1257" s="985"/>
      <c r="I1257" s="985"/>
      <c r="J1257" s="985"/>
      <c r="K1257" s="985"/>
      <c r="L1257" s="985"/>
      <c r="M1257" s="985"/>
      <c r="N1257" s="985"/>
      <c r="P1257" s="985"/>
      <c r="Q1257" s="985"/>
      <c r="R1257" s="985"/>
      <c r="S1257" s="985"/>
      <c r="T1257" s="985"/>
      <c r="U1257" s="985"/>
      <c r="V1257" s="985"/>
      <c r="W1257" s="985"/>
    </row>
    <row r="1258" ht="22.5" hidden="1" customHeight="1">
      <c r="B1258" s="992"/>
      <c r="C1258" s="992"/>
      <c r="D1258" s="1004">
        <f>sumif('الواردات'!H:H,A1258,'الواردات'!L:L)</f>
        <v>0</v>
      </c>
      <c r="E1258" s="999"/>
      <c r="F1258" s="999"/>
      <c r="H1258" s="985"/>
      <c r="I1258" s="985"/>
      <c r="J1258" s="985"/>
      <c r="K1258" s="985"/>
      <c r="L1258" s="985"/>
      <c r="M1258" s="985"/>
      <c r="N1258" s="985"/>
      <c r="P1258" s="985"/>
      <c r="Q1258" s="985"/>
      <c r="R1258" s="985"/>
      <c r="S1258" s="985"/>
      <c r="T1258" s="985"/>
      <c r="U1258" s="985"/>
      <c r="V1258" s="985"/>
      <c r="W1258" s="985"/>
    </row>
    <row r="1259" ht="22.5" hidden="1" customHeight="1">
      <c r="B1259" s="992"/>
      <c r="C1259" s="992"/>
      <c r="D1259" s="1004">
        <f>sumif('الواردات'!H:H,A1259,'الواردات'!L:L)</f>
        <v>0</v>
      </c>
      <c r="E1259" s="999"/>
      <c r="F1259" s="999"/>
      <c r="H1259" s="985"/>
      <c r="I1259" s="985"/>
      <c r="J1259" s="985"/>
      <c r="K1259" s="985"/>
      <c r="L1259" s="985"/>
      <c r="M1259" s="985"/>
      <c r="N1259" s="985"/>
      <c r="P1259" s="985"/>
      <c r="Q1259" s="985"/>
      <c r="R1259" s="985"/>
      <c r="S1259" s="985"/>
      <c r="T1259" s="985"/>
      <c r="U1259" s="985"/>
      <c r="V1259" s="985"/>
      <c r="W1259" s="985"/>
    </row>
    <row r="1260" ht="22.5" hidden="1" customHeight="1">
      <c r="B1260" s="992"/>
      <c r="C1260" s="992"/>
      <c r="D1260" s="1004">
        <f>sumif('الواردات'!H:H,A1260,'الواردات'!L:L)</f>
        <v>0</v>
      </c>
      <c r="E1260" s="999"/>
      <c r="F1260" s="999"/>
      <c r="H1260" s="985"/>
      <c r="I1260" s="985"/>
      <c r="J1260" s="985"/>
      <c r="K1260" s="985"/>
      <c r="L1260" s="985"/>
      <c r="M1260" s="985"/>
      <c r="N1260" s="985"/>
      <c r="P1260" s="985"/>
      <c r="Q1260" s="985"/>
      <c r="R1260" s="985"/>
      <c r="S1260" s="985"/>
      <c r="T1260" s="985"/>
      <c r="U1260" s="985"/>
      <c r="V1260" s="985"/>
      <c r="W1260" s="985"/>
    </row>
    <row r="1261" ht="22.5" hidden="1" customHeight="1">
      <c r="B1261" s="992"/>
      <c r="C1261" s="992"/>
      <c r="D1261" s="1004">
        <f>sumif('الواردات'!H:H,A1261,'الواردات'!L:L)</f>
        <v>0</v>
      </c>
      <c r="E1261" s="999"/>
      <c r="F1261" s="999"/>
      <c r="H1261" s="985"/>
      <c r="I1261" s="985"/>
      <c r="J1261" s="985"/>
      <c r="K1261" s="985"/>
      <c r="L1261" s="985"/>
      <c r="M1261" s="985"/>
      <c r="N1261" s="985"/>
      <c r="P1261" s="985"/>
      <c r="Q1261" s="985"/>
      <c r="R1261" s="985"/>
      <c r="S1261" s="985"/>
      <c r="T1261" s="985"/>
      <c r="U1261" s="985"/>
      <c r="V1261" s="985"/>
      <c r="W1261" s="985"/>
    </row>
    <row r="1262" ht="22.5" hidden="1" customHeight="1">
      <c r="B1262" s="992"/>
      <c r="C1262" s="992"/>
      <c r="D1262" s="1004">
        <f>sumif('الواردات'!H:H,A1262,'الواردات'!L:L)</f>
        <v>0</v>
      </c>
      <c r="E1262" s="999"/>
      <c r="F1262" s="999"/>
      <c r="H1262" s="985"/>
      <c r="I1262" s="985"/>
      <c r="J1262" s="985"/>
      <c r="K1262" s="985"/>
      <c r="L1262" s="985"/>
      <c r="M1262" s="985"/>
      <c r="N1262" s="985"/>
      <c r="P1262" s="985"/>
      <c r="Q1262" s="985"/>
      <c r="R1262" s="985"/>
      <c r="S1262" s="985"/>
      <c r="T1262" s="985"/>
      <c r="U1262" s="985"/>
      <c r="V1262" s="985"/>
      <c r="W1262" s="985"/>
    </row>
    <row r="1263" ht="22.5" hidden="1" customHeight="1">
      <c r="B1263" s="992"/>
      <c r="C1263" s="992"/>
      <c r="D1263" s="1004">
        <f>sumif('الواردات'!H:H,A1263,'الواردات'!L:L)</f>
        <v>0</v>
      </c>
      <c r="E1263" s="999"/>
      <c r="F1263" s="999"/>
      <c r="H1263" s="985"/>
      <c r="I1263" s="985"/>
      <c r="J1263" s="985"/>
      <c r="K1263" s="985"/>
      <c r="L1263" s="985"/>
      <c r="M1263" s="985"/>
      <c r="N1263" s="985"/>
      <c r="P1263" s="985"/>
      <c r="Q1263" s="985"/>
      <c r="R1263" s="985"/>
      <c r="S1263" s="985"/>
      <c r="T1263" s="985"/>
      <c r="U1263" s="985"/>
      <c r="V1263" s="985"/>
      <c r="W1263" s="985"/>
    </row>
    <row r="1264" ht="22.5" hidden="1" customHeight="1">
      <c r="B1264" s="992"/>
      <c r="C1264" s="992"/>
      <c r="D1264" s="1004">
        <f>sumif('الواردات'!H:H,A1264,'الواردات'!L:L)</f>
        <v>0</v>
      </c>
      <c r="E1264" s="999"/>
      <c r="F1264" s="999"/>
      <c r="H1264" s="985"/>
      <c r="I1264" s="985"/>
      <c r="J1264" s="985"/>
      <c r="K1264" s="985"/>
      <c r="L1264" s="985"/>
      <c r="M1264" s="985"/>
      <c r="N1264" s="985"/>
      <c r="P1264" s="985"/>
      <c r="Q1264" s="985"/>
      <c r="R1264" s="985"/>
      <c r="S1264" s="985"/>
      <c r="T1264" s="985"/>
      <c r="U1264" s="985"/>
      <c r="V1264" s="985"/>
      <c r="W1264" s="985"/>
    </row>
    <row r="1265" ht="22.5" hidden="1" customHeight="1">
      <c r="B1265" s="992"/>
      <c r="C1265" s="992"/>
      <c r="D1265" s="1004">
        <f>sumif('الواردات'!H:H,A1265,'الواردات'!L:L)</f>
        <v>0</v>
      </c>
      <c r="E1265" s="999"/>
      <c r="F1265" s="999"/>
      <c r="H1265" s="985"/>
      <c r="I1265" s="985"/>
      <c r="J1265" s="985"/>
      <c r="K1265" s="985"/>
      <c r="L1265" s="985"/>
      <c r="M1265" s="985"/>
      <c r="N1265" s="985"/>
      <c r="P1265" s="985"/>
      <c r="Q1265" s="985"/>
      <c r="R1265" s="985"/>
      <c r="S1265" s="985"/>
      <c r="T1265" s="985"/>
      <c r="U1265" s="985"/>
      <c r="V1265" s="985"/>
      <c r="W1265" s="985"/>
    </row>
    <row r="1266" ht="22.5" hidden="1" customHeight="1">
      <c r="B1266" s="992"/>
      <c r="C1266" s="992"/>
      <c r="D1266" s="1004">
        <f>sumif('الواردات'!H:H,A1266,'الواردات'!L:L)</f>
        <v>0</v>
      </c>
      <c r="E1266" s="999"/>
      <c r="F1266" s="999"/>
      <c r="H1266" s="985"/>
      <c r="I1266" s="985"/>
      <c r="J1266" s="985"/>
      <c r="K1266" s="985"/>
      <c r="L1266" s="985"/>
      <c r="M1266" s="985"/>
      <c r="N1266" s="985"/>
      <c r="P1266" s="985"/>
      <c r="Q1266" s="985"/>
      <c r="R1266" s="985"/>
      <c r="S1266" s="985"/>
      <c r="T1266" s="985"/>
      <c r="U1266" s="985"/>
      <c r="V1266" s="985"/>
      <c r="W1266" s="985"/>
    </row>
    <row r="1267" ht="22.5" hidden="1" customHeight="1">
      <c r="B1267" s="992"/>
      <c r="C1267" s="992"/>
      <c r="D1267" s="1004">
        <f>sumif('الواردات'!H:H,A1267,'الواردات'!L:L)</f>
        <v>0</v>
      </c>
      <c r="E1267" s="999"/>
      <c r="F1267" s="999"/>
      <c r="H1267" s="985"/>
      <c r="I1267" s="985"/>
      <c r="J1267" s="985"/>
      <c r="K1267" s="985"/>
      <c r="L1267" s="985"/>
      <c r="M1267" s="985"/>
      <c r="N1267" s="985"/>
      <c r="P1267" s="985"/>
      <c r="Q1267" s="985"/>
      <c r="R1267" s="985"/>
      <c r="S1267" s="985"/>
      <c r="T1267" s="985"/>
      <c r="U1267" s="985"/>
      <c r="V1267" s="985"/>
      <c r="W1267" s="985"/>
    </row>
    <row r="1268" ht="22.5" hidden="1" customHeight="1">
      <c r="B1268" s="992"/>
      <c r="C1268" s="992"/>
      <c r="D1268" s="1004">
        <f>sumif('الواردات'!H:H,A1268,'الواردات'!L:L)</f>
        <v>0</v>
      </c>
      <c r="E1268" s="999"/>
      <c r="F1268" s="999"/>
      <c r="H1268" s="985"/>
      <c r="I1268" s="985"/>
      <c r="J1268" s="985"/>
      <c r="K1268" s="985"/>
      <c r="L1268" s="985"/>
      <c r="M1268" s="985"/>
      <c r="N1268" s="985"/>
      <c r="P1268" s="985"/>
      <c r="Q1268" s="985"/>
      <c r="R1268" s="985"/>
      <c r="S1268" s="985"/>
      <c r="T1268" s="985"/>
      <c r="U1268" s="985"/>
      <c r="V1268" s="985"/>
      <c r="W1268" s="985"/>
    </row>
    <row r="1269" ht="22.5" hidden="1" customHeight="1">
      <c r="B1269" s="992"/>
      <c r="C1269" s="992"/>
      <c r="D1269" s="1004">
        <f>sumif('الواردات'!H:H,A1269,'الواردات'!L:L)</f>
        <v>0</v>
      </c>
      <c r="E1269" s="999"/>
      <c r="F1269" s="999"/>
      <c r="H1269" s="985"/>
      <c r="I1269" s="985"/>
      <c r="J1269" s="985"/>
      <c r="K1269" s="985"/>
      <c r="L1269" s="985"/>
      <c r="M1269" s="985"/>
      <c r="N1269" s="985"/>
      <c r="P1269" s="985"/>
      <c r="Q1269" s="985"/>
      <c r="R1269" s="985"/>
      <c r="S1269" s="985"/>
      <c r="T1269" s="985"/>
      <c r="U1269" s="985"/>
      <c r="V1269" s="985"/>
      <c r="W1269" s="985"/>
    </row>
    <row r="1270" ht="22.5" hidden="1" customHeight="1">
      <c r="B1270" s="992"/>
      <c r="C1270" s="992"/>
      <c r="D1270" s="1004">
        <f>sumif('الواردات'!H:H,A1270,'الواردات'!L:L)</f>
        <v>0</v>
      </c>
      <c r="E1270" s="999"/>
      <c r="F1270" s="999"/>
      <c r="H1270" s="985"/>
      <c r="I1270" s="985"/>
      <c r="J1270" s="985"/>
      <c r="K1270" s="985"/>
      <c r="L1270" s="985"/>
      <c r="M1270" s="985"/>
      <c r="N1270" s="985"/>
      <c r="P1270" s="985"/>
      <c r="Q1270" s="985"/>
      <c r="R1270" s="985"/>
      <c r="S1270" s="985"/>
      <c r="T1270" s="985"/>
      <c r="U1270" s="985"/>
      <c r="V1270" s="985"/>
      <c r="W1270" s="985"/>
    </row>
    <row r="1271" ht="22.5" hidden="1" customHeight="1">
      <c r="B1271" s="992"/>
      <c r="C1271" s="992"/>
      <c r="D1271" s="1004">
        <f>sumif('الواردات'!H:H,A1271,'الواردات'!L:L)</f>
        <v>0</v>
      </c>
      <c r="E1271" s="999"/>
      <c r="F1271" s="999"/>
      <c r="H1271" s="985"/>
      <c r="I1271" s="985"/>
      <c r="J1271" s="985"/>
      <c r="K1271" s="985"/>
      <c r="L1271" s="985"/>
      <c r="M1271" s="985"/>
      <c r="N1271" s="985"/>
      <c r="P1271" s="985"/>
      <c r="Q1271" s="985"/>
      <c r="R1271" s="985"/>
      <c r="S1271" s="985"/>
      <c r="T1271" s="985"/>
      <c r="U1271" s="985"/>
      <c r="V1271" s="985"/>
      <c r="W1271" s="985"/>
    </row>
    <row r="1272" ht="22.5" hidden="1" customHeight="1">
      <c r="B1272" s="992"/>
      <c r="C1272" s="992"/>
      <c r="D1272" s="1004">
        <f>sumif('الواردات'!H:H,A1272,'الواردات'!L:L)</f>
        <v>0</v>
      </c>
      <c r="E1272" s="999"/>
      <c r="F1272" s="999"/>
      <c r="H1272" s="985"/>
      <c r="I1272" s="985"/>
      <c r="J1272" s="985"/>
      <c r="K1272" s="985"/>
      <c r="L1272" s="985"/>
      <c r="M1272" s="985"/>
      <c r="N1272" s="985"/>
      <c r="P1272" s="985"/>
      <c r="Q1272" s="985"/>
      <c r="R1272" s="985"/>
      <c r="S1272" s="985"/>
      <c r="T1272" s="985"/>
      <c r="U1272" s="985"/>
      <c r="V1272" s="985"/>
      <c r="W1272" s="985"/>
    </row>
    <row r="1273" ht="22.5" hidden="1" customHeight="1">
      <c r="B1273" s="992"/>
      <c r="C1273" s="992"/>
      <c r="D1273" s="1004">
        <f>sumif('الواردات'!H:H,A1273,'الواردات'!L:L)</f>
        <v>0</v>
      </c>
      <c r="E1273" s="999"/>
      <c r="F1273" s="999"/>
      <c r="H1273" s="985"/>
      <c r="I1273" s="985"/>
      <c r="J1273" s="985"/>
      <c r="K1273" s="985"/>
      <c r="L1273" s="985"/>
      <c r="M1273" s="985"/>
      <c r="N1273" s="985"/>
      <c r="P1273" s="985"/>
      <c r="Q1273" s="985"/>
      <c r="R1273" s="985"/>
      <c r="S1273" s="985"/>
      <c r="T1273" s="985"/>
      <c r="U1273" s="985"/>
      <c r="V1273" s="985"/>
      <c r="W1273" s="985"/>
    </row>
    <row r="1274" ht="22.5" hidden="1" customHeight="1">
      <c r="B1274" s="992"/>
      <c r="C1274" s="992"/>
      <c r="D1274" s="1004">
        <f>sumif('الواردات'!H:H,A1274,'الواردات'!L:L)</f>
        <v>0</v>
      </c>
      <c r="E1274" s="999"/>
      <c r="F1274" s="999"/>
      <c r="H1274" s="985"/>
      <c r="I1274" s="985"/>
      <c r="J1274" s="985"/>
      <c r="K1274" s="985"/>
      <c r="L1274" s="985"/>
      <c r="M1274" s="985"/>
      <c r="N1274" s="985"/>
      <c r="P1274" s="985"/>
      <c r="Q1274" s="985"/>
      <c r="R1274" s="985"/>
      <c r="S1274" s="985"/>
      <c r="T1274" s="985"/>
      <c r="U1274" s="985"/>
      <c r="V1274" s="985"/>
      <c r="W1274" s="985"/>
    </row>
    <row r="1275" ht="22.5" hidden="1" customHeight="1">
      <c r="B1275" s="992"/>
      <c r="C1275" s="992"/>
      <c r="D1275" s="1004">
        <f>sumif('الواردات'!H:H,A1275,'الواردات'!L:L)</f>
        <v>0</v>
      </c>
      <c r="E1275" s="999"/>
      <c r="F1275" s="999"/>
      <c r="H1275" s="985"/>
      <c r="I1275" s="985"/>
      <c r="J1275" s="985"/>
      <c r="K1275" s="985"/>
      <c r="L1275" s="985"/>
      <c r="M1275" s="985"/>
      <c r="N1275" s="985"/>
      <c r="P1275" s="985"/>
      <c r="Q1275" s="985"/>
      <c r="R1275" s="985"/>
      <c r="S1275" s="985"/>
      <c r="T1275" s="985"/>
      <c r="U1275" s="985"/>
      <c r="V1275" s="985"/>
      <c r="W1275" s="985"/>
    </row>
    <row r="1276" ht="22.5" hidden="1" customHeight="1">
      <c r="B1276" s="992"/>
      <c r="C1276" s="992"/>
      <c r="D1276" s="1004">
        <f>sumif('الواردات'!H:H,A1276,'الواردات'!L:L)</f>
        <v>0</v>
      </c>
      <c r="E1276" s="999"/>
      <c r="F1276" s="999"/>
      <c r="H1276" s="985"/>
      <c r="I1276" s="985"/>
      <c r="J1276" s="985"/>
      <c r="K1276" s="985"/>
      <c r="L1276" s="985"/>
      <c r="M1276" s="985"/>
      <c r="N1276" s="985"/>
      <c r="P1276" s="985"/>
      <c r="Q1276" s="985"/>
      <c r="R1276" s="985"/>
      <c r="S1276" s="985"/>
      <c r="T1276" s="985"/>
      <c r="U1276" s="985"/>
      <c r="V1276" s="985"/>
      <c r="W1276" s="985"/>
    </row>
    <row r="1277" ht="22.5" hidden="1" customHeight="1">
      <c r="B1277" s="992"/>
      <c r="C1277" s="992"/>
      <c r="D1277" s="1004">
        <f>sumif('الواردات'!H:H,A1277,'الواردات'!L:L)</f>
        <v>0</v>
      </c>
      <c r="E1277" s="999"/>
      <c r="F1277" s="999"/>
      <c r="H1277" s="985"/>
      <c r="I1277" s="985"/>
      <c r="J1277" s="985"/>
      <c r="K1277" s="985"/>
      <c r="L1277" s="985"/>
      <c r="M1277" s="985"/>
      <c r="N1277" s="985"/>
      <c r="P1277" s="985"/>
      <c r="Q1277" s="985"/>
      <c r="R1277" s="985"/>
      <c r="S1277" s="985"/>
      <c r="T1277" s="985"/>
      <c r="U1277" s="985"/>
      <c r="V1277" s="985"/>
      <c r="W1277" s="985"/>
    </row>
    <row r="1278" ht="22.5" hidden="1" customHeight="1">
      <c r="B1278" s="992"/>
      <c r="C1278" s="992"/>
      <c r="D1278" s="1004">
        <f>sumif('الواردات'!H:H,A1278,'الواردات'!L:L)</f>
        <v>0</v>
      </c>
      <c r="E1278" s="999"/>
      <c r="F1278" s="999"/>
      <c r="H1278" s="985"/>
      <c r="I1278" s="985"/>
      <c r="J1278" s="985"/>
      <c r="K1278" s="985"/>
      <c r="L1278" s="985"/>
      <c r="M1278" s="985"/>
      <c r="N1278" s="985"/>
      <c r="P1278" s="985"/>
      <c r="Q1278" s="985"/>
      <c r="R1278" s="985"/>
      <c r="S1278" s="985"/>
      <c r="T1278" s="985"/>
      <c r="U1278" s="985"/>
      <c r="V1278" s="985"/>
      <c r="W1278" s="985"/>
    </row>
    <row r="1279" ht="22.5" hidden="1" customHeight="1">
      <c r="B1279" s="992"/>
      <c r="C1279" s="992"/>
      <c r="D1279" s="1004">
        <f>sumif('الواردات'!H:H,A1279,'الواردات'!L:L)</f>
        <v>0</v>
      </c>
      <c r="E1279" s="999"/>
      <c r="F1279" s="999"/>
      <c r="H1279" s="985"/>
      <c r="I1279" s="985"/>
      <c r="J1279" s="985"/>
      <c r="K1279" s="985"/>
      <c r="L1279" s="985"/>
      <c r="M1279" s="985"/>
      <c r="N1279" s="985"/>
      <c r="P1279" s="985"/>
      <c r="Q1279" s="985"/>
      <c r="R1279" s="985"/>
      <c r="S1279" s="985"/>
      <c r="T1279" s="985"/>
      <c r="U1279" s="985"/>
      <c r="V1279" s="985"/>
      <c r="W1279" s="985"/>
    </row>
    <row r="1280" ht="22.5" hidden="1" customHeight="1">
      <c r="B1280" s="992"/>
      <c r="C1280" s="992"/>
      <c r="D1280" s="1004">
        <f>sumif('الواردات'!H:H,A1280,'الواردات'!L:L)</f>
        <v>0</v>
      </c>
      <c r="E1280" s="999"/>
      <c r="F1280" s="999"/>
      <c r="H1280" s="985"/>
      <c r="I1280" s="985"/>
      <c r="J1280" s="985"/>
      <c r="K1280" s="985"/>
      <c r="L1280" s="985"/>
      <c r="M1280" s="985"/>
      <c r="N1280" s="985"/>
      <c r="P1280" s="985"/>
      <c r="Q1280" s="985"/>
      <c r="R1280" s="985"/>
      <c r="S1280" s="985"/>
      <c r="T1280" s="985"/>
      <c r="U1280" s="985"/>
      <c r="V1280" s="985"/>
      <c r="W1280" s="985"/>
    </row>
    <row r="1281" ht="22.5" hidden="1" customHeight="1">
      <c r="B1281" s="992"/>
      <c r="C1281" s="992"/>
      <c r="D1281" s="1004">
        <f>sumif('الواردات'!H:H,A1281,'الواردات'!L:L)</f>
        <v>0</v>
      </c>
      <c r="E1281" s="999"/>
      <c r="F1281" s="999"/>
      <c r="H1281" s="985"/>
      <c r="I1281" s="985"/>
      <c r="J1281" s="985"/>
      <c r="K1281" s="985"/>
      <c r="L1281" s="985"/>
      <c r="M1281" s="985"/>
      <c r="N1281" s="985"/>
      <c r="P1281" s="985"/>
      <c r="Q1281" s="985"/>
      <c r="R1281" s="985"/>
      <c r="S1281" s="985"/>
      <c r="T1281" s="985"/>
      <c r="U1281" s="985"/>
      <c r="V1281" s="985"/>
      <c r="W1281" s="985"/>
    </row>
    <row r="1282" ht="22.5" hidden="1" customHeight="1">
      <c r="B1282" s="992"/>
      <c r="C1282" s="992"/>
      <c r="D1282" s="1004">
        <f>sumif('الواردات'!H:H,A1282,'الواردات'!L:L)</f>
        <v>0</v>
      </c>
      <c r="E1282" s="999"/>
      <c r="F1282" s="999"/>
      <c r="H1282" s="985"/>
      <c r="I1282" s="985"/>
      <c r="J1282" s="985"/>
      <c r="K1282" s="985"/>
      <c r="L1282" s="985"/>
      <c r="M1282" s="985"/>
      <c r="N1282" s="985"/>
      <c r="P1282" s="985"/>
      <c r="Q1282" s="985"/>
      <c r="R1282" s="985"/>
      <c r="S1282" s="985"/>
      <c r="T1282" s="985"/>
      <c r="U1282" s="985"/>
      <c r="V1282" s="985"/>
      <c r="W1282" s="985"/>
    </row>
    <row r="1283" ht="22.5" hidden="1" customHeight="1">
      <c r="B1283" s="992"/>
      <c r="C1283" s="992"/>
      <c r="D1283" s="1004">
        <f>sumif('الواردات'!H:H,A1283,'الواردات'!L:L)</f>
        <v>0</v>
      </c>
      <c r="E1283" s="999"/>
      <c r="F1283" s="999"/>
      <c r="H1283" s="985"/>
      <c r="I1283" s="985"/>
      <c r="J1283" s="985"/>
      <c r="K1283" s="985"/>
      <c r="L1283" s="985"/>
      <c r="M1283" s="985"/>
      <c r="N1283" s="985"/>
      <c r="P1283" s="985"/>
      <c r="Q1283" s="985"/>
      <c r="R1283" s="985"/>
      <c r="S1283" s="985"/>
      <c r="T1283" s="985"/>
      <c r="U1283" s="985"/>
      <c r="V1283" s="985"/>
      <c r="W1283" s="985"/>
    </row>
    <row r="1284" ht="22.5" hidden="1" customHeight="1">
      <c r="B1284" s="992"/>
      <c r="C1284" s="992"/>
      <c r="D1284" s="1004">
        <f>sumif('الواردات'!H:H,A1284,'الواردات'!L:L)</f>
        <v>0</v>
      </c>
      <c r="E1284" s="999"/>
      <c r="F1284" s="999"/>
      <c r="H1284" s="985"/>
      <c r="I1284" s="985"/>
      <c r="J1284" s="985"/>
      <c r="K1284" s="985"/>
      <c r="L1284" s="985"/>
      <c r="M1284" s="985"/>
      <c r="N1284" s="985"/>
      <c r="P1284" s="985"/>
      <c r="Q1284" s="985"/>
      <c r="R1284" s="985"/>
      <c r="S1284" s="985"/>
      <c r="T1284" s="985"/>
      <c r="U1284" s="985"/>
      <c r="V1284" s="985"/>
      <c r="W1284" s="985"/>
    </row>
    <row r="1285" ht="22.5" hidden="1" customHeight="1">
      <c r="B1285" s="992"/>
      <c r="C1285" s="992"/>
      <c r="D1285" s="1004">
        <f>sumif('الواردات'!H:H,A1285,'الواردات'!L:L)</f>
        <v>0</v>
      </c>
      <c r="E1285" s="999"/>
      <c r="F1285" s="999"/>
      <c r="H1285" s="985"/>
      <c r="I1285" s="985"/>
      <c r="J1285" s="985"/>
      <c r="K1285" s="985"/>
      <c r="L1285" s="985"/>
      <c r="M1285" s="985"/>
      <c r="N1285" s="985"/>
      <c r="P1285" s="985"/>
      <c r="Q1285" s="985"/>
      <c r="R1285" s="985"/>
      <c r="S1285" s="985"/>
      <c r="T1285" s="985"/>
      <c r="U1285" s="985"/>
      <c r="V1285" s="985"/>
      <c r="W1285" s="985"/>
    </row>
    <row r="1286" ht="22.5" hidden="1" customHeight="1">
      <c r="B1286" s="992"/>
      <c r="C1286" s="992"/>
      <c r="D1286" s="1004">
        <f>sumif('الواردات'!H:H,A1286,'الواردات'!L:L)</f>
        <v>0</v>
      </c>
      <c r="E1286" s="999"/>
      <c r="F1286" s="999"/>
      <c r="H1286" s="985"/>
      <c r="I1286" s="985"/>
      <c r="J1286" s="985"/>
      <c r="K1286" s="985"/>
      <c r="L1286" s="985"/>
      <c r="M1286" s="985"/>
      <c r="N1286" s="985"/>
      <c r="P1286" s="985"/>
      <c r="Q1286" s="985"/>
      <c r="R1286" s="985"/>
      <c r="S1286" s="985"/>
      <c r="T1286" s="985"/>
      <c r="U1286" s="985"/>
      <c r="V1286" s="985"/>
      <c r="W1286" s="985"/>
    </row>
    <row r="1287" ht="22.5" hidden="1" customHeight="1">
      <c r="B1287" s="992"/>
      <c r="C1287" s="992"/>
      <c r="D1287" s="1004">
        <f>sumif('الواردات'!H:H,A1287,'الواردات'!L:L)</f>
        <v>0</v>
      </c>
      <c r="E1287" s="999"/>
      <c r="F1287" s="999"/>
      <c r="H1287" s="985"/>
      <c r="I1287" s="985"/>
      <c r="J1287" s="985"/>
      <c r="K1287" s="985"/>
      <c r="L1287" s="985"/>
      <c r="M1287" s="985"/>
      <c r="N1287" s="985"/>
      <c r="P1287" s="985"/>
      <c r="Q1287" s="985"/>
      <c r="R1287" s="985"/>
      <c r="S1287" s="985"/>
      <c r="T1287" s="985"/>
      <c r="U1287" s="985"/>
      <c r="V1287" s="985"/>
      <c r="W1287" s="985"/>
    </row>
    <row r="1288" ht="22.5" hidden="1" customHeight="1">
      <c r="B1288" s="992"/>
      <c r="C1288" s="992"/>
      <c r="D1288" s="1004">
        <f>sumif('الواردات'!H:H,A1288,'الواردات'!L:L)</f>
        <v>0</v>
      </c>
      <c r="E1288" s="999"/>
      <c r="F1288" s="999"/>
      <c r="H1288" s="985"/>
      <c r="I1288" s="985"/>
      <c r="J1288" s="985"/>
      <c r="K1288" s="985"/>
      <c r="L1288" s="985"/>
      <c r="M1288" s="985"/>
      <c r="N1288" s="985"/>
      <c r="P1288" s="985"/>
      <c r="Q1288" s="985"/>
      <c r="R1288" s="985"/>
      <c r="S1288" s="985"/>
      <c r="T1288" s="985"/>
      <c r="U1288" s="985"/>
      <c r="V1288" s="985"/>
      <c r="W1288" s="985"/>
    </row>
    <row r="1289" ht="22.5" hidden="1" customHeight="1">
      <c r="B1289" s="992"/>
      <c r="C1289" s="992"/>
      <c r="D1289" s="1004">
        <f>sumif('الواردات'!H:H,A1289,'الواردات'!L:L)</f>
        <v>0</v>
      </c>
      <c r="E1289" s="999"/>
      <c r="F1289" s="999"/>
      <c r="H1289" s="985"/>
      <c r="I1289" s="985"/>
      <c r="J1289" s="985"/>
      <c r="K1289" s="985"/>
      <c r="L1289" s="985"/>
      <c r="M1289" s="985"/>
      <c r="N1289" s="985"/>
      <c r="P1289" s="985"/>
      <c r="Q1289" s="985"/>
      <c r="R1289" s="985"/>
      <c r="S1289" s="985"/>
      <c r="T1289" s="985"/>
      <c r="U1289" s="985"/>
      <c r="V1289" s="985"/>
      <c r="W1289" s="985"/>
    </row>
    <row r="1290" ht="22.5" hidden="1" customHeight="1">
      <c r="B1290" s="992"/>
      <c r="C1290" s="992"/>
      <c r="D1290" s="1004">
        <f>sumif('الواردات'!H:H,A1290,'الواردات'!L:L)</f>
        <v>0</v>
      </c>
      <c r="E1290" s="999"/>
      <c r="F1290" s="999"/>
      <c r="H1290" s="985"/>
      <c r="I1290" s="985"/>
      <c r="J1290" s="985"/>
      <c r="K1290" s="985"/>
      <c r="L1290" s="985"/>
      <c r="M1290" s="985"/>
      <c r="N1290" s="985"/>
      <c r="P1290" s="985"/>
      <c r="Q1290" s="985"/>
      <c r="R1290" s="985"/>
      <c r="S1290" s="985"/>
      <c r="T1290" s="985"/>
      <c r="U1290" s="985"/>
      <c r="V1290" s="985"/>
      <c r="W1290" s="985"/>
    </row>
    <row r="1291" ht="22.5" hidden="1" customHeight="1">
      <c r="B1291" s="992"/>
      <c r="C1291" s="992"/>
      <c r="D1291" s="1004">
        <f>sumif('الواردات'!H:H,A1291,'الواردات'!L:L)</f>
        <v>0</v>
      </c>
      <c r="E1291" s="999"/>
      <c r="F1291" s="999"/>
      <c r="H1291" s="985"/>
      <c r="I1291" s="985"/>
      <c r="J1291" s="985"/>
      <c r="K1291" s="985"/>
      <c r="L1291" s="985"/>
      <c r="M1291" s="985"/>
      <c r="N1291" s="985"/>
      <c r="P1291" s="985"/>
      <c r="Q1291" s="985"/>
      <c r="R1291" s="985"/>
      <c r="S1291" s="985"/>
      <c r="T1291" s="985"/>
      <c r="U1291" s="985"/>
      <c r="V1291" s="985"/>
      <c r="W1291" s="985"/>
    </row>
    <row r="1292" ht="22.5" hidden="1" customHeight="1">
      <c r="B1292" s="992"/>
      <c r="C1292" s="992"/>
      <c r="D1292" s="1004">
        <f>sumif('الواردات'!H:H,A1292,'الواردات'!L:L)</f>
        <v>0</v>
      </c>
      <c r="E1292" s="999"/>
      <c r="F1292" s="999"/>
      <c r="H1292" s="985"/>
      <c r="I1292" s="985"/>
      <c r="J1292" s="985"/>
      <c r="K1292" s="985"/>
      <c r="L1292" s="985"/>
      <c r="M1292" s="985"/>
      <c r="N1292" s="985"/>
      <c r="P1292" s="985"/>
      <c r="Q1292" s="985"/>
      <c r="R1292" s="985"/>
      <c r="S1292" s="985"/>
      <c r="T1292" s="985"/>
      <c r="U1292" s="985"/>
      <c r="V1292" s="985"/>
      <c r="W1292" s="985"/>
    </row>
    <row r="1293" ht="22.5" hidden="1" customHeight="1">
      <c r="B1293" s="992"/>
      <c r="C1293" s="992"/>
      <c r="D1293" s="1004">
        <f>sumif('الواردات'!H:H,A1293,'الواردات'!L:L)</f>
        <v>0</v>
      </c>
      <c r="E1293" s="999"/>
      <c r="F1293" s="999"/>
      <c r="H1293" s="985"/>
      <c r="I1293" s="985"/>
      <c r="J1293" s="985"/>
      <c r="K1293" s="985"/>
      <c r="L1293" s="985"/>
      <c r="M1293" s="985"/>
      <c r="N1293" s="985"/>
      <c r="P1293" s="985"/>
      <c r="Q1293" s="985"/>
      <c r="R1293" s="985"/>
      <c r="S1293" s="985"/>
      <c r="T1293" s="985"/>
      <c r="U1293" s="985"/>
      <c r="V1293" s="985"/>
      <c r="W1293" s="985"/>
    </row>
    <row r="1294" ht="22.5" hidden="1" customHeight="1">
      <c r="B1294" s="992"/>
      <c r="C1294" s="992"/>
      <c r="D1294" s="1004">
        <f>sumif('الواردات'!H:H,A1294,'الواردات'!L:L)</f>
        <v>0</v>
      </c>
      <c r="E1294" s="999"/>
      <c r="F1294" s="999"/>
      <c r="H1294" s="985"/>
      <c r="I1294" s="985"/>
      <c r="J1294" s="985"/>
      <c r="K1294" s="985"/>
      <c r="L1294" s="985"/>
      <c r="M1294" s="985"/>
      <c r="N1294" s="985"/>
      <c r="P1294" s="985"/>
      <c r="Q1294" s="985"/>
      <c r="R1294" s="985"/>
      <c r="S1294" s="985"/>
      <c r="T1294" s="985"/>
      <c r="U1294" s="985"/>
      <c r="V1294" s="985"/>
      <c r="W1294" s="985"/>
    </row>
    <row r="1295" ht="22.5" hidden="1" customHeight="1">
      <c r="B1295" s="992"/>
      <c r="C1295" s="992"/>
      <c r="D1295" s="1004">
        <f>sumif('الواردات'!H:H,A1295,'الواردات'!L:L)</f>
        <v>0</v>
      </c>
      <c r="E1295" s="999"/>
      <c r="F1295" s="999"/>
      <c r="H1295" s="985"/>
      <c r="I1295" s="985"/>
      <c r="J1295" s="985"/>
      <c r="K1295" s="985"/>
      <c r="L1295" s="985"/>
      <c r="M1295" s="985"/>
      <c r="N1295" s="985"/>
      <c r="P1295" s="985"/>
      <c r="Q1295" s="985"/>
      <c r="R1295" s="985"/>
      <c r="S1295" s="985"/>
      <c r="T1295" s="985"/>
      <c r="U1295" s="985"/>
      <c r="V1295" s="985"/>
      <c r="W1295" s="985"/>
    </row>
    <row r="1296" ht="22.5" hidden="1" customHeight="1">
      <c r="B1296" s="992"/>
      <c r="C1296" s="992"/>
      <c r="D1296" s="1004">
        <f>sumif('الواردات'!H:H,A1296,'الواردات'!L:L)</f>
        <v>0</v>
      </c>
      <c r="E1296" s="999"/>
      <c r="F1296" s="999"/>
      <c r="H1296" s="985"/>
      <c r="I1296" s="985"/>
      <c r="J1296" s="985"/>
      <c r="K1296" s="985"/>
      <c r="L1296" s="985"/>
      <c r="M1296" s="985"/>
      <c r="N1296" s="985"/>
      <c r="P1296" s="985"/>
      <c r="Q1296" s="985"/>
      <c r="R1296" s="985"/>
      <c r="S1296" s="985"/>
      <c r="T1296" s="985"/>
      <c r="U1296" s="985"/>
      <c r="V1296" s="985"/>
      <c r="W1296" s="985"/>
    </row>
    <row r="1297" ht="22.5" hidden="1" customHeight="1">
      <c r="B1297" s="992"/>
      <c r="C1297" s="992"/>
      <c r="D1297" s="1004">
        <f>sumif('الواردات'!H:H,A1297,'الواردات'!L:L)</f>
        <v>0</v>
      </c>
      <c r="E1297" s="999"/>
      <c r="F1297" s="999"/>
      <c r="H1297" s="985"/>
      <c r="I1297" s="985"/>
      <c r="J1297" s="985"/>
      <c r="K1297" s="985"/>
      <c r="L1297" s="985"/>
      <c r="M1297" s="985"/>
      <c r="N1297" s="985"/>
      <c r="P1297" s="985"/>
      <c r="Q1297" s="985"/>
      <c r="R1297" s="985"/>
      <c r="S1297" s="985"/>
      <c r="T1297" s="985"/>
      <c r="U1297" s="985"/>
      <c r="V1297" s="985"/>
      <c r="W1297" s="985"/>
    </row>
    <row r="1298" ht="22.5" hidden="1" customHeight="1">
      <c r="B1298" s="992"/>
      <c r="C1298" s="992"/>
      <c r="D1298" s="1004">
        <f>sumif('الواردات'!H:H,A1298,'الواردات'!L:L)</f>
        <v>0</v>
      </c>
      <c r="E1298" s="999"/>
      <c r="F1298" s="999"/>
      <c r="H1298" s="985"/>
      <c r="I1298" s="985"/>
      <c r="J1298" s="985"/>
      <c r="K1298" s="985"/>
      <c r="L1298" s="985"/>
      <c r="M1298" s="985"/>
      <c r="N1298" s="985"/>
      <c r="P1298" s="985"/>
      <c r="Q1298" s="985"/>
      <c r="R1298" s="985"/>
      <c r="S1298" s="985"/>
      <c r="T1298" s="985"/>
      <c r="U1298" s="985"/>
      <c r="V1298" s="985"/>
      <c r="W1298" s="985"/>
    </row>
    <row r="1299" ht="22.5" hidden="1" customHeight="1">
      <c r="B1299" s="992"/>
      <c r="C1299" s="992"/>
      <c r="D1299" s="1004">
        <f>sumif('الواردات'!H:H,A1299,'الواردات'!L:L)</f>
        <v>0</v>
      </c>
      <c r="E1299" s="999"/>
      <c r="F1299" s="999"/>
      <c r="H1299" s="985"/>
      <c r="I1299" s="985"/>
      <c r="J1299" s="985"/>
      <c r="K1299" s="985"/>
      <c r="L1299" s="985"/>
      <c r="M1299" s="985"/>
      <c r="N1299" s="985"/>
      <c r="P1299" s="985"/>
      <c r="Q1299" s="985"/>
      <c r="R1299" s="985"/>
      <c r="S1299" s="985"/>
      <c r="T1299" s="985"/>
      <c r="U1299" s="985"/>
      <c r="V1299" s="985"/>
      <c r="W1299" s="985"/>
    </row>
    <row r="1300" ht="22.5" hidden="1" customHeight="1">
      <c r="B1300" s="992"/>
      <c r="C1300" s="992"/>
      <c r="D1300" s="1004">
        <f>sumif('الواردات'!H:H,A1300,'الواردات'!L:L)</f>
        <v>0</v>
      </c>
      <c r="E1300" s="999"/>
      <c r="F1300" s="999"/>
      <c r="H1300" s="985"/>
      <c r="I1300" s="985"/>
      <c r="J1300" s="985"/>
      <c r="K1300" s="985"/>
      <c r="L1300" s="985"/>
      <c r="M1300" s="985"/>
      <c r="N1300" s="985"/>
      <c r="P1300" s="985"/>
      <c r="Q1300" s="985"/>
      <c r="R1300" s="985"/>
      <c r="S1300" s="985"/>
      <c r="T1300" s="985"/>
      <c r="U1300" s="985"/>
      <c r="V1300" s="985"/>
      <c r="W1300" s="985"/>
    </row>
    <row r="1301" ht="22.5" hidden="1" customHeight="1">
      <c r="B1301" s="992"/>
      <c r="C1301" s="992"/>
      <c r="D1301" s="1004">
        <f>sumif('الواردات'!H:H,A1301,'الواردات'!L:L)</f>
        <v>0</v>
      </c>
      <c r="E1301" s="999"/>
      <c r="F1301" s="999"/>
      <c r="H1301" s="985"/>
      <c r="I1301" s="985"/>
      <c r="J1301" s="985"/>
      <c r="K1301" s="985"/>
      <c r="L1301" s="985"/>
      <c r="M1301" s="985"/>
      <c r="N1301" s="985"/>
      <c r="P1301" s="985"/>
      <c r="Q1301" s="985"/>
      <c r="R1301" s="985"/>
      <c r="S1301" s="985"/>
      <c r="T1301" s="985"/>
      <c r="U1301" s="985"/>
      <c r="V1301" s="985"/>
      <c r="W1301" s="985"/>
    </row>
    <row r="1302" ht="22.5" hidden="1" customHeight="1">
      <c r="B1302" s="992"/>
      <c r="C1302" s="992"/>
      <c r="D1302" s="1004">
        <f>sumif('الواردات'!H:H,A1302,'الواردات'!L:L)</f>
        <v>0</v>
      </c>
      <c r="E1302" s="999"/>
      <c r="F1302" s="999"/>
      <c r="H1302" s="985"/>
      <c r="I1302" s="985"/>
      <c r="J1302" s="985"/>
      <c r="K1302" s="985"/>
      <c r="L1302" s="985"/>
      <c r="M1302" s="985"/>
      <c r="N1302" s="985"/>
      <c r="P1302" s="985"/>
      <c r="Q1302" s="985"/>
      <c r="R1302" s="985"/>
      <c r="S1302" s="985"/>
      <c r="T1302" s="985"/>
      <c r="U1302" s="985"/>
      <c r="V1302" s="985"/>
      <c r="W1302" s="985"/>
    </row>
    <row r="1303" ht="22.5" hidden="1" customHeight="1">
      <c r="B1303" s="992"/>
      <c r="C1303" s="992"/>
      <c r="D1303" s="1004">
        <f>sumif('الواردات'!H:H,A1303,'الواردات'!L:L)</f>
        <v>0</v>
      </c>
      <c r="E1303" s="999"/>
      <c r="F1303" s="999"/>
      <c r="H1303" s="985"/>
      <c r="I1303" s="985"/>
      <c r="J1303" s="985"/>
      <c r="K1303" s="985"/>
      <c r="L1303" s="985"/>
      <c r="M1303" s="985"/>
      <c r="N1303" s="985"/>
      <c r="P1303" s="985"/>
      <c r="Q1303" s="985"/>
      <c r="R1303" s="985"/>
      <c r="S1303" s="985"/>
      <c r="T1303" s="985"/>
      <c r="U1303" s="985"/>
      <c r="V1303" s="985"/>
      <c r="W1303" s="985"/>
    </row>
    <row r="1304" ht="22.5" hidden="1" customHeight="1">
      <c r="B1304" s="992"/>
      <c r="C1304" s="992"/>
      <c r="D1304" s="1004">
        <f>sumif('الواردات'!H:H,A1304,'الواردات'!L:L)</f>
        <v>0</v>
      </c>
      <c r="E1304" s="999"/>
      <c r="F1304" s="999"/>
      <c r="H1304" s="985"/>
      <c r="I1304" s="985"/>
      <c r="J1304" s="985"/>
      <c r="K1304" s="985"/>
      <c r="L1304" s="985"/>
      <c r="M1304" s="985"/>
      <c r="N1304" s="985"/>
      <c r="P1304" s="985"/>
      <c r="Q1304" s="985"/>
      <c r="R1304" s="985"/>
      <c r="S1304" s="985"/>
      <c r="T1304" s="985"/>
      <c r="U1304" s="985"/>
      <c r="V1304" s="985"/>
      <c r="W1304" s="985"/>
    </row>
    <row r="1305" ht="22.5" hidden="1" customHeight="1">
      <c r="B1305" s="992"/>
      <c r="C1305" s="992"/>
      <c r="D1305" s="1004">
        <f>sumif('الواردات'!H:H,A1305,'الواردات'!L:L)</f>
        <v>0</v>
      </c>
      <c r="E1305" s="999"/>
      <c r="F1305" s="999"/>
      <c r="H1305" s="985"/>
      <c r="I1305" s="985"/>
      <c r="J1305" s="985"/>
      <c r="K1305" s="985"/>
      <c r="L1305" s="985"/>
      <c r="M1305" s="985"/>
      <c r="N1305" s="985"/>
      <c r="P1305" s="985"/>
      <c r="Q1305" s="985"/>
      <c r="R1305" s="985"/>
      <c r="S1305" s="985"/>
      <c r="T1305" s="985"/>
      <c r="U1305" s="985"/>
      <c r="V1305" s="985"/>
      <c r="W1305" s="985"/>
    </row>
    <row r="1306" ht="22.5" hidden="1" customHeight="1">
      <c r="B1306" s="992"/>
      <c r="C1306" s="992"/>
      <c r="D1306" s="1004">
        <f>sumif('الواردات'!H:H,A1306,'الواردات'!L:L)</f>
        <v>0</v>
      </c>
      <c r="E1306" s="999"/>
      <c r="F1306" s="999"/>
      <c r="H1306" s="985"/>
      <c r="I1306" s="985"/>
      <c r="J1306" s="985"/>
      <c r="K1306" s="985"/>
      <c r="L1306" s="985"/>
      <c r="M1306" s="985"/>
      <c r="N1306" s="985"/>
      <c r="P1306" s="985"/>
      <c r="Q1306" s="985"/>
      <c r="R1306" s="985"/>
      <c r="S1306" s="985"/>
      <c r="T1306" s="985"/>
      <c r="U1306" s="985"/>
      <c r="V1306" s="985"/>
      <c r="W1306" s="985"/>
    </row>
    <row r="1307" ht="22.5" hidden="1" customHeight="1">
      <c r="B1307" s="992"/>
      <c r="C1307" s="992"/>
      <c r="D1307" s="1004">
        <f>sumif('الواردات'!H:H,A1307,'الواردات'!L:L)</f>
        <v>0</v>
      </c>
      <c r="E1307" s="999"/>
      <c r="F1307" s="999"/>
      <c r="H1307" s="985"/>
      <c r="I1307" s="985"/>
      <c r="J1307" s="985"/>
      <c r="K1307" s="985"/>
      <c r="L1307" s="985"/>
      <c r="M1307" s="985"/>
      <c r="N1307" s="985"/>
      <c r="P1307" s="985"/>
      <c r="Q1307" s="985"/>
      <c r="R1307" s="985"/>
      <c r="S1307" s="985"/>
      <c r="T1307" s="985"/>
      <c r="U1307" s="985"/>
      <c r="V1307" s="985"/>
      <c r="W1307" s="985"/>
    </row>
    <row r="1308" ht="22.5" hidden="1" customHeight="1">
      <c r="B1308" s="992"/>
      <c r="C1308" s="992"/>
      <c r="D1308" s="1004">
        <f>sumif('الواردات'!H:H,A1308,'الواردات'!L:L)</f>
        <v>0</v>
      </c>
      <c r="E1308" s="999"/>
      <c r="F1308" s="999"/>
      <c r="H1308" s="985"/>
      <c r="I1308" s="985"/>
      <c r="J1308" s="985"/>
      <c r="K1308" s="985"/>
      <c r="L1308" s="985"/>
      <c r="M1308" s="985"/>
      <c r="N1308" s="985"/>
      <c r="P1308" s="985"/>
      <c r="Q1308" s="985"/>
      <c r="R1308" s="985"/>
      <c r="S1308" s="985"/>
      <c r="T1308" s="985"/>
      <c r="U1308" s="985"/>
      <c r="V1308" s="985"/>
      <c r="W1308" s="985"/>
    </row>
    <row r="1309" ht="22.5" hidden="1" customHeight="1">
      <c r="B1309" s="992"/>
      <c r="C1309" s="992"/>
      <c r="D1309" s="1004">
        <f>sumif('الواردات'!H:H,A1309,'الواردات'!L:L)</f>
        <v>0</v>
      </c>
      <c r="E1309" s="999"/>
      <c r="F1309" s="999"/>
      <c r="H1309" s="985"/>
      <c r="I1309" s="985"/>
      <c r="J1309" s="985"/>
      <c r="K1309" s="985"/>
      <c r="L1309" s="985"/>
      <c r="M1309" s="985"/>
      <c r="N1309" s="985"/>
      <c r="P1309" s="985"/>
      <c r="Q1309" s="985"/>
      <c r="R1309" s="985"/>
      <c r="S1309" s="985"/>
      <c r="T1309" s="985"/>
      <c r="U1309" s="985"/>
      <c r="V1309" s="985"/>
      <c r="W1309" s="985"/>
    </row>
    <row r="1310" ht="22.5" hidden="1" customHeight="1">
      <c r="B1310" s="992"/>
      <c r="C1310" s="992"/>
      <c r="D1310" s="1004">
        <f>sumif('الواردات'!H:H,A1310,'الواردات'!L:L)</f>
        <v>0</v>
      </c>
      <c r="E1310" s="999"/>
      <c r="F1310" s="999"/>
      <c r="H1310" s="985"/>
      <c r="I1310" s="985"/>
      <c r="J1310" s="985"/>
      <c r="K1310" s="985"/>
      <c r="L1310" s="985"/>
      <c r="M1310" s="985"/>
      <c r="N1310" s="985"/>
      <c r="P1310" s="985"/>
      <c r="Q1310" s="985"/>
      <c r="R1310" s="985"/>
      <c r="S1310" s="985"/>
      <c r="T1310" s="985"/>
      <c r="U1310" s="985"/>
      <c r="V1310" s="985"/>
      <c r="W1310" s="985"/>
    </row>
    <row r="1311" ht="22.5" hidden="1" customHeight="1">
      <c r="B1311" s="992"/>
      <c r="C1311" s="992"/>
      <c r="D1311" s="1004">
        <f>sumif('الواردات'!H:H,A1311,'الواردات'!L:L)</f>
        <v>0</v>
      </c>
      <c r="E1311" s="999"/>
      <c r="F1311" s="999"/>
      <c r="H1311" s="985"/>
      <c r="I1311" s="985"/>
      <c r="J1311" s="985"/>
      <c r="K1311" s="985"/>
      <c r="L1311" s="985"/>
      <c r="M1311" s="985"/>
      <c r="N1311" s="985"/>
      <c r="P1311" s="985"/>
      <c r="Q1311" s="985"/>
      <c r="R1311" s="985"/>
      <c r="S1311" s="985"/>
      <c r="T1311" s="985"/>
      <c r="U1311" s="985"/>
      <c r="V1311" s="985"/>
      <c r="W1311" s="985"/>
    </row>
    <row r="1312" ht="22.5" hidden="1" customHeight="1">
      <c r="B1312" s="992"/>
      <c r="C1312" s="992"/>
      <c r="D1312" s="1004">
        <f>sumif('الواردات'!H:H,A1312,'الواردات'!L:L)</f>
        <v>0</v>
      </c>
      <c r="E1312" s="999"/>
      <c r="F1312" s="999"/>
      <c r="H1312" s="985"/>
      <c r="I1312" s="985"/>
      <c r="J1312" s="985"/>
      <c r="K1312" s="985"/>
      <c r="L1312" s="985"/>
      <c r="M1312" s="985"/>
      <c r="N1312" s="985"/>
      <c r="P1312" s="985"/>
      <c r="Q1312" s="985"/>
      <c r="R1312" s="985"/>
      <c r="S1312" s="985"/>
      <c r="T1312" s="985"/>
      <c r="U1312" s="985"/>
      <c r="V1312" s="985"/>
      <c r="W1312" s="985"/>
    </row>
    <row r="1313" ht="22.5" hidden="1" customHeight="1">
      <c r="B1313" s="992"/>
      <c r="C1313" s="992"/>
      <c r="D1313" s="1004">
        <f>sumif('الواردات'!H:H,A1313,'الواردات'!L:L)</f>
        <v>0</v>
      </c>
      <c r="E1313" s="999"/>
      <c r="F1313" s="999"/>
      <c r="H1313" s="985"/>
      <c r="I1313" s="985"/>
      <c r="J1313" s="985"/>
      <c r="K1313" s="985"/>
      <c r="L1313" s="985"/>
      <c r="M1313" s="985"/>
      <c r="N1313" s="985"/>
      <c r="P1313" s="985"/>
      <c r="Q1313" s="985"/>
      <c r="R1313" s="985"/>
      <c r="S1313" s="985"/>
      <c r="T1313" s="985"/>
      <c r="U1313" s="985"/>
      <c r="V1313" s="985"/>
      <c r="W1313" s="985"/>
    </row>
    <row r="1314" ht="22.5" hidden="1" customHeight="1">
      <c r="B1314" s="992"/>
      <c r="C1314" s="992"/>
      <c r="D1314" s="1004">
        <f>sumif('الواردات'!H:H,A1314,'الواردات'!L:L)</f>
        <v>0</v>
      </c>
      <c r="E1314" s="999"/>
      <c r="F1314" s="999"/>
      <c r="H1314" s="985"/>
      <c r="I1314" s="985"/>
      <c r="J1314" s="985"/>
      <c r="K1314" s="985"/>
      <c r="L1314" s="985"/>
      <c r="M1314" s="985"/>
      <c r="N1314" s="985"/>
      <c r="P1314" s="985"/>
      <c r="Q1314" s="985"/>
      <c r="R1314" s="985"/>
      <c r="S1314" s="985"/>
      <c r="T1314" s="985"/>
      <c r="U1314" s="985"/>
      <c r="V1314" s="985"/>
      <c r="W1314" s="985"/>
    </row>
    <row r="1315" ht="22.5" hidden="1" customHeight="1">
      <c r="B1315" s="992"/>
      <c r="C1315" s="992"/>
      <c r="D1315" s="1004">
        <f>sumif('الواردات'!H:H,A1315,'الواردات'!L:L)</f>
        <v>0</v>
      </c>
      <c r="E1315" s="999"/>
      <c r="F1315" s="999"/>
      <c r="H1315" s="985"/>
      <c r="I1315" s="985"/>
      <c r="J1315" s="985"/>
      <c r="K1315" s="985"/>
      <c r="L1315" s="985"/>
      <c r="M1315" s="985"/>
      <c r="N1315" s="985"/>
      <c r="P1315" s="985"/>
      <c r="Q1315" s="985"/>
      <c r="R1315" s="985"/>
      <c r="S1315" s="985"/>
      <c r="T1315" s="985"/>
      <c r="U1315" s="985"/>
      <c r="V1315" s="985"/>
      <c r="W1315" s="985"/>
    </row>
    <row r="1316" ht="22.5" hidden="1" customHeight="1">
      <c r="B1316" s="992"/>
      <c r="C1316" s="992"/>
      <c r="D1316" s="1004">
        <f>sumif('الواردات'!H:H,A1316,'الواردات'!L:L)</f>
        <v>0</v>
      </c>
      <c r="E1316" s="999"/>
      <c r="F1316" s="999"/>
      <c r="H1316" s="985"/>
      <c r="I1316" s="985"/>
      <c r="J1316" s="985"/>
      <c r="K1316" s="985"/>
      <c r="L1316" s="985"/>
      <c r="M1316" s="985"/>
      <c r="N1316" s="985"/>
      <c r="P1316" s="985"/>
      <c r="Q1316" s="985"/>
      <c r="R1316" s="985"/>
      <c r="S1316" s="985"/>
      <c r="T1316" s="985"/>
      <c r="U1316" s="985"/>
      <c r="V1316" s="985"/>
      <c r="W1316" s="985"/>
    </row>
    <row r="1317" ht="22.5" hidden="1" customHeight="1">
      <c r="B1317" s="992"/>
      <c r="C1317" s="992"/>
      <c r="D1317" s="1004">
        <f>sumif('الواردات'!H:H,A1317,'الواردات'!L:L)</f>
        <v>0</v>
      </c>
      <c r="E1317" s="999"/>
      <c r="F1317" s="999"/>
      <c r="H1317" s="985"/>
      <c r="I1317" s="985"/>
      <c r="J1317" s="985"/>
      <c r="K1317" s="985"/>
      <c r="L1317" s="985"/>
      <c r="M1317" s="985"/>
      <c r="N1317" s="985"/>
      <c r="P1317" s="985"/>
      <c r="Q1317" s="985"/>
      <c r="R1317" s="985"/>
      <c r="S1317" s="985"/>
      <c r="T1317" s="985"/>
      <c r="U1317" s="985"/>
      <c r="V1317" s="985"/>
      <c r="W1317" s="985"/>
    </row>
    <row r="1318" ht="22.5" hidden="1" customHeight="1">
      <c r="B1318" s="992"/>
      <c r="C1318" s="992"/>
      <c r="D1318" s="1004">
        <f>sumif('الواردات'!H:H,A1318,'الواردات'!L:L)</f>
        <v>0</v>
      </c>
      <c r="E1318" s="999"/>
      <c r="F1318" s="999"/>
      <c r="H1318" s="985"/>
      <c r="I1318" s="985"/>
      <c r="J1318" s="985"/>
      <c r="K1318" s="985"/>
      <c r="L1318" s="985"/>
      <c r="M1318" s="985"/>
      <c r="N1318" s="985"/>
      <c r="P1318" s="985"/>
      <c r="Q1318" s="985"/>
      <c r="R1318" s="985"/>
      <c r="S1318" s="985"/>
      <c r="T1318" s="985"/>
      <c r="U1318" s="985"/>
      <c r="V1318" s="985"/>
      <c r="W1318" s="985"/>
    </row>
    <row r="1319" ht="22.5" hidden="1" customHeight="1">
      <c r="B1319" s="992"/>
      <c r="C1319" s="992"/>
      <c r="D1319" s="1004">
        <f>sumif('الواردات'!H:H,A1319,'الواردات'!L:L)</f>
        <v>0</v>
      </c>
      <c r="E1319" s="999"/>
      <c r="F1319" s="999"/>
      <c r="H1319" s="985"/>
      <c r="I1319" s="985"/>
      <c r="J1319" s="985"/>
      <c r="K1319" s="985"/>
      <c r="L1319" s="985"/>
      <c r="M1319" s="985"/>
      <c r="N1319" s="985"/>
      <c r="P1319" s="985"/>
      <c r="Q1319" s="985"/>
      <c r="R1319" s="985"/>
      <c r="S1319" s="985"/>
      <c r="T1319" s="985"/>
      <c r="U1319" s="985"/>
      <c r="V1319" s="985"/>
      <c r="W1319" s="985"/>
    </row>
    <row r="1320" ht="22.5" hidden="1" customHeight="1">
      <c r="B1320" s="992"/>
      <c r="C1320" s="992"/>
      <c r="D1320" s="1004">
        <f>sumif('الواردات'!H:H,A1320,'الواردات'!L:L)</f>
        <v>0</v>
      </c>
      <c r="E1320" s="999"/>
      <c r="F1320" s="999"/>
      <c r="H1320" s="985"/>
      <c r="I1320" s="985"/>
      <c r="J1320" s="985"/>
      <c r="K1320" s="985"/>
      <c r="L1320" s="985"/>
      <c r="M1320" s="985"/>
      <c r="N1320" s="985"/>
      <c r="P1320" s="985"/>
      <c r="Q1320" s="985"/>
      <c r="R1320" s="985"/>
      <c r="S1320" s="985"/>
      <c r="T1320" s="985"/>
      <c r="U1320" s="985"/>
      <c r="V1320" s="985"/>
      <c r="W1320" s="985"/>
    </row>
    <row r="1321" ht="22.5" hidden="1" customHeight="1">
      <c r="B1321" s="992"/>
      <c r="C1321" s="992"/>
      <c r="D1321" s="1004">
        <f>sumif('الواردات'!H:H,A1321,'الواردات'!L:L)</f>
        <v>0</v>
      </c>
      <c r="E1321" s="999"/>
      <c r="F1321" s="999"/>
      <c r="H1321" s="985"/>
      <c r="I1321" s="985"/>
      <c r="J1321" s="985"/>
      <c r="K1321" s="985"/>
      <c r="L1321" s="985"/>
      <c r="M1321" s="985"/>
      <c r="N1321" s="985"/>
      <c r="P1321" s="985"/>
      <c r="Q1321" s="985"/>
      <c r="R1321" s="985"/>
      <c r="S1321" s="985"/>
      <c r="T1321" s="985"/>
      <c r="U1321" s="985"/>
      <c r="V1321" s="985"/>
      <c r="W1321" s="985"/>
    </row>
    <row r="1322" ht="22.5" hidden="1" customHeight="1">
      <c r="B1322" s="992"/>
      <c r="C1322" s="992"/>
      <c r="D1322" s="1004">
        <f>sumif('الواردات'!H:H,A1322,'الواردات'!L:L)</f>
        <v>0</v>
      </c>
      <c r="E1322" s="999"/>
      <c r="F1322" s="999"/>
      <c r="H1322" s="985"/>
      <c r="I1322" s="985"/>
      <c r="J1322" s="985"/>
      <c r="K1322" s="985"/>
      <c r="L1322" s="985"/>
      <c r="M1322" s="985"/>
      <c r="N1322" s="985"/>
      <c r="P1322" s="985"/>
      <c r="Q1322" s="985"/>
      <c r="R1322" s="985"/>
      <c r="S1322" s="985"/>
      <c r="T1322" s="985"/>
      <c r="U1322" s="985"/>
      <c r="V1322" s="985"/>
      <c r="W1322" s="985"/>
    </row>
    <row r="1323" ht="22.5" hidden="1" customHeight="1">
      <c r="B1323" s="992"/>
      <c r="C1323" s="992"/>
      <c r="D1323" s="1004">
        <f>sumif('الواردات'!H:H,A1323,'الواردات'!L:L)</f>
        <v>0</v>
      </c>
      <c r="E1323" s="999"/>
      <c r="F1323" s="999"/>
      <c r="H1323" s="985"/>
      <c r="I1323" s="985"/>
      <c r="J1323" s="985"/>
      <c r="K1323" s="985"/>
      <c r="L1323" s="985"/>
      <c r="M1323" s="985"/>
      <c r="N1323" s="985"/>
      <c r="P1323" s="985"/>
      <c r="Q1323" s="985"/>
      <c r="R1323" s="985"/>
      <c r="S1323" s="985"/>
      <c r="T1323" s="985"/>
      <c r="U1323" s="985"/>
      <c r="V1323" s="985"/>
      <c r="W1323" s="985"/>
    </row>
    <row r="1324" ht="22.5" hidden="1" customHeight="1">
      <c r="B1324" s="992"/>
      <c r="C1324" s="992"/>
      <c r="D1324" s="1004">
        <f>sumif('الواردات'!H:H,A1324,'الواردات'!L:L)</f>
        <v>0</v>
      </c>
      <c r="E1324" s="999"/>
      <c r="F1324" s="999"/>
      <c r="H1324" s="985"/>
      <c r="I1324" s="985"/>
      <c r="J1324" s="985"/>
      <c r="K1324" s="985"/>
      <c r="L1324" s="985"/>
      <c r="M1324" s="985"/>
      <c r="N1324" s="985"/>
      <c r="P1324" s="985"/>
      <c r="Q1324" s="985"/>
      <c r="R1324" s="985"/>
      <c r="S1324" s="985"/>
      <c r="T1324" s="985"/>
      <c r="U1324" s="985"/>
      <c r="V1324" s="985"/>
      <c r="W1324" s="985"/>
    </row>
    <row r="1325" ht="22.5" hidden="1" customHeight="1">
      <c r="B1325" s="992"/>
      <c r="C1325" s="992"/>
      <c r="D1325" s="1004">
        <f>sumif('الواردات'!H:H,A1325,'الواردات'!L:L)</f>
        <v>0</v>
      </c>
      <c r="E1325" s="999"/>
      <c r="F1325" s="999"/>
      <c r="H1325" s="985"/>
      <c r="I1325" s="985"/>
      <c r="J1325" s="985"/>
      <c r="K1325" s="985"/>
      <c r="L1325" s="985"/>
      <c r="M1325" s="985"/>
      <c r="N1325" s="985"/>
      <c r="P1325" s="985"/>
      <c r="Q1325" s="985"/>
      <c r="R1325" s="985"/>
      <c r="S1325" s="985"/>
      <c r="T1325" s="985"/>
      <c r="U1325" s="985"/>
      <c r="V1325" s="985"/>
      <c r="W1325" s="985"/>
    </row>
    <row r="1326" ht="22.5" hidden="1" customHeight="1">
      <c r="B1326" s="992"/>
      <c r="C1326" s="992"/>
      <c r="D1326" s="1004">
        <f>sumif('الواردات'!H:H,A1326,'الواردات'!L:L)</f>
        <v>0</v>
      </c>
      <c r="E1326" s="999"/>
      <c r="F1326" s="999"/>
      <c r="H1326" s="985"/>
      <c r="I1326" s="985"/>
      <c r="J1326" s="985"/>
      <c r="K1326" s="985"/>
      <c r="L1326" s="985"/>
      <c r="M1326" s="985"/>
      <c r="N1326" s="985"/>
      <c r="P1326" s="985"/>
      <c r="Q1326" s="985"/>
      <c r="R1326" s="985"/>
      <c r="S1326" s="985"/>
      <c r="T1326" s="985"/>
      <c r="U1326" s="985"/>
      <c r="V1326" s="985"/>
      <c r="W1326" s="985"/>
    </row>
    <row r="1327" ht="22.5" hidden="1" customHeight="1">
      <c r="B1327" s="992"/>
      <c r="C1327" s="992"/>
      <c r="D1327" s="1004">
        <f>sumif('الواردات'!H:H,A1327,'الواردات'!L:L)</f>
        <v>0</v>
      </c>
      <c r="E1327" s="999"/>
      <c r="F1327" s="999"/>
      <c r="H1327" s="985"/>
      <c r="I1327" s="985"/>
      <c r="J1327" s="985"/>
      <c r="K1327" s="985"/>
      <c r="L1327" s="985"/>
      <c r="M1327" s="985"/>
      <c r="N1327" s="985"/>
      <c r="P1327" s="985"/>
      <c r="Q1327" s="985"/>
      <c r="R1327" s="985"/>
      <c r="S1327" s="985"/>
      <c r="T1327" s="985"/>
      <c r="U1327" s="985"/>
      <c r="V1327" s="985"/>
      <c r="W1327" s="985"/>
    </row>
    <row r="1328" ht="22.5" hidden="1" customHeight="1">
      <c r="B1328" s="992"/>
      <c r="C1328" s="992"/>
      <c r="D1328" s="1004">
        <f>sumif('الواردات'!H:H,A1328,'الواردات'!L:L)</f>
        <v>0</v>
      </c>
      <c r="E1328" s="999"/>
      <c r="F1328" s="999"/>
      <c r="H1328" s="985"/>
      <c r="I1328" s="985"/>
      <c r="J1328" s="985"/>
      <c r="K1328" s="985"/>
      <c r="L1328" s="985"/>
      <c r="M1328" s="985"/>
      <c r="N1328" s="985"/>
      <c r="P1328" s="985"/>
      <c r="Q1328" s="985"/>
      <c r="R1328" s="985"/>
      <c r="S1328" s="985"/>
      <c r="T1328" s="985"/>
      <c r="U1328" s="985"/>
      <c r="V1328" s="985"/>
      <c r="W1328" s="985"/>
    </row>
    <row r="1329" ht="22.5" hidden="1" customHeight="1">
      <c r="B1329" s="992"/>
      <c r="C1329" s="992"/>
      <c r="D1329" s="1004">
        <f>sumif('الواردات'!H:H,A1329,'الواردات'!L:L)</f>
        <v>0</v>
      </c>
      <c r="E1329" s="999"/>
      <c r="F1329" s="999"/>
      <c r="H1329" s="985"/>
      <c r="I1329" s="985"/>
      <c r="J1329" s="985"/>
      <c r="K1329" s="985"/>
      <c r="L1329" s="985"/>
      <c r="M1329" s="985"/>
      <c r="N1329" s="985"/>
      <c r="P1329" s="985"/>
      <c r="Q1329" s="985"/>
      <c r="R1329" s="985"/>
      <c r="S1329" s="985"/>
      <c r="T1329" s="985"/>
      <c r="U1329" s="985"/>
      <c r="V1329" s="985"/>
      <c r="W1329" s="985"/>
    </row>
    <row r="1330" ht="22.5" hidden="1" customHeight="1">
      <c r="B1330" s="992"/>
      <c r="C1330" s="992"/>
      <c r="D1330" s="1004">
        <f>sumif('الواردات'!H:H,A1330,'الواردات'!L:L)</f>
        <v>0</v>
      </c>
      <c r="E1330" s="999"/>
      <c r="F1330" s="999"/>
      <c r="H1330" s="985"/>
      <c r="I1330" s="985"/>
      <c r="J1330" s="985"/>
      <c r="K1330" s="985"/>
      <c r="L1330" s="985"/>
      <c r="M1330" s="985"/>
      <c r="N1330" s="985"/>
      <c r="P1330" s="985"/>
      <c r="Q1330" s="985"/>
      <c r="R1330" s="985"/>
      <c r="S1330" s="985"/>
      <c r="T1330" s="985"/>
      <c r="U1330" s="985"/>
      <c r="V1330" s="985"/>
      <c r="W1330" s="985"/>
    </row>
    <row r="1331" ht="22.5" hidden="1" customHeight="1">
      <c r="B1331" s="992"/>
      <c r="C1331" s="992"/>
      <c r="D1331" s="1004">
        <f>sumif('الواردات'!H:H,A1331,'الواردات'!L:L)</f>
        <v>0</v>
      </c>
      <c r="E1331" s="999"/>
      <c r="F1331" s="999"/>
      <c r="H1331" s="985"/>
      <c r="I1331" s="985"/>
      <c r="J1331" s="985"/>
      <c r="K1331" s="985"/>
      <c r="L1331" s="985"/>
      <c r="M1331" s="985"/>
      <c r="N1331" s="985"/>
      <c r="P1331" s="985"/>
      <c r="Q1331" s="985"/>
      <c r="R1331" s="985"/>
      <c r="S1331" s="985"/>
      <c r="T1331" s="985"/>
      <c r="U1331" s="985"/>
      <c r="V1331" s="985"/>
      <c r="W1331" s="985"/>
    </row>
    <row r="1332" ht="22.5" hidden="1" customHeight="1">
      <c r="B1332" s="992"/>
      <c r="C1332" s="992"/>
      <c r="D1332" s="1004">
        <f>sumif('الواردات'!H:H,A1332,'الواردات'!L:L)</f>
        <v>0</v>
      </c>
      <c r="E1332" s="999"/>
      <c r="F1332" s="999"/>
      <c r="H1332" s="985"/>
      <c r="I1332" s="985"/>
      <c r="J1332" s="985"/>
      <c r="K1332" s="985"/>
      <c r="L1332" s="985"/>
      <c r="M1332" s="985"/>
      <c r="N1332" s="985"/>
      <c r="P1332" s="985"/>
      <c r="Q1332" s="985"/>
      <c r="R1332" s="985"/>
      <c r="S1332" s="985"/>
      <c r="T1332" s="985"/>
      <c r="U1332" s="985"/>
      <c r="V1332" s="985"/>
      <c r="W1332" s="985"/>
    </row>
    <row r="1333" ht="22.5" hidden="1" customHeight="1">
      <c r="B1333" s="992"/>
      <c r="C1333" s="992"/>
      <c r="D1333" s="1004">
        <f>sumif('الواردات'!H:H,A1333,'الواردات'!L:L)</f>
        <v>0</v>
      </c>
      <c r="E1333" s="999"/>
      <c r="F1333" s="999"/>
      <c r="H1333" s="985"/>
      <c r="I1333" s="985"/>
      <c r="J1333" s="985"/>
      <c r="K1333" s="985"/>
      <c r="L1333" s="985"/>
      <c r="M1333" s="985"/>
      <c r="N1333" s="985"/>
      <c r="P1333" s="985"/>
      <c r="Q1333" s="985"/>
      <c r="R1333" s="985"/>
      <c r="S1333" s="985"/>
      <c r="T1333" s="985"/>
      <c r="U1333" s="985"/>
      <c r="V1333" s="985"/>
      <c r="W1333" s="985"/>
    </row>
    <row r="1334" ht="22.5" hidden="1" customHeight="1">
      <c r="B1334" s="992"/>
      <c r="C1334" s="992"/>
      <c r="D1334" s="1004">
        <f>sumif('الواردات'!H:H,A1334,'الواردات'!L:L)</f>
        <v>0</v>
      </c>
      <c r="E1334" s="999"/>
      <c r="F1334" s="999"/>
      <c r="H1334" s="985"/>
      <c r="I1334" s="985"/>
      <c r="J1334" s="985"/>
      <c r="K1334" s="985"/>
      <c r="L1334" s="985"/>
      <c r="M1334" s="985"/>
      <c r="N1334" s="985"/>
      <c r="P1334" s="985"/>
      <c r="Q1334" s="985"/>
      <c r="R1334" s="985"/>
      <c r="S1334" s="985"/>
      <c r="T1334" s="985"/>
      <c r="U1334" s="985"/>
      <c r="V1334" s="985"/>
      <c r="W1334" s="985"/>
    </row>
    <row r="1335" ht="22.5" hidden="1" customHeight="1">
      <c r="B1335" s="992"/>
      <c r="C1335" s="992"/>
      <c r="D1335" s="1004">
        <f>sumif('الواردات'!H:H,A1335,'الواردات'!L:L)</f>
        <v>0</v>
      </c>
      <c r="E1335" s="999"/>
      <c r="F1335" s="999"/>
      <c r="H1335" s="985"/>
      <c r="I1335" s="985"/>
      <c r="J1335" s="985"/>
      <c r="K1335" s="985"/>
      <c r="L1335" s="985"/>
      <c r="M1335" s="985"/>
      <c r="N1335" s="985"/>
      <c r="P1335" s="985"/>
      <c r="Q1335" s="985"/>
      <c r="R1335" s="985"/>
      <c r="S1335" s="985"/>
      <c r="T1335" s="985"/>
      <c r="U1335" s="985"/>
      <c r="V1335" s="985"/>
      <c r="W1335" s="985"/>
    </row>
    <row r="1336" ht="22.5" hidden="1" customHeight="1">
      <c r="B1336" s="992"/>
      <c r="C1336" s="992"/>
      <c r="D1336" s="1004">
        <f>sumif('الواردات'!H:H,A1336,'الواردات'!L:L)</f>
        <v>0</v>
      </c>
      <c r="E1336" s="999"/>
      <c r="F1336" s="999"/>
      <c r="H1336" s="985"/>
      <c r="I1336" s="985"/>
      <c r="J1336" s="985"/>
      <c r="K1336" s="985"/>
      <c r="L1336" s="985"/>
      <c r="M1336" s="985"/>
      <c r="N1336" s="985"/>
      <c r="P1336" s="985"/>
      <c r="Q1336" s="985"/>
      <c r="R1336" s="985"/>
      <c r="S1336" s="985"/>
      <c r="T1336" s="985"/>
      <c r="U1336" s="985"/>
      <c r="V1336" s="985"/>
      <c r="W1336" s="985"/>
    </row>
    <row r="1337" ht="22.5" hidden="1" customHeight="1">
      <c r="B1337" s="992"/>
      <c r="C1337" s="992"/>
      <c r="D1337" s="1004">
        <f>sumif('الواردات'!H:H,A1337,'الواردات'!L:L)</f>
        <v>0</v>
      </c>
      <c r="E1337" s="999"/>
      <c r="F1337" s="999"/>
      <c r="H1337" s="985"/>
      <c r="I1337" s="985"/>
      <c r="J1337" s="985"/>
      <c r="K1337" s="985"/>
      <c r="L1337" s="985"/>
      <c r="M1337" s="985"/>
      <c r="N1337" s="985"/>
      <c r="P1337" s="985"/>
      <c r="Q1337" s="985"/>
      <c r="R1337" s="985"/>
      <c r="S1337" s="985"/>
      <c r="T1337" s="985"/>
      <c r="U1337" s="985"/>
      <c r="V1337" s="985"/>
      <c r="W1337" s="985"/>
    </row>
    <row r="1338" ht="22.5" hidden="1" customHeight="1">
      <c r="B1338" s="992"/>
      <c r="C1338" s="992"/>
      <c r="D1338" s="1004">
        <f>sumif('الواردات'!H:H,A1338,'الواردات'!L:L)</f>
        <v>0</v>
      </c>
      <c r="E1338" s="999"/>
      <c r="F1338" s="999"/>
      <c r="H1338" s="985"/>
      <c r="I1338" s="985"/>
      <c r="J1338" s="985"/>
      <c r="K1338" s="985"/>
      <c r="L1338" s="985"/>
      <c r="M1338" s="985"/>
      <c r="N1338" s="985"/>
      <c r="P1338" s="985"/>
      <c r="Q1338" s="985"/>
      <c r="R1338" s="985"/>
      <c r="S1338" s="985"/>
      <c r="T1338" s="985"/>
      <c r="U1338" s="985"/>
      <c r="V1338" s="985"/>
      <c r="W1338" s="985"/>
    </row>
    <row r="1339" ht="22.5" hidden="1" customHeight="1">
      <c r="B1339" s="992"/>
      <c r="C1339" s="992"/>
      <c r="D1339" s="1004">
        <f>sumif('الواردات'!H:H,A1339,'الواردات'!L:L)</f>
        <v>0</v>
      </c>
      <c r="E1339" s="999"/>
      <c r="F1339" s="999"/>
      <c r="H1339" s="985"/>
      <c r="I1339" s="985"/>
      <c r="J1339" s="985"/>
      <c r="K1339" s="985"/>
      <c r="L1339" s="985"/>
      <c r="M1339" s="985"/>
      <c r="N1339" s="985"/>
      <c r="P1339" s="985"/>
      <c r="Q1339" s="985"/>
      <c r="R1339" s="985"/>
      <c r="S1339" s="985"/>
      <c r="T1339" s="985"/>
      <c r="U1339" s="985"/>
      <c r="V1339" s="985"/>
      <c r="W1339" s="985"/>
    </row>
    <row r="1340" ht="22.5" hidden="1" customHeight="1">
      <c r="B1340" s="992"/>
      <c r="C1340" s="992"/>
      <c r="D1340" s="1004">
        <f>sumif('الواردات'!H:H,A1340,'الواردات'!L:L)</f>
        <v>0</v>
      </c>
      <c r="E1340" s="999"/>
      <c r="F1340" s="999"/>
      <c r="H1340" s="985"/>
      <c r="I1340" s="985"/>
      <c r="J1340" s="985"/>
      <c r="K1340" s="985"/>
      <c r="L1340" s="985"/>
      <c r="M1340" s="985"/>
      <c r="N1340" s="985"/>
      <c r="P1340" s="985"/>
      <c r="Q1340" s="985"/>
      <c r="R1340" s="985"/>
      <c r="S1340" s="985"/>
      <c r="T1340" s="985"/>
      <c r="U1340" s="985"/>
      <c r="V1340" s="985"/>
      <c r="W1340" s="985"/>
    </row>
    <row r="1341" ht="22.5" hidden="1" customHeight="1">
      <c r="B1341" s="992"/>
      <c r="C1341" s="992"/>
      <c r="D1341" s="1004">
        <f>sumif('الواردات'!H:H,A1341,'الواردات'!L:L)</f>
        <v>0</v>
      </c>
      <c r="E1341" s="999"/>
      <c r="F1341" s="999"/>
      <c r="H1341" s="985"/>
      <c r="I1341" s="985"/>
      <c r="J1341" s="985"/>
      <c r="K1341" s="985"/>
      <c r="L1341" s="985"/>
      <c r="M1341" s="985"/>
      <c r="N1341" s="985"/>
      <c r="P1341" s="985"/>
      <c r="Q1341" s="985"/>
      <c r="R1341" s="985"/>
      <c r="S1341" s="985"/>
      <c r="T1341" s="985"/>
      <c r="U1341" s="985"/>
      <c r="V1341" s="985"/>
      <c r="W1341" s="985"/>
    </row>
    <row r="1342" ht="22.5" hidden="1" customHeight="1">
      <c r="B1342" s="992"/>
      <c r="C1342" s="992"/>
      <c r="D1342" s="1004">
        <f>sumif('الواردات'!H:H,A1342,'الواردات'!L:L)</f>
        <v>0</v>
      </c>
      <c r="E1342" s="999"/>
      <c r="F1342" s="999"/>
      <c r="H1342" s="985"/>
      <c r="I1342" s="985"/>
      <c r="J1342" s="985"/>
      <c r="K1342" s="985"/>
      <c r="L1342" s="985"/>
      <c r="M1342" s="985"/>
      <c r="N1342" s="985"/>
      <c r="P1342" s="985"/>
      <c r="Q1342" s="985"/>
      <c r="R1342" s="985"/>
      <c r="S1342" s="985"/>
      <c r="T1342" s="985"/>
      <c r="U1342" s="985"/>
      <c r="V1342" s="985"/>
      <c r="W1342" s="985"/>
    </row>
    <row r="1343" ht="22.5" hidden="1" customHeight="1">
      <c r="B1343" s="992"/>
      <c r="C1343" s="992"/>
      <c r="D1343" s="1004">
        <f>sumif('الواردات'!H:H,A1343,'الواردات'!L:L)</f>
        <v>0</v>
      </c>
      <c r="E1343" s="999"/>
      <c r="F1343" s="999"/>
      <c r="H1343" s="985"/>
      <c r="I1343" s="985"/>
      <c r="J1343" s="985"/>
      <c r="K1343" s="985"/>
      <c r="L1343" s="985"/>
      <c r="M1343" s="985"/>
      <c r="N1343" s="985"/>
      <c r="P1343" s="985"/>
      <c r="Q1343" s="985"/>
      <c r="R1343" s="985"/>
      <c r="S1343" s="985"/>
      <c r="T1343" s="985"/>
      <c r="U1343" s="985"/>
      <c r="V1343" s="985"/>
      <c r="W1343" s="985"/>
    </row>
    <row r="1344" ht="22.5" hidden="1" customHeight="1">
      <c r="B1344" s="992"/>
      <c r="C1344" s="992"/>
      <c r="D1344" s="1004">
        <f>sumif('الواردات'!H:H,A1344,'الواردات'!L:L)</f>
        <v>0</v>
      </c>
      <c r="E1344" s="999"/>
      <c r="F1344" s="999"/>
      <c r="H1344" s="985"/>
      <c r="I1344" s="985"/>
      <c r="J1344" s="985"/>
      <c r="K1344" s="985"/>
      <c r="L1344" s="985"/>
      <c r="M1344" s="985"/>
      <c r="N1344" s="985"/>
      <c r="P1344" s="985"/>
      <c r="Q1344" s="985"/>
      <c r="R1344" s="985"/>
      <c r="S1344" s="985"/>
      <c r="T1344" s="985"/>
      <c r="U1344" s="985"/>
      <c r="V1344" s="985"/>
      <c r="W1344" s="985"/>
    </row>
    <row r="1345" ht="22.5" hidden="1" customHeight="1">
      <c r="B1345" s="992"/>
      <c r="C1345" s="992"/>
      <c r="D1345" s="1004">
        <f>sumif('الواردات'!H:H,A1345,'الواردات'!L:L)</f>
        <v>0</v>
      </c>
      <c r="E1345" s="999"/>
      <c r="F1345" s="999"/>
      <c r="H1345" s="985"/>
      <c r="I1345" s="985"/>
      <c r="J1345" s="985"/>
      <c r="K1345" s="985"/>
      <c r="L1345" s="985"/>
      <c r="M1345" s="985"/>
      <c r="N1345" s="985"/>
      <c r="P1345" s="985"/>
      <c r="Q1345" s="985"/>
      <c r="R1345" s="985"/>
      <c r="S1345" s="985"/>
      <c r="T1345" s="985"/>
      <c r="U1345" s="985"/>
      <c r="V1345" s="985"/>
      <c r="W1345" s="985"/>
    </row>
    <row r="1346" ht="22.5" hidden="1" customHeight="1">
      <c r="B1346" s="992"/>
      <c r="C1346" s="992"/>
      <c r="D1346" s="1004">
        <f>sumif('الواردات'!H:H,A1346,'الواردات'!L:L)</f>
        <v>0</v>
      </c>
      <c r="E1346" s="999"/>
      <c r="F1346" s="999"/>
      <c r="H1346" s="985"/>
      <c r="I1346" s="985"/>
      <c r="J1346" s="985"/>
      <c r="K1346" s="985"/>
      <c r="L1346" s="985"/>
      <c r="M1346" s="985"/>
      <c r="N1346" s="985"/>
      <c r="P1346" s="985"/>
      <c r="Q1346" s="985"/>
      <c r="R1346" s="985"/>
      <c r="S1346" s="985"/>
      <c r="T1346" s="985"/>
      <c r="U1346" s="985"/>
      <c r="V1346" s="985"/>
      <c r="W1346" s="985"/>
    </row>
    <row r="1347" ht="22.5" hidden="1" customHeight="1">
      <c r="B1347" s="992"/>
      <c r="C1347" s="992"/>
      <c r="D1347" s="1004">
        <f>sumif('الواردات'!H:H,A1347,'الواردات'!L:L)</f>
        <v>0</v>
      </c>
      <c r="E1347" s="999"/>
      <c r="F1347" s="999"/>
      <c r="H1347" s="985"/>
      <c r="I1347" s="985"/>
      <c r="J1347" s="985"/>
      <c r="K1347" s="985"/>
      <c r="L1347" s="985"/>
      <c r="M1347" s="985"/>
      <c r="N1347" s="985"/>
      <c r="P1347" s="985"/>
      <c r="Q1347" s="985"/>
      <c r="R1347" s="985"/>
      <c r="S1347" s="985"/>
      <c r="T1347" s="985"/>
      <c r="U1347" s="985"/>
      <c r="V1347" s="985"/>
      <c r="W1347" s="985"/>
    </row>
    <row r="1348" ht="22.5" hidden="1" customHeight="1">
      <c r="B1348" s="992"/>
      <c r="C1348" s="992"/>
      <c r="D1348" s="1004">
        <f>sumif('الواردات'!H:H,A1348,'الواردات'!L:L)</f>
        <v>0</v>
      </c>
      <c r="E1348" s="999"/>
      <c r="F1348" s="999"/>
      <c r="H1348" s="985"/>
      <c r="I1348" s="985"/>
      <c r="J1348" s="985"/>
      <c r="K1348" s="985"/>
      <c r="L1348" s="985"/>
      <c r="M1348" s="985"/>
      <c r="N1348" s="985"/>
      <c r="P1348" s="985"/>
      <c r="Q1348" s="985"/>
      <c r="R1348" s="985"/>
      <c r="S1348" s="985"/>
      <c r="T1348" s="985"/>
      <c r="U1348" s="985"/>
      <c r="V1348" s="985"/>
      <c r="W1348" s="985"/>
    </row>
    <row r="1349" ht="22.5" hidden="1" customHeight="1">
      <c r="B1349" s="992"/>
      <c r="C1349" s="992"/>
      <c r="D1349" s="1004">
        <f>sumif('الواردات'!H:H,A1349,'الواردات'!L:L)</f>
        <v>0</v>
      </c>
      <c r="E1349" s="999"/>
      <c r="F1349" s="999"/>
      <c r="H1349" s="985"/>
      <c r="I1349" s="985"/>
      <c r="J1349" s="985"/>
      <c r="K1349" s="985"/>
      <c r="L1349" s="985"/>
      <c r="M1349" s="985"/>
      <c r="N1349" s="985"/>
      <c r="P1349" s="985"/>
      <c r="Q1349" s="985"/>
      <c r="R1349" s="985"/>
      <c r="S1349" s="985"/>
      <c r="T1349" s="985"/>
      <c r="U1349" s="985"/>
      <c r="V1349" s="985"/>
      <c r="W1349" s="985"/>
    </row>
    <row r="1350" ht="22.5" hidden="1" customHeight="1">
      <c r="B1350" s="992"/>
      <c r="C1350" s="992"/>
      <c r="D1350" s="1004">
        <f>sumif('الواردات'!H:H,A1350,'الواردات'!L:L)</f>
        <v>0</v>
      </c>
      <c r="E1350" s="999"/>
      <c r="F1350" s="999"/>
      <c r="H1350" s="985"/>
      <c r="I1350" s="985"/>
      <c r="J1350" s="985"/>
      <c r="K1350" s="985"/>
      <c r="L1350" s="985"/>
      <c r="M1350" s="985"/>
      <c r="N1350" s="985"/>
      <c r="P1350" s="985"/>
      <c r="Q1350" s="985"/>
      <c r="R1350" s="985"/>
      <c r="S1350" s="985"/>
      <c r="T1350" s="985"/>
      <c r="U1350" s="985"/>
      <c r="V1350" s="985"/>
      <c r="W1350" s="985"/>
    </row>
    <row r="1351" ht="22.5" hidden="1" customHeight="1">
      <c r="B1351" s="992"/>
      <c r="C1351" s="992"/>
      <c r="D1351" s="1004">
        <f>sumif('الواردات'!H:H,A1351,'الواردات'!L:L)</f>
        <v>0</v>
      </c>
      <c r="E1351" s="999"/>
      <c r="F1351" s="999"/>
      <c r="H1351" s="985"/>
      <c r="I1351" s="985"/>
      <c r="J1351" s="985"/>
      <c r="K1351" s="985"/>
      <c r="L1351" s="985"/>
      <c r="M1351" s="985"/>
      <c r="N1351" s="985"/>
      <c r="P1351" s="985"/>
      <c r="Q1351" s="985"/>
      <c r="R1351" s="985"/>
      <c r="S1351" s="985"/>
      <c r="T1351" s="985"/>
      <c r="U1351" s="985"/>
      <c r="V1351" s="985"/>
      <c r="W1351" s="985"/>
    </row>
    <row r="1352" ht="22.5" hidden="1" customHeight="1">
      <c r="B1352" s="992"/>
      <c r="C1352" s="992"/>
      <c r="D1352" s="1004">
        <f>sumif('الواردات'!H:H,A1352,'الواردات'!L:L)</f>
        <v>0</v>
      </c>
      <c r="E1352" s="999"/>
      <c r="F1352" s="999"/>
      <c r="H1352" s="985"/>
      <c r="I1352" s="985"/>
      <c r="J1352" s="985"/>
      <c r="K1352" s="985"/>
      <c r="L1352" s="985"/>
      <c r="M1352" s="985"/>
      <c r="N1352" s="985"/>
      <c r="P1352" s="985"/>
      <c r="Q1352" s="985"/>
      <c r="R1352" s="985"/>
      <c r="S1352" s="985"/>
      <c r="T1352" s="985"/>
      <c r="U1352" s="985"/>
      <c r="V1352" s="985"/>
      <c r="W1352" s="985"/>
    </row>
    <row r="1353" ht="22.5" hidden="1" customHeight="1">
      <c r="B1353" s="992"/>
      <c r="C1353" s="992"/>
      <c r="D1353" s="1004">
        <f>sumif('الواردات'!H:H,A1353,'الواردات'!L:L)</f>
        <v>0</v>
      </c>
      <c r="E1353" s="999"/>
      <c r="F1353" s="999"/>
      <c r="H1353" s="985"/>
      <c r="I1353" s="985"/>
      <c r="J1353" s="985"/>
      <c r="K1353" s="985"/>
      <c r="L1353" s="985"/>
      <c r="M1353" s="985"/>
      <c r="N1353" s="985"/>
      <c r="P1353" s="985"/>
      <c r="Q1353" s="985"/>
      <c r="R1353" s="985"/>
      <c r="S1353" s="985"/>
      <c r="T1353" s="985"/>
      <c r="U1353" s="985"/>
      <c r="V1353" s="985"/>
      <c r="W1353" s="985"/>
    </row>
    <row r="1354" ht="22.5" hidden="1" customHeight="1">
      <c r="B1354" s="992"/>
      <c r="C1354" s="992"/>
      <c r="D1354" s="1004">
        <f>sumif('الواردات'!H:H,A1354,'الواردات'!L:L)</f>
        <v>0</v>
      </c>
      <c r="E1354" s="999"/>
      <c r="F1354" s="999"/>
      <c r="H1354" s="985"/>
      <c r="I1354" s="985"/>
      <c r="J1354" s="985"/>
      <c r="K1354" s="985"/>
      <c r="L1354" s="985"/>
      <c r="M1354" s="985"/>
      <c r="N1354" s="985"/>
      <c r="P1354" s="985"/>
      <c r="Q1354" s="985"/>
      <c r="R1354" s="985"/>
      <c r="S1354" s="985"/>
      <c r="T1354" s="985"/>
      <c r="U1354" s="985"/>
      <c r="V1354" s="985"/>
      <c r="W1354" s="985"/>
    </row>
    <row r="1355" ht="22.5" hidden="1" customHeight="1">
      <c r="B1355" s="992"/>
      <c r="C1355" s="992"/>
      <c r="D1355" s="1004">
        <f>sumif('الواردات'!H:H,A1355,'الواردات'!L:L)</f>
        <v>0</v>
      </c>
      <c r="E1355" s="999"/>
      <c r="F1355" s="999"/>
      <c r="H1355" s="985"/>
      <c r="I1355" s="985"/>
      <c r="J1355" s="985"/>
      <c r="K1355" s="985"/>
      <c r="L1355" s="985"/>
      <c r="M1355" s="985"/>
      <c r="N1355" s="985"/>
      <c r="P1355" s="985"/>
      <c r="Q1355" s="985"/>
      <c r="R1355" s="985"/>
      <c r="S1355" s="985"/>
      <c r="T1355" s="985"/>
      <c r="U1355" s="985"/>
      <c r="V1355" s="985"/>
      <c r="W1355" s="985"/>
    </row>
    <row r="1356" ht="22.5" hidden="1" customHeight="1">
      <c r="B1356" s="992"/>
      <c r="C1356" s="992"/>
      <c r="D1356" s="1004">
        <f>sumif('الواردات'!H:H,A1356,'الواردات'!L:L)</f>
        <v>0</v>
      </c>
      <c r="E1356" s="999"/>
      <c r="F1356" s="999"/>
      <c r="H1356" s="985"/>
      <c r="I1356" s="985"/>
      <c r="J1356" s="985"/>
      <c r="K1356" s="985"/>
      <c r="L1356" s="985"/>
      <c r="M1356" s="985"/>
      <c r="N1356" s="985"/>
      <c r="P1356" s="985"/>
      <c r="Q1356" s="985"/>
      <c r="R1356" s="985"/>
      <c r="S1356" s="985"/>
      <c r="T1356" s="985"/>
      <c r="U1356" s="985"/>
      <c r="V1356" s="985"/>
      <c r="W1356" s="985"/>
    </row>
    <row r="1357" ht="22.5" hidden="1" customHeight="1">
      <c r="B1357" s="992"/>
      <c r="C1357" s="992"/>
      <c r="D1357" s="1004">
        <f>sumif('الواردات'!H:H,A1357,'الواردات'!L:L)</f>
        <v>0</v>
      </c>
      <c r="E1357" s="999"/>
      <c r="F1357" s="999"/>
      <c r="H1357" s="985"/>
      <c r="I1357" s="985"/>
      <c r="J1357" s="985"/>
      <c r="K1357" s="985"/>
      <c r="L1357" s="985"/>
      <c r="M1357" s="985"/>
      <c r="N1357" s="985"/>
      <c r="P1357" s="985"/>
      <c r="Q1357" s="985"/>
      <c r="R1357" s="985"/>
      <c r="S1357" s="985"/>
      <c r="T1357" s="985"/>
      <c r="U1357" s="985"/>
      <c r="V1357" s="985"/>
      <c r="W1357" s="985"/>
    </row>
    <row r="1358" ht="22.5" hidden="1" customHeight="1">
      <c r="B1358" s="992"/>
      <c r="C1358" s="992"/>
      <c r="D1358" s="1004">
        <f>sumif('الواردات'!H:H,A1358,'الواردات'!L:L)</f>
        <v>0</v>
      </c>
      <c r="E1358" s="999"/>
      <c r="F1358" s="999"/>
      <c r="H1358" s="985"/>
      <c r="I1358" s="985"/>
      <c r="J1358" s="985"/>
      <c r="K1358" s="985"/>
      <c r="L1358" s="985"/>
      <c r="M1358" s="985"/>
      <c r="N1358" s="985"/>
      <c r="P1358" s="985"/>
      <c r="Q1358" s="985"/>
      <c r="R1358" s="985"/>
      <c r="S1358" s="985"/>
      <c r="T1358" s="985"/>
      <c r="U1358" s="985"/>
      <c r="V1358" s="985"/>
      <c r="W1358" s="985"/>
    </row>
    <row r="1359" ht="22.5" hidden="1" customHeight="1">
      <c r="B1359" s="992"/>
      <c r="C1359" s="992"/>
      <c r="D1359" s="1004">
        <f>sumif('الواردات'!H:H,A1359,'الواردات'!L:L)</f>
        <v>0</v>
      </c>
      <c r="E1359" s="999"/>
      <c r="F1359" s="999"/>
      <c r="H1359" s="985"/>
      <c r="I1359" s="985"/>
      <c r="J1359" s="985"/>
      <c r="K1359" s="985"/>
      <c r="L1359" s="985"/>
      <c r="M1359" s="985"/>
      <c r="N1359" s="985"/>
      <c r="P1359" s="985"/>
      <c r="Q1359" s="985"/>
      <c r="R1359" s="985"/>
      <c r="S1359" s="985"/>
      <c r="T1359" s="985"/>
      <c r="U1359" s="985"/>
      <c r="V1359" s="985"/>
      <c r="W1359" s="985"/>
    </row>
    <row r="1360" ht="22.5" hidden="1" customHeight="1">
      <c r="B1360" s="992"/>
      <c r="C1360" s="992"/>
      <c r="D1360" s="1004">
        <f>sumif('الواردات'!H:H,A1360,'الواردات'!L:L)</f>
        <v>0</v>
      </c>
      <c r="E1360" s="999"/>
      <c r="F1360" s="999"/>
      <c r="H1360" s="985"/>
      <c r="I1360" s="985"/>
      <c r="J1360" s="985"/>
      <c r="K1360" s="985"/>
      <c r="L1360" s="985"/>
      <c r="M1360" s="985"/>
      <c r="N1360" s="985"/>
      <c r="P1360" s="985"/>
      <c r="Q1360" s="985"/>
      <c r="R1360" s="985"/>
      <c r="S1360" s="985"/>
      <c r="T1360" s="985"/>
      <c r="U1360" s="985"/>
      <c r="V1360" s="985"/>
      <c r="W1360" s="985"/>
    </row>
    <row r="1361" ht="22.5" hidden="1" customHeight="1">
      <c r="B1361" s="992"/>
      <c r="C1361" s="992"/>
      <c r="D1361" s="1004">
        <f>sumif('الواردات'!H:H,A1361,'الواردات'!L:L)</f>
        <v>0</v>
      </c>
      <c r="E1361" s="999"/>
      <c r="F1361" s="999"/>
      <c r="H1361" s="985"/>
      <c r="I1361" s="985"/>
      <c r="J1361" s="985"/>
      <c r="K1361" s="985"/>
      <c r="L1361" s="985"/>
      <c r="M1361" s="985"/>
      <c r="N1361" s="985"/>
      <c r="P1361" s="985"/>
      <c r="Q1361" s="985"/>
      <c r="R1361" s="985"/>
      <c r="S1361" s="985"/>
      <c r="T1361" s="985"/>
      <c r="U1361" s="985"/>
      <c r="V1361" s="985"/>
      <c r="W1361" s="985"/>
    </row>
    <row r="1362" ht="22.5" hidden="1" customHeight="1">
      <c r="B1362" s="992"/>
      <c r="C1362" s="992"/>
      <c r="D1362" s="1004">
        <f>sumif('الواردات'!H:H,A1362,'الواردات'!L:L)</f>
        <v>0</v>
      </c>
      <c r="E1362" s="999"/>
      <c r="F1362" s="999"/>
      <c r="H1362" s="985"/>
      <c r="I1362" s="985"/>
      <c r="J1362" s="985"/>
      <c r="K1362" s="985"/>
      <c r="L1362" s="985"/>
      <c r="M1362" s="985"/>
      <c r="N1362" s="985"/>
      <c r="P1362" s="985"/>
      <c r="Q1362" s="985"/>
      <c r="R1362" s="985"/>
      <c r="S1362" s="985"/>
      <c r="T1362" s="985"/>
      <c r="U1362" s="985"/>
      <c r="V1362" s="985"/>
      <c r="W1362" s="985"/>
    </row>
    <row r="1363" ht="22.5" hidden="1" customHeight="1">
      <c r="B1363" s="992"/>
      <c r="C1363" s="992"/>
      <c r="D1363" s="1004">
        <f>sumif('الواردات'!H:H,A1363,'الواردات'!L:L)</f>
        <v>0</v>
      </c>
      <c r="E1363" s="999"/>
      <c r="F1363" s="999"/>
      <c r="H1363" s="985"/>
      <c r="I1363" s="985"/>
      <c r="J1363" s="985"/>
      <c r="K1363" s="985"/>
      <c r="L1363" s="985"/>
      <c r="M1363" s="985"/>
      <c r="N1363" s="985"/>
      <c r="P1363" s="985"/>
      <c r="Q1363" s="985"/>
      <c r="R1363" s="985"/>
      <c r="S1363" s="985"/>
      <c r="T1363" s="985"/>
      <c r="U1363" s="985"/>
      <c r="V1363" s="985"/>
      <c r="W1363" s="985"/>
    </row>
    <row r="1364" ht="22.5" hidden="1" customHeight="1">
      <c r="B1364" s="992"/>
      <c r="C1364" s="992"/>
      <c r="D1364" s="1004">
        <f>sumif('الواردات'!H:H,A1364,'الواردات'!L:L)</f>
        <v>0</v>
      </c>
      <c r="E1364" s="999"/>
      <c r="F1364" s="999"/>
      <c r="H1364" s="985"/>
      <c r="I1364" s="985"/>
      <c r="J1364" s="985"/>
      <c r="K1364" s="985"/>
      <c r="L1364" s="985"/>
      <c r="M1364" s="985"/>
      <c r="N1364" s="985"/>
      <c r="P1364" s="985"/>
      <c r="Q1364" s="985"/>
      <c r="R1364" s="985"/>
      <c r="S1364" s="985"/>
      <c r="T1364" s="985"/>
      <c r="U1364" s="985"/>
      <c r="V1364" s="985"/>
      <c r="W1364" s="985"/>
    </row>
    <row r="1365" ht="22.5" hidden="1" customHeight="1">
      <c r="B1365" s="992"/>
      <c r="C1365" s="992"/>
      <c r="D1365" s="1004">
        <f>sumif('الواردات'!H:H,A1365,'الواردات'!L:L)</f>
        <v>0</v>
      </c>
      <c r="E1365" s="999"/>
      <c r="F1365" s="999"/>
      <c r="H1365" s="985"/>
      <c r="I1365" s="985"/>
      <c r="J1365" s="985"/>
      <c r="K1365" s="985"/>
      <c r="L1365" s="985"/>
      <c r="M1365" s="985"/>
      <c r="N1365" s="985"/>
      <c r="P1365" s="985"/>
      <c r="Q1365" s="985"/>
      <c r="R1365" s="985"/>
      <c r="S1365" s="985"/>
      <c r="T1365" s="985"/>
      <c r="U1365" s="985"/>
      <c r="V1365" s="985"/>
      <c r="W1365" s="985"/>
    </row>
    <row r="1366" ht="22.5" hidden="1" customHeight="1">
      <c r="B1366" s="992"/>
      <c r="C1366" s="992"/>
      <c r="D1366" s="1004">
        <f>sumif('الواردات'!H:H,A1366,'الواردات'!L:L)</f>
        <v>0</v>
      </c>
      <c r="E1366" s="999"/>
      <c r="F1366" s="999"/>
      <c r="H1366" s="985"/>
      <c r="I1366" s="985"/>
      <c r="J1366" s="985"/>
      <c r="K1366" s="985"/>
      <c r="L1366" s="985"/>
      <c r="M1366" s="985"/>
      <c r="N1366" s="985"/>
      <c r="P1366" s="985"/>
      <c r="Q1366" s="985"/>
      <c r="R1366" s="985"/>
      <c r="S1366" s="985"/>
      <c r="T1366" s="985"/>
      <c r="U1366" s="985"/>
      <c r="V1366" s="985"/>
      <c r="W1366" s="985"/>
    </row>
    <row r="1367" ht="22.5" hidden="1" customHeight="1">
      <c r="B1367" s="992"/>
      <c r="C1367" s="992"/>
      <c r="D1367" s="1004">
        <f>sumif('الواردات'!H:H,A1367,'الواردات'!L:L)</f>
        <v>0</v>
      </c>
      <c r="E1367" s="999"/>
      <c r="F1367" s="999"/>
      <c r="H1367" s="985"/>
      <c r="I1367" s="985"/>
      <c r="J1367" s="985"/>
      <c r="K1367" s="985"/>
      <c r="L1367" s="985"/>
      <c r="M1367" s="985"/>
      <c r="N1367" s="985"/>
      <c r="P1367" s="985"/>
      <c r="Q1367" s="985"/>
      <c r="R1367" s="985"/>
      <c r="S1367" s="985"/>
      <c r="T1367" s="985"/>
      <c r="U1367" s="985"/>
      <c r="V1367" s="985"/>
      <c r="W1367" s="985"/>
    </row>
    <row r="1368" ht="22.5" hidden="1" customHeight="1">
      <c r="B1368" s="992"/>
      <c r="C1368" s="992"/>
      <c r="D1368" s="1004">
        <f>sumif('الواردات'!H:H,A1368,'الواردات'!L:L)</f>
        <v>0</v>
      </c>
      <c r="E1368" s="999"/>
      <c r="F1368" s="999"/>
      <c r="H1368" s="985"/>
      <c r="I1368" s="985"/>
      <c r="J1368" s="985"/>
      <c r="K1368" s="985"/>
      <c r="L1368" s="985"/>
      <c r="M1368" s="985"/>
      <c r="N1368" s="985"/>
      <c r="P1368" s="985"/>
      <c r="Q1368" s="985"/>
      <c r="R1368" s="985"/>
      <c r="S1368" s="985"/>
      <c r="T1368" s="985"/>
      <c r="U1368" s="985"/>
      <c r="V1368" s="985"/>
      <c r="W1368" s="985"/>
    </row>
    <row r="1369" ht="22.5" hidden="1" customHeight="1">
      <c r="B1369" s="992"/>
      <c r="C1369" s="992"/>
      <c r="D1369" s="1004">
        <f>sumif('الواردات'!H:H,A1369,'الواردات'!L:L)</f>
        <v>0</v>
      </c>
      <c r="E1369" s="999"/>
      <c r="F1369" s="999"/>
      <c r="H1369" s="985"/>
      <c r="I1369" s="985"/>
      <c r="J1369" s="985"/>
      <c r="K1369" s="985"/>
      <c r="L1369" s="985"/>
      <c r="M1369" s="985"/>
      <c r="N1369" s="985"/>
      <c r="P1369" s="985"/>
      <c r="Q1369" s="985"/>
      <c r="R1369" s="985"/>
      <c r="S1369" s="985"/>
      <c r="T1369" s="985"/>
      <c r="U1369" s="985"/>
      <c r="V1369" s="985"/>
      <c r="W1369" s="985"/>
    </row>
    <row r="1370" ht="22.5" hidden="1" customHeight="1">
      <c r="B1370" s="992"/>
      <c r="C1370" s="992"/>
      <c r="D1370" s="1004">
        <f>sumif('الواردات'!H:H,A1370,'الواردات'!L:L)</f>
        <v>0</v>
      </c>
      <c r="E1370" s="999"/>
      <c r="F1370" s="999"/>
      <c r="H1370" s="985"/>
      <c r="I1370" s="985"/>
      <c r="J1370" s="985"/>
      <c r="K1370" s="985"/>
      <c r="L1370" s="985"/>
      <c r="M1370" s="985"/>
      <c r="N1370" s="985"/>
      <c r="P1370" s="985"/>
      <c r="Q1370" s="985"/>
      <c r="R1370" s="985"/>
      <c r="S1370" s="985"/>
      <c r="T1370" s="985"/>
      <c r="U1370" s="985"/>
      <c r="V1370" s="985"/>
      <c r="W1370" s="985"/>
    </row>
    <row r="1371" ht="22.5" hidden="1" customHeight="1">
      <c r="B1371" s="992"/>
      <c r="C1371" s="992"/>
      <c r="D1371" s="1004">
        <f>sumif('الواردات'!H:H,A1371,'الواردات'!L:L)</f>
        <v>0</v>
      </c>
      <c r="E1371" s="999"/>
      <c r="F1371" s="999"/>
      <c r="H1371" s="985"/>
      <c r="I1371" s="985"/>
      <c r="J1371" s="985"/>
      <c r="K1371" s="985"/>
      <c r="L1371" s="985"/>
      <c r="M1371" s="985"/>
      <c r="N1371" s="985"/>
      <c r="P1371" s="985"/>
      <c r="Q1371" s="985"/>
      <c r="R1371" s="985"/>
      <c r="S1371" s="985"/>
      <c r="T1371" s="985"/>
      <c r="U1371" s="985"/>
      <c r="V1371" s="985"/>
      <c r="W1371" s="985"/>
    </row>
    <row r="1372" ht="22.5" hidden="1" customHeight="1">
      <c r="B1372" s="992"/>
      <c r="C1372" s="992"/>
      <c r="D1372" s="1004">
        <f>sumif('الواردات'!H:H,A1372,'الواردات'!L:L)</f>
        <v>0</v>
      </c>
      <c r="E1372" s="999"/>
      <c r="F1372" s="999"/>
      <c r="H1372" s="985"/>
      <c r="I1372" s="985"/>
      <c r="J1372" s="985"/>
      <c r="K1372" s="985"/>
      <c r="L1372" s="985"/>
      <c r="M1372" s="985"/>
      <c r="N1372" s="985"/>
      <c r="P1372" s="985"/>
      <c r="Q1372" s="985"/>
      <c r="R1372" s="985"/>
      <c r="S1372" s="985"/>
      <c r="T1372" s="985"/>
      <c r="U1372" s="985"/>
      <c r="V1372" s="985"/>
      <c r="W1372" s="985"/>
    </row>
    <row r="1373" ht="22.5" hidden="1" customHeight="1">
      <c r="B1373" s="992"/>
      <c r="C1373" s="992"/>
      <c r="D1373" s="1004">
        <f>sumif('الواردات'!H:H,A1373,'الواردات'!L:L)</f>
        <v>0</v>
      </c>
      <c r="E1373" s="999"/>
      <c r="F1373" s="999"/>
      <c r="H1373" s="985"/>
      <c r="I1373" s="985"/>
      <c r="J1373" s="985"/>
      <c r="K1373" s="985"/>
      <c r="L1373" s="985"/>
      <c r="M1373" s="985"/>
      <c r="N1373" s="985"/>
      <c r="P1373" s="985"/>
      <c r="Q1373" s="985"/>
      <c r="R1373" s="985"/>
      <c r="S1373" s="985"/>
      <c r="T1373" s="985"/>
      <c r="U1373" s="985"/>
      <c r="V1373" s="985"/>
      <c r="W1373" s="985"/>
    </row>
    <row r="1374" ht="22.5" hidden="1" customHeight="1">
      <c r="B1374" s="992"/>
      <c r="C1374" s="992"/>
      <c r="D1374" s="1004">
        <f>sumif('الواردات'!H:H,A1374,'الواردات'!L:L)</f>
        <v>0</v>
      </c>
      <c r="E1374" s="999"/>
      <c r="F1374" s="999"/>
      <c r="H1374" s="985"/>
      <c r="I1374" s="985"/>
      <c r="J1374" s="985"/>
      <c r="K1374" s="985"/>
      <c r="L1374" s="985"/>
      <c r="M1374" s="985"/>
      <c r="N1374" s="985"/>
      <c r="P1374" s="985"/>
      <c r="Q1374" s="985"/>
      <c r="R1374" s="985"/>
      <c r="S1374" s="985"/>
      <c r="T1374" s="985"/>
      <c r="U1374" s="985"/>
      <c r="V1374" s="985"/>
      <c r="W1374" s="985"/>
    </row>
    <row r="1375" ht="22.5" hidden="1" customHeight="1">
      <c r="B1375" s="992"/>
      <c r="C1375" s="992"/>
      <c r="D1375" s="1004">
        <f>sumif('الواردات'!H:H,A1375,'الواردات'!L:L)</f>
        <v>0</v>
      </c>
      <c r="E1375" s="999"/>
      <c r="F1375" s="999"/>
      <c r="H1375" s="985"/>
      <c r="I1375" s="985"/>
      <c r="J1375" s="985"/>
      <c r="K1375" s="985"/>
      <c r="L1375" s="985"/>
      <c r="M1375" s="985"/>
      <c r="N1375" s="985"/>
      <c r="P1375" s="985"/>
      <c r="Q1375" s="985"/>
      <c r="R1375" s="985"/>
      <c r="S1375" s="985"/>
      <c r="T1375" s="985"/>
      <c r="U1375" s="985"/>
      <c r="V1375" s="985"/>
      <c r="W1375" s="985"/>
    </row>
    <row r="1376" ht="22.5" hidden="1" customHeight="1">
      <c r="B1376" s="992"/>
      <c r="C1376" s="992"/>
      <c r="D1376" s="1004">
        <f>sumif('الواردات'!H:H,A1376,'الواردات'!L:L)</f>
        <v>0</v>
      </c>
      <c r="E1376" s="999"/>
      <c r="F1376" s="999"/>
      <c r="H1376" s="985"/>
      <c r="I1376" s="985"/>
      <c r="J1376" s="985"/>
      <c r="K1376" s="985"/>
      <c r="L1376" s="985"/>
      <c r="M1376" s="985"/>
      <c r="N1376" s="985"/>
      <c r="P1376" s="985"/>
      <c r="Q1376" s="985"/>
      <c r="R1376" s="985"/>
      <c r="S1376" s="985"/>
      <c r="T1376" s="985"/>
      <c r="U1376" s="985"/>
      <c r="V1376" s="985"/>
      <c r="W1376" s="985"/>
    </row>
    <row r="1377" ht="22.5" hidden="1" customHeight="1">
      <c r="B1377" s="992"/>
      <c r="C1377" s="992"/>
      <c r="D1377" s="1004">
        <f>sumif('الواردات'!H:H,A1377,'الواردات'!L:L)</f>
        <v>0</v>
      </c>
      <c r="E1377" s="999"/>
      <c r="F1377" s="999"/>
      <c r="H1377" s="985"/>
      <c r="I1377" s="985"/>
      <c r="J1377" s="985"/>
      <c r="K1377" s="985"/>
      <c r="L1377" s="985"/>
      <c r="M1377" s="985"/>
      <c r="N1377" s="985"/>
      <c r="P1377" s="985"/>
      <c r="Q1377" s="985"/>
      <c r="R1377" s="985"/>
      <c r="S1377" s="985"/>
      <c r="T1377" s="985"/>
      <c r="U1377" s="985"/>
      <c r="V1377" s="985"/>
      <c r="W1377" s="985"/>
    </row>
    <row r="1378" ht="22.5" hidden="1" customHeight="1">
      <c r="B1378" s="992"/>
      <c r="C1378" s="992"/>
      <c r="D1378" s="1004">
        <f>sumif('الواردات'!H:H,A1378,'الواردات'!L:L)</f>
        <v>0</v>
      </c>
      <c r="E1378" s="999"/>
      <c r="F1378" s="999"/>
      <c r="H1378" s="985"/>
      <c r="I1378" s="985"/>
      <c r="J1378" s="985"/>
      <c r="K1378" s="985"/>
      <c r="L1378" s="985"/>
      <c r="M1378" s="985"/>
      <c r="N1378" s="985"/>
      <c r="P1378" s="985"/>
      <c r="Q1378" s="985"/>
      <c r="R1378" s="985"/>
      <c r="S1378" s="985"/>
      <c r="T1378" s="985"/>
      <c r="U1378" s="985"/>
      <c r="V1378" s="985"/>
      <c r="W1378" s="985"/>
    </row>
    <row r="1379" ht="22.5" hidden="1" customHeight="1">
      <c r="B1379" s="992"/>
      <c r="C1379" s="992"/>
      <c r="D1379" s="1004">
        <f>sumif('الواردات'!H:H,A1379,'الواردات'!L:L)</f>
        <v>0</v>
      </c>
      <c r="E1379" s="999"/>
      <c r="F1379" s="999"/>
      <c r="H1379" s="985"/>
      <c r="I1379" s="985"/>
      <c r="J1379" s="985"/>
      <c r="K1379" s="985"/>
      <c r="L1379" s="985"/>
      <c r="M1379" s="985"/>
      <c r="N1379" s="985"/>
      <c r="P1379" s="985"/>
      <c r="Q1379" s="985"/>
      <c r="R1379" s="985"/>
      <c r="S1379" s="985"/>
      <c r="T1379" s="985"/>
      <c r="U1379" s="985"/>
      <c r="V1379" s="985"/>
      <c r="W1379" s="985"/>
    </row>
    <row r="1380" ht="22.5" hidden="1" customHeight="1">
      <c r="B1380" s="992"/>
      <c r="C1380" s="992"/>
      <c r="D1380" s="1004">
        <f>sumif('الواردات'!H:H,A1380,'الواردات'!L:L)</f>
        <v>0</v>
      </c>
      <c r="E1380" s="999"/>
      <c r="F1380" s="999"/>
      <c r="H1380" s="985"/>
      <c r="I1380" s="985"/>
      <c r="J1380" s="985"/>
      <c r="K1380" s="985"/>
      <c r="L1380" s="985"/>
      <c r="M1380" s="985"/>
      <c r="N1380" s="985"/>
      <c r="P1380" s="985"/>
      <c r="Q1380" s="985"/>
      <c r="R1380" s="985"/>
      <c r="S1380" s="985"/>
      <c r="T1380" s="985"/>
      <c r="U1380" s="985"/>
      <c r="V1380" s="985"/>
      <c r="W1380" s="985"/>
    </row>
    <row r="1381" ht="22.5" hidden="1" customHeight="1">
      <c r="B1381" s="992"/>
      <c r="C1381" s="992"/>
      <c r="D1381" s="1004">
        <f>sumif('الواردات'!H:H,A1381,'الواردات'!L:L)</f>
        <v>0</v>
      </c>
      <c r="E1381" s="999"/>
      <c r="F1381" s="999"/>
      <c r="H1381" s="985"/>
      <c r="I1381" s="985"/>
      <c r="J1381" s="985"/>
      <c r="K1381" s="985"/>
      <c r="L1381" s="985"/>
      <c r="M1381" s="985"/>
      <c r="N1381" s="985"/>
      <c r="P1381" s="985"/>
      <c r="Q1381" s="985"/>
      <c r="R1381" s="985"/>
      <c r="S1381" s="985"/>
      <c r="T1381" s="985"/>
      <c r="U1381" s="985"/>
      <c r="V1381" s="985"/>
      <c r="W1381" s="985"/>
    </row>
    <row r="1382" ht="22.5" hidden="1" customHeight="1">
      <c r="B1382" s="992"/>
      <c r="C1382" s="992"/>
      <c r="D1382" s="1004">
        <f>sumif('الواردات'!H:H,A1382,'الواردات'!L:L)</f>
        <v>0</v>
      </c>
      <c r="E1382" s="999"/>
      <c r="F1382" s="999"/>
      <c r="H1382" s="985"/>
      <c r="I1382" s="985"/>
      <c r="J1382" s="985"/>
      <c r="K1382" s="985"/>
      <c r="L1382" s="985"/>
      <c r="M1382" s="985"/>
      <c r="N1382" s="985"/>
      <c r="P1382" s="985"/>
      <c r="Q1382" s="985"/>
      <c r="R1382" s="985"/>
      <c r="S1382" s="985"/>
      <c r="T1382" s="985"/>
      <c r="U1382" s="985"/>
      <c r="V1382" s="985"/>
      <c r="W1382" s="985"/>
    </row>
    <row r="1383" ht="22.5" hidden="1" customHeight="1">
      <c r="B1383" s="992"/>
      <c r="C1383" s="992"/>
      <c r="D1383" s="1004">
        <f>sumif('الواردات'!H:H,A1383,'الواردات'!L:L)</f>
        <v>0</v>
      </c>
      <c r="E1383" s="999"/>
      <c r="F1383" s="999"/>
      <c r="H1383" s="985"/>
      <c r="I1383" s="985"/>
      <c r="J1383" s="985"/>
      <c r="K1383" s="985"/>
      <c r="L1383" s="985"/>
      <c r="M1383" s="985"/>
      <c r="N1383" s="985"/>
      <c r="P1383" s="985"/>
      <c r="Q1383" s="985"/>
      <c r="R1383" s="985"/>
      <c r="S1383" s="985"/>
      <c r="T1383" s="985"/>
      <c r="U1383" s="985"/>
      <c r="V1383" s="985"/>
      <c r="W1383" s="985"/>
    </row>
    <row r="1384" ht="22.5" hidden="1" customHeight="1">
      <c r="B1384" s="992"/>
      <c r="C1384" s="992"/>
      <c r="D1384" s="1004">
        <f>sumif('الواردات'!H:H,A1384,'الواردات'!L:L)</f>
        <v>0</v>
      </c>
      <c r="E1384" s="999"/>
      <c r="F1384" s="999"/>
      <c r="H1384" s="985"/>
      <c r="I1384" s="985"/>
      <c r="J1384" s="985"/>
      <c r="K1384" s="985"/>
      <c r="L1384" s="985"/>
      <c r="M1384" s="985"/>
      <c r="N1384" s="985"/>
      <c r="P1384" s="985"/>
      <c r="Q1384" s="985"/>
      <c r="R1384" s="985"/>
      <c r="S1384" s="985"/>
      <c r="T1384" s="985"/>
      <c r="U1384" s="985"/>
      <c r="V1384" s="985"/>
      <c r="W1384" s="985"/>
    </row>
    <row r="1385" ht="22.5" hidden="1" customHeight="1">
      <c r="B1385" s="992"/>
      <c r="C1385" s="992"/>
      <c r="D1385" s="1004">
        <f>sumif('الواردات'!H:H,A1385,'الواردات'!L:L)</f>
        <v>0</v>
      </c>
      <c r="E1385" s="999"/>
      <c r="F1385" s="999"/>
      <c r="H1385" s="985"/>
      <c r="I1385" s="985"/>
      <c r="J1385" s="985"/>
      <c r="K1385" s="985"/>
      <c r="L1385" s="985"/>
      <c r="M1385" s="985"/>
      <c r="N1385" s="985"/>
      <c r="P1385" s="985"/>
      <c r="Q1385" s="985"/>
      <c r="R1385" s="985"/>
      <c r="S1385" s="985"/>
      <c r="T1385" s="985"/>
      <c r="U1385" s="985"/>
      <c r="V1385" s="985"/>
      <c r="W1385" s="985"/>
    </row>
    <row r="1386" ht="22.5" hidden="1" customHeight="1">
      <c r="B1386" s="992"/>
      <c r="C1386" s="992"/>
      <c r="D1386" s="1004">
        <f>sumif('الواردات'!H:H,A1386,'الواردات'!L:L)</f>
        <v>0</v>
      </c>
      <c r="E1386" s="999"/>
      <c r="F1386" s="999"/>
      <c r="H1386" s="985"/>
      <c r="I1386" s="985"/>
      <c r="J1386" s="985"/>
      <c r="K1386" s="985"/>
      <c r="L1386" s="985"/>
      <c r="M1386" s="985"/>
      <c r="N1386" s="985"/>
      <c r="P1386" s="985"/>
      <c r="Q1386" s="985"/>
      <c r="R1386" s="985"/>
      <c r="S1386" s="985"/>
      <c r="T1386" s="985"/>
      <c r="U1386" s="985"/>
      <c r="V1386" s="985"/>
      <c r="W1386" s="985"/>
    </row>
    <row r="1387" ht="22.5" hidden="1" customHeight="1">
      <c r="B1387" s="992"/>
      <c r="C1387" s="992"/>
      <c r="D1387" s="1004">
        <f>sumif('الواردات'!H:H,A1387,'الواردات'!L:L)</f>
        <v>0</v>
      </c>
      <c r="E1387" s="999"/>
      <c r="F1387" s="999"/>
      <c r="H1387" s="985"/>
      <c r="I1387" s="985"/>
      <c r="J1387" s="985"/>
      <c r="K1387" s="985"/>
      <c r="L1387" s="985"/>
      <c r="M1387" s="985"/>
      <c r="N1387" s="985"/>
      <c r="P1387" s="985"/>
      <c r="Q1387" s="985"/>
      <c r="R1387" s="985"/>
      <c r="S1387" s="985"/>
      <c r="T1387" s="985"/>
      <c r="U1387" s="985"/>
      <c r="V1387" s="985"/>
      <c r="W1387" s="985"/>
    </row>
    <row r="1388" ht="22.5" hidden="1" customHeight="1">
      <c r="B1388" s="992"/>
      <c r="C1388" s="992"/>
      <c r="D1388" s="1004">
        <f>sumif('الواردات'!H:H,A1388,'الواردات'!L:L)</f>
        <v>0</v>
      </c>
      <c r="E1388" s="999"/>
      <c r="F1388" s="999"/>
      <c r="H1388" s="985"/>
      <c r="I1388" s="985"/>
      <c r="J1388" s="985"/>
      <c r="K1388" s="985"/>
      <c r="L1388" s="985"/>
      <c r="M1388" s="985"/>
      <c r="N1388" s="985"/>
      <c r="P1388" s="985"/>
      <c r="Q1388" s="985"/>
      <c r="R1388" s="985"/>
      <c r="S1388" s="985"/>
      <c r="T1388" s="985"/>
      <c r="U1388" s="985"/>
      <c r="V1388" s="985"/>
      <c r="W1388" s="985"/>
    </row>
    <row r="1389" ht="22.5" hidden="1" customHeight="1">
      <c r="B1389" s="992"/>
      <c r="C1389" s="992"/>
      <c r="D1389" s="1004">
        <f>sumif('الواردات'!H:H,A1389,'الواردات'!L:L)</f>
        <v>0</v>
      </c>
      <c r="E1389" s="999"/>
      <c r="F1389" s="999"/>
      <c r="H1389" s="985"/>
      <c r="I1389" s="985"/>
      <c r="J1389" s="985"/>
      <c r="K1389" s="985"/>
      <c r="L1389" s="985"/>
      <c r="M1389" s="985"/>
      <c r="N1389" s="985"/>
      <c r="P1389" s="985"/>
      <c r="Q1389" s="985"/>
      <c r="R1389" s="985"/>
      <c r="S1389" s="985"/>
      <c r="T1389" s="985"/>
      <c r="U1389" s="985"/>
      <c r="V1389" s="985"/>
      <c r="W1389" s="985"/>
    </row>
    <row r="1390" ht="22.5" hidden="1" customHeight="1">
      <c r="B1390" s="992"/>
      <c r="C1390" s="992"/>
      <c r="D1390" s="1004">
        <f>sumif('الواردات'!H:H,A1390,'الواردات'!L:L)</f>
        <v>0</v>
      </c>
      <c r="E1390" s="999"/>
      <c r="F1390" s="999"/>
      <c r="H1390" s="985"/>
      <c r="I1390" s="985"/>
      <c r="J1390" s="985"/>
      <c r="K1390" s="985"/>
      <c r="L1390" s="985"/>
      <c r="M1390" s="985"/>
      <c r="N1390" s="985"/>
      <c r="P1390" s="985"/>
      <c r="Q1390" s="985"/>
      <c r="R1390" s="985"/>
      <c r="S1390" s="985"/>
      <c r="T1390" s="985"/>
      <c r="U1390" s="985"/>
      <c r="V1390" s="985"/>
      <c r="W1390" s="985"/>
    </row>
    <row r="1391" ht="22.5" hidden="1" customHeight="1">
      <c r="B1391" s="992"/>
      <c r="C1391" s="992"/>
      <c r="D1391" s="1004">
        <f>sumif('الواردات'!H:H,A1391,'الواردات'!L:L)</f>
        <v>0</v>
      </c>
      <c r="E1391" s="999"/>
      <c r="F1391" s="999"/>
      <c r="H1391" s="985"/>
      <c r="I1391" s="985"/>
      <c r="J1391" s="985"/>
      <c r="K1391" s="985"/>
      <c r="L1391" s="985"/>
      <c r="M1391" s="985"/>
      <c r="N1391" s="985"/>
      <c r="P1391" s="985"/>
      <c r="Q1391" s="985"/>
      <c r="R1391" s="985"/>
      <c r="S1391" s="985"/>
      <c r="T1391" s="985"/>
      <c r="U1391" s="985"/>
      <c r="V1391" s="985"/>
      <c r="W1391" s="985"/>
    </row>
    <row r="1392" ht="22.5" hidden="1" customHeight="1">
      <c r="B1392" s="992"/>
      <c r="C1392" s="992"/>
      <c r="D1392" s="1004">
        <f>sumif('الواردات'!H:H,A1392,'الواردات'!L:L)</f>
        <v>0</v>
      </c>
      <c r="E1392" s="999"/>
      <c r="F1392" s="999"/>
      <c r="H1392" s="985"/>
      <c r="I1392" s="985"/>
      <c r="J1392" s="985"/>
      <c r="K1392" s="985"/>
      <c r="L1392" s="985"/>
      <c r="M1392" s="985"/>
      <c r="N1392" s="985"/>
      <c r="P1392" s="985"/>
      <c r="Q1392" s="985"/>
      <c r="R1392" s="985"/>
      <c r="S1392" s="985"/>
      <c r="T1392" s="985"/>
      <c r="U1392" s="985"/>
      <c r="V1392" s="985"/>
      <c r="W1392" s="985"/>
    </row>
    <row r="1393" ht="22.5" hidden="1" customHeight="1">
      <c r="B1393" s="992"/>
      <c r="C1393" s="992"/>
      <c r="D1393" s="1004">
        <f>sumif('الواردات'!H:H,A1393,'الواردات'!L:L)</f>
        <v>0</v>
      </c>
      <c r="E1393" s="999"/>
      <c r="F1393" s="999"/>
      <c r="H1393" s="985"/>
      <c r="I1393" s="985"/>
      <c r="J1393" s="985"/>
      <c r="K1393" s="985"/>
      <c r="L1393" s="985"/>
      <c r="M1393" s="985"/>
      <c r="N1393" s="985"/>
      <c r="P1393" s="985"/>
      <c r="Q1393" s="985"/>
      <c r="R1393" s="985"/>
      <c r="S1393" s="985"/>
      <c r="T1393" s="985"/>
      <c r="U1393" s="985"/>
      <c r="V1393" s="985"/>
      <c r="W1393" s="985"/>
    </row>
    <row r="1394" ht="22.5" hidden="1" customHeight="1">
      <c r="B1394" s="992"/>
      <c r="C1394" s="992"/>
      <c r="D1394" s="1004">
        <f>sumif('الواردات'!H:H,A1394,'الواردات'!L:L)</f>
        <v>0</v>
      </c>
      <c r="E1394" s="999"/>
      <c r="F1394" s="999"/>
      <c r="H1394" s="985"/>
      <c r="I1394" s="985"/>
      <c r="J1394" s="985"/>
      <c r="K1394" s="985"/>
      <c r="L1394" s="985"/>
      <c r="M1394" s="985"/>
      <c r="N1394" s="985"/>
      <c r="P1394" s="985"/>
      <c r="Q1394" s="985"/>
      <c r="R1394" s="985"/>
      <c r="S1394" s="985"/>
      <c r="T1394" s="985"/>
      <c r="U1394" s="985"/>
      <c r="V1394" s="985"/>
      <c r="W1394" s="985"/>
    </row>
    <row r="1395" ht="22.5" hidden="1" customHeight="1">
      <c r="B1395" s="992"/>
      <c r="C1395" s="992"/>
      <c r="D1395" s="1004">
        <f>sumif('الواردات'!H:H,A1395,'الواردات'!L:L)</f>
        <v>0</v>
      </c>
      <c r="E1395" s="999"/>
      <c r="F1395" s="999"/>
      <c r="H1395" s="985"/>
      <c r="I1395" s="985"/>
      <c r="J1395" s="985"/>
      <c r="K1395" s="985"/>
      <c r="L1395" s="985"/>
      <c r="M1395" s="985"/>
      <c r="N1395" s="985"/>
      <c r="P1395" s="985"/>
      <c r="Q1395" s="985"/>
      <c r="R1395" s="985"/>
      <c r="S1395" s="985"/>
      <c r="T1395" s="985"/>
      <c r="U1395" s="985"/>
      <c r="V1395" s="985"/>
      <c r="W1395" s="985"/>
    </row>
    <row r="1396" ht="22.5" hidden="1" customHeight="1">
      <c r="B1396" s="992"/>
      <c r="C1396" s="992"/>
      <c r="D1396" s="1004">
        <f>sumif('الواردات'!H:H,A1396,'الواردات'!L:L)</f>
        <v>0</v>
      </c>
      <c r="E1396" s="999"/>
      <c r="F1396" s="999"/>
      <c r="H1396" s="985"/>
      <c r="I1396" s="985"/>
      <c r="J1396" s="985"/>
      <c r="K1396" s="985"/>
      <c r="L1396" s="985"/>
      <c r="M1396" s="985"/>
      <c r="N1396" s="985"/>
      <c r="P1396" s="985"/>
      <c r="Q1396" s="985"/>
      <c r="R1396" s="985"/>
      <c r="S1396" s="985"/>
      <c r="T1396" s="985"/>
      <c r="U1396" s="985"/>
      <c r="V1396" s="985"/>
      <c r="W1396" s="985"/>
    </row>
    <row r="1397" ht="22.5" hidden="1" customHeight="1">
      <c r="B1397" s="992"/>
      <c r="C1397" s="992"/>
      <c r="D1397" s="1004">
        <f>sumif('الواردات'!H:H,A1397,'الواردات'!L:L)</f>
        <v>0</v>
      </c>
      <c r="E1397" s="999"/>
      <c r="F1397" s="999"/>
      <c r="H1397" s="985"/>
      <c r="I1397" s="985"/>
      <c r="J1397" s="985"/>
      <c r="K1397" s="985"/>
      <c r="L1397" s="985"/>
      <c r="M1397" s="985"/>
      <c r="N1397" s="985"/>
      <c r="P1397" s="985"/>
      <c r="Q1397" s="985"/>
      <c r="R1397" s="985"/>
      <c r="S1397" s="985"/>
      <c r="T1397" s="985"/>
      <c r="U1397" s="985"/>
      <c r="V1397" s="985"/>
      <c r="W1397" s="985"/>
    </row>
    <row r="1398" ht="22.5" hidden="1" customHeight="1">
      <c r="B1398" s="992"/>
      <c r="C1398" s="992"/>
      <c r="D1398" s="1004">
        <f>sumif('الواردات'!H:H,A1398,'الواردات'!L:L)</f>
        <v>0</v>
      </c>
      <c r="E1398" s="999"/>
      <c r="F1398" s="999"/>
      <c r="H1398" s="985"/>
      <c r="I1398" s="985"/>
      <c r="J1398" s="985"/>
      <c r="K1398" s="985"/>
      <c r="L1398" s="985"/>
      <c r="M1398" s="985"/>
      <c r="N1398" s="985"/>
      <c r="P1398" s="985"/>
      <c r="Q1398" s="985"/>
      <c r="R1398" s="985"/>
      <c r="S1398" s="985"/>
      <c r="T1398" s="985"/>
      <c r="U1398" s="985"/>
      <c r="V1398" s="985"/>
      <c r="W1398" s="985"/>
    </row>
    <row r="1399" ht="22.5" hidden="1" customHeight="1">
      <c r="B1399" s="992"/>
      <c r="C1399" s="992"/>
      <c r="D1399" s="1004">
        <f>sumif('الواردات'!H:H,A1399,'الواردات'!L:L)</f>
        <v>0</v>
      </c>
      <c r="E1399" s="999"/>
      <c r="F1399" s="999"/>
      <c r="H1399" s="985"/>
      <c r="I1399" s="985"/>
      <c r="J1399" s="985"/>
      <c r="K1399" s="985"/>
      <c r="L1399" s="985"/>
      <c r="M1399" s="985"/>
      <c r="N1399" s="985"/>
      <c r="P1399" s="985"/>
      <c r="Q1399" s="985"/>
      <c r="R1399" s="985"/>
      <c r="S1399" s="985"/>
      <c r="T1399" s="985"/>
      <c r="U1399" s="985"/>
      <c r="V1399" s="985"/>
      <c r="W1399" s="985"/>
    </row>
    <row r="1400" ht="22.5" hidden="1" customHeight="1">
      <c r="B1400" s="992"/>
      <c r="C1400" s="992"/>
      <c r="D1400" s="1004">
        <f>sumif('الواردات'!H:H,A1400,'الواردات'!L:L)</f>
        <v>0</v>
      </c>
      <c r="E1400" s="999"/>
      <c r="F1400" s="999"/>
      <c r="H1400" s="985"/>
      <c r="I1400" s="985"/>
      <c r="J1400" s="985"/>
      <c r="K1400" s="985"/>
      <c r="L1400" s="985"/>
      <c r="M1400" s="985"/>
      <c r="N1400" s="985"/>
      <c r="P1400" s="985"/>
      <c r="Q1400" s="985"/>
      <c r="R1400" s="985"/>
      <c r="S1400" s="985"/>
      <c r="T1400" s="985"/>
      <c r="U1400" s="985"/>
      <c r="V1400" s="985"/>
      <c r="W1400" s="985"/>
    </row>
    <row r="1401" ht="22.5" hidden="1" customHeight="1">
      <c r="B1401" s="992"/>
      <c r="C1401" s="992"/>
      <c r="D1401" s="1004">
        <f>sumif('الواردات'!H:H,A1401,'الواردات'!L:L)</f>
        <v>0</v>
      </c>
      <c r="E1401" s="999"/>
      <c r="F1401" s="999"/>
      <c r="H1401" s="985"/>
      <c r="I1401" s="985"/>
      <c r="J1401" s="985"/>
      <c r="K1401" s="985"/>
      <c r="L1401" s="985"/>
      <c r="M1401" s="985"/>
      <c r="N1401" s="985"/>
      <c r="P1401" s="985"/>
      <c r="Q1401" s="985"/>
      <c r="R1401" s="985"/>
      <c r="S1401" s="985"/>
      <c r="T1401" s="985"/>
      <c r="U1401" s="985"/>
      <c r="V1401" s="985"/>
      <c r="W1401" s="985"/>
    </row>
    <row r="1402" ht="22.5" hidden="1" customHeight="1">
      <c r="B1402" s="992"/>
      <c r="C1402" s="992"/>
      <c r="D1402" s="1004">
        <f>sumif('الواردات'!H:H,A1402,'الواردات'!L:L)</f>
        <v>0</v>
      </c>
      <c r="E1402" s="999"/>
      <c r="F1402" s="999"/>
      <c r="H1402" s="985"/>
      <c r="I1402" s="985"/>
      <c r="J1402" s="985"/>
      <c r="K1402" s="985"/>
      <c r="L1402" s="985"/>
      <c r="M1402" s="985"/>
      <c r="N1402" s="985"/>
      <c r="P1402" s="985"/>
      <c r="Q1402" s="985"/>
      <c r="R1402" s="985"/>
      <c r="S1402" s="985"/>
      <c r="T1402" s="985"/>
      <c r="U1402" s="985"/>
      <c r="V1402" s="985"/>
      <c r="W1402" s="985"/>
    </row>
    <row r="1403" ht="22.5" hidden="1" customHeight="1">
      <c r="B1403" s="992"/>
      <c r="C1403" s="992"/>
      <c r="D1403" s="1004">
        <f>sumif('الواردات'!H:H,A1403,'الواردات'!L:L)</f>
        <v>0</v>
      </c>
      <c r="E1403" s="999"/>
      <c r="F1403" s="999"/>
      <c r="H1403" s="985"/>
      <c r="I1403" s="985"/>
      <c r="J1403" s="985"/>
      <c r="K1403" s="985"/>
      <c r="L1403" s="985"/>
      <c r="M1403" s="985"/>
      <c r="N1403" s="985"/>
      <c r="P1403" s="985"/>
      <c r="Q1403" s="985"/>
      <c r="R1403" s="985"/>
      <c r="S1403" s="985"/>
      <c r="T1403" s="985"/>
      <c r="U1403" s="985"/>
      <c r="V1403" s="985"/>
      <c r="W1403" s="985"/>
    </row>
    <row r="1404" ht="22.5" hidden="1" customHeight="1">
      <c r="B1404" s="992"/>
      <c r="C1404" s="992"/>
      <c r="D1404" s="1004">
        <f>sumif('الواردات'!H:H,A1404,'الواردات'!L:L)</f>
        <v>0</v>
      </c>
      <c r="E1404" s="999"/>
      <c r="F1404" s="999"/>
      <c r="H1404" s="985"/>
      <c r="I1404" s="985"/>
      <c r="J1404" s="985"/>
      <c r="K1404" s="985"/>
      <c r="L1404" s="985"/>
      <c r="M1404" s="985"/>
      <c r="N1404" s="985"/>
      <c r="P1404" s="985"/>
      <c r="Q1404" s="985"/>
      <c r="R1404" s="985"/>
      <c r="S1404" s="985"/>
      <c r="T1404" s="985"/>
      <c r="U1404" s="985"/>
      <c r="V1404" s="985"/>
      <c r="W1404" s="985"/>
    </row>
    <row r="1405" ht="22.5" hidden="1" customHeight="1">
      <c r="B1405" s="992"/>
      <c r="C1405" s="992"/>
      <c r="D1405" s="1004">
        <f>sumif('الواردات'!H:H,A1405,'الواردات'!L:L)</f>
        <v>0</v>
      </c>
      <c r="E1405" s="999"/>
      <c r="F1405" s="999"/>
      <c r="H1405" s="985"/>
      <c r="I1405" s="985"/>
      <c r="J1405" s="985"/>
      <c r="K1405" s="985"/>
      <c r="L1405" s="985"/>
      <c r="M1405" s="985"/>
      <c r="N1405" s="985"/>
      <c r="P1405" s="985"/>
      <c r="Q1405" s="985"/>
      <c r="R1405" s="985"/>
      <c r="S1405" s="985"/>
      <c r="T1405" s="985"/>
      <c r="U1405" s="985"/>
      <c r="V1405" s="985"/>
      <c r="W1405" s="985"/>
    </row>
    <row r="1406" ht="22.5" hidden="1" customHeight="1">
      <c r="B1406" s="992"/>
      <c r="C1406" s="992"/>
      <c r="D1406" s="1004">
        <f>sumif('الواردات'!H:H,A1406,'الواردات'!L:L)</f>
        <v>0</v>
      </c>
      <c r="E1406" s="999"/>
      <c r="F1406" s="999"/>
      <c r="H1406" s="985"/>
      <c r="I1406" s="985"/>
      <c r="J1406" s="985"/>
      <c r="K1406" s="985"/>
      <c r="L1406" s="985"/>
      <c r="M1406" s="985"/>
      <c r="N1406" s="985"/>
      <c r="P1406" s="985"/>
      <c r="Q1406" s="985"/>
      <c r="R1406" s="985"/>
      <c r="S1406" s="985"/>
      <c r="T1406" s="985"/>
      <c r="U1406" s="985"/>
      <c r="V1406" s="985"/>
      <c r="W1406" s="985"/>
    </row>
    <row r="1407" ht="22.5" hidden="1" customHeight="1">
      <c r="B1407" s="992"/>
      <c r="C1407" s="992"/>
      <c r="D1407" s="1004">
        <f>sumif('الواردات'!H:H,A1407,'الواردات'!L:L)</f>
        <v>0</v>
      </c>
      <c r="E1407" s="999"/>
      <c r="F1407" s="999"/>
      <c r="H1407" s="985"/>
      <c r="I1407" s="985"/>
      <c r="J1407" s="985"/>
      <c r="K1407" s="985"/>
      <c r="L1407" s="985"/>
      <c r="M1407" s="985"/>
      <c r="N1407" s="985"/>
      <c r="P1407" s="985"/>
      <c r="Q1407" s="985"/>
      <c r="R1407" s="985"/>
      <c r="S1407" s="985"/>
      <c r="T1407" s="985"/>
      <c r="U1407" s="985"/>
      <c r="V1407" s="985"/>
      <c r="W1407" s="985"/>
    </row>
    <row r="1408" ht="22.5" hidden="1" customHeight="1">
      <c r="B1408" s="992"/>
      <c r="C1408" s="992"/>
      <c r="D1408" s="1004">
        <f>sumif('الواردات'!H:H,A1408,'الواردات'!L:L)</f>
        <v>0</v>
      </c>
      <c r="E1408" s="999"/>
      <c r="F1408" s="999"/>
      <c r="H1408" s="985"/>
      <c r="I1408" s="985"/>
      <c r="J1408" s="985"/>
      <c r="K1408" s="985"/>
      <c r="L1408" s="985"/>
      <c r="M1408" s="985"/>
      <c r="N1408" s="985"/>
      <c r="P1408" s="985"/>
      <c r="Q1408" s="985"/>
      <c r="R1408" s="985"/>
      <c r="S1408" s="985"/>
      <c r="T1408" s="985"/>
      <c r="U1408" s="985"/>
      <c r="V1408" s="985"/>
      <c r="W1408" s="985"/>
    </row>
    <row r="1409" ht="22.5" hidden="1" customHeight="1">
      <c r="B1409" s="992"/>
      <c r="C1409" s="992"/>
      <c r="D1409" s="1004">
        <f>sumif('الواردات'!H:H,A1409,'الواردات'!L:L)</f>
        <v>0</v>
      </c>
      <c r="E1409" s="999"/>
      <c r="F1409" s="999"/>
      <c r="H1409" s="985"/>
      <c r="I1409" s="985"/>
      <c r="J1409" s="985"/>
      <c r="K1409" s="985"/>
      <c r="L1409" s="985"/>
      <c r="M1409" s="985"/>
      <c r="N1409" s="985"/>
      <c r="P1409" s="985"/>
      <c r="Q1409" s="985"/>
      <c r="R1409" s="985"/>
      <c r="S1409" s="985"/>
      <c r="T1409" s="985"/>
      <c r="U1409" s="985"/>
      <c r="V1409" s="985"/>
      <c r="W1409" s="985"/>
    </row>
    <row r="1410" ht="22.5" hidden="1" customHeight="1">
      <c r="B1410" s="992"/>
      <c r="C1410" s="992"/>
      <c r="D1410" s="1004">
        <f>sumif('الواردات'!H:H,A1410,'الواردات'!L:L)</f>
        <v>0</v>
      </c>
      <c r="E1410" s="999"/>
      <c r="F1410" s="999"/>
      <c r="H1410" s="985"/>
      <c r="I1410" s="985"/>
      <c r="J1410" s="985"/>
      <c r="K1410" s="985"/>
      <c r="L1410" s="985"/>
      <c r="M1410" s="985"/>
      <c r="N1410" s="985"/>
      <c r="P1410" s="985"/>
      <c r="Q1410" s="985"/>
      <c r="R1410" s="985"/>
      <c r="S1410" s="985"/>
      <c r="T1410" s="985"/>
      <c r="U1410" s="985"/>
      <c r="V1410" s="985"/>
      <c r="W1410" s="985"/>
    </row>
    <row r="1411" ht="22.5" hidden="1" customHeight="1">
      <c r="B1411" s="992"/>
      <c r="C1411" s="992"/>
      <c r="D1411" s="1004">
        <f>sumif('الواردات'!H:H,A1411,'الواردات'!L:L)</f>
        <v>0</v>
      </c>
      <c r="E1411" s="999"/>
      <c r="F1411" s="999"/>
      <c r="H1411" s="985"/>
      <c r="I1411" s="985"/>
      <c r="J1411" s="985"/>
      <c r="K1411" s="985"/>
      <c r="L1411" s="985"/>
      <c r="M1411" s="985"/>
      <c r="N1411" s="985"/>
      <c r="P1411" s="985"/>
      <c r="Q1411" s="985"/>
      <c r="R1411" s="985"/>
      <c r="S1411" s="985"/>
      <c r="T1411" s="985"/>
      <c r="U1411" s="985"/>
      <c r="V1411" s="985"/>
      <c r="W1411" s="985"/>
    </row>
    <row r="1412" ht="22.5" hidden="1" customHeight="1">
      <c r="B1412" s="992"/>
      <c r="C1412" s="992"/>
      <c r="D1412" s="1004">
        <f>sumif('الواردات'!H:H,A1412,'الواردات'!L:L)</f>
        <v>0</v>
      </c>
      <c r="E1412" s="999"/>
      <c r="F1412" s="999"/>
      <c r="H1412" s="985"/>
      <c r="I1412" s="985"/>
      <c r="J1412" s="985"/>
      <c r="K1412" s="985"/>
      <c r="L1412" s="985"/>
      <c r="M1412" s="985"/>
      <c r="N1412" s="985"/>
      <c r="P1412" s="985"/>
      <c r="Q1412" s="985"/>
      <c r="R1412" s="985"/>
      <c r="S1412" s="985"/>
      <c r="T1412" s="985"/>
      <c r="U1412" s="985"/>
      <c r="V1412" s="985"/>
      <c r="W1412" s="985"/>
    </row>
    <row r="1413" ht="22.5" hidden="1" customHeight="1">
      <c r="B1413" s="992"/>
      <c r="C1413" s="992"/>
      <c r="D1413" s="1004">
        <f>sumif('الواردات'!H:H,A1413,'الواردات'!L:L)</f>
        <v>0</v>
      </c>
      <c r="E1413" s="999"/>
      <c r="F1413" s="999"/>
      <c r="H1413" s="985"/>
      <c r="I1413" s="985"/>
      <c r="J1413" s="985"/>
      <c r="K1413" s="985"/>
      <c r="L1413" s="985"/>
      <c r="M1413" s="985"/>
      <c r="N1413" s="985"/>
      <c r="P1413" s="985"/>
      <c r="Q1413" s="985"/>
      <c r="R1413" s="985"/>
      <c r="S1413" s="985"/>
      <c r="T1413" s="985"/>
      <c r="U1413" s="985"/>
      <c r="V1413" s="985"/>
      <c r="W1413" s="985"/>
    </row>
    <row r="1414" ht="22.5" hidden="1" customHeight="1">
      <c r="B1414" s="992"/>
      <c r="C1414" s="992"/>
      <c r="D1414" s="1004">
        <f>sumif('الواردات'!H:H,A1414,'الواردات'!L:L)</f>
        <v>0</v>
      </c>
      <c r="E1414" s="999"/>
      <c r="F1414" s="999"/>
      <c r="H1414" s="985"/>
      <c r="I1414" s="985"/>
      <c r="J1414" s="985"/>
      <c r="K1414" s="985"/>
      <c r="L1414" s="985"/>
      <c r="M1414" s="985"/>
      <c r="N1414" s="985"/>
      <c r="P1414" s="985"/>
      <c r="Q1414" s="985"/>
      <c r="R1414" s="985"/>
      <c r="S1414" s="985"/>
      <c r="T1414" s="985"/>
      <c r="U1414" s="985"/>
      <c r="V1414" s="985"/>
      <c r="W1414" s="985"/>
    </row>
    <row r="1415" ht="22.5" hidden="1" customHeight="1">
      <c r="B1415" s="992"/>
      <c r="C1415" s="992"/>
      <c r="D1415" s="1004">
        <f>sumif('الواردات'!H:H,A1415,'الواردات'!L:L)</f>
        <v>0</v>
      </c>
      <c r="E1415" s="999"/>
      <c r="F1415" s="999"/>
      <c r="H1415" s="985"/>
      <c r="I1415" s="985"/>
      <c r="J1415" s="985"/>
      <c r="K1415" s="985"/>
      <c r="L1415" s="985"/>
      <c r="M1415" s="985"/>
      <c r="N1415" s="985"/>
      <c r="P1415" s="985"/>
      <c r="Q1415" s="985"/>
      <c r="R1415" s="985"/>
      <c r="S1415" s="985"/>
      <c r="T1415" s="985"/>
      <c r="U1415" s="985"/>
      <c r="V1415" s="985"/>
      <c r="W1415" s="985"/>
    </row>
    <row r="1416" ht="22.5" hidden="1" customHeight="1">
      <c r="B1416" s="992"/>
      <c r="C1416" s="992"/>
      <c r="D1416" s="1004">
        <f>sumif('الواردات'!H:H,A1416,'الواردات'!L:L)</f>
        <v>0</v>
      </c>
      <c r="E1416" s="999"/>
      <c r="F1416" s="999"/>
      <c r="H1416" s="985"/>
      <c r="I1416" s="985"/>
      <c r="J1416" s="985"/>
      <c r="K1416" s="985"/>
      <c r="L1416" s="985"/>
      <c r="M1416" s="985"/>
      <c r="N1416" s="985"/>
      <c r="P1416" s="985"/>
      <c r="Q1416" s="985"/>
      <c r="R1416" s="985"/>
      <c r="S1416" s="985"/>
      <c r="T1416" s="985"/>
      <c r="U1416" s="985"/>
      <c r="V1416" s="985"/>
      <c r="W1416" s="985"/>
    </row>
    <row r="1417" ht="22.5" hidden="1" customHeight="1">
      <c r="B1417" s="992"/>
      <c r="C1417" s="992"/>
      <c r="D1417" s="1004">
        <f>sumif('الواردات'!H:H,A1417,'الواردات'!L:L)</f>
        <v>0</v>
      </c>
      <c r="E1417" s="999"/>
      <c r="F1417" s="999"/>
      <c r="H1417" s="985"/>
      <c r="I1417" s="985"/>
      <c r="J1417" s="985"/>
      <c r="K1417" s="985"/>
      <c r="L1417" s="985"/>
      <c r="M1417" s="985"/>
      <c r="N1417" s="985"/>
      <c r="P1417" s="985"/>
      <c r="Q1417" s="985"/>
      <c r="R1417" s="985"/>
      <c r="S1417" s="985"/>
      <c r="T1417" s="985"/>
      <c r="U1417" s="985"/>
      <c r="V1417" s="985"/>
      <c r="W1417" s="985"/>
    </row>
    <row r="1418" ht="22.5" hidden="1" customHeight="1">
      <c r="B1418" s="992"/>
      <c r="C1418" s="992"/>
      <c r="D1418" s="1004">
        <f>sumif('الواردات'!H:H,A1418,'الواردات'!L:L)</f>
        <v>0</v>
      </c>
      <c r="E1418" s="999"/>
      <c r="F1418" s="999"/>
      <c r="H1418" s="985"/>
      <c r="I1418" s="985"/>
      <c r="J1418" s="985"/>
      <c r="K1418" s="985"/>
      <c r="L1418" s="985"/>
      <c r="M1418" s="985"/>
      <c r="N1418" s="985"/>
      <c r="P1418" s="985"/>
      <c r="Q1418" s="985"/>
      <c r="R1418" s="985"/>
      <c r="S1418" s="985"/>
      <c r="T1418" s="985"/>
      <c r="U1418" s="985"/>
      <c r="V1418" s="985"/>
      <c r="W1418" s="985"/>
    </row>
    <row r="1419" ht="22.5" hidden="1" customHeight="1">
      <c r="B1419" s="992"/>
      <c r="C1419" s="992"/>
      <c r="D1419" s="1004">
        <f>sumif('الواردات'!H:H,A1419,'الواردات'!L:L)</f>
        <v>0</v>
      </c>
      <c r="E1419" s="999"/>
      <c r="F1419" s="999"/>
      <c r="H1419" s="985"/>
      <c r="I1419" s="985"/>
      <c r="J1419" s="985"/>
      <c r="K1419" s="985"/>
      <c r="L1419" s="985"/>
      <c r="M1419" s="985"/>
      <c r="N1419" s="985"/>
      <c r="P1419" s="985"/>
      <c r="Q1419" s="985"/>
      <c r="R1419" s="985"/>
      <c r="S1419" s="985"/>
      <c r="T1419" s="985"/>
      <c r="U1419" s="985"/>
      <c r="V1419" s="985"/>
      <c r="W1419" s="985"/>
    </row>
    <row r="1420" ht="22.5" hidden="1" customHeight="1">
      <c r="B1420" s="992"/>
      <c r="C1420" s="992"/>
      <c r="D1420" s="1004">
        <f>sumif('الواردات'!H:H,A1420,'الواردات'!L:L)</f>
        <v>0</v>
      </c>
      <c r="E1420" s="999"/>
      <c r="F1420" s="999"/>
      <c r="H1420" s="985"/>
      <c r="I1420" s="985"/>
      <c r="J1420" s="985"/>
      <c r="K1420" s="985"/>
      <c r="L1420" s="985"/>
      <c r="M1420" s="985"/>
      <c r="N1420" s="985"/>
      <c r="P1420" s="985"/>
      <c r="Q1420" s="985"/>
      <c r="R1420" s="985"/>
      <c r="S1420" s="985"/>
      <c r="T1420" s="985"/>
      <c r="U1420" s="985"/>
      <c r="V1420" s="985"/>
      <c r="W1420" s="985"/>
    </row>
    <row r="1421" ht="22.5" hidden="1" customHeight="1">
      <c r="B1421" s="992"/>
      <c r="C1421" s="992"/>
      <c r="D1421" s="1004">
        <f>sumif('الواردات'!H:H,A1421,'الواردات'!L:L)</f>
        <v>0</v>
      </c>
      <c r="E1421" s="999"/>
      <c r="F1421" s="999"/>
      <c r="H1421" s="985"/>
      <c r="I1421" s="985"/>
      <c r="J1421" s="985"/>
      <c r="K1421" s="985"/>
      <c r="L1421" s="985"/>
      <c r="M1421" s="985"/>
      <c r="N1421" s="985"/>
      <c r="P1421" s="985"/>
      <c r="Q1421" s="985"/>
      <c r="R1421" s="985"/>
      <c r="S1421" s="985"/>
      <c r="T1421" s="985"/>
      <c r="U1421" s="985"/>
      <c r="V1421" s="985"/>
      <c r="W1421" s="985"/>
    </row>
    <row r="1422" ht="22.5" hidden="1" customHeight="1">
      <c r="B1422" s="992"/>
      <c r="C1422" s="992"/>
      <c r="D1422" s="1004">
        <f>sumif('الواردات'!H:H,A1422,'الواردات'!L:L)</f>
        <v>0</v>
      </c>
      <c r="E1422" s="999"/>
      <c r="F1422" s="999"/>
      <c r="H1422" s="985"/>
      <c r="I1422" s="985"/>
      <c r="J1422" s="985"/>
      <c r="K1422" s="985"/>
      <c r="L1422" s="985"/>
      <c r="M1422" s="985"/>
      <c r="N1422" s="985"/>
      <c r="P1422" s="985"/>
      <c r="Q1422" s="985"/>
      <c r="R1422" s="985"/>
      <c r="S1422" s="985"/>
      <c r="T1422" s="985"/>
      <c r="U1422" s="985"/>
      <c r="V1422" s="985"/>
      <c r="W1422" s="985"/>
    </row>
    <row r="1423" ht="22.5" hidden="1" customHeight="1">
      <c r="B1423" s="992"/>
      <c r="C1423" s="992"/>
      <c r="D1423" s="1004">
        <f>sumif('الواردات'!H:H,A1423,'الواردات'!L:L)</f>
        <v>0</v>
      </c>
      <c r="E1423" s="999"/>
      <c r="F1423" s="999"/>
      <c r="H1423" s="985"/>
      <c r="I1423" s="985"/>
      <c r="J1423" s="985"/>
      <c r="K1423" s="985"/>
      <c r="L1423" s="985"/>
      <c r="M1423" s="985"/>
      <c r="N1423" s="985"/>
      <c r="P1423" s="985"/>
      <c r="Q1423" s="985"/>
      <c r="R1423" s="985"/>
      <c r="S1423" s="985"/>
      <c r="T1423" s="985"/>
      <c r="U1423" s="985"/>
      <c r="V1423" s="985"/>
      <c r="W1423" s="985"/>
    </row>
    <row r="1424" ht="22.5" hidden="1" customHeight="1">
      <c r="B1424" s="992"/>
      <c r="C1424" s="992"/>
      <c r="D1424" s="1004">
        <f>sumif('الواردات'!H:H,A1424,'الواردات'!L:L)</f>
        <v>0</v>
      </c>
      <c r="E1424" s="999"/>
      <c r="F1424" s="999"/>
      <c r="H1424" s="985"/>
      <c r="I1424" s="985"/>
      <c r="J1424" s="985"/>
      <c r="K1424" s="985"/>
      <c r="L1424" s="985"/>
      <c r="M1424" s="985"/>
      <c r="N1424" s="985"/>
      <c r="P1424" s="985"/>
      <c r="Q1424" s="985"/>
      <c r="R1424" s="985"/>
      <c r="S1424" s="985"/>
      <c r="T1424" s="985"/>
      <c r="U1424" s="985"/>
      <c r="V1424" s="985"/>
      <c r="W1424" s="985"/>
    </row>
    <row r="1425" ht="22.5" hidden="1" customHeight="1">
      <c r="B1425" s="992"/>
      <c r="C1425" s="992"/>
      <c r="D1425" s="1004">
        <f>sumif('الواردات'!H:H,A1425,'الواردات'!L:L)</f>
        <v>0</v>
      </c>
      <c r="E1425" s="999"/>
      <c r="F1425" s="999"/>
      <c r="H1425" s="985"/>
      <c r="I1425" s="985"/>
      <c r="J1425" s="985"/>
      <c r="K1425" s="985"/>
      <c r="L1425" s="985"/>
      <c r="M1425" s="985"/>
      <c r="N1425" s="985"/>
      <c r="P1425" s="985"/>
      <c r="Q1425" s="985"/>
      <c r="R1425" s="985"/>
      <c r="S1425" s="985"/>
      <c r="T1425" s="985"/>
      <c r="U1425" s="985"/>
      <c r="V1425" s="985"/>
      <c r="W1425" s="985"/>
    </row>
    <row r="1426" ht="22.5" hidden="1" customHeight="1">
      <c r="B1426" s="992"/>
      <c r="C1426" s="992"/>
      <c r="D1426" s="1004">
        <f>sumif('الواردات'!H:H,A1426,'الواردات'!L:L)</f>
        <v>0</v>
      </c>
      <c r="E1426" s="999"/>
      <c r="F1426" s="999"/>
      <c r="H1426" s="985"/>
      <c r="I1426" s="985"/>
      <c r="J1426" s="985"/>
      <c r="K1426" s="985"/>
      <c r="L1426" s="985"/>
      <c r="M1426" s="985"/>
      <c r="N1426" s="985"/>
      <c r="P1426" s="985"/>
      <c r="Q1426" s="985"/>
      <c r="R1426" s="985"/>
      <c r="S1426" s="985"/>
      <c r="T1426" s="985"/>
      <c r="U1426" s="985"/>
      <c r="V1426" s="985"/>
      <c r="W1426" s="985"/>
    </row>
    <row r="1427" ht="22.5" hidden="1" customHeight="1">
      <c r="B1427" s="992"/>
      <c r="C1427" s="992"/>
      <c r="D1427" s="1004">
        <f>sumif('الواردات'!H:H,A1427,'الواردات'!L:L)</f>
        <v>0</v>
      </c>
      <c r="E1427" s="999"/>
      <c r="F1427" s="999"/>
      <c r="H1427" s="985"/>
      <c r="I1427" s="985"/>
      <c r="J1427" s="985"/>
      <c r="K1427" s="985"/>
      <c r="L1427" s="985"/>
      <c r="M1427" s="985"/>
      <c r="N1427" s="985"/>
      <c r="P1427" s="985"/>
      <c r="Q1427" s="985"/>
      <c r="R1427" s="985"/>
      <c r="S1427" s="985"/>
      <c r="T1427" s="985"/>
      <c r="U1427" s="985"/>
      <c r="V1427" s="985"/>
      <c r="W1427" s="985"/>
    </row>
    <row r="1428" ht="22.5" hidden="1" customHeight="1">
      <c r="B1428" s="992"/>
      <c r="C1428" s="992"/>
      <c r="D1428" s="1004">
        <f>sumif('الواردات'!H:H,A1428,'الواردات'!L:L)</f>
        <v>0</v>
      </c>
      <c r="E1428" s="999"/>
      <c r="F1428" s="999"/>
      <c r="H1428" s="985"/>
      <c r="I1428" s="985"/>
      <c r="J1428" s="985"/>
      <c r="K1428" s="985"/>
      <c r="L1428" s="985"/>
      <c r="M1428" s="985"/>
      <c r="N1428" s="985"/>
      <c r="P1428" s="985"/>
      <c r="Q1428" s="985"/>
      <c r="R1428" s="985"/>
      <c r="S1428" s="985"/>
      <c r="T1428" s="985"/>
      <c r="U1428" s="985"/>
      <c r="V1428" s="985"/>
      <c r="W1428" s="985"/>
    </row>
    <row r="1429" ht="22.5" hidden="1" customHeight="1">
      <c r="B1429" s="992"/>
      <c r="C1429" s="992"/>
      <c r="D1429" s="1004">
        <f>sumif('الواردات'!H:H,A1429,'الواردات'!L:L)</f>
        <v>0</v>
      </c>
      <c r="E1429" s="999"/>
      <c r="F1429" s="999"/>
      <c r="H1429" s="985"/>
      <c r="I1429" s="985"/>
      <c r="J1429" s="985"/>
      <c r="K1429" s="985"/>
      <c r="L1429" s="985"/>
      <c r="M1429" s="985"/>
      <c r="N1429" s="985"/>
      <c r="P1429" s="985"/>
      <c r="Q1429" s="985"/>
      <c r="R1429" s="985"/>
      <c r="S1429" s="985"/>
      <c r="T1429" s="985"/>
      <c r="U1429" s="985"/>
      <c r="V1429" s="985"/>
      <c r="W1429" s="985"/>
    </row>
    <row r="1430" ht="22.5" hidden="1" customHeight="1">
      <c r="B1430" s="992"/>
      <c r="C1430" s="992"/>
      <c r="D1430" s="1004">
        <f>sumif('الواردات'!H:H,A1430,'الواردات'!L:L)</f>
        <v>0</v>
      </c>
      <c r="E1430" s="999"/>
      <c r="F1430" s="999"/>
      <c r="H1430" s="985"/>
      <c r="I1430" s="985"/>
      <c r="J1430" s="985"/>
      <c r="K1430" s="985"/>
      <c r="L1430" s="985"/>
      <c r="M1430" s="985"/>
      <c r="N1430" s="985"/>
      <c r="P1430" s="985"/>
      <c r="Q1430" s="985"/>
      <c r="R1430" s="985"/>
      <c r="S1430" s="985"/>
      <c r="T1430" s="985"/>
      <c r="U1430" s="985"/>
      <c r="V1430" s="985"/>
      <c r="W1430" s="985"/>
    </row>
    <row r="1431" ht="22.5" hidden="1" customHeight="1">
      <c r="B1431" s="992"/>
      <c r="C1431" s="992"/>
      <c r="D1431" s="1004">
        <f>sumif('الواردات'!H:H,A1431,'الواردات'!L:L)</f>
        <v>0</v>
      </c>
      <c r="E1431" s="999"/>
      <c r="F1431" s="999"/>
      <c r="H1431" s="985"/>
      <c r="I1431" s="985"/>
      <c r="J1431" s="985"/>
      <c r="K1431" s="985"/>
      <c r="L1431" s="985"/>
      <c r="M1431" s="985"/>
      <c r="N1431" s="985"/>
      <c r="P1431" s="985"/>
      <c r="Q1431" s="985"/>
      <c r="R1431" s="985"/>
      <c r="S1431" s="985"/>
      <c r="T1431" s="985"/>
      <c r="U1431" s="985"/>
      <c r="V1431" s="985"/>
      <c r="W1431" s="985"/>
    </row>
    <row r="1432" ht="22.5" hidden="1" customHeight="1">
      <c r="B1432" s="992"/>
      <c r="C1432" s="992"/>
      <c r="D1432" s="1004">
        <f>sumif('الواردات'!H:H,A1432,'الواردات'!L:L)</f>
        <v>0</v>
      </c>
      <c r="E1432" s="999"/>
      <c r="F1432" s="999"/>
      <c r="H1432" s="985"/>
      <c r="I1432" s="985"/>
      <c r="J1432" s="985"/>
      <c r="K1432" s="985"/>
      <c r="L1432" s="985"/>
      <c r="M1432" s="985"/>
      <c r="N1432" s="985"/>
      <c r="P1432" s="985"/>
      <c r="Q1432" s="985"/>
      <c r="R1432" s="985"/>
      <c r="S1432" s="985"/>
      <c r="T1432" s="985"/>
      <c r="U1432" s="985"/>
      <c r="V1432" s="985"/>
      <c r="W1432" s="985"/>
    </row>
    <row r="1433" ht="22.5" hidden="1" customHeight="1">
      <c r="B1433" s="992"/>
      <c r="C1433" s="992"/>
      <c r="D1433" s="1004">
        <f>sumif('الواردات'!H:H,A1433,'الواردات'!L:L)</f>
        <v>0</v>
      </c>
      <c r="E1433" s="999"/>
      <c r="F1433" s="999"/>
      <c r="H1433" s="985"/>
      <c r="I1433" s="985"/>
      <c r="J1433" s="985"/>
      <c r="K1433" s="985"/>
      <c r="L1433" s="985"/>
      <c r="M1433" s="985"/>
      <c r="N1433" s="985"/>
      <c r="P1433" s="985"/>
      <c r="Q1433" s="985"/>
      <c r="R1433" s="985"/>
      <c r="S1433" s="985"/>
      <c r="T1433" s="985"/>
      <c r="U1433" s="985"/>
      <c r="V1433" s="985"/>
      <c r="W1433" s="985"/>
    </row>
    <row r="1434" ht="22.5" hidden="1" customHeight="1">
      <c r="B1434" s="992"/>
      <c r="C1434" s="992"/>
      <c r="D1434" s="1004">
        <f>sumif('الواردات'!H:H,A1434,'الواردات'!L:L)</f>
        <v>0</v>
      </c>
      <c r="E1434" s="999"/>
      <c r="F1434" s="999"/>
      <c r="H1434" s="985"/>
      <c r="I1434" s="985"/>
      <c r="J1434" s="985"/>
      <c r="K1434" s="985"/>
      <c r="L1434" s="985"/>
      <c r="M1434" s="985"/>
      <c r="N1434" s="985"/>
      <c r="P1434" s="985"/>
      <c r="Q1434" s="985"/>
      <c r="R1434" s="985"/>
      <c r="S1434" s="985"/>
      <c r="T1434" s="985"/>
      <c r="U1434" s="985"/>
      <c r="V1434" s="985"/>
      <c r="W1434" s="985"/>
    </row>
    <row r="1435" ht="22.5" hidden="1" customHeight="1">
      <c r="B1435" s="992"/>
      <c r="C1435" s="992"/>
      <c r="D1435" s="1004">
        <f>sumif('الواردات'!H:H,A1435,'الواردات'!L:L)</f>
        <v>0</v>
      </c>
      <c r="E1435" s="999"/>
      <c r="F1435" s="999"/>
      <c r="H1435" s="985"/>
      <c r="I1435" s="985"/>
      <c r="J1435" s="985"/>
      <c r="K1435" s="985"/>
      <c r="L1435" s="985"/>
      <c r="M1435" s="985"/>
      <c r="N1435" s="985"/>
      <c r="P1435" s="985"/>
      <c r="Q1435" s="985"/>
      <c r="R1435" s="985"/>
      <c r="S1435" s="985"/>
      <c r="T1435" s="985"/>
      <c r="U1435" s="985"/>
      <c r="V1435" s="985"/>
      <c r="W1435" s="985"/>
    </row>
    <row r="1436" ht="22.5" hidden="1" customHeight="1">
      <c r="B1436" s="992"/>
      <c r="C1436" s="992"/>
      <c r="D1436" s="1004">
        <f>sumif('الواردات'!H:H,A1436,'الواردات'!L:L)</f>
        <v>0</v>
      </c>
      <c r="E1436" s="999"/>
      <c r="F1436" s="999"/>
      <c r="H1436" s="985"/>
      <c r="I1436" s="985"/>
      <c r="J1436" s="985"/>
      <c r="K1436" s="985"/>
      <c r="L1436" s="985"/>
      <c r="M1436" s="985"/>
      <c r="N1436" s="985"/>
      <c r="P1436" s="985"/>
      <c r="Q1436" s="985"/>
      <c r="R1436" s="985"/>
      <c r="S1436" s="985"/>
      <c r="T1436" s="985"/>
      <c r="U1436" s="985"/>
      <c r="V1436" s="985"/>
      <c r="W1436" s="985"/>
    </row>
    <row r="1437" ht="22.5" hidden="1" customHeight="1">
      <c r="B1437" s="992"/>
      <c r="C1437" s="992"/>
      <c r="D1437" s="1004">
        <f>sumif('الواردات'!H:H,A1437,'الواردات'!L:L)</f>
        <v>0</v>
      </c>
      <c r="E1437" s="999"/>
      <c r="F1437" s="999"/>
      <c r="H1437" s="985"/>
      <c r="I1437" s="985"/>
      <c r="J1437" s="985"/>
      <c r="K1437" s="985"/>
      <c r="L1437" s="985"/>
      <c r="M1437" s="985"/>
      <c r="N1437" s="985"/>
      <c r="P1437" s="985"/>
      <c r="Q1437" s="985"/>
      <c r="R1437" s="985"/>
      <c r="S1437" s="985"/>
      <c r="T1437" s="985"/>
      <c r="U1437" s="985"/>
      <c r="V1437" s="985"/>
      <c r="W1437" s="985"/>
    </row>
    <row r="1438" ht="22.5" hidden="1" customHeight="1">
      <c r="B1438" s="992"/>
      <c r="C1438" s="992"/>
      <c r="D1438" s="1004">
        <f>sumif('الواردات'!H:H,A1438,'الواردات'!L:L)</f>
        <v>0</v>
      </c>
      <c r="E1438" s="999"/>
      <c r="F1438" s="999"/>
      <c r="H1438" s="985"/>
      <c r="I1438" s="985"/>
      <c r="J1438" s="985"/>
      <c r="K1438" s="985"/>
      <c r="L1438" s="985"/>
      <c r="M1438" s="985"/>
      <c r="N1438" s="985"/>
      <c r="P1438" s="985"/>
      <c r="Q1438" s="985"/>
      <c r="R1438" s="985"/>
      <c r="S1438" s="985"/>
      <c r="T1438" s="985"/>
      <c r="U1438" s="985"/>
      <c r="V1438" s="985"/>
      <c r="W1438" s="985"/>
    </row>
    <row r="1439" ht="22.5" hidden="1" customHeight="1">
      <c r="B1439" s="992"/>
      <c r="C1439" s="992"/>
      <c r="D1439" s="1004">
        <f>sumif('الواردات'!H:H,A1439,'الواردات'!L:L)</f>
        <v>0</v>
      </c>
      <c r="E1439" s="999"/>
      <c r="F1439" s="999"/>
      <c r="H1439" s="985"/>
      <c r="I1439" s="985"/>
      <c r="J1439" s="985"/>
      <c r="K1439" s="985"/>
      <c r="L1439" s="985"/>
      <c r="M1439" s="985"/>
      <c r="N1439" s="985"/>
      <c r="P1439" s="985"/>
      <c r="Q1439" s="985"/>
      <c r="R1439" s="985"/>
      <c r="S1439" s="985"/>
      <c r="T1439" s="985"/>
      <c r="U1439" s="985"/>
      <c r="V1439" s="985"/>
      <c r="W1439" s="985"/>
    </row>
    <row r="1440" ht="22.5" hidden="1" customHeight="1">
      <c r="B1440" s="992"/>
      <c r="C1440" s="992"/>
      <c r="D1440" s="1004">
        <f>sumif('الواردات'!H:H,A1440,'الواردات'!L:L)</f>
        <v>0</v>
      </c>
      <c r="E1440" s="999"/>
      <c r="F1440" s="999"/>
      <c r="H1440" s="985"/>
      <c r="I1440" s="985"/>
      <c r="J1440" s="985"/>
      <c r="K1440" s="985"/>
      <c r="L1440" s="985"/>
      <c r="M1440" s="985"/>
      <c r="N1440" s="985"/>
      <c r="P1440" s="985"/>
      <c r="Q1440" s="985"/>
      <c r="R1440" s="985"/>
      <c r="S1440" s="985"/>
      <c r="T1440" s="985"/>
      <c r="U1440" s="985"/>
      <c r="V1440" s="985"/>
      <c r="W1440" s="985"/>
    </row>
    <row r="1441" ht="22.5" hidden="1" customHeight="1">
      <c r="B1441" s="992"/>
      <c r="C1441" s="992"/>
      <c r="D1441" s="1004">
        <f>sumif('الواردات'!H:H,A1441,'الواردات'!L:L)</f>
        <v>0</v>
      </c>
      <c r="E1441" s="999"/>
      <c r="F1441" s="999"/>
      <c r="H1441" s="985"/>
      <c r="I1441" s="985"/>
      <c r="J1441" s="985"/>
      <c r="K1441" s="985"/>
      <c r="L1441" s="985"/>
      <c r="M1441" s="985"/>
      <c r="N1441" s="985"/>
      <c r="P1441" s="985"/>
      <c r="Q1441" s="985"/>
      <c r="R1441" s="985"/>
      <c r="S1441" s="985"/>
      <c r="T1441" s="985"/>
      <c r="U1441" s="985"/>
      <c r="V1441" s="985"/>
      <c r="W1441" s="985"/>
    </row>
    <row r="1442" ht="22.5" hidden="1" customHeight="1">
      <c r="B1442" s="992"/>
      <c r="C1442" s="992"/>
      <c r="D1442" s="1004">
        <f>sumif('الواردات'!H:H,A1442,'الواردات'!L:L)</f>
        <v>0</v>
      </c>
      <c r="E1442" s="999"/>
      <c r="F1442" s="999"/>
      <c r="H1442" s="985"/>
      <c r="I1442" s="985"/>
      <c r="J1442" s="985"/>
      <c r="K1442" s="985"/>
      <c r="L1442" s="985"/>
      <c r="M1442" s="985"/>
      <c r="N1442" s="985"/>
      <c r="P1442" s="985"/>
      <c r="Q1442" s="985"/>
      <c r="R1442" s="985"/>
      <c r="S1442" s="985"/>
      <c r="T1442" s="985"/>
      <c r="U1442" s="985"/>
      <c r="V1442" s="985"/>
      <c r="W1442" s="985"/>
    </row>
    <row r="1443" ht="22.5" hidden="1" customHeight="1">
      <c r="B1443" s="992"/>
      <c r="C1443" s="992"/>
      <c r="D1443" s="1004">
        <f>sumif('الواردات'!H:H,A1443,'الواردات'!L:L)</f>
        <v>0</v>
      </c>
      <c r="E1443" s="999"/>
      <c r="F1443" s="999"/>
      <c r="H1443" s="985"/>
      <c r="I1443" s="985"/>
      <c r="J1443" s="985"/>
      <c r="K1443" s="985"/>
      <c r="L1443" s="985"/>
      <c r="M1443" s="985"/>
      <c r="N1443" s="985"/>
      <c r="P1443" s="985"/>
      <c r="Q1443" s="985"/>
      <c r="R1443" s="985"/>
      <c r="S1443" s="985"/>
      <c r="T1443" s="985"/>
      <c r="U1443" s="985"/>
      <c r="V1443" s="985"/>
      <c r="W1443" s="985"/>
    </row>
    <row r="1444" ht="22.5" hidden="1" customHeight="1">
      <c r="B1444" s="992"/>
      <c r="C1444" s="992"/>
      <c r="D1444" s="1004">
        <f>sumif('الواردات'!H:H,A1444,'الواردات'!L:L)</f>
        <v>0</v>
      </c>
      <c r="E1444" s="999"/>
      <c r="F1444" s="999"/>
      <c r="H1444" s="985"/>
      <c r="I1444" s="985"/>
      <c r="J1444" s="985"/>
      <c r="K1444" s="985"/>
      <c r="L1444" s="985"/>
      <c r="M1444" s="985"/>
      <c r="N1444" s="985"/>
      <c r="P1444" s="985"/>
      <c r="Q1444" s="985"/>
      <c r="R1444" s="985"/>
      <c r="S1444" s="985"/>
      <c r="T1444" s="985"/>
      <c r="U1444" s="985"/>
      <c r="V1444" s="985"/>
      <c r="W1444" s="985"/>
    </row>
    <row r="1445" ht="22.5" hidden="1" customHeight="1">
      <c r="B1445" s="992"/>
      <c r="C1445" s="992"/>
      <c r="D1445" s="1004">
        <f>sumif('الواردات'!H:H,A1445,'الواردات'!L:L)</f>
        <v>0</v>
      </c>
      <c r="E1445" s="999"/>
      <c r="F1445" s="999"/>
      <c r="H1445" s="985"/>
      <c r="I1445" s="985"/>
      <c r="J1445" s="985"/>
      <c r="K1445" s="985"/>
      <c r="L1445" s="985"/>
      <c r="M1445" s="985"/>
      <c r="N1445" s="985"/>
      <c r="P1445" s="985"/>
      <c r="Q1445" s="985"/>
      <c r="R1445" s="985"/>
      <c r="S1445" s="985"/>
      <c r="T1445" s="985"/>
      <c r="U1445" s="985"/>
      <c r="V1445" s="985"/>
      <c r="W1445" s="985"/>
    </row>
    <row r="1446" ht="22.5" hidden="1" customHeight="1">
      <c r="B1446" s="992"/>
      <c r="C1446" s="992"/>
      <c r="D1446" s="1004">
        <f>sumif('الواردات'!H:H,A1446,'الواردات'!L:L)</f>
        <v>0</v>
      </c>
      <c r="E1446" s="999"/>
      <c r="F1446" s="999"/>
      <c r="H1446" s="985"/>
      <c r="I1446" s="985"/>
      <c r="J1446" s="985"/>
      <c r="K1446" s="985"/>
      <c r="L1446" s="985"/>
      <c r="M1446" s="985"/>
      <c r="N1446" s="985"/>
      <c r="P1446" s="985"/>
      <c r="Q1446" s="985"/>
      <c r="R1446" s="985"/>
      <c r="S1446" s="985"/>
      <c r="T1446" s="985"/>
      <c r="U1446" s="985"/>
      <c r="V1446" s="985"/>
      <c r="W1446" s="985"/>
    </row>
    <row r="1447" ht="22.5" hidden="1" customHeight="1">
      <c r="B1447" s="992"/>
      <c r="C1447" s="992"/>
      <c r="D1447" s="1004">
        <f>sumif('الواردات'!H:H,A1447,'الواردات'!L:L)</f>
        <v>0</v>
      </c>
      <c r="E1447" s="999"/>
      <c r="F1447" s="999"/>
      <c r="H1447" s="985"/>
      <c r="I1447" s="985"/>
      <c r="J1447" s="985"/>
      <c r="K1447" s="985"/>
      <c r="L1447" s="985"/>
      <c r="M1447" s="985"/>
      <c r="N1447" s="985"/>
      <c r="P1447" s="985"/>
      <c r="Q1447" s="985"/>
      <c r="R1447" s="985"/>
      <c r="S1447" s="985"/>
      <c r="T1447" s="985"/>
      <c r="U1447" s="985"/>
      <c r="V1447" s="985"/>
      <c r="W1447" s="985"/>
    </row>
    <row r="1448" ht="22.5" hidden="1" customHeight="1">
      <c r="B1448" s="992"/>
      <c r="C1448" s="992"/>
      <c r="D1448" s="1004">
        <f>sumif('الواردات'!H:H,A1448,'الواردات'!L:L)</f>
        <v>0</v>
      </c>
      <c r="E1448" s="999"/>
      <c r="F1448" s="999"/>
      <c r="H1448" s="985"/>
      <c r="I1448" s="985"/>
      <c r="J1448" s="985"/>
      <c r="K1448" s="985"/>
      <c r="L1448" s="985"/>
      <c r="M1448" s="985"/>
      <c r="N1448" s="985"/>
      <c r="P1448" s="985"/>
      <c r="Q1448" s="985"/>
      <c r="R1448" s="985"/>
      <c r="S1448" s="985"/>
      <c r="T1448" s="985"/>
      <c r="U1448" s="985"/>
      <c r="V1448" s="985"/>
      <c r="W1448" s="985"/>
    </row>
    <row r="1449" ht="22.5" hidden="1" customHeight="1">
      <c r="B1449" s="992"/>
      <c r="C1449" s="992"/>
      <c r="D1449" s="1004">
        <f>sumif('الواردات'!H:H,A1449,'الواردات'!L:L)</f>
        <v>0</v>
      </c>
      <c r="E1449" s="999"/>
      <c r="F1449" s="999"/>
      <c r="H1449" s="985"/>
      <c r="I1449" s="985"/>
      <c r="J1449" s="985"/>
      <c r="K1449" s="985"/>
      <c r="L1449" s="985"/>
      <c r="M1449" s="985"/>
      <c r="N1449" s="985"/>
      <c r="P1449" s="985"/>
      <c r="Q1449" s="985"/>
      <c r="R1449" s="985"/>
      <c r="S1449" s="985"/>
      <c r="T1449" s="985"/>
      <c r="U1449" s="985"/>
      <c r="V1449" s="985"/>
      <c r="W1449" s="985"/>
    </row>
    <row r="1450" ht="22.5" hidden="1" customHeight="1">
      <c r="B1450" s="992"/>
      <c r="C1450" s="992"/>
      <c r="D1450" s="1004">
        <f>sumif('الواردات'!H:H,A1450,'الواردات'!L:L)</f>
        <v>0</v>
      </c>
      <c r="E1450" s="999"/>
      <c r="F1450" s="999"/>
      <c r="H1450" s="985"/>
      <c r="I1450" s="985"/>
      <c r="J1450" s="985"/>
      <c r="K1450" s="985"/>
      <c r="L1450" s="985"/>
      <c r="M1450" s="985"/>
      <c r="N1450" s="985"/>
      <c r="P1450" s="985"/>
      <c r="Q1450" s="985"/>
      <c r="R1450" s="985"/>
      <c r="S1450" s="985"/>
      <c r="T1450" s="985"/>
      <c r="U1450" s="985"/>
      <c r="V1450" s="985"/>
      <c r="W1450" s="985"/>
    </row>
    <row r="1451" ht="22.5" hidden="1" customHeight="1">
      <c r="B1451" s="992"/>
      <c r="C1451" s="992"/>
      <c r="D1451" s="1004">
        <f>sumif('الواردات'!H:H,A1451,'الواردات'!L:L)</f>
        <v>0</v>
      </c>
      <c r="E1451" s="999"/>
      <c r="F1451" s="999"/>
      <c r="H1451" s="985"/>
      <c r="I1451" s="985"/>
      <c r="J1451" s="985"/>
      <c r="K1451" s="985"/>
      <c r="L1451" s="985"/>
      <c r="M1451" s="985"/>
      <c r="N1451" s="985"/>
      <c r="P1451" s="985"/>
      <c r="Q1451" s="985"/>
      <c r="R1451" s="985"/>
      <c r="S1451" s="985"/>
      <c r="T1451" s="985"/>
      <c r="U1451" s="985"/>
      <c r="V1451" s="985"/>
      <c r="W1451" s="985"/>
    </row>
    <row r="1452" ht="22.5" hidden="1" customHeight="1">
      <c r="B1452" s="992"/>
      <c r="C1452" s="992"/>
      <c r="D1452" s="1004">
        <f>sumif('الواردات'!H:H,A1452,'الواردات'!L:L)</f>
        <v>0</v>
      </c>
      <c r="E1452" s="999"/>
      <c r="F1452" s="999"/>
      <c r="H1452" s="985"/>
      <c r="I1452" s="985"/>
      <c r="J1452" s="985"/>
      <c r="K1452" s="985"/>
      <c r="L1452" s="985"/>
      <c r="M1452" s="985"/>
      <c r="N1452" s="985"/>
      <c r="P1452" s="985"/>
      <c r="Q1452" s="985"/>
      <c r="R1452" s="985"/>
      <c r="S1452" s="985"/>
      <c r="T1452" s="985"/>
      <c r="U1452" s="985"/>
      <c r="V1452" s="985"/>
      <c r="W1452" s="985"/>
    </row>
    <row r="1453" ht="22.5" hidden="1" customHeight="1">
      <c r="B1453" s="992"/>
      <c r="C1453" s="992"/>
      <c r="D1453" s="1004">
        <f>sumif('الواردات'!H:H,A1453,'الواردات'!L:L)</f>
        <v>0</v>
      </c>
      <c r="E1453" s="999"/>
      <c r="F1453" s="999"/>
      <c r="H1453" s="985"/>
      <c r="I1453" s="985"/>
      <c r="J1453" s="985"/>
      <c r="K1453" s="985"/>
      <c r="L1453" s="985"/>
      <c r="M1453" s="985"/>
      <c r="N1453" s="985"/>
      <c r="P1453" s="985"/>
      <c r="Q1453" s="985"/>
      <c r="R1453" s="985"/>
      <c r="S1453" s="985"/>
      <c r="T1453" s="985"/>
      <c r="U1453" s="985"/>
      <c r="V1453" s="985"/>
      <c r="W1453" s="985"/>
    </row>
    <row r="1454" ht="22.5" hidden="1" customHeight="1">
      <c r="B1454" s="992"/>
      <c r="C1454" s="992"/>
      <c r="D1454" s="1004">
        <f>sumif('الواردات'!H:H,A1454,'الواردات'!L:L)</f>
        <v>0</v>
      </c>
      <c r="E1454" s="999"/>
      <c r="F1454" s="999"/>
      <c r="H1454" s="985"/>
      <c r="I1454" s="985"/>
      <c r="J1454" s="985"/>
      <c r="K1454" s="985"/>
      <c r="L1454" s="985"/>
      <c r="M1454" s="985"/>
      <c r="N1454" s="985"/>
      <c r="P1454" s="985"/>
      <c r="Q1454" s="985"/>
      <c r="R1454" s="985"/>
      <c r="S1454" s="985"/>
      <c r="T1454" s="985"/>
      <c r="U1454" s="985"/>
      <c r="V1454" s="985"/>
      <c r="W1454" s="985"/>
    </row>
    <row r="1455" ht="22.5" hidden="1" customHeight="1">
      <c r="B1455" s="992"/>
      <c r="C1455" s="992"/>
      <c r="D1455" s="1004">
        <f>sumif('الواردات'!H:H,A1455,'الواردات'!L:L)</f>
        <v>0</v>
      </c>
      <c r="E1455" s="999"/>
      <c r="F1455" s="999"/>
      <c r="H1455" s="985"/>
      <c r="I1455" s="985"/>
      <c r="J1455" s="985"/>
      <c r="K1455" s="985"/>
      <c r="L1455" s="985"/>
      <c r="M1455" s="985"/>
      <c r="N1455" s="985"/>
      <c r="P1455" s="985"/>
      <c r="Q1455" s="985"/>
      <c r="R1455" s="985"/>
      <c r="S1455" s="985"/>
      <c r="T1455" s="985"/>
      <c r="U1455" s="985"/>
      <c r="V1455" s="985"/>
      <c r="W1455" s="985"/>
    </row>
    <row r="1456" ht="22.5" hidden="1" customHeight="1">
      <c r="B1456" s="992"/>
      <c r="C1456" s="992"/>
      <c r="D1456" s="1004">
        <f>sumif('الواردات'!H:H,A1456,'الواردات'!L:L)</f>
        <v>0</v>
      </c>
      <c r="E1456" s="999"/>
      <c r="F1456" s="999"/>
      <c r="H1456" s="985"/>
      <c r="I1456" s="985"/>
      <c r="J1456" s="985"/>
      <c r="K1456" s="985"/>
      <c r="L1456" s="985"/>
      <c r="M1456" s="985"/>
      <c r="N1456" s="985"/>
      <c r="P1456" s="985"/>
      <c r="Q1456" s="985"/>
      <c r="R1456" s="985"/>
      <c r="S1456" s="985"/>
      <c r="T1456" s="985"/>
      <c r="U1456" s="985"/>
      <c r="V1456" s="985"/>
      <c r="W1456" s="985"/>
    </row>
    <row r="1457" ht="22.5" hidden="1" customHeight="1">
      <c r="B1457" s="992"/>
      <c r="C1457" s="992"/>
      <c r="D1457" s="1004">
        <f>sumif('الواردات'!H:H,A1457,'الواردات'!L:L)</f>
        <v>0</v>
      </c>
      <c r="E1457" s="999"/>
      <c r="F1457" s="999"/>
      <c r="H1457" s="985"/>
      <c r="I1457" s="985"/>
      <c r="J1457" s="985"/>
      <c r="K1457" s="985"/>
      <c r="L1457" s="985"/>
      <c r="M1457" s="985"/>
      <c r="N1457" s="985"/>
      <c r="P1457" s="985"/>
      <c r="Q1457" s="985"/>
      <c r="R1457" s="985"/>
      <c r="S1457" s="985"/>
      <c r="T1457" s="985"/>
      <c r="U1457" s="985"/>
      <c r="V1457" s="985"/>
      <c r="W1457" s="985"/>
    </row>
    <row r="1458" ht="22.5" hidden="1" customHeight="1">
      <c r="B1458" s="992"/>
      <c r="C1458" s="992"/>
      <c r="D1458" s="1004">
        <f>sumif('الواردات'!H:H,A1458,'الواردات'!L:L)</f>
        <v>0</v>
      </c>
      <c r="E1458" s="999"/>
      <c r="F1458" s="999"/>
      <c r="H1458" s="985"/>
      <c r="I1458" s="985"/>
      <c r="J1458" s="985"/>
      <c r="K1458" s="985"/>
      <c r="L1458" s="985"/>
      <c r="M1458" s="985"/>
      <c r="N1458" s="985"/>
      <c r="P1458" s="985"/>
      <c r="Q1458" s="985"/>
      <c r="R1458" s="985"/>
      <c r="S1458" s="985"/>
      <c r="T1458" s="985"/>
      <c r="U1458" s="985"/>
      <c r="V1458" s="985"/>
      <c r="W1458" s="985"/>
    </row>
    <row r="1459" ht="22.5" hidden="1" customHeight="1">
      <c r="B1459" s="992"/>
      <c r="C1459" s="992"/>
      <c r="D1459" s="1004">
        <f>sumif('الواردات'!H:H,A1459,'الواردات'!L:L)</f>
        <v>0</v>
      </c>
      <c r="E1459" s="999"/>
      <c r="F1459" s="999"/>
      <c r="H1459" s="985"/>
      <c r="I1459" s="985"/>
      <c r="J1459" s="985"/>
      <c r="K1459" s="985"/>
      <c r="L1459" s="985"/>
      <c r="M1459" s="985"/>
      <c r="N1459" s="985"/>
      <c r="P1459" s="985"/>
      <c r="Q1459" s="985"/>
      <c r="R1459" s="985"/>
      <c r="S1459" s="985"/>
      <c r="T1459" s="985"/>
      <c r="U1459" s="985"/>
      <c r="V1459" s="985"/>
      <c r="W1459" s="985"/>
    </row>
    <row r="1460" ht="22.5" hidden="1" customHeight="1">
      <c r="B1460" s="992"/>
      <c r="C1460" s="992"/>
      <c r="D1460" s="1004">
        <f>sumif('الواردات'!H:H,A1460,'الواردات'!L:L)</f>
        <v>0</v>
      </c>
      <c r="E1460" s="999"/>
      <c r="F1460" s="999"/>
      <c r="H1460" s="985"/>
      <c r="I1460" s="985"/>
      <c r="J1460" s="985"/>
      <c r="K1460" s="985"/>
      <c r="L1460" s="985"/>
      <c r="M1460" s="985"/>
      <c r="N1460" s="985"/>
      <c r="P1460" s="985"/>
      <c r="Q1460" s="985"/>
      <c r="R1460" s="985"/>
      <c r="S1460" s="985"/>
      <c r="T1460" s="985"/>
      <c r="U1460" s="985"/>
      <c r="V1460" s="985"/>
      <c r="W1460" s="985"/>
    </row>
    <row r="1461" ht="22.5" hidden="1" customHeight="1">
      <c r="B1461" s="992"/>
      <c r="C1461" s="992"/>
      <c r="D1461" s="1004">
        <f>sumif('الواردات'!H:H,A1461,'الواردات'!L:L)</f>
        <v>0</v>
      </c>
      <c r="E1461" s="999"/>
      <c r="F1461" s="999"/>
      <c r="H1461" s="985"/>
      <c r="I1461" s="985"/>
      <c r="J1461" s="985"/>
      <c r="K1461" s="985"/>
      <c r="L1461" s="985"/>
      <c r="M1461" s="985"/>
      <c r="N1461" s="985"/>
      <c r="P1461" s="985"/>
      <c r="Q1461" s="985"/>
      <c r="R1461" s="985"/>
      <c r="S1461" s="985"/>
      <c r="T1461" s="985"/>
      <c r="U1461" s="985"/>
      <c r="V1461" s="985"/>
      <c r="W1461" s="985"/>
    </row>
    <row r="1462" ht="22.5" hidden="1" customHeight="1">
      <c r="B1462" s="992"/>
      <c r="C1462" s="992"/>
      <c r="D1462" s="1004">
        <f>sumif('الواردات'!H:H,A1462,'الواردات'!L:L)</f>
        <v>0</v>
      </c>
      <c r="E1462" s="999"/>
      <c r="F1462" s="999"/>
      <c r="H1462" s="985"/>
      <c r="I1462" s="985"/>
      <c r="J1462" s="985"/>
      <c r="K1462" s="985"/>
      <c r="L1462" s="985"/>
      <c r="M1462" s="985"/>
      <c r="N1462" s="985"/>
      <c r="P1462" s="985"/>
      <c r="Q1462" s="985"/>
      <c r="R1462" s="985"/>
      <c r="S1462" s="985"/>
      <c r="T1462" s="985"/>
      <c r="U1462" s="985"/>
      <c r="V1462" s="985"/>
      <c r="W1462" s="985"/>
    </row>
    <row r="1463" ht="22.5" hidden="1" customHeight="1">
      <c r="B1463" s="992"/>
      <c r="C1463" s="992"/>
      <c r="D1463" s="1004">
        <f>sumif('الواردات'!H:H,A1463,'الواردات'!L:L)</f>
        <v>0</v>
      </c>
      <c r="E1463" s="999"/>
      <c r="F1463" s="999"/>
      <c r="H1463" s="985"/>
      <c r="I1463" s="985"/>
      <c r="J1463" s="985"/>
      <c r="K1463" s="985"/>
      <c r="L1463" s="985"/>
      <c r="M1463" s="985"/>
      <c r="N1463" s="985"/>
      <c r="P1463" s="985"/>
      <c r="Q1463" s="985"/>
      <c r="R1463" s="985"/>
      <c r="S1463" s="985"/>
      <c r="T1463" s="985"/>
      <c r="U1463" s="985"/>
      <c r="V1463" s="985"/>
      <c r="W1463" s="985"/>
    </row>
    <row r="1464" ht="22.5" hidden="1" customHeight="1">
      <c r="B1464" s="992"/>
      <c r="C1464" s="992"/>
      <c r="D1464" s="1004">
        <f>sumif('الواردات'!H:H,A1464,'الواردات'!L:L)</f>
        <v>0</v>
      </c>
      <c r="E1464" s="999"/>
      <c r="F1464" s="999"/>
      <c r="H1464" s="985"/>
      <c r="I1464" s="985"/>
      <c r="J1464" s="985"/>
      <c r="K1464" s="985"/>
      <c r="L1464" s="985"/>
      <c r="M1464" s="985"/>
      <c r="N1464" s="985"/>
      <c r="P1464" s="985"/>
      <c r="Q1464" s="985"/>
      <c r="R1464" s="985"/>
      <c r="S1464" s="985"/>
      <c r="T1464" s="985"/>
      <c r="U1464" s="985"/>
      <c r="V1464" s="985"/>
      <c r="W1464" s="985"/>
    </row>
    <row r="1465" ht="22.5" hidden="1" customHeight="1">
      <c r="B1465" s="992"/>
      <c r="C1465" s="992"/>
      <c r="D1465" s="1004">
        <f>sumif('الواردات'!H:H,A1465,'الواردات'!L:L)</f>
        <v>0</v>
      </c>
      <c r="E1465" s="999"/>
      <c r="F1465" s="999"/>
      <c r="H1465" s="985"/>
      <c r="I1465" s="985"/>
      <c r="J1465" s="985"/>
      <c r="K1465" s="985"/>
      <c r="L1465" s="985"/>
      <c r="M1465" s="985"/>
      <c r="N1465" s="985"/>
      <c r="P1465" s="985"/>
      <c r="Q1465" s="985"/>
      <c r="R1465" s="985"/>
      <c r="S1465" s="985"/>
      <c r="T1465" s="985"/>
      <c r="U1465" s="985"/>
      <c r="V1465" s="985"/>
      <c r="W1465" s="985"/>
    </row>
    <row r="1466" ht="22.5" hidden="1" customHeight="1">
      <c r="B1466" s="992"/>
      <c r="C1466" s="992"/>
      <c r="D1466" s="1004">
        <f>sumif('الواردات'!H:H,A1466,'الواردات'!L:L)</f>
        <v>0</v>
      </c>
      <c r="E1466" s="999"/>
      <c r="F1466" s="999"/>
      <c r="H1466" s="985"/>
      <c r="I1466" s="985"/>
      <c r="J1466" s="985"/>
      <c r="K1466" s="985"/>
      <c r="L1466" s="985"/>
      <c r="M1466" s="985"/>
      <c r="N1466" s="985"/>
      <c r="P1466" s="985"/>
      <c r="Q1466" s="985"/>
      <c r="R1466" s="985"/>
      <c r="S1466" s="985"/>
      <c r="T1466" s="985"/>
      <c r="U1466" s="985"/>
      <c r="V1466" s="985"/>
      <c r="W1466" s="985"/>
    </row>
    <row r="1467" ht="22.5" hidden="1" customHeight="1">
      <c r="B1467" s="992"/>
      <c r="C1467" s="992"/>
      <c r="D1467" s="1004">
        <f>sumif('الواردات'!H:H,A1467,'الواردات'!L:L)</f>
        <v>0</v>
      </c>
      <c r="E1467" s="999"/>
      <c r="F1467" s="999"/>
      <c r="H1467" s="985"/>
      <c r="I1467" s="985"/>
      <c r="J1467" s="985"/>
      <c r="K1467" s="985"/>
      <c r="L1467" s="985"/>
      <c r="M1467" s="985"/>
      <c r="N1467" s="985"/>
      <c r="P1467" s="985"/>
      <c r="Q1467" s="985"/>
      <c r="R1467" s="985"/>
      <c r="S1467" s="985"/>
      <c r="T1467" s="985"/>
      <c r="U1467" s="985"/>
      <c r="V1467" s="985"/>
      <c r="W1467" s="985"/>
    </row>
    <row r="1468" ht="22.5" hidden="1" customHeight="1">
      <c r="B1468" s="992"/>
      <c r="C1468" s="992"/>
      <c r="D1468" s="1004">
        <f>sumif('الواردات'!H:H,A1468,'الواردات'!L:L)</f>
        <v>0</v>
      </c>
      <c r="E1468" s="999"/>
      <c r="F1468" s="999"/>
      <c r="H1468" s="985"/>
      <c r="I1468" s="985"/>
      <c r="J1468" s="985"/>
      <c r="K1468" s="985"/>
      <c r="L1468" s="985"/>
      <c r="M1468" s="985"/>
      <c r="N1468" s="985"/>
      <c r="P1468" s="985"/>
      <c r="Q1468" s="985"/>
      <c r="R1468" s="985"/>
      <c r="S1468" s="985"/>
      <c r="T1468" s="985"/>
      <c r="U1468" s="985"/>
      <c r="V1468" s="985"/>
      <c r="W1468" s="985"/>
    </row>
    <row r="1469" ht="22.5" hidden="1" customHeight="1">
      <c r="B1469" s="992"/>
      <c r="C1469" s="992"/>
      <c r="D1469" s="1004">
        <f>sumif('الواردات'!H:H,A1469,'الواردات'!L:L)</f>
        <v>0</v>
      </c>
      <c r="E1469" s="999"/>
      <c r="F1469" s="999"/>
      <c r="H1469" s="985"/>
      <c r="I1469" s="985"/>
      <c r="J1469" s="985"/>
      <c r="K1469" s="985"/>
      <c r="L1469" s="985"/>
      <c r="M1469" s="985"/>
      <c r="N1469" s="985"/>
      <c r="P1469" s="985"/>
      <c r="Q1469" s="985"/>
      <c r="R1469" s="985"/>
      <c r="S1469" s="985"/>
      <c r="T1469" s="985"/>
      <c r="U1469" s="985"/>
      <c r="V1469" s="985"/>
      <c r="W1469" s="985"/>
    </row>
    <row r="1470" ht="22.5" hidden="1" customHeight="1">
      <c r="B1470" s="992"/>
      <c r="C1470" s="992"/>
      <c r="D1470" s="1004">
        <f>sumif('الواردات'!H:H,A1470,'الواردات'!L:L)</f>
        <v>0</v>
      </c>
      <c r="E1470" s="999"/>
      <c r="F1470" s="999"/>
      <c r="H1470" s="985"/>
      <c r="I1470" s="985"/>
      <c r="J1470" s="985"/>
      <c r="K1470" s="985"/>
      <c r="L1470" s="985"/>
      <c r="M1470" s="985"/>
      <c r="N1470" s="985"/>
      <c r="P1470" s="985"/>
      <c r="Q1470" s="985"/>
      <c r="R1470" s="985"/>
      <c r="S1470" s="985"/>
      <c r="T1470" s="985"/>
      <c r="U1470" s="985"/>
      <c r="V1470" s="985"/>
      <c r="W1470" s="985"/>
    </row>
    <row r="1471" ht="22.5" hidden="1" customHeight="1">
      <c r="B1471" s="992"/>
      <c r="C1471" s="992"/>
      <c r="D1471" s="1004">
        <f>sumif('الواردات'!H:H,A1471,'الواردات'!L:L)</f>
        <v>0</v>
      </c>
      <c r="E1471" s="999"/>
      <c r="F1471" s="999"/>
      <c r="H1471" s="985"/>
      <c r="I1471" s="985"/>
      <c r="J1471" s="985"/>
      <c r="K1471" s="985"/>
      <c r="L1471" s="985"/>
      <c r="M1471" s="985"/>
      <c r="N1471" s="985"/>
      <c r="P1471" s="985"/>
      <c r="Q1471" s="985"/>
      <c r="R1471" s="985"/>
      <c r="S1471" s="985"/>
      <c r="T1471" s="985"/>
      <c r="U1471" s="985"/>
      <c r="V1471" s="985"/>
      <c r="W1471" s="985"/>
    </row>
    <row r="1472" ht="22.5" hidden="1" customHeight="1">
      <c r="B1472" s="992"/>
      <c r="C1472" s="992"/>
      <c r="D1472" s="1004">
        <f>sumif('الواردات'!H:H,A1472,'الواردات'!L:L)</f>
        <v>0</v>
      </c>
      <c r="E1472" s="999"/>
      <c r="F1472" s="999"/>
      <c r="H1472" s="985"/>
      <c r="I1472" s="985"/>
      <c r="J1472" s="985"/>
      <c r="K1472" s="985"/>
      <c r="L1472" s="985"/>
      <c r="M1472" s="985"/>
      <c r="N1472" s="985"/>
      <c r="P1472" s="985"/>
      <c r="Q1472" s="985"/>
      <c r="R1472" s="985"/>
      <c r="S1472" s="985"/>
      <c r="T1472" s="985"/>
      <c r="U1472" s="985"/>
      <c r="V1472" s="985"/>
      <c r="W1472" s="985"/>
    </row>
    <row r="1473" ht="22.5" hidden="1" customHeight="1">
      <c r="B1473" s="992"/>
      <c r="C1473" s="992"/>
      <c r="D1473" s="1004">
        <f>sumif('الواردات'!H:H,A1473,'الواردات'!L:L)</f>
        <v>0</v>
      </c>
      <c r="E1473" s="999"/>
      <c r="F1473" s="999"/>
      <c r="H1473" s="985"/>
      <c r="I1473" s="985"/>
      <c r="J1473" s="985"/>
      <c r="K1473" s="985"/>
      <c r="L1473" s="985"/>
      <c r="M1473" s="985"/>
      <c r="N1473" s="985"/>
      <c r="P1473" s="985"/>
      <c r="Q1473" s="985"/>
      <c r="R1473" s="985"/>
      <c r="S1473" s="985"/>
      <c r="T1473" s="985"/>
      <c r="U1473" s="985"/>
      <c r="V1473" s="985"/>
      <c r="W1473" s="985"/>
    </row>
    <row r="1474" ht="22.5" hidden="1" customHeight="1">
      <c r="B1474" s="992"/>
      <c r="C1474" s="992"/>
      <c r="D1474" s="1004">
        <f>sumif('الواردات'!H:H,A1474,'الواردات'!L:L)</f>
        <v>0</v>
      </c>
      <c r="E1474" s="999"/>
      <c r="F1474" s="999"/>
      <c r="H1474" s="985"/>
      <c r="I1474" s="985"/>
      <c r="J1474" s="985"/>
      <c r="K1474" s="985"/>
      <c r="L1474" s="985"/>
      <c r="M1474" s="985"/>
      <c r="N1474" s="985"/>
      <c r="P1474" s="985"/>
      <c r="Q1474" s="985"/>
      <c r="R1474" s="985"/>
      <c r="S1474" s="985"/>
      <c r="T1474" s="985"/>
      <c r="U1474" s="985"/>
      <c r="V1474" s="985"/>
      <c r="W1474" s="985"/>
    </row>
    <row r="1475" ht="22.5" hidden="1" customHeight="1">
      <c r="B1475" s="992"/>
      <c r="C1475" s="992"/>
      <c r="D1475" s="1004">
        <f>sumif('الواردات'!H:H,A1475,'الواردات'!L:L)</f>
        <v>0</v>
      </c>
      <c r="E1475" s="999"/>
      <c r="F1475" s="999"/>
      <c r="H1475" s="985"/>
      <c r="I1475" s="985"/>
      <c r="J1475" s="985"/>
      <c r="K1475" s="985"/>
      <c r="L1475" s="985"/>
      <c r="M1475" s="985"/>
      <c r="N1475" s="985"/>
      <c r="P1475" s="985"/>
      <c r="Q1475" s="985"/>
      <c r="R1475" s="985"/>
      <c r="S1475" s="985"/>
      <c r="T1475" s="985"/>
      <c r="U1475" s="985"/>
      <c r="V1475" s="985"/>
      <c r="W1475" s="985"/>
    </row>
    <row r="1476" ht="22.5" hidden="1" customHeight="1">
      <c r="B1476" s="992"/>
      <c r="C1476" s="992"/>
      <c r="D1476" s="1004">
        <f>sumif('الواردات'!H:H,A1476,'الواردات'!L:L)</f>
        <v>0</v>
      </c>
      <c r="E1476" s="999"/>
      <c r="F1476" s="999"/>
      <c r="H1476" s="985"/>
      <c r="I1476" s="985"/>
      <c r="J1476" s="985"/>
      <c r="K1476" s="985"/>
      <c r="L1476" s="985"/>
      <c r="M1476" s="985"/>
      <c r="N1476" s="985"/>
      <c r="P1476" s="985"/>
      <c r="Q1476" s="985"/>
      <c r="R1476" s="985"/>
      <c r="S1476" s="985"/>
      <c r="T1476" s="985"/>
      <c r="U1476" s="985"/>
      <c r="V1476" s="985"/>
      <c r="W1476" s="985"/>
    </row>
    <row r="1477" ht="22.5" hidden="1" customHeight="1">
      <c r="B1477" s="992"/>
      <c r="C1477" s="992"/>
      <c r="D1477" s="1004">
        <f>sumif('الواردات'!H:H,A1477,'الواردات'!L:L)</f>
        <v>0</v>
      </c>
      <c r="E1477" s="999"/>
      <c r="F1477" s="999"/>
      <c r="H1477" s="985"/>
      <c r="I1477" s="985"/>
      <c r="J1477" s="985"/>
      <c r="K1477" s="985"/>
      <c r="L1477" s="985"/>
      <c r="M1477" s="985"/>
      <c r="N1477" s="985"/>
      <c r="P1477" s="985"/>
      <c r="Q1477" s="985"/>
      <c r="R1477" s="985"/>
      <c r="S1477" s="985"/>
      <c r="T1477" s="985"/>
      <c r="U1477" s="985"/>
      <c r="V1477" s="985"/>
      <c r="W1477" s="985"/>
    </row>
    <row r="1478" ht="22.5" hidden="1" customHeight="1">
      <c r="B1478" s="992"/>
      <c r="C1478" s="992"/>
      <c r="D1478" s="1004">
        <f>sumif('الواردات'!H:H,A1478,'الواردات'!L:L)</f>
        <v>0</v>
      </c>
      <c r="E1478" s="999"/>
      <c r="F1478" s="999"/>
      <c r="H1478" s="985"/>
      <c r="I1478" s="985"/>
      <c r="J1478" s="985"/>
      <c r="K1478" s="985"/>
      <c r="L1478" s="985"/>
      <c r="M1478" s="985"/>
      <c r="N1478" s="985"/>
      <c r="P1478" s="985"/>
      <c r="Q1478" s="985"/>
      <c r="R1478" s="985"/>
      <c r="S1478" s="985"/>
      <c r="T1478" s="985"/>
      <c r="U1478" s="985"/>
      <c r="V1478" s="985"/>
      <c r="W1478" s="985"/>
    </row>
    <row r="1479" ht="22.5" hidden="1" customHeight="1">
      <c r="B1479" s="992"/>
      <c r="C1479" s="992"/>
      <c r="D1479" s="1004">
        <f>sumif('الواردات'!H:H,A1479,'الواردات'!L:L)</f>
        <v>0</v>
      </c>
      <c r="E1479" s="999"/>
      <c r="F1479" s="999"/>
      <c r="H1479" s="985"/>
      <c r="I1479" s="985"/>
      <c r="J1479" s="985"/>
      <c r="K1479" s="985"/>
      <c r="L1479" s="985"/>
      <c r="M1479" s="985"/>
      <c r="N1479" s="985"/>
      <c r="P1479" s="985"/>
      <c r="Q1479" s="985"/>
      <c r="R1479" s="985"/>
      <c r="S1479" s="985"/>
      <c r="T1479" s="985"/>
      <c r="U1479" s="985"/>
      <c r="V1479" s="985"/>
      <c r="W1479" s="985"/>
    </row>
    <row r="1480" ht="22.5" hidden="1" customHeight="1">
      <c r="B1480" s="992"/>
      <c r="C1480" s="992"/>
      <c r="D1480" s="1004">
        <f>sumif('الواردات'!H:H,A1480,'الواردات'!L:L)</f>
        <v>0</v>
      </c>
      <c r="E1480" s="999"/>
      <c r="F1480" s="999"/>
      <c r="H1480" s="985"/>
      <c r="I1480" s="985"/>
      <c r="J1480" s="985"/>
      <c r="K1480" s="985"/>
      <c r="L1480" s="985"/>
      <c r="M1480" s="985"/>
      <c r="N1480" s="985"/>
      <c r="P1480" s="985"/>
      <c r="Q1480" s="985"/>
      <c r="R1480" s="985"/>
      <c r="S1480" s="985"/>
      <c r="T1480" s="985"/>
      <c r="U1480" s="985"/>
      <c r="V1480" s="985"/>
      <c r="W1480" s="985"/>
    </row>
    <row r="1481" ht="22.5" hidden="1" customHeight="1">
      <c r="B1481" s="992"/>
      <c r="C1481" s="992"/>
      <c r="D1481" s="1004">
        <f>sumif('الواردات'!H:H,A1481,'الواردات'!L:L)</f>
        <v>0</v>
      </c>
      <c r="E1481" s="999"/>
      <c r="F1481" s="999"/>
      <c r="H1481" s="985"/>
      <c r="I1481" s="985"/>
      <c r="J1481" s="985"/>
      <c r="K1481" s="985"/>
      <c r="L1481" s="985"/>
      <c r="M1481" s="985"/>
      <c r="N1481" s="985"/>
      <c r="P1481" s="985"/>
      <c r="Q1481" s="985"/>
      <c r="R1481" s="985"/>
      <c r="S1481" s="985"/>
      <c r="T1481" s="985"/>
      <c r="U1481" s="985"/>
      <c r="V1481" s="985"/>
      <c r="W1481" s="985"/>
    </row>
    <row r="1482" ht="22.5" hidden="1" customHeight="1">
      <c r="B1482" s="992"/>
      <c r="C1482" s="992"/>
      <c r="D1482" s="1004">
        <f>sumif('الواردات'!H:H,A1482,'الواردات'!L:L)</f>
        <v>0</v>
      </c>
      <c r="E1482" s="999"/>
      <c r="F1482" s="999"/>
      <c r="H1482" s="985"/>
      <c r="I1482" s="985"/>
      <c r="J1482" s="985"/>
      <c r="K1482" s="985"/>
      <c r="L1482" s="985"/>
      <c r="M1482" s="985"/>
      <c r="N1482" s="985"/>
      <c r="P1482" s="985"/>
      <c r="Q1482" s="985"/>
      <c r="R1482" s="985"/>
      <c r="S1482" s="985"/>
      <c r="T1482" s="985"/>
      <c r="U1482" s="985"/>
      <c r="V1482" s="985"/>
      <c r="W1482" s="985"/>
    </row>
    <row r="1483" ht="22.5" hidden="1" customHeight="1">
      <c r="B1483" s="992"/>
      <c r="C1483" s="992"/>
      <c r="D1483" s="1004">
        <f>sumif('الواردات'!H:H,A1483,'الواردات'!L:L)</f>
        <v>0</v>
      </c>
      <c r="E1483" s="999"/>
      <c r="F1483" s="999"/>
      <c r="H1483" s="985"/>
      <c r="I1483" s="985"/>
      <c r="J1483" s="985"/>
      <c r="K1483" s="985"/>
      <c r="L1483" s="985"/>
      <c r="M1483" s="985"/>
      <c r="N1483" s="985"/>
      <c r="P1483" s="985"/>
      <c r="Q1483" s="985"/>
      <c r="R1483" s="985"/>
      <c r="S1483" s="985"/>
      <c r="T1483" s="985"/>
      <c r="U1483" s="985"/>
      <c r="V1483" s="985"/>
      <c r="W1483" s="985"/>
    </row>
    <row r="1484" ht="22.5" hidden="1" customHeight="1">
      <c r="B1484" s="992"/>
      <c r="C1484" s="992"/>
      <c r="D1484" s="1004">
        <f>sumif('الواردات'!H:H,A1484,'الواردات'!L:L)</f>
        <v>0</v>
      </c>
      <c r="E1484" s="999"/>
      <c r="F1484" s="999"/>
      <c r="H1484" s="985"/>
      <c r="I1484" s="985"/>
      <c r="J1484" s="985"/>
      <c r="K1484" s="985"/>
      <c r="L1484" s="985"/>
      <c r="M1484" s="985"/>
      <c r="N1484" s="985"/>
      <c r="P1484" s="985"/>
      <c r="Q1484" s="985"/>
      <c r="R1484" s="985"/>
      <c r="S1484" s="985"/>
      <c r="T1484" s="985"/>
      <c r="U1484" s="985"/>
      <c r="V1484" s="985"/>
      <c r="W1484" s="985"/>
    </row>
    <row r="1485" ht="22.5" hidden="1" customHeight="1">
      <c r="B1485" s="992"/>
      <c r="C1485" s="992"/>
      <c r="D1485" s="1004">
        <f>sumif('الواردات'!H:H,A1485,'الواردات'!L:L)</f>
        <v>0</v>
      </c>
      <c r="E1485" s="999"/>
      <c r="F1485" s="999"/>
      <c r="H1485" s="985"/>
      <c r="I1485" s="985"/>
      <c r="J1485" s="985"/>
      <c r="K1485" s="985"/>
      <c r="L1485" s="985"/>
      <c r="M1485" s="985"/>
      <c r="N1485" s="985"/>
      <c r="P1485" s="985"/>
      <c r="Q1485" s="985"/>
      <c r="R1485" s="985"/>
      <c r="S1485" s="985"/>
      <c r="T1485" s="985"/>
      <c r="U1485" s="985"/>
      <c r="V1485" s="985"/>
      <c r="W1485" s="985"/>
    </row>
    <row r="1486" ht="22.5" hidden="1" customHeight="1">
      <c r="B1486" s="992"/>
      <c r="C1486" s="992"/>
      <c r="D1486" s="1004">
        <f>sumif('الواردات'!H:H,A1486,'الواردات'!L:L)</f>
        <v>0</v>
      </c>
      <c r="E1486" s="999"/>
      <c r="F1486" s="999"/>
      <c r="H1486" s="985"/>
      <c r="I1486" s="985"/>
      <c r="J1486" s="985"/>
      <c r="K1486" s="985"/>
      <c r="L1486" s="985"/>
      <c r="M1486" s="985"/>
      <c r="N1486" s="985"/>
      <c r="P1486" s="985"/>
      <c r="Q1486" s="985"/>
      <c r="R1486" s="985"/>
      <c r="S1486" s="985"/>
      <c r="T1486" s="985"/>
      <c r="U1486" s="985"/>
      <c r="V1486" s="985"/>
      <c r="W1486" s="985"/>
    </row>
    <row r="1487" ht="22.5" hidden="1" customHeight="1">
      <c r="B1487" s="992"/>
      <c r="C1487" s="992"/>
      <c r="D1487" s="1004">
        <f>sumif('الواردات'!H:H,A1487,'الواردات'!L:L)</f>
        <v>0</v>
      </c>
      <c r="E1487" s="999"/>
      <c r="F1487" s="999"/>
      <c r="H1487" s="985"/>
      <c r="I1487" s="985"/>
      <c r="J1487" s="985"/>
      <c r="K1487" s="985"/>
      <c r="L1487" s="985"/>
      <c r="M1487" s="985"/>
      <c r="N1487" s="985"/>
      <c r="P1487" s="985"/>
      <c r="Q1487" s="985"/>
      <c r="R1487" s="985"/>
      <c r="S1487" s="985"/>
      <c r="T1487" s="985"/>
      <c r="U1487" s="985"/>
      <c r="V1487" s="985"/>
      <c r="W1487" s="985"/>
    </row>
    <row r="1488" ht="22.5" hidden="1" customHeight="1">
      <c r="B1488" s="992"/>
      <c r="C1488" s="992"/>
      <c r="D1488" s="1004">
        <f>sumif('الواردات'!H:H,A1488,'الواردات'!L:L)</f>
        <v>0</v>
      </c>
      <c r="E1488" s="999"/>
      <c r="F1488" s="999"/>
      <c r="H1488" s="985"/>
      <c r="I1488" s="985"/>
      <c r="J1488" s="985"/>
      <c r="K1488" s="985"/>
      <c r="L1488" s="985"/>
      <c r="M1488" s="985"/>
      <c r="N1488" s="985"/>
      <c r="P1488" s="985"/>
      <c r="Q1488" s="985"/>
      <c r="R1488" s="985"/>
      <c r="S1488" s="985"/>
      <c r="T1488" s="985"/>
      <c r="U1488" s="985"/>
      <c r="V1488" s="985"/>
      <c r="W1488" s="985"/>
    </row>
    <row r="1489" ht="22.5" hidden="1" customHeight="1">
      <c r="B1489" s="992"/>
      <c r="C1489" s="992"/>
      <c r="D1489" s="1004">
        <f>sumif('الواردات'!H:H,A1489,'الواردات'!L:L)</f>
        <v>0</v>
      </c>
      <c r="E1489" s="999"/>
      <c r="F1489" s="999"/>
      <c r="H1489" s="985"/>
      <c r="I1489" s="985"/>
      <c r="J1489" s="985"/>
      <c r="K1489" s="985"/>
      <c r="L1489" s="985"/>
      <c r="M1489" s="985"/>
      <c r="N1489" s="985"/>
      <c r="P1489" s="985"/>
      <c r="Q1489" s="985"/>
      <c r="R1489" s="985"/>
      <c r="S1489" s="985"/>
      <c r="T1489" s="985"/>
      <c r="U1489" s="985"/>
      <c r="V1489" s="985"/>
      <c r="W1489" s="985"/>
    </row>
    <row r="1490" ht="22.5" hidden="1" customHeight="1">
      <c r="B1490" s="992"/>
      <c r="C1490" s="992"/>
      <c r="D1490" s="1004">
        <f>sumif('الواردات'!H:H,A1490,'الواردات'!L:L)</f>
        <v>0</v>
      </c>
      <c r="E1490" s="999"/>
      <c r="F1490" s="999"/>
      <c r="H1490" s="985"/>
      <c r="I1490" s="985"/>
      <c r="J1490" s="985"/>
      <c r="K1490" s="985"/>
      <c r="L1490" s="985"/>
      <c r="M1490" s="985"/>
      <c r="N1490" s="985"/>
      <c r="P1490" s="985"/>
      <c r="Q1490" s="985"/>
      <c r="R1490" s="985"/>
      <c r="S1490" s="985"/>
      <c r="T1490" s="985"/>
      <c r="U1490" s="985"/>
      <c r="V1490" s="985"/>
      <c r="W1490" s="985"/>
    </row>
    <row r="1491" ht="22.5" hidden="1" customHeight="1">
      <c r="B1491" s="992"/>
      <c r="C1491" s="992"/>
      <c r="D1491" s="1004">
        <f>sumif('الواردات'!H:H,A1491,'الواردات'!L:L)</f>
        <v>0</v>
      </c>
      <c r="E1491" s="999"/>
      <c r="F1491" s="999"/>
      <c r="H1491" s="985"/>
      <c r="I1491" s="985"/>
      <c r="J1491" s="985"/>
      <c r="K1491" s="985"/>
      <c r="L1491" s="985"/>
      <c r="M1491" s="985"/>
      <c r="N1491" s="985"/>
      <c r="P1491" s="985"/>
      <c r="Q1491" s="985"/>
      <c r="R1491" s="985"/>
      <c r="S1491" s="985"/>
      <c r="T1491" s="985"/>
      <c r="U1491" s="985"/>
      <c r="V1491" s="985"/>
      <c r="W1491" s="985"/>
    </row>
    <row r="1492" ht="22.5" hidden="1" customHeight="1">
      <c r="B1492" s="992"/>
      <c r="C1492" s="992"/>
      <c r="D1492" s="1004">
        <f>sumif('الواردات'!H:H,A1492,'الواردات'!L:L)</f>
        <v>0</v>
      </c>
      <c r="E1492" s="999"/>
      <c r="F1492" s="999"/>
      <c r="H1492" s="985"/>
      <c r="I1492" s="985"/>
      <c r="J1492" s="985"/>
      <c r="K1492" s="985"/>
      <c r="L1492" s="985"/>
      <c r="M1492" s="985"/>
      <c r="N1492" s="985"/>
      <c r="P1492" s="985"/>
      <c r="Q1492" s="985"/>
      <c r="R1492" s="985"/>
      <c r="S1492" s="985"/>
      <c r="T1492" s="985"/>
      <c r="U1492" s="985"/>
      <c r="V1492" s="985"/>
      <c r="W1492" s="985"/>
    </row>
    <row r="1493" ht="22.5" hidden="1" customHeight="1">
      <c r="B1493" s="992"/>
      <c r="C1493" s="992"/>
      <c r="D1493" s="1004">
        <f>sumif('الواردات'!H:H,A1493,'الواردات'!L:L)</f>
        <v>0</v>
      </c>
      <c r="E1493" s="999"/>
      <c r="F1493" s="999"/>
      <c r="H1493" s="985"/>
      <c r="I1493" s="985"/>
      <c r="J1493" s="985"/>
      <c r="K1493" s="985"/>
      <c r="L1493" s="985"/>
      <c r="M1493" s="985"/>
      <c r="N1493" s="985"/>
      <c r="P1493" s="985"/>
      <c r="Q1493" s="985"/>
      <c r="R1493" s="985"/>
      <c r="S1493" s="985"/>
      <c r="T1493" s="985"/>
      <c r="U1493" s="985"/>
      <c r="V1493" s="985"/>
      <c r="W1493" s="985"/>
    </row>
    <row r="1494" ht="22.5" hidden="1" customHeight="1">
      <c r="B1494" s="992"/>
      <c r="C1494" s="992"/>
      <c r="D1494" s="1004">
        <f>sumif('الواردات'!H:H,A1494,'الواردات'!L:L)</f>
        <v>0</v>
      </c>
      <c r="E1494" s="999"/>
      <c r="F1494" s="999"/>
      <c r="H1494" s="985"/>
      <c r="I1494" s="985"/>
      <c r="J1494" s="985"/>
      <c r="K1494" s="985"/>
      <c r="L1494" s="985"/>
      <c r="M1494" s="985"/>
      <c r="N1494" s="985"/>
      <c r="P1494" s="985"/>
      <c r="Q1494" s="985"/>
      <c r="R1494" s="985"/>
      <c r="S1494" s="985"/>
      <c r="T1494" s="985"/>
      <c r="U1494" s="985"/>
      <c r="V1494" s="985"/>
      <c r="W1494" s="985"/>
    </row>
    <row r="1495" ht="22.5" hidden="1" customHeight="1">
      <c r="B1495" s="992"/>
      <c r="C1495" s="992"/>
      <c r="D1495" s="1004">
        <f>sumif('الواردات'!H:H,A1495,'الواردات'!L:L)</f>
        <v>0</v>
      </c>
      <c r="E1495" s="999"/>
      <c r="F1495" s="999"/>
      <c r="H1495" s="985"/>
      <c r="I1495" s="985"/>
      <c r="J1495" s="985"/>
      <c r="K1495" s="985"/>
      <c r="L1495" s="985"/>
      <c r="M1495" s="985"/>
      <c r="N1495" s="985"/>
      <c r="P1495" s="985"/>
      <c r="Q1495" s="985"/>
      <c r="R1495" s="985"/>
      <c r="S1495" s="985"/>
      <c r="T1495" s="985"/>
      <c r="U1495" s="985"/>
      <c r="V1495" s="985"/>
      <c r="W1495" s="985"/>
    </row>
    <row r="1496" ht="22.5" hidden="1" customHeight="1">
      <c r="B1496" s="992"/>
      <c r="C1496" s="992"/>
      <c r="D1496" s="1004">
        <f>sumif('الواردات'!H:H,A1496,'الواردات'!L:L)</f>
        <v>0</v>
      </c>
      <c r="E1496" s="999"/>
      <c r="F1496" s="999"/>
      <c r="H1496" s="985"/>
      <c r="I1496" s="985"/>
      <c r="J1496" s="985"/>
      <c r="K1496" s="985"/>
      <c r="L1496" s="985"/>
      <c r="M1496" s="985"/>
      <c r="N1496" s="985"/>
      <c r="P1496" s="985"/>
      <c r="Q1496" s="985"/>
      <c r="R1496" s="985"/>
      <c r="S1496" s="985"/>
      <c r="T1496" s="985"/>
      <c r="U1496" s="985"/>
      <c r="V1496" s="985"/>
      <c r="W1496" s="985"/>
    </row>
    <row r="1497" ht="22.5" hidden="1" customHeight="1">
      <c r="B1497" s="992"/>
      <c r="C1497" s="992"/>
      <c r="D1497" s="1004">
        <f>sumif('الواردات'!H:H,A1497,'الواردات'!L:L)</f>
        <v>0</v>
      </c>
      <c r="E1497" s="999"/>
      <c r="F1497" s="999"/>
      <c r="H1497" s="985"/>
      <c r="I1497" s="985"/>
      <c r="J1497" s="985"/>
      <c r="K1497" s="985"/>
      <c r="L1497" s="985"/>
      <c r="M1497" s="985"/>
      <c r="N1497" s="985"/>
      <c r="P1497" s="985"/>
      <c r="Q1497" s="985"/>
      <c r="R1497" s="985"/>
      <c r="S1497" s="985"/>
      <c r="T1497" s="985"/>
      <c r="U1497" s="985"/>
      <c r="V1497" s="985"/>
      <c r="W1497" s="985"/>
    </row>
    <row r="1498" ht="22.5" hidden="1" customHeight="1">
      <c r="B1498" s="992"/>
      <c r="C1498" s="992"/>
      <c r="D1498" s="1004">
        <f>sumif('الواردات'!H:H,A1498,'الواردات'!L:L)</f>
        <v>0</v>
      </c>
      <c r="E1498" s="999"/>
      <c r="F1498" s="999"/>
      <c r="H1498" s="985"/>
      <c r="I1498" s="985"/>
      <c r="J1498" s="985"/>
      <c r="K1498" s="985"/>
      <c r="L1498" s="985"/>
      <c r="M1498" s="985"/>
      <c r="N1498" s="985"/>
      <c r="P1498" s="985"/>
      <c r="Q1498" s="985"/>
      <c r="R1498" s="985"/>
      <c r="S1498" s="985"/>
      <c r="T1498" s="985"/>
      <c r="U1498" s="985"/>
      <c r="V1498" s="985"/>
      <c r="W1498" s="985"/>
    </row>
    <row r="1499" ht="22.5" hidden="1" customHeight="1">
      <c r="B1499" s="992"/>
      <c r="C1499" s="992"/>
      <c r="D1499" s="1004">
        <f>sumif('الواردات'!H:H,A1499,'الواردات'!L:L)</f>
        <v>0</v>
      </c>
      <c r="E1499" s="999"/>
      <c r="F1499" s="999"/>
      <c r="H1499" s="985"/>
      <c r="I1499" s="985"/>
      <c r="J1499" s="985"/>
      <c r="K1499" s="985"/>
      <c r="L1499" s="985"/>
      <c r="M1499" s="985"/>
      <c r="N1499" s="985"/>
      <c r="P1499" s="985"/>
      <c r="Q1499" s="985"/>
      <c r="R1499" s="985"/>
      <c r="S1499" s="985"/>
      <c r="T1499" s="985"/>
      <c r="U1499" s="985"/>
      <c r="V1499" s="985"/>
      <c r="W1499" s="985"/>
    </row>
    <row r="1500" ht="22.5" hidden="1" customHeight="1">
      <c r="B1500" s="992"/>
      <c r="C1500" s="992"/>
      <c r="D1500" s="1004">
        <f>sumif('الواردات'!H:H,A1500,'الواردات'!L:L)</f>
        <v>0</v>
      </c>
      <c r="E1500" s="999"/>
      <c r="F1500" s="999"/>
      <c r="H1500" s="985"/>
      <c r="I1500" s="985"/>
      <c r="J1500" s="985"/>
      <c r="K1500" s="985"/>
      <c r="L1500" s="985"/>
      <c r="M1500" s="985"/>
      <c r="N1500" s="985"/>
      <c r="P1500" s="985"/>
      <c r="Q1500" s="985"/>
      <c r="R1500" s="985"/>
      <c r="S1500" s="985"/>
      <c r="T1500" s="985"/>
      <c r="U1500" s="985"/>
      <c r="V1500" s="985"/>
      <c r="W1500" s="985"/>
    </row>
    <row r="1501" ht="22.5" hidden="1" customHeight="1">
      <c r="B1501" s="992"/>
      <c r="C1501" s="992"/>
      <c r="D1501" s="1004">
        <f>sumif('الواردات'!H:H,A1501,'الواردات'!L:L)</f>
        <v>0</v>
      </c>
      <c r="E1501" s="999"/>
      <c r="F1501" s="999"/>
      <c r="H1501" s="985"/>
      <c r="I1501" s="985"/>
      <c r="J1501" s="985"/>
      <c r="K1501" s="985"/>
      <c r="L1501" s="985"/>
      <c r="M1501" s="985"/>
      <c r="N1501" s="985"/>
      <c r="P1501" s="985"/>
      <c r="Q1501" s="985"/>
      <c r="R1501" s="985"/>
      <c r="S1501" s="985"/>
      <c r="T1501" s="985"/>
      <c r="U1501" s="985"/>
      <c r="V1501" s="985"/>
      <c r="W1501" s="985"/>
    </row>
    <row r="1502" ht="22.5" hidden="1" customHeight="1">
      <c r="B1502" s="992"/>
      <c r="C1502" s="992"/>
      <c r="D1502" s="1004">
        <f>sumif('الواردات'!H:H,A1502,'الواردات'!L:L)</f>
        <v>0</v>
      </c>
      <c r="E1502" s="999"/>
      <c r="F1502" s="999"/>
      <c r="H1502" s="985"/>
      <c r="I1502" s="985"/>
      <c r="J1502" s="985"/>
      <c r="K1502" s="985"/>
      <c r="L1502" s="985"/>
      <c r="M1502" s="985"/>
      <c r="N1502" s="985"/>
      <c r="P1502" s="985"/>
      <c r="Q1502" s="985"/>
      <c r="R1502" s="985"/>
      <c r="S1502" s="985"/>
      <c r="T1502" s="985"/>
      <c r="U1502" s="985"/>
      <c r="V1502" s="985"/>
      <c r="W1502" s="985"/>
    </row>
    <row r="1503" ht="22.5" hidden="1" customHeight="1">
      <c r="B1503" s="992"/>
      <c r="C1503" s="992"/>
      <c r="D1503" s="1004">
        <f>sumif('الواردات'!H:H,A1503,'الواردات'!L:L)</f>
        <v>0</v>
      </c>
      <c r="E1503" s="999"/>
      <c r="F1503" s="999"/>
      <c r="H1503" s="985"/>
      <c r="I1503" s="985"/>
      <c r="J1503" s="985"/>
      <c r="K1503" s="985"/>
      <c r="L1503" s="985"/>
      <c r="M1503" s="985"/>
      <c r="N1503" s="985"/>
      <c r="P1503" s="985"/>
      <c r="Q1503" s="985"/>
      <c r="R1503" s="985"/>
      <c r="S1503" s="985"/>
      <c r="T1503" s="985"/>
      <c r="U1503" s="985"/>
      <c r="V1503" s="985"/>
      <c r="W1503" s="985"/>
    </row>
    <row r="1504" ht="22.5" hidden="1" customHeight="1">
      <c r="B1504" s="992"/>
      <c r="C1504" s="992"/>
      <c r="D1504" s="1004">
        <f>sumif('الواردات'!H:H,A1504,'الواردات'!L:L)</f>
        <v>0</v>
      </c>
      <c r="E1504" s="999"/>
      <c r="F1504" s="999"/>
      <c r="H1504" s="985"/>
      <c r="I1504" s="985"/>
      <c r="J1504" s="985"/>
      <c r="K1504" s="985"/>
      <c r="L1504" s="985"/>
      <c r="M1504" s="985"/>
      <c r="N1504" s="985"/>
      <c r="P1504" s="985"/>
      <c r="Q1504" s="985"/>
      <c r="R1504" s="985"/>
      <c r="S1504" s="985"/>
      <c r="T1504" s="985"/>
      <c r="U1504" s="985"/>
      <c r="V1504" s="985"/>
      <c r="W1504" s="985"/>
    </row>
    <row r="1505" ht="22.5" hidden="1" customHeight="1">
      <c r="B1505" s="992"/>
      <c r="C1505" s="992"/>
      <c r="D1505" s="1004">
        <f>sumif('الواردات'!H:H,A1505,'الواردات'!L:L)</f>
        <v>0</v>
      </c>
      <c r="E1505" s="999"/>
      <c r="F1505" s="999"/>
      <c r="H1505" s="985"/>
      <c r="I1505" s="985"/>
      <c r="J1505" s="985"/>
      <c r="K1505" s="985"/>
      <c r="L1505" s="985"/>
      <c r="M1505" s="985"/>
      <c r="N1505" s="985"/>
      <c r="P1505" s="985"/>
      <c r="Q1505" s="985"/>
      <c r="R1505" s="985"/>
      <c r="S1505" s="985"/>
      <c r="T1505" s="985"/>
      <c r="U1505" s="985"/>
      <c r="V1505" s="985"/>
      <c r="W1505" s="985"/>
    </row>
    <row r="1506" ht="22.5" hidden="1" customHeight="1">
      <c r="B1506" s="992"/>
      <c r="C1506" s="992"/>
      <c r="D1506" s="1004">
        <f>sumif('الواردات'!H:H,A1506,'الواردات'!L:L)</f>
        <v>0</v>
      </c>
      <c r="E1506" s="999"/>
      <c r="F1506" s="999"/>
      <c r="H1506" s="985"/>
      <c r="I1506" s="985"/>
      <c r="J1506" s="985"/>
      <c r="K1506" s="985"/>
      <c r="L1506" s="985"/>
      <c r="M1506" s="985"/>
      <c r="N1506" s="985"/>
      <c r="P1506" s="985"/>
      <c r="Q1506" s="985"/>
      <c r="R1506" s="985"/>
      <c r="S1506" s="985"/>
      <c r="T1506" s="985"/>
      <c r="U1506" s="985"/>
      <c r="V1506" s="985"/>
      <c r="W1506" s="985"/>
    </row>
    <row r="1507" ht="22.5" hidden="1" customHeight="1">
      <c r="B1507" s="992"/>
      <c r="C1507" s="992"/>
      <c r="D1507" s="1004">
        <f>sumif('الواردات'!H:H,A1507,'الواردات'!L:L)</f>
        <v>0</v>
      </c>
      <c r="E1507" s="999"/>
      <c r="F1507" s="999"/>
      <c r="H1507" s="985"/>
      <c r="I1507" s="985"/>
      <c r="J1507" s="985"/>
      <c r="K1507" s="985"/>
      <c r="L1507" s="985"/>
      <c r="M1507" s="985"/>
      <c r="N1507" s="985"/>
      <c r="P1507" s="985"/>
      <c r="Q1507" s="985"/>
      <c r="R1507" s="985"/>
      <c r="S1507" s="985"/>
      <c r="T1507" s="985"/>
      <c r="U1507" s="985"/>
      <c r="V1507" s="985"/>
      <c r="W1507" s="985"/>
    </row>
    <row r="1508" ht="22.5" hidden="1" customHeight="1">
      <c r="B1508" s="992"/>
      <c r="C1508" s="992"/>
      <c r="D1508" s="1004">
        <f>sumif('الواردات'!H:H,A1508,'الواردات'!L:L)</f>
        <v>0</v>
      </c>
      <c r="E1508" s="999"/>
      <c r="F1508" s="999"/>
      <c r="H1508" s="985"/>
      <c r="I1508" s="985"/>
      <c r="J1508" s="985"/>
      <c r="K1508" s="985"/>
      <c r="L1508" s="985"/>
      <c r="M1508" s="985"/>
      <c r="N1508" s="985"/>
      <c r="P1508" s="985"/>
      <c r="Q1508" s="985"/>
      <c r="R1508" s="985"/>
      <c r="S1508" s="985"/>
      <c r="T1508" s="985"/>
      <c r="U1508" s="985"/>
      <c r="V1508" s="985"/>
      <c r="W1508" s="985"/>
    </row>
    <row r="1509" ht="22.5" hidden="1" customHeight="1">
      <c r="B1509" s="992"/>
      <c r="C1509" s="992"/>
      <c r="D1509" s="1004">
        <f>sumif('الواردات'!H:H,A1509,'الواردات'!L:L)</f>
        <v>0</v>
      </c>
      <c r="E1509" s="999"/>
      <c r="F1509" s="999"/>
      <c r="H1509" s="985"/>
      <c r="I1509" s="985"/>
      <c r="J1509" s="985"/>
      <c r="K1509" s="985"/>
      <c r="L1509" s="985"/>
      <c r="M1509" s="985"/>
      <c r="N1509" s="985"/>
      <c r="P1509" s="985"/>
      <c r="Q1509" s="985"/>
      <c r="R1509" s="985"/>
      <c r="S1509" s="985"/>
      <c r="T1509" s="985"/>
      <c r="U1509" s="985"/>
      <c r="V1509" s="985"/>
      <c r="W1509" s="985"/>
    </row>
    <row r="1510" ht="22.5" hidden="1" customHeight="1">
      <c r="B1510" s="992"/>
      <c r="C1510" s="992"/>
      <c r="D1510" s="1004">
        <f>sumif('الواردات'!H:H,A1510,'الواردات'!L:L)</f>
        <v>0</v>
      </c>
      <c r="E1510" s="999"/>
      <c r="F1510" s="999"/>
      <c r="H1510" s="985"/>
      <c r="I1510" s="985"/>
      <c r="J1510" s="985"/>
      <c r="K1510" s="985"/>
      <c r="L1510" s="985"/>
      <c r="M1510" s="985"/>
      <c r="N1510" s="985"/>
      <c r="P1510" s="985"/>
      <c r="Q1510" s="985"/>
      <c r="R1510" s="985"/>
      <c r="S1510" s="985"/>
      <c r="T1510" s="985"/>
      <c r="U1510" s="985"/>
      <c r="V1510" s="985"/>
      <c r="W1510" s="985"/>
    </row>
    <row r="1511" ht="22.5" hidden="1" customHeight="1">
      <c r="B1511" s="992"/>
      <c r="C1511" s="992"/>
      <c r="D1511" s="1004">
        <f>sumif('الواردات'!H:H,A1511,'الواردات'!L:L)</f>
        <v>0</v>
      </c>
      <c r="E1511" s="999"/>
      <c r="F1511" s="999"/>
      <c r="H1511" s="985"/>
      <c r="I1511" s="985"/>
      <c r="J1511" s="985"/>
      <c r="K1511" s="985"/>
      <c r="L1511" s="985"/>
      <c r="M1511" s="985"/>
      <c r="N1511" s="985"/>
      <c r="P1511" s="985"/>
      <c r="Q1511" s="985"/>
      <c r="R1511" s="985"/>
      <c r="S1511" s="985"/>
      <c r="T1511" s="985"/>
      <c r="U1511" s="985"/>
      <c r="V1511" s="985"/>
      <c r="W1511" s="985"/>
    </row>
    <row r="1512" ht="22.5" hidden="1" customHeight="1">
      <c r="B1512" s="992"/>
      <c r="C1512" s="992"/>
      <c r="D1512" s="1004">
        <f>sumif('الواردات'!H:H,A1512,'الواردات'!L:L)</f>
        <v>0</v>
      </c>
      <c r="E1512" s="999"/>
      <c r="F1512" s="999"/>
      <c r="H1512" s="985"/>
      <c r="I1512" s="985"/>
      <c r="J1512" s="985"/>
      <c r="K1512" s="985"/>
      <c r="L1512" s="985"/>
      <c r="M1512" s="985"/>
      <c r="N1512" s="985"/>
      <c r="P1512" s="985"/>
      <c r="Q1512" s="985"/>
      <c r="R1512" s="985"/>
      <c r="S1512" s="985"/>
      <c r="T1512" s="985"/>
      <c r="U1512" s="985"/>
      <c r="V1512" s="985"/>
      <c r="W1512" s="985"/>
    </row>
    <row r="1513" ht="22.5" hidden="1" customHeight="1">
      <c r="B1513" s="992"/>
      <c r="C1513" s="992"/>
      <c r="D1513" s="1004">
        <f>sumif('الواردات'!H:H,A1513,'الواردات'!L:L)</f>
        <v>0</v>
      </c>
      <c r="E1513" s="999"/>
      <c r="F1513" s="999"/>
      <c r="H1513" s="985"/>
      <c r="I1513" s="985"/>
      <c r="J1513" s="985"/>
      <c r="K1513" s="985"/>
      <c r="L1513" s="985"/>
      <c r="M1513" s="985"/>
      <c r="N1513" s="985"/>
      <c r="P1513" s="985"/>
      <c r="Q1513" s="985"/>
      <c r="R1513" s="985"/>
      <c r="S1513" s="985"/>
      <c r="T1513" s="985"/>
      <c r="U1513" s="985"/>
      <c r="V1513" s="985"/>
      <c r="W1513" s="985"/>
    </row>
    <row r="1514" ht="22.5" hidden="1" customHeight="1">
      <c r="B1514" s="992"/>
      <c r="C1514" s="992"/>
      <c r="D1514" s="1004">
        <f>sumif('الواردات'!H:H,A1514,'الواردات'!L:L)</f>
        <v>0</v>
      </c>
      <c r="E1514" s="999"/>
      <c r="F1514" s="999"/>
      <c r="H1514" s="985"/>
      <c r="I1514" s="985"/>
      <c r="J1514" s="985"/>
      <c r="K1514" s="985"/>
      <c r="L1514" s="985"/>
      <c r="M1514" s="985"/>
      <c r="N1514" s="985"/>
      <c r="P1514" s="985"/>
      <c r="Q1514" s="985"/>
      <c r="R1514" s="985"/>
      <c r="S1514" s="985"/>
      <c r="T1514" s="985"/>
      <c r="U1514" s="985"/>
      <c r="V1514" s="985"/>
      <c r="W1514" s="985"/>
    </row>
    <row r="1515" ht="22.5" hidden="1" customHeight="1">
      <c r="B1515" s="992"/>
      <c r="C1515" s="992"/>
      <c r="D1515" s="1004">
        <f>sumif('الواردات'!H:H,A1515,'الواردات'!L:L)</f>
        <v>0</v>
      </c>
      <c r="E1515" s="999"/>
      <c r="F1515" s="999"/>
      <c r="H1515" s="985"/>
      <c r="I1515" s="985"/>
      <c r="J1515" s="985"/>
      <c r="K1515" s="985"/>
      <c r="L1515" s="985"/>
      <c r="M1515" s="985"/>
      <c r="N1515" s="985"/>
      <c r="P1515" s="985"/>
      <c r="Q1515" s="985"/>
      <c r="R1515" s="985"/>
      <c r="S1515" s="985"/>
      <c r="T1515" s="985"/>
      <c r="U1515" s="985"/>
      <c r="V1515" s="985"/>
      <c r="W1515" s="985"/>
    </row>
    <row r="1516" ht="22.5" hidden="1" customHeight="1">
      <c r="B1516" s="992"/>
      <c r="C1516" s="992"/>
      <c r="D1516" s="1004">
        <f>sumif('الواردات'!H:H,A1516,'الواردات'!L:L)</f>
        <v>0</v>
      </c>
      <c r="E1516" s="999"/>
      <c r="F1516" s="999"/>
      <c r="H1516" s="985"/>
      <c r="I1516" s="985"/>
      <c r="J1516" s="985"/>
      <c r="K1516" s="985"/>
      <c r="L1516" s="985"/>
      <c r="M1516" s="985"/>
      <c r="N1516" s="985"/>
      <c r="P1516" s="985"/>
      <c r="Q1516" s="985"/>
      <c r="R1516" s="985"/>
      <c r="S1516" s="985"/>
      <c r="T1516" s="985"/>
      <c r="U1516" s="985"/>
      <c r="V1516" s="985"/>
      <c r="W1516" s="985"/>
    </row>
    <row r="1517" ht="22.5" hidden="1" customHeight="1">
      <c r="B1517" s="992"/>
      <c r="C1517" s="992"/>
      <c r="D1517" s="1004">
        <f>sumif('الواردات'!H:H,A1517,'الواردات'!L:L)</f>
        <v>0</v>
      </c>
      <c r="E1517" s="999"/>
      <c r="F1517" s="999"/>
      <c r="H1517" s="985"/>
      <c r="I1517" s="985"/>
      <c r="J1517" s="985"/>
      <c r="K1517" s="985"/>
      <c r="L1517" s="985"/>
      <c r="M1517" s="985"/>
      <c r="N1517" s="985"/>
      <c r="P1517" s="985"/>
      <c r="Q1517" s="985"/>
      <c r="R1517" s="985"/>
      <c r="S1517" s="985"/>
      <c r="T1517" s="985"/>
      <c r="U1517" s="985"/>
      <c r="V1517" s="985"/>
      <c r="W1517" s="985"/>
    </row>
    <row r="1518" ht="22.5" hidden="1" customHeight="1">
      <c r="B1518" s="992"/>
      <c r="C1518" s="992"/>
      <c r="D1518" s="1004">
        <f>sumif('الواردات'!H:H,A1518,'الواردات'!L:L)</f>
        <v>0</v>
      </c>
      <c r="E1518" s="999"/>
      <c r="F1518" s="999"/>
      <c r="H1518" s="985"/>
      <c r="I1518" s="985"/>
      <c r="J1518" s="985"/>
      <c r="K1518" s="985"/>
      <c r="L1518" s="985"/>
      <c r="M1518" s="985"/>
      <c r="N1518" s="985"/>
      <c r="P1518" s="985"/>
      <c r="Q1518" s="985"/>
      <c r="R1518" s="985"/>
      <c r="S1518" s="985"/>
      <c r="T1518" s="985"/>
      <c r="U1518" s="985"/>
      <c r="V1518" s="985"/>
      <c r="W1518" s="985"/>
    </row>
    <row r="1519" ht="22.5" hidden="1" customHeight="1">
      <c r="B1519" s="992"/>
      <c r="C1519" s="992"/>
      <c r="D1519" s="1004">
        <f>sumif('الواردات'!H:H,A1519,'الواردات'!L:L)</f>
        <v>0</v>
      </c>
      <c r="E1519" s="999"/>
      <c r="F1519" s="999"/>
      <c r="H1519" s="985"/>
      <c r="I1519" s="985"/>
      <c r="J1519" s="985"/>
      <c r="K1519" s="985"/>
      <c r="L1519" s="985"/>
      <c r="M1519" s="985"/>
      <c r="N1519" s="985"/>
      <c r="P1519" s="985"/>
      <c r="Q1519" s="985"/>
      <c r="R1519" s="985"/>
      <c r="S1519" s="985"/>
      <c r="T1519" s="985"/>
      <c r="U1519" s="985"/>
      <c r="V1519" s="985"/>
      <c r="W1519" s="985"/>
    </row>
    <row r="1520" ht="22.5" hidden="1" customHeight="1">
      <c r="B1520" s="992"/>
      <c r="C1520" s="992"/>
      <c r="D1520" s="1004">
        <f>sumif('الواردات'!H:H,A1520,'الواردات'!L:L)</f>
        <v>0</v>
      </c>
      <c r="E1520" s="999"/>
      <c r="F1520" s="999"/>
      <c r="H1520" s="985"/>
      <c r="I1520" s="985"/>
      <c r="J1520" s="985"/>
      <c r="K1520" s="985"/>
      <c r="L1520" s="985"/>
      <c r="M1520" s="985"/>
      <c r="N1520" s="985"/>
      <c r="P1520" s="985"/>
      <c r="Q1520" s="985"/>
      <c r="R1520" s="985"/>
      <c r="S1520" s="985"/>
      <c r="T1520" s="985"/>
      <c r="U1520" s="985"/>
      <c r="V1520" s="985"/>
      <c r="W1520" s="985"/>
    </row>
    <row r="1521" ht="22.5" hidden="1" customHeight="1">
      <c r="B1521" s="992"/>
      <c r="C1521" s="992"/>
      <c r="D1521" s="1004">
        <f>sumif('الواردات'!H:H,A1521,'الواردات'!L:L)</f>
        <v>0</v>
      </c>
      <c r="E1521" s="999"/>
      <c r="F1521" s="999"/>
      <c r="H1521" s="985"/>
      <c r="I1521" s="985"/>
      <c r="J1521" s="985"/>
      <c r="K1521" s="985"/>
      <c r="L1521" s="985"/>
      <c r="M1521" s="985"/>
      <c r="N1521" s="985"/>
      <c r="P1521" s="985"/>
      <c r="Q1521" s="985"/>
      <c r="R1521" s="985"/>
      <c r="S1521" s="985"/>
      <c r="T1521" s="985"/>
      <c r="U1521" s="985"/>
      <c r="V1521" s="985"/>
      <c r="W1521" s="985"/>
    </row>
    <row r="1522" ht="22.5" hidden="1" customHeight="1">
      <c r="B1522" s="992"/>
      <c r="C1522" s="992"/>
      <c r="D1522" s="1004">
        <f>sumif('الواردات'!H:H,A1522,'الواردات'!L:L)</f>
        <v>0</v>
      </c>
      <c r="E1522" s="999"/>
      <c r="F1522" s="999"/>
      <c r="H1522" s="985"/>
      <c r="I1522" s="985"/>
      <c r="J1522" s="985"/>
      <c r="K1522" s="985"/>
      <c r="L1522" s="985"/>
      <c r="M1522" s="985"/>
      <c r="N1522" s="985"/>
      <c r="P1522" s="985"/>
      <c r="Q1522" s="985"/>
      <c r="R1522" s="985"/>
      <c r="S1522" s="985"/>
      <c r="T1522" s="985"/>
      <c r="U1522" s="985"/>
      <c r="V1522" s="985"/>
      <c r="W1522" s="985"/>
    </row>
    <row r="1523" ht="22.5" hidden="1" customHeight="1">
      <c r="B1523" s="992"/>
      <c r="C1523" s="992"/>
      <c r="D1523" s="1004">
        <f>sumif('الواردات'!H:H,A1523,'الواردات'!L:L)</f>
        <v>0</v>
      </c>
      <c r="E1523" s="999"/>
      <c r="F1523" s="999"/>
      <c r="H1523" s="985"/>
      <c r="I1523" s="985"/>
      <c r="J1523" s="985"/>
      <c r="K1523" s="985"/>
      <c r="L1523" s="985"/>
      <c r="M1523" s="985"/>
      <c r="N1523" s="985"/>
      <c r="P1523" s="985"/>
      <c r="Q1523" s="985"/>
      <c r="R1523" s="985"/>
      <c r="S1523" s="985"/>
      <c r="T1523" s="985"/>
      <c r="U1523" s="985"/>
      <c r="V1523" s="985"/>
      <c r="W1523" s="985"/>
    </row>
    <row r="1524" ht="22.5" hidden="1" customHeight="1">
      <c r="B1524" s="992"/>
      <c r="C1524" s="992"/>
      <c r="D1524" s="1004">
        <f>sumif('الواردات'!H:H,A1524,'الواردات'!L:L)</f>
        <v>0</v>
      </c>
      <c r="E1524" s="999"/>
      <c r="F1524" s="999"/>
      <c r="H1524" s="985"/>
      <c r="I1524" s="985"/>
      <c r="J1524" s="985"/>
      <c r="K1524" s="985"/>
      <c r="L1524" s="985"/>
      <c r="M1524" s="985"/>
      <c r="N1524" s="985"/>
      <c r="P1524" s="985"/>
      <c r="Q1524" s="985"/>
      <c r="R1524" s="985"/>
      <c r="S1524" s="985"/>
      <c r="T1524" s="985"/>
      <c r="U1524" s="985"/>
      <c r="V1524" s="985"/>
      <c r="W1524" s="985"/>
    </row>
    <row r="1525" ht="22.5" hidden="1" customHeight="1">
      <c r="B1525" s="992"/>
      <c r="C1525" s="992"/>
      <c r="D1525" s="1004">
        <f>sumif('الواردات'!H:H,A1525,'الواردات'!L:L)</f>
        <v>0</v>
      </c>
      <c r="E1525" s="999"/>
      <c r="F1525" s="999"/>
      <c r="H1525" s="985"/>
      <c r="I1525" s="985"/>
      <c r="J1525" s="985"/>
      <c r="K1525" s="985"/>
      <c r="L1525" s="985"/>
      <c r="M1525" s="985"/>
      <c r="N1525" s="985"/>
      <c r="P1525" s="985"/>
      <c r="Q1525" s="985"/>
      <c r="R1525" s="985"/>
      <c r="S1525" s="985"/>
      <c r="T1525" s="985"/>
      <c r="U1525" s="985"/>
      <c r="V1525" s="985"/>
      <c r="W1525" s="985"/>
    </row>
    <row r="1526" ht="22.5" hidden="1" customHeight="1">
      <c r="B1526" s="992"/>
      <c r="C1526" s="992"/>
      <c r="D1526" s="1004">
        <f>sumif('الواردات'!H:H,A1526,'الواردات'!L:L)</f>
        <v>0</v>
      </c>
      <c r="E1526" s="999"/>
      <c r="F1526" s="999"/>
      <c r="H1526" s="985"/>
      <c r="I1526" s="985"/>
      <c r="J1526" s="985"/>
      <c r="K1526" s="985"/>
      <c r="L1526" s="985"/>
      <c r="M1526" s="985"/>
      <c r="N1526" s="985"/>
      <c r="P1526" s="985"/>
      <c r="Q1526" s="985"/>
      <c r="R1526" s="985"/>
      <c r="S1526" s="985"/>
      <c r="T1526" s="985"/>
      <c r="U1526" s="985"/>
      <c r="V1526" s="985"/>
      <c r="W1526" s="985"/>
    </row>
    <row r="1527" ht="22.5" hidden="1" customHeight="1">
      <c r="B1527" s="992"/>
      <c r="C1527" s="992"/>
      <c r="D1527" s="1004">
        <f>sumif('الواردات'!H:H,A1527,'الواردات'!L:L)</f>
        <v>0</v>
      </c>
      <c r="E1527" s="999"/>
      <c r="F1527" s="999"/>
      <c r="H1527" s="985"/>
      <c r="I1527" s="985"/>
      <c r="J1527" s="985"/>
      <c r="K1527" s="985"/>
      <c r="L1527" s="985"/>
      <c r="M1527" s="985"/>
      <c r="N1527" s="985"/>
      <c r="P1527" s="985"/>
      <c r="Q1527" s="985"/>
      <c r="R1527" s="985"/>
      <c r="S1527" s="985"/>
      <c r="T1527" s="985"/>
      <c r="U1527" s="985"/>
      <c r="V1527" s="985"/>
      <c r="W1527" s="985"/>
    </row>
    <row r="1528" ht="22.5" hidden="1" customHeight="1">
      <c r="B1528" s="992"/>
      <c r="C1528" s="992"/>
      <c r="D1528" s="1004">
        <f>sumif('الواردات'!H:H,A1528,'الواردات'!L:L)</f>
        <v>0</v>
      </c>
      <c r="E1528" s="999"/>
      <c r="F1528" s="999"/>
      <c r="H1528" s="985"/>
      <c r="I1528" s="985"/>
      <c r="J1528" s="985"/>
      <c r="K1528" s="985"/>
      <c r="L1528" s="985"/>
      <c r="M1528" s="985"/>
      <c r="N1528" s="985"/>
      <c r="P1528" s="985"/>
      <c r="Q1528" s="985"/>
      <c r="R1528" s="985"/>
      <c r="S1528" s="985"/>
      <c r="T1528" s="985"/>
      <c r="U1528" s="985"/>
      <c r="V1528" s="985"/>
      <c r="W1528" s="985"/>
    </row>
    <row r="1529" ht="22.5" hidden="1" customHeight="1">
      <c r="B1529" s="992"/>
      <c r="C1529" s="992"/>
      <c r="D1529" s="1004">
        <f>sumif('الواردات'!H:H,A1529,'الواردات'!L:L)</f>
        <v>0</v>
      </c>
      <c r="E1529" s="999"/>
      <c r="F1529" s="999"/>
      <c r="H1529" s="985"/>
      <c r="I1529" s="985"/>
      <c r="J1529" s="985"/>
      <c r="K1529" s="985"/>
      <c r="L1529" s="985"/>
      <c r="M1529" s="985"/>
      <c r="N1529" s="985"/>
      <c r="P1529" s="985"/>
      <c r="Q1529" s="985"/>
      <c r="R1529" s="985"/>
      <c r="S1529" s="985"/>
      <c r="T1529" s="985"/>
      <c r="U1529" s="985"/>
      <c r="V1529" s="985"/>
      <c r="W1529" s="985"/>
    </row>
    <row r="1530" ht="22.5" hidden="1" customHeight="1">
      <c r="B1530" s="992"/>
      <c r="C1530" s="992"/>
      <c r="D1530" s="1004">
        <f>sumif('الواردات'!H:H,A1530,'الواردات'!L:L)</f>
        <v>0</v>
      </c>
      <c r="E1530" s="999"/>
      <c r="F1530" s="999"/>
      <c r="H1530" s="985"/>
      <c r="I1530" s="985"/>
      <c r="J1530" s="985"/>
      <c r="K1530" s="985"/>
      <c r="L1530" s="985"/>
      <c r="M1530" s="985"/>
      <c r="N1530" s="985"/>
      <c r="P1530" s="985"/>
      <c r="Q1530" s="985"/>
      <c r="R1530" s="985"/>
      <c r="S1530" s="985"/>
      <c r="T1530" s="985"/>
      <c r="U1530" s="985"/>
      <c r="V1530" s="985"/>
      <c r="W1530" s="985"/>
    </row>
    <row r="1531" ht="22.5" hidden="1" customHeight="1">
      <c r="B1531" s="992"/>
      <c r="C1531" s="992"/>
      <c r="D1531" s="1004">
        <f>sumif('الواردات'!H:H,A1531,'الواردات'!L:L)</f>
        <v>0</v>
      </c>
      <c r="E1531" s="999"/>
      <c r="F1531" s="999"/>
      <c r="H1531" s="985"/>
      <c r="I1531" s="985"/>
      <c r="J1531" s="985"/>
      <c r="K1531" s="985"/>
      <c r="L1531" s="985"/>
      <c r="M1531" s="985"/>
      <c r="N1531" s="985"/>
      <c r="P1531" s="985"/>
      <c r="Q1531" s="985"/>
      <c r="R1531" s="985"/>
      <c r="S1531" s="985"/>
      <c r="T1531" s="985"/>
      <c r="U1531" s="985"/>
      <c r="V1531" s="985"/>
      <c r="W1531" s="985"/>
    </row>
    <row r="1532" ht="22.5" hidden="1" customHeight="1">
      <c r="B1532" s="992"/>
      <c r="C1532" s="992"/>
      <c r="D1532" s="1004">
        <f>sumif('الواردات'!H:H,A1532,'الواردات'!L:L)</f>
        <v>0</v>
      </c>
      <c r="E1532" s="999"/>
      <c r="F1532" s="999"/>
      <c r="H1532" s="985"/>
      <c r="I1532" s="985"/>
      <c r="J1532" s="985"/>
      <c r="K1532" s="985"/>
      <c r="L1532" s="985"/>
      <c r="M1532" s="985"/>
      <c r="N1532" s="985"/>
      <c r="P1532" s="985"/>
      <c r="Q1532" s="985"/>
      <c r="R1532" s="985"/>
      <c r="S1532" s="985"/>
      <c r="T1532" s="985"/>
      <c r="U1532" s="985"/>
      <c r="V1532" s="985"/>
      <c r="W1532" s="985"/>
    </row>
    <row r="1533" ht="22.5" hidden="1" customHeight="1">
      <c r="B1533" s="992"/>
      <c r="C1533" s="992"/>
      <c r="D1533" s="1004">
        <f>sumif('الواردات'!H:H,A1533,'الواردات'!L:L)</f>
        <v>0</v>
      </c>
      <c r="E1533" s="999"/>
      <c r="F1533" s="999"/>
      <c r="H1533" s="985"/>
      <c r="I1533" s="985"/>
      <c r="J1533" s="985"/>
      <c r="K1533" s="985"/>
      <c r="L1533" s="985"/>
      <c r="M1533" s="985"/>
      <c r="N1533" s="985"/>
      <c r="P1533" s="985"/>
      <c r="Q1533" s="985"/>
      <c r="R1533" s="985"/>
      <c r="S1533" s="985"/>
      <c r="T1533" s="985"/>
      <c r="U1533" s="985"/>
      <c r="V1533" s="985"/>
      <c r="W1533" s="985"/>
    </row>
    <row r="1534" ht="22.5" hidden="1" customHeight="1">
      <c r="B1534" s="992"/>
      <c r="C1534" s="992"/>
      <c r="D1534" s="1004">
        <f>sumif('الواردات'!H:H,A1534,'الواردات'!L:L)</f>
        <v>0</v>
      </c>
      <c r="E1534" s="999"/>
      <c r="F1534" s="999"/>
      <c r="H1534" s="985"/>
      <c r="I1534" s="985"/>
      <c r="J1534" s="985"/>
      <c r="K1534" s="985"/>
      <c r="L1534" s="985"/>
      <c r="M1534" s="985"/>
      <c r="N1534" s="985"/>
      <c r="P1534" s="985"/>
      <c r="Q1534" s="985"/>
      <c r="R1534" s="985"/>
      <c r="S1534" s="985"/>
      <c r="T1534" s="985"/>
      <c r="U1534" s="985"/>
      <c r="V1534" s="985"/>
      <c r="W1534" s="985"/>
    </row>
    <row r="1535" ht="22.5" hidden="1" customHeight="1">
      <c r="B1535" s="992"/>
      <c r="C1535" s="992"/>
      <c r="D1535" s="1004">
        <f>sumif('الواردات'!H:H,A1535,'الواردات'!L:L)</f>
        <v>0</v>
      </c>
      <c r="E1535" s="999"/>
      <c r="F1535" s="999"/>
      <c r="H1535" s="985"/>
      <c r="I1535" s="985"/>
      <c r="J1535" s="985"/>
      <c r="K1535" s="985"/>
      <c r="L1535" s="985"/>
      <c r="M1535" s="985"/>
      <c r="N1535" s="985"/>
      <c r="P1535" s="985"/>
      <c r="Q1535" s="985"/>
      <c r="R1535" s="985"/>
      <c r="S1535" s="985"/>
      <c r="T1535" s="985"/>
      <c r="U1535" s="985"/>
      <c r="V1535" s="985"/>
      <c r="W1535" s="985"/>
    </row>
    <row r="1536" ht="22.5" hidden="1" customHeight="1">
      <c r="B1536" s="992"/>
      <c r="C1536" s="992"/>
      <c r="D1536" s="1004">
        <f>sumif('الواردات'!H:H,A1536,'الواردات'!L:L)</f>
        <v>0</v>
      </c>
      <c r="E1536" s="999"/>
      <c r="F1536" s="999"/>
      <c r="H1536" s="985"/>
      <c r="I1536" s="985"/>
      <c r="J1536" s="985"/>
      <c r="K1536" s="985"/>
      <c r="L1536" s="985"/>
      <c r="M1536" s="985"/>
      <c r="N1536" s="985"/>
      <c r="P1536" s="985"/>
      <c r="Q1536" s="985"/>
      <c r="R1536" s="985"/>
      <c r="S1536" s="985"/>
      <c r="T1536" s="985"/>
      <c r="U1536" s="985"/>
      <c r="V1536" s="985"/>
      <c r="W1536" s="985"/>
    </row>
    <row r="1537" ht="22.5" hidden="1" customHeight="1">
      <c r="B1537" s="992"/>
      <c r="C1537" s="992"/>
      <c r="D1537" s="1004">
        <f>sumif('الواردات'!H:H,A1537,'الواردات'!L:L)</f>
        <v>0</v>
      </c>
      <c r="E1537" s="999"/>
      <c r="F1537" s="999"/>
      <c r="H1537" s="985"/>
      <c r="I1537" s="985"/>
      <c r="J1537" s="985"/>
      <c r="K1537" s="985"/>
      <c r="L1537" s="985"/>
      <c r="M1537" s="985"/>
      <c r="N1537" s="985"/>
      <c r="P1537" s="985"/>
      <c r="Q1537" s="985"/>
      <c r="R1537" s="985"/>
      <c r="S1537" s="985"/>
      <c r="T1537" s="985"/>
      <c r="U1537" s="985"/>
      <c r="V1537" s="985"/>
      <c r="W1537" s="985"/>
    </row>
    <row r="1538" ht="22.5" hidden="1" customHeight="1">
      <c r="B1538" s="992"/>
      <c r="C1538" s="992"/>
      <c r="D1538" s="1004">
        <f>sumif('الواردات'!H:H,A1538,'الواردات'!L:L)</f>
        <v>0</v>
      </c>
      <c r="E1538" s="999"/>
      <c r="F1538" s="999"/>
      <c r="H1538" s="985"/>
      <c r="I1538" s="985"/>
      <c r="J1538" s="985"/>
      <c r="K1538" s="985"/>
      <c r="L1538" s="985"/>
      <c r="M1538" s="985"/>
      <c r="N1538" s="985"/>
      <c r="P1538" s="985"/>
      <c r="Q1538" s="985"/>
      <c r="R1538" s="985"/>
      <c r="S1538" s="985"/>
      <c r="T1538" s="985"/>
      <c r="U1538" s="985"/>
      <c r="V1538" s="985"/>
      <c r="W1538" s="985"/>
    </row>
    <row r="1539" ht="22.5" hidden="1" customHeight="1">
      <c r="B1539" s="992"/>
      <c r="C1539" s="992"/>
      <c r="D1539" s="1004">
        <f>sumif('الواردات'!H:H,A1539,'الواردات'!L:L)</f>
        <v>0</v>
      </c>
      <c r="E1539" s="999"/>
      <c r="F1539" s="999"/>
      <c r="H1539" s="985"/>
      <c r="I1539" s="985"/>
      <c r="J1539" s="985"/>
      <c r="K1539" s="985"/>
      <c r="L1539" s="985"/>
      <c r="M1539" s="985"/>
      <c r="N1539" s="985"/>
      <c r="P1539" s="985"/>
      <c r="Q1539" s="985"/>
      <c r="R1539" s="985"/>
      <c r="S1539" s="985"/>
      <c r="T1539" s="985"/>
      <c r="U1539" s="985"/>
      <c r="V1539" s="985"/>
      <c r="W1539" s="985"/>
    </row>
    <row r="1540" ht="22.5" hidden="1" customHeight="1">
      <c r="B1540" s="992"/>
      <c r="C1540" s="992"/>
      <c r="D1540" s="1004">
        <f>sumif('الواردات'!H:H,A1540,'الواردات'!L:L)</f>
        <v>0</v>
      </c>
      <c r="E1540" s="999"/>
      <c r="F1540" s="999"/>
      <c r="H1540" s="985"/>
      <c r="I1540" s="985"/>
      <c r="J1540" s="985"/>
      <c r="K1540" s="985"/>
      <c r="L1540" s="985"/>
      <c r="M1540" s="985"/>
      <c r="N1540" s="985"/>
      <c r="P1540" s="985"/>
      <c r="Q1540" s="985"/>
      <c r="R1540" s="985"/>
      <c r="S1540" s="985"/>
      <c r="T1540" s="985"/>
      <c r="U1540" s="985"/>
      <c r="V1540" s="985"/>
      <c r="W1540" s="985"/>
    </row>
    <row r="1541" ht="22.5" hidden="1" customHeight="1">
      <c r="B1541" s="992"/>
      <c r="C1541" s="992"/>
      <c r="D1541" s="1004">
        <f>sumif('الواردات'!H:H,A1541,'الواردات'!L:L)</f>
        <v>0</v>
      </c>
      <c r="E1541" s="999"/>
      <c r="F1541" s="999"/>
      <c r="H1541" s="985"/>
      <c r="I1541" s="985"/>
      <c r="J1541" s="985"/>
      <c r="K1541" s="985"/>
      <c r="L1541" s="985"/>
      <c r="M1541" s="985"/>
      <c r="N1541" s="985"/>
      <c r="P1541" s="985"/>
      <c r="Q1541" s="985"/>
      <c r="R1541" s="985"/>
      <c r="S1541" s="985"/>
      <c r="T1541" s="985"/>
      <c r="U1541" s="985"/>
      <c r="V1541" s="985"/>
      <c r="W1541" s="985"/>
    </row>
    <row r="1542" ht="22.5" hidden="1" customHeight="1">
      <c r="B1542" s="992"/>
      <c r="C1542" s="992"/>
      <c r="D1542" s="1004">
        <f>sumif('الواردات'!H:H,A1542,'الواردات'!L:L)</f>
        <v>0</v>
      </c>
      <c r="E1542" s="999"/>
      <c r="F1542" s="999"/>
      <c r="H1542" s="985"/>
      <c r="I1542" s="985"/>
      <c r="J1542" s="985"/>
      <c r="K1542" s="985"/>
      <c r="L1542" s="985"/>
      <c r="M1542" s="985"/>
      <c r="N1542" s="985"/>
      <c r="P1542" s="985"/>
      <c r="Q1542" s="985"/>
      <c r="R1542" s="985"/>
      <c r="S1542" s="985"/>
      <c r="T1542" s="985"/>
      <c r="U1542" s="985"/>
      <c r="V1542" s="985"/>
      <c r="W1542" s="985"/>
    </row>
    <row r="1543" ht="22.5" hidden="1" customHeight="1">
      <c r="B1543" s="992"/>
      <c r="C1543" s="992"/>
      <c r="D1543" s="1004">
        <f>sumif('الواردات'!H:H,A1543,'الواردات'!L:L)</f>
        <v>0</v>
      </c>
      <c r="E1543" s="999"/>
      <c r="F1543" s="999"/>
      <c r="H1543" s="985"/>
      <c r="I1543" s="985"/>
      <c r="J1543" s="985"/>
      <c r="K1543" s="985"/>
      <c r="L1543" s="985"/>
      <c r="M1543" s="985"/>
      <c r="N1543" s="985"/>
      <c r="P1543" s="985"/>
      <c r="Q1543" s="985"/>
      <c r="R1543" s="985"/>
      <c r="S1543" s="985"/>
      <c r="T1543" s="985"/>
      <c r="U1543" s="985"/>
      <c r="V1543" s="985"/>
      <c r="W1543" s="985"/>
    </row>
    <row r="1544" ht="22.5" hidden="1" customHeight="1">
      <c r="B1544" s="992"/>
      <c r="C1544" s="992"/>
      <c r="D1544" s="1004">
        <f>sumif('الواردات'!H:H,A1544,'الواردات'!L:L)</f>
        <v>0</v>
      </c>
      <c r="E1544" s="999"/>
      <c r="F1544" s="999"/>
      <c r="H1544" s="985"/>
      <c r="I1544" s="985"/>
      <c r="J1544" s="985"/>
      <c r="K1544" s="985"/>
      <c r="L1544" s="985"/>
      <c r="M1544" s="985"/>
      <c r="N1544" s="985"/>
      <c r="P1544" s="985"/>
      <c r="Q1544" s="985"/>
      <c r="R1544" s="985"/>
      <c r="S1544" s="985"/>
      <c r="T1544" s="985"/>
      <c r="U1544" s="985"/>
      <c r="V1544" s="985"/>
      <c r="W1544" s="985"/>
    </row>
    <row r="1545" ht="22.5" hidden="1" customHeight="1">
      <c r="B1545" s="992"/>
      <c r="C1545" s="992"/>
      <c r="D1545" s="1004">
        <f>sumif('الواردات'!H:H,A1545,'الواردات'!L:L)</f>
        <v>0</v>
      </c>
      <c r="E1545" s="999"/>
      <c r="F1545" s="999"/>
      <c r="H1545" s="985"/>
      <c r="I1545" s="985"/>
      <c r="J1545" s="985"/>
      <c r="K1545" s="985"/>
      <c r="L1545" s="985"/>
      <c r="M1545" s="985"/>
      <c r="N1545" s="985"/>
      <c r="P1545" s="985"/>
      <c r="Q1545" s="985"/>
      <c r="R1545" s="985"/>
      <c r="S1545" s="985"/>
      <c r="T1545" s="985"/>
      <c r="U1545" s="985"/>
      <c r="V1545" s="985"/>
      <c r="W1545" s="985"/>
    </row>
    <row r="1546" ht="22.5" hidden="1" customHeight="1">
      <c r="B1546" s="992"/>
      <c r="C1546" s="992"/>
      <c r="D1546" s="1004">
        <f>sumif('الواردات'!H:H,A1546,'الواردات'!L:L)</f>
        <v>0</v>
      </c>
      <c r="E1546" s="999"/>
      <c r="F1546" s="999"/>
      <c r="H1546" s="985"/>
      <c r="I1546" s="985"/>
      <c r="J1546" s="985"/>
      <c r="K1546" s="985"/>
      <c r="L1546" s="985"/>
      <c r="M1546" s="985"/>
      <c r="N1546" s="985"/>
      <c r="P1546" s="985"/>
      <c r="Q1546" s="985"/>
      <c r="R1546" s="985"/>
      <c r="S1546" s="985"/>
      <c r="T1546" s="985"/>
      <c r="U1546" s="985"/>
      <c r="V1546" s="985"/>
      <c r="W1546" s="985"/>
    </row>
    <row r="1547" ht="22.5" hidden="1" customHeight="1">
      <c r="B1547" s="992"/>
      <c r="C1547" s="992"/>
      <c r="D1547" s="1004">
        <f>sumif('الواردات'!H:H,A1547,'الواردات'!L:L)</f>
        <v>0</v>
      </c>
      <c r="E1547" s="999"/>
      <c r="F1547" s="999"/>
      <c r="H1547" s="985"/>
      <c r="I1547" s="985"/>
      <c r="J1547" s="985"/>
      <c r="K1547" s="985"/>
      <c r="L1547" s="985"/>
      <c r="M1547" s="985"/>
      <c r="N1547" s="985"/>
      <c r="P1547" s="985"/>
      <c r="Q1547" s="985"/>
      <c r="R1547" s="985"/>
      <c r="S1547" s="985"/>
      <c r="T1547" s="985"/>
      <c r="U1547" s="985"/>
      <c r="V1547" s="985"/>
      <c r="W1547" s="985"/>
    </row>
    <row r="1548" ht="22.5" hidden="1" customHeight="1">
      <c r="B1548" s="992"/>
      <c r="C1548" s="992"/>
      <c r="D1548" s="1004">
        <f>sumif('الواردات'!H:H,A1548,'الواردات'!L:L)</f>
        <v>0</v>
      </c>
      <c r="E1548" s="999"/>
      <c r="F1548" s="999"/>
      <c r="H1548" s="985"/>
      <c r="I1548" s="985"/>
      <c r="J1548" s="985"/>
      <c r="K1548" s="985"/>
      <c r="L1548" s="985"/>
      <c r="M1548" s="985"/>
      <c r="N1548" s="985"/>
      <c r="P1548" s="985"/>
      <c r="Q1548" s="985"/>
      <c r="R1548" s="985"/>
      <c r="S1548" s="985"/>
      <c r="T1548" s="985"/>
      <c r="U1548" s="985"/>
      <c r="V1548" s="985"/>
      <c r="W1548" s="985"/>
    </row>
    <row r="1549" ht="22.5" hidden="1" customHeight="1">
      <c r="B1549" s="992"/>
      <c r="C1549" s="992"/>
      <c r="D1549" s="1004">
        <f>sumif('الواردات'!H:H,A1549,'الواردات'!L:L)</f>
        <v>0</v>
      </c>
      <c r="E1549" s="999"/>
      <c r="F1549" s="999"/>
      <c r="H1549" s="985"/>
      <c r="I1549" s="985"/>
      <c r="J1549" s="985"/>
      <c r="K1549" s="985"/>
      <c r="L1549" s="985"/>
      <c r="M1549" s="985"/>
      <c r="N1549" s="985"/>
      <c r="P1549" s="985"/>
      <c r="Q1549" s="985"/>
      <c r="R1549" s="985"/>
      <c r="S1549" s="985"/>
      <c r="T1549" s="985"/>
      <c r="U1549" s="985"/>
      <c r="V1549" s="985"/>
      <c r="W1549" s="985"/>
    </row>
    <row r="1550" ht="22.5" hidden="1" customHeight="1">
      <c r="B1550" s="992"/>
      <c r="C1550" s="992"/>
      <c r="D1550" s="1004">
        <f>sumif('الواردات'!H:H,A1550,'الواردات'!L:L)</f>
        <v>0</v>
      </c>
      <c r="E1550" s="999"/>
      <c r="F1550" s="999"/>
      <c r="H1550" s="985"/>
      <c r="I1550" s="985"/>
      <c r="J1550" s="985"/>
      <c r="K1550" s="985"/>
      <c r="L1550" s="985"/>
      <c r="M1550" s="985"/>
      <c r="N1550" s="985"/>
      <c r="P1550" s="985"/>
      <c r="Q1550" s="985"/>
      <c r="R1550" s="985"/>
      <c r="S1550" s="985"/>
      <c r="T1550" s="985"/>
      <c r="U1550" s="985"/>
      <c r="V1550" s="985"/>
      <c r="W1550" s="985"/>
    </row>
    <row r="1551" ht="22.5" hidden="1" customHeight="1">
      <c r="B1551" s="992"/>
      <c r="C1551" s="992"/>
      <c r="D1551" s="1004">
        <f>sumif('الواردات'!H:H,A1551,'الواردات'!L:L)</f>
        <v>0</v>
      </c>
      <c r="E1551" s="999"/>
      <c r="F1551" s="999"/>
      <c r="H1551" s="985"/>
      <c r="I1551" s="985"/>
      <c r="J1551" s="985"/>
      <c r="K1551" s="985"/>
      <c r="L1551" s="985"/>
      <c r="M1551" s="985"/>
      <c r="N1551" s="985"/>
      <c r="P1551" s="985"/>
      <c r="Q1551" s="985"/>
      <c r="R1551" s="985"/>
      <c r="S1551" s="985"/>
      <c r="T1551" s="985"/>
      <c r="U1551" s="985"/>
      <c r="V1551" s="985"/>
      <c r="W1551" s="985"/>
    </row>
    <row r="1552" ht="22.5" hidden="1" customHeight="1">
      <c r="B1552" s="992"/>
      <c r="C1552" s="992"/>
      <c r="D1552" s="1004">
        <f>sumif('الواردات'!H:H,A1552,'الواردات'!L:L)</f>
        <v>0</v>
      </c>
      <c r="E1552" s="999"/>
      <c r="F1552" s="999"/>
      <c r="H1552" s="985"/>
      <c r="I1552" s="985"/>
      <c r="J1552" s="985"/>
      <c r="K1552" s="985"/>
      <c r="L1552" s="985"/>
      <c r="M1552" s="985"/>
      <c r="N1552" s="985"/>
      <c r="P1552" s="985"/>
      <c r="Q1552" s="985"/>
      <c r="R1552" s="985"/>
      <c r="S1552" s="985"/>
      <c r="T1552" s="985"/>
      <c r="U1552" s="985"/>
      <c r="V1552" s="985"/>
      <c r="W1552" s="985"/>
    </row>
    <row r="1553" ht="22.5" hidden="1" customHeight="1">
      <c r="B1553" s="992"/>
      <c r="C1553" s="992"/>
      <c r="D1553" s="1004">
        <f>sumif('الواردات'!H:H,A1553,'الواردات'!L:L)</f>
        <v>0</v>
      </c>
      <c r="E1553" s="999"/>
      <c r="F1553" s="999"/>
      <c r="H1553" s="985"/>
      <c r="I1553" s="985"/>
      <c r="J1553" s="985"/>
      <c r="K1553" s="985"/>
      <c r="L1553" s="985"/>
      <c r="M1553" s="985"/>
      <c r="N1553" s="985"/>
      <c r="P1553" s="985"/>
      <c r="Q1553" s="985"/>
      <c r="R1553" s="985"/>
      <c r="S1553" s="985"/>
      <c r="T1553" s="985"/>
      <c r="U1553" s="985"/>
      <c r="V1553" s="985"/>
      <c r="W1553" s="985"/>
    </row>
    <row r="1554" ht="22.5" hidden="1" customHeight="1">
      <c r="B1554" s="992"/>
      <c r="C1554" s="992"/>
      <c r="D1554" s="1004">
        <f>sumif('الواردات'!H:H,A1554,'الواردات'!L:L)</f>
        <v>0</v>
      </c>
      <c r="E1554" s="999"/>
      <c r="F1554" s="999"/>
      <c r="H1554" s="985"/>
      <c r="I1554" s="985"/>
      <c r="J1554" s="985"/>
      <c r="K1554" s="985"/>
      <c r="L1554" s="985"/>
      <c r="M1554" s="985"/>
      <c r="N1554" s="985"/>
      <c r="P1554" s="985"/>
      <c r="Q1554" s="985"/>
      <c r="R1554" s="985"/>
      <c r="S1554" s="985"/>
      <c r="T1554" s="985"/>
      <c r="U1554" s="985"/>
      <c r="V1554" s="985"/>
      <c r="W1554" s="985"/>
    </row>
    <row r="1555" ht="22.5" hidden="1" customHeight="1">
      <c r="B1555" s="992"/>
      <c r="C1555" s="992"/>
      <c r="D1555" s="1004">
        <f>sumif('الواردات'!H:H,A1555,'الواردات'!L:L)</f>
        <v>0</v>
      </c>
      <c r="E1555" s="999"/>
      <c r="F1555" s="999"/>
      <c r="H1555" s="985"/>
      <c r="I1555" s="985"/>
      <c r="J1555" s="985"/>
      <c r="K1555" s="985"/>
      <c r="L1555" s="985"/>
      <c r="M1555" s="985"/>
      <c r="N1555" s="985"/>
      <c r="P1555" s="985"/>
      <c r="Q1555" s="985"/>
      <c r="R1555" s="985"/>
      <c r="S1555" s="985"/>
      <c r="T1555" s="985"/>
      <c r="U1555" s="985"/>
      <c r="V1555" s="985"/>
      <c r="W1555" s="985"/>
    </row>
    <row r="1556" ht="22.5" hidden="1" customHeight="1">
      <c r="B1556" s="992"/>
      <c r="C1556" s="992"/>
      <c r="D1556" s="1004">
        <f>sumif('الواردات'!H:H,A1556,'الواردات'!L:L)</f>
        <v>0</v>
      </c>
      <c r="E1556" s="999"/>
      <c r="F1556" s="999"/>
      <c r="H1556" s="985"/>
      <c r="I1556" s="985"/>
      <c r="J1556" s="985"/>
      <c r="K1556" s="985"/>
      <c r="L1556" s="985"/>
      <c r="M1556" s="985"/>
      <c r="N1556" s="985"/>
      <c r="P1556" s="985"/>
      <c r="Q1556" s="985"/>
      <c r="R1556" s="985"/>
      <c r="S1556" s="985"/>
      <c r="T1556" s="985"/>
      <c r="U1556" s="985"/>
      <c r="V1556" s="985"/>
      <c r="W1556" s="985"/>
    </row>
    <row r="1557" ht="22.5" hidden="1" customHeight="1">
      <c r="B1557" s="992"/>
      <c r="C1557" s="992"/>
      <c r="D1557" s="1004">
        <f>sumif('الواردات'!H:H,A1557,'الواردات'!L:L)</f>
        <v>0</v>
      </c>
      <c r="E1557" s="999"/>
      <c r="F1557" s="999"/>
      <c r="H1557" s="985"/>
      <c r="I1557" s="985"/>
      <c r="J1557" s="985"/>
      <c r="K1557" s="985"/>
      <c r="L1557" s="985"/>
      <c r="M1557" s="985"/>
      <c r="N1557" s="985"/>
      <c r="P1557" s="985"/>
      <c r="Q1557" s="985"/>
      <c r="R1557" s="985"/>
      <c r="S1557" s="985"/>
      <c r="T1557" s="985"/>
      <c r="U1557" s="985"/>
      <c r="V1557" s="985"/>
      <c r="W1557" s="985"/>
    </row>
    <row r="1558" ht="22.5" hidden="1" customHeight="1">
      <c r="B1558" s="992"/>
      <c r="C1558" s="992"/>
      <c r="D1558" s="1004">
        <f>sumif('الواردات'!H:H,A1558,'الواردات'!L:L)</f>
        <v>0</v>
      </c>
      <c r="E1558" s="999"/>
      <c r="F1558" s="999"/>
      <c r="H1558" s="985"/>
      <c r="I1558" s="985"/>
      <c r="J1558" s="985"/>
      <c r="K1558" s="985"/>
      <c r="L1558" s="985"/>
      <c r="M1558" s="985"/>
      <c r="N1558" s="985"/>
      <c r="P1558" s="985"/>
      <c r="Q1558" s="985"/>
      <c r="R1558" s="985"/>
      <c r="S1558" s="985"/>
      <c r="T1558" s="985"/>
      <c r="U1558" s="985"/>
      <c r="V1558" s="985"/>
      <c r="W1558" s="985"/>
    </row>
    <row r="1559" ht="22.5" hidden="1" customHeight="1">
      <c r="B1559" s="992"/>
      <c r="C1559" s="992"/>
      <c r="D1559" s="1004">
        <f>sumif('الواردات'!H:H,A1559,'الواردات'!L:L)</f>
        <v>0</v>
      </c>
      <c r="E1559" s="999"/>
      <c r="F1559" s="999"/>
      <c r="H1559" s="985"/>
      <c r="I1559" s="985"/>
      <c r="J1559" s="985"/>
      <c r="K1559" s="985"/>
      <c r="L1559" s="985"/>
      <c r="M1559" s="985"/>
      <c r="N1559" s="985"/>
      <c r="P1559" s="985"/>
      <c r="Q1559" s="985"/>
      <c r="R1559" s="985"/>
      <c r="S1559" s="985"/>
      <c r="T1559" s="985"/>
      <c r="U1559" s="985"/>
      <c r="V1559" s="985"/>
      <c r="W1559" s="985"/>
    </row>
    <row r="1560" ht="22.5" hidden="1" customHeight="1">
      <c r="B1560" s="992"/>
      <c r="C1560" s="992"/>
      <c r="D1560" s="1004">
        <f>sumif('الواردات'!H:H,A1560,'الواردات'!L:L)</f>
        <v>0</v>
      </c>
      <c r="E1560" s="999"/>
      <c r="F1560" s="999"/>
      <c r="H1560" s="985"/>
      <c r="I1560" s="985"/>
      <c r="J1560" s="985"/>
      <c r="K1560" s="985"/>
      <c r="L1560" s="985"/>
      <c r="M1560" s="985"/>
      <c r="N1560" s="985"/>
      <c r="P1560" s="985"/>
      <c r="Q1560" s="985"/>
      <c r="R1560" s="985"/>
      <c r="S1560" s="985"/>
      <c r="T1560" s="985"/>
      <c r="U1560" s="985"/>
      <c r="V1560" s="985"/>
      <c r="W1560" s="985"/>
    </row>
    <row r="1561" ht="22.5" hidden="1" customHeight="1">
      <c r="B1561" s="992"/>
      <c r="C1561" s="992"/>
      <c r="D1561" s="1004">
        <f>sumif('الواردات'!H:H,A1561,'الواردات'!L:L)</f>
        <v>0</v>
      </c>
      <c r="E1561" s="999"/>
      <c r="F1561" s="999"/>
      <c r="H1561" s="985"/>
      <c r="I1561" s="985"/>
      <c r="J1561" s="985"/>
      <c r="K1561" s="985"/>
      <c r="L1561" s="985"/>
      <c r="M1561" s="985"/>
      <c r="N1561" s="985"/>
      <c r="P1561" s="985"/>
      <c r="Q1561" s="985"/>
      <c r="R1561" s="985"/>
      <c r="S1561" s="985"/>
      <c r="T1561" s="985"/>
      <c r="U1561" s="985"/>
      <c r="V1561" s="985"/>
      <c r="W1561" s="985"/>
    </row>
    <row r="1562" ht="22.5" hidden="1" customHeight="1">
      <c r="B1562" s="992"/>
      <c r="C1562" s="992"/>
      <c r="D1562" s="1004">
        <f>sumif('الواردات'!H:H,A1562,'الواردات'!L:L)</f>
        <v>0</v>
      </c>
      <c r="E1562" s="999"/>
      <c r="F1562" s="999"/>
      <c r="H1562" s="985"/>
      <c r="I1562" s="985"/>
      <c r="J1562" s="985"/>
      <c r="K1562" s="985"/>
      <c r="L1562" s="985"/>
      <c r="M1562" s="985"/>
      <c r="N1562" s="985"/>
      <c r="P1562" s="985"/>
      <c r="Q1562" s="985"/>
      <c r="R1562" s="985"/>
      <c r="S1562" s="985"/>
      <c r="T1562" s="985"/>
      <c r="U1562" s="985"/>
      <c r="V1562" s="985"/>
      <c r="W1562" s="985"/>
    </row>
    <row r="1563" ht="22.5" hidden="1" customHeight="1">
      <c r="B1563" s="992"/>
      <c r="C1563" s="992"/>
      <c r="D1563" s="1004">
        <f>sumif('الواردات'!H:H,A1563,'الواردات'!L:L)</f>
        <v>0</v>
      </c>
      <c r="E1563" s="999"/>
      <c r="F1563" s="999"/>
      <c r="H1563" s="985"/>
      <c r="I1563" s="985"/>
      <c r="J1563" s="985"/>
      <c r="K1563" s="985"/>
      <c r="L1563" s="985"/>
      <c r="M1563" s="985"/>
      <c r="N1563" s="985"/>
      <c r="P1563" s="985"/>
      <c r="Q1563" s="985"/>
      <c r="R1563" s="985"/>
      <c r="S1563" s="985"/>
      <c r="T1563" s="985"/>
      <c r="U1563" s="985"/>
      <c r="V1563" s="985"/>
      <c r="W1563" s="985"/>
    </row>
    <row r="1564" ht="22.5" hidden="1" customHeight="1">
      <c r="B1564" s="992"/>
      <c r="C1564" s="992"/>
      <c r="D1564" s="1004">
        <f>sumif('الواردات'!H:H,A1564,'الواردات'!L:L)</f>
        <v>0</v>
      </c>
      <c r="E1564" s="999"/>
      <c r="F1564" s="999"/>
      <c r="H1564" s="985"/>
      <c r="I1564" s="985"/>
      <c r="J1564" s="985"/>
      <c r="K1564" s="985"/>
      <c r="L1564" s="985"/>
      <c r="M1564" s="985"/>
      <c r="N1564" s="985"/>
      <c r="P1564" s="985"/>
      <c r="Q1564" s="985"/>
      <c r="R1564" s="985"/>
      <c r="S1564" s="985"/>
      <c r="T1564" s="985"/>
      <c r="U1564" s="985"/>
      <c r="V1564" s="985"/>
      <c r="W1564" s="985"/>
    </row>
    <row r="1565" ht="22.5" hidden="1" customHeight="1">
      <c r="B1565" s="992"/>
      <c r="C1565" s="992"/>
      <c r="D1565" s="1004">
        <f>sumif('الواردات'!H:H,A1565,'الواردات'!L:L)</f>
        <v>0</v>
      </c>
      <c r="E1565" s="999"/>
      <c r="F1565" s="999"/>
      <c r="H1565" s="985"/>
      <c r="I1565" s="985"/>
      <c r="J1565" s="985"/>
      <c r="K1565" s="985"/>
      <c r="L1565" s="985"/>
      <c r="M1565" s="985"/>
      <c r="N1565" s="985"/>
      <c r="P1565" s="985"/>
      <c r="Q1565" s="985"/>
      <c r="R1565" s="985"/>
      <c r="S1565" s="985"/>
      <c r="T1565" s="985"/>
      <c r="U1565" s="985"/>
      <c r="V1565" s="985"/>
      <c r="W1565" s="985"/>
    </row>
    <row r="1566" ht="22.5" hidden="1" customHeight="1">
      <c r="B1566" s="992"/>
      <c r="C1566" s="992"/>
      <c r="D1566" s="1004">
        <f>sumif('الواردات'!H:H,A1566,'الواردات'!L:L)</f>
        <v>0</v>
      </c>
      <c r="E1566" s="999"/>
      <c r="F1566" s="999"/>
      <c r="H1566" s="985"/>
      <c r="I1566" s="985"/>
      <c r="J1566" s="985"/>
      <c r="K1566" s="985"/>
      <c r="L1566" s="985"/>
      <c r="M1566" s="985"/>
      <c r="N1566" s="985"/>
      <c r="P1566" s="985"/>
      <c r="Q1566" s="985"/>
      <c r="R1566" s="985"/>
      <c r="S1566" s="985"/>
      <c r="T1566" s="985"/>
      <c r="U1566" s="985"/>
      <c r="V1566" s="985"/>
      <c r="W1566" s="985"/>
    </row>
    <row r="1567" ht="22.5" hidden="1" customHeight="1">
      <c r="B1567" s="992"/>
      <c r="C1567" s="992"/>
      <c r="D1567" s="1004">
        <f>sumif('الواردات'!H:H,A1567,'الواردات'!L:L)</f>
        <v>0</v>
      </c>
      <c r="E1567" s="999"/>
      <c r="F1567" s="999"/>
      <c r="H1567" s="985"/>
      <c r="I1567" s="985"/>
      <c r="J1567" s="985"/>
      <c r="K1567" s="985"/>
      <c r="L1567" s="985"/>
      <c r="M1567" s="985"/>
      <c r="N1567" s="985"/>
      <c r="P1567" s="985"/>
      <c r="Q1567" s="985"/>
      <c r="R1567" s="985"/>
      <c r="S1567" s="985"/>
      <c r="T1567" s="985"/>
      <c r="U1567" s="985"/>
      <c r="V1567" s="985"/>
      <c r="W1567" s="985"/>
    </row>
    <row r="1568" ht="22.5" hidden="1" customHeight="1">
      <c r="B1568" s="992"/>
      <c r="C1568" s="992"/>
      <c r="D1568" s="1004">
        <f>sumif('الواردات'!H:H,A1568,'الواردات'!L:L)</f>
        <v>0</v>
      </c>
      <c r="E1568" s="999"/>
      <c r="F1568" s="999"/>
      <c r="H1568" s="985"/>
      <c r="I1568" s="985"/>
      <c r="J1568" s="985"/>
      <c r="K1568" s="985"/>
      <c r="L1568" s="985"/>
      <c r="M1568" s="985"/>
      <c r="N1568" s="985"/>
      <c r="P1568" s="985"/>
      <c r="Q1568" s="985"/>
      <c r="R1568" s="985"/>
      <c r="S1568" s="985"/>
      <c r="T1568" s="985"/>
      <c r="U1568" s="985"/>
      <c r="V1568" s="985"/>
      <c r="W1568" s="985"/>
    </row>
    <row r="1569" ht="22.5" hidden="1" customHeight="1">
      <c r="B1569" s="992"/>
      <c r="C1569" s="992"/>
      <c r="D1569" s="1004">
        <f>sumif('الواردات'!H:H,A1569,'الواردات'!L:L)</f>
        <v>0</v>
      </c>
      <c r="E1569" s="999"/>
      <c r="F1569" s="999"/>
      <c r="H1569" s="985"/>
      <c r="I1569" s="985"/>
      <c r="J1569" s="985"/>
      <c r="K1569" s="985"/>
      <c r="L1569" s="985"/>
      <c r="M1569" s="985"/>
      <c r="N1569" s="985"/>
      <c r="P1569" s="985"/>
      <c r="Q1569" s="985"/>
      <c r="R1569" s="985"/>
      <c r="S1569" s="985"/>
      <c r="T1569" s="985"/>
      <c r="U1569" s="985"/>
      <c r="V1569" s="985"/>
      <c r="W1569" s="985"/>
    </row>
    <row r="1570" ht="22.5" hidden="1" customHeight="1">
      <c r="B1570" s="992"/>
      <c r="C1570" s="992"/>
      <c r="D1570" s="1004">
        <f>sumif('الواردات'!H:H,A1570,'الواردات'!L:L)</f>
        <v>0</v>
      </c>
      <c r="E1570" s="999"/>
      <c r="F1570" s="999"/>
      <c r="H1570" s="985"/>
      <c r="I1570" s="985"/>
      <c r="J1570" s="985"/>
      <c r="K1570" s="985"/>
      <c r="L1570" s="985"/>
      <c r="M1570" s="985"/>
      <c r="N1570" s="985"/>
      <c r="P1570" s="985"/>
      <c r="Q1570" s="985"/>
      <c r="R1570" s="985"/>
      <c r="S1570" s="985"/>
      <c r="T1570" s="985"/>
      <c r="U1570" s="985"/>
      <c r="V1570" s="985"/>
      <c r="W1570" s="985"/>
    </row>
    <row r="1571" ht="22.5" hidden="1" customHeight="1">
      <c r="B1571" s="992"/>
      <c r="C1571" s="992"/>
      <c r="D1571" s="1004">
        <f>sumif('الواردات'!H:H,A1571,'الواردات'!L:L)</f>
        <v>0</v>
      </c>
      <c r="E1571" s="999"/>
      <c r="F1571" s="999"/>
      <c r="H1571" s="985"/>
      <c r="I1571" s="985"/>
      <c r="J1571" s="985"/>
      <c r="K1571" s="985"/>
      <c r="L1571" s="985"/>
      <c r="M1571" s="985"/>
      <c r="N1571" s="985"/>
      <c r="P1571" s="985"/>
      <c r="Q1571" s="985"/>
      <c r="R1571" s="985"/>
      <c r="S1571" s="985"/>
      <c r="T1571" s="985"/>
      <c r="U1571" s="985"/>
      <c r="V1571" s="985"/>
      <c r="W1571" s="985"/>
    </row>
    <row r="1572" ht="22.5" hidden="1" customHeight="1">
      <c r="B1572" s="992"/>
      <c r="C1572" s="992"/>
      <c r="D1572" s="1004">
        <f>sumif('الواردات'!H:H,A1572,'الواردات'!L:L)</f>
        <v>0</v>
      </c>
      <c r="E1572" s="999"/>
      <c r="F1572" s="999"/>
      <c r="H1572" s="985"/>
      <c r="I1572" s="985"/>
      <c r="J1572" s="985"/>
      <c r="K1572" s="985"/>
      <c r="L1572" s="985"/>
      <c r="M1572" s="985"/>
      <c r="N1572" s="985"/>
      <c r="P1572" s="985"/>
      <c r="Q1572" s="985"/>
      <c r="R1572" s="985"/>
      <c r="S1572" s="985"/>
      <c r="T1572" s="985"/>
      <c r="U1572" s="985"/>
      <c r="V1572" s="985"/>
      <c r="W1572" s="985"/>
    </row>
    <row r="1573" ht="22.5" hidden="1" customHeight="1">
      <c r="B1573" s="992"/>
      <c r="C1573" s="992"/>
      <c r="D1573" s="1004">
        <f>sumif('الواردات'!H:H,A1573,'الواردات'!L:L)</f>
        <v>0</v>
      </c>
      <c r="E1573" s="999"/>
      <c r="F1573" s="999"/>
      <c r="H1573" s="985"/>
      <c r="I1573" s="985"/>
      <c r="J1573" s="985"/>
      <c r="K1573" s="985"/>
      <c r="L1573" s="985"/>
      <c r="M1573" s="985"/>
      <c r="N1573" s="985"/>
      <c r="P1573" s="985"/>
      <c r="Q1573" s="985"/>
      <c r="R1573" s="985"/>
      <c r="S1573" s="985"/>
      <c r="T1573" s="985"/>
      <c r="U1573" s="985"/>
      <c r="V1573" s="985"/>
      <c r="W1573" s="985"/>
    </row>
    <row r="1574" ht="22.5" hidden="1" customHeight="1">
      <c r="B1574" s="992"/>
      <c r="C1574" s="992"/>
      <c r="D1574" s="1004">
        <f>sumif('الواردات'!H:H,A1574,'الواردات'!L:L)</f>
        <v>0</v>
      </c>
      <c r="E1574" s="999"/>
      <c r="F1574" s="999"/>
      <c r="H1574" s="985"/>
      <c r="I1574" s="985"/>
      <c r="J1574" s="985"/>
      <c r="K1574" s="985"/>
      <c r="L1574" s="985"/>
      <c r="M1574" s="985"/>
      <c r="N1574" s="985"/>
      <c r="P1574" s="985"/>
      <c r="Q1574" s="985"/>
      <c r="R1574" s="985"/>
      <c r="S1574" s="985"/>
      <c r="T1574" s="985"/>
      <c r="U1574" s="985"/>
      <c r="V1574" s="985"/>
      <c r="W1574" s="985"/>
    </row>
    <row r="1575" ht="22.5" hidden="1" customHeight="1">
      <c r="B1575" s="992"/>
      <c r="C1575" s="992"/>
      <c r="D1575" s="1004">
        <f>sumif('الواردات'!H:H,A1575,'الواردات'!L:L)</f>
        <v>0</v>
      </c>
      <c r="E1575" s="999"/>
      <c r="F1575" s="999"/>
      <c r="H1575" s="985"/>
      <c r="I1575" s="985"/>
      <c r="J1575" s="985"/>
      <c r="K1575" s="985"/>
      <c r="L1575" s="985"/>
      <c r="M1575" s="985"/>
      <c r="N1575" s="985"/>
      <c r="P1575" s="985"/>
      <c r="Q1575" s="985"/>
      <c r="R1575" s="985"/>
      <c r="S1575" s="985"/>
      <c r="T1575" s="985"/>
      <c r="U1575" s="985"/>
      <c r="V1575" s="985"/>
      <c r="W1575" s="985"/>
    </row>
    <row r="1576" ht="22.5" hidden="1" customHeight="1">
      <c r="B1576" s="992"/>
      <c r="C1576" s="992"/>
      <c r="D1576" s="1004">
        <f>sumif('الواردات'!H:H,A1576,'الواردات'!L:L)</f>
        <v>0</v>
      </c>
      <c r="E1576" s="999"/>
      <c r="F1576" s="999"/>
      <c r="H1576" s="985"/>
      <c r="I1576" s="985"/>
      <c r="J1576" s="985"/>
      <c r="K1576" s="985"/>
      <c r="L1576" s="985"/>
      <c r="M1576" s="985"/>
      <c r="N1576" s="985"/>
      <c r="P1576" s="985"/>
      <c r="Q1576" s="985"/>
      <c r="R1576" s="985"/>
      <c r="S1576" s="985"/>
      <c r="T1576" s="985"/>
      <c r="U1576" s="985"/>
      <c r="V1576" s="985"/>
      <c r="W1576" s="985"/>
    </row>
    <row r="1577" ht="22.5" hidden="1" customHeight="1">
      <c r="B1577" s="992"/>
      <c r="C1577" s="992"/>
      <c r="D1577" s="1004">
        <f>sumif('الواردات'!H:H,A1577,'الواردات'!L:L)</f>
        <v>0</v>
      </c>
      <c r="E1577" s="999"/>
      <c r="F1577" s="999"/>
      <c r="H1577" s="985"/>
      <c r="I1577" s="985"/>
      <c r="J1577" s="985"/>
      <c r="K1577" s="985"/>
      <c r="L1577" s="985"/>
      <c r="M1577" s="985"/>
      <c r="N1577" s="985"/>
      <c r="P1577" s="985"/>
      <c r="Q1577" s="985"/>
      <c r="R1577" s="985"/>
      <c r="S1577" s="985"/>
      <c r="T1577" s="985"/>
      <c r="U1577" s="985"/>
      <c r="V1577" s="985"/>
      <c r="W1577" s="985"/>
    </row>
    <row r="1578" ht="22.5" hidden="1" customHeight="1">
      <c r="B1578" s="992"/>
      <c r="C1578" s="992"/>
      <c r="D1578" s="1004">
        <f>sumif('الواردات'!H:H,A1578,'الواردات'!L:L)</f>
        <v>0</v>
      </c>
      <c r="E1578" s="999"/>
      <c r="F1578" s="999"/>
      <c r="H1578" s="985"/>
      <c r="I1578" s="985"/>
      <c r="J1578" s="985"/>
      <c r="K1578" s="985"/>
      <c r="L1578" s="985"/>
      <c r="M1578" s="985"/>
      <c r="N1578" s="985"/>
      <c r="P1578" s="985"/>
      <c r="Q1578" s="985"/>
      <c r="R1578" s="985"/>
      <c r="S1578" s="985"/>
      <c r="T1578" s="985"/>
      <c r="U1578" s="985"/>
      <c r="V1578" s="985"/>
      <c r="W1578" s="985"/>
    </row>
    <row r="1579" ht="22.5" hidden="1" customHeight="1">
      <c r="B1579" s="992"/>
      <c r="C1579" s="992"/>
      <c r="D1579" s="1004">
        <f>sumif('الواردات'!H:H,A1579,'الواردات'!L:L)</f>
        <v>0</v>
      </c>
      <c r="E1579" s="999"/>
      <c r="F1579" s="999"/>
      <c r="H1579" s="985"/>
      <c r="I1579" s="985"/>
      <c r="J1579" s="985"/>
      <c r="K1579" s="985"/>
      <c r="L1579" s="985"/>
      <c r="M1579" s="985"/>
      <c r="N1579" s="985"/>
      <c r="P1579" s="985"/>
      <c r="Q1579" s="985"/>
      <c r="R1579" s="985"/>
      <c r="S1579" s="985"/>
      <c r="T1579" s="985"/>
      <c r="U1579" s="985"/>
      <c r="V1579" s="985"/>
      <c r="W1579" s="985"/>
    </row>
    <row r="1580" ht="22.5" hidden="1" customHeight="1">
      <c r="B1580" s="992"/>
      <c r="C1580" s="992"/>
      <c r="D1580" s="1004">
        <f>sumif('الواردات'!H:H,A1580,'الواردات'!L:L)</f>
        <v>0</v>
      </c>
      <c r="E1580" s="999"/>
      <c r="F1580" s="999"/>
      <c r="H1580" s="985"/>
      <c r="I1580" s="985"/>
      <c r="J1580" s="985"/>
      <c r="K1580" s="985"/>
      <c r="L1580" s="985"/>
      <c r="M1580" s="985"/>
      <c r="N1580" s="985"/>
      <c r="P1580" s="985"/>
      <c r="Q1580" s="985"/>
      <c r="R1580" s="985"/>
      <c r="S1580" s="985"/>
      <c r="T1580" s="985"/>
      <c r="U1580" s="985"/>
      <c r="V1580" s="985"/>
      <c r="W1580" s="985"/>
    </row>
    <row r="1581" ht="22.5" hidden="1" customHeight="1">
      <c r="B1581" s="992"/>
      <c r="C1581" s="992"/>
      <c r="D1581" s="1004">
        <f>sumif('الواردات'!H:H,A1581,'الواردات'!L:L)</f>
        <v>0</v>
      </c>
      <c r="E1581" s="999"/>
      <c r="F1581" s="999"/>
      <c r="H1581" s="985"/>
      <c r="I1581" s="985"/>
      <c r="J1581" s="985"/>
      <c r="K1581" s="985"/>
      <c r="L1581" s="985"/>
      <c r="M1581" s="985"/>
      <c r="N1581" s="985"/>
      <c r="P1581" s="985"/>
      <c r="Q1581" s="985"/>
      <c r="R1581" s="985"/>
      <c r="S1581" s="985"/>
      <c r="T1581" s="985"/>
      <c r="U1581" s="985"/>
      <c r="V1581" s="985"/>
      <c r="W1581" s="985"/>
    </row>
    <row r="1582" ht="22.5" hidden="1" customHeight="1">
      <c r="B1582" s="992"/>
      <c r="C1582" s="992"/>
      <c r="D1582" s="1004">
        <f>sumif('الواردات'!H:H,A1582,'الواردات'!L:L)</f>
        <v>0</v>
      </c>
      <c r="E1582" s="999"/>
      <c r="F1582" s="999"/>
      <c r="H1582" s="985"/>
      <c r="I1582" s="985"/>
      <c r="J1582" s="985"/>
      <c r="K1582" s="985"/>
      <c r="L1582" s="985"/>
      <c r="M1582" s="985"/>
      <c r="N1582" s="985"/>
      <c r="P1582" s="985"/>
      <c r="Q1582" s="985"/>
      <c r="R1582" s="985"/>
      <c r="S1582" s="985"/>
      <c r="T1582" s="985"/>
      <c r="U1582" s="985"/>
      <c r="V1582" s="985"/>
      <c r="W1582" s="985"/>
    </row>
    <row r="1583" ht="22.5" hidden="1" customHeight="1">
      <c r="B1583" s="992"/>
      <c r="C1583" s="992"/>
      <c r="D1583" s="1004">
        <f>sumif('الواردات'!H:H,A1583,'الواردات'!L:L)</f>
        <v>0</v>
      </c>
      <c r="E1583" s="999"/>
      <c r="F1583" s="999"/>
      <c r="H1583" s="985"/>
      <c r="I1583" s="985"/>
      <c r="J1583" s="985"/>
      <c r="K1583" s="985"/>
      <c r="L1583" s="985"/>
      <c r="M1583" s="985"/>
      <c r="N1583" s="985"/>
      <c r="P1583" s="985"/>
      <c r="Q1583" s="985"/>
      <c r="R1583" s="985"/>
      <c r="S1583" s="985"/>
      <c r="T1583" s="985"/>
      <c r="U1583" s="985"/>
      <c r="V1583" s="985"/>
      <c r="W1583" s="985"/>
    </row>
    <row r="1584" ht="22.5" hidden="1" customHeight="1">
      <c r="B1584" s="992"/>
      <c r="C1584" s="992"/>
      <c r="D1584" s="1004">
        <f>sumif('الواردات'!H:H,A1584,'الواردات'!L:L)</f>
        <v>0</v>
      </c>
      <c r="E1584" s="999"/>
      <c r="F1584" s="999"/>
      <c r="H1584" s="985"/>
      <c r="I1584" s="985"/>
      <c r="J1584" s="985"/>
      <c r="K1584" s="985"/>
      <c r="L1584" s="985"/>
      <c r="M1584" s="985"/>
      <c r="N1584" s="985"/>
      <c r="P1584" s="985"/>
      <c r="Q1584" s="985"/>
      <c r="R1584" s="985"/>
      <c r="S1584" s="985"/>
      <c r="T1584" s="985"/>
      <c r="U1584" s="985"/>
      <c r="V1584" s="985"/>
      <c r="W1584" s="985"/>
    </row>
    <row r="1585" ht="22.5" hidden="1" customHeight="1">
      <c r="B1585" s="992"/>
      <c r="C1585" s="992"/>
      <c r="D1585" s="1004">
        <f>sumif('الواردات'!H:H,A1585,'الواردات'!L:L)</f>
        <v>0</v>
      </c>
      <c r="E1585" s="999"/>
      <c r="F1585" s="999"/>
      <c r="H1585" s="985"/>
      <c r="I1585" s="985"/>
      <c r="J1585" s="985"/>
      <c r="K1585" s="985"/>
      <c r="L1585" s="985"/>
      <c r="M1585" s="985"/>
      <c r="N1585" s="985"/>
      <c r="P1585" s="985"/>
      <c r="Q1585" s="985"/>
      <c r="R1585" s="985"/>
      <c r="S1585" s="985"/>
      <c r="T1585" s="985"/>
      <c r="U1585" s="985"/>
      <c r="V1585" s="985"/>
      <c r="W1585" s="985"/>
    </row>
    <row r="1586" ht="22.5" hidden="1" customHeight="1">
      <c r="B1586" s="992"/>
      <c r="C1586" s="992"/>
      <c r="D1586" s="1004">
        <f>sumif('الواردات'!H:H,A1586,'الواردات'!L:L)</f>
        <v>0</v>
      </c>
      <c r="E1586" s="999"/>
      <c r="F1586" s="999"/>
      <c r="H1586" s="985"/>
      <c r="I1586" s="985"/>
      <c r="J1586" s="985"/>
      <c r="K1586" s="985"/>
      <c r="L1586" s="985"/>
      <c r="M1586" s="985"/>
      <c r="N1586" s="985"/>
      <c r="P1586" s="985"/>
      <c r="Q1586" s="985"/>
      <c r="R1586" s="985"/>
      <c r="S1586" s="985"/>
      <c r="T1586" s="985"/>
      <c r="U1586" s="985"/>
      <c r="V1586" s="985"/>
      <c r="W1586" s="985"/>
    </row>
    <row r="1587" ht="22.5" hidden="1" customHeight="1">
      <c r="B1587" s="992"/>
      <c r="C1587" s="992"/>
      <c r="D1587" s="1004">
        <f>sumif('الواردات'!H:H,A1587,'الواردات'!L:L)</f>
        <v>0</v>
      </c>
      <c r="E1587" s="999"/>
      <c r="F1587" s="999"/>
      <c r="H1587" s="985"/>
      <c r="I1587" s="985"/>
      <c r="J1587" s="985"/>
      <c r="K1587" s="985"/>
      <c r="L1587" s="985"/>
      <c r="M1587" s="985"/>
      <c r="N1587" s="985"/>
      <c r="P1587" s="985"/>
      <c r="Q1587" s="985"/>
      <c r="R1587" s="985"/>
      <c r="S1587" s="985"/>
      <c r="T1587" s="985"/>
      <c r="U1587" s="985"/>
      <c r="V1587" s="985"/>
      <c r="W1587" s="985"/>
    </row>
    <row r="1588" ht="22.5" hidden="1" customHeight="1">
      <c r="B1588" s="992"/>
      <c r="C1588" s="992"/>
      <c r="D1588" s="1004">
        <f>sumif('الواردات'!H:H,A1588,'الواردات'!L:L)</f>
        <v>0</v>
      </c>
      <c r="E1588" s="999"/>
      <c r="F1588" s="999"/>
      <c r="H1588" s="985"/>
      <c r="I1588" s="985"/>
      <c r="J1588" s="985"/>
      <c r="K1588" s="985"/>
      <c r="L1588" s="985"/>
      <c r="M1588" s="985"/>
      <c r="N1588" s="985"/>
      <c r="P1588" s="985"/>
      <c r="Q1588" s="985"/>
      <c r="R1588" s="985"/>
      <c r="S1588" s="985"/>
      <c r="T1588" s="985"/>
      <c r="U1588" s="985"/>
      <c r="V1588" s="985"/>
      <c r="W1588" s="985"/>
    </row>
    <row r="1589" ht="22.5" hidden="1" customHeight="1">
      <c r="B1589" s="992"/>
      <c r="C1589" s="992"/>
      <c r="D1589" s="1004">
        <f>sumif('الواردات'!H:H,A1589,'الواردات'!L:L)</f>
        <v>0</v>
      </c>
      <c r="E1589" s="999"/>
      <c r="F1589" s="999"/>
      <c r="H1589" s="985"/>
      <c r="I1589" s="985"/>
      <c r="J1589" s="985"/>
      <c r="K1589" s="985"/>
      <c r="L1589" s="985"/>
      <c r="M1589" s="985"/>
      <c r="N1589" s="985"/>
      <c r="P1589" s="985"/>
      <c r="Q1589" s="985"/>
      <c r="R1589" s="985"/>
      <c r="S1589" s="985"/>
      <c r="T1589" s="985"/>
      <c r="U1589" s="985"/>
      <c r="V1589" s="985"/>
      <c r="W1589" s="985"/>
    </row>
    <row r="1590" ht="22.5" hidden="1" customHeight="1">
      <c r="B1590" s="992"/>
      <c r="C1590" s="992"/>
      <c r="D1590" s="1004">
        <f>sumif('الواردات'!H:H,A1590,'الواردات'!L:L)</f>
        <v>0</v>
      </c>
      <c r="E1590" s="999"/>
      <c r="F1590" s="999"/>
      <c r="H1590" s="985"/>
      <c r="I1590" s="985"/>
      <c r="J1590" s="985"/>
      <c r="K1590" s="985"/>
      <c r="L1590" s="985"/>
      <c r="M1590" s="985"/>
      <c r="N1590" s="985"/>
      <c r="P1590" s="985"/>
      <c r="Q1590" s="985"/>
      <c r="R1590" s="985"/>
      <c r="S1590" s="985"/>
      <c r="T1590" s="985"/>
      <c r="U1590" s="985"/>
      <c r="V1590" s="985"/>
      <c r="W1590" s="985"/>
    </row>
    <row r="1591" ht="22.5" hidden="1" customHeight="1">
      <c r="B1591" s="992"/>
      <c r="C1591" s="992"/>
      <c r="D1591" s="1004">
        <f>sumif('الواردات'!H:H,A1591,'الواردات'!L:L)</f>
        <v>0</v>
      </c>
      <c r="E1591" s="999"/>
      <c r="F1591" s="999"/>
      <c r="H1591" s="985"/>
      <c r="I1591" s="985"/>
      <c r="J1591" s="985"/>
      <c r="K1591" s="985"/>
      <c r="L1591" s="985"/>
      <c r="M1591" s="985"/>
      <c r="N1591" s="985"/>
      <c r="P1591" s="985"/>
      <c r="Q1591" s="985"/>
      <c r="R1591" s="985"/>
      <c r="S1591" s="985"/>
      <c r="T1591" s="985"/>
      <c r="U1591" s="985"/>
      <c r="V1591" s="985"/>
      <c r="W1591" s="985"/>
    </row>
    <row r="1592" ht="22.5" hidden="1" customHeight="1">
      <c r="B1592" s="992"/>
      <c r="C1592" s="992"/>
      <c r="D1592" s="1004">
        <f>sumif('الواردات'!H:H,A1592,'الواردات'!L:L)</f>
        <v>0</v>
      </c>
      <c r="E1592" s="999"/>
      <c r="F1592" s="999"/>
      <c r="H1592" s="985"/>
      <c r="I1592" s="985"/>
      <c r="J1592" s="985"/>
      <c r="K1592" s="985"/>
      <c r="L1592" s="985"/>
      <c r="M1592" s="985"/>
      <c r="N1592" s="985"/>
      <c r="P1592" s="985"/>
      <c r="Q1592" s="985"/>
      <c r="R1592" s="985"/>
      <c r="S1592" s="985"/>
      <c r="T1592" s="985"/>
      <c r="U1592" s="985"/>
      <c r="V1592" s="985"/>
      <c r="W1592" s="985"/>
    </row>
    <row r="1593" ht="22.5" hidden="1" customHeight="1">
      <c r="B1593" s="992"/>
      <c r="C1593" s="992"/>
      <c r="D1593" s="1004">
        <f>sumif('الواردات'!H:H,A1593,'الواردات'!L:L)</f>
        <v>0</v>
      </c>
      <c r="E1593" s="999"/>
      <c r="F1593" s="999"/>
      <c r="H1593" s="985"/>
      <c r="I1593" s="985"/>
      <c r="J1593" s="985"/>
      <c r="K1593" s="985"/>
      <c r="L1593" s="985"/>
      <c r="M1593" s="985"/>
      <c r="N1593" s="985"/>
      <c r="P1593" s="985"/>
      <c r="Q1593" s="985"/>
      <c r="R1593" s="985"/>
      <c r="S1593" s="985"/>
      <c r="T1593" s="985"/>
      <c r="U1593" s="985"/>
      <c r="V1593" s="985"/>
      <c r="W1593" s="985"/>
    </row>
    <row r="1594" ht="22.5" hidden="1" customHeight="1">
      <c r="B1594" s="992"/>
      <c r="C1594" s="992"/>
      <c r="D1594" s="1004">
        <f>sumif('الواردات'!H:H,A1594,'الواردات'!L:L)</f>
        <v>0</v>
      </c>
      <c r="E1594" s="999"/>
      <c r="F1594" s="999"/>
      <c r="H1594" s="985"/>
      <c r="I1594" s="985"/>
      <c r="J1594" s="985"/>
      <c r="K1594" s="985"/>
      <c r="L1594" s="985"/>
      <c r="M1594" s="985"/>
      <c r="N1594" s="985"/>
      <c r="P1594" s="985"/>
      <c r="Q1594" s="985"/>
      <c r="R1594" s="985"/>
      <c r="S1594" s="985"/>
      <c r="T1594" s="985"/>
      <c r="U1594" s="985"/>
      <c r="V1594" s="985"/>
      <c r="W1594" s="985"/>
    </row>
    <row r="1595" ht="22.5" hidden="1" customHeight="1">
      <c r="B1595" s="992"/>
      <c r="C1595" s="992"/>
      <c r="D1595" s="1004">
        <f>sumif('الواردات'!H:H,A1595,'الواردات'!L:L)</f>
        <v>0</v>
      </c>
      <c r="E1595" s="999"/>
      <c r="F1595" s="999"/>
      <c r="H1595" s="985"/>
      <c r="I1595" s="985"/>
      <c r="J1595" s="985"/>
      <c r="K1595" s="985"/>
      <c r="L1595" s="985"/>
      <c r="M1595" s="985"/>
      <c r="N1595" s="985"/>
      <c r="P1595" s="985"/>
      <c r="Q1595" s="985"/>
      <c r="R1595" s="985"/>
      <c r="S1595" s="985"/>
      <c r="T1595" s="985"/>
      <c r="U1595" s="985"/>
      <c r="V1595" s="985"/>
      <c r="W1595" s="985"/>
    </row>
    <row r="1596" ht="22.5" hidden="1" customHeight="1">
      <c r="B1596" s="992"/>
      <c r="C1596" s="992"/>
      <c r="D1596" s="1004">
        <f>sumif('الواردات'!H:H,A1596,'الواردات'!L:L)</f>
        <v>0</v>
      </c>
      <c r="E1596" s="999"/>
      <c r="F1596" s="999"/>
      <c r="H1596" s="985"/>
      <c r="I1596" s="985"/>
      <c r="J1596" s="985"/>
      <c r="K1596" s="985"/>
      <c r="L1596" s="985"/>
      <c r="M1596" s="985"/>
      <c r="N1596" s="985"/>
      <c r="P1596" s="985"/>
      <c r="Q1596" s="985"/>
      <c r="R1596" s="985"/>
      <c r="S1596" s="985"/>
      <c r="T1596" s="985"/>
      <c r="U1596" s="985"/>
      <c r="V1596" s="985"/>
      <c r="W1596" s="985"/>
    </row>
    <row r="1597" ht="22.5" hidden="1" customHeight="1">
      <c r="B1597" s="992"/>
      <c r="C1597" s="992"/>
      <c r="D1597" s="1004">
        <f>sumif('الواردات'!H:H,A1597,'الواردات'!L:L)</f>
        <v>0</v>
      </c>
      <c r="E1597" s="999"/>
      <c r="F1597" s="999"/>
      <c r="H1597" s="985"/>
      <c r="I1597" s="985"/>
      <c r="J1597" s="985"/>
      <c r="K1597" s="985"/>
      <c r="L1597" s="985"/>
      <c r="M1597" s="985"/>
      <c r="N1597" s="985"/>
      <c r="P1597" s="985"/>
      <c r="Q1597" s="985"/>
      <c r="R1597" s="985"/>
      <c r="S1597" s="985"/>
      <c r="T1597" s="985"/>
      <c r="U1597" s="985"/>
      <c r="V1597" s="985"/>
      <c r="W1597" s="985"/>
    </row>
    <row r="1598" ht="22.5" hidden="1" customHeight="1">
      <c r="B1598" s="992"/>
      <c r="C1598" s="992"/>
      <c r="D1598" s="1004">
        <f>sumif('الواردات'!H:H,A1598,'الواردات'!L:L)</f>
        <v>0</v>
      </c>
      <c r="E1598" s="999"/>
      <c r="F1598" s="999"/>
      <c r="H1598" s="985"/>
      <c r="I1598" s="985"/>
      <c r="J1598" s="985"/>
      <c r="K1598" s="985"/>
      <c r="L1598" s="985"/>
      <c r="M1598" s="985"/>
      <c r="N1598" s="985"/>
      <c r="P1598" s="985"/>
      <c r="Q1598" s="985"/>
      <c r="R1598" s="985"/>
      <c r="S1598" s="985"/>
      <c r="T1598" s="985"/>
      <c r="U1598" s="985"/>
      <c r="V1598" s="985"/>
      <c r="W1598" s="985"/>
    </row>
    <row r="1599" ht="22.5" hidden="1" customHeight="1">
      <c r="B1599" s="992"/>
      <c r="C1599" s="992"/>
      <c r="D1599" s="1004">
        <f>sumif('الواردات'!H:H,A1599,'الواردات'!L:L)</f>
        <v>0</v>
      </c>
      <c r="E1599" s="999"/>
      <c r="F1599" s="999"/>
      <c r="H1599" s="985"/>
      <c r="I1599" s="985"/>
      <c r="J1599" s="985"/>
      <c r="K1599" s="985"/>
      <c r="L1599" s="985"/>
      <c r="M1599" s="985"/>
      <c r="N1599" s="985"/>
      <c r="P1599" s="985"/>
      <c r="Q1599" s="985"/>
      <c r="R1599" s="985"/>
      <c r="S1599" s="985"/>
      <c r="T1599" s="985"/>
      <c r="U1599" s="985"/>
      <c r="V1599" s="985"/>
      <c r="W1599" s="985"/>
    </row>
    <row r="1600" ht="22.5" hidden="1" customHeight="1">
      <c r="B1600" s="992"/>
      <c r="C1600" s="992"/>
      <c r="D1600" s="1004">
        <f>sumif('الواردات'!H:H,A1600,'الواردات'!L:L)</f>
        <v>0</v>
      </c>
      <c r="E1600" s="999"/>
      <c r="F1600" s="999"/>
      <c r="H1600" s="985"/>
      <c r="I1600" s="985"/>
      <c r="J1600" s="985"/>
      <c r="K1600" s="985"/>
      <c r="L1600" s="985"/>
      <c r="M1600" s="985"/>
      <c r="N1600" s="985"/>
      <c r="P1600" s="985"/>
      <c r="Q1600" s="985"/>
      <c r="R1600" s="985"/>
      <c r="S1600" s="985"/>
      <c r="T1600" s="985"/>
      <c r="U1600" s="985"/>
      <c r="V1600" s="985"/>
      <c r="W1600" s="985"/>
    </row>
    <row r="1601" ht="22.5" hidden="1" customHeight="1">
      <c r="B1601" s="992"/>
      <c r="C1601" s="992"/>
      <c r="D1601" s="1004">
        <f>sumif('الواردات'!H:H,A1601,'الواردات'!L:L)</f>
        <v>0</v>
      </c>
      <c r="E1601" s="999"/>
      <c r="F1601" s="999"/>
      <c r="H1601" s="985"/>
      <c r="I1601" s="985"/>
      <c r="J1601" s="985"/>
      <c r="K1601" s="985"/>
      <c r="L1601" s="985"/>
      <c r="M1601" s="985"/>
      <c r="N1601" s="985"/>
      <c r="P1601" s="985"/>
      <c r="Q1601" s="985"/>
      <c r="R1601" s="985"/>
      <c r="S1601" s="985"/>
      <c r="T1601" s="985"/>
      <c r="U1601" s="985"/>
      <c r="V1601" s="985"/>
      <c r="W1601" s="985"/>
    </row>
    <row r="1602" ht="22.5" hidden="1" customHeight="1">
      <c r="B1602" s="992"/>
      <c r="C1602" s="992"/>
      <c r="D1602" s="1004">
        <f>sumif('الواردات'!H:H,A1602,'الواردات'!L:L)</f>
        <v>0</v>
      </c>
      <c r="E1602" s="999"/>
      <c r="F1602" s="999"/>
      <c r="H1602" s="985"/>
      <c r="I1602" s="985"/>
      <c r="J1602" s="985"/>
      <c r="K1602" s="985"/>
      <c r="L1602" s="985"/>
      <c r="M1602" s="985"/>
      <c r="N1602" s="985"/>
      <c r="P1602" s="985"/>
      <c r="Q1602" s="985"/>
      <c r="R1602" s="985"/>
      <c r="S1602" s="985"/>
      <c r="T1602" s="985"/>
      <c r="U1602" s="985"/>
      <c r="V1602" s="985"/>
      <c r="W1602" s="985"/>
    </row>
    <row r="1603" ht="22.5" hidden="1" customHeight="1">
      <c r="B1603" s="992"/>
      <c r="C1603" s="992"/>
      <c r="D1603" s="1004">
        <f>sumif('الواردات'!H:H,A1603,'الواردات'!L:L)</f>
        <v>0</v>
      </c>
      <c r="E1603" s="999"/>
      <c r="F1603" s="999"/>
      <c r="H1603" s="985"/>
      <c r="I1603" s="985"/>
      <c r="J1603" s="985"/>
      <c r="K1603" s="985"/>
      <c r="L1603" s="985"/>
      <c r="M1603" s="985"/>
      <c r="N1603" s="985"/>
      <c r="P1603" s="985"/>
      <c r="Q1603" s="985"/>
      <c r="R1603" s="985"/>
      <c r="S1603" s="985"/>
      <c r="T1603" s="985"/>
      <c r="U1603" s="985"/>
      <c r="V1603" s="985"/>
      <c r="W1603" s="985"/>
    </row>
    <row r="1604" ht="22.5" hidden="1" customHeight="1">
      <c r="B1604" s="992"/>
      <c r="C1604" s="992"/>
      <c r="D1604" s="1004">
        <f>sumif('الواردات'!H:H,A1604,'الواردات'!L:L)</f>
        <v>0</v>
      </c>
      <c r="E1604" s="999"/>
      <c r="F1604" s="999"/>
      <c r="H1604" s="985"/>
      <c r="I1604" s="985"/>
      <c r="J1604" s="985"/>
      <c r="K1604" s="985"/>
      <c r="L1604" s="985"/>
      <c r="M1604" s="985"/>
      <c r="N1604" s="985"/>
      <c r="P1604" s="985"/>
      <c r="Q1604" s="985"/>
      <c r="R1604" s="985"/>
      <c r="S1604" s="985"/>
      <c r="T1604" s="985"/>
      <c r="U1604" s="985"/>
      <c r="V1604" s="985"/>
      <c r="W1604" s="985"/>
    </row>
    <row r="1605" ht="22.5" hidden="1" customHeight="1">
      <c r="B1605" s="992"/>
      <c r="C1605" s="992"/>
      <c r="D1605" s="1004">
        <f>sumif('الواردات'!H:H,A1605,'الواردات'!L:L)</f>
        <v>0</v>
      </c>
      <c r="E1605" s="999"/>
      <c r="F1605" s="999"/>
      <c r="H1605" s="985"/>
      <c r="I1605" s="985"/>
      <c r="J1605" s="985"/>
      <c r="K1605" s="985"/>
      <c r="L1605" s="985"/>
      <c r="M1605" s="985"/>
      <c r="N1605" s="985"/>
      <c r="P1605" s="985"/>
      <c r="Q1605" s="985"/>
      <c r="R1605" s="985"/>
      <c r="S1605" s="985"/>
      <c r="T1605" s="985"/>
      <c r="U1605" s="985"/>
      <c r="V1605" s="985"/>
      <c r="W1605" s="985"/>
    </row>
    <row r="1606" ht="22.5" hidden="1" customHeight="1">
      <c r="B1606" s="992"/>
      <c r="C1606" s="992"/>
      <c r="D1606" s="1004">
        <f>sumif('الواردات'!H:H,A1606,'الواردات'!L:L)</f>
        <v>0</v>
      </c>
      <c r="E1606" s="999"/>
      <c r="F1606" s="999"/>
      <c r="H1606" s="985"/>
      <c r="I1606" s="985"/>
      <c r="J1606" s="985"/>
      <c r="K1606" s="985"/>
      <c r="L1606" s="985"/>
      <c r="M1606" s="985"/>
      <c r="N1606" s="985"/>
      <c r="P1606" s="985"/>
      <c r="Q1606" s="985"/>
      <c r="R1606" s="985"/>
      <c r="S1606" s="985"/>
      <c r="T1606" s="985"/>
      <c r="U1606" s="985"/>
      <c r="V1606" s="985"/>
      <c r="W1606" s="985"/>
    </row>
    <row r="1607" ht="22.5" hidden="1" customHeight="1">
      <c r="B1607" s="992"/>
      <c r="C1607" s="992"/>
      <c r="D1607" s="1004">
        <f>sumif('الواردات'!H:H,A1607,'الواردات'!L:L)</f>
        <v>0</v>
      </c>
      <c r="E1607" s="999"/>
      <c r="F1607" s="999"/>
      <c r="H1607" s="985"/>
      <c r="I1607" s="985"/>
      <c r="J1607" s="985"/>
      <c r="K1607" s="985"/>
      <c r="L1607" s="985"/>
      <c r="M1607" s="985"/>
      <c r="N1607" s="985"/>
      <c r="P1607" s="985"/>
      <c r="Q1607" s="985"/>
      <c r="R1607" s="985"/>
      <c r="S1607" s="985"/>
      <c r="T1607" s="985"/>
      <c r="U1607" s="985"/>
      <c r="V1607" s="985"/>
      <c r="W1607" s="985"/>
    </row>
    <row r="1608" ht="22.5" hidden="1" customHeight="1">
      <c r="B1608" s="992"/>
      <c r="C1608" s="992"/>
      <c r="D1608" s="1004">
        <f>sumif('الواردات'!H:H,A1608,'الواردات'!L:L)</f>
        <v>0</v>
      </c>
      <c r="E1608" s="999"/>
      <c r="F1608" s="999"/>
      <c r="H1608" s="985"/>
      <c r="I1608" s="985"/>
      <c r="J1608" s="985"/>
      <c r="K1608" s="985"/>
      <c r="L1608" s="985"/>
      <c r="M1608" s="985"/>
      <c r="N1608" s="985"/>
      <c r="P1608" s="985"/>
      <c r="Q1608" s="985"/>
      <c r="R1608" s="985"/>
      <c r="S1608" s="985"/>
      <c r="T1608" s="985"/>
      <c r="U1608" s="985"/>
      <c r="V1608" s="985"/>
      <c r="W1608" s="985"/>
    </row>
    <row r="1609" ht="22.5" hidden="1" customHeight="1">
      <c r="B1609" s="992"/>
      <c r="C1609" s="992"/>
      <c r="D1609" s="1004">
        <f>sumif('الواردات'!H:H,A1609,'الواردات'!L:L)</f>
        <v>0</v>
      </c>
      <c r="E1609" s="999"/>
      <c r="F1609" s="999"/>
      <c r="H1609" s="985"/>
      <c r="I1609" s="985"/>
      <c r="J1609" s="985"/>
      <c r="K1609" s="985"/>
      <c r="L1609" s="985"/>
      <c r="M1609" s="985"/>
      <c r="N1609" s="985"/>
      <c r="P1609" s="985"/>
      <c r="Q1609" s="985"/>
      <c r="R1609" s="985"/>
      <c r="S1609" s="985"/>
      <c r="T1609" s="985"/>
      <c r="U1609" s="985"/>
      <c r="V1609" s="985"/>
      <c r="W1609" s="985"/>
    </row>
    <row r="1610" ht="22.5" hidden="1" customHeight="1">
      <c r="B1610" s="992"/>
      <c r="C1610" s="992"/>
      <c r="D1610" s="1004">
        <f>sumif('الواردات'!H:H,A1610,'الواردات'!L:L)</f>
        <v>0</v>
      </c>
      <c r="E1610" s="999"/>
      <c r="F1610" s="999"/>
      <c r="H1610" s="985"/>
      <c r="I1610" s="985"/>
      <c r="J1610" s="985"/>
      <c r="K1610" s="985"/>
      <c r="L1610" s="985"/>
      <c r="M1610" s="985"/>
      <c r="N1610" s="985"/>
      <c r="P1610" s="985"/>
      <c r="Q1610" s="985"/>
      <c r="R1610" s="985"/>
      <c r="S1610" s="985"/>
      <c r="T1610" s="985"/>
      <c r="U1610" s="985"/>
      <c r="V1610" s="985"/>
      <c r="W1610" s="985"/>
    </row>
    <row r="1611" ht="22.5" hidden="1" customHeight="1">
      <c r="B1611" s="992"/>
      <c r="C1611" s="992"/>
      <c r="D1611" s="1004">
        <f>sumif('الواردات'!H:H,A1611,'الواردات'!L:L)</f>
        <v>0</v>
      </c>
      <c r="E1611" s="999"/>
      <c r="F1611" s="999"/>
      <c r="H1611" s="985"/>
      <c r="I1611" s="985"/>
      <c r="J1611" s="985"/>
      <c r="K1611" s="985"/>
      <c r="L1611" s="985"/>
      <c r="M1611" s="985"/>
      <c r="N1611" s="985"/>
      <c r="P1611" s="985"/>
      <c r="Q1611" s="985"/>
      <c r="R1611" s="985"/>
      <c r="S1611" s="985"/>
      <c r="T1611" s="985"/>
      <c r="U1611" s="985"/>
      <c r="V1611" s="985"/>
      <c r="W1611" s="985"/>
    </row>
    <row r="1612" ht="22.5" hidden="1" customHeight="1">
      <c r="B1612" s="992"/>
      <c r="C1612" s="992"/>
      <c r="D1612" s="1004">
        <f>sumif('الواردات'!H:H,A1612,'الواردات'!L:L)</f>
        <v>0</v>
      </c>
      <c r="E1612" s="999"/>
      <c r="F1612" s="999"/>
      <c r="H1612" s="985"/>
      <c r="I1612" s="985"/>
      <c r="J1612" s="985"/>
      <c r="K1612" s="985"/>
      <c r="L1612" s="985"/>
      <c r="M1612" s="985"/>
      <c r="N1612" s="985"/>
      <c r="P1612" s="985"/>
      <c r="Q1612" s="985"/>
      <c r="R1612" s="985"/>
      <c r="S1612" s="985"/>
      <c r="T1612" s="985"/>
      <c r="U1612" s="985"/>
      <c r="V1612" s="985"/>
      <c r="W1612" s="985"/>
    </row>
    <row r="1613" ht="22.5" hidden="1" customHeight="1">
      <c r="B1613" s="992"/>
      <c r="C1613" s="992"/>
      <c r="D1613" s="1004">
        <f>sumif('الواردات'!H:H,A1613,'الواردات'!L:L)</f>
        <v>0</v>
      </c>
      <c r="E1613" s="999"/>
      <c r="F1613" s="999"/>
      <c r="H1613" s="985"/>
      <c r="I1613" s="985"/>
      <c r="J1613" s="985"/>
      <c r="K1613" s="985"/>
      <c r="L1613" s="985"/>
      <c r="M1613" s="985"/>
      <c r="N1613" s="985"/>
      <c r="P1613" s="985"/>
      <c r="Q1613" s="985"/>
      <c r="R1613" s="985"/>
      <c r="S1613" s="985"/>
      <c r="T1613" s="985"/>
      <c r="U1613" s="985"/>
      <c r="V1613" s="985"/>
      <c r="W1613" s="985"/>
    </row>
    <row r="1614" ht="22.5" hidden="1" customHeight="1">
      <c r="B1614" s="992"/>
      <c r="C1614" s="992"/>
      <c r="D1614" s="1004">
        <f>sumif('الواردات'!H:H,A1614,'الواردات'!L:L)</f>
        <v>0</v>
      </c>
      <c r="E1614" s="999"/>
      <c r="F1614" s="999"/>
      <c r="H1614" s="985"/>
      <c r="I1614" s="985"/>
      <c r="J1614" s="985"/>
      <c r="K1614" s="985"/>
      <c r="L1614" s="985"/>
      <c r="M1614" s="985"/>
      <c r="N1614" s="985"/>
      <c r="P1614" s="985"/>
      <c r="Q1614" s="985"/>
      <c r="R1614" s="985"/>
      <c r="S1614" s="985"/>
      <c r="T1614" s="985"/>
      <c r="U1614" s="985"/>
      <c r="V1614" s="985"/>
      <c r="W1614" s="985"/>
    </row>
    <row r="1615" ht="22.5" hidden="1" customHeight="1">
      <c r="B1615" s="992"/>
      <c r="C1615" s="992"/>
      <c r="D1615" s="1004">
        <f>sumif('الواردات'!H:H,A1615,'الواردات'!L:L)</f>
        <v>0</v>
      </c>
      <c r="E1615" s="999"/>
      <c r="F1615" s="999"/>
      <c r="H1615" s="985"/>
      <c r="I1615" s="985"/>
      <c r="J1615" s="985"/>
      <c r="K1615" s="985"/>
      <c r="L1615" s="985"/>
      <c r="M1615" s="985"/>
      <c r="N1615" s="985"/>
      <c r="P1615" s="985"/>
      <c r="Q1615" s="985"/>
      <c r="R1615" s="985"/>
      <c r="S1615" s="985"/>
      <c r="T1615" s="985"/>
      <c r="U1615" s="985"/>
      <c r="V1615" s="985"/>
      <c r="W1615" s="985"/>
    </row>
    <row r="1616" ht="22.5" hidden="1" customHeight="1">
      <c r="B1616" s="992"/>
      <c r="C1616" s="992"/>
      <c r="D1616" s="1004">
        <f>sumif('الواردات'!H:H,A1616,'الواردات'!L:L)</f>
        <v>0</v>
      </c>
      <c r="E1616" s="999"/>
      <c r="F1616" s="999"/>
      <c r="H1616" s="985"/>
      <c r="I1616" s="985"/>
      <c r="J1616" s="985"/>
      <c r="K1616" s="985"/>
      <c r="L1616" s="985"/>
      <c r="M1616" s="985"/>
      <c r="N1616" s="985"/>
      <c r="P1616" s="985"/>
      <c r="Q1616" s="985"/>
      <c r="R1616" s="985"/>
      <c r="S1616" s="985"/>
      <c r="T1616" s="985"/>
      <c r="U1616" s="985"/>
      <c r="V1616" s="985"/>
      <c r="W1616" s="985"/>
    </row>
    <row r="1617" ht="22.5" hidden="1" customHeight="1">
      <c r="B1617" s="992"/>
      <c r="C1617" s="992"/>
      <c r="D1617" s="1004">
        <f>sumif('الواردات'!H:H,A1617,'الواردات'!L:L)</f>
        <v>0</v>
      </c>
      <c r="E1617" s="999"/>
      <c r="F1617" s="999"/>
      <c r="H1617" s="985"/>
      <c r="I1617" s="985"/>
      <c r="J1617" s="985"/>
      <c r="K1617" s="985"/>
      <c r="L1617" s="985"/>
      <c r="M1617" s="985"/>
      <c r="N1617" s="985"/>
      <c r="P1617" s="985"/>
      <c r="Q1617" s="985"/>
      <c r="R1617" s="985"/>
      <c r="S1617" s="985"/>
      <c r="T1617" s="985"/>
      <c r="U1617" s="985"/>
      <c r="V1617" s="985"/>
      <c r="W1617" s="985"/>
    </row>
    <row r="1618" ht="22.5" hidden="1" customHeight="1">
      <c r="B1618" s="992"/>
      <c r="C1618" s="992"/>
      <c r="D1618" s="1004">
        <f>sumif('الواردات'!H:H,A1618,'الواردات'!L:L)</f>
        <v>0</v>
      </c>
      <c r="E1618" s="999"/>
      <c r="F1618" s="999"/>
      <c r="H1618" s="985"/>
      <c r="I1618" s="985"/>
      <c r="J1618" s="985"/>
      <c r="K1618" s="985"/>
      <c r="L1618" s="985"/>
      <c r="M1618" s="985"/>
      <c r="N1618" s="985"/>
      <c r="P1618" s="985"/>
      <c r="Q1618" s="985"/>
      <c r="R1618" s="985"/>
      <c r="S1618" s="985"/>
      <c r="T1618" s="985"/>
      <c r="U1618" s="985"/>
      <c r="V1618" s="985"/>
      <c r="W1618" s="985"/>
    </row>
    <row r="1619" ht="22.5" hidden="1" customHeight="1">
      <c r="B1619" s="992"/>
      <c r="C1619" s="992"/>
      <c r="D1619" s="1004">
        <f>sumif('الواردات'!H:H,A1619,'الواردات'!L:L)</f>
        <v>0</v>
      </c>
      <c r="E1619" s="999"/>
      <c r="F1619" s="999"/>
      <c r="H1619" s="985"/>
      <c r="I1619" s="985"/>
      <c r="J1619" s="985"/>
      <c r="K1619" s="985"/>
      <c r="L1619" s="985"/>
      <c r="M1619" s="985"/>
      <c r="N1619" s="985"/>
      <c r="P1619" s="985"/>
      <c r="Q1619" s="985"/>
      <c r="R1619" s="985"/>
      <c r="S1619" s="985"/>
      <c r="T1619" s="985"/>
      <c r="U1619" s="985"/>
      <c r="V1619" s="985"/>
      <c r="W1619" s="985"/>
    </row>
    <row r="1620" ht="22.5" hidden="1" customHeight="1">
      <c r="B1620" s="992"/>
      <c r="C1620" s="992"/>
      <c r="D1620" s="1004">
        <f>sumif('الواردات'!H:H,A1620,'الواردات'!L:L)</f>
        <v>0</v>
      </c>
      <c r="E1620" s="999"/>
      <c r="F1620" s="999"/>
      <c r="H1620" s="985"/>
      <c r="I1620" s="985"/>
      <c r="J1620" s="985"/>
      <c r="K1620" s="985"/>
      <c r="L1620" s="985"/>
      <c r="M1620" s="985"/>
      <c r="N1620" s="985"/>
      <c r="P1620" s="985"/>
      <c r="Q1620" s="985"/>
      <c r="R1620" s="985"/>
      <c r="S1620" s="985"/>
      <c r="T1620" s="985"/>
      <c r="U1620" s="985"/>
      <c r="V1620" s="985"/>
      <c r="W1620" s="985"/>
    </row>
    <row r="1621" ht="22.5" hidden="1" customHeight="1">
      <c r="B1621" s="992"/>
      <c r="C1621" s="992"/>
      <c r="D1621" s="1004">
        <f>sumif('الواردات'!H:H,A1621,'الواردات'!L:L)</f>
        <v>0</v>
      </c>
      <c r="E1621" s="999"/>
      <c r="F1621" s="999"/>
      <c r="H1621" s="985"/>
      <c r="I1621" s="985"/>
      <c r="J1621" s="985"/>
      <c r="K1621" s="985"/>
      <c r="L1621" s="985"/>
      <c r="M1621" s="985"/>
      <c r="N1621" s="985"/>
      <c r="P1621" s="985"/>
      <c r="Q1621" s="985"/>
      <c r="R1621" s="985"/>
      <c r="S1621" s="985"/>
      <c r="T1621" s="985"/>
      <c r="U1621" s="985"/>
      <c r="V1621" s="985"/>
      <c r="W1621" s="985"/>
    </row>
    <row r="1622" ht="22.5" hidden="1" customHeight="1">
      <c r="B1622" s="992"/>
      <c r="C1622" s="992"/>
      <c r="D1622" s="1004">
        <f>sumif('الواردات'!H:H,A1622,'الواردات'!L:L)</f>
        <v>0</v>
      </c>
      <c r="E1622" s="999"/>
      <c r="F1622" s="999"/>
      <c r="H1622" s="985"/>
      <c r="I1622" s="985"/>
      <c r="J1622" s="985"/>
      <c r="K1622" s="985"/>
      <c r="L1622" s="985"/>
      <c r="M1622" s="985"/>
      <c r="N1622" s="985"/>
      <c r="P1622" s="985"/>
      <c r="Q1622" s="985"/>
      <c r="R1622" s="985"/>
      <c r="S1622" s="985"/>
      <c r="T1622" s="985"/>
      <c r="U1622" s="985"/>
      <c r="V1622" s="985"/>
      <c r="W1622" s="985"/>
    </row>
    <row r="1623" ht="22.5" hidden="1" customHeight="1">
      <c r="B1623" s="992"/>
      <c r="C1623" s="992"/>
      <c r="D1623" s="1004">
        <f>sumif('الواردات'!H:H,A1623,'الواردات'!L:L)</f>
        <v>0</v>
      </c>
      <c r="E1623" s="999"/>
      <c r="F1623" s="999"/>
      <c r="H1623" s="985"/>
      <c r="I1623" s="985"/>
      <c r="J1623" s="985"/>
      <c r="K1623" s="985"/>
      <c r="L1623" s="985"/>
      <c r="M1623" s="985"/>
      <c r="N1623" s="985"/>
      <c r="P1623" s="985"/>
      <c r="Q1623" s="985"/>
      <c r="R1623" s="985"/>
      <c r="S1623" s="985"/>
      <c r="T1623" s="985"/>
      <c r="U1623" s="985"/>
      <c r="V1623" s="985"/>
      <c r="W1623" s="985"/>
    </row>
    <row r="1624" ht="22.5" hidden="1" customHeight="1">
      <c r="B1624" s="992"/>
      <c r="C1624" s="992"/>
      <c r="D1624" s="1004">
        <f>sumif('الواردات'!H:H,A1624,'الواردات'!L:L)</f>
        <v>0</v>
      </c>
      <c r="E1624" s="999"/>
      <c r="F1624" s="999"/>
      <c r="H1624" s="985"/>
      <c r="I1624" s="985"/>
      <c r="J1624" s="985"/>
      <c r="K1624" s="985"/>
      <c r="L1624" s="985"/>
      <c r="M1624" s="985"/>
      <c r="N1624" s="985"/>
      <c r="P1624" s="985"/>
      <c r="Q1624" s="985"/>
      <c r="R1624" s="985"/>
      <c r="S1624" s="985"/>
      <c r="T1624" s="985"/>
      <c r="U1624" s="985"/>
      <c r="V1624" s="985"/>
      <c r="W1624" s="985"/>
    </row>
    <row r="1625" ht="22.5" hidden="1" customHeight="1">
      <c r="B1625" s="992"/>
      <c r="C1625" s="992"/>
      <c r="D1625" s="1004">
        <f>sumif('الواردات'!H:H,A1625,'الواردات'!L:L)</f>
        <v>0</v>
      </c>
      <c r="E1625" s="999"/>
      <c r="F1625" s="999"/>
      <c r="H1625" s="985"/>
      <c r="I1625" s="985"/>
      <c r="J1625" s="985"/>
      <c r="K1625" s="985"/>
      <c r="L1625" s="985"/>
      <c r="M1625" s="985"/>
      <c r="N1625" s="985"/>
      <c r="P1625" s="985"/>
      <c r="Q1625" s="985"/>
      <c r="R1625" s="985"/>
      <c r="S1625" s="985"/>
      <c r="T1625" s="985"/>
      <c r="U1625" s="985"/>
      <c r="V1625" s="985"/>
      <c r="W1625" s="985"/>
    </row>
    <row r="1626" ht="22.5" hidden="1" customHeight="1">
      <c r="B1626" s="992"/>
      <c r="C1626" s="992"/>
      <c r="D1626" s="1004">
        <f>sumif('الواردات'!H:H,A1626,'الواردات'!L:L)</f>
        <v>0</v>
      </c>
      <c r="E1626" s="999"/>
      <c r="F1626" s="999"/>
      <c r="H1626" s="985"/>
      <c r="I1626" s="985"/>
      <c r="J1626" s="985"/>
      <c r="K1626" s="985"/>
      <c r="L1626" s="985"/>
      <c r="M1626" s="985"/>
      <c r="N1626" s="985"/>
      <c r="P1626" s="985"/>
      <c r="Q1626" s="985"/>
      <c r="R1626" s="985"/>
      <c r="S1626" s="985"/>
      <c r="T1626" s="985"/>
      <c r="U1626" s="985"/>
      <c r="V1626" s="985"/>
      <c r="W1626" s="985"/>
    </row>
    <row r="1627" ht="22.5" hidden="1" customHeight="1">
      <c r="B1627" s="992"/>
      <c r="C1627" s="992"/>
      <c r="D1627" s="1004">
        <f>sumif('الواردات'!H:H,A1627,'الواردات'!L:L)</f>
        <v>0</v>
      </c>
      <c r="E1627" s="999"/>
      <c r="F1627" s="999"/>
      <c r="H1627" s="985"/>
      <c r="I1627" s="985"/>
      <c r="J1627" s="985"/>
      <c r="K1627" s="985"/>
      <c r="L1627" s="985"/>
      <c r="M1627" s="985"/>
      <c r="N1627" s="985"/>
      <c r="P1627" s="985"/>
      <c r="Q1627" s="985"/>
      <c r="R1627" s="985"/>
      <c r="S1627" s="985"/>
      <c r="T1627" s="985"/>
      <c r="U1627" s="985"/>
      <c r="V1627" s="985"/>
      <c r="W1627" s="985"/>
    </row>
    <row r="1628" ht="22.5" hidden="1" customHeight="1">
      <c r="B1628" s="992"/>
      <c r="C1628" s="992"/>
      <c r="D1628" s="1004">
        <f>sumif('الواردات'!H:H,A1628,'الواردات'!L:L)</f>
        <v>0</v>
      </c>
      <c r="E1628" s="999"/>
      <c r="F1628" s="999"/>
      <c r="H1628" s="985"/>
      <c r="I1628" s="985"/>
      <c r="J1628" s="985"/>
      <c r="K1628" s="985"/>
      <c r="L1628" s="985"/>
      <c r="M1628" s="985"/>
      <c r="N1628" s="985"/>
      <c r="P1628" s="985"/>
      <c r="Q1628" s="985"/>
      <c r="R1628" s="985"/>
      <c r="S1628" s="985"/>
      <c r="T1628" s="985"/>
      <c r="U1628" s="985"/>
      <c r="V1628" s="985"/>
      <c r="W1628" s="985"/>
    </row>
    <row r="1629" ht="22.5" hidden="1" customHeight="1">
      <c r="B1629" s="992"/>
      <c r="C1629" s="992"/>
      <c r="D1629" s="1004">
        <f>sumif('الواردات'!H:H,A1629,'الواردات'!L:L)</f>
        <v>0</v>
      </c>
      <c r="E1629" s="999"/>
      <c r="F1629" s="999"/>
      <c r="H1629" s="985"/>
      <c r="I1629" s="985"/>
      <c r="J1629" s="985"/>
      <c r="K1629" s="985"/>
      <c r="L1629" s="985"/>
      <c r="M1629" s="985"/>
      <c r="N1629" s="985"/>
      <c r="P1629" s="985"/>
      <c r="Q1629" s="985"/>
      <c r="R1629" s="985"/>
      <c r="S1629" s="985"/>
      <c r="T1629" s="985"/>
      <c r="U1629" s="985"/>
      <c r="V1629" s="985"/>
      <c r="W1629" s="985"/>
    </row>
    <row r="1630" ht="22.5" hidden="1" customHeight="1">
      <c r="B1630" s="992"/>
      <c r="C1630" s="992"/>
      <c r="D1630" s="1004">
        <f>sumif('الواردات'!H:H,A1630,'الواردات'!L:L)</f>
        <v>0</v>
      </c>
      <c r="E1630" s="999"/>
      <c r="F1630" s="999"/>
      <c r="H1630" s="985"/>
      <c r="I1630" s="985"/>
      <c r="J1630" s="985"/>
      <c r="K1630" s="985"/>
      <c r="L1630" s="985"/>
      <c r="M1630" s="985"/>
      <c r="N1630" s="985"/>
      <c r="P1630" s="985"/>
      <c r="Q1630" s="985"/>
      <c r="R1630" s="985"/>
      <c r="S1630" s="985"/>
      <c r="T1630" s="985"/>
      <c r="U1630" s="985"/>
      <c r="V1630" s="985"/>
      <c r="W1630" s="985"/>
    </row>
    <row r="1631" ht="22.5" hidden="1" customHeight="1">
      <c r="B1631" s="992"/>
      <c r="C1631" s="992"/>
      <c r="D1631" s="1004">
        <f>sumif('الواردات'!H:H,A1631,'الواردات'!L:L)</f>
        <v>0</v>
      </c>
      <c r="E1631" s="999"/>
      <c r="F1631" s="999"/>
      <c r="H1631" s="985"/>
      <c r="I1631" s="985"/>
      <c r="J1631" s="985"/>
      <c r="K1631" s="985"/>
      <c r="L1631" s="985"/>
      <c r="M1631" s="985"/>
      <c r="N1631" s="985"/>
      <c r="P1631" s="985"/>
      <c r="Q1631" s="985"/>
      <c r="R1631" s="985"/>
      <c r="S1631" s="985"/>
      <c r="T1631" s="985"/>
      <c r="U1631" s="985"/>
      <c r="V1631" s="985"/>
      <c r="W1631" s="985"/>
    </row>
    <row r="1632" ht="22.5" hidden="1" customHeight="1">
      <c r="B1632" s="992"/>
      <c r="C1632" s="992"/>
      <c r="D1632" s="1004">
        <f>sumif('الواردات'!H:H,A1632,'الواردات'!L:L)</f>
        <v>0</v>
      </c>
      <c r="E1632" s="999"/>
      <c r="F1632" s="999"/>
      <c r="H1632" s="985"/>
      <c r="I1632" s="985"/>
      <c r="J1632" s="985"/>
      <c r="K1632" s="985"/>
      <c r="L1632" s="985"/>
      <c r="M1632" s="985"/>
      <c r="N1632" s="985"/>
      <c r="P1632" s="985"/>
      <c r="Q1632" s="985"/>
      <c r="R1632" s="985"/>
      <c r="S1632" s="985"/>
      <c r="T1632" s="985"/>
      <c r="U1632" s="985"/>
      <c r="V1632" s="985"/>
      <c r="W1632" s="985"/>
    </row>
    <row r="1633" ht="22.5" hidden="1" customHeight="1">
      <c r="B1633" s="992"/>
      <c r="C1633" s="992"/>
      <c r="D1633" s="1004">
        <f>sumif('الواردات'!H:H,A1633,'الواردات'!L:L)</f>
        <v>0</v>
      </c>
      <c r="E1633" s="999"/>
      <c r="F1633" s="999"/>
      <c r="H1633" s="985"/>
      <c r="I1633" s="985"/>
      <c r="J1633" s="985"/>
      <c r="K1633" s="985"/>
      <c r="L1633" s="985"/>
      <c r="M1633" s="985"/>
      <c r="N1633" s="985"/>
      <c r="P1633" s="985"/>
      <c r="Q1633" s="985"/>
      <c r="R1633" s="985"/>
      <c r="S1633" s="985"/>
      <c r="T1633" s="985"/>
      <c r="U1633" s="985"/>
      <c r="V1633" s="985"/>
      <c r="W1633" s="985"/>
    </row>
    <row r="1634" ht="22.5" hidden="1" customHeight="1">
      <c r="B1634" s="992"/>
      <c r="C1634" s="992"/>
      <c r="D1634" s="1004">
        <f>sumif('الواردات'!H:H,A1634,'الواردات'!L:L)</f>
        <v>0</v>
      </c>
      <c r="E1634" s="999"/>
      <c r="F1634" s="999"/>
      <c r="H1634" s="985"/>
      <c r="I1634" s="985"/>
      <c r="J1634" s="985"/>
      <c r="K1634" s="985"/>
      <c r="L1634" s="985"/>
      <c r="M1634" s="985"/>
      <c r="N1634" s="985"/>
      <c r="P1634" s="985"/>
      <c r="Q1634" s="985"/>
      <c r="R1634" s="985"/>
      <c r="S1634" s="985"/>
      <c r="T1634" s="985"/>
      <c r="U1634" s="985"/>
      <c r="V1634" s="985"/>
      <c r="W1634" s="985"/>
    </row>
    <row r="1635" ht="22.5" hidden="1" customHeight="1">
      <c r="B1635" s="992"/>
      <c r="C1635" s="992"/>
      <c r="D1635" s="1004">
        <f>sumif('الواردات'!H:H,A1635,'الواردات'!L:L)</f>
        <v>0</v>
      </c>
      <c r="E1635" s="999"/>
      <c r="F1635" s="999"/>
      <c r="H1635" s="985"/>
      <c r="I1635" s="985"/>
      <c r="J1635" s="985"/>
      <c r="K1635" s="985"/>
      <c r="L1635" s="985"/>
      <c r="M1635" s="985"/>
      <c r="N1635" s="985"/>
      <c r="P1635" s="985"/>
      <c r="Q1635" s="985"/>
      <c r="R1635" s="985"/>
      <c r="S1635" s="985"/>
      <c r="T1635" s="985"/>
      <c r="U1635" s="985"/>
      <c r="V1635" s="985"/>
      <c r="W1635" s="985"/>
    </row>
    <row r="1636" ht="22.5" hidden="1" customHeight="1">
      <c r="B1636" s="992"/>
      <c r="C1636" s="992"/>
      <c r="D1636" s="1004">
        <f>sumif('الواردات'!H:H,A1636,'الواردات'!L:L)</f>
        <v>0</v>
      </c>
      <c r="E1636" s="999"/>
      <c r="F1636" s="999"/>
      <c r="H1636" s="985"/>
      <c r="I1636" s="985"/>
      <c r="J1636" s="985"/>
      <c r="K1636" s="985"/>
      <c r="L1636" s="985"/>
      <c r="M1636" s="985"/>
      <c r="N1636" s="985"/>
      <c r="P1636" s="985"/>
      <c r="Q1636" s="985"/>
      <c r="R1636" s="985"/>
      <c r="S1636" s="985"/>
      <c r="T1636" s="985"/>
      <c r="U1636" s="985"/>
      <c r="V1636" s="985"/>
      <c r="W1636" s="985"/>
    </row>
    <row r="1637" ht="22.5" hidden="1" customHeight="1">
      <c r="B1637" s="992"/>
      <c r="C1637" s="992"/>
      <c r="D1637" s="1004">
        <f>sumif('الواردات'!H:H,A1637,'الواردات'!L:L)</f>
        <v>0</v>
      </c>
      <c r="E1637" s="999"/>
      <c r="F1637" s="999"/>
      <c r="H1637" s="985"/>
      <c r="I1637" s="985"/>
      <c r="J1637" s="985"/>
      <c r="K1637" s="985"/>
      <c r="L1637" s="985"/>
      <c r="M1637" s="985"/>
      <c r="N1637" s="985"/>
      <c r="P1637" s="985"/>
      <c r="Q1637" s="985"/>
      <c r="R1637" s="985"/>
      <c r="S1637" s="985"/>
      <c r="T1637" s="985"/>
      <c r="U1637" s="985"/>
      <c r="V1637" s="985"/>
      <c r="W1637" s="985"/>
    </row>
    <row r="1638" ht="22.5" hidden="1" customHeight="1">
      <c r="B1638" s="992"/>
      <c r="C1638" s="992"/>
      <c r="D1638" s="1004">
        <f>sumif('الواردات'!H:H,A1638,'الواردات'!L:L)</f>
        <v>0</v>
      </c>
      <c r="E1638" s="999"/>
      <c r="F1638" s="999"/>
      <c r="H1638" s="985"/>
      <c r="I1638" s="985"/>
      <c r="J1638" s="985"/>
      <c r="K1638" s="985"/>
      <c r="L1638" s="985"/>
      <c r="M1638" s="985"/>
      <c r="N1638" s="985"/>
      <c r="P1638" s="985"/>
      <c r="Q1638" s="985"/>
      <c r="R1638" s="985"/>
      <c r="S1638" s="985"/>
      <c r="T1638" s="985"/>
      <c r="U1638" s="985"/>
      <c r="V1638" s="985"/>
      <c r="W1638" s="985"/>
    </row>
    <row r="1639" ht="22.5" hidden="1" customHeight="1">
      <c r="B1639" s="992"/>
      <c r="C1639" s="992"/>
      <c r="D1639" s="1004">
        <f>sumif('الواردات'!H:H,A1639,'الواردات'!L:L)</f>
        <v>0</v>
      </c>
      <c r="E1639" s="999"/>
      <c r="F1639" s="999"/>
      <c r="H1639" s="985"/>
      <c r="I1639" s="985"/>
      <c r="J1639" s="985"/>
      <c r="K1639" s="985"/>
      <c r="L1639" s="985"/>
      <c r="M1639" s="985"/>
      <c r="N1639" s="985"/>
      <c r="P1639" s="985"/>
      <c r="Q1639" s="985"/>
      <c r="R1639" s="985"/>
      <c r="S1639" s="985"/>
      <c r="T1639" s="985"/>
      <c r="U1639" s="985"/>
      <c r="V1639" s="985"/>
      <c r="W1639" s="985"/>
    </row>
    <row r="1640" ht="22.5" hidden="1" customHeight="1">
      <c r="B1640" s="992"/>
      <c r="C1640" s="992"/>
      <c r="D1640" s="1004">
        <f>sumif('الواردات'!H:H,A1640,'الواردات'!L:L)</f>
        <v>0</v>
      </c>
      <c r="E1640" s="999"/>
      <c r="F1640" s="999"/>
      <c r="H1640" s="985"/>
      <c r="I1640" s="985"/>
      <c r="J1640" s="985"/>
      <c r="K1640" s="985"/>
      <c r="L1640" s="985"/>
      <c r="M1640" s="985"/>
      <c r="N1640" s="985"/>
      <c r="P1640" s="985"/>
      <c r="Q1640" s="985"/>
      <c r="R1640" s="985"/>
      <c r="S1640" s="985"/>
      <c r="T1640" s="985"/>
      <c r="U1640" s="985"/>
      <c r="V1640" s="985"/>
      <c r="W1640" s="985"/>
    </row>
    <row r="1641" ht="22.5" hidden="1" customHeight="1">
      <c r="B1641" s="992"/>
      <c r="C1641" s="992"/>
      <c r="D1641" s="1004">
        <f>sumif('الواردات'!H:H,A1641,'الواردات'!L:L)</f>
        <v>0</v>
      </c>
      <c r="E1641" s="999"/>
      <c r="F1641" s="999"/>
      <c r="H1641" s="985"/>
      <c r="I1641" s="985"/>
      <c r="J1641" s="985"/>
      <c r="K1641" s="985"/>
      <c r="L1641" s="985"/>
      <c r="M1641" s="985"/>
      <c r="N1641" s="985"/>
      <c r="P1641" s="985"/>
      <c r="Q1641" s="985"/>
      <c r="R1641" s="985"/>
      <c r="S1641" s="985"/>
      <c r="T1641" s="985"/>
      <c r="U1641" s="985"/>
      <c r="V1641" s="985"/>
      <c r="W1641" s="985"/>
    </row>
    <row r="1642" ht="22.5" hidden="1" customHeight="1">
      <c r="B1642" s="992"/>
      <c r="C1642" s="992"/>
      <c r="D1642" s="1004">
        <f>sumif('الواردات'!H:H,A1642,'الواردات'!L:L)</f>
        <v>0</v>
      </c>
      <c r="E1642" s="999"/>
      <c r="F1642" s="999"/>
      <c r="H1642" s="985"/>
      <c r="I1642" s="985"/>
      <c r="J1642" s="985"/>
      <c r="K1642" s="985"/>
      <c r="L1642" s="985"/>
      <c r="M1642" s="985"/>
      <c r="N1642" s="985"/>
      <c r="P1642" s="985"/>
      <c r="Q1642" s="985"/>
      <c r="R1642" s="985"/>
      <c r="S1642" s="985"/>
      <c r="T1642" s="985"/>
      <c r="U1642" s="985"/>
      <c r="V1642" s="985"/>
      <c r="W1642" s="985"/>
    </row>
    <row r="1643" ht="22.5" hidden="1" customHeight="1">
      <c r="B1643" s="992"/>
      <c r="C1643" s="992"/>
      <c r="D1643" s="1004">
        <f>sumif('الواردات'!H:H,A1643,'الواردات'!L:L)</f>
        <v>0</v>
      </c>
      <c r="E1643" s="999"/>
      <c r="F1643" s="999"/>
      <c r="H1643" s="985"/>
      <c r="I1643" s="985"/>
      <c r="J1643" s="985"/>
      <c r="K1643" s="985"/>
      <c r="L1643" s="985"/>
      <c r="M1643" s="985"/>
      <c r="N1643" s="985"/>
      <c r="P1643" s="985"/>
      <c r="Q1643" s="985"/>
      <c r="R1643" s="985"/>
      <c r="S1643" s="985"/>
      <c r="T1643" s="985"/>
      <c r="U1643" s="985"/>
      <c r="V1643" s="985"/>
      <c r="W1643" s="985"/>
    </row>
    <row r="1644" ht="22.5" hidden="1" customHeight="1">
      <c r="B1644" s="992"/>
      <c r="C1644" s="992"/>
      <c r="D1644" s="1004">
        <f>sumif('الواردات'!H:H,A1644,'الواردات'!L:L)</f>
        <v>0</v>
      </c>
      <c r="E1644" s="999"/>
      <c r="F1644" s="999"/>
      <c r="H1644" s="985"/>
      <c r="I1644" s="985"/>
      <c r="J1644" s="985"/>
      <c r="K1644" s="985"/>
      <c r="L1644" s="985"/>
      <c r="M1644" s="985"/>
      <c r="N1644" s="985"/>
      <c r="P1644" s="985"/>
      <c r="Q1644" s="985"/>
      <c r="R1644" s="985"/>
      <c r="S1644" s="985"/>
      <c r="T1644" s="985"/>
      <c r="U1644" s="985"/>
      <c r="V1644" s="985"/>
      <c r="W1644" s="985"/>
    </row>
    <row r="1645" ht="22.5" hidden="1" customHeight="1">
      <c r="B1645" s="992"/>
      <c r="C1645" s="992"/>
      <c r="D1645" s="1004">
        <f>sumif('الواردات'!H:H,A1645,'الواردات'!L:L)</f>
        <v>0</v>
      </c>
      <c r="E1645" s="999"/>
      <c r="F1645" s="999"/>
      <c r="H1645" s="985"/>
      <c r="I1645" s="985"/>
      <c r="J1645" s="985"/>
      <c r="K1645" s="985"/>
      <c r="L1645" s="985"/>
      <c r="M1645" s="985"/>
      <c r="N1645" s="985"/>
      <c r="P1645" s="985"/>
      <c r="Q1645" s="985"/>
      <c r="R1645" s="985"/>
      <c r="S1645" s="985"/>
      <c r="T1645" s="985"/>
      <c r="U1645" s="985"/>
      <c r="V1645" s="985"/>
      <c r="W1645" s="985"/>
    </row>
    <row r="1646" ht="22.5" hidden="1" customHeight="1">
      <c r="B1646" s="992"/>
      <c r="C1646" s="992"/>
      <c r="D1646" s="1004">
        <f>sumif('الواردات'!H:H,A1646,'الواردات'!L:L)</f>
        <v>0</v>
      </c>
      <c r="E1646" s="999"/>
      <c r="F1646" s="999"/>
      <c r="H1646" s="985"/>
      <c r="I1646" s="985"/>
      <c r="J1646" s="985"/>
      <c r="K1646" s="985"/>
      <c r="L1646" s="985"/>
      <c r="M1646" s="985"/>
      <c r="N1646" s="985"/>
      <c r="P1646" s="985"/>
      <c r="Q1646" s="985"/>
      <c r="R1646" s="985"/>
      <c r="S1646" s="985"/>
      <c r="T1646" s="985"/>
      <c r="U1646" s="985"/>
      <c r="V1646" s="985"/>
      <c r="W1646" s="985"/>
    </row>
    <row r="1647" ht="22.5" hidden="1" customHeight="1">
      <c r="B1647" s="992"/>
      <c r="C1647" s="992"/>
      <c r="D1647" s="1004">
        <f>sumif('الواردات'!H:H,A1647,'الواردات'!L:L)</f>
        <v>0</v>
      </c>
      <c r="E1647" s="999"/>
      <c r="F1647" s="999"/>
      <c r="H1647" s="985"/>
      <c r="I1647" s="985"/>
      <c r="J1647" s="985"/>
      <c r="K1647" s="985"/>
      <c r="L1647" s="985"/>
      <c r="M1647" s="985"/>
      <c r="N1647" s="985"/>
      <c r="P1647" s="985"/>
      <c r="Q1647" s="985"/>
      <c r="R1647" s="985"/>
      <c r="S1647" s="985"/>
      <c r="T1647" s="985"/>
      <c r="U1647" s="985"/>
      <c r="V1647" s="985"/>
      <c r="W1647" s="985"/>
    </row>
    <row r="1648" ht="22.5" hidden="1" customHeight="1">
      <c r="B1648" s="992"/>
      <c r="C1648" s="992"/>
      <c r="D1648" s="1004">
        <f>sumif('الواردات'!H:H,A1648,'الواردات'!L:L)</f>
        <v>0</v>
      </c>
      <c r="E1648" s="999"/>
      <c r="F1648" s="999"/>
      <c r="H1648" s="985"/>
      <c r="I1648" s="985"/>
      <c r="J1648" s="985"/>
      <c r="K1648" s="985"/>
      <c r="L1648" s="985"/>
      <c r="M1648" s="985"/>
      <c r="N1648" s="985"/>
      <c r="P1648" s="985"/>
      <c r="Q1648" s="985"/>
      <c r="R1648" s="985"/>
      <c r="S1648" s="985"/>
      <c r="T1648" s="985"/>
      <c r="U1648" s="985"/>
      <c r="V1648" s="985"/>
      <c r="W1648" s="985"/>
    </row>
    <row r="1649" ht="22.5" hidden="1" customHeight="1">
      <c r="B1649" s="992"/>
      <c r="C1649" s="992"/>
      <c r="D1649" s="1004">
        <f>sumif('الواردات'!H:H,A1649,'الواردات'!L:L)</f>
        <v>0</v>
      </c>
      <c r="E1649" s="999"/>
      <c r="F1649" s="999"/>
      <c r="H1649" s="985"/>
      <c r="I1649" s="985"/>
      <c r="J1649" s="985"/>
      <c r="K1649" s="985"/>
      <c r="L1649" s="985"/>
      <c r="M1649" s="985"/>
      <c r="N1649" s="985"/>
      <c r="P1649" s="985"/>
      <c r="Q1649" s="985"/>
      <c r="R1649" s="985"/>
      <c r="S1649" s="985"/>
      <c r="T1649" s="985"/>
      <c r="U1649" s="985"/>
      <c r="V1649" s="985"/>
      <c r="W1649" s="985"/>
    </row>
    <row r="1650" ht="22.5" hidden="1" customHeight="1">
      <c r="B1650" s="992"/>
      <c r="C1650" s="992"/>
      <c r="D1650" s="1004">
        <f>sumif('الواردات'!H:H,A1650,'الواردات'!L:L)</f>
        <v>0</v>
      </c>
      <c r="E1650" s="999"/>
      <c r="F1650" s="999"/>
      <c r="H1650" s="985"/>
      <c r="I1650" s="985"/>
      <c r="J1650" s="985"/>
      <c r="K1650" s="985"/>
      <c r="L1650" s="985"/>
      <c r="M1650" s="985"/>
      <c r="N1650" s="985"/>
      <c r="P1650" s="985"/>
      <c r="Q1650" s="985"/>
      <c r="R1650" s="985"/>
      <c r="S1650" s="985"/>
      <c r="T1650" s="985"/>
      <c r="U1650" s="985"/>
      <c r="V1650" s="985"/>
      <c r="W1650" s="985"/>
    </row>
    <row r="1651" ht="22.5" hidden="1" customHeight="1">
      <c r="B1651" s="992"/>
      <c r="C1651" s="992"/>
      <c r="D1651" s="1004">
        <f>sumif('الواردات'!H:H,A1651,'الواردات'!L:L)</f>
        <v>0</v>
      </c>
      <c r="E1651" s="999"/>
      <c r="F1651" s="999"/>
      <c r="H1651" s="985"/>
      <c r="I1651" s="985"/>
      <c r="J1651" s="985"/>
      <c r="K1651" s="985"/>
      <c r="L1651" s="985"/>
      <c r="M1651" s="985"/>
      <c r="N1651" s="985"/>
      <c r="P1651" s="985"/>
      <c r="Q1651" s="985"/>
      <c r="R1651" s="985"/>
      <c r="S1651" s="985"/>
      <c r="T1651" s="985"/>
      <c r="U1651" s="985"/>
      <c r="V1651" s="985"/>
      <c r="W1651" s="985"/>
    </row>
    <row r="1652" ht="22.5" hidden="1" customHeight="1">
      <c r="B1652" s="992"/>
      <c r="C1652" s="992"/>
      <c r="D1652" s="1004">
        <f>sumif('الواردات'!H:H,A1652,'الواردات'!L:L)</f>
        <v>0</v>
      </c>
      <c r="E1652" s="999"/>
      <c r="F1652" s="999"/>
      <c r="H1652" s="985"/>
      <c r="I1652" s="985"/>
      <c r="J1652" s="985"/>
      <c r="K1652" s="985"/>
      <c r="L1652" s="985"/>
      <c r="M1652" s="985"/>
      <c r="N1652" s="985"/>
      <c r="P1652" s="985"/>
      <c r="Q1652" s="985"/>
      <c r="R1652" s="985"/>
      <c r="S1652" s="985"/>
      <c r="T1652" s="985"/>
      <c r="U1652" s="985"/>
      <c r="V1652" s="985"/>
      <c r="W1652" s="985"/>
    </row>
    <row r="1653" ht="22.5" hidden="1" customHeight="1">
      <c r="B1653" s="992"/>
      <c r="C1653" s="992"/>
      <c r="D1653" s="1004">
        <f>sumif('الواردات'!H:H,A1653,'الواردات'!L:L)</f>
        <v>0</v>
      </c>
      <c r="E1653" s="999"/>
      <c r="F1653" s="999"/>
      <c r="H1653" s="985"/>
      <c r="I1653" s="985"/>
      <c r="J1653" s="985"/>
      <c r="K1653" s="985"/>
      <c r="L1653" s="985"/>
      <c r="M1653" s="985"/>
      <c r="N1653" s="985"/>
      <c r="P1653" s="985"/>
      <c r="Q1653" s="985"/>
      <c r="R1653" s="985"/>
      <c r="S1653" s="985"/>
      <c r="T1653" s="985"/>
      <c r="U1653" s="985"/>
      <c r="V1653" s="985"/>
      <c r="W1653" s="985"/>
    </row>
    <row r="1654" ht="22.5" hidden="1" customHeight="1">
      <c r="B1654" s="992"/>
      <c r="C1654" s="992"/>
      <c r="D1654" s="1004">
        <f>sumif('الواردات'!H:H,A1654,'الواردات'!L:L)</f>
        <v>0</v>
      </c>
      <c r="E1654" s="999"/>
      <c r="F1654" s="999"/>
      <c r="H1654" s="985"/>
      <c r="I1654" s="985"/>
      <c r="J1654" s="985"/>
      <c r="K1654" s="985"/>
      <c r="L1654" s="985"/>
      <c r="M1654" s="985"/>
      <c r="N1654" s="985"/>
      <c r="P1654" s="985"/>
      <c r="Q1654" s="985"/>
      <c r="R1654" s="985"/>
      <c r="S1654" s="985"/>
      <c r="T1654" s="985"/>
      <c r="U1654" s="985"/>
      <c r="V1654" s="985"/>
      <c r="W1654" s="985"/>
    </row>
    <row r="1655" ht="22.5" hidden="1" customHeight="1">
      <c r="B1655" s="992"/>
      <c r="C1655" s="992"/>
      <c r="D1655" s="1004">
        <f>sumif('الواردات'!H:H,A1655,'الواردات'!L:L)</f>
        <v>0</v>
      </c>
      <c r="E1655" s="999"/>
      <c r="F1655" s="999"/>
      <c r="H1655" s="985"/>
      <c r="I1655" s="985"/>
      <c r="J1655" s="985"/>
      <c r="K1655" s="985"/>
      <c r="L1655" s="985"/>
      <c r="M1655" s="985"/>
      <c r="N1655" s="985"/>
      <c r="P1655" s="985"/>
      <c r="Q1655" s="985"/>
      <c r="R1655" s="985"/>
      <c r="S1655" s="985"/>
      <c r="T1655" s="985"/>
      <c r="U1655" s="985"/>
      <c r="V1655" s="985"/>
      <c r="W1655" s="985"/>
    </row>
    <row r="1656" ht="22.5" hidden="1" customHeight="1">
      <c r="B1656" s="992"/>
      <c r="C1656" s="992"/>
      <c r="D1656" s="1004">
        <f>sumif('الواردات'!H:H,A1656,'الواردات'!L:L)</f>
        <v>0</v>
      </c>
      <c r="E1656" s="999"/>
      <c r="F1656" s="999"/>
      <c r="H1656" s="985"/>
      <c r="I1656" s="985"/>
      <c r="J1656" s="985"/>
      <c r="K1656" s="985"/>
      <c r="L1656" s="985"/>
      <c r="M1656" s="985"/>
      <c r="N1656" s="985"/>
      <c r="P1656" s="985"/>
      <c r="Q1656" s="985"/>
      <c r="R1656" s="985"/>
      <c r="S1656" s="985"/>
      <c r="T1656" s="985"/>
      <c r="U1656" s="985"/>
      <c r="V1656" s="985"/>
      <c r="W1656" s="985"/>
    </row>
    <row r="1657" ht="22.5" hidden="1" customHeight="1">
      <c r="B1657" s="992"/>
      <c r="C1657" s="992"/>
      <c r="D1657" s="1004">
        <f>sumif('الواردات'!H:H,A1657,'الواردات'!L:L)</f>
        <v>0</v>
      </c>
      <c r="E1657" s="999"/>
      <c r="F1657" s="999"/>
      <c r="H1657" s="985"/>
      <c r="I1657" s="985"/>
      <c r="J1657" s="985"/>
      <c r="K1657" s="985"/>
      <c r="L1657" s="985"/>
      <c r="M1657" s="985"/>
      <c r="N1657" s="985"/>
      <c r="P1657" s="985"/>
      <c r="Q1657" s="985"/>
      <c r="R1657" s="985"/>
      <c r="S1657" s="985"/>
      <c r="T1657" s="985"/>
      <c r="U1657" s="985"/>
      <c r="V1657" s="985"/>
      <c r="W1657" s="985"/>
    </row>
    <row r="1658" ht="22.5" hidden="1" customHeight="1">
      <c r="B1658" s="992"/>
      <c r="C1658" s="992"/>
      <c r="D1658" s="1004">
        <f>sumif('الواردات'!H:H,A1658,'الواردات'!L:L)</f>
        <v>0</v>
      </c>
      <c r="E1658" s="999"/>
      <c r="F1658" s="999"/>
      <c r="H1658" s="985"/>
      <c r="I1658" s="985"/>
      <c r="J1658" s="985"/>
      <c r="K1658" s="985"/>
      <c r="L1658" s="985"/>
      <c r="M1658" s="985"/>
      <c r="N1658" s="985"/>
      <c r="P1658" s="985"/>
      <c r="Q1658" s="985"/>
      <c r="R1658" s="985"/>
      <c r="S1658" s="985"/>
      <c r="T1658" s="985"/>
      <c r="U1658" s="985"/>
      <c r="V1658" s="985"/>
      <c r="W1658" s="985"/>
    </row>
    <row r="1659" ht="22.5" hidden="1" customHeight="1">
      <c r="B1659" s="992"/>
      <c r="C1659" s="992"/>
      <c r="D1659" s="1004">
        <f>sumif('الواردات'!H:H,A1659,'الواردات'!L:L)</f>
        <v>0</v>
      </c>
      <c r="E1659" s="999"/>
      <c r="F1659" s="999"/>
      <c r="H1659" s="985"/>
      <c r="I1659" s="985"/>
      <c r="J1659" s="985"/>
      <c r="K1659" s="985"/>
      <c r="L1659" s="985"/>
      <c r="M1659" s="985"/>
      <c r="N1659" s="985"/>
      <c r="P1659" s="985"/>
      <c r="Q1659" s="985"/>
      <c r="R1659" s="985"/>
      <c r="S1659" s="985"/>
      <c r="T1659" s="985"/>
      <c r="U1659" s="985"/>
      <c r="V1659" s="985"/>
      <c r="W1659" s="985"/>
    </row>
    <row r="1660" ht="22.5" hidden="1" customHeight="1">
      <c r="B1660" s="992"/>
      <c r="C1660" s="992"/>
      <c r="D1660" s="1004">
        <f>sumif('الواردات'!H:H,A1660,'الواردات'!L:L)</f>
        <v>0</v>
      </c>
      <c r="E1660" s="999"/>
      <c r="F1660" s="999"/>
      <c r="H1660" s="985"/>
      <c r="I1660" s="985"/>
      <c r="J1660" s="985"/>
      <c r="K1660" s="985"/>
      <c r="L1660" s="985"/>
      <c r="M1660" s="985"/>
      <c r="N1660" s="985"/>
      <c r="P1660" s="985"/>
      <c r="Q1660" s="985"/>
      <c r="R1660" s="985"/>
      <c r="S1660" s="985"/>
      <c r="T1660" s="985"/>
      <c r="U1660" s="985"/>
      <c r="V1660" s="985"/>
      <c r="W1660" s="985"/>
    </row>
    <row r="1661" ht="22.5" hidden="1" customHeight="1">
      <c r="B1661" s="992"/>
      <c r="C1661" s="992"/>
      <c r="D1661" s="1004">
        <f>sumif('الواردات'!H:H,A1661,'الواردات'!L:L)</f>
        <v>0</v>
      </c>
      <c r="E1661" s="999"/>
      <c r="F1661" s="999"/>
      <c r="H1661" s="985"/>
      <c r="I1661" s="985"/>
      <c r="J1661" s="985"/>
      <c r="K1661" s="985"/>
      <c r="L1661" s="985"/>
      <c r="M1661" s="985"/>
      <c r="N1661" s="985"/>
      <c r="P1661" s="985"/>
      <c r="Q1661" s="985"/>
      <c r="R1661" s="985"/>
      <c r="S1661" s="985"/>
      <c r="T1661" s="985"/>
      <c r="U1661" s="985"/>
      <c r="V1661" s="985"/>
      <c r="W1661" s="985"/>
    </row>
    <row r="1662" ht="22.5" hidden="1" customHeight="1">
      <c r="B1662" s="992"/>
      <c r="C1662" s="992"/>
      <c r="D1662" s="1004">
        <f>sumif('الواردات'!H:H,A1662,'الواردات'!L:L)</f>
        <v>0</v>
      </c>
      <c r="E1662" s="999"/>
      <c r="F1662" s="999"/>
      <c r="H1662" s="985"/>
      <c r="I1662" s="985"/>
      <c r="J1662" s="985"/>
      <c r="K1662" s="985"/>
      <c r="L1662" s="985"/>
      <c r="M1662" s="985"/>
      <c r="N1662" s="985"/>
      <c r="P1662" s="985"/>
      <c r="Q1662" s="985"/>
      <c r="R1662" s="985"/>
      <c r="S1662" s="985"/>
      <c r="T1662" s="985"/>
      <c r="U1662" s="985"/>
      <c r="V1662" s="985"/>
      <c r="W1662" s="985"/>
    </row>
    <row r="1663" ht="22.5" hidden="1" customHeight="1">
      <c r="B1663" s="992"/>
      <c r="C1663" s="992"/>
      <c r="D1663" s="1004">
        <f>sumif('الواردات'!H:H,A1663,'الواردات'!L:L)</f>
        <v>0</v>
      </c>
      <c r="E1663" s="999"/>
      <c r="F1663" s="999"/>
      <c r="H1663" s="985"/>
      <c r="I1663" s="985"/>
      <c r="J1663" s="985"/>
      <c r="K1663" s="985"/>
      <c r="L1663" s="985"/>
      <c r="M1663" s="985"/>
      <c r="N1663" s="985"/>
      <c r="P1663" s="985"/>
      <c r="Q1663" s="985"/>
      <c r="R1663" s="985"/>
      <c r="S1663" s="985"/>
      <c r="T1663" s="985"/>
      <c r="U1663" s="985"/>
      <c r="V1663" s="985"/>
      <c r="W1663" s="985"/>
    </row>
    <row r="1664" ht="22.5" hidden="1" customHeight="1">
      <c r="B1664" s="992"/>
      <c r="C1664" s="992"/>
      <c r="D1664" s="1004">
        <f>sumif('الواردات'!H:H,A1664,'الواردات'!L:L)</f>
        <v>0</v>
      </c>
      <c r="E1664" s="999"/>
      <c r="F1664" s="999"/>
      <c r="H1664" s="985"/>
      <c r="I1664" s="985"/>
      <c r="J1664" s="985"/>
      <c r="K1664" s="985"/>
      <c r="L1664" s="985"/>
      <c r="M1664" s="985"/>
      <c r="N1664" s="985"/>
      <c r="P1664" s="985"/>
      <c r="Q1664" s="985"/>
      <c r="R1664" s="985"/>
      <c r="S1664" s="985"/>
      <c r="T1664" s="985"/>
      <c r="U1664" s="985"/>
      <c r="V1664" s="985"/>
      <c r="W1664" s="985"/>
    </row>
    <row r="1665" ht="22.5" hidden="1" customHeight="1">
      <c r="B1665" s="992"/>
      <c r="C1665" s="992"/>
      <c r="D1665" s="1004">
        <f>sumif('الواردات'!H:H,A1665,'الواردات'!L:L)</f>
        <v>0</v>
      </c>
      <c r="E1665" s="999"/>
      <c r="F1665" s="999"/>
      <c r="H1665" s="985"/>
      <c r="I1665" s="985"/>
      <c r="J1665" s="985"/>
      <c r="K1665" s="985"/>
      <c r="L1665" s="985"/>
      <c r="M1665" s="985"/>
      <c r="N1665" s="985"/>
      <c r="P1665" s="985"/>
      <c r="Q1665" s="985"/>
      <c r="R1665" s="985"/>
      <c r="S1665" s="985"/>
      <c r="T1665" s="985"/>
      <c r="U1665" s="985"/>
      <c r="V1665" s="985"/>
      <c r="W1665" s="985"/>
    </row>
    <row r="1666" ht="22.5" hidden="1" customHeight="1">
      <c r="B1666" s="992"/>
      <c r="C1666" s="992"/>
      <c r="D1666" s="1004">
        <f>sumif('الواردات'!H:H,A1666,'الواردات'!L:L)</f>
        <v>0</v>
      </c>
      <c r="E1666" s="999"/>
      <c r="F1666" s="999"/>
      <c r="H1666" s="985"/>
      <c r="I1666" s="985"/>
      <c r="J1666" s="985"/>
      <c r="K1666" s="985"/>
      <c r="L1666" s="985"/>
      <c r="M1666" s="985"/>
      <c r="N1666" s="985"/>
      <c r="P1666" s="985"/>
      <c r="Q1666" s="985"/>
      <c r="R1666" s="985"/>
      <c r="S1666" s="985"/>
      <c r="T1666" s="985"/>
      <c r="U1666" s="985"/>
      <c r="V1666" s="985"/>
      <c r="W1666" s="985"/>
    </row>
    <row r="1667" ht="22.5" hidden="1" customHeight="1">
      <c r="B1667" s="992"/>
      <c r="C1667" s="992"/>
      <c r="D1667" s="1004">
        <f>sumif('الواردات'!H:H,A1667,'الواردات'!L:L)</f>
        <v>0</v>
      </c>
      <c r="E1667" s="999"/>
      <c r="F1667" s="999"/>
      <c r="H1667" s="985"/>
      <c r="I1667" s="985"/>
      <c r="J1667" s="985"/>
      <c r="K1667" s="985"/>
      <c r="L1667" s="985"/>
      <c r="M1667" s="985"/>
      <c r="N1667" s="985"/>
      <c r="P1667" s="985"/>
      <c r="Q1667" s="985"/>
      <c r="R1667" s="985"/>
      <c r="S1667" s="985"/>
      <c r="T1667" s="985"/>
      <c r="U1667" s="985"/>
      <c r="V1667" s="985"/>
      <c r="W1667" s="985"/>
    </row>
    <row r="1668" ht="22.5" hidden="1" customHeight="1">
      <c r="B1668" s="992"/>
      <c r="C1668" s="992"/>
      <c r="D1668" s="1004">
        <f>sumif('الواردات'!H:H,A1668,'الواردات'!L:L)</f>
        <v>0</v>
      </c>
      <c r="E1668" s="999"/>
      <c r="F1668" s="999"/>
      <c r="H1668" s="985"/>
      <c r="I1668" s="985"/>
      <c r="J1668" s="985"/>
      <c r="K1668" s="985"/>
      <c r="L1668" s="985"/>
      <c r="M1668" s="985"/>
      <c r="N1668" s="985"/>
      <c r="P1668" s="985"/>
      <c r="Q1668" s="985"/>
      <c r="R1668" s="985"/>
      <c r="S1668" s="985"/>
      <c r="T1668" s="985"/>
      <c r="U1668" s="985"/>
      <c r="V1668" s="985"/>
      <c r="W1668" s="985"/>
    </row>
    <row r="1669" ht="22.5" hidden="1" customHeight="1">
      <c r="B1669" s="992"/>
      <c r="C1669" s="992"/>
      <c r="D1669" s="1004">
        <f>sumif('الواردات'!H:H,A1669,'الواردات'!L:L)</f>
        <v>0</v>
      </c>
      <c r="E1669" s="999"/>
      <c r="F1669" s="999"/>
      <c r="H1669" s="985"/>
      <c r="I1669" s="985"/>
      <c r="J1669" s="985"/>
      <c r="K1669" s="985"/>
      <c r="L1669" s="985"/>
      <c r="M1669" s="985"/>
      <c r="N1669" s="985"/>
      <c r="P1669" s="985"/>
      <c r="Q1669" s="985"/>
      <c r="R1669" s="985"/>
      <c r="S1669" s="985"/>
      <c r="T1669" s="985"/>
      <c r="U1669" s="985"/>
      <c r="V1669" s="985"/>
      <c r="W1669" s="985"/>
    </row>
    <row r="1670" ht="22.5" hidden="1" customHeight="1">
      <c r="B1670" s="992"/>
      <c r="C1670" s="992"/>
      <c r="D1670" s="1004">
        <f>sumif('الواردات'!H:H,A1670,'الواردات'!L:L)</f>
        <v>0</v>
      </c>
      <c r="E1670" s="999"/>
      <c r="F1670" s="999"/>
      <c r="H1670" s="985"/>
      <c r="I1670" s="985"/>
      <c r="J1670" s="985"/>
      <c r="K1670" s="985"/>
      <c r="L1670" s="985"/>
      <c r="M1670" s="985"/>
      <c r="N1670" s="985"/>
      <c r="P1670" s="985"/>
      <c r="Q1670" s="985"/>
      <c r="R1670" s="985"/>
      <c r="S1670" s="985"/>
      <c r="T1670" s="985"/>
      <c r="U1670" s="985"/>
      <c r="V1670" s="985"/>
      <c r="W1670" s="985"/>
    </row>
    <row r="1671" ht="22.5" hidden="1" customHeight="1">
      <c r="B1671" s="992"/>
      <c r="C1671" s="992"/>
      <c r="D1671" s="1004">
        <f>sumif('الواردات'!H:H,A1671,'الواردات'!L:L)</f>
        <v>0</v>
      </c>
      <c r="E1671" s="999"/>
      <c r="F1671" s="999"/>
      <c r="H1671" s="985"/>
      <c r="I1671" s="985"/>
      <c r="J1671" s="985"/>
      <c r="K1671" s="985"/>
      <c r="L1671" s="985"/>
      <c r="M1671" s="985"/>
      <c r="N1671" s="985"/>
      <c r="P1671" s="985"/>
      <c r="Q1671" s="985"/>
      <c r="R1671" s="985"/>
      <c r="S1671" s="985"/>
      <c r="T1671" s="985"/>
      <c r="U1671" s="985"/>
      <c r="V1671" s="985"/>
      <c r="W1671" s="985"/>
    </row>
    <row r="1672" ht="22.5" hidden="1" customHeight="1">
      <c r="B1672" s="992"/>
      <c r="C1672" s="992"/>
      <c r="D1672" s="1004">
        <f>sumif('الواردات'!H:H,A1672,'الواردات'!L:L)</f>
        <v>0</v>
      </c>
      <c r="E1672" s="999"/>
      <c r="F1672" s="999"/>
      <c r="H1672" s="985"/>
      <c r="I1672" s="985"/>
      <c r="J1672" s="985"/>
      <c r="K1672" s="985"/>
      <c r="L1672" s="985"/>
      <c r="M1672" s="985"/>
      <c r="N1672" s="985"/>
      <c r="P1672" s="985"/>
      <c r="Q1672" s="985"/>
      <c r="R1672" s="985"/>
      <c r="S1672" s="985"/>
      <c r="T1672" s="985"/>
      <c r="U1672" s="985"/>
      <c r="V1672" s="985"/>
      <c r="W1672" s="985"/>
    </row>
    <row r="1673" ht="22.5" hidden="1" customHeight="1">
      <c r="B1673" s="992"/>
      <c r="C1673" s="992"/>
      <c r="D1673" s="1004">
        <f>sumif('الواردات'!H:H,A1673,'الواردات'!L:L)</f>
        <v>0</v>
      </c>
      <c r="E1673" s="999"/>
      <c r="F1673" s="999"/>
      <c r="H1673" s="985"/>
      <c r="I1673" s="985"/>
      <c r="J1673" s="985"/>
      <c r="K1673" s="985"/>
      <c r="L1673" s="985"/>
      <c r="M1673" s="985"/>
      <c r="N1673" s="985"/>
      <c r="P1673" s="985"/>
      <c r="Q1673" s="985"/>
      <c r="R1673" s="985"/>
      <c r="S1673" s="985"/>
      <c r="T1673" s="985"/>
      <c r="U1673" s="985"/>
      <c r="V1673" s="985"/>
      <c r="W1673" s="985"/>
    </row>
    <row r="1674" ht="22.5" hidden="1" customHeight="1">
      <c r="B1674" s="992"/>
      <c r="C1674" s="992"/>
      <c r="D1674" s="1004">
        <f>sumif('الواردات'!H:H,A1674,'الواردات'!L:L)</f>
        <v>0</v>
      </c>
      <c r="E1674" s="999"/>
      <c r="F1674" s="999"/>
      <c r="H1674" s="985"/>
      <c r="I1674" s="985"/>
      <c r="J1674" s="985"/>
      <c r="K1674" s="985"/>
      <c r="L1674" s="985"/>
      <c r="M1674" s="985"/>
      <c r="N1674" s="985"/>
      <c r="P1674" s="985"/>
      <c r="Q1674" s="985"/>
      <c r="R1674" s="985"/>
      <c r="S1674" s="985"/>
      <c r="T1674" s="985"/>
      <c r="U1674" s="985"/>
      <c r="V1674" s="985"/>
      <c r="W1674" s="985"/>
    </row>
    <row r="1675" ht="22.5" hidden="1" customHeight="1">
      <c r="B1675" s="992"/>
      <c r="C1675" s="992"/>
      <c r="D1675" s="1004">
        <f>sumif('الواردات'!H:H,A1675,'الواردات'!L:L)</f>
        <v>0</v>
      </c>
      <c r="E1675" s="999"/>
      <c r="F1675" s="999"/>
      <c r="H1675" s="985"/>
      <c r="I1675" s="985"/>
      <c r="J1675" s="985"/>
      <c r="K1675" s="985"/>
      <c r="L1675" s="985"/>
      <c r="M1675" s="985"/>
      <c r="N1675" s="985"/>
      <c r="P1675" s="985"/>
      <c r="Q1675" s="985"/>
      <c r="R1675" s="985"/>
      <c r="S1675" s="985"/>
      <c r="T1675" s="985"/>
      <c r="U1675" s="985"/>
      <c r="V1675" s="985"/>
      <c r="W1675" s="985"/>
    </row>
    <row r="1676" ht="22.5" hidden="1" customHeight="1">
      <c r="B1676" s="992"/>
      <c r="C1676" s="992"/>
      <c r="D1676" s="1004">
        <f>sumif('الواردات'!H:H,A1676,'الواردات'!L:L)</f>
        <v>0</v>
      </c>
      <c r="E1676" s="999"/>
      <c r="F1676" s="999"/>
      <c r="H1676" s="985"/>
      <c r="I1676" s="985"/>
      <c r="J1676" s="985"/>
      <c r="K1676" s="985"/>
      <c r="L1676" s="985"/>
      <c r="M1676" s="985"/>
      <c r="N1676" s="985"/>
      <c r="P1676" s="985"/>
      <c r="Q1676" s="985"/>
      <c r="R1676" s="985"/>
      <c r="S1676" s="985"/>
      <c r="T1676" s="985"/>
      <c r="U1676" s="985"/>
      <c r="V1676" s="985"/>
      <c r="W1676" s="985"/>
    </row>
    <row r="1677" ht="22.5" hidden="1" customHeight="1">
      <c r="B1677" s="992"/>
      <c r="C1677" s="992"/>
      <c r="D1677" s="1004">
        <f>sumif('الواردات'!H:H,A1677,'الواردات'!L:L)</f>
        <v>0</v>
      </c>
      <c r="E1677" s="999"/>
      <c r="F1677" s="999"/>
      <c r="H1677" s="985"/>
      <c r="I1677" s="985"/>
      <c r="J1677" s="985"/>
      <c r="K1677" s="985"/>
      <c r="L1677" s="985"/>
      <c r="M1677" s="985"/>
      <c r="N1677" s="985"/>
      <c r="P1677" s="985"/>
      <c r="Q1677" s="985"/>
      <c r="R1677" s="985"/>
      <c r="S1677" s="985"/>
      <c r="T1677" s="985"/>
      <c r="U1677" s="985"/>
      <c r="V1677" s="985"/>
      <c r="W1677" s="985"/>
    </row>
    <row r="1678" ht="22.5" hidden="1" customHeight="1">
      <c r="B1678" s="992"/>
      <c r="C1678" s="992"/>
      <c r="D1678" s="1004">
        <f>sumif('الواردات'!H:H,A1678,'الواردات'!L:L)</f>
        <v>0</v>
      </c>
      <c r="E1678" s="999"/>
      <c r="F1678" s="999"/>
      <c r="H1678" s="985"/>
      <c r="I1678" s="985"/>
      <c r="J1678" s="985"/>
      <c r="K1678" s="985"/>
      <c r="L1678" s="985"/>
      <c r="M1678" s="985"/>
      <c r="N1678" s="985"/>
      <c r="P1678" s="985"/>
      <c r="Q1678" s="985"/>
      <c r="R1678" s="985"/>
      <c r="S1678" s="985"/>
      <c r="T1678" s="985"/>
      <c r="U1678" s="985"/>
      <c r="V1678" s="985"/>
      <c r="W1678" s="985"/>
    </row>
    <row r="1679" ht="22.5" hidden="1" customHeight="1">
      <c r="B1679" s="992"/>
      <c r="C1679" s="992"/>
      <c r="D1679" s="1004">
        <f>sumif('الواردات'!H:H,A1679,'الواردات'!L:L)</f>
        <v>0</v>
      </c>
      <c r="E1679" s="999"/>
      <c r="F1679" s="999"/>
      <c r="H1679" s="985"/>
      <c r="I1679" s="985"/>
      <c r="J1679" s="985"/>
      <c r="K1679" s="985"/>
      <c r="L1679" s="985"/>
      <c r="M1679" s="985"/>
      <c r="N1679" s="985"/>
      <c r="P1679" s="985"/>
      <c r="Q1679" s="985"/>
      <c r="R1679" s="985"/>
      <c r="S1679" s="985"/>
      <c r="T1679" s="985"/>
      <c r="U1679" s="985"/>
      <c r="V1679" s="985"/>
      <c r="W1679" s="985"/>
    </row>
    <row r="1680" ht="22.5" hidden="1" customHeight="1">
      <c r="B1680" s="992"/>
      <c r="C1680" s="992"/>
      <c r="D1680" s="1004">
        <f>sumif('الواردات'!H:H,A1680,'الواردات'!L:L)</f>
        <v>0</v>
      </c>
      <c r="E1680" s="999"/>
      <c r="F1680" s="999"/>
      <c r="H1680" s="985"/>
      <c r="I1680" s="985"/>
      <c r="J1680" s="985"/>
      <c r="K1680" s="985"/>
      <c r="L1680" s="985"/>
      <c r="M1680" s="985"/>
      <c r="N1680" s="985"/>
      <c r="P1680" s="985"/>
      <c r="Q1680" s="985"/>
      <c r="R1680" s="985"/>
      <c r="S1680" s="985"/>
      <c r="T1680" s="985"/>
      <c r="U1680" s="985"/>
      <c r="V1680" s="985"/>
      <c r="W1680" s="985"/>
    </row>
    <row r="1681" ht="22.5" hidden="1" customHeight="1">
      <c r="B1681" s="992"/>
      <c r="C1681" s="992"/>
      <c r="D1681" s="1004">
        <f>sumif('الواردات'!H:H,A1681,'الواردات'!L:L)</f>
        <v>0</v>
      </c>
      <c r="E1681" s="999"/>
      <c r="F1681" s="999"/>
      <c r="H1681" s="985"/>
      <c r="I1681" s="985"/>
      <c r="J1681" s="985"/>
      <c r="K1681" s="985"/>
      <c r="L1681" s="985"/>
      <c r="M1681" s="985"/>
      <c r="N1681" s="985"/>
      <c r="P1681" s="985"/>
      <c r="Q1681" s="985"/>
      <c r="R1681" s="985"/>
      <c r="S1681" s="985"/>
      <c r="T1681" s="985"/>
      <c r="U1681" s="985"/>
      <c r="V1681" s="985"/>
      <c r="W1681" s="985"/>
    </row>
    <row r="1682" ht="22.5" hidden="1" customHeight="1">
      <c r="B1682" s="992"/>
      <c r="C1682" s="992"/>
      <c r="D1682" s="1004">
        <f>sumif('الواردات'!H:H,A1682,'الواردات'!L:L)</f>
        <v>0</v>
      </c>
      <c r="E1682" s="999"/>
      <c r="F1682" s="999"/>
      <c r="H1682" s="985"/>
      <c r="I1682" s="985"/>
      <c r="J1682" s="985"/>
      <c r="K1682" s="985"/>
      <c r="L1682" s="985"/>
      <c r="M1682" s="985"/>
      <c r="N1682" s="985"/>
      <c r="P1682" s="985"/>
      <c r="Q1682" s="985"/>
      <c r="R1682" s="985"/>
      <c r="S1682" s="985"/>
      <c r="T1682" s="985"/>
      <c r="U1682" s="985"/>
      <c r="V1682" s="985"/>
      <c r="W1682" s="985"/>
    </row>
    <row r="1683" ht="22.5" hidden="1" customHeight="1">
      <c r="B1683" s="992"/>
      <c r="C1683" s="992"/>
      <c r="D1683" s="1004">
        <f>sumif('الواردات'!H:H,A1683,'الواردات'!L:L)</f>
        <v>0</v>
      </c>
      <c r="E1683" s="999"/>
      <c r="F1683" s="999"/>
      <c r="H1683" s="985"/>
      <c r="I1683" s="985"/>
      <c r="J1683" s="985"/>
      <c r="K1683" s="985"/>
      <c r="L1683" s="985"/>
      <c r="M1683" s="985"/>
      <c r="N1683" s="985"/>
      <c r="P1683" s="985"/>
      <c r="Q1683" s="985"/>
      <c r="R1683" s="985"/>
      <c r="S1683" s="985"/>
      <c r="T1683" s="985"/>
      <c r="U1683" s="985"/>
      <c r="V1683" s="985"/>
      <c r="W1683" s="985"/>
    </row>
    <row r="1684" ht="22.5" hidden="1" customHeight="1">
      <c r="B1684" s="992"/>
      <c r="C1684" s="992"/>
      <c r="D1684" s="1004">
        <f>sumif('الواردات'!H:H,A1684,'الواردات'!L:L)</f>
        <v>0</v>
      </c>
      <c r="E1684" s="999"/>
      <c r="F1684" s="999"/>
      <c r="H1684" s="985"/>
      <c r="I1684" s="985"/>
      <c r="J1684" s="985"/>
      <c r="K1684" s="985"/>
      <c r="L1684" s="985"/>
      <c r="M1684" s="985"/>
      <c r="N1684" s="985"/>
      <c r="P1684" s="985"/>
      <c r="Q1684" s="985"/>
      <c r="R1684" s="985"/>
      <c r="S1684" s="985"/>
      <c r="T1684" s="985"/>
      <c r="U1684" s="985"/>
      <c r="V1684" s="985"/>
      <c r="W1684" s="985"/>
    </row>
    <row r="1685" ht="22.5" hidden="1" customHeight="1">
      <c r="B1685" s="992"/>
      <c r="C1685" s="992"/>
      <c r="D1685" s="1004">
        <f>sumif('الواردات'!H:H,A1685,'الواردات'!L:L)</f>
        <v>0</v>
      </c>
      <c r="E1685" s="999"/>
      <c r="F1685" s="999"/>
      <c r="H1685" s="985"/>
      <c r="I1685" s="985"/>
      <c r="J1685" s="985"/>
      <c r="K1685" s="985"/>
      <c r="L1685" s="985"/>
      <c r="M1685" s="985"/>
      <c r="N1685" s="985"/>
      <c r="P1685" s="985"/>
      <c r="Q1685" s="985"/>
      <c r="R1685" s="985"/>
      <c r="S1685" s="985"/>
      <c r="T1685" s="985"/>
      <c r="U1685" s="985"/>
      <c r="V1685" s="985"/>
      <c r="W1685" s="985"/>
    </row>
    <row r="1686" ht="22.5" hidden="1" customHeight="1">
      <c r="B1686" s="992"/>
      <c r="C1686" s="992"/>
      <c r="D1686" s="1004">
        <f>sumif('الواردات'!H:H,A1686,'الواردات'!L:L)</f>
        <v>0</v>
      </c>
      <c r="E1686" s="999"/>
      <c r="F1686" s="999"/>
      <c r="H1686" s="985"/>
      <c r="I1686" s="985"/>
      <c r="J1686" s="985"/>
      <c r="K1686" s="985"/>
      <c r="L1686" s="985"/>
      <c r="M1686" s="985"/>
      <c r="N1686" s="985"/>
      <c r="P1686" s="985"/>
      <c r="Q1686" s="985"/>
      <c r="R1686" s="985"/>
      <c r="S1686" s="985"/>
      <c r="T1686" s="985"/>
      <c r="U1686" s="985"/>
      <c r="V1686" s="985"/>
      <c r="W1686" s="985"/>
    </row>
    <row r="1687" ht="22.5" hidden="1" customHeight="1">
      <c r="B1687" s="992"/>
      <c r="C1687" s="992"/>
      <c r="D1687" s="1004">
        <f>sumif('الواردات'!H:H,A1687,'الواردات'!L:L)</f>
        <v>0</v>
      </c>
      <c r="E1687" s="999"/>
      <c r="F1687" s="999"/>
      <c r="H1687" s="985"/>
      <c r="I1687" s="985"/>
      <c r="J1687" s="985"/>
      <c r="K1687" s="985"/>
      <c r="L1687" s="985"/>
      <c r="M1687" s="985"/>
      <c r="N1687" s="985"/>
      <c r="P1687" s="985"/>
      <c r="Q1687" s="985"/>
      <c r="R1687" s="985"/>
      <c r="S1687" s="985"/>
      <c r="T1687" s="985"/>
      <c r="U1687" s="985"/>
      <c r="V1687" s="985"/>
      <c r="W1687" s="985"/>
    </row>
    <row r="1688" ht="22.5" hidden="1" customHeight="1">
      <c r="B1688" s="992"/>
      <c r="C1688" s="992"/>
      <c r="D1688" s="1004">
        <f>sumif('الواردات'!H:H,A1688,'الواردات'!L:L)</f>
        <v>0</v>
      </c>
      <c r="E1688" s="999"/>
      <c r="F1688" s="999"/>
      <c r="H1688" s="985"/>
      <c r="I1688" s="985"/>
      <c r="J1688" s="985"/>
      <c r="K1688" s="985"/>
      <c r="L1688" s="985"/>
      <c r="M1688" s="985"/>
      <c r="N1688" s="985"/>
      <c r="P1688" s="985"/>
      <c r="Q1688" s="985"/>
      <c r="R1688" s="985"/>
      <c r="S1688" s="985"/>
      <c r="T1688" s="985"/>
      <c r="U1688" s="985"/>
      <c r="V1688" s="985"/>
      <c r="W1688" s="985"/>
    </row>
    <row r="1689" ht="22.5" hidden="1" customHeight="1">
      <c r="B1689" s="992"/>
      <c r="C1689" s="992"/>
      <c r="D1689" s="1004">
        <f>sumif('الواردات'!H:H,A1689,'الواردات'!L:L)</f>
        <v>0</v>
      </c>
      <c r="E1689" s="999"/>
      <c r="F1689" s="999"/>
      <c r="H1689" s="985"/>
      <c r="I1689" s="985"/>
      <c r="J1689" s="985"/>
      <c r="K1689" s="985"/>
      <c r="L1689" s="985"/>
      <c r="M1689" s="985"/>
      <c r="N1689" s="985"/>
      <c r="P1689" s="985"/>
      <c r="Q1689" s="985"/>
      <c r="R1689" s="985"/>
      <c r="S1689" s="985"/>
      <c r="T1689" s="985"/>
      <c r="U1689" s="985"/>
      <c r="V1689" s="985"/>
      <c r="W1689" s="985"/>
    </row>
    <row r="1690" ht="22.5" hidden="1" customHeight="1">
      <c r="B1690" s="992"/>
      <c r="C1690" s="992"/>
      <c r="D1690" s="1004">
        <f>sumif('الواردات'!H:H,A1690,'الواردات'!L:L)</f>
        <v>0</v>
      </c>
      <c r="E1690" s="999"/>
      <c r="F1690" s="999"/>
      <c r="H1690" s="985"/>
      <c r="I1690" s="985"/>
      <c r="J1690" s="985"/>
      <c r="K1690" s="985"/>
      <c r="L1690" s="985"/>
      <c r="M1690" s="985"/>
      <c r="N1690" s="985"/>
      <c r="P1690" s="985"/>
      <c r="Q1690" s="985"/>
      <c r="R1690" s="985"/>
      <c r="S1690" s="985"/>
      <c r="T1690" s="985"/>
      <c r="U1690" s="985"/>
      <c r="V1690" s="985"/>
      <c r="W1690" s="985"/>
    </row>
    <row r="1691" ht="22.5" hidden="1" customHeight="1">
      <c r="B1691" s="992"/>
      <c r="C1691" s="992"/>
      <c r="D1691" s="1004">
        <f>sumif('الواردات'!H:H,A1691,'الواردات'!L:L)</f>
        <v>0</v>
      </c>
      <c r="E1691" s="999"/>
      <c r="F1691" s="999"/>
      <c r="H1691" s="985"/>
      <c r="I1691" s="985"/>
      <c r="J1691" s="985"/>
      <c r="K1691" s="985"/>
      <c r="L1691" s="985"/>
      <c r="M1691" s="985"/>
      <c r="N1691" s="985"/>
      <c r="P1691" s="985"/>
      <c r="Q1691" s="985"/>
      <c r="R1691" s="985"/>
      <c r="S1691" s="985"/>
      <c r="T1691" s="985"/>
      <c r="U1691" s="985"/>
      <c r="V1691" s="985"/>
      <c r="W1691" s="985"/>
    </row>
    <row r="1692" ht="22.5" hidden="1" customHeight="1">
      <c r="B1692" s="992"/>
      <c r="C1692" s="992"/>
      <c r="D1692" s="1004">
        <f>sumif('الواردات'!H:H,A1692,'الواردات'!L:L)</f>
        <v>0</v>
      </c>
      <c r="E1692" s="999"/>
      <c r="F1692" s="999"/>
      <c r="H1692" s="985"/>
      <c r="I1692" s="985"/>
      <c r="J1692" s="985"/>
      <c r="K1692" s="985"/>
      <c r="L1692" s="985"/>
      <c r="M1692" s="985"/>
      <c r="N1692" s="985"/>
      <c r="P1692" s="985"/>
      <c r="Q1692" s="985"/>
      <c r="R1692" s="985"/>
      <c r="S1692" s="985"/>
      <c r="T1692" s="985"/>
      <c r="U1692" s="985"/>
      <c r="V1692" s="985"/>
      <c r="W1692" s="985"/>
    </row>
    <row r="1693" ht="22.5" hidden="1" customHeight="1">
      <c r="B1693" s="992"/>
      <c r="C1693" s="992"/>
      <c r="D1693" s="1004">
        <f>sumif('الواردات'!H:H,A1693,'الواردات'!L:L)</f>
        <v>0</v>
      </c>
      <c r="E1693" s="999"/>
      <c r="F1693" s="999"/>
      <c r="H1693" s="985"/>
      <c r="I1693" s="985"/>
      <c r="J1693" s="985"/>
      <c r="K1693" s="985"/>
      <c r="L1693" s="985"/>
      <c r="M1693" s="985"/>
      <c r="N1693" s="985"/>
      <c r="P1693" s="985"/>
      <c r="Q1693" s="985"/>
      <c r="R1693" s="985"/>
      <c r="S1693" s="985"/>
      <c r="T1693" s="985"/>
      <c r="U1693" s="985"/>
      <c r="V1693" s="985"/>
      <c r="W1693" s="985"/>
    </row>
    <row r="1694" ht="22.5" hidden="1" customHeight="1">
      <c r="B1694" s="992"/>
      <c r="C1694" s="992"/>
      <c r="D1694" s="1004">
        <f>sumif('الواردات'!H:H,A1694,'الواردات'!L:L)</f>
        <v>0</v>
      </c>
      <c r="E1694" s="999"/>
      <c r="F1694" s="999"/>
      <c r="H1694" s="985"/>
      <c r="I1694" s="985"/>
      <c r="J1694" s="985"/>
      <c r="K1694" s="985"/>
      <c r="L1694" s="985"/>
      <c r="M1694" s="985"/>
      <c r="N1694" s="985"/>
      <c r="P1694" s="985"/>
      <c r="Q1694" s="985"/>
      <c r="R1694" s="985"/>
      <c r="S1694" s="985"/>
      <c r="T1694" s="985"/>
      <c r="U1694" s="985"/>
      <c r="V1694" s="985"/>
      <c r="W1694" s="985"/>
    </row>
    <row r="1695" ht="22.5" hidden="1" customHeight="1">
      <c r="B1695" s="992"/>
      <c r="C1695" s="992"/>
      <c r="D1695" s="1004">
        <f>sumif('الواردات'!H:H,A1695,'الواردات'!L:L)</f>
        <v>0</v>
      </c>
      <c r="E1695" s="999"/>
      <c r="F1695" s="999"/>
      <c r="H1695" s="985"/>
      <c r="I1695" s="985"/>
      <c r="J1695" s="985"/>
      <c r="K1695" s="985"/>
      <c r="L1695" s="985"/>
      <c r="M1695" s="985"/>
      <c r="N1695" s="985"/>
      <c r="P1695" s="985"/>
      <c r="Q1695" s="985"/>
      <c r="R1695" s="985"/>
      <c r="S1695" s="985"/>
      <c r="T1695" s="985"/>
      <c r="U1695" s="985"/>
      <c r="V1695" s="985"/>
      <c r="W1695" s="985"/>
    </row>
    <row r="1696" ht="22.5" hidden="1" customHeight="1">
      <c r="B1696" s="992"/>
      <c r="C1696" s="992"/>
      <c r="D1696" s="1004">
        <f>sumif('الواردات'!H:H,A1696,'الواردات'!L:L)</f>
        <v>0</v>
      </c>
      <c r="E1696" s="999"/>
      <c r="F1696" s="999"/>
      <c r="H1696" s="985"/>
      <c r="I1696" s="985"/>
      <c r="J1696" s="985"/>
      <c r="K1696" s="985"/>
      <c r="L1696" s="985"/>
      <c r="M1696" s="985"/>
      <c r="N1696" s="985"/>
      <c r="P1696" s="985"/>
      <c r="Q1696" s="985"/>
      <c r="R1696" s="985"/>
      <c r="S1696" s="985"/>
      <c r="T1696" s="985"/>
      <c r="U1696" s="985"/>
      <c r="V1696" s="985"/>
      <c r="W1696" s="985"/>
    </row>
    <row r="1697" ht="22.5" hidden="1" customHeight="1">
      <c r="B1697" s="992"/>
      <c r="C1697" s="992"/>
      <c r="D1697" s="1004">
        <f>sumif('الواردات'!H:H,A1697,'الواردات'!L:L)</f>
        <v>0</v>
      </c>
      <c r="E1697" s="999"/>
      <c r="F1697" s="999"/>
      <c r="H1697" s="985"/>
      <c r="I1697" s="985"/>
      <c r="J1697" s="985"/>
      <c r="K1697" s="985"/>
      <c r="L1697" s="985"/>
      <c r="M1697" s="985"/>
      <c r="N1697" s="985"/>
      <c r="P1697" s="985"/>
      <c r="Q1697" s="985"/>
      <c r="R1697" s="985"/>
      <c r="S1697" s="985"/>
      <c r="T1697" s="985"/>
      <c r="U1697" s="985"/>
      <c r="V1697" s="985"/>
      <c r="W1697" s="985"/>
    </row>
    <row r="1698" ht="22.5" hidden="1" customHeight="1">
      <c r="B1698" s="992"/>
      <c r="C1698" s="992"/>
      <c r="D1698" s="1004">
        <f>sumif('الواردات'!H:H,A1698,'الواردات'!L:L)</f>
        <v>0</v>
      </c>
      <c r="E1698" s="999"/>
      <c r="F1698" s="999"/>
      <c r="H1698" s="985"/>
      <c r="I1698" s="985"/>
      <c r="J1698" s="985"/>
      <c r="K1698" s="985"/>
      <c r="L1698" s="985"/>
      <c r="M1698" s="985"/>
      <c r="N1698" s="985"/>
      <c r="P1698" s="985"/>
      <c r="Q1698" s="985"/>
      <c r="R1698" s="985"/>
      <c r="S1698" s="985"/>
      <c r="T1698" s="985"/>
      <c r="U1698" s="985"/>
      <c r="V1698" s="985"/>
      <c r="W1698" s="985"/>
    </row>
    <row r="1699" ht="22.5" hidden="1" customHeight="1">
      <c r="B1699" s="992"/>
      <c r="C1699" s="992"/>
      <c r="D1699" s="1004">
        <f>sumif('الواردات'!H:H,A1699,'الواردات'!L:L)</f>
        <v>0</v>
      </c>
      <c r="E1699" s="999"/>
      <c r="F1699" s="999"/>
      <c r="H1699" s="985"/>
      <c r="I1699" s="985"/>
      <c r="J1699" s="985"/>
      <c r="K1699" s="985"/>
      <c r="L1699" s="985"/>
      <c r="M1699" s="985"/>
      <c r="N1699" s="985"/>
      <c r="P1699" s="985"/>
      <c r="Q1699" s="985"/>
      <c r="R1699" s="985"/>
      <c r="S1699" s="985"/>
      <c r="T1699" s="985"/>
      <c r="U1699" s="985"/>
      <c r="V1699" s="985"/>
      <c r="W1699" s="985"/>
    </row>
    <row r="1700" ht="22.5" hidden="1" customHeight="1">
      <c r="B1700" s="992"/>
      <c r="C1700" s="992"/>
      <c r="D1700" s="1004">
        <f>sumif('الواردات'!H:H,A1700,'الواردات'!L:L)</f>
        <v>0</v>
      </c>
      <c r="E1700" s="999"/>
      <c r="F1700" s="999"/>
      <c r="H1700" s="985"/>
      <c r="I1700" s="985"/>
      <c r="J1700" s="985"/>
      <c r="K1700" s="985"/>
      <c r="L1700" s="985"/>
      <c r="M1700" s="985"/>
      <c r="N1700" s="985"/>
      <c r="P1700" s="985"/>
      <c r="Q1700" s="985"/>
      <c r="R1700" s="985"/>
      <c r="S1700" s="985"/>
      <c r="T1700" s="985"/>
      <c r="U1700" s="985"/>
      <c r="V1700" s="985"/>
      <c r="W1700" s="985"/>
    </row>
    <row r="1701" ht="22.5" hidden="1" customHeight="1">
      <c r="B1701" s="992"/>
      <c r="C1701" s="992"/>
      <c r="D1701" s="1004">
        <f>sumif('الواردات'!H:H,A1701,'الواردات'!L:L)</f>
        <v>0</v>
      </c>
      <c r="E1701" s="999"/>
      <c r="F1701" s="999"/>
      <c r="H1701" s="985"/>
      <c r="I1701" s="985"/>
      <c r="J1701" s="985"/>
      <c r="K1701" s="985"/>
      <c r="L1701" s="985"/>
      <c r="M1701" s="985"/>
      <c r="N1701" s="985"/>
      <c r="P1701" s="985"/>
      <c r="Q1701" s="985"/>
      <c r="R1701" s="985"/>
      <c r="S1701" s="985"/>
      <c r="T1701" s="985"/>
      <c r="U1701" s="985"/>
      <c r="V1701" s="985"/>
      <c r="W1701" s="985"/>
    </row>
    <row r="1702" ht="22.5" hidden="1" customHeight="1">
      <c r="B1702" s="992"/>
      <c r="C1702" s="992"/>
      <c r="D1702" s="1004">
        <f>sumif('الواردات'!H:H,A1702,'الواردات'!L:L)</f>
        <v>0</v>
      </c>
      <c r="E1702" s="999"/>
      <c r="F1702" s="999"/>
      <c r="H1702" s="985"/>
      <c r="I1702" s="985"/>
      <c r="J1702" s="985"/>
      <c r="K1702" s="985"/>
      <c r="L1702" s="985"/>
      <c r="M1702" s="985"/>
      <c r="N1702" s="985"/>
      <c r="P1702" s="985"/>
      <c r="Q1702" s="985"/>
      <c r="R1702" s="985"/>
      <c r="S1702" s="985"/>
      <c r="T1702" s="985"/>
      <c r="U1702" s="985"/>
      <c r="V1702" s="985"/>
      <c r="W1702" s="985"/>
    </row>
    <row r="1703" ht="22.5" hidden="1" customHeight="1">
      <c r="B1703" s="992"/>
      <c r="C1703" s="992"/>
      <c r="D1703" s="1004">
        <f>sumif('الواردات'!H:H,A1703,'الواردات'!L:L)</f>
        <v>0</v>
      </c>
      <c r="E1703" s="999"/>
      <c r="F1703" s="999"/>
      <c r="H1703" s="985"/>
      <c r="I1703" s="985"/>
      <c r="J1703" s="985"/>
      <c r="K1703" s="985"/>
      <c r="L1703" s="985"/>
      <c r="M1703" s="985"/>
      <c r="N1703" s="985"/>
      <c r="P1703" s="985"/>
      <c r="Q1703" s="985"/>
      <c r="R1703" s="985"/>
      <c r="S1703" s="985"/>
      <c r="T1703" s="985"/>
      <c r="U1703" s="985"/>
      <c r="V1703" s="985"/>
      <c r="W1703" s="985"/>
    </row>
    <row r="1704" ht="22.5" hidden="1" customHeight="1">
      <c r="B1704" s="992"/>
      <c r="C1704" s="992"/>
      <c r="D1704" s="1004">
        <f>sumif('الواردات'!H:H,A1704,'الواردات'!L:L)</f>
        <v>0</v>
      </c>
      <c r="E1704" s="999"/>
      <c r="F1704" s="999"/>
      <c r="H1704" s="985"/>
      <c r="I1704" s="985"/>
      <c r="J1704" s="985"/>
      <c r="K1704" s="985"/>
      <c r="L1704" s="985"/>
      <c r="M1704" s="985"/>
      <c r="N1704" s="985"/>
      <c r="P1704" s="985"/>
      <c r="Q1704" s="985"/>
      <c r="R1704" s="985"/>
      <c r="S1704" s="985"/>
      <c r="T1704" s="985"/>
      <c r="U1704" s="985"/>
      <c r="V1704" s="985"/>
      <c r="W1704" s="985"/>
    </row>
    <row r="1705" ht="22.5" hidden="1" customHeight="1">
      <c r="B1705" s="992"/>
      <c r="C1705" s="992"/>
      <c r="D1705" s="1004">
        <f>sumif('الواردات'!H:H,A1705,'الواردات'!L:L)</f>
        <v>0</v>
      </c>
      <c r="E1705" s="999"/>
      <c r="F1705" s="999"/>
      <c r="H1705" s="985"/>
      <c r="I1705" s="985"/>
      <c r="J1705" s="985"/>
      <c r="K1705" s="985"/>
      <c r="L1705" s="985"/>
      <c r="M1705" s="985"/>
      <c r="N1705" s="985"/>
      <c r="P1705" s="985"/>
      <c r="Q1705" s="985"/>
      <c r="R1705" s="985"/>
      <c r="S1705" s="985"/>
      <c r="T1705" s="985"/>
      <c r="U1705" s="985"/>
      <c r="V1705" s="985"/>
      <c r="W1705" s="985"/>
    </row>
    <row r="1706" ht="22.5" hidden="1" customHeight="1">
      <c r="B1706" s="992"/>
      <c r="C1706" s="992"/>
      <c r="D1706" s="1004">
        <f>sumif('الواردات'!H:H,A1706,'الواردات'!L:L)</f>
        <v>0</v>
      </c>
      <c r="E1706" s="999"/>
      <c r="F1706" s="999"/>
      <c r="H1706" s="985"/>
      <c r="I1706" s="985"/>
      <c r="J1706" s="985"/>
      <c r="K1706" s="985"/>
      <c r="L1706" s="985"/>
      <c r="M1706" s="985"/>
      <c r="N1706" s="985"/>
      <c r="P1706" s="985"/>
      <c r="Q1706" s="985"/>
      <c r="R1706" s="985"/>
      <c r="S1706" s="985"/>
      <c r="T1706" s="985"/>
      <c r="U1706" s="985"/>
      <c r="V1706" s="985"/>
      <c r="W1706" s="985"/>
    </row>
    <row r="1707" ht="22.5" hidden="1" customHeight="1">
      <c r="B1707" s="992"/>
      <c r="C1707" s="992"/>
      <c r="D1707" s="1004">
        <f>sumif('الواردات'!H:H,A1707,'الواردات'!L:L)</f>
        <v>0</v>
      </c>
      <c r="E1707" s="999"/>
      <c r="F1707" s="999"/>
      <c r="H1707" s="985"/>
      <c r="I1707" s="985"/>
      <c r="J1707" s="985"/>
      <c r="K1707" s="985"/>
      <c r="L1707" s="985"/>
      <c r="M1707" s="985"/>
      <c r="N1707" s="985"/>
      <c r="P1707" s="985"/>
      <c r="Q1707" s="985"/>
      <c r="R1707" s="985"/>
      <c r="S1707" s="985"/>
      <c r="T1707" s="985"/>
      <c r="U1707" s="985"/>
      <c r="V1707" s="985"/>
      <c r="W1707" s="985"/>
    </row>
    <row r="1708" ht="22.5" hidden="1" customHeight="1">
      <c r="B1708" s="992"/>
      <c r="C1708" s="992"/>
      <c r="D1708" s="1004">
        <f>sumif('الواردات'!H:H,A1708,'الواردات'!L:L)</f>
        <v>0</v>
      </c>
      <c r="E1708" s="999"/>
      <c r="F1708" s="999"/>
      <c r="H1708" s="985"/>
      <c r="I1708" s="985"/>
      <c r="J1708" s="985"/>
      <c r="K1708" s="985"/>
      <c r="L1708" s="985"/>
      <c r="M1708" s="985"/>
      <c r="N1708" s="985"/>
      <c r="P1708" s="985"/>
      <c r="Q1708" s="985"/>
      <c r="R1708" s="985"/>
      <c r="S1708" s="985"/>
      <c r="T1708" s="985"/>
      <c r="U1708" s="985"/>
      <c r="V1708" s="985"/>
      <c r="W1708" s="985"/>
    </row>
    <row r="1709" ht="22.5" hidden="1" customHeight="1">
      <c r="B1709" s="992"/>
      <c r="C1709" s="992"/>
      <c r="D1709" s="1004">
        <f>sumif('الواردات'!H:H,A1709,'الواردات'!L:L)</f>
        <v>0</v>
      </c>
      <c r="E1709" s="999"/>
      <c r="F1709" s="999"/>
      <c r="H1709" s="985"/>
      <c r="I1709" s="985"/>
      <c r="J1709" s="985"/>
      <c r="K1709" s="985"/>
      <c r="L1709" s="985"/>
      <c r="M1709" s="985"/>
      <c r="N1709" s="985"/>
      <c r="P1709" s="985"/>
      <c r="Q1709" s="985"/>
      <c r="R1709" s="985"/>
      <c r="S1709" s="985"/>
      <c r="T1709" s="985"/>
      <c r="U1709" s="985"/>
      <c r="V1709" s="985"/>
      <c r="W1709" s="985"/>
    </row>
    <row r="1710" ht="22.5" hidden="1" customHeight="1">
      <c r="B1710" s="992"/>
      <c r="C1710" s="992"/>
      <c r="D1710" s="1004">
        <f>sumif('الواردات'!H:H,A1710,'الواردات'!L:L)</f>
        <v>0</v>
      </c>
      <c r="E1710" s="999"/>
      <c r="F1710" s="999"/>
      <c r="H1710" s="985"/>
      <c r="I1710" s="985"/>
      <c r="J1710" s="985"/>
      <c r="K1710" s="985"/>
      <c r="L1710" s="985"/>
      <c r="M1710" s="985"/>
      <c r="N1710" s="985"/>
      <c r="P1710" s="985"/>
      <c r="Q1710" s="985"/>
      <c r="R1710" s="985"/>
      <c r="S1710" s="985"/>
      <c r="T1710" s="985"/>
      <c r="U1710" s="985"/>
      <c r="V1710" s="985"/>
      <c r="W1710" s="985"/>
    </row>
    <row r="1711" ht="22.5" hidden="1" customHeight="1">
      <c r="B1711" s="992"/>
      <c r="C1711" s="992"/>
      <c r="D1711" s="1004">
        <f>sumif('الواردات'!H:H,A1711,'الواردات'!L:L)</f>
        <v>0</v>
      </c>
      <c r="E1711" s="999"/>
      <c r="F1711" s="999"/>
      <c r="H1711" s="985"/>
      <c r="I1711" s="985"/>
      <c r="J1711" s="985"/>
      <c r="K1711" s="985"/>
      <c r="L1711" s="985"/>
      <c r="M1711" s="985"/>
      <c r="N1711" s="985"/>
      <c r="P1711" s="985"/>
      <c r="Q1711" s="985"/>
      <c r="R1711" s="985"/>
      <c r="S1711" s="985"/>
      <c r="T1711" s="985"/>
      <c r="U1711" s="985"/>
      <c r="V1711" s="985"/>
      <c r="W1711" s="985"/>
    </row>
    <row r="1712" ht="22.5" hidden="1" customHeight="1">
      <c r="B1712" s="992"/>
      <c r="C1712" s="992"/>
      <c r="D1712" s="1004">
        <f>sumif('الواردات'!H:H,A1712,'الواردات'!L:L)</f>
        <v>0</v>
      </c>
      <c r="E1712" s="999"/>
      <c r="F1712" s="999"/>
      <c r="H1712" s="985"/>
      <c r="I1712" s="985"/>
      <c r="J1712" s="985"/>
      <c r="K1712" s="985"/>
      <c r="L1712" s="985"/>
      <c r="M1712" s="985"/>
      <c r="N1712" s="985"/>
      <c r="P1712" s="985"/>
      <c r="Q1712" s="985"/>
      <c r="R1712" s="985"/>
      <c r="S1712" s="985"/>
      <c r="T1712" s="985"/>
      <c r="U1712" s="985"/>
      <c r="V1712" s="985"/>
      <c r="W1712" s="985"/>
    </row>
    <row r="1713" ht="22.5" hidden="1" customHeight="1">
      <c r="B1713" s="992"/>
      <c r="C1713" s="992"/>
      <c r="D1713" s="1004">
        <f>sumif('الواردات'!H:H,A1713,'الواردات'!L:L)</f>
        <v>0</v>
      </c>
      <c r="E1713" s="999"/>
      <c r="F1713" s="999"/>
      <c r="H1713" s="985"/>
      <c r="I1713" s="985"/>
      <c r="J1713" s="985"/>
      <c r="K1713" s="985"/>
      <c r="L1713" s="985"/>
      <c r="M1713" s="985"/>
      <c r="N1713" s="985"/>
      <c r="P1713" s="985"/>
      <c r="Q1713" s="985"/>
      <c r="R1713" s="985"/>
      <c r="S1713" s="985"/>
      <c r="T1713" s="985"/>
      <c r="U1713" s="985"/>
      <c r="V1713" s="985"/>
      <c r="W1713" s="985"/>
    </row>
    <row r="1714" ht="22.5" hidden="1" customHeight="1">
      <c r="B1714" s="992"/>
      <c r="C1714" s="992"/>
      <c r="D1714" s="1004">
        <f>sumif('الواردات'!H:H,A1714,'الواردات'!L:L)</f>
        <v>0</v>
      </c>
      <c r="E1714" s="999"/>
      <c r="F1714" s="999"/>
      <c r="H1714" s="985"/>
      <c r="I1714" s="985"/>
      <c r="J1714" s="985"/>
      <c r="K1714" s="985"/>
      <c r="L1714" s="985"/>
      <c r="M1714" s="985"/>
      <c r="N1714" s="985"/>
      <c r="P1714" s="985"/>
      <c r="Q1714" s="985"/>
      <c r="R1714" s="985"/>
      <c r="S1714" s="985"/>
      <c r="T1714" s="985"/>
      <c r="U1714" s="985"/>
      <c r="V1714" s="985"/>
      <c r="W1714" s="985"/>
    </row>
    <row r="1715" ht="22.5" hidden="1" customHeight="1">
      <c r="B1715" s="992"/>
      <c r="C1715" s="992"/>
      <c r="D1715" s="1004">
        <f>sumif('الواردات'!H:H,A1715,'الواردات'!L:L)</f>
        <v>0</v>
      </c>
      <c r="E1715" s="999"/>
      <c r="F1715" s="999"/>
      <c r="H1715" s="985"/>
      <c r="I1715" s="985"/>
      <c r="J1715" s="985"/>
      <c r="K1715" s="985"/>
      <c r="L1715" s="985"/>
      <c r="M1715" s="985"/>
      <c r="N1715" s="985"/>
      <c r="P1715" s="985"/>
      <c r="Q1715" s="985"/>
      <c r="R1715" s="985"/>
      <c r="S1715" s="985"/>
      <c r="T1715" s="985"/>
      <c r="U1715" s="985"/>
      <c r="V1715" s="985"/>
      <c r="W1715" s="985"/>
    </row>
    <row r="1716" ht="22.5" hidden="1" customHeight="1">
      <c r="B1716" s="992"/>
      <c r="C1716" s="992"/>
      <c r="D1716" s="1004">
        <f>sumif('الواردات'!H:H,A1716,'الواردات'!L:L)</f>
        <v>0</v>
      </c>
      <c r="E1716" s="999"/>
      <c r="F1716" s="999"/>
      <c r="H1716" s="985"/>
      <c r="I1716" s="985"/>
      <c r="J1716" s="985"/>
      <c r="K1716" s="985"/>
      <c r="L1716" s="985"/>
      <c r="M1716" s="985"/>
      <c r="N1716" s="985"/>
      <c r="P1716" s="985"/>
      <c r="Q1716" s="985"/>
      <c r="R1716" s="985"/>
      <c r="S1716" s="985"/>
      <c r="T1716" s="985"/>
      <c r="U1716" s="985"/>
      <c r="V1716" s="985"/>
      <c r="W1716" s="985"/>
    </row>
    <row r="1717" ht="22.5" hidden="1" customHeight="1">
      <c r="B1717" s="992"/>
      <c r="C1717" s="992"/>
      <c r="D1717" s="1004">
        <f>sumif('الواردات'!H:H,A1717,'الواردات'!L:L)</f>
        <v>0</v>
      </c>
      <c r="E1717" s="999"/>
      <c r="F1717" s="999"/>
      <c r="H1717" s="985"/>
      <c r="I1717" s="985"/>
      <c r="J1717" s="985"/>
      <c r="K1717" s="985"/>
      <c r="L1717" s="985"/>
      <c r="M1717" s="985"/>
      <c r="N1717" s="985"/>
      <c r="P1717" s="985"/>
      <c r="Q1717" s="985"/>
      <c r="R1717" s="985"/>
      <c r="S1717" s="985"/>
      <c r="T1717" s="985"/>
      <c r="U1717" s="985"/>
      <c r="V1717" s="985"/>
      <c r="W1717" s="985"/>
    </row>
    <row r="1718" ht="22.5" hidden="1" customHeight="1">
      <c r="B1718" s="992"/>
      <c r="C1718" s="992"/>
      <c r="D1718" s="1004">
        <f>sumif('الواردات'!H:H,A1718,'الواردات'!L:L)</f>
        <v>0</v>
      </c>
      <c r="E1718" s="999"/>
      <c r="F1718" s="999"/>
      <c r="H1718" s="985"/>
      <c r="I1718" s="985"/>
      <c r="J1718" s="985"/>
      <c r="K1718" s="985"/>
      <c r="L1718" s="985"/>
      <c r="M1718" s="985"/>
      <c r="N1718" s="985"/>
      <c r="P1718" s="985"/>
      <c r="Q1718" s="985"/>
      <c r="R1718" s="985"/>
      <c r="S1718" s="985"/>
      <c r="T1718" s="985"/>
      <c r="U1718" s="985"/>
      <c r="V1718" s="985"/>
      <c r="W1718" s="985"/>
    </row>
    <row r="1719" ht="22.5" hidden="1" customHeight="1">
      <c r="B1719" s="992"/>
      <c r="C1719" s="992"/>
      <c r="D1719" s="1004">
        <f>sumif('الواردات'!H:H,A1719,'الواردات'!L:L)</f>
        <v>0</v>
      </c>
      <c r="E1719" s="999"/>
      <c r="F1719" s="999"/>
      <c r="H1719" s="985"/>
      <c r="I1719" s="985"/>
      <c r="J1719" s="985"/>
      <c r="K1719" s="985"/>
      <c r="L1719" s="985"/>
      <c r="M1719" s="985"/>
      <c r="N1719" s="985"/>
      <c r="P1719" s="985"/>
      <c r="Q1719" s="985"/>
      <c r="R1719" s="985"/>
      <c r="S1719" s="985"/>
      <c r="T1719" s="985"/>
      <c r="U1719" s="985"/>
      <c r="V1719" s="985"/>
      <c r="W1719" s="985"/>
    </row>
    <row r="1720" ht="22.5" hidden="1" customHeight="1">
      <c r="B1720" s="992"/>
      <c r="C1720" s="992"/>
      <c r="D1720" s="1004">
        <f>sumif('الواردات'!H:H,A1720,'الواردات'!L:L)</f>
        <v>0</v>
      </c>
      <c r="E1720" s="999"/>
      <c r="F1720" s="999"/>
      <c r="H1720" s="985"/>
      <c r="I1720" s="985"/>
      <c r="J1720" s="985"/>
      <c r="K1720" s="985"/>
      <c r="L1720" s="985"/>
      <c r="M1720" s="985"/>
      <c r="N1720" s="985"/>
      <c r="P1720" s="985"/>
      <c r="Q1720" s="985"/>
      <c r="R1720" s="985"/>
      <c r="S1720" s="985"/>
      <c r="T1720" s="985"/>
      <c r="U1720" s="985"/>
      <c r="V1720" s="985"/>
      <c r="W1720" s="985"/>
    </row>
    <row r="1721" ht="22.5" hidden="1" customHeight="1">
      <c r="B1721" s="992"/>
      <c r="C1721" s="992"/>
      <c r="D1721" s="1004">
        <f>sumif('الواردات'!H:H,A1721,'الواردات'!L:L)</f>
        <v>0</v>
      </c>
      <c r="E1721" s="999"/>
      <c r="F1721" s="999"/>
      <c r="H1721" s="985"/>
      <c r="I1721" s="985"/>
      <c r="J1721" s="985"/>
      <c r="K1721" s="985"/>
      <c r="L1721" s="985"/>
      <c r="M1721" s="985"/>
      <c r="N1721" s="985"/>
      <c r="P1721" s="985"/>
      <c r="Q1721" s="985"/>
      <c r="R1721" s="985"/>
      <c r="S1721" s="985"/>
      <c r="T1721" s="985"/>
      <c r="U1721" s="985"/>
      <c r="V1721" s="985"/>
      <c r="W1721" s="985"/>
    </row>
    <row r="1722" ht="22.5" hidden="1" customHeight="1">
      <c r="B1722" s="992"/>
      <c r="C1722" s="992"/>
      <c r="D1722" s="1004">
        <f>sumif('الواردات'!H:H,A1722,'الواردات'!L:L)</f>
        <v>0</v>
      </c>
      <c r="E1722" s="999"/>
      <c r="F1722" s="999"/>
      <c r="H1722" s="985"/>
      <c r="I1722" s="985"/>
      <c r="J1722" s="985"/>
      <c r="K1722" s="985"/>
      <c r="L1722" s="985"/>
      <c r="M1722" s="985"/>
      <c r="N1722" s="985"/>
      <c r="P1722" s="985"/>
      <c r="Q1722" s="985"/>
      <c r="R1722" s="985"/>
      <c r="S1722" s="985"/>
      <c r="T1722" s="985"/>
      <c r="U1722" s="985"/>
      <c r="V1722" s="985"/>
      <c r="W1722" s="985"/>
    </row>
    <row r="1723" ht="22.5" hidden="1" customHeight="1">
      <c r="B1723" s="992"/>
      <c r="C1723" s="992"/>
      <c r="D1723" s="1004">
        <f>sumif('الواردات'!H:H,A1723,'الواردات'!L:L)</f>
        <v>0</v>
      </c>
      <c r="E1723" s="999"/>
      <c r="F1723" s="999"/>
      <c r="H1723" s="985"/>
      <c r="I1723" s="985"/>
      <c r="J1723" s="985"/>
      <c r="K1723" s="985"/>
      <c r="L1723" s="985"/>
      <c r="M1723" s="985"/>
      <c r="N1723" s="985"/>
      <c r="P1723" s="985"/>
      <c r="Q1723" s="985"/>
      <c r="R1723" s="985"/>
      <c r="S1723" s="985"/>
      <c r="T1723" s="985"/>
      <c r="U1723" s="985"/>
      <c r="V1723" s="985"/>
      <c r="W1723" s="985"/>
    </row>
    <row r="1724" ht="22.5" hidden="1" customHeight="1">
      <c r="B1724" s="992"/>
      <c r="C1724" s="992"/>
      <c r="D1724" s="1004">
        <f>sumif('الواردات'!H:H,A1724,'الواردات'!L:L)</f>
        <v>0</v>
      </c>
      <c r="E1724" s="999"/>
      <c r="F1724" s="999"/>
      <c r="H1724" s="985"/>
      <c r="I1724" s="985"/>
      <c r="J1724" s="985"/>
      <c r="K1724" s="985"/>
      <c r="L1724" s="985"/>
      <c r="M1724" s="985"/>
      <c r="N1724" s="985"/>
      <c r="P1724" s="985"/>
      <c r="Q1724" s="985"/>
      <c r="R1724" s="985"/>
      <c r="S1724" s="985"/>
      <c r="T1724" s="985"/>
      <c r="U1724" s="985"/>
      <c r="V1724" s="985"/>
      <c r="W1724" s="985"/>
    </row>
    <row r="1725" ht="22.5" hidden="1" customHeight="1">
      <c r="B1725" s="992"/>
      <c r="C1725" s="992"/>
      <c r="D1725" s="1004">
        <f>sumif('الواردات'!H:H,A1725,'الواردات'!L:L)</f>
        <v>0</v>
      </c>
      <c r="E1725" s="999"/>
      <c r="F1725" s="999"/>
      <c r="H1725" s="985"/>
      <c r="I1725" s="985"/>
      <c r="J1725" s="985"/>
      <c r="K1725" s="985"/>
      <c r="L1725" s="985"/>
      <c r="M1725" s="985"/>
      <c r="N1725" s="985"/>
      <c r="P1725" s="985"/>
      <c r="Q1725" s="985"/>
      <c r="R1725" s="985"/>
      <c r="S1725" s="985"/>
      <c r="T1725" s="985"/>
      <c r="U1725" s="985"/>
      <c r="V1725" s="985"/>
      <c r="W1725" s="985"/>
    </row>
    <row r="1726" ht="22.5" hidden="1" customHeight="1">
      <c r="B1726" s="992"/>
      <c r="C1726" s="992"/>
      <c r="D1726" s="1004">
        <f>sumif('الواردات'!H:H,A1726,'الواردات'!L:L)</f>
        <v>0</v>
      </c>
      <c r="E1726" s="999"/>
      <c r="F1726" s="999"/>
      <c r="H1726" s="985"/>
      <c r="I1726" s="985"/>
      <c r="J1726" s="985"/>
      <c r="K1726" s="985"/>
      <c r="L1726" s="985"/>
      <c r="M1726" s="985"/>
      <c r="N1726" s="985"/>
      <c r="P1726" s="985"/>
      <c r="Q1726" s="985"/>
      <c r="R1726" s="985"/>
      <c r="S1726" s="985"/>
      <c r="T1726" s="985"/>
      <c r="U1726" s="985"/>
      <c r="V1726" s="985"/>
      <c r="W1726" s="985"/>
    </row>
    <row r="1727" ht="22.5" hidden="1" customHeight="1">
      <c r="B1727" s="992"/>
      <c r="C1727" s="992"/>
      <c r="D1727" s="1004">
        <f>sumif('الواردات'!H:H,A1727,'الواردات'!L:L)</f>
        <v>0</v>
      </c>
      <c r="E1727" s="999"/>
      <c r="F1727" s="999"/>
      <c r="H1727" s="985"/>
      <c r="I1727" s="985"/>
      <c r="J1727" s="985"/>
      <c r="K1727" s="985"/>
      <c r="L1727" s="985"/>
      <c r="M1727" s="985"/>
      <c r="N1727" s="985"/>
      <c r="P1727" s="985"/>
      <c r="Q1727" s="985"/>
      <c r="R1727" s="985"/>
      <c r="S1727" s="985"/>
      <c r="T1727" s="985"/>
      <c r="U1727" s="985"/>
      <c r="V1727" s="985"/>
      <c r="W1727" s="985"/>
    </row>
    <row r="1728" ht="22.5" hidden="1" customHeight="1">
      <c r="B1728" s="992"/>
      <c r="C1728" s="992"/>
      <c r="D1728" s="1004">
        <f>sumif('الواردات'!H:H,A1728,'الواردات'!L:L)</f>
        <v>0</v>
      </c>
      <c r="E1728" s="999"/>
      <c r="F1728" s="999"/>
      <c r="H1728" s="985"/>
      <c r="I1728" s="985"/>
      <c r="J1728" s="985"/>
      <c r="K1728" s="985"/>
      <c r="L1728" s="985"/>
      <c r="M1728" s="985"/>
      <c r="N1728" s="985"/>
      <c r="P1728" s="985"/>
      <c r="Q1728" s="985"/>
      <c r="R1728" s="985"/>
      <c r="S1728" s="985"/>
      <c r="T1728" s="985"/>
      <c r="U1728" s="985"/>
      <c r="V1728" s="985"/>
      <c r="W1728" s="985"/>
    </row>
    <row r="1729" ht="22.5" hidden="1" customHeight="1">
      <c r="B1729" s="992"/>
      <c r="C1729" s="992"/>
      <c r="D1729" s="1004">
        <f>sumif('الواردات'!H:H,A1729,'الواردات'!L:L)</f>
        <v>0</v>
      </c>
      <c r="E1729" s="999"/>
      <c r="F1729" s="999"/>
      <c r="H1729" s="985"/>
      <c r="I1729" s="985"/>
      <c r="J1729" s="985"/>
      <c r="K1729" s="985"/>
      <c r="L1729" s="985"/>
      <c r="M1729" s="985"/>
      <c r="N1729" s="985"/>
      <c r="P1729" s="985"/>
      <c r="Q1729" s="985"/>
      <c r="R1729" s="985"/>
      <c r="S1729" s="985"/>
      <c r="T1729" s="985"/>
      <c r="U1729" s="985"/>
      <c r="V1729" s="985"/>
      <c r="W1729" s="985"/>
    </row>
    <row r="1730" ht="22.5" hidden="1" customHeight="1">
      <c r="B1730" s="992"/>
      <c r="C1730" s="992"/>
      <c r="D1730" s="1004">
        <f>sumif('الواردات'!H:H,A1730,'الواردات'!L:L)</f>
        <v>0</v>
      </c>
      <c r="E1730" s="999"/>
      <c r="F1730" s="999"/>
      <c r="H1730" s="985"/>
      <c r="I1730" s="985"/>
      <c r="J1730" s="985"/>
      <c r="K1730" s="985"/>
      <c r="L1730" s="985"/>
      <c r="M1730" s="985"/>
      <c r="N1730" s="985"/>
      <c r="P1730" s="985"/>
      <c r="Q1730" s="985"/>
      <c r="R1730" s="985"/>
      <c r="S1730" s="985"/>
      <c r="T1730" s="985"/>
      <c r="U1730" s="985"/>
      <c r="V1730" s="985"/>
      <c r="W1730" s="985"/>
    </row>
    <row r="1731" ht="22.5" hidden="1" customHeight="1">
      <c r="B1731" s="992"/>
      <c r="C1731" s="992"/>
      <c r="D1731" s="1004">
        <f>sumif('الواردات'!H:H,A1731,'الواردات'!L:L)</f>
        <v>0</v>
      </c>
      <c r="E1731" s="999"/>
      <c r="F1731" s="999"/>
      <c r="H1731" s="985"/>
      <c r="I1731" s="985"/>
      <c r="J1731" s="985"/>
      <c r="K1731" s="985"/>
      <c r="L1731" s="985"/>
      <c r="M1731" s="985"/>
      <c r="N1731" s="985"/>
      <c r="P1731" s="985"/>
      <c r="Q1731" s="985"/>
      <c r="R1731" s="985"/>
      <c r="S1731" s="985"/>
      <c r="T1731" s="985"/>
      <c r="U1731" s="985"/>
      <c r="V1731" s="985"/>
      <c r="W1731" s="985"/>
    </row>
    <row r="1732" ht="22.5" hidden="1" customHeight="1">
      <c r="B1732" s="992"/>
      <c r="C1732" s="992"/>
      <c r="D1732" s="1004">
        <f>sumif('الواردات'!H:H,A1732,'الواردات'!L:L)</f>
        <v>0</v>
      </c>
      <c r="E1732" s="999"/>
      <c r="F1732" s="999"/>
      <c r="H1732" s="985"/>
      <c r="I1732" s="985"/>
      <c r="J1732" s="985"/>
      <c r="K1732" s="985"/>
      <c r="L1732" s="985"/>
      <c r="M1732" s="985"/>
      <c r="N1732" s="985"/>
      <c r="P1732" s="985"/>
      <c r="Q1732" s="985"/>
      <c r="R1732" s="985"/>
      <c r="S1732" s="985"/>
      <c r="T1732" s="985"/>
      <c r="U1732" s="985"/>
      <c r="V1732" s="985"/>
      <c r="W1732" s="985"/>
    </row>
    <row r="1733" ht="22.5" hidden="1" customHeight="1">
      <c r="B1733" s="992"/>
      <c r="C1733" s="992"/>
      <c r="D1733" s="1004">
        <f>sumif('الواردات'!H:H,A1733,'الواردات'!L:L)</f>
        <v>0</v>
      </c>
      <c r="E1733" s="999"/>
      <c r="F1733" s="999"/>
      <c r="H1733" s="985"/>
      <c r="I1733" s="985"/>
      <c r="J1733" s="985"/>
      <c r="K1733" s="985"/>
      <c r="L1733" s="985"/>
      <c r="M1733" s="985"/>
      <c r="N1733" s="985"/>
      <c r="P1733" s="985"/>
      <c r="Q1733" s="985"/>
      <c r="R1733" s="985"/>
      <c r="S1733" s="985"/>
      <c r="T1733" s="985"/>
      <c r="U1733" s="985"/>
      <c r="V1733" s="985"/>
      <c r="W1733" s="985"/>
    </row>
    <row r="1734" ht="22.5" hidden="1" customHeight="1">
      <c r="B1734" s="992"/>
      <c r="C1734" s="992"/>
      <c r="D1734" s="1004">
        <f>sumif('الواردات'!H:H,A1734,'الواردات'!L:L)</f>
        <v>0</v>
      </c>
      <c r="E1734" s="999"/>
      <c r="F1734" s="999"/>
      <c r="H1734" s="985"/>
      <c r="I1734" s="985"/>
      <c r="J1734" s="985"/>
      <c r="K1734" s="985"/>
      <c r="L1734" s="985"/>
      <c r="M1734" s="985"/>
      <c r="N1734" s="985"/>
      <c r="P1734" s="985"/>
      <c r="Q1734" s="985"/>
      <c r="R1734" s="985"/>
      <c r="S1734" s="985"/>
      <c r="T1734" s="985"/>
      <c r="U1734" s="985"/>
      <c r="V1734" s="985"/>
      <c r="W1734" s="985"/>
    </row>
    <row r="1735" ht="22.5" hidden="1" customHeight="1">
      <c r="B1735" s="992"/>
      <c r="C1735" s="992"/>
      <c r="D1735" s="1004">
        <f>sumif('الواردات'!H:H,A1735,'الواردات'!L:L)</f>
        <v>0</v>
      </c>
      <c r="E1735" s="999"/>
      <c r="F1735" s="999"/>
      <c r="H1735" s="985"/>
      <c r="I1735" s="985"/>
      <c r="J1735" s="985"/>
      <c r="K1735" s="985"/>
      <c r="L1735" s="985"/>
      <c r="M1735" s="985"/>
      <c r="N1735" s="985"/>
      <c r="P1735" s="985"/>
      <c r="Q1735" s="985"/>
      <c r="R1735" s="985"/>
      <c r="S1735" s="985"/>
      <c r="T1735" s="985"/>
      <c r="U1735" s="985"/>
      <c r="V1735" s="985"/>
      <c r="W1735" s="985"/>
    </row>
    <row r="1736" ht="22.5" hidden="1" customHeight="1">
      <c r="B1736" s="992"/>
      <c r="C1736" s="992"/>
      <c r="D1736" s="1004">
        <f>sumif('الواردات'!H:H,A1736,'الواردات'!L:L)</f>
        <v>0</v>
      </c>
      <c r="E1736" s="999"/>
      <c r="F1736" s="999"/>
      <c r="H1736" s="985"/>
      <c r="I1736" s="985"/>
      <c r="J1736" s="985"/>
      <c r="K1736" s="985"/>
      <c r="L1736" s="985"/>
      <c r="M1736" s="985"/>
      <c r="N1736" s="985"/>
      <c r="P1736" s="985"/>
      <c r="Q1736" s="985"/>
      <c r="R1736" s="985"/>
      <c r="S1736" s="985"/>
      <c r="T1736" s="985"/>
      <c r="U1736" s="985"/>
      <c r="V1736" s="985"/>
      <c r="W1736" s="985"/>
    </row>
    <row r="1737" ht="22.5" hidden="1" customHeight="1">
      <c r="B1737" s="992"/>
      <c r="C1737" s="992"/>
      <c r="D1737" s="1004">
        <f>sumif('الواردات'!H:H,A1737,'الواردات'!L:L)</f>
        <v>0</v>
      </c>
      <c r="E1737" s="999"/>
      <c r="F1737" s="999"/>
      <c r="H1737" s="985"/>
      <c r="I1737" s="985"/>
      <c r="J1737" s="985"/>
      <c r="K1737" s="985"/>
      <c r="L1737" s="985"/>
      <c r="M1737" s="985"/>
      <c r="N1737" s="985"/>
      <c r="P1737" s="985"/>
      <c r="Q1737" s="985"/>
      <c r="R1737" s="985"/>
      <c r="S1737" s="985"/>
      <c r="T1737" s="985"/>
      <c r="U1737" s="985"/>
      <c r="V1737" s="985"/>
      <c r="W1737" s="985"/>
    </row>
    <row r="1738" ht="22.5" hidden="1" customHeight="1">
      <c r="B1738" s="992"/>
      <c r="C1738" s="992"/>
      <c r="D1738" s="1004">
        <f>sumif('الواردات'!H:H,A1738,'الواردات'!L:L)</f>
        <v>0</v>
      </c>
      <c r="E1738" s="999"/>
      <c r="F1738" s="999"/>
      <c r="H1738" s="985"/>
      <c r="I1738" s="985"/>
      <c r="J1738" s="985"/>
      <c r="K1738" s="985"/>
      <c r="L1738" s="985"/>
      <c r="M1738" s="985"/>
      <c r="N1738" s="985"/>
      <c r="P1738" s="985"/>
      <c r="Q1738" s="985"/>
      <c r="R1738" s="985"/>
      <c r="S1738" s="985"/>
      <c r="T1738" s="985"/>
      <c r="U1738" s="985"/>
      <c r="V1738" s="985"/>
      <c r="W1738" s="985"/>
    </row>
    <row r="1739" ht="22.5" hidden="1" customHeight="1">
      <c r="B1739" s="992"/>
      <c r="C1739" s="992"/>
      <c r="D1739" s="1004">
        <f>sumif('الواردات'!H:H,A1739,'الواردات'!L:L)</f>
        <v>0</v>
      </c>
      <c r="E1739" s="999"/>
      <c r="F1739" s="999"/>
      <c r="H1739" s="985"/>
      <c r="I1739" s="985"/>
      <c r="J1739" s="985"/>
      <c r="K1739" s="985"/>
      <c r="L1739" s="985"/>
      <c r="M1739" s="985"/>
      <c r="N1739" s="985"/>
      <c r="P1739" s="985"/>
      <c r="Q1739" s="985"/>
      <c r="R1739" s="985"/>
      <c r="S1739" s="985"/>
      <c r="T1739" s="985"/>
      <c r="U1739" s="985"/>
      <c r="V1739" s="985"/>
      <c r="W1739" s="985"/>
    </row>
    <row r="1740" ht="22.5" hidden="1" customHeight="1">
      <c r="B1740" s="992"/>
      <c r="C1740" s="992"/>
      <c r="D1740" s="1004">
        <f>sumif('الواردات'!H:H,A1740,'الواردات'!L:L)</f>
        <v>0</v>
      </c>
      <c r="E1740" s="999"/>
      <c r="F1740" s="999"/>
      <c r="H1740" s="985"/>
      <c r="I1740" s="985"/>
      <c r="J1740" s="985"/>
      <c r="K1740" s="985"/>
      <c r="L1740" s="985"/>
      <c r="M1740" s="985"/>
      <c r="N1740" s="985"/>
      <c r="P1740" s="985"/>
      <c r="Q1740" s="985"/>
      <c r="R1740" s="985"/>
      <c r="S1740" s="985"/>
      <c r="T1740" s="985"/>
      <c r="U1740" s="985"/>
      <c r="V1740" s="985"/>
      <c r="W1740" s="985"/>
    </row>
    <row r="1741" ht="22.5" hidden="1" customHeight="1">
      <c r="B1741" s="992"/>
      <c r="C1741" s="992"/>
      <c r="D1741" s="1004">
        <f>sumif('الواردات'!H:H,A1741,'الواردات'!L:L)</f>
        <v>0</v>
      </c>
      <c r="E1741" s="999"/>
      <c r="F1741" s="999"/>
      <c r="H1741" s="985"/>
      <c r="I1741" s="985"/>
      <c r="J1741" s="985"/>
      <c r="K1741" s="985"/>
      <c r="L1741" s="985"/>
      <c r="M1741" s="985"/>
      <c r="N1741" s="985"/>
      <c r="P1741" s="985"/>
      <c r="Q1741" s="985"/>
      <c r="R1741" s="985"/>
      <c r="S1741" s="985"/>
      <c r="T1741" s="985"/>
      <c r="U1741" s="985"/>
      <c r="V1741" s="985"/>
      <c r="W1741" s="985"/>
    </row>
    <row r="1742" ht="22.5" hidden="1" customHeight="1">
      <c r="B1742" s="992"/>
      <c r="C1742" s="992"/>
      <c r="D1742" s="1004">
        <f>sumif('الواردات'!H:H,A1742,'الواردات'!L:L)</f>
        <v>0</v>
      </c>
      <c r="E1742" s="999"/>
      <c r="F1742" s="999"/>
      <c r="H1742" s="985"/>
      <c r="I1742" s="985"/>
      <c r="J1742" s="985"/>
      <c r="K1742" s="985"/>
      <c r="L1742" s="985"/>
      <c r="M1742" s="985"/>
      <c r="N1742" s="985"/>
      <c r="P1742" s="985"/>
      <c r="Q1742" s="985"/>
      <c r="R1742" s="985"/>
      <c r="S1742" s="985"/>
      <c r="T1742" s="985"/>
      <c r="U1742" s="985"/>
      <c r="V1742" s="985"/>
      <c r="W1742" s="985"/>
    </row>
    <row r="1743" ht="22.5" hidden="1" customHeight="1">
      <c r="B1743" s="992"/>
      <c r="C1743" s="992"/>
      <c r="D1743" s="1004">
        <f>sumif('الواردات'!H:H,A1743,'الواردات'!L:L)</f>
        <v>0</v>
      </c>
      <c r="E1743" s="999"/>
      <c r="F1743" s="999"/>
      <c r="H1743" s="985"/>
      <c r="I1743" s="985"/>
      <c r="J1743" s="985"/>
      <c r="K1743" s="985"/>
      <c r="L1743" s="985"/>
      <c r="M1743" s="985"/>
      <c r="N1743" s="985"/>
      <c r="P1743" s="985"/>
      <c r="Q1743" s="985"/>
      <c r="R1743" s="985"/>
      <c r="S1743" s="985"/>
      <c r="T1743" s="985"/>
      <c r="U1743" s="985"/>
      <c r="V1743" s="985"/>
      <c r="W1743" s="985"/>
    </row>
    <row r="1744" ht="22.5" hidden="1" customHeight="1">
      <c r="B1744" s="992"/>
      <c r="C1744" s="992"/>
      <c r="D1744" s="1004">
        <f>sumif('الواردات'!H:H,A1744,'الواردات'!L:L)</f>
        <v>0</v>
      </c>
      <c r="E1744" s="999"/>
      <c r="F1744" s="999"/>
      <c r="H1744" s="985"/>
      <c r="I1744" s="985"/>
      <c r="J1744" s="985"/>
      <c r="K1744" s="985"/>
      <c r="L1744" s="985"/>
      <c r="M1744" s="985"/>
      <c r="N1744" s="985"/>
      <c r="P1744" s="985"/>
      <c r="Q1744" s="985"/>
      <c r="R1744" s="985"/>
      <c r="S1744" s="985"/>
      <c r="T1744" s="985"/>
      <c r="U1744" s="985"/>
      <c r="V1744" s="985"/>
      <c r="W1744" s="985"/>
    </row>
    <row r="1745" ht="22.5" hidden="1" customHeight="1">
      <c r="B1745" s="992"/>
      <c r="C1745" s="992"/>
      <c r="D1745" s="1004">
        <f>sumif('الواردات'!H:H,A1745,'الواردات'!L:L)</f>
        <v>0</v>
      </c>
      <c r="E1745" s="999"/>
      <c r="F1745" s="999"/>
      <c r="H1745" s="985"/>
      <c r="I1745" s="985"/>
      <c r="J1745" s="985"/>
      <c r="K1745" s="985"/>
      <c r="L1745" s="985"/>
      <c r="M1745" s="985"/>
      <c r="N1745" s="985"/>
      <c r="P1745" s="985"/>
      <c r="Q1745" s="985"/>
      <c r="R1745" s="985"/>
      <c r="S1745" s="985"/>
      <c r="T1745" s="985"/>
      <c r="U1745" s="985"/>
      <c r="V1745" s="985"/>
      <c r="W1745" s="985"/>
    </row>
    <row r="1746" ht="22.5" hidden="1" customHeight="1">
      <c r="B1746" s="992"/>
      <c r="C1746" s="992"/>
      <c r="D1746" s="1004">
        <f>sumif('الواردات'!H:H,A1746,'الواردات'!L:L)</f>
        <v>0</v>
      </c>
      <c r="E1746" s="999"/>
      <c r="F1746" s="999"/>
      <c r="H1746" s="985"/>
      <c r="I1746" s="985"/>
      <c r="J1746" s="985"/>
      <c r="K1746" s="985"/>
      <c r="L1746" s="985"/>
      <c r="M1746" s="985"/>
      <c r="N1746" s="985"/>
      <c r="P1746" s="985"/>
      <c r="Q1746" s="985"/>
      <c r="R1746" s="985"/>
      <c r="S1746" s="985"/>
      <c r="T1746" s="985"/>
      <c r="U1746" s="985"/>
      <c r="V1746" s="985"/>
      <c r="W1746" s="985"/>
    </row>
    <row r="1747" ht="22.5" hidden="1" customHeight="1">
      <c r="B1747" s="992"/>
      <c r="C1747" s="992"/>
      <c r="D1747" s="1004">
        <f>sumif('الواردات'!H:H,A1747,'الواردات'!L:L)</f>
        <v>0</v>
      </c>
      <c r="E1747" s="999"/>
      <c r="F1747" s="999"/>
      <c r="H1747" s="985"/>
      <c r="I1747" s="985"/>
      <c r="J1747" s="985"/>
      <c r="K1747" s="985"/>
      <c r="L1747" s="985"/>
      <c r="M1747" s="985"/>
      <c r="N1747" s="985"/>
      <c r="P1747" s="985"/>
      <c r="Q1747" s="985"/>
      <c r="R1747" s="985"/>
      <c r="S1747" s="985"/>
      <c r="T1747" s="985"/>
      <c r="U1747" s="985"/>
      <c r="V1747" s="985"/>
      <c r="W1747" s="985"/>
    </row>
    <row r="1748" ht="22.5" hidden="1" customHeight="1">
      <c r="B1748" s="992"/>
      <c r="C1748" s="992"/>
      <c r="D1748" s="1004">
        <f>sumif('الواردات'!H:H,A1748,'الواردات'!L:L)</f>
        <v>0</v>
      </c>
      <c r="E1748" s="999"/>
      <c r="F1748" s="999"/>
      <c r="H1748" s="985"/>
      <c r="I1748" s="985"/>
      <c r="J1748" s="985"/>
      <c r="K1748" s="985"/>
      <c r="L1748" s="985"/>
      <c r="M1748" s="985"/>
      <c r="N1748" s="985"/>
      <c r="P1748" s="985"/>
      <c r="Q1748" s="985"/>
      <c r="R1748" s="985"/>
      <c r="S1748" s="985"/>
      <c r="T1748" s="985"/>
      <c r="U1748" s="985"/>
      <c r="V1748" s="985"/>
      <c r="W1748" s="985"/>
    </row>
    <row r="1749" ht="22.5" hidden="1" customHeight="1">
      <c r="B1749" s="992"/>
      <c r="C1749" s="992"/>
      <c r="D1749" s="1004">
        <f>sumif('الواردات'!H:H,A1749,'الواردات'!L:L)</f>
        <v>0</v>
      </c>
      <c r="E1749" s="999"/>
      <c r="F1749" s="999"/>
      <c r="H1749" s="985"/>
      <c r="I1749" s="985"/>
      <c r="J1749" s="985"/>
      <c r="K1749" s="985"/>
      <c r="L1749" s="985"/>
      <c r="M1749" s="985"/>
      <c r="N1749" s="985"/>
      <c r="P1749" s="985"/>
      <c r="Q1749" s="985"/>
      <c r="R1749" s="985"/>
      <c r="S1749" s="985"/>
      <c r="T1749" s="985"/>
      <c r="U1749" s="985"/>
      <c r="V1749" s="985"/>
      <c r="W1749" s="985"/>
    </row>
    <row r="1750" ht="22.5" hidden="1" customHeight="1">
      <c r="B1750" s="992"/>
      <c r="C1750" s="992"/>
      <c r="D1750" s="1004">
        <f>sumif('الواردات'!H:H,A1750,'الواردات'!L:L)</f>
        <v>0</v>
      </c>
      <c r="E1750" s="999"/>
      <c r="F1750" s="999"/>
      <c r="H1750" s="985"/>
      <c r="I1750" s="985"/>
      <c r="J1750" s="985"/>
      <c r="K1750" s="985"/>
      <c r="L1750" s="985"/>
      <c r="M1750" s="985"/>
      <c r="N1750" s="985"/>
      <c r="P1750" s="985"/>
      <c r="Q1750" s="985"/>
      <c r="R1750" s="985"/>
      <c r="S1750" s="985"/>
      <c r="T1750" s="985"/>
      <c r="U1750" s="985"/>
      <c r="V1750" s="985"/>
      <c r="W1750" s="985"/>
    </row>
    <row r="1751" ht="22.5" hidden="1" customHeight="1">
      <c r="B1751" s="992"/>
      <c r="C1751" s="992"/>
      <c r="D1751" s="1004">
        <f>sumif('الواردات'!H:H,A1751,'الواردات'!L:L)</f>
        <v>0</v>
      </c>
      <c r="E1751" s="999"/>
      <c r="F1751" s="999"/>
      <c r="H1751" s="985"/>
      <c r="I1751" s="985"/>
      <c r="J1751" s="985"/>
      <c r="K1751" s="985"/>
      <c r="L1751" s="985"/>
      <c r="M1751" s="985"/>
      <c r="N1751" s="985"/>
      <c r="P1751" s="985"/>
      <c r="Q1751" s="985"/>
      <c r="R1751" s="985"/>
      <c r="S1751" s="985"/>
      <c r="T1751" s="985"/>
      <c r="U1751" s="985"/>
      <c r="V1751" s="985"/>
      <c r="W1751" s="985"/>
    </row>
    <row r="1752" ht="22.5" hidden="1" customHeight="1">
      <c r="B1752" s="992"/>
      <c r="C1752" s="992"/>
      <c r="D1752" s="1004">
        <f>sumif('الواردات'!H:H,A1752,'الواردات'!L:L)</f>
        <v>0</v>
      </c>
      <c r="E1752" s="999"/>
      <c r="F1752" s="999"/>
      <c r="H1752" s="985"/>
      <c r="I1752" s="985"/>
      <c r="J1752" s="985"/>
      <c r="K1752" s="985"/>
      <c r="L1752" s="985"/>
      <c r="M1752" s="985"/>
      <c r="N1752" s="985"/>
      <c r="P1752" s="985"/>
      <c r="Q1752" s="985"/>
      <c r="R1752" s="985"/>
      <c r="S1752" s="985"/>
      <c r="T1752" s="985"/>
      <c r="U1752" s="985"/>
      <c r="V1752" s="985"/>
      <c r="W1752" s="985"/>
    </row>
    <row r="1753" ht="22.5" hidden="1" customHeight="1">
      <c r="B1753" s="992"/>
      <c r="C1753" s="992"/>
      <c r="D1753" s="1004">
        <f>sumif('الواردات'!H:H,A1753,'الواردات'!L:L)</f>
        <v>0</v>
      </c>
      <c r="E1753" s="999"/>
      <c r="F1753" s="999"/>
      <c r="H1753" s="985"/>
      <c r="I1753" s="985"/>
      <c r="J1753" s="985"/>
      <c r="K1753" s="985"/>
      <c r="L1753" s="985"/>
      <c r="M1753" s="985"/>
      <c r="N1753" s="985"/>
      <c r="P1753" s="985"/>
      <c r="Q1753" s="985"/>
      <c r="R1753" s="985"/>
      <c r="S1753" s="985"/>
      <c r="T1753" s="985"/>
      <c r="U1753" s="985"/>
      <c r="V1753" s="985"/>
      <c r="W1753" s="985"/>
    </row>
    <row r="1754" ht="22.5" hidden="1" customHeight="1">
      <c r="B1754" s="992"/>
      <c r="C1754" s="992"/>
      <c r="D1754" s="1004">
        <f>sumif('الواردات'!H:H,A1754,'الواردات'!L:L)</f>
        <v>0</v>
      </c>
      <c r="E1754" s="999"/>
      <c r="F1754" s="999"/>
      <c r="H1754" s="985"/>
      <c r="I1754" s="985"/>
      <c r="J1754" s="985"/>
      <c r="K1754" s="985"/>
      <c r="L1754" s="985"/>
      <c r="M1754" s="985"/>
      <c r="N1754" s="985"/>
      <c r="P1754" s="985"/>
      <c r="Q1754" s="985"/>
      <c r="R1754" s="985"/>
      <c r="S1754" s="985"/>
      <c r="T1754" s="985"/>
      <c r="U1754" s="985"/>
      <c r="V1754" s="985"/>
      <c r="W1754" s="985"/>
    </row>
    <row r="1755" ht="22.5" hidden="1" customHeight="1">
      <c r="B1755" s="992"/>
      <c r="C1755" s="992"/>
      <c r="D1755" s="1004">
        <f>sumif('الواردات'!H:H,A1755,'الواردات'!L:L)</f>
        <v>0</v>
      </c>
      <c r="E1755" s="999"/>
      <c r="F1755" s="999"/>
      <c r="H1755" s="985"/>
      <c r="I1755" s="985"/>
      <c r="J1755" s="985"/>
      <c r="K1755" s="985"/>
      <c r="L1755" s="985"/>
      <c r="M1755" s="985"/>
      <c r="N1755" s="985"/>
      <c r="P1755" s="985"/>
      <c r="Q1755" s="985"/>
      <c r="R1755" s="985"/>
      <c r="S1755" s="985"/>
      <c r="T1755" s="985"/>
      <c r="U1755" s="985"/>
      <c r="V1755" s="985"/>
      <c r="W1755" s="985"/>
    </row>
    <row r="1756" ht="22.5" hidden="1" customHeight="1">
      <c r="B1756" s="992"/>
      <c r="C1756" s="992"/>
      <c r="D1756" s="1004">
        <f>sumif('الواردات'!H:H,A1756,'الواردات'!L:L)</f>
        <v>0</v>
      </c>
      <c r="E1756" s="999"/>
      <c r="F1756" s="999"/>
      <c r="H1756" s="985"/>
      <c r="I1756" s="985"/>
      <c r="J1756" s="985"/>
      <c r="K1756" s="985"/>
      <c r="L1756" s="985"/>
      <c r="M1756" s="985"/>
      <c r="N1756" s="985"/>
      <c r="P1756" s="985"/>
      <c r="Q1756" s="985"/>
      <c r="R1756" s="985"/>
      <c r="S1756" s="985"/>
      <c r="T1756" s="985"/>
      <c r="U1756" s="985"/>
      <c r="V1756" s="985"/>
      <c r="W1756" s="985"/>
    </row>
    <row r="1757" ht="22.5" hidden="1" customHeight="1">
      <c r="B1757" s="992"/>
      <c r="C1757" s="992"/>
      <c r="D1757" s="1004">
        <f>sumif('الواردات'!H:H,A1757,'الواردات'!L:L)</f>
        <v>0</v>
      </c>
      <c r="E1757" s="999"/>
      <c r="F1757" s="999"/>
      <c r="H1757" s="985"/>
      <c r="I1757" s="985"/>
      <c r="J1757" s="985"/>
      <c r="K1757" s="985"/>
      <c r="L1757" s="985"/>
      <c r="M1757" s="985"/>
      <c r="N1757" s="985"/>
      <c r="P1757" s="985"/>
      <c r="Q1757" s="985"/>
      <c r="R1757" s="985"/>
      <c r="S1757" s="985"/>
      <c r="T1757" s="985"/>
      <c r="U1757" s="985"/>
      <c r="V1757" s="985"/>
      <c r="W1757" s="985"/>
    </row>
    <row r="1758" ht="22.5" hidden="1" customHeight="1">
      <c r="B1758" s="992"/>
      <c r="C1758" s="992"/>
      <c r="D1758" s="1004">
        <f>sumif('الواردات'!H:H,A1758,'الواردات'!L:L)</f>
        <v>0</v>
      </c>
      <c r="E1758" s="999"/>
      <c r="F1758" s="999"/>
      <c r="H1758" s="985"/>
      <c r="I1758" s="985"/>
      <c r="J1758" s="985"/>
      <c r="K1758" s="985"/>
      <c r="L1758" s="985"/>
      <c r="M1758" s="985"/>
      <c r="N1758" s="985"/>
      <c r="P1758" s="985"/>
      <c r="Q1758" s="985"/>
      <c r="R1758" s="985"/>
      <c r="S1758" s="985"/>
      <c r="T1758" s="985"/>
      <c r="U1758" s="985"/>
      <c r="V1758" s="985"/>
      <c r="W1758" s="985"/>
    </row>
    <row r="1759" ht="22.5" hidden="1" customHeight="1">
      <c r="B1759" s="992"/>
      <c r="C1759" s="992"/>
      <c r="D1759" s="1004">
        <f>sumif('الواردات'!H:H,A1759,'الواردات'!L:L)</f>
        <v>0</v>
      </c>
      <c r="E1759" s="999"/>
      <c r="F1759" s="999"/>
      <c r="H1759" s="985"/>
      <c r="I1759" s="985"/>
      <c r="J1759" s="985"/>
      <c r="K1759" s="985"/>
      <c r="L1759" s="985"/>
      <c r="M1759" s="985"/>
      <c r="N1759" s="985"/>
      <c r="P1759" s="985"/>
      <c r="Q1759" s="985"/>
      <c r="R1759" s="985"/>
      <c r="S1759" s="985"/>
      <c r="T1759" s="985"/>
      <c r="U1759" s="985"/>
      <c r="V1759" s="985"/>
      <c r="W1759" s="985"/>
    </row>
    <row r="1760" ht="22.5" hidden="1" customHeight="1">
      <c r="B1760" s="992"/>
      <c r="C1760" s="992"/>
      <c r="D1760" s="1004">
        <f>sumif('الواردات'!H:H,A1760,'الواردات'!L:L)</f>
        <v>0</v>
      </c>
      <c r="E1760" s="999"/>
      <c r="F1760" s="999"/>
      <c r="H1760" s="985"/>
      <c r="I1760" s="985"/>
      <c r="J1760" s="985"/>
      <c r="K1760" s="985"/>
      <c r="L1760" s="985"/>
      <c r="M1760" s="985"/>
      <c r="N1760" s="985"/>
      <c r="P1760" s="985"/>
      <c r="Q1760" s="985"/>
      <c r="R1760" s="985"/>
      <c r="S1760" s="985"/>
      <c r="T1760" s="985"/>
      <c r="U1760" s="985"/>
      <c r="V1760" s="985"/>
      <c r="W1760" s="985"/>
    </row>
    <row r="1761" ht="22.5" hidden="1" customHeight="1">
      <c r="B1761" s="992"/>
      <c r="C1761" s="992"/>
      <c r="D1761" s="1004">
        <f>sumif('الواردات'!H:H,A1761,'الواردات'!L:L)</f>
        <v>0</v>
      </c>
      <c r="E1761" s="999"/>
      <c r="F1761" s="999"/>
      <c r="H1761" s="985"/>
      <c r="I1761" s="985"/>
      <c r="J1761" s="985"/>
      <c r="K1761" s="985"/>
      <c r="L1761" s="985"/>
      <c r="M1761" s="985"/>
      <c r="N1761" s="985"/>
      <c r="P1761" s="985"/>
      <c r="Q1761" s="985"/>
      <c r="R1761" s="985"/>
      <c r="S1761" s="985"/>
      <c r="T1761" s="985"/>
      <c r="U1761" s="985"/>
      <c r="V1761" s="985"/>
      <c r="W1761" s="985"/>
    </row>
    <row r="1762" ht="22.5" hidden="1" customHeight="1">
      <c r="B1762" s="992"/>
      <c r="C1762" s="992"/>
      <c r="D1762" s="1004">
        <f>sumif('الواردات'!H:H,A1762,'الواردات'!L:L)</f>
        <v>0</v>
      </c>
      <c r="E1762" s="999"/>
      <c r="F1762" s="999"/>
      <c r="H1762" s="985"/>
      <c r="I1762" s="985"/>
      <c r="J1762" s="985"/>
      <c r="K1762" s="985"/>
      <c r="L1762" s="985"/>
      <c r="M1762" s="985"/>
      <c r="N1762" s="985"/>
      <c r="P1762" s="985"/>
      <c r="Q1762" s="985"/>
      <c r="R1762" s="985"/>
      <c r="S1762" s="985"/>
      <c r="T1762" s="985"/>
      <c r="U1762" s="985"/>
      <c r="V1762" s="985"/>
      <c r="W1762" s="985"/>
    </row>
    <row r="1763" ht="22.5" hidden="1" customHeight="1">
      <c r="B1763" s="992"/>
      <c r="C1763" s="992"/>
      <c r="D1763" s="1004">
        <f>sumif('الواردات'!H:H,A1763,'الواردات'!L:L)</f>
        <v>0</v>
      </c>
      <c r="E1763" s="999"/>
      <c r="F1763" s="999"/>
      <c r="H1763" s="985"/>
      <c r="I1763" s="985"/>
      <c r="J1763" s="985"/>
      <c r="K1763" s="985"/>
      <c r="L1763" s="985"/>
      <c r="M1763" s="985"/>
      <c r="N1763" s="985"/>
      <c r="P1763" s="985"/>
      <c r="Q1763" s="985"/>
      <c r="R1763" s="985"/>
      <c r="S1763" s="985"/>
      <c r="T1763" s="985"/>
      <c r="U1763" s="985"/>
      <c r="V1763" s="985"/>
      <c r="W1763" s="985"/>
    </row>
    <row r="1764" ht="22.5" hidden="1" customHeight="1">
      <c r="B1764" s="992"/>
      <c r="C1764" s="992"/>
      <c r="D1764" s="1004">
        <f>sumif('الواردات'!H:H,A1764,'الواردات'!L:L)</f>
        <v>0</v>
      </c>
      <c r="E1764" s="999"/>
      <c r="F1764" s="999"/>
      <c r="H1764" s="985"/>
      <c r="I1764" s="985"/>
      <c r="J1764" s="985"/>
      <c r="K1764" s="985"/>
      <c r="L1764" s="985"/>
      <c r="M1764" s="985"/>
      <c r="N1764" s="985"/>
      <c r="P1764" s="985"/>
      <c r="Q1764" s="985"/>
      <c r="R1764" s="985"/>
      <c r="S1764" s="985"/>
      <c r="T1764" s="985"/>
      <c r="U1764" s="985"/>
      <c r="V1764" s="985"/>
      <c r="W1764" s="985"/>
    </row>
    <row r="1765" ht="22.5" hidden="1" customHeight="1">
      <c r="B1765" s="992"/>
      <c r="C1765" s="992"/>
      <c r="D1765" s="1004">
        <f>sumif('الواردات'!H:H,A1765,'الواردات'!L:L)</f>
        <v>0</v>
      </c>
      <c r="E1765" s="999"/>
      <c r="F1765" s="999"/>
      <c r="H1765" s="985"/>
      <c r="I1765" s="985"/>
      <c r="J1765" s="985"/>
      <c r="K1765" s="985"/>
      <c r="L1765" s="985"/>
      <c r="M1765" s="985"/>
      <c r="N1765" s="985"/>
      <c r="P1765" s="985"/>
      <c r="Q1765" s="985"/>
      <c r="R1765" s="985"/>
      <c r="S1765" s="985"/>
      <c r="T1765" s="985"/>
      <c r="U1765" s="985"/>
      <c r="V1765" s="985"/>
      <c r="W1765" s="985"/>
    </row>
    <row r="1766" ht="22.5" hidden="1" customHeight="1">
      <c r="B1766" s="992"/>
      <c r="C1766" s="992"/>
      <c r="D1766" s="1004">
        <f>sumif('الواردات'!H:H,A1766,'الواردات'!L:L)</f>
        <v>0</v>
      </c>
      <c r="E1766" s="999"/>
      <c r="F1766" s="999"/>
      <c r="H1766" s="985"/>
      <c r="I1766" s="985"/>
      <c r="J1766" s="985"/>
      <c r="K1766" s="985"/>
      <c r="L1766" s="985"/>
      <c r="M1766" s="985"/>
      <c r="N1766" s="985"/>
      <c r="P1766" s="985"/>
      <c r="Q1766" s="985"/>
      <c r="R1766" s="985"/>
      <c r="S1766" s="985"/>
      <c r="T1766" s="985"/>
      <c r="U1766" s="985"/>
      <c r="V1766" s="985"/>
      <c r="W1766" s="985"/>
    </row>
    <row r="1767" ht="22.5" hidden="1" customHeight="1">
      <c r="B1767" s="992"/>
      <c r="C1767" s="992"/>
      <c r="D1767" s="1004">
        <f>sumif('الواردات'!H:H,A1767,'الواردات'!L:L)</f>
        <v>0</v>
      </c>
      <c r="E1767" s="999"/>
      <c r="F1767" s="999"/>
      <c r="H1767" s="985"/>
      <c r="I1767" s="985"/>
      <c r="J1767" s="985"/>
      <c r="K1767" s="985"/>
      <c r="L1767" s="985"/>
      <c r="M1767" s="985"/>
      <c r="N1767" s="985"/>
      <c r="P1767" s="985"/>
      <c r="Q1767" s="985"/>
      <c r="R1767" s="985"/>
      <c r="S1767" s="985"/>
      <c r="T1767" s="985"/>
      <c r="U1767" s="985"/>
      <c r="V1767" s="985"/>
      <c r="W1767" s="985"/>
    </row>
    <row r="1768" ht="22.5" hidden="1" customHeight="1">
      <c r="B1768" s="992"/>
      <c r="C1768" s="992"/>
      <c r="D1768" s="1004">
        <f>sumif('الواردات'!H:H,A1768,'الواردات'!L:L)</f>
        <v>0</v>
      </c>
      <c r="E1768" s="999"/>
      <c r="F1768" s="999"/>
      <c r="H1768" s="985"/>
      <c r="I1768" s="985"/>
      <c r="J1768" s="985"/>
      <c r="K1768" s="985"/>
      <c r="L1768" s="985"/>
      <c r="M1768" s="985"/>
      <c r="N1768" s="985"/>
      <c r="P1768" s="985"/>
      <c r="Q1768" s="985"/>
      <c r="R1768" s="985"/>
      <c r="S1768" s="985"/>
      <c r="T1768" s="985"/>
      <c r="U1768" s="985"/>
      <c r="V1768" s="985"/>
      <c r="W1768" s="985"/>
    </row>
    <row r="1769" ht="22.5" hidden="1" customHeight="1">
      <c r="B1769" s="992"/>
      <c r="C1769" s="992"/>
      <c r="D1769" s="1004">
        <f>sumif('الواردات'!H:H,A1769,'الواردات'!L:L)</f>
        <v>0</v>
      </c>
      <c r="E1769" s="999"/>
      <c r="F1769" s="999"/>
      <c r="H1769" s="985"/>
      <c r="I1769" s="985"/>
      <c r="J1769" s="985"/>
      <c r="K1769" s="985"/>
      <c r="L1769" s="985"/>
      <c r="M1769" s="985"/>
      <c r="N1769" s="985"/>
      <c r="P1769" s="985"/>
      <c r="Q1769" s="985"/>
      <c r="R1769" s="985"/>
      <c r="S1769" s="985"/>
      <c r="T1769" s="985"/>
      <c r="U1769" s="985"/>
      <c r="V1769" s="985"/>
      <c r="W1769" s="985"/>
    </row>
    <row r="1770" ht="22.5" hidden="1" customHeight="1">
      <c r="B1770" s="992"/>
      <c r="C1770" s="992"/>
      <c r="D1770" s="1004">
        <f>sumif('الواردات'!H:H,A1770,'الواردات'!L:L)</f>
        <v>0</v>
      </c>
      <c r="E1770" s="999"/>
      <c r="F1770" s="999"/>
      <c r="H1770" s="985"/>
      <c r="I1770" s="985"/>
      <c r="J1770" s="985"/>
      <c r="K1770" s="985"/>
      <c r="L1770" s="985"/>
      <c r="M1770" s="985"/>
      <c r="N1770" s="985"/>
      <c r="P1770" s="985"/>
      <c r="Q1770" s="985"/>
      <c r="R1770" s="985"/>
      <c r="S1770" s="985"/>
      <c r="T1770" s="985"/>
      <c r="U1770" s="985"/>
      <c r="V1770" s="985"/>
      <c r="W1770" s="985"/>
    </row>
    <row r="1771" ht="22.5" hidden="1" customHeight="1">
      <c r="B1771" s="992"/>
      <c r="C1771" s="992"/>
      <c r="D1771" s="1004">
        <f>sumif('الواردات'!H:H,A1771,'الواردات'!L:L)</f>
        <v>0</v>
      </c>
      <c r="E1771" s="999"/>
      <c r="F1771" s="999"/>
      <c r="H1771" s="985"/>
      <c r="I1771" s="985"/>
      <c r="J1771" s="985"/>
      <c r="K1771" s="985"/>
      <c r="L1771" s="985"/>
      <c r="M1771" s="985"/>
      <c r="N1771" s="985"/>
      <c r="P1771" s="985"/>
      <c r="Q1771" s="985"/>
      <c r="R1771" s="985"/>
      <c r="S1771" s="985"/>
      <c r="T1771" s="985"/>
      <c r="U1771" s="985"/>
      <c r="V1771" s="985"/>
      <c r="W1771" s="985"/>
    </row>
    <row r="1772" ht="22.5" hidden="1" customHeight="1">
      <c r="B1772" s="992"/>
      <c r="C1772" s="992"/>
      <c r="D1772" s="1004">
        <f>sumif('الواردات'!H:H,A1772,'الواردات'!L:L)</f>
        <v>0</v>
      </c>
      <c r="E1772" s="999"/>
      <c r="F1772" s="999"/>
      <c r="H1772" s="985"/>
      <c r="I1772" s="985"/>
      <c r="J1772" s="985"/>
      <c r="K1772" s="985"/>
      <c r="L1772" s="985"/>
      <c r="M1772" s="985"/>
      <c r="N1772" s="985"/>
      <c r="P1772" s="985"/>
      <c r="Q1772" s="985"/>
      <c r="R1772" s="985"/>
      <c r="S1772" s="985"/>
      <c r="T1772" s="985"/>
      <c r="U1772" s="985"/>
      <c r="V1772" s="985"/>
      <c r="W1772" s="985"/>
    </row>
    <row r="1773" ht="22.5" hidden="1" customHeight="1">
      <c r="B1773" s="992"/>
      <c r="C1773" s="992"/>
      <c r="D1773" s="1004">
        <f>sumif('الواردات'!H:H,A1773,'الواردات'!L:L)</f>
        <v>0</v>
      </c>
      <c r="E1773" s="999"/>
      <c r="F1773" s="999"/>
      <c r="H1773" s="985"/>
      <c r="I1773" s="985"/>
      <c r="J1773" s="985"/>
      <c r="K1773" s="985"/>
      <c r="L1773" s="985"/>
      <c r="M1773" s="985"/>
      <c r="N1773" s="985"/>
      <c r="P1773" s="985"/>
      <c r="Q1773" s="985"/>
      <c r="R1773" s="985"/>
      <c r="S1773" s="985"/>
      <c r="T1773" s="985"/>
      <c r="U1773" s="985"/>
      <c r="V1773" s="985"/>
      <c r="W1773" s="985"/>
    </row>
    <row r="1774" ht="22.5" hidden="1" customHeight="1">
      <c r="B1774" s="992"/>
      <c r="C1774" s="992"/>
      <c r="D1774" s="1004">
        <f>sumif('الواردات'!H:H,A1774,'الواردات'!L:L)</f>
        <v>0</v>
      </c>
      <c r="E1774" s="999"/>
      <c r="F1774" s="999"/>
      <c r="H1774" s="985"/>
      <c r="I1774" s="985"/>
      <c r="J1774" s="985"/>
      <c r="K1774" s="985"/>
      <c r="L1774" s="985"/>
      <c r="M1774" s="985"/>
      <c r="N1774" s="985"/>
      <c r="P1774" s="985"/>
      <c r="Q1774" s="985"/>
      <c r="R1774" s="985"/>
      <c r="S1774" s="985"/>
      <c r="T1774" s="985"/>
      <c r="U1774" s="985"/>
      <c r="V1774" s="985"/>
      <c r="W1774" s="985"/>
    </row>
    <row r="1775" ht="22.5" hidden="1" customHeight="1">
      <c r="B1775" s="992"/>
      <c r="C1775" s="992"/>
      <c r="D1775" s="1004">
        <f>sumif('الواردات'!H:H,A1775,'الواردات'!L:L)</f>
        <v>0</v>
      </c>
      <c r="E1775" s="999"/>
      <c r="F1775" s="999"/>
      <c r="H1775" s="985"/>
      <c r="I1775" s="985"/>
      <c r="J1775" s="985"/>
      <c r="K1775" s="985"/>
      <c r="L1775" s="985"/>
      <c r="M1775" s="985"/>
      <c r="N1775" s="985"/>
      <c r="P1775" s="985"/>
      <c r="Q1775" s="985"/>
      <c r="R1775" s="985"/>
      <c r="S1775" s="985"/>
      <c r="T1775" s="985"/>
      <c r="U1775" s="985"/>
      <c r="V1775" s="985"/>
      <c r="W1775" s="985"/>
    </row>
    <row r="1776" ht="22.5" hidden="1" customHeight="1">
      <c r="B1776" s="992"/>
      <c r="C1776" s="992"/>
      <c r="D1776" s="1004">
        <f>sumif('الواردات'!H:H,A1776,'الواردات'!L:L)</f>
        <v>0</v>
      </c>
      <c r="E1776" s="999"/>
      <c r="F1776" s="999"/>
      <c r="H1776" s="985"/>
      <c r="I1776" s="985"/>
      <c r="J1776" s="985"/>
      <c r="K1776" s="985"/>
      <c r="L1776" s="985"/>
      <c r="M1776" s="985"/>
      <c r="N1776" s="985"/>
      <c r="P1776" s="985"/>
      <c r="Q1776" s="985"/>
      <c r="R1776" s="985"/>
      <c r="S1776" s="985"/>
      <c r="T1776" s="985"/>
      <c r="U1776" s="985"/>
      <c r="V1776" s="985"/>
      <c r="W1776" s="985"/>
    </row>
    <row r="1777" ht="22.5" hidden="1" customHeight="1">
      <c r="B1777" s="992"/>
      <c r="C1777" s="992"/>
      <c r="D1777" s="1004">
        <f>sumif('الواردات'!H:H,A1777,'الواردات'!L:L)</f>
        <v>0</v>
      </c>
      <c r="E1777" s="999"/>
      <c r="F1777" s="999"/>
      <c r="H1777" s="985"/>
      <c r="I1777" s="985"/>
      <c r="J1777" s="985"/>
      <c r="K1777" s="985"/>
      <c r="L1777" s="985"/>
      <c r="M1777" s="985"/>
      <c r="N1777" s="985"/>
      <c r="P1777" s="985"/>
      <c r="Q1777" s="985"/>
      <c r="R1777" s="985"/>
      <c r="S1777" s="985"/>
      <c r="T1777" s="985"/>
      <c r="U1777" s="985"/>
      <c r="V1777" s="985"/>
      <c r="W1777" s="985"/>
    </row>
    <row r="1778" ht="22.5" hidden="1" customHeight="1">
      <c r="B1778" s="992"/>
      <c r="C1778" s="992"/>
      <c r="D1778" s="1004">
        <f>sumif('الواردات'!H:H,A1778,'الواردات'!L:L)</f>
        <v>0</v>
      </c>
      <c r="E1778" s="999"/>
      <c r="F1778" s="999"/>
      <c r="H1778" s="985"/>
      <c r="I1778" s="985"/>
      <c r="J1778" s="985"/>
      <c r="K1778" s="985"/>
      <c r="L1778" s="985"/>
      <c r="M1778" s="985"/>
      <c r="N1778" s="985"/>
      <c r="P1778" s="985"/>
      <c r="Q1778" s="985"/>
      <c r="R1778" s="985"/>
      <c r="S1778" s="985"/>
      <c r="T1778" s="985"/>
      <c r="U1778" s="985"/>
      <c r="V1778" s="985"/>
      <c r="W1778" s="985"/>
    </row>
    <row r="1779" ht="22.5" hidden="1" customHeight="1">
      <c r="B1779" s="992"/>
      <c r="C1779" s="992"/>
      <c r="D1779" s="1004">
        <f>sumif('الواردات'!H:H,A1779,'الواردات'!L:L)</f>
        <v>0</v>
      </c>
      <c r="E1779" s="999"/>
      <c r="F1779" s="999"/>
      <c r="H1779" s="985"/>
      <c r="I1779" s="985"/>
      <c r="J1779" s="985"/>
      <c r="K1779" s="985"/>
      <c r="L1779" s="985"/>
      <c r="M1779" s="985"/>
      <c r="N1779" s="985"/>
      <c r="P1779" s="985"/>
      <c r="Q1779" s="985"/>
      <c r="R1779" s="985"/>
      <c r="S1779" s="985"/>
      <c r="T1779" s="985"/>
      <c r="U1779" s="985"/>
      <c r="V1779" s="985"/>
      <c r="W1779" s="985"/>
    </row>
    <row r="1780" ht="22.5" hidden="1" customHeight="1">
      <c r="B1780" s="992"/>
      <c r="C1780" s="992"/>
      <c r="D1780" s="1004">
        <f>sumif('الواردات'!H:H,A1780,'الواردات'!L:L)</f>
        <v>0</v>
      </c>
      <c r="E1780" s="999"/>
      <c r="F1780" s="999"/>
      <c r="H1780" s="985"/>
      <c r="I1780" s="985"/>
      <c r="J1780" s="985"/>
      <c r="K1780" s="985"/>
      <c r="L1780" s="985"/>
      <c r="M1780" s="985"/>
      <c r="N1780" s="985"/>
      <c r="P1780" s="985"/>
      <c r="Q1780" s="985"/>
      <c r="R1780" s="985"/>
      <c r="S1780" s="985"/>
      <c r="T1780" s="985"/>
      <c r="U1780" s="985"/>
      <c r="V1780" s="985"/>
      <c r="W1780" s="985"/>
    </row>
    <row r="1781" ht="22.5" hidden="1" customHeight="1">
      <c r="B1781" s="992"/>
      <c r="C1781" s="992"/>
      <c r="D1781" s="1004">
        <f>sumif('الواردات'!H:H,A1781,'الواردات'!L:L)</f>
        <v>0</v>
      </c>
      <c r="E1781" s="999"/>
      <c r="F1781" s="999"/>
      <c r="H1781" s="985"/>
      <c r="I1781" s="985"/>
      <c r="J1781" s="985"/>
      <c r="K1781" s="985"/>
      <c r="L1781" s="985"/>
      <c r="M1781" s="985"/>
      <c r="N1781" s="985"/>
      <c r="P1781" s="985"/>
      <c r="Q1781" s="985"/>
      <c r="R1781" s="985"/>
      <c r="S1781" s="985"/>
      <c r="T1781" s="985"/>
      <c r="U1781" s="985"/>
      <c r="V1781" s="985"/>
      <c r="W1781" s="985"/>
    </row>
    <row r="1782" ht="22.5" hidden="1" customHeight="1">
      <c r="B1782" s="992"/>
      <c r="C1782" s="992"/>
      <c r="D1782" s="1004">
        <f>sumif('الواردات'!H:H,A1782,'الواردات'!L:L)</f>
        <v>0</v>
      </c>
      <c r="E1782" s="999"/>
      <c r="F1782" s="999"/>
      <c r="H1782" s="985"/>
      <c r="I1782" s="985"/>
      <c r="J1782" s="985"/>
      <c r="K1782" s="985"/>
      <c r="L1782" s="985"/>
      <c r="M1782" s="985"/>
      <c r="N1782" s="985"/>
      <c r="P1782" s="985"/>
      <c r="Q1782" s="985"/>
      <c r="R1782" s="985"/>
      <c r="S1782" s="985"/>
      <c r="T1782" s="985"/>
      <c r="U1782" s="985"/>
      <c r="V1782" s="985"/>
      <c r="W1782" s="985"/>
    </row>
    <row r="1783" ht="22.5" hidden="1" customHeight="1">
      <c r="B1783" s="992"/>
      <c r="C1783" s="992"/>
      <c r="D1783" s="1004">
        <f>sumif('الواردات'!H:H,A1783,'الواردات'!L:L)</f>
        <v>0</v>
      </c>
      <c r="E1783" s="999"/>
      <c r="F1783" s="999"/>
      <c r="H1783" s="985"/>
      <c r="I1783" s="985"/>
      <c r="J1783" s="985"/>
      <c r="K1783" s="985"/>
      <c r="L1783" s="985"/>
      <c r="M1783" s="985"/>
      <c r="N1783" s="985"/>
      <c r="P1783" s="985"/>
      <c r="Q1783" s="985"/>
      <c r="R1783" s="985"/>
      <c r="S1783" s="985"/>
      <c r="T1783" s="985"/>
      <c r="U1783" s="985"/>
      <c r="V1783" s="985"/>
      <c r="W1783" s="985"/>
    </row>
    <row r="1784" ht="22.5" hidden="1" customHeight="1">
      <c r="B1784" s="992"/>
      <c r="C1784" s="992"/>
      <c r="D1784" s="1004">
        <f>sumif('الواردات'!H:H,A1784,'الواردات'!L:L)</f>
        <v>0</v>
      </c>
      <c r="E1784" s="999"/>
      <c r="F1784" s="999"/>
      <c r="H1784" s="985"/>
      <c r="I1784" s="985"/>
      <c r="J1784" s="985"/>
      <c r="K1784" s="985"/>
      <c r="L1784" s="985"/>
      <c r="M1784" s="985"/>
      <c r="N1784" s="985"/>
      <c r="P1784" s="985"/>
      <c r="Q1784" s="985"/>
      <c r="R1784" s="985"/>
      <c r="S1784" s="985"/>
      <c r="T1784" s="985"/>
      <c r="U1784" s="985"/>
      <c r="V1784" s="985"/>
      <c r="W1784" s="985"/>
    </row>
    <row r="1785" ht="22.5" hidden="1" customHeight="1">
      <c r="B1785" s="992"/>
      <c r="C1785" s="992"/>
      <c r="D1785" s="1004">
        <f>sumif('الواردات'!H:H,A1785,'الواردات'!L:L)</f>
        <v>0</v>
      </c>
      <c r="E1785" s="999"/>
      <c r="F1785" s="999"/>
      <c r="H1785" s="985"/>
      <c r="I1785" s="985"/>
      <c r="J1785" s="985"/>
      <c r="K1785" s="985"/>
      <c r="L1785" s="985"/>
      <c r="M1785" s="985"/>
      <c r="N1785" s="985"/>
      <c r="P1785" s="985"/>
      <c r="Q1785" s="985"/>
      <c r="R1785" s="985"/>
      <c r="S1785" s="985"/>
      <c r="T1785" s="985"/>
      <c r="U1785" s="985"/>
      <c r="V1785" s="985"/>
      <c r="W1785" s="985"/>
    </row>
    <row r="1786" ht="22.5" hidden="1" customHeight="1">
      <c r="B1786" s="992"/>
      <c r="C1786" s="992"/>
      <c r="D1786" s="1004">
        <f>sumif('الواردات'!H:H,A1786,'الواردات'!L:L)</f>
        <v>0</v>
      </c>
      <c r="E1786" s="999"/>
      <c r="F1786" s="999"/>
      <c r="H1786" s="985"/>
      <c r="I1786" s="985"/>
      <c r="J1786" s="985"/>
      <c r="K1786" s="985"/>
      <c r="L1786" s="985"/>
      <c r="M1786" s="985"/>
      <c r="N1786" s="985"/>
      <c r="P1786" s="985"/>
      <c r="Q1786" s="985"/>
      <c r="R1786" s="985"/>
      <c r="S1786" s="985"/>
      <c r="T1786" s="985"/>
      <c r="U1786" s="985"/>
      <c r="V1786" s="985"/>
      <c r="W1786" s="985"/>
    </row>
    <row r="1787" ht="22.5" hidden="1" customHeight="1">
      <c r="B1787" s="992"/>
      <c r="C1787" s="992"/>
      <c r="D1787" s="1004">
        <f>sumif('الواردات'!H:H,A1787,'الواردات'!L:L)</f>
        <v>0</v>
      </c>
      <c r="E1787" s="999"/>
      <c r="F1787" s="999"/>
      <c r="H1787" s="985"/>
      <c r="I1787" s="985"/>
      <c r="J1787" s="985"/>
      <c r="K1787" s="985"/>
      <c r="L1787" s="985"/>
      <c r="M1787" s="985"/>
      <c r="N1787" s="985"/>
      <c r="P1787" s="985"/>
      <c r="Q1787" s="985"/>
      <c r="R1787" s="985"/>
      <c r="S1787" s="985"/>
      <c r="T1787" s="985"/>
      <c r="U1787" s="985"/>
      <c r="V1787" s="985"/>
      <c r="W1787" s="985"/>
    </row>
    <row r="1788" ht="22.5" hidden="1" customHeight="1">
      <c r="B1788" s="992"/>
      <c r="C1788" s="992"/>
      <c r="D1788" s="1004">
        <f>sumif('الواردات'!H:H,A1788,'الواردات'!L:L)</f>
        <v>0</v>
      </c>
      <c r="E1788" s="999"/>
      <c r="F1788" s="999"/>
      <c r="H1788" s="985"/>
      <c r="I1788" s="985"/>
      <c r="J1788" s="985"/>
      <c r="K1788" s="985"/>
      <c r="L1788" s="985"/>
      <c r="M1788" s="985"/>
      <c r="N1788" s="985"/>
      <c r="P1788" s="985"/>
      <c r="Q1788" s="985"/>
      <c r="R1788" s="985"/>
      <c r="S1788" s="985"/>
      <c r="T1788" s="985"/>
      <c r="U1788" s="985"/>
      <c r="V1788" s="985"/>
      <c r="W1788" s="985"/>
    </row>
    <row r="1789" ht="22.5" hidden="1" customHeight="1">
      <c r="B1789" s="992"/>
      <c r="C1789" s="992"/>
      <c r="D1789" s="1004">
        <f>sumif('الواردات'!H:H,A1789,'الواردات'!L:L)</f>
        <v>0</v>
      </c>
      <c r="E1789" s="999"/>
      <c r="F1789" s="999"/>
      <c r="H1789" s="985"/>
      <c r="I1789" s="985"/>
      <c r="J1789" s="985"/>
      <c r="K1789" s="985"/>
      <c r="L1789" s="985"/>
      <c r="M1789" s="985"/>
      <c r="N1789" s="985"/>
      <c r="P1789" s="985"/>
      <c r="Q1789" s="985"/>
      <c r="R1789" s="985"/>
      <c r="S1789" s="985"/>
      <c r="T1789" s="985"/>
      <c r="U1789" s="985"/>
      <c r="V1789" s="985"/>
      <c r="W1789" s="985"/>
    </row>
    <row r="1790" ht="22.5" hidden="1" customHeight="1">
      <c r="B1790" s="992"/>
      <c r="C1790" s="992"/>
      <c r="D1790" s="1004">
        <f>sumif('الواردات'!H:H,A1790,'الواردات'!L:L)</f>
        <v>0</v>
      </c>
      <c r="E1790" s="999"/>
      <c r="F1790" s="999"/>
      <c r="H1790" s="985"/>
      <c r="I1790" s="985"/>
      <c r="J1790" s="985"/>
      <c r="K1790" s="985"/>
      <c r="L1790" s="985"/>
      <c r="M1790" s="985"/>
      <c r="N1790" s="985"/>
      <c r="P1790" s="985"/>
      <c r="Q1790" s="985"/>
      <c r="R1790" s="985"/>
      <c r="S1790" s="985"/>
      <c r="T1790" s="985"/>
      <c r="U1790" s="985"/>
      <c r="V1790" s="985"/>
      <c r="W1790" s="985"/>
    </row>
    <row r="1791" ht="22.5" hidden="1" customHeight="1">
      <c r="B1791" s="992"/>
      <c r="C1791" s="992"/>
      <c r="D1791" s="1004">
        <f>sumif('الواردات'!H:H,A1791,'الواردات'!L:L)</f>
        <v>0</v>
      </c>
      <c r="E1791" s="999"/>
      <c r="F1791" s="999"/>
      <c r="H1791" s="985"/>
      <c r="I1791" s="985"/>
      <c r="J1791" s="985"/>
      <c r="K1791" s="985"/>
      <c r="L1791" s="985"/>
      <c r="M1791" s="985"/>
      <c r="N1791" s="985"/>
      <c r="P1791" s="985"/>
      <c r="Q1791" s="985"/>
      <c r="R1791" s="985"/>
      <c r="S1791" s="985"/>
      <c r="T1791" s="985"/>
      <c r="U1791" s="985"/>
      <c r="V1791" s="985"/>
      <c r="W1791" s="985"/>
    </row>
    <row r="1792" ht="22.5" hidden="1" customHeight="1">
      <c r="B1792" s="992"/>
      <c r="C1792" s="992"/>
      <c r="D1792" s="1004">
        <f>sumif('الواردات'!H:H,A1792,'الواردات'!L:L)</f>
        <v>0</v>
      </c>
      <c r="E1792" s="999"/>
      <c r="F1792" s="999"/>
      <c r="H1792" s="985"/>
      <c r="I1792" s="985"/>
      <c r="J1792" s="985"/>
      <c r="K1792" s="985"/>
      <c r="L1792" s="985"/>
      <c r="M1792" s="985"/>
      <c r="N1792" s="985"/>
      <c r="P1792" s="985"/>
      <c r="Q1792" s="985"/>
      <c r="R1792" s="985"/>
      <c r="S1792" s="985"/>
      <c r="T1792" s="985"/>
      <c r="U1792" s="985"/>
      <c r="V1792" s="985"/>
      <c r="W1792" s="985"/>
    </row>
    <row r="1793" ht="22.5" hidden="1" customHeight="1">
      <c r="B1793" s="992"/>
      <c r="C1793" s="992"/>
      <c r="D1793" s="1004">
        <f>sumif('الواردات'!H:H,A1793,'الواردات'!L:L)</f>
        <v>0</v>
      </c>
      <c r="E1793" s="999"/>
      <c r="F1793" s="999"/>
      <c r="H1793" s="985"/>
      <c r="I1793" s="985"/>
      <c r="J1793" s="985"/>
      <c r="K1793" s="985"/>
      <c r="L1793" s="985"/>
      <c r="M1793" s="985"/>
      <c r="N1793" s="985"/>
      <c r="P1793" s="985"/>
      <c r="Q1793" s="985"/>
      <c r="R1793" s="985"/>
      <c r="S1793" s="985"/>
      <c r="T1793" s="985"/>
      <c r="U1793" s="985"/>
      <c r="V1793" s="985"/>
      <c r="W1793" s="985"/>
    </row>
    <row r="1794" ht="22.5" hidden="1" customHeight="1">
      <c r="B1794" s="992"/>
      <c r="C1794" s="992"/>
      <c r="D1794" s="1004">
        <f>sumif('الواردات'!H:H,A1794,'الواردات'!L:L)</f>
        <v>0</v>
      </c>
      <c r="E1794" s="999"/>
      <c r="F1794" s="999"/>
      <c r="H1794" s="985"/>
      <c r="I1794" s="985"/>
      <c r="J1794" s="985"/>
      <c r="K1794" s="985"/>
      <c r="L1794" s="985"/>
      <c r="M1794" s="985"/>
      <c r="N1794" s="985"/>
      <c r="P1794" s="985"/>
      <c r="Q1794" s="985"/>
      <c r="R1794" s="985"/>
      <c r="S1794" s="985"/>
      <c r="T1794" s="985"/>
      <c r="U1794" s="985"/>
      <c r="V1794" s="985"/>
      <c r="W1794" s="985"/>
    </row>
    <row r="1795" ht="22.5" hidden="1" customHeight="1">
      <c r="B1795" s="992"/>
      <c r="C1795" s="992"/>
      <c r="D1795" s="1004">
        <f>sumif('الواردات'!H:H,A1795,'الواردات'!L:L)</f>
        <v>0</v>
      </c>
      <c r="E1795" s="999"/>
      <c r="F1795" s="999"/>
      <c r="H1795" s="985"/>
      <c r="I1795" s="985"/>
      <c r="J1795" s="985"/>
      <c r="K1795" s="985"/>
      <c r="L1795" s="985"/>
      <c r="M1795" s="985"/>
      <c r="N1795" s="985"/>
      <c r="P1795" s="985"/>
      <c r="Q1795" s="985"/>
      <c r="R1795" s="985"/>
      <c r="S1795" s="985"/>
      <c r="T1795" s="985"/>
      <c r="U1795" s="985"/>
      <c r="V1795" s="985"/>
      <c r="W1795" s="985"/>
    </row>
    <row r="1796" ht="22.5" hidden="1" customHeight="1">
      <c r="B1796" s="992"/>
      <c r="C1796" s="992"/>
      <c r="D1796" s="1004">
        <f>sumif('الواردات'!H:H,A1796,'الواردات'!L:L)</f>
        <v>0</v>
      </c>
      <c r="E1796" s="999"/>
      <c r="F1796" s="999"/>
      <c r="H1796" s="985"/>
      <c r="I1796" s="985"/>
      <c r="J1796" s="985"/>
      <c r="K1796" s="985"/>
      <c r="L1796" s="985"/>
      <c r="M1796" s="985"/>
      <c r="N1796" s="985"/>
      <c r="P1796" s="985"/>
      <c r="Q1796" s="985"/>
      <c r="R1796" s="985"/>
      <c r="S1796" s="985"/>
      <c r="T1796" s="985"/>
      <c r="U1796" s="985"/>
      <c r="V1796" s="985"/>
      <c r="W1796" s="985"/>
    </row>
    <row r="1797" ht="22.5" hidden="1" customHeight="1">
      <c r="B1797" s="992"/>
      <c r="C1797" s="992"/>
      <c r="D1797" s="1004">
        <f>sumif('الواردات'!H:H,A1797,'الواردات'!L:L)</f>
        <v>0</v>
      </c>
      <c r="E1797" s="999"/>
      <c r="F1797" s="999"/>
      <c r="H1797" s="985"/>
      <c r="I1797" s="985"/>
      <c r="J1797" s="985"/>
      <c r="K1797" s="985"/>
      <c r="L1797" s="985"/>
      <c r="M1797" s="985"/>
      <c r="N1797" s="985"/>
      <c r="P1797" s="985"/>
      <c r="Q1797" s="985"/>
      <c r="R1797" s="985"/>
      <c r="S1797" s="985"/>
      <c r="T1797" s="985"/>
      <c r="U1797" s="985"/>
      <c r="V1797" s="985"/>
      <c r="W1797" s="985"/>
    </row>
    <row r="1798" ht="22.5" hidden="1" customHeight="1">
      <c r="B1798" s="992"/>
      <c r="C1798" s="992"/>
      <c r="D1798" s="1004">
        <f>sumif('الواردات'!H:H,A1798,'الواردات'!L:L)</f>
        <v>0</v>
      </c>
      <c r="E1798" s="999"/>
      <c r="F1798" s="999"/>
      <c r="H1798" s="985"/>
      <c r="I1798" s="985"/>
      <c r="J1798" s="985"/>
      <c r="K1798" s="985"/>
      <c r="L1798" s="985"/>
      <c r="M1798" s="985"/>
      <c r="N1798" s="985"/>
      <c r="P1798" s="985"/>
      <c r="Q1798" s="985"/>
      <c r="R1798" s="985"/>
      <c r="S1798" s="985"/>
      <c r="T1798" s="985"/>
      <c r="U1798" s="985"/>
      <c r="V1798" s="985"/>
      <c r="W1798" s="985"/>
    </row>
    <row r="1799" ht="22.5" hidden="1" customHeight="1">
      <c r="B1799" s="992"/>
      <c r="C1799" s="992"/>
      <c r="D1799" s="1004">
        <f>sumif('الواردات'!H:H,A1799,'الواردات'!L:L)</f>
        <v>0</v>
      </c>
      <c r="E1799" s="999"/>
      <c r="F1799" s="999"/>
      <c r="H1799" s="985"/>
      <c r="I1799" s="985"/>
      <c r="J1799" s="985"/>
      <c r="K1799" s="985"/>
      <c r="L1799" s="985"/>
      <c r="M1799" s="985"/>
      <c r="N1799" s="985"/>
      <c r="P1799" s="985"/>
      <c r="Q1799" s="985"/>
      <c r="R1799" s="985"/>
      <c r="S1799" s="985"/>
      <c r="T1799" s="985"/>
      <c r="U1799" s="985"/>
      <c r="V1799" s="985"/>
      <c r="W1799" s="985"/>
    </row>
    <row r="1800" ht="22.5" hidden="1" customHeight="1">
      <c r="B1800" s="992"/>
      <c r="C1800" s="992"/>
      <c r="D1800" s="1004">
        <f>sumif('الواردات'!H:H,A1800,'الواردات'!L:L)</f>
        <v>0</v>
      </c>
      <c r="E1800" s="999"/>
      <c r="F1800" s="999"/>
      <c r="H1800" s="985"/>
      <c r="I1800" s="985"/>
      <c r="J1800" s="985"/>
      <c r="K1800" s="985"/>
      <c r="L1800" s="985"/>
      <c r="M1800" s="985"/>
      <c r="N1800" s="985"/>
      <c r="P1800" s="985"/>
      <c r="Q1800" s="985"/>
      <c r="R1800" s="985"/>
      <c r="S1800" s="985"/>
      <c r="T1800" s="985"/>
      <c r="U1800" s="985"/>
      <c r="V1800" s="985"/>
      <c r="W1800" s="985"/>
    </row>
    <row r="1801" ht="22.5" hidden="1" customHeight="1">
      <c r="B1801" s="992"/>
      <c r="C1801" s="992"/>
      <c r="D1801" s="1004">
        <f>sumif('الواردات'!H:H,A1801,'الواردات'!L:L)</f>
        <v>0</v>
      </c>
      <c r="E1801" s="999"/>
      <c r="F1801" s="999"/>
      <c r="H1801" s="985"/>
      <c r="I1801" s="985"/>
      <c r="J1801" s="985"/>
      <c r="K1801" s="985"/>
      <c r="L1801" s="985"/>
      <c r="M1801" s="985"/>
      <c r="N1801" s="985"/>
      <c r="P1801" s="985"/>
      <c r="Q1801" s="985"/>
      <c r="R1801" s="985"/>
      <c r="S1801" s="985"/>
      <c r="T1801" s="985"/>
      <c r="U1801" s="985"/>
      <c r="V1801" s="985"/>
      <c r="W1801" s="985"/>
    </row>
    <row r="1802" ht="22.5" hidden="1" customHeight="1">
      <c r="B1802" s="992"/>
      <c r="C1802" s="992"/>
      <c r="D1802" s="1004">
        <f>sumif('الواردات'!H:H,A1802,'الواردات'!L:L)</f>
        <v>0</v>
      </c>
      <c r="E1802" s="999"/>
      <c r="F1802" s="999"/>
      <c r="H1802" s="985"/>
      <c r="I1802" s="985"/>
      <c r="J1802" s="985"/>
      <c r="K1802" s="985"/>
      <c r="L1802" s="985"/>
      <c r="M1802" s="985"/>
      <c r="N1802" s="985"/>
      <c r="P1802" s="985"/>
      <c r="Q1802" s="985"/>
      <c r="R1802" s="985"/>
      <c r="S1802" s="985"/>
      <c r="T1802" s="985"/>
      <c r="U1802" s="985"/>
      <c r="V1802" s="985"/>
      <c r="W1802" s="985"/>
    </row>
    <row r="1803" ht="22.5" hidden="1" customHeight="1">
      <c r="B1803" s="992"/>
      <c r="C1803" s="992"/>
      <c r="D1803" s="1004">
        <f>sumif('الواردات'!H:H,A1803,'الواردات'!L:L)</f>
        <v>0</v>
      </c>
      <c r="E1803" s="999"/>
      <c r="F1803" s="999"/>
      <c r="H1803" s="985"/>
      <c r="I1803" s="985"/>
      <c r="J1803" s="985"/>
      <c r="K1803" s="985"/>
      <c r="L1803" s="985"/>
      <c r="M1803" s="985"/>
      <c r="N1803" s="985"/>
      <c r="P1803" s="985"/>
      <c r="Q1803" s="985"/>
      <c r="R1803" s="985"/>
      <c r="S1803" s="985"/>
      <c r="T1803" s="985"/>
      <c r="U1803" s="985"/>
      <c r="V1803" s="985"/>
      <c r="W1803" s="985"/>
    </row>
    <row r="1804" ht="22.5" hidden="1" customHeight="1">
      <c r="B1804" s="992"/>
      <c r="C1804" s="992"/>
      <c r="D1804" s="1004">
        <f>sumif('الواردات'!H:H,A1804,'الواردات'!L:L)</f>
        <v>0</v>
      </c>
      <c r="E1804" s="999"/>
      <c r="F1804" s="999"/>
      <c r="H1804" s="985"/>
      <c r="I1804" s="985"/>
      <c r="J1804" s="985"/>
      <c r="K1804" s="985"/>
      <c r="L1804" s="985"/>
      <c r="M1804" s="985"/>
      <c r="N1804" s="985"/>
      <c r="P1804" s="985"/>
      <c r="Q1804" s="985"/>
      <c r="R1804" s="985"/>
      <c r="S1804" s="985"/>
      <c r="T1804" s="985"/>
      <c r="U1804" s="985"/>
      <c r="V1804" s="985"/>
      <c r="W1804" s="985"/>
    </row>
    <row r="1805" ht="22.5" hidden="1" customHeight="1">
      <c r="B1805" s="992"/>
      <c r="C1805" s="992"/>
      <c r="D1805" s="1004">
        <f>sumif('الواردات'!H:H,A1805,'الواردات'!L:L)</f>
        <v>0</v>
      </c>
      <c r="E1805" s="999"/>
      <c r="F1805" s="999"/>
      <c r="H1805" s="985"/>
      <c r="I1805" s="985"/>
      <c r="J1805" s="985"/>
      <c r="K1805" s="985"/>
      <c r="L1805" s="985"/>
      <c r="M1805" s="985"/>
      <c r="N1805" s="985"/>
      <c r="P1805" s="985"/>
      <c r="Q1805" s="985"/>
      <c r="R1805" s="985"/>
      <c r="S1805" s="985"/>
      <c r="T1805" s="985"/>
      <c r="U1805" s="985"/>
      <c r="V1805" s="985"/>
      <c r="W1805" s="985"/>
    </row>
    <row r="1806" ht="22.5" hidden="1" customHeight="1">
      <c r="B1806" s="992"/>
      <c r="C1806" s="992"/>
      <c r="D1806" s="1004">
        <f>sumif('الواردات'!H:H,A1806,'الواردات'!L:L)</f>
        <v>0</v>
      </c>
      <c r="E1806" s="999"/>
      <c r="F1806" s="999"/>
      <c r="H1806" s="985"/>
      <c r="I1806" s="985"/>
      <c r="J1806" s="985"/>
      <c r="K1806" s="985"/>
      <c r="L1806" s="985"/>
      <c r="M1806" s="985"/>
      <c r="N1806" s="985"/>
      <c r="P1806" s="985"/>
      <c r="Q1806" s="985"/>
      <c r="R1806" s="985"/>
      <c r="S1806" s="985"/>
      <c r="T1806" s="985"/>
      <c r="U1806" s="985"/>
      <c r="V1806" s="985"/>
      <c r="W1806" s="985"/>
    </row>
    <row r="1807" ht="22.5" hidden="1" customHeight="1">
      <c r="B1807" s="992"/>
      <c r="C1807" s="992"/>
      <c r="D1807" s="1004">
        <f>sumif('الواردات'!H:H,A1807,'الواردات'!L:L)</f>
        <v>0</v>
      </c>
      <c r="E1807" s="999"/>
      <c r="F1807" s="999"/>
      <c r="H1807" s="985"/>
      <c r="I1807" s="985"/>
      <c r="J1807" s="985"/>
      <c r="K1807" s="985"/>
      <c r="L1807" s="985"/>
      <c r="M1807" s="985"/>
      <c r="N1807" s="985"/>
      <c r="P1807" s="985"/>
      <c r="Q1807" s="985"/>
      <c r="R1807" s="985"/>
      <c r="S1807" s="985"/>
      <c r="T1807" s="985"/>
      <c r="U1807" s="985"/>
      <c r="V1807" s="985"/>
      <c r="W1807" s="985"/>
    </row>
    <row r="1808" ht="22.5" hidden="1" customHeight="1">
      <c r="B1808" s="992"/>
      <c r="C1808" s="992"/>
      <c r="D1808" s="1004">
        <f>sumif('الواردات'!H:H,A1808,'الواردات'!L:L)</f>
        <v>0</v>
      </c>
      <c r="E1808" s="999"/>
      <c r="F1808" s="999"/>
      <c r="H1808" s="985"/>
      <c r="I1808" s="985"/>
      <c r="J1808" s="985"/>
      <c r="K1808" s="985"/>
      <c r="L1808" s="985"/>
      <c r="M1808" s="985"/>
      <c r="N1808" s="985"/>
      <c r="P1808" s="985"/>
      <c r="Q1808" s="985"/>
      <c r="R1808" s="985"/>
      <c r="S1808" s="985"/>
      <c r="T1808" s="985"/>
      <c r="U1808" s="985"/>
      <c r="V1808" s="985"/>
      <c r="W1808" s="985"/>
    </row>
    <row r="1809" ht="22.5" hidden="1" customHeight="1">
      <c r="B1809" s="992"/>
      <c r="C1809" s="992"/>
      <c r="D1809" s="1004">
        <f>sumif('الواردات'!H:H,A1809,'الواردات'!L:L)</f>
        <v>0</v>
      </c>
      <c r="E1809" s="999"/>
      <c r="F1809" s="999"/>
      <c r="H1809" s="985"/>
      <c r="I1809" s="985"/>
      <c r="J1809" s="985"/>
      <c r="K1809" s="985"/>
      <c r="L1809" s="985"/>
      <c r="M1809" s="985"/>
      <c r="N1809" s="985"/>
      <c r="P1809" s="985"/>
      <c r="Q1809" s="985"/>
      <c r="R1809" s="985"/>
      <c r="S1809" s="985"/>
      <c r="T1809" s="985"/>
      <c r="U1809" s="985"/>
      <c r="V1809" s="985"/>
      <c r="W1809" s="985"/>
    </row>
    <row r="1810" ht="22.5" hidden="1" customHeight="1">
      <c r="B1810" s="992"/>
      <c r="C1810" s="992"/>
      <c r="D1810" s="1004">
        <f>sumif('الواردات'!H:H,A1810,'الواردات'!L:L)</f>
        <v>0</v>
      </c>
      <c r="E1810" s="999"/>
      <c r="F1810" s="999"/>
      <c r="H1810" s="985"/>
      <c r="I1810" s="985"/>
      <c r="J1810" s="985"/>
      <c r="K1810" s="985"/>
      <c r="L1810" s="985"/>
      <c r="M1810" s="985"/>
      <c r="N1810" s="985"/>
      <c r="P1810" s="985"/>
      <c r="Q1810" s="985"/>
      <c r="R1810" s="985"/>
      <c r="S1810" s="985"/>
      <c r="T1810" s="985"/>
      <c r="U1810" s="985"/>
      <c r="V1810" s="985"/>
      <c r="W1810" s="985"/>
    </row>
    <row r="1811" ht="22.5" hidden="1" customHeight="1">
      <c r="B1811" s="992"/>
      <c r="C1811" s="992"/>
      <c r="D1811" s="1004">
        <f>sumif('الواردات'!H:H,A1811,'الواردات'!L:L)</f>
        <v>0</v>
      </c>
      <c r="E1811" s="999"/>
      <c r="F1811" s="999"/>
      <c r="H1811" s="985"/>
      <c r="I1811" s="985"/>
      <c r="J1811" s="985"/>
      <c r="K1811" s="985"/>
      <c r="L1811" s="985"/>
      <c r="M1811" s="985"/>
      <c r="N1811" s="985"/>
      <c r="P1811" s="985"/>
      <c r="Q1811" s="985"/>
      <c r="R1811" s="985"/>
      <c r="S1811" s="985"/>
      <c r="T1811" s="985"/>
      <c r="U1811" s="985"/>
      <c r="V1811" s="985"/>
      <c r="W1811" s="985"/>
    </row>
    <row r="1812" ht="22.5" hidden="1" customHeight="1">
      <c r="B1812" s="992"/>
      <c r="C1812" s="992"/>
      <c r="D1812" s="1004">
        <f>sumif('الواردات'!H:H,A1812,'الواردات'!L:L)</f>
        <v>0</v>
      </c>
      <c r="E1812" s="999"/>
      <c r="F1812" s="999"/>
      <c r="H1812" s="985"/>
      <c r="I1812" s="985"/>
      <c r="J1812" s="985"/>
      <c r="K1812" s="985"/>
      <c r="L1812" s="985"/>
      <c r="M1812" s="985"/>
      <c r="N1812" s="985"/>
      <c r="P1812" s="985"/>
      <c r="Q1812" s="985"/>
      <c r="R1812" s="985"/>
      <c r="S1812" s="985"/>
      <c r="T1812" s="985"/>
      <c r="U1812" s="985"/>
      <c r="V1812" s="985"/>
      <c r="W1812" s="985"/>
    </row>
    <row r="1813" ht="22.5" hidden="1" customHeight="1">
      <c r="B1813" s="992"/>
      <c r="C1813" s="992"/>
      <c r="D1813" s="1004">
        <f>sumif('الواردات'!H:H,A1813,'الواردات'!L:L)</f>
        <v>0</v>
      </c>
      <c r="E1813" s="999"/>
      <c r="F1813" s="999"/>
      <c r="H1813" s="985"/>
      <c r="I1813" s="985"/>
      <c r="J1813" s="985"/>
      <c r="K1813" s="985"/>
      <c r="L1813" s="985"/>
      <c r="M1813" s="985"/>
      <c r="N1813" s="985"/>
      <c r="P1813" s="985"/>
      <c r="Q1813" s="985"/>
      <c r="R1813" s="985"/>
      <c r="S1813" s="985"/>
      <c r="T1813" s="985"/>
      <c r="U1813" s="985"/>
      <c r="V1813" s="985"/>
      <c r="W1813" s="985"/>
    </row>
    <row r="1814" ht="22.5" hidden="1" customHeight="1">
      <c r="B1814" s="992"/>
      <c r="C1814" s="992"/>
      <c r="D1814" s="1004">
        <f>sumif('الواردات'!H:H,A1814,'الواردات'!L:L)</f>
        <v>0</v>
      </c>
      <c r="E1814" s="999"/>
      <c r="F1814" s="999"/>
      <c r="H1814" s="985"/>
      <c r="I1814" s="985"/>
      <c r="J1814" s="985"/>
      <c r="K1814" s="985"/>
      <c r="L1814" s="985"/>
      <c r="M1814" s="985"/>
      <c r="N1814" s="985"/>
      <c r="P1814" s="985"/>
      <c r="Q1814" s="985"/>
      <c r="R1814" s="985"/>
      <c r="S1814" s="985"/>
      <c r="T1814" s="985"/>
      <c r="U1814" s="985"/>
      <c r="V1814" s="985"/>
      <c r="W1814" s="985"/>
    </row>
    <row r="1815" ht="22.5" hidden="1" customHeight="1">
      <c r="B1815" s="992"/>
      <c r="C1815" s="992"/>
      <c r="D1815" s="1004">
        <f>sumif('الواردات'!H:H,A1815,'الواردات'!L:L)</f>
        <v>0</v>
      </c>
      <c r="E1815" s="999"/>
      <c r="F1815" s="999"/>
      <c r="H1815" s="985"/>
      <c r="I1815" s="985"/>
      <c r="J1815" s="985"/>
      <c r="K1815" s="985"/>
      <c r="L1815" s="985"/>
      <c r="M1815" s="985"/>
      <c r="N1815" s="985"/>
      <c r="P1815" s="985"/>
      <c r="Q1815" s="985"/>
      <c r="R1815" s="985"/>
      <c r="S1815" s="985"/>
      <c r="T1815" s="985"/>
      <c r="U1815" s="985"/>
      <c r="V1815" s="985"/>
      <c r="W1815" s="985"/>
    </row>
    <row r="1816" ht="22.5" hidden="1" customHeight="1">
      <c r="B1816" s="992"/>
      <c r="C1816" s="992"/>
      <c r="D1816" s="1004">
        <f>sumif('الواردات'!H:H,A1816,'الواردات'!L:L)</f>
        <v>0</v>
      </c>
      <c r="E1816" s="999"/>
      <c r="F1816" s="999"/>
      <c r="H1816" s="985"/>
      <c r="I1816" s="985"/>
      <c r="J1816" s="985"/>
      <c r="K1816" s="985"/>
      <c r="L1816" s="985"/>
      <c r="M1816" s="985"/>
      <c r="N1816" s="985"/>
      <c r="P1816" s="985"/>
      <c r="Q1816" s="985"/>
      <c r="R1816" s="985"/>
      <c r="S1816" s="985"/>
      <c r="T1816" s="985"/>
      <c r="U1816" s="985"/>
      <c r="V1816" s="985"/>
      <c r="W1816" s="985"/>
    </row>
    <row r="1817" ht="22.5" hidden="1" customHeight="1">
      <c r="B1817" s="992"/>
      <c r="C1817" s="992"/>
      <c r="D1817" s="1004">
        <f>sumif('الواردات'!H:H,A1817,'الواردات'!L:L)</f>
        <v>0</v>
      </c>
      <c r="E1817" s="999"/>
      <c r="F1817" s="999"/>
      <c r="H1817" s="985"/>
      <c r="I1817" s="985"/>
      <c r="J1817" s="985"/>
      <c r="K1817" s="985"/>
      <c r="L1817" s="985"/>
      <c r="M1817" s="985"/>
      <c r="N1817" s="985"/>
      <c r="P1817" s="985"/>
      <c r="Q1817" s="985"/>
      <c r="R1817" s="985"/>
      <c r="S1817" s="985"/>
      <c r="T1817" s="985"/>
      <c r="U1817" s="985"/>
      <c r="V1817" s="985"/>
      <c r="W1817" s="985"/>
    </row>
    <row r="1818" ht="22.5" hidden="1" customHeight="1">
      <c r="B1818" s="992"/>
      <c r="C1818" s="992"/>
      <c r="D1818" s="1004">
        <f>sumif('الواردات'!H:H,A1818,'الواردات'!L:L)</f>
        <v>0</v>
      </c>
      <c r="E1818" s="999"/>
      <c r="F1818" s="999"/>
      <c r="H1818" s="985"/>
      <c r="I1818" s="985"/>
      <c r="J1818" s="985"/>
      <c r="K1818" s="985"/>
      <c r="L1818" s="985"/>
      <c r="M1818" s="985"/>
      <c r="N1818" s="985"/>
      <c r="P1818" s="985"/>
      <c r="Q1818" s="985"/>
      <c r="R1818" s="985"/>
      <c r="S1818" s="985"/>
      <c r="T1818" s="985"/>
      <c r="U1818" s="985"/>
      <c r="V1818" s="985"/>
      <c r="W1818" s="985"/>
    </row>
    <row r="1819" ht="22.5" hidden="1" customHeight="1">
      <c r="B1819" s="992"/>
      <c r="C1819" s="992"/>
      <c r="D1819" s="1004">
        <f>sumif('الواردات'!H:H,A1819,'الواردات'!L:L)</f>
        <v>0</v>
      </c>
      <c r="E1819" s="999"/>
      <c r="F1819" s="999"/>
      <c r="H1819" s="985"/>
      <c r="I1819" s="985"/>
      <c r="J1819" s="985"/>
      <c r="K1819" s="985"/>
      <c r="L1819" s="985"/>
      <c r="M1819" s="985"/>
      <c r="N1819" s="985"/>
      <c r="P1819" s="985"/>
      <c r="Q1819" s="985"/>
      <c r="R1819" s="985"/>
      <c r="S1819" s="985"/>
      <c r="T1819" s="985"/>
      <c r="U1819" s="985"/>
      <c r="V1819" s="985"/>
      <c r="W1819" s="985"/>
    </row>
    <row r="1820" ht="22.5" hidden="1" customHeight="1">
      <c r="B1820" s="992"/>
      <c r="C1820" s="992"/>
      <c r="D1820" s="1004">
        <f>sumif('الواردات'!H:H,A1820,'الواردات'!L:L)</f>
        <v>0</v>
      </c>
      <c r="E1820" s="999"/>
      <c r="F1820" s="999"/>
      <c r="H1820" s="985"/>
      <c r="I1820" s="985"/>
      <c r="J1820" s="985"/>
      <c r="K1820" s="985"/>
      <c r="L1820" s="985"/>
      <c r="M1820" s="985"/>
      <c r="N1820" s="985"/>
      <c r="P1820" s="985"/>
      <c r="Q1820" s="985"/>
      <c r="R1820" s="985"/>
      <c r="S1820" s="985"/>
      <c r="T1820" s="985"/>
      <c r="U1820" s="985"/>
      <c r="V1820" s="985"/>
      <c r="W1820" s="985"/>
    </row>
    <row r="1821" ht="22.5" hidden="1" customHeight="1">
      <c r="B1821" s="992"/>
      <c r="C1821" s="992"/>
      <c r="D1821" s="1004">
        <f>sumif('الواردات'!H:H,A1821,'الواردات'!L:L)</f>
        <v>0</v>
      </c>
      <c r="E1821" s="999"/>
      <c r="F1821" s="999"/>
      <c r="H1821" s="985"/>
      <c r="I1821" s="985"/>
      <c r="J1821" s="985"/>
      <c r="K1821" s="985"/>
      <c r="L1821" s="985"/>
      <c r="M1821" s="985"/>
      <c r="N1821" s="985"/>
      <c r="P1821" s="985"/>
      <c r="Q1821" s="985"/>
      <c r="R1821" s="985"/>
      <c r="S1821" s="985"/>
      <c r="T1821" s="985"/>
      <c r="U1821" s="985"/>
      <c r="V1821" s="985"/>
      <c r="W1821" s="985"/>
    </row>
    <row r="1822" ht="22.5" hidden="1" customHeight="1">
      <c r="B1822" s="992"/>
      <c r="C1822" s="992"/>
      <c r="D1822" s="1004">
        <f>sumif('الواردات'!H:H,A1822,'الواردات'!L:L)</f>
        <v>0</v>
      </c>
      <c r="E1822" s="999"/>
      <c r="F1822" s="999"/>
      <c r="H1822" s="985"/>
      <c r="I1822" s="985"/>
      <c r="J1822" s="985"/>
      <c r="K1822" s="985"/>
      <c r="L1822" s="985"/>
      <c r="M1822" s="985"/>
      <c r="N1822" s="985"/>
      <c r="P1822" s="985"/>
      <c r="Q1822" s="985"/>
      <c r="R1822" s="985"/>
      <c r="S1822" s="985"/>
      <c r="T1822" s="985"/>
      <c r="U1822" s="985"/>
      <c r="V1822" s="985"/>
      <c r="W1822" s="985"/>
    </row>
    <row r="1823" ht="22.5" hidden="1" customHeight="1">
      <c r="B1823" s="992"/>
      <c r="C1823" s="992"/>
      <c r="D1823" s="1004">
        <f>sumif('الواردات'!H:H,A1823,'الواردات'!L:L)</f>
        <v>0</v>
      </c>
      <c r="E1823" s="999"/>
      <c r="F1823" s="999"/>
      <c r="H1823" s="985"/>
      <c r="I1823" s="985"/>
      <c r="J1823" s="985"/>
      <c r="K1823" s="985"/>
      <c r="L1823" s="985"/>
      <c r="M1823" s="985"/>
      <c r="N1823" s="985"/>
      <c r="P1823" s="985"/>
      <c r="Q1823" s="985"/>
      <c r="R1823" s="985"/>
      <c r="S1823" s="985"/>
      <c r="T1823" s="985"/>
      <c r="U1823" s="985"/>
      <c r="V1823" s="985"/>
      <c r="W1823" s="985"/>
    </row>
    <row r="1824" ht="22.5" hidden="1" customHeight="1">
      <c r="B1824" s="992"/>
      <c r="C1824" s="992"/>
      <c r="D1824" s="1004">
        <f>sumif('الواردات'!H:H,A1824,'الواردات'!L:L)</f>
        <v>0</v>
      </c>
      <c r="E1824" s="999"/>
      <c r="F1824" s="999"/>
      <c r="H1824" s="985"/>
      <c r="I1824" s="985"/>
      <c r="J1824" s="985"/>
      <c r="K1824" s="985"/>
      <c r="L1824" s="985"/>
      <c r="M1824" s="985"/>
      <c r="N1824" s="985"/>
      <c r="P1824" s="985"/>
      <c r="Q1824" s="985"/>
      <c r="R1824" s="985"/>
      <c r="S1824" s="985"/>
      <c r="T1824" s="985"/>
      <c r="U1824" s="985"/>
      <c r="V1824" s="985"/>
      <c r="W1824" s="985"/>
    </row>
    <row r="1825" ht="22.5" hidden="1" customHeight="1">
      <c r="B1825" s="992"/>
      <c r="C1825" s="992"/>
      <c r="D1825" s="1004">
        <f>sumif('الواردات'!H:H,A1825,'الواردات'!L:L)</f>
        <v>0</v>
      </c>
      <c r="E1825" s="999"/>
      <c r="F1825" s="999"/>
      <c r="H1825" s="985"/>
      <c r="I1825" s="985"/>
      <c r="J1825" s="985"/>
      <c r="K1825" s="985"/>
      <c r="L1825" s="985"/>
      <c r="M1825" s="985"/>
      <c r="N1825" s="985"/>
      <c r="P1825" s="985"/>
      <c r="Q1825" s="985"/>
      <c r="R1825" s="985"/>
      <c r="S1825" s="985"/>
      <c r="T1825" s="985"/>
      <c r="U1825" s="985"/>
      <c r="V1825" s="985"/>
      <c r="W1825" s="985"/>
    </row>
    <row r="1826" ht="22.5" hidden="1" customHeight="1">
      <c r="B1826" s="992"/>
      <c r="C1826" s="992"/>
      <c r="D1826" s="1004">
        <f>sumif('الواردات'!H:H,A1826,'الواردات'!L:L)</f>
        <v>0</v>
      </c>
      <c r="E1826" s="999"/>
      <c r="F1826" s="999"/>
      <c r="H1826" s="985"/>
      <c r="I1826" s="985"/>
      <c r="J1826" s="985"/>
      <c r="K1826" s="985"/>
      <c r="L1826" s="985"/>
      <c r="M1826" s="985"/>
      <c r="N1826" s="985"/>
      <c r="P1826" s="985"/>
      <c r="Q1826" s="985"/>
      <c r="R1826" s="985"/>
      <c r="S1826" s="985"/>
      <c r="T1826" s="985"/>
      <c r="U1826" s="985"/>
      <c r="V1826" s="985"/>
      <c r="W1826" s="985"/>
    </row>
    <row r="1827" ht="22.5" hidden="1" customHeight="1">
      <c r="B1827" s="992"/>
      <c r="C1827" s="992"/>
      <c r="D1827" s="1004">
        <f>sumif('الواردات'!H:H,A1827,'الواردات'!L:L)</f>
        <v>0</v>
      </c>
      <c r="E1827" s="999"/>
      <c r="F1827" s="999"/>
      <c r="H1827" s="985"/>
      <c r="I1827" s="985"/>
      <c r="J1827" s="985"/>
      <c r="K1827" s="985"/>
      <c r="L1827" s="985"/>
      <c r="M1827" s="985"/>
      <c r="N1827" s="985"/>
      <c r="P1827" s="985"/>
      <c r="Q1827" s="985"/>
      <c r="R1827" s="985"/>
      <c r="S1827" s="985"/>
      <c r="T1827" s="985"/>
      <c r="U1827" s="985"/>
      <c r="V1827" s="985"/>
      <c r="W1827" s="985"/>
    </row>
    <row r="1828" ht="22.5" hidden="1" customHeight="1">
      <c r="B1828" s="992"/>
      <c r="C1828" s="992"/>
      <c r="D1828" s="1004">
        <f>sumif('الواردات'!H:H,A1828,'الواردات'!L:L)</f>
        <v>0</v>
      </c>
      <c r="E1828" s="999"/>
      <c r="F1828" s="999"/>
      <c r="H1828" s="985"/>
      <c r="I1828" s="985"/>
      <c r="J1828" s="985"/>
      <c r="K1828" s="985"/>
      <c r="L1828" s="985"/>
      <c r="M1828" s="985"/>
      <c r="N1828" s="985"/>
      <c r="P1828" s="985"/>
      <c r="Q1828" s="985"/>
      <c r="R1828" s="985"/>
      <c r="S1828" s="985"/>
      <c r="T1828" s="985"/>
      <c r="U1828" s="985"/>
      <c r="V1828" s="985"/>
      <c r="W1828" s="985"/>
    </row>
    <row r="1829" ht="22.5" hidden="1" customHeight="1">
      <c r="B1829" s="992"/>
      <c r="C1829" s="992"/>
      <c r="D1829" s="1004">
        <f>sumif('الواردات'!H:H,A1829,'الواردات'!L:L)</f>
        <v>0</v>
      </c>
      <c r="E1829" s="999"/>
      <c r="F1829" s="999"/>
      <c r="H1829" s="985"/>
      <c r="I1829" s="985"/>
      <c r="J1829" s="985"/>
      <c r="K1829" s="985"/>
      <c r="L1829" s="985"/>
      <c r="M1829" s="985"/>
      <c r="N1829" s="985"/>
      <c r="P1829" s="985"/>
      <c r="Q1829" s="985"/>
      <c r="R1829" s="985"/>
      <c r="S1829" s="985"/>
      <c r="T1829" s="985"/>
      <c r="U1829" s="985"/>
      <c r="V1829" s="985"/>
      <c r="W1829" s="985"/>
    </row>
    <row r="1830" ht="22.5" hidden="1" customHeight="1">
      <c r="B1830" s="992"/>
      <c r="C1830" s="992"/>
      <c r="D1830" s="1004">
        <f>sumif('الواردات'!H:H,A1830,'الواردات'!L:L)</f>
        <v>0</v>
      </c>
      <c r="E1830" s="999"/>
      <c r="F1830" s="999"/>
      <c r="H1830" s="985"/>
      <c r="I1830" s="985"/>
      <c r="J1830" s="985"/>
      <c r="K1830" s="985"/>
      <c r="L1830" s="985"/>
      <c r="M1830" s="985"/>
      <c r="N1830" s="985"/>
      <c r="P1830" s="985"/>
      <c r="Q1830" s="985"/>
      <c r="R1830" s="985"/>
      <c r="S1830" s="985"/>
      <c r="T1830" s="985"/>
      <c r="U1830" s="985"/>
      <c r="V1830" s="985"/>
      <c r="W1830" s="985"/>
    </row>
    <row r="1831" ht="22.5" hidden="1" customHeight="1">
      <c r="B1831" s="992"/>
      <c r="C1831" s="992"/>
      <c r="D1831" s="1004">
        <f>sumif('الواردات'!H:H,A1831,'الواردات'!L:L)</f>
        <v>0</v>
      </c>
      <c r="E1831" s="999"/>
      <c r="F1831" s="999"/>
      <c r="H1831" s="985"/>
      <c r="I1831" s="985"/>
      <c r="J1831" s="985"/>
      <c r="K1831" s="985"/>
      <c r="L1831" s="985"/>
      <c r="M1831" s="985"/>
      <c r="N1831" s="985"/>
      <c r="P1831" s="985"/>
      <c r="Q1831" s="985"/>
      <c r="R1831" s="985"/>
      <c r="S1831" s="985"/>
      <c r="T1831" s="985"/>
      <c r="U1831" s="985"/>
      <c r="V1831" s="985"/>
      <c r="W1831" s="985"/>
    </row>
    <row r="1832" ht="22.5" hidden="1" customHeight="1">
      <c r="B1832" s="992"/>
      <c r="C1832" s="992"/>
      <c r="D1832" s="1004">
        <f>sumif('الواردات'!H:H,A1832,'الواردات'!L:L)</f>
        <v>0</v>
      </c>
      <c r="E1832" s="999"/>
      <c r="F1832" s="999"/>
      <c r="H1832" s="985"/>
      <c r="I1832" s="985"/>
      <c r="J1832" s="985"/>
      <c r="K1832" s="985"/>
      <c r="L1832" s="985"/>
      <c r="M1832" s="985"/>
      <c r="N1832" s="985"/>
      <c r="P1832" s="985"/>
      <c r="Q1832" s="985"/>
      <c r="R1832" s="985"/>
      <c r="S1832" s="985"/>
      <c r="T1832" s="985"/>
      <c r="U1832" s="985"/>
      <c r="V1832" s="985"/>
      <c r="W1832" s="985"/>
    </row>
    <row r="1833" ht="22.5" hidden="1" customHeight="1">
      <c r="B1833" s="992"/>
      <c r="C1833" s="992"/>
      <c r="D1833" s="1004">
        <f>sumif('الواردات'!H:H,A1833,'الواردات'!L:L)</f>
        <v>0</v>
      </c>
      <c r="E1833" s="999"/>
      <c r="F1833" s="999"/>
      <c r="H1833" s="985"/>
      <c r="I1833" s="985"/>
      <c r="J1833" s="985"/>
      <c r="K1833" s="985"/>
      <c r="L1833" s="985"/>
      <c r="M1833" s="985"/>
      <c r="N1833" s="985"/>
      <c r="P1833" s="985"/>
      <c r="Q1833" s="985"/>
      <c r="R1833" s="985"/>
      <c r="S1833" s="985"/>
      <c r="T1833" s="985"/>
      <c r="U1833" s="985"/>
      <c r="V1833" s="985"/>
      <c r="W1833" s="985"/>
    </row>
    <row r="1834" ht="22.5" hidden="1" customHeight="1">
      <c r="B1834" s="992"/>
      <c r="C1834" s="992"/>
      <c r="D1834" s="1004">
        <f>sumif('الواردات'!H:H,A1834,'الواردات'!L:L)</f>
        <v>0</v>
      </c>
      <c r="E1834" s="999"/>
      <c r="F1834" s="999"/>
      <c r="H1834" s="985"/>
      <c r="I1834" s="985"/>
      <c r="J1834" s="985"/>
      <c r="K1834" s="985"/>
      <c r="L1834" s="985"/>
      <c r="M1834" s="985"/>
      <c r="N1834" s="985"/>
      <c r="P1834" s="985"/>
      <c r="Q1834" s="985"/>
      <c r="R1834" s="985"/>
      <c r="S1834" s="985"/>
      <c r="T1834" s="985"/>
      <c r="U1834" s="985"/>
      <c r="V1834" s="985"/>
      <c r="W1834" s="985"/>
    </row>
    <row r="1835" ht="22.5" hidden="1" customHeight="1">
      <c r="B1835" s="992"/>
      <c r="C1835" s="992"/>
      <c r="D1835" s="1004">
        <f>sumif('الواردات'!H:H,A1835,'الواردات'!L:L)</f>
        <v>0</v>
      </c>
      <c r="E1835" s="999"/>
      <c r="F1835" s="999"/>
      <c r="H1835" s="985"/>
      <c r="I1835" s="985"/>
      <c r="J1835" s="985"/>
      <c r="K1835" s="985"/>
      <c r="L1835" s="985"/>
      <c r="M1835" s="985"/>
      <c r="N1835" s="985"/>
      <c r="P1835" s="985"/>
      <c r="Q1835" s="985"/>
      <c r="R1835" s="985"/>
      <c r="S1835" s="985"/>
      <c r="T1835" s="985"/>
      <c r="U1835" s="985"/>
      <c r="V1835" s="985"/>
      <c r="W1835" s="985"/>
    </row>
    <row r="1836" ht="22.5" hidden="1" customHeight="1">
      <c r="B1836" s="992"/>
      <c r="C1836" s="992"/>
      <c r="D1836" s="1004">
        <f>sumif('الواردات'!H:H,A1836,'الواردات'!L:L)</f>
        <v>0</v>
      </c>
      <c r="E1836" s="999"/>
      <c r="F1836" s="999"/>
      <c r="H1836" s="985"/>
      <c r="I1836" s="985"/>
      <c r="J1836" s="985"/>
      <c r="K1836" s="985"/>
      <c r="L1836" s="985"/>
      <c r="M1836" s="985"/>
      <c r="N1836" s="985"/>
      <c r="P1836" s="985"/>
      <c r="Q1836" s="985"/>
      <c r="R1836" s="985"/>
      <c r="S1836" s="985"/>
      <c r="T1836" s="985"/>
      <c r="U1836" s="985"/>
      <c r="V1836" s="985"/>
      <c r="W1836" s="985"/>
    </row>
    <row r="1837" ht="22.5" hidden="1" customHeight="1">
      <c r="B1837" s="992"/>
      <c r="C1837" s="992"/>
      <c r="D1837" s="1004">
        <f>sumif('الواردات'!H:H,A1837,'الواردات'!L:L)</f>
        <v>0</v>
      </c>
      <c r="E1837" s="999"/>
      <c r="F1837" s="999"/>
      <c r="H1837" s="985"/>
      <c r="I1837" s="985"/>
      <c r="J1837" s="985"/>
      <c r="K1837" s="985"/>
      <c r="L1837" s="985"/>
      <c r="M1837" s="985"/>
      <c r="N1837" s="985"/>
      <c r="P1837" s="985"/>
      <c r="Q1837" s="985"/>
      <c r="R1837" s="985"/>
      <c r="S1837" s="985"/>
      <c r="T1837" s="985"/>
      <c r="U1837" s="985"/>
      <c r="V1837" s="985"/>
      <c r="W1837" s="985"/>
    </row>
    <row r="1838" ht="22.5" hidden="1" customHeight="1">
      <c r="B1838" s="992"/>
      <c r="C1838" s="992"/>
      <c r="D1838" s="1004">
        <f>sumif('الواردات'!H:H,A1838,'الواردات'!L:L)</f>
        <v>0</v>
      </c>
      <c r="E1838" s="999"/>
      <c r="F1838" s="999"/>
      <c r="H1838" s="985"/>
      <c r="I1838" s="985"/>
      <c r="J1838" s="985"/>
      <c r="K1838" s="985"/>
      <c r="L1838" s="985"/>
      <c r="M1838" s="985"/>
      <c r="N1838" s="985"/>
      <c r="P1838" s="985"/>
      <c r="Q1838" s="985"/>
      <c r="R1838" s="985"/>
      <c r="S1838" s="985"/>
      <c r="T1838" s="985"/>
      <c r="U1838" s="985"/>
      <c r="V1838" s="985"/>
      <c r="W1838" s="985"/>
    </row>
    <row r="1839" ht="22.5" hidden="1" customHeight="1">
      <c r="B1839" s="992"/>
      <c r="C1839" s="992"/>
      <c r="D1839" s="1004">
        <f>sumif('الواردات'!H:H,A1839,'الواردات'!L:L)</f>
        <v>0</v>
      </c>
      <c r="E1839" s="999"/>
      <c r="F1839" s="999"/>
      <c r="H1839" s="985"/>
      <c r="I1839" s="985"/>
      <c r="J1839" s="985"/>
      <c r="K1839" s="985"/>
      <c r="L1839" s="985"/>
      <c r="M1839" s="985"/>
      <c r="N1839" s="985"/>
      <c r="P1839" s="985"/>
      <c r="Q1839" s="985"/>
      <c r="R1839" s="985"/>
      <c r="S1839" s="985"/>
      <c r="T1839" s="985"/>
      <c r="U1839" s="985"/>
      <c r="V1839" s="985"/>
      <c r="W1839" s="985"/>
    </row>
    <row r="1840" ht="22.5" hidden="1" customHeight="1">
      <c r="B1840" s="992"/>
      <c r="C1840" s="992"/>
      <c r="D1840" s="1004">
        <f>sumif('الواردات'!H:H,A1840,'الواردات'!L:L)</f>
        <v>0</v>
      </c>
      <c r="E1840" s="999"/>
      <c r="F1840" s="999"/>
      <c r="H1840" s="985"/>
      <c r="I1840" s="985"/>
      <c r="J1840" s="985"/>
      <c r="K1840" s="985"/>
      <c r="L1840" s="985"/>
      <c r="M1840" s="985"/>
      <c r="N1840" s="985"/>
      <c r="P1840" s="985"/>
      <c r="Q1840" s="985"/>
      <c r="R1840" s="985"/>
      <c r="S1840" s="985"/>
      <c r="T1840" s="985"/>
      <c r="U1840" s="985"/>
      <c r="V1840" s="985"/>
      <c r="W1840" s="985"/>
    </row>
    <row r="1841" ht="22.5" hidden="1" customHeight="1">
      <c r="B1841" s="992"/>
      <c r="C1841" s="992"/>
      <c r="D1841" s="1004">
        <f>sumif('الواردات'!H:H,A1841,'الواردات'!L:L)</f>
        <v>0</v>
      </c>
      <c r="E1841" s="999"/>
      <c r="F1841" s="999"/>
      <c r="H1841" s="985"/>
      <c r="I1841" s="985"/>
      <c r="J1841" s="985"/>
      <c r="K1841" s="985"/>
      <c r="L1841" s="985"/>
      <c r="M1841" s="985"/>
      <c r="N1841" s="985"/>
      <c r="P1841" s="985"/>
      <c r="Q1841" s="985"/>
      <c r="R1841" s="985"/>
      <c r="S1841" s="985"/>
      <c r="T1841" s="985"/>
      <c r="U1841" s="985"/>
      <c r="V1841" s="985"/>
      <c r="W1841" s="985"/>
    </row>
    <row r="1842" ht="22.5" hidden="1" customHeight="1">
      <c r="B1842" s="992"/>
      <c r="C1842" s="992"/>
      <c r="D1842" s="1004">
        <f>sumif('الواردات'!H:H,A1842,'الواردات'!L:L)</f>
        <v>0</v>
      </c>
      <c r="E1842" s="999"/>
      <c r="F1842" s="999"/>
      <c r="H1842" s="985"/>
      <c r="I1842" s="985"/>
      <c r="J1842" s="985"/>
      <c r="K1842" s="985"/>
      <c r="L1842" s="985"/>
      <c r="M1842" s="985"/>
      <c r="N1842" s="985"/>
      <c r="P1842" s="985"/>
      <c r="Q1842" s="985"/>
      <c r="R1842" s="985"/>
      <c r="S1842" s="985"/>
      <c r="T1842" s="985"/>
      <c r="U1842" s="985"/>
      <c r="V1842" s="985"/>
      <c r="W1842" s="985"/>
    </row>
    <row r="1843" ht="22.5" hidden="1" customHeight="1">
      <c r="B1843" s="992"/>
      <c r="C1843" s="992"/>
      <c r="D1843" s="1004">
        <f>sumif('الواردات'!H:H,A1843,'الواردات'!L:L)</f>
        <v>0</v>
      </c>
      <c r="E1843" s="999"/>
      <c r="F1843" s="999"/>
      <c r="H1843" s="985"/>
      <c r="I1843" s="985"/>
      <c r="J1843" s="985"/>
      <c r="K1843" s="985"/>
      <c r="L1843" s="985"/>
      <c r="M1843" s="985"/>
      <c r="N1843" s="985"/>
      <c r="P1843" s="985"/>
      <c r="Q1843" s="985"/>
      <c r="R1843" s="985"/>
      <c r="S1843" s="985"/>
      <c r="T1843" s="985"/>
      <c r="U1843" s="985"/>
      <c r="V1843" s="985"/>
      <c r="W1843" s="985"/>
    </row>
    <row r="1844" ht="22.5" hidden="1" customHeight="1">
      <c r="B1844" s="992"/>
      <c r="C1844" s="992"/>
      <c r="D1844" s="1004">
        <f>sumif('الواردات'!H:H,A1844,'الواردات'!L:L)</f>
        <v>0</v>
      </c>
      <c r="E1844" s="999"/>
      <c r="F1844" s="999"/>
      <c r="H1844" s="985"/>
      <c r="I1844" s="985"/>
      <c r="J1844" s="985"/>
      <c r="K1844" s="985"/>
      <c r="L1844" s="985"/>
      <c r="M1844" s="985"/>
      <c r="N1844" s="985"/>
      <c r="P1844" s="985"/>
      <c r="Q1844" s="985"/>
      <c r="R1844" s="985"/>
      <c r="S1844" s="985"/>
      <c r="T1844" s="985"/>
      <c r="U1844" s="985"/>
      <c r="V1844" s="985"/>
      <c r="W1844" s="985"/>
    </row>
    <row r="1845" ht="22.5" hidden="1" customHeight="1">
      <c r="B1845" s="992"/>
      <c r="C1845" s="992"/>
      <c r="D1845" s="1004">
        <f>sumif('الواردات'!H:H,A1845,'الواردات'!L:L)</f>
        <v>0</v>
      </c>
      <c r="E1845" s="999"/>
      <c r="F1845" s="999"/>
      <c r="H1845" s="985"/>
      <c r="I1845" s="985"/>
      <c r="J1845" s="985"/>
      <c r="K1845" s="985"/>
      <c r="L1845" s="985"/>
      <c r="M1845" s="985"/>
      <c r="N1845" s="985"/>
      <c r="P1845" s="985"/>
      <c r="Q1845" s="985"/>
      <c r="R1845" s="985"/>
      <c r="S1845" s="985"/>
      <c r="T1845" s="985"/>
      <c r="U1845" s="985"/>
      <c r="V1845" s="985"/>
      <c r="W1845" s="985"/>
    </row>
    <row r="1846" ht="22.5" hidden="1" customHeight="1">
      <c r="B1846" s="992"/>
      <c r="C1846" s="992"/>
      <c r="D1846" s="1004">
        <f>sumif('الواردات'!H:H,A1846,'الواردات'!L:L)</f>
        <v>0</v>
      </c>
      <c r="E1846" s="999"/>
      <c r="F1846" s="999"/>
      <c r="H1846" s="985"/>
      <c r="I1846" s="985"/>
      <c r="J1846" s="985"/>
      <c r="K1846" s="985"/>
      <c r="L1846" s="985"/>
      <c r="M1846" s="985"/>
      <c r="N1846" s="985"/>
      <c r="P1846" s="985"/>
      <c r="Q1846" s="985"/>
      <c r="R1846" s="985"/>
      <c r="S1846" s="985"/>
      <c r="T1846" s="985"/>
      <c r="U1846" s="985"/>
      <c r="V1846" s="985"/>
      <c r="W1846" s="985"/>
    </row>
    <row r="1847" ht="22.5" hidden="1" customHeight="1">
      <c r="B1847" s="992"/>
      <c r="C1847" s="992"/>
      <c r="D1847" s="1004">
        <f>sumif('الواردات'!H:H,A1847,'الواردات'!L:L)</f>
        <v>0</v>
      </c>
      <c r="E1847" s="999"/>
      <c r="F1847" s="999"/>
      <c r="H1847" s="985"/>
      <c r="I1847" s="985"/>
      <c r="J1847" s="985"/>
      <c r="K1847" s="985"/>
      <c r="L1847" s="985"/>
      <c r="M1847" s="985"/>
      <c r="N1847" s="985"/>
      <c r="P1847" s="985"/>
      <c r="Q1847" s="985"/>
      <c r="R1847" s="985"/>
      <c r="S1847" s="985"/>
      <c r="T1847" s="985"/>
      <c r="U1847" s="985"/>
      <c r="V1847" s="985"/>
      <c r="W1847" s="985"/>
    </row>
    <row r="1848" ht="22.5" hidden="1" customHeight="1">
      <c r="B1848" s="992"/>
      <c r="C1848" s="992"/>
      <c r="D1848" s="1004">
        <f>sumif('الواردات'!H:H,A1848,'الواردات'!L:L)</f>
        <v>0</v>
      </c>
      <c r="E1848" s="999"/>
      <c r="F1848" s="999"/>
      <c r="H1848" s="985"/>
      <c r="I1848" s="985"/>
      <c r="J1848" s="985"/>
      <c r="K1848" s="985"/>
      <c r="L1848" s="985"/>
      <c r="M1848" s="985"/>
      <c r="N1848" s="985"/>
      <c r="P1848" s="985"/>
      <c r="Q1848" s="985"/>
      <c r="R1848" s="985"/>
      <c r="S1848" s="985"/>
      <c r="T1848" s="985"/>
      <c r="U1848" s="985"/>
      <c r="V1848" s="985"/>
      <c r="W1848" s="985"/>
    </row>
    <row r="1849" ht="22.5" hidden="1" customHeight="1">
      <c r="B1849" s="992"/>
      <c r="C1849" s="992"/>
      <c r="D1849" s="1004">
        <f>sumif('الواردات'!H:H,A1849,'الواردات'!L:L)</f>
        <v>0</v>
      </c>
      <c r="E1849" s="999"/>
      <c r="F1849" s="999"/>
      <c r="H1849" s="985"/>
      <c r="I1849" s="985"/>
      <c r="J1849" s="985"/>
      <c r="K1849" s="985"/>
      <c r="L1849" s="985"/>
      <c r="M1849" s="985"/>
      <c r="N1849" s="985"/>
      <c r="P1849" s="985"/>
      <c r="Q1849" s="985"/>
      <c r="R1849" s="985"/>
      <c r="S1849" s="985"/>
      <c r="T1849" s="985"/>
      <c r="U1849" s="985"/>
      <c r="V1849" s="985"/>
      <c r="W1849" s="985"/>
    </row>
    <row r="1850" ht="22.5" hidden="1" customHeight="1">
      <c r="B1850" s="992"/>
      <c r="C1850" s="992"/>
      <c r="D1850" s="1004">
        <f>sumif('الواردات'!H:H,A1850,'الواردات'!L:L)</f>
        <v>0</v>
      </c>
      <c r="E1850" s="999"/>
      <c r="F1850" s="999"/>
      <c r="H1850" s="985"/>
      <c r="I1850" s="985"/>
      <c r="J1850" s="985"/>
      <c r="K1850" s="985"/>
      <c r="L1850" s="985"/>
      <c r="M1850" s="985"/>
      <c r="N1850" s="985"/>
      <c r="P1850" s="985"/>
      <c r="Q1850" s="985"/>
      <c r="R1850" s="985"/>
      <c r="S1850" s="985"/>
      <c r="T1850" s="985"/>
      <c r="U1850" s="985"/>
      <c r="V1850" s="985"/>
      <c r="W1850" s="985"/>
    </row>
    <row r="1851" ht="22.5" hidden="1" customHeight="1">
      <c r="B1851" s="992"/>
      <c r="C1851" s="992"/>
      <c r="D1851" s="1004">
        <f>sumif('الواردات'!H:H,A1851,'الواردات'!L:L)</f>
        <v>0</v>
      </c>
      <c r="E1851" s="999"/>
      <c r="F1851" s="999"/>
      <c r="H1851" s="985"/>
      <c r="I1851" s="985"/>
      <c r="J1851" s="985"/>
      <c r="K1851" s="985"/>
      <c r="L1851" s="985"/>
      <c r="M1851" s="985"/>
      <c r="N1851" s="985"/>
      <c r="P1851" s="985"/>
      <c r="Q1851" s="985"/>
      <c r="R1851" s="985"/>
      <c r="S1851" s="985"/>
      <c r="T1851" s="985"/>
      <c r="U1851" s="985"/>
      <c r="V1851" s="985"/>
      <c r="W1851" s="985"/>
    </row>
    <row r="1852" ht="22.5" hidden="1" customHeight="1">
      <c r="B1852" s="992"/>
      <c r="C1852" s="992"/>
      <c r="D1852" s="1004">
        <f>sumif('الواردات'!H:H,A1852,'الواردات'!L:L)</f>
        <v>0</v>
      </c>
      <c r="E1852" s="999"/>
      <c r="F1852" s="999"/>
      <c r="H1852" s="985"/>
      <c r="I1852" s="985"/>
      <c r="J1852" s="985"/>
      <c r="K1852" s="985"/>
      <c r="L1852" s="985"/>
      <c r="M1852" s="985"/>
      <c r="N1852" s="985"/>
      <c r="P1852" s="985"/>
      <c r="Q1852" s="985"/>
      <c r="R1852" s="985"/>
      <c r="S1852" s="985"/>
      <c r="T1852" s="985"/>
      <c r="U1852" s="985"/>
      <c r="V1852" s="985"/>
      <c r="W1852" s="985"/>
    </row>
    <row r="1853" ht="22.5" hidden="1" customHeight="1">
      <c r="B1853" s="992"/>
      <c r="C1853" s="992"/>
      <c r="D1853" s="1004">
        <f>sumif('الواردات'!H:H,A1853,'الواردات'!L:L)</f>
        <v>0</v>
      </c>
      <c r="E1853" s="999"/>
      <c r="F1853" s="999"/>
      <c r="H1853" s="985"/>
      <c r="I1853" s="985"/>
      <c r="J1853" s="985"/>
      <c r="K1853" s="985"/>
      <c r="L1853" s="985"/>
      <c r="M1853" s="985"/>
      <c r="N1853" s="985"/>
      <c r="P1853" s="985"/>
      <c r="Q1853" s="985"/>
      <c r="R1853" s="985"/>
      <c r="S1853" s="985"/>
      <c r="T1853" s="985"/>
      <c r="U1853" s="985"/>
      <c r="V1853" s="985"/>
      <c r="W1853" s="985"/>
    </row>
    <row r="1854" ht="22.5" hidden="1" customHeight="1">
      <c r="B1854" s="992"/>
      <c r="C1854" s="992"/>
      <c r="D1854" s="1004">
        <f>sumif('الواردات'!H:H,A1854,'الواردات'!L:L)</f>
        <v>0</v>
      </c>
      <c r="E1854" s="999"/>
      <c r="F1854" s="999"/>
      <c r="H1854" s="985"/>
      <c r="I1854" s="985"/>
      <c r="J1854" s="985"/>
      <c r="K1854" s="985"/>
      <c r="L1854" s="985"/>
      <c r="M1854" s="985"/>
      <c r="N1854" s="985"/>
      <c r="P1854" s="985"/>
      <c r="Q1854" s="985"/>
      <c r="R1854" s="985"/>
      <c r="S1854" s="985"/>
      <c r="T1854" s="985"/>
      <c r="U1854" s="985"/>
      <c r="V1854" s="985"/>
      <c r="W1854" s="985"/>
    </row>
    <row r="1855" ht="22.5" hidden="1" customHeight="1">
      <c r="B1855" s="992"/>
      <c r="C1855" s="992"/>
      <c r="D1855" s="1004">
        <f>sumif('الواردات'!H:H,A1855,'الواردات'!L:L)</f>
        <v>0</v>
      </c>
      <c r="E1855" s="999"/>
      <c r="F1855" s="999"/>
      <c r="H1855" s="985"/>
      <c r="I1855" s="985"/>
      <c r="J1855" s="985"/>
      <c r="K1855" s="985"/>
      <c r="L1855" s="985"/>
      <c r="M1855" s="985"/>
      <c r="N1855" s="985"/>
      <c r="P1855" s="985"/>
      <c r="Q1855" s="985"/>
      <c r="R1855" s="985"/>
      <c r="S1855" s="985"/>
      <c r="T1855" s="985"/>
      <c r="U1855" s="985"/>
      <c r="V1855" s="985"/>
      <c r="W1855" s="985"/>
    </row>
    <row r="1856" ht="22.5" hidden="1" customHeight="1">
      <c r="B1856" s="992"/>
      <c r="C1856" s="992"/>
      <c r="D1856" s="1004">
        <f>sumif('الواردات'!H:H,A1856,'الواردات'!L:L)</f>
        <v>0</v>
      </c>
      <c r="E1856" s="999"/>
      <c r="F1856" s="999"/>
      <c r="H1856" s="985"/>
      <c r="I1856" s="985"/>
      <c r="J1856" s="985"/>
      <c r="K1856" s="985"/>
      <c r="L1856" s="985"/>
      <c r="M1856" s="985"/>
      <c r="N1856" s="985"/>
      <c r="P1856" s="985"/>
      <c r="Q1856" s="985"/>
      <c r="R1856" s="985"/>
      <c r="S1856" s="985"/>
      <c r="T1856" s="985"/>
      <c r="U1856" s="985"/>
      <c r="V1856" s="985"/>
      <c r="W1856" s="985"/>
    </row>
    <row r="1857" ht="22.5" hidden="1" customHeight="1">
      <c r="B1857" s="992"/>
      <c r="C1857" s="992"/>
      <c r="D1857" s="1004">
        <f>sumif('الواردات'!H:H,A1857,'الواردات'!L:L)</f>
        <v>0</v>
      </c>
      <c r="E1857" s="999"/>
      <c r="F1857" s="999"/>
      <c r="H1857" s="985"/>
      <c r="I1857" s="985"/>
      <c r="J1857" s="985"/>
      <c r="K1857" s="985"/>
      <c r="L1857" s="985"/>
      <c r="M1857" s="985"/>
      <c r="N1857" s="985"/>
      <c r="P1857" s="985"/>
      <c r="Q1857" s="985"/>
      <c r="R1857" s="985"/>
      <c r="S1857" s="985"/>
      <c r="T1857" s="985"/>
      <c r="U1857" s="985"/>
      <c r="V1857" s="985"/>
      <c r="W1857" s="985"/>
    </row>
    <row r="1858" ht="22.5" hidden="1" customHeight="1">
      <c r="B1858" s="992"/>
      <c r="C1858" s="992"/>
      <c r="D1858" s="1004">
        <f>sumif('الواردات'!H:H,A1858,'الواردات'!L:L)</f>
        <v>0</v>
      </c>
      <c r="E1858" s="999"/>
      <c r="F1858" s="999"/>
      <c r="H1858" s="985"/>
      <c r="I1858" s="985"/>
      <c r="J1858" s="985"/>
      <c r="K1858" s="985"/>
      <c r="L1858" s="985"/>
      <c r="M1858" s="985"/>
      <c r="N1858" s="985"/>
      <c r="P1858" s="985"/>
      <c r="Q1858" s="985"/>
      <c r="R1858" s="985"/>
      <c r="S1858" s="985"/>
      <c r="T1858" s="985"/>
      <c r="U1858" s="985"/>
      <c r="V1858" s="985"/>
      <c r="W1858" s="985"/>
    </row>
    <row r="1859" ht="22.5" hidden="1" customHeight="1">
      <c r="B1859" s="992"/>
      <c r="C1859" s="992"/>
      <c r="D1859" s="1004">
        <f>sumif('الواردات'!H:H,A1859,'الواردات'!L:L)</f>
        <v>0</v>
      </c>
      <c r="E1859" s="999"/>
      <c r="F1859" s="999"/>
      <c r="H1859" s="985"/>
      <c r="I1859" s="985"/>
      <c r="J1859" s="985"/>
      <c r="K1859" s="985"/>
      <c r="L1859" s="985"/>
      <c r="M1859" s="985"/>
      <c r="N1859" s="985"/>
      <c r="P1859" s="985"/>
      <c r="Q1859" s="985"/>
      <c r="R1859" s="985"/>
      <c r="S1859" s="985"/>
      <c r="T1859" s="985"/>
      <c r="U1859" s="985"/>
      <c r="V1859" s="985"/>
      <c r="W1859" s="985"/>
    </row>
    <row r="1860" ht="22.5" hidden="1" customHeight="1">
      <c r="B1860" s="992"/>
      <c r="C1860" s="992"/>
      <c r="D1860" s="1004">
        <f>sumif('الواردات'!H:H,A1860,'الواردات'!L:L)</f>
        <v>0</v>
      </c>
      <c r="E1860" s="999"/>
      <c r="F1860" s="999"/>
      <c r="H1860" s="985"/>
      <c r="I1860" s="985"/>
      <c r="J1860" s="985"/>
      <c r="K1860" s="985"/>
      <c r="L1860" s="985"/>
      <c r="M1860" s="985"/>
      <c r="N1860" s="985"/>
      <c r="P1860" s="985"/>
      <c r="Q1860" s="985"/>
      <c r="R1860" s="985"/>
      <c r="S1860" s="985"/>
      <c r="T1860" s="985"/>
      <c r="U1860" s="985"/>
      <c r="V1860" s="985"/>
      <c r="W1860" s="985"/>
    </row>
    <row r="1861" ht="22.5" hidden="1" customHeight="1">
      <c r="B1861" s="992"/>
      <c r="C1861" s="992"/>
      <c r="D1861" s="1004">
        <f>sumif('الواردات'!H:H,A1861,'الواردات'!L:L)</f>
        <v>0</v>
      </c>
      <c r="E1861" s="999"/>
      <c r="F1861" s="999"/>
      <c r="H1861" s="985"/>
      <c r="I1861" s="985"/>
      <c r="J1861" s="985"/>
      <c r="K1861" s="985"/>
      <c r="L1861" s="985"/>
      <c r="M1861" s="985"/>
      <c r="N1861" s="985"/>
      <c r="P1861" s="985"/>
      <c r="Q1861" s="985"/>
      <c r="R1861" s="985"/>
      <c r="S1861" s="985"/>
      <c r="T1861" s="985"/>
      <c r="U1861" s="985"/>
      <c r="V1861" s="985"/>
      <c r="W1861" s="985"/>
    </row>
    <row r="1862" ht="22.5" hidden="1" customHeight="1">
      <c r="B1862" s="992"/>
      <c r="C1862" s="992"/>
      <c r="D1862" s="1004">
        <f>sumif('الواردات'!H:H,A1862,'الواردات'!L:L)</f>
        <v>0</v>
      </c>
      <c r="E1862" s="999"/>
      <c r="F1862" s="999"/>
      <c r="H1862" s="985"/>
      <c r="I1862" s="985"/>
      <c r="J1862" s="985"/>
      <c r="K1862" s="985"/>
      <c r="L1862" s="985"/>
      <c r="M1862" s="985"/>
      <c r="N1862" s="985"/>
      <c r="P1862" s="985"/>
      <c r="Q1862" s="985"/>
      <c r="R1862" s="985"/>
      <c r="S1862" s="985"/>
      <c r="T1862" s="985"/>
      <c r="U1862" s="985"/>
      <c r="V1862" s="985"/>
      <c r="W1862" s="985"/>
    </row>
    <row r="1863" ht="22.5" hidden="1" customHeight="1">
      <c r="B1863" s="992"/>
      <c r="C1863" s="992"/>
      <c r="D1863" s="1004">
        <f>sumif('الواردات'!H:H,A1863,'الواردات'!L:L)</f>
        <v>0</v>
      </c>
      <c r="E1863" s="999"/>
      <c r="F1863" s="999"/>
      <c r="H1863" s="985"/>
      <c r="I1863" s="985"/>
      <c r="J1863" s="985"/>
      <c r="K1863" s="985"/>
      <c r="L1863" s="985"/>
      <c r="M1863" s="985"/>
      <c r="N1863" s="985"/>
      <c r="P1863" s="985"/>
      <c r="Q1863" s="985"/>
      <c r="R1863" s="985"/>
      <c r="S1863" s="985"/>
      <c r="T1863" s="985"/>
      <c r="U1863" s="985"/>
      <c r="V1863" s="985"/>
      <c r="W1863" s="985"/>
    </row>
    <row r="1864" ht="22.5" hidden="1" customHeight="1">
      <c r="B1864" s="992"/>
      <c r="C1864" s="992"/>
      <c r="D1864" s="1004">
        <f>sumif('الواردات'!H:H,A1864,'الواردات'!L:L)</f>
        <v>0</v>
      </c>
      <c r="E1864" s="999"/>
      <c r="F1864" s="999"/>
      <c r="H1864" s="985"/>
      <c r="I1864" s="985"/>
      <c r="J1864" s="985"/>
      <c r="K1864" s="985"/>
      <c r="L1864" s="985"/>
      <c r="M1864" s="985"/>
      <c r="N1864" s="985"/>
      <c r="P1864" s="985"/>
      <c r="Q1864" s="985"/>
      <c r="R1864" s="985"/>
      <c r="S1864" s="985"/>
      <c r="T1864" s="985"/>
      <c r="U1864" s="985"/>
      <c r="V1864" s="985"/>
      <c r="W1864" s="985"/>
    </row>
    <row r="1865" ht="22.5" hidden="1" customHeight="1">
      <c r="B1865" s="992"/>
      <c r="C1865" s="992"/>
      <c r="D1865" s="1004">
        <f>sumif('الواردات'!H:H,A1865,'الواردات'!L:L)</f>
        <v>0</v>
      </c>
      <c r="E1865" s="999"/>
      <c r="F1865" s="999"/>
      <c r="H1865" s="985"/>
      <c r="I1865" s="985"/>
      <c r="J1865" s="985"/>
      <c r="K1865" s="985"/>
      <c r="L1865" s="985"/>
      <c r="M1865" s="985"/>
      <c r="N1865" s="985"/>
      <c r="P1865" s="985"/>
      <c r="Q1865" s="985"/>
      <c r="R1865" s="985"/>
      <c r="S1865" s="985"/>
      <c r="T1865" s="985"/>
      <c r="U1865" s="985"/>
      <c r="V1865" s="985"/>
      <c r="W1865" s="985"/>
    </row>
    <row r="1866" ht="22.5" hidden="1" customHeight="1">
      <c r="B1866" s="992"/>
      <c r="C1866" s="992"/>
      <c r="D1866" s="1004">
        <f>sumif('الواردات'!H:H,A1866,'الواردات'!L:L)</f>
        <v>0</v>
      </c>
      <c r="E1866" s="999"/>
      <c r="F1866" s="999"/>
      <c r="H1866" s="985"/>
      <c r="I1866" s="985"/>
      <c r="J1866" s="985"/>
      <c r="K1866" s="985"/>
      <c r="L1866" s="985"/>
      <c r="M1866" s="985"/>
      <c r="N1866" s="985"/>
      <c r="P1866" s="985"/>
      <c r="Q1866" s="985"/>
      <c r="R1866" s="985"/>
      <c r="S1866" s="985"/>
      <c r="T1866" s="985"/>
      <c r="U1866" s="985"/>
      <c r="V1866" s="985"/>
      <c r="W1866" s="985"/>
    </row>
    <row r="1867" ht="22.5" hidden="1" customHeight="1">
      <c r="B1867" s="992"/>
      <c r="C1867" s="992"/>
      <c r="D1867" s="1004">
        <f>sumif('الواردات'!H:H,A1867,'الواردات'!L:L)</f>
        <v>0</v>
      </c>
      <c r="E1867" s="999"/>
      <c r="F1867" s="999"/>
      <c r="H1867" s="985"/>
      <c r="I1867" s="985"/>
      <c r="J1867" s="985"/>
      <c r="K1867" s="985"/>
      <c r="L1867" s="985"/>
      <c r="M1867" s="985"/>
      <c r="N1867" s="985"/>
      <c r="P1867" s="985"/>
      <c r="Q1867" s="985"/>
      <c r="R1867" s="985"/>
      <c r="S1867" s="985"/>
      <c r="T1867" s="985"/>
      <c r="U1867" s="985"/>
      <c r="V1867" s="985"/>
      <c r="W1867" s="985"/>
    </row>
    <row r="1868" ht="22.5" hidden="1" customHeight="1">
      <c r="B1868" s="992"/>
      <c r="C1868" s="992"/>
      <c r="D1868" s="1004">
        <f>sumif('الواردات'!H:H,A1868,'الواردات'!L:L)</f>
        <v>0</v>
      </c>
      <c r="E1868" s="999"/>
      <c r="F1868" s="999"/>
      <c r="H1868" s="985"/>
      <c r="I1868" s="985"/>
      <c r="J1868" s="985"/>
      <c r="K1868" s="985"/>
      <c r="L1868" s="985"/>
      <c r="M1868" s="985"/>
      <c r="N1868" s="985"/>
      <c r="P1868" s="985"/>
      <c r="Q1868" s="985"/>
      <c r="R1868" s="985"/>
      <c r="S1868" s="985"/>
      <c r="T1868" s="985"/>
      <c r="U1868" s="985"/>
      <c r="V1868" s="985"/>
      <c r="W1868" s="985"/>
    </row>
    <row r="1869" ht="22.5" hidden="1" customHeight="1">
      <c r="B1869" s="992"/>
      <c r="C1869" s="992"/>
      <c r="D1869" s="1004">
        <f>sumif('الواردات'!H:H,A1869,'الواردات'!L:L)</f>
        <v>0</v>
      </c>
      <c r="E1869" s="999"/>
      <c r="F1869" s="999"/>
      <c r="H1869" s="985"/>
      <c r="I1869" s="985"/>
      <c r="J1869" s="985"/>
      <c r="K1869" s="985"/>
      <c r="L1869" s="985"/>
      <c r="M1869" s="985"/>
      <c r="N1869" s="985"/>
      <c r="P1869" s="985"/>
      <c r="Q1869" s="985"/>
      <c r="R1869" s="985"/>
      <c r="S1869" s="985"/>
      <c r="T1869" s="985"/>
      <c r="U1869" s="985"/>
      <c r="V1869" s="985"/>
      <c r="W1869" s="985"/>
    </row>
    <row r="1870" ht="22.5" hidden="1" customHeight="1">
      <c r="B1870" s="992"/>
      <c r="C1870" s="992"/>
      <c r="D1870" s="1004">
        <f>sumif('الواردات'!H:H,A1870,'الواردات'!L:L)</f>
        <v>0</v>
      </c>
      <c r="E1870" s="999"/>
      <c r="F1870" s="999"/>
      <c r="H1870" s="985"/>
      <c r="I1870" s="985"/>
      <c r="J1870" s="985"/>
      <c r="K1870" s="985"/>
      <c r="L1870" s="985"/>
      <c r="M1870" s="985"/>
      <c r="N1870" s="985"/>
      <c r="P1870" s="985"/>
      <c r="Q1870" s="985"/>
      <c r="R1870" s="985"/>
      <c r="S1870" s="985"/>
      <c r="T1870" s="985"/>
      <c r="U1870" s="985"/>
      <c r="V1870" s="985"/>
      <c r="W1870" s="985"/>
    </row>
    <row r="1871" ht="22.5" hidden="1" customHeight="1">
      <c r="B1871" s="992"/>
      <c r="C1871" s="992"/>
      <c r="D1871" s="1004">
        <f>sumif('الواردات'!H:H,A1871,'الواردات'!L:L)</f>
        <v>0</v>
      </c>
      <c r="E1871" s="999"/>
      <c r="F1871" s="999"/>
      <c r="H1871" s="985"/>
      <c r="I1871" s="985"/>
      <c r="J1871" s="985"/>
      <c r="K1871" s="985"/>
      <c r="L1871" s="985"/>
      <c r="M1871" s="985"/>
      <c r="N1871" s="985"/>
      <c r="P1871" s="985"/>
      <c r="Q1871" s="985"/>
      <c r="R1871" s="985"/>
      <c r="S1871" s="985"/>
      <c r="T1871" s="985"/>
      <c r="U1871" s="985"/>
      <c r="V1871" s="985"/>
      <c r="W1871" s="985"/>
    </row>
    <row r="1872" ht="22.5" hidden="1" customHeight="1">
      <c r="B1872" s="992"/>
      <c r="C1872" s="992"/>
      <c r="D1872" s="1004">
        <f>sumif('الواردات'!H:H,A1872,'الواردات'!L:L)</f>
        <v>0</v>
      </c>
      <c r="E1872" s="999"/>
      <c r="F1872" s="999"/>
      <c r="H1872" s="985"/>
      <c r="I1872" s="985"/>
      <c r="J1872" s="985"/>
      <c r="K1872" s="985"/>
      <c r="L1872" s="985"/>
      <c r="M1872" s="985"/>
      <c r="N1872" s="985"/>
      <c r="P1872" s="985"/>
      <c r="Q1872" s="985"/>
      <c r="R1872" s="985"/>
      <c r="S1872" s="985"/>
      <c r="T1872" s="985"/>
      <c r="U1872" s="985"/>
      <c r="V1872" s="985"/>
      <c r="W1872" s="985"/>
    </row>
    <row r="1873" ht="22.5" hidden="1" customHeight="1">
      <c r="B1873" s="992"/>
      <c r="C1873" s="992"/>
      <c r="D1873" s="1004">
        <f>sumif('الواردات'!H:H,A1873,'الواردات'!L:L)</f>
        <v>0</v>
      </c>
      <c r="E1873" s="999"/>
      <c r="F1873" s="999"/>
      <c r="H1873" s="985"/>
      <c r="I1873" s="985"/>
      <c r="J1873" s="985"/>
      <c r="K1873" s="985"/>
      <c r="L1873" s="985"/>
      <c r="M1873" s="985"/>
      <c r="N1873" s="985"/>
      <c r="P1873" s="985"/>
      <c r="Q1873" s="985"/>
      <c r="R1873" s="985"/>
      <c r="S1873" s="985"/>
      <c r="T1873" s="985"/>
      <c r="U1873" s="985"/>
      <c r="V1873" s="985"/>
      <c r="W1873" s="985"/>
    </row>
    <row r="1874" ht="22.5" hidden="1" customHeight="1">
      <c r="B1874" s="992"/>
      <c r="C1874" s="992"/>
      <c r="D1874" s="1004">
        <f>sumif('الواردات'!H:H,A1874,'الواردات'!L:L)</f>
        <v>0</v>
      </c>
      <c r="E1874" s="999"/>
      <c r="F1874" s="999"/>
      <c r="H1874" s="985"/>
      <c r="I1874" s="985"/>
      <c r="J1874" s="985"/>
      <c r="K1874" s="985"/>
      <c r="L1874" s="985"/>
      <c r="M1874" s="985"/>
      <c r="N1874" s="985"/>
      <c r="P1874" s="985"/>
      <c r="Q1874" s="985"/>
      <c r="R1874" s="985"/>
      <c r="S1874" s="985"/>
      <c r="T1874" s="985"/>
      <c r="U1874" s="985"/>
      <c r="V1874" s="985"/>
      <c r="W1874" s="985"/>
    </row>
    <row r="1875" ht="22.5" hidden="1" customHeight="1">
      <c r="B1875" s="992"/>
      <c r="C1875" s="992"/>
      <c r="D1875" s="1004">
        <f>sumif('الواردات'!H:H,A1875,'الواردات'!L:L)</f>
        <v>0</v>
      </c>
      <c r="E1875" s="999"/>
      <c r="F1875" s="999"/>
      <c r="H1875" s="985"/>
      <c r="I1875" s="985"/>
      <c r="J1875" s="985"/>
      <c r="K1875" s="985"/>
      <c r="L1875" s="985"/>
      <c r="M1875" s="985"/>
      <c r="N1875" s="985"/>
      <c r="P1875" s="985"/>
      <c r="Q1875" s="985"/>
      <c r="R1875" s="985"/>
      <c r="S1875" s="985"/>
      <c r="T1875" s="985"/>
      <c r="U1875" s="985"/>
      <c r="V1875" s="985"/>
      <c r="W1875" s="985"/>
    </row>
    <row r="1876" ht="22.5" hidden="1" customHeight="1">
      <c r="B1876" s="992"/>
      <c r="C1876" s="992"/>
      <c r="D1876" s="1004">
        <f>sumif('الواردات'!H:H,A1876,'الواردات'!L:L)</f>
        <v>0</v>
      </c>
      <c r="E1876" s="999"/>
      <c r="F1876" s="999"/>
      <c r="H1876" s="985"/>
      <c r="I1876" s="985"/>
      <c r="J1876" s="985"/>
      <c r="K1876" s="985"/>
      <c r="L1876" s="985"/>
      <c r="M1876" s="985"/>
      <c r="N1876" s="985"/>
      <c r="P1876" s="985"/>
      <c r="Q1876" s="985"/>
      <c r="R1876" s="985"/>
      <c r="S1876" s="985"/>
      <c r="T1876" s="985"/>
      <c r="U1876" s="985"/>
      <c r="V1876" s="985"/>
      <c r="W1876" s="985"/>
    </row>
    <row r="1877" ht="22.5" hidden="1" customHeight="1">
      <c r="B1877" s="992"/>
      <c r="C1877" s="992"/>
      <c r="D1877" s="1004">
        <f>sumif('الواردات'!H:H,A1877,'الواردات'!L:L)</f>
        <v>0</v>
      </c>
      <c r="E1877" s="999"/>
      <c r="F1877" s="999"/>
      <c r="H1877" s="985"/>
      <c r="I1877" s="985"/>
      <c r="J1877" s="985"/>
      <c r="K1877" s="985"/>
      <c r="L1877" s="985"/>
      <c r="M1877" s="985"/>
      <c r="N1877" s="985"/>
      <c r="P1877" s="985"/>
      <c r="Q1877" s="985"/>
      <c r="R1877" s="985"/>
      <c r="S1877" s="985"/>
      <c r="T1877" s="985"/>
      <c r="U1877" s="985"/>
      <c r="V1877" s="985"/>
      <c r="W1877" s="985"/>
    </row>
    <row r="1878" ht="22.5" hidden="1" customHeight="1">
      <c r="B1878" s="992"/>
      <c r="C1878" s="992"/>
      <c r="D1878" s="1004">
        <f>sumif('الواردات'!H:H,A1878,'الواردات'!L:L)</f>
        <v>0</v>
      </c>
      <c r="E1878" s="999"/>
      <c r="F1878" s="999"/>
      <c r="H1878" s="985"/>
      <c r="I1878" s="985"/>
      <c r="J1878" s="985"/>
      <c r="K1878" s="985"/>
      <c r="L1878" s="985"/>
      <c r="M1878" s="985"/>
      <c r="N1878" s="985"/>
      <c r="P1878" s="985"/>
      <c r="Q1878" s="985"/>
      <c r="R1878" s="985"/>
      <c r="S1878" s="985"/>
      <c r="T1878" s="985"/>
      <c r="U1878" s="985"/>
      <c r="V1878" s="985"/>
      <c r="W1878" s="985"/>
    </row>
    <row r="1879" ht="22.5" hidden="1" customHeight="1">
      <c r="B1879" s="992"/>
      <c r="C1879" s="992"/>
      <c r="D1879" s="1004">
        <f>sumif('الواردات'!H:H,A1879,'الواردات'!L:L)</f>
        <v>0</v>
      </c>
      <c r="E1879" s="999"/>
      <c r="F1879" s="999"/>
      <c r="H1879" s="985"/>
      <c r="I1879" s="985"/>
      <c r="J1879" s="985"/>
      <c r="K1879" s="985"/>
      <c r="L1879" s="985"/>
      <c r="M1879" s="985"/>
      <c r="N1879" s="985"/>
      <c r="P1879" s="985"/>
      <c r="Q1879" s="985"/>
      <c r="R1879" s="985"/>
      <c r="S1879" s="985"/>
      <c r="T1879" s="985"/>
      <c r="U1879" s="985"/>
      <c r="V1879" s="985"/>
      <c r="W1879" s="985"/>
    </row>
    <row r="1880" ht="22.5" hidden="1" customHeight="1">
      <c r="B1880" s="992"/>
      <c r="C1880" s="992"/>
      <c r="D1880" s="1004">
        <f>sumif('الواردات'!H:H,A1880,'الواردات'!L:L)</f>
        <v>0</v>
      </c>
      <c r="E1880" s="999"/>
      <c r="F1880" s="999"/>
      <c r="H1880" s="985"/>
      <c r="I1880" s="985"/>
      <c r="J1880" s="985"/>
      <c r="K1880" s="985"/>
      <c r="L1880" s="985"/>
      <c r="M1880" s="985"/>
      <c r="N1880" s="985"/>
      <c r="P1880" s="985"/>
      <c r="Q1880" s="985"/>
      <c r="R1880" s="985"/>
      <c r="S1880" s="985"/>
      <c r="T1880" s="985"/>
      <c r="U1880" s="985"/>
      <c r="V1880" s="985"/>
      <c r="W1880" s="985"/>
    </row>
    <row r="1881" ht="22.5" hidden="1" customHeight="1">
      <c r="B1881" s="992"/>
      <c r="C1881" s="992"/>
      <c r="D1881" s="1004">
        <f>sumif('الواردات'!H:H,A1881,'الواردات'!L:L)</f>
        <v>0</v>
      </c>
      <c r="E1881" s="999"/>
      <c r="F1881" s="999"/>
      <c r="H1881" s="985"/>
      <c r="I1881" s="985"/>
      <c r="J1881" s="985"/>
      <c r="K1881" s="985"/>
      <c r="L1881" s="985"/>
      <c r="M1881" s="985"/>
      <c r="N1881" s="985"/>
      <c r="P1881" s="985"/>
      <c r="Q1881" s="985"/>
      <c r="R1881" s="985"/>
      <c r="S1881" s="985"/>
      <c r="T1881" s="985"/>
      <c r="U1881" s="985"/>
      <c r="V1881" s="985"/>
      <c r="W1881" s="985"/>
    </row>
    <row r="1882" ht="22.5" hidden="1" customHeight="1">
      <c r="B1882" s="992"/>
      <c r="C1882" s="992"/>
      <c r="D1882" s="1004">
        <f>sumif('الواردات'!H:H,A1882,'الواردات'!L:L)</f>
        <v>0</v>
      </c>
      <c r="E1882" s="999"/>
      <c r="F1882" s="999"/>
      <c r="H1882" s="985"/>
      <c r="I1882" s="985"/>
      <c r="J1882" s="985"/>
      <c r="K1882" s="985"/>
      <c r="L1882" s="985"/>
      <c r="M1882" s="985"/>
      <c r="N1882" s="985"/>
      <c r="P1882" s="985"/>
      <c r="Q1882" s="985"/>
      <c r="R1882" s="985"/>
      <c r="S1882" s="985"/>
      <c r="T1882" s="985"/>
      <c r="U1882" s="985"/>
      <c r="V1882" s="985"/>
      <c r="W1882" s="985"/>
    </row>
    <row r="1883" ht="22.5" hidden="1" customHeight="1">
      <c r="B1883" s="992"/>
      <c r="C1883" s="992"/>
      <c r="D1883" s="1004">
        <f>sumif('الواردات'!H:H,A1883,'الواردات'!L:L)</f>
        <v>0</v>
      </c>
      <c r="E1883" s="999"/>
      <c r="F1883" s="999"/>
      <c r="H1883" s="985"/>
      <c r="I1883" s="985"/>
      <c r="J1883" s="985"/>
      <c r="K1883" s="985"/>
      <c r="L1883" s="985"/>
      <c r="M1883" s="985"/>
      <c r="N1883" s="985"/>
      <c r="P1883" s="985"/>
      <c r="Q1883" s="985"/>
      <c r="R1883" s="985"/>
      <c r="S1883" s="985"/>
      <c r="T1883" s="985"/>
      <c r="U1883" s="985"/>
      <c r="V1883" s="985"/>
      <c r="W1883" s="985"/>
    </row>
    <row r="1884" ht="22.5" hidden="1" customHeight="1">
      <c r="B1884" s="992"/>
      <c r="C1884" s="992"/>
      <c r="D1884" s="1004">
        <f>sumif('الواردات'!H:H,A1884,'الواردات'!L:L)</f>
        <v>0</v>
      </c>
      <c r="E1884" s="999"/>
      <c r="F1884" s="999"/>
      <c r="H1884" s="985"/>
      <c r="I1884" s="985"/>
      <c r="J1884" s="985"/>
      <c r="K1884" s="985"/>
      <c r="L1884" s="985"/>
      <c r="M1884" s="985"/>
      <c r="N1884" s="985"/>
      <c r="P1884" s="985"/>
      <c r="Q1884" s="985"/>
      <c r="R1884" s="985"/>
      <c r="S1884" s="985"/>
      <c r="T1884" s="985"/>
      <c r="U1884" s="985"/>
      <c r="V1884" s="985"/>
      <c r="W1884" s="985"/>
    </row>
    <row r="1885" ht="22.5" hidden="1" customHeight="1">
      <c r="B1885" s="992"/>
      <c r="C1885" s="992"/>
      <c r="D1885" s="1004">
        <f>sumif('الواردات'!H:H,A1885,'الواردات'!L:L)</f>
        <v>0</v>
      </c>
      <c r="E1885" s="999"/>
      <c r="F1885" s="999"/>
      <c r="H1885" s="985"/>
      <c r="I1885" s="985"/>
      <c r="J1885" s="985"/>
      <c r="K1885" s="985"/>
      <c r="L1885" s="985"/>
      <c r="M1885" s="985"/>
      <c r="N1885" s="985"/>
      <c r="P1885" s="985"/>
      <c r="Q1885" s="985"/>
      <c r="R1885" s="985"/>
      <c r="S1885" s="985"/>
      <c r="T1885" s="985"/>
      <c r="U1885" s="985"/>
      <c r="V1885" s="985"/>
      <c r="W1885" s="985"/>
    </row>
    <row r="1886" ht="22.5" hidden="1" customHeight="1">
      <c r="B1886" s="992"/>
      <c r="C1886" s="992"/>
      <c r="D1886" s="1004">
        <f>sumif('الواردات'!H:H,A1886,'الواردات'!L:L)</f>
        <v>0</v>
      </c>
      <c r="E1886" s="999"/>
      <c r="F1886" s="999"/>
      <c r="H1886" s="985"/>
      <c r="I1886" s="985"/>
      <c r="J1886" s="985"/>
      <c r="K1886" s="985"/>
      <c r="L1886" s="985"/>
      <c r="M1886" s="985"/>
      <c r="N1886" s="985"/>
      <c r="P1886" s="985"/>
      <c r="Q1886" s="985"/>
      <c r="R1886" s="985"/>
      <c r="S1886" s="985"/>
      <c r="T1886" s="985"/>
      <c r="U1886" s="985"/>
      <c r="V1886" s="985"/>
      <c r="W1886" s="985"/>
    </row>
    <row r="1887" ht="22.5" hidden="1" customHeight="1">
      <c r="B1887" s="992"/>
      <c r="C1887" s="992"/>
      <c r="D1887" s="1004">
        <f>sumif('الواردات'!H:H,A1887,'الواردات'!L:L)</f>
        <v>0</v>
      </c>
      <c r="E1887" s="999"/>
      <c r="F1887" s="999"/>
      <c r="H1887" s="985"/>
      <c r="I1887" s="985"/>
      <c r="J1887" s="985"/>
      <c r="K1887" s="985"/>
      <c r="L1887" s="985"/>
      <c r="M1887" s="985"/>
      <c r="N1887" s="985"/>
      <c r="P1887" s="985"/>
      <c r="Q1887" s="985"/>
      <c r="R1887" s="985"/>
      <c r="S1887" s="985"/>
      <c r="T1887" s="985"/>
      <c r="U1887" s="985"/>
      <c r="V1887" s="985"/>
      <c r="W1887" s="985"/>
    </row>
    <row r="1888" ht="22.5" hidden="1" customHeight="1">
      <c r="B1888" s="992"/>
      <c r="C1888" s="992"/>
      <c r="D1888" s="1004">
        <f>sumif('الواردات'!H:H,A1888,'الواردات'!L:L)</f>
        <v>0</v>
      </c>
      <c r="E1888" s="999"/>
      <c r="F1888" s="999"/>
      <c r="H1888" s="985"/>
      <c r="I1888" s="985"/>
      <c r="J1888" s="985"/>
      <c r="K1888" s="985"/>
      <c r="L1888" s="985"/>
      <c r="M1888" s="985"/>
      <c r="N1888" s="985"/>
      <c r="P1888" s="985"/>
      <c r="Q1888" s="985"/>
      <c r="R1888" s="985"/>
      <c r="S1888" s="985"/>
      <c r="T1888" s="985"/>
      <c r="U1888" s="985"/>
      <c r="V1888" s="985"/>
      <c r="W1888" s="985"/>
    </row>
    <row r="1889" ht="22.5" hidden="1" customHeight="1">
      <c r="B1889" s="992"/>
      <c r="C1889" s="992"/>
      <c r="D1889" s="1004">
        <f>sumif('الواردات'!H:H,A1889,'الواردات'!L:L)</f>
        <v>0</v>
      </c>
      <c r="E1889" s="999"/>
      <c r="F1889" s="999"/>
      <c r="H1889" s="985"/>
      <c r="I1889" s="985"/>
      <c r="J1889" s="985"/>
      <c r="K1889" s="985"/>
      <c r="L1889" s="985"/>
      <c r="M1889" s="985"/>
      <c r="N1889" s="985"/>
      <c r="P1889" s="985"/>
      <c r="Q1889" s="985"/>
      <c r="R1889" s="985"/>
      <c r="S1889" s="985"/>
      <c r="T1889" s="985"/>
      <c r="U1889" s="985"/>
      <c r="V1889" s="985"/>
      <c r="W1889" s="985"/>
    </row>
    <row r="1890" ht="22.5" hidden="1" customHeight="1">
      <c r="B1890" s="992"/>
      <c r="C1890" s="992"/>
      <c r="D1890" s="1004">
        <f>sumif('الواردات'!H:H,A1890,'الواردات'!L:L)</f>
        <v>0</v>
      </c>
      <c r="E1890" s="999"/>
      <c r="F1890" s="999"/>
      <c r="H1890" s="985"/>
      <c r="I1890" s="985"/>
      <c r="J1890" s="985"/>
      <c r="K1890" s="985"/>
      <c r="L1890" s="985"/>
      <c r="M1890" s="985"/>
      <c r="N1890" s="985"/>
      <c r="P1890" s="985"/>
      <c r="Q1890" s="985"/>
      <c r="R1890" s="985"/>
      <c r="S1890" s="985"/>
      <c r="T1890" s="985"/>
      <c r="U1890" s="985"/>
      <c r="V1890" s="985"/>
      <c r="W1890" s="985"/>
    </row>
    <row r="1891" ht="22.5" hidden="1" customHeight="1">
      <c r="B1891" s="992"/>
      <c r="C1891" s="992"/>
      <c r="D1891" s="1004">
        <f>sumif('الواردات'!H:H,A1891,'الواردات'!L:L)</f>
        <v>0</v>
      </c>
      <c r="E1891" s="999"/>
      <c r="F1891" s="999"/>
      <c r="H1891" s="985"/>
      <c r="I1891" s="985"/>
      <c r="J1891" s="985"/>
      <c r="K1891" s="985"/>
      <c r="L1891" s="985"/>
      <c r="M1891" s="985"/>
      <c r="N1891" s="985"/>
      <c r="P1891" s="985"/>
      <c r="Q1891" s="985"/>
      <c r="R1891" s="985"/>
      <c r="S1891" s="985"/>
      <c r="T1891" s="985"/>
      <c r="U1891" s="985"/>
      <c r="V1891" s="985"/>
      <c r="W1891" s="985"/>
    </row>
    <row r="1892" ht="22.5" hidden="1" customHeight="1">
      <c r="B1892" s="992"/>
      <c r="C1892" s="992"/>
      <c r="D1892" s="1004">
        <f>sumif('الواردات'!H:H,A1892,'الواردات'!L:L)</f>
        <v>0</v>
      </c>
      <c r="E1892" s="999"/>
      <c r="F1892" s="999"/>
      <c r="H1892" s="985"/>
      <c r="I1892" s="985"/>
      <c r="J1892" s="985"/>
      <c r="K1892" s="985"/>
      <c r="L1892" s="985"/>
      <c r="M1892" s="985"/>
      <c r="N1892" s="985"/>
      <c r="P1892" s="985"/>
      <c r="Q1892" s="985"/>
      <c r="R1892" s="985"/>
      <c r="S1892" s="985"/>
      <c r="T1892" s="985"/>
      <c r="U1892" s="985"/>
      <c r="V1892" s="985"/>
      <c r="W1892" s="985"/>
    </row>
    <row r="1893" ht="22.5" hidden="1" customHeight="1">
      <c r="B1893" s="992"/>
      <c r="C1893" s="992"/>
      <c r="D1893" s="1004">
        <f>sumif('الواردات'!H:H,A1893,'الواردات'!L:L)</f>
        <v>0</v>
      </c>
      <c r="E1893" s="999"/>
      <c r="F1893" s="999"/>
      <c r="H1893" s="985"/>
      <c r="I1893" s="985"/>
      <c r="J1893" s="985"/>
      <c r="K1893" s="985"/>
      <c r="L1893" s="985"/>
      <c r="M1893" s="985"/>
      <c r="N1893" s="985"/>
      <c r="P1893" s="985"/>
      <c r="Q1893" s="985"/>
      <c r="R1893" s="985"/>
      <c r="S1893" s="985"/>
      <c r="T1893" s="985"/>
      <c r="U1893" s="985"/>
      <c r="V1893" s="985"/>
      <c r="W1893" s="985"/>
    </row>
    <row r="1894" ht="22.5" hidden="1" customHeight="1">
      <c r="B1894" s="992"/>
      <c r="C1894" s="992"/>
      <c r="D1894" s="1004">
        <f>sumif('الواردات'!H:H,A1894,'الواردات'!L:L)</f>
        <v>0</v>
      </c>
      <c r="E1894" s="999"/>
      <c r="F1894" s="999"/>
      <c r="H1894" s="985"/>
      <c r="I1894" s="985"/>
      <c r="J1894" s="985"/>
      <c r="K1894" s="985"/>
      <c r="L1894" s="985"/>
      <c r="M1894" s="985"/>
      <c r="N1894" s="985"/>
      <c r="P1894" s="985"/>
      <c r="Q1894" s="985"/>
      <c r="R1894" s="985"/>
      <c r="S1894" s="985"/>
      <c r="T1894" s="985"/>
      <c r="U1894" s="985"/>
      <c r="V1894" s="985"/>
      <c r="W1894" s="985"/>
    </row>
    <row r="1895" ht="22.5" hidden="1" customHeight="1">
      <c r="B1895" s="992"/>
      <c r="C1895" s="992"/>
      <c r="D1895" s="1004">
        <f>sumif('الواردات'!H:H,A1895,'الواردات'!L:L)</f>
        <v>0</v>
      </c>
      <c r="E1895" s="999"/>
      <c r="F1895" s="999"/>
      <c r="H1895" s="985"/>
      <c r="I1895" s="985"/>
      <c r="J1895" s="985"/>
      <c r="K1895" s="985"/>
      <c r="L1895" s="985"/>
      <c r="M1895" s="985"/>
      <c r="N1895" s="985"/>
      <c r="P1895" s="985"/>
      <c r="Q1895" s="985"/>
      <c r="R1895" s="985"/>
      <c r="S1895" s="985"/>
      <c r="T1895" s="985"/>
      <c r="U1895" s="985"/>
      <c r="V1895" s="985"/>
      <c r="W1895" s="985"/>
    </row>
    <row r="1896" ht="22.5" hidden="1" customHeight="1">
      <c r="B1896" s="992"/>
      <c r="C1896" s="992"/>
      <c r="D1896" s="1004">
        <f>sumif('الواردات'!H:H,A1896,'الواردات'!L:L)</f>
        <v>0</v>
      </c>
      <c r="E1896" s="999"/>
      <c r="F1896" s="999"/>
      <c r="H1896" s="985"/>
      <c r="I1896" s="985"/>
      <c r="J1896" s="985"/>
      <c r="K1896" s="985"/>
      <c r="L1896" s="985"/>
      <c r="M1896" s="985"/>
      <c r="N1896" s="985"/>
      <c r="P1896" s="985"/>
      <c r="Q1896" s="985"/>
      <c r="R1896" s="985"/>
      <c r="S1896" s="985"/>
      <c r="T1896" s="985"/>
      <c r="U1896" s="985"/>
      <c r="V1896" s="985"/>
      <c r="W1896" s="985"/>
    </row>
    <row r="1897" ht="22.5" hidden="1" customHeight="1">
      <c r="B1897" s="992"/>
      <c r="C1897" s="992"/>
      <c r="D1897" s="1004">
        <f>sumif('الواردات'!H:H,A1897,'الواردات'!L:L)</f>
        <v>0</v>
      </c>
      <c r="E1897" s="999"/>
      <c r="F1897" s="999"/>
      <c r="H1897" s="985"/>
      <c r="I1897" s="985"/>
      <c r="J1897" s="985"/>
      <c r="K1897" s="985"/>
      <c r="L1897" s="985"/>
      <c r="M1897" s="985"/>
      <c r="N1897" s="985"/>
      <c r="P1897" s="985"/>
      <c r="Q1897" s="985"/>
      <c r="R1897" s="985"/>
      <c r="S1897" s="985"/>
      <c r="T1897" s="985"/>
      <c r="U1897" s="985"/>
      <c r="V1897" s="985"/>
      <c r="W1897" s="985"/>
    </row>
    <row r="1898" ht="22.5" hidden="1" customHeight="1">
      <c r="B1898" s="992"/>
      <c r="C1898" s="992"/>
      <c r="D1898" s="1004">
        <f>sumif('الواردات'!H:H,A1898,'الواردات'!L:L)</f>
        <v>0</v>
      </c>
      <c r="E1898" s="999"/>
      <c r="F1898" s="999"/>
      <c r="H1898" s="985"/>
      <c r="I1898" s="985"/>
      <c r="J1898" s="985"/>
      <c r="K1898" s="985"/>
      <c r="L1898" s="985"/>
      <c r="M1898" s="985"/>
      <c r="N1898" s="985"/>
      <c r="P1898" s="985"/>
      <c r="Q1898" s="985"/>
      <c r="R1898" s="985"/>
      <c r="S1898" s="985"/>
      <c r="T1898" s="985"/>
      <c r="U1898" s="985"/>
      <c r="V1898" s="985"/>
      <c r="W1898" s="985"/>
    </row>
    <row r="1899" ht="22.5" hidden="1" customHeight="1">
      <c r="B1899" s="992"/>
      <c r="C1899" s="992"/>
      <c r="D1899" s="1004">
        <f>sumif('الواردات'!H:H,A1899,'الواردات'!L:L)</f>
        <v>0</v>
      </c>
      <c r="E1899" s="999"/>
      <c r="F1899" s="999"/>
      <c r="H1899" s="985"/>
      <c r="I1899" s="985"/>
      <c r="J1899" s="985"/>
      <c r="K1899" s="985"/>
      <c r="L1899" s="985"/>
      <c r="M1899" s="985"/>
      <c r="N1899" s="985"/>
      <c r="P1899" s="985"/>
      <c r="Q1899" s="985"/>
      <c r="R1899" s="985"/>
      <c r="S1899" s="985"/>
      <c r="T1899" s="985"/>
      <c r="U1899" s="985"/>
      <c r="V1899" s="985"/>
      <c r="W1899" s="985"/>
    </row>
    <row r="1900" ht="22.5" hidden="1" customHeight="1">
      <c r="B1900" s="992"/>
      <c r="C1900" s="992"/>
      <c r="D1900" s="1004">
        <f>sumif('الواردات'!H:H,A1900,'الواردات'!L:L)</f>
        <v>0</v>
      </c>
      <c r="E1900" s="999"/>
      <c r="F1900" s="999"/>
      <c r="H1900" s="985"/>
      <c r="I1900" s="985"/>
      <c r="J1900" s="985"/>
      <c r="K1900" s="985"/>
      <c r="L1900" s="985"/>
      <c r="M1900" s="985"/>
      <c r="N1900" s="985"/>
      <c r="P1900" s="985"/>
      <c r="Q1900" s="985"/>
      <c r="R1900" s="985"/>
      <c r="S1900" s="985"/>
      <c r="T1900" s="985"/>
      <c r="U1900" s="985"/>
      <c r="V1900" s="985"/>
      <c r="W1900" s="985"/>
    </row>
    <row r="1901" ht="22.5" hidden="1" customHeight="1">
      <c r="B1901" s="992"/>
      <c r="C1901" s="992"/>
      <c r="D1901" s="1004">
        <f>sumif('الواردات'!H:H,A1901,'الواردات'!L:L)</f>
        <v>0</v>
      </c>
      <c r="E1901" s="999"/>
      <c r="F1901" s="999"/>
      <c r="H1901" s="985"/>
      <c r="I1901" s="985"/>
      <c r="J1901" s="985"/>
      <c r="K1901" s="985"/>
      <c r="L1901" s="985"/>
      <c r="M1901" s="985"/>
      <c r="N1901" s="985"/>
      <c r="P1901" s="985"/>
      <c r="Q1901" s="985"/>
      <c r="R1901" s="985"/>
      <c r="S1901" s="985"/>
      <c r="T1901" s="985"/>
      <c r="U1901" s="985"/>
      <c r="V1901" s="985"/>
      <c r="W1901" s="985"/>
    </row>
    <row r="1902" ht="22.5" hidden="1" customHeight="1">
      <c r="B1902" s="992"/>
      <c r="C1902" s="992"/>
      <c r="D1902" s="1004">
        <f>sumif('الواردات'!H:H,A1902,'الواردات'!L:L)</f>
        <v>0</v>
      </c>
      <c r="E1902" s="999"/>
      <c r="F1902" s="999"/>
      <c r="H1902" s="985"/>
      <c r="I1902" s="985"/>
      <c r="J1902" s="985"/>
      <c r="K1902" s="985"/>
      <c r="L1902" s="985"/>
      <c r="M1902" s="985"/>
      <c r="N1902" s="985"/>
      <c r="P1902" s="985"/>
      <c r="Q1902" s="985"/>
      <c r="R1902" s="985"/>
      <c r="S1902" s="985"/>
      <c r="T1902" s="985"/>
      <c r="U1902" s="985"/>
      <c r="V1902" s="985"/>
      <c r="W1902" s="985"/>
    </row>
    <row r="1903" ht="22.5" hidden="1" customHeight="1">
      <c r="B1903" s="992"/>
      <c r="C1903" s="992"/>
      <c r="D1903" s="1004">
        <f>sumif('الواردات'!H:H,A1903,'الواردات'!L:L)</f>
        <v>0</v>
      </c>
      <c r="E1903" s="999"/>
      <c r="F1903" s="999"/>
      <c r="H1903" s="985"/>
      <c r="I1903" s="985"/>
      <c r="J1903" s="985"/>
      <c r="K1903" s="985"/>
      <c r="L1903" s="985"/>
      <c r="M1903" s="985"/>
      <c r="N1903" s="985"/>
      <c r="P1903" s="985"/>
      <c r="Q1903" s="985"/>
      <c r="R1903" s="985"/>
      <c r="S1903" s="985"/>
      <c r="T1903" s="985"/>
      <c r="U1903" s="985"/>
      <c r="V1903" s="985"/>
      <c r="W1903" s="985"/>
    </row>
    <row r="1904" ht="22.5" hidden="1" customHeight="1">
      <c r="B1904" s="992"/>
      <c r="C1904" s="992"/>
      <c r="D1904" s="1004">
        <f>sumif('الواردات'!H:H,A1904,'الواردات'!L:L)</f>
        <v>0</v>
      </c>
      <c r="E1904" s="999"/>
      <c r="F1904" s="999"/>
      <c r="H1904" s="985"/>
      <c r="I1904" s="985"/>
      <c r="J1904" s="985"/>
      <c r="K1904" s="985"/>
      <c r="L1904" s="985"/>
      <c r="M1904" s="985"/>
      <c r="N1904" s="985"/>
      <c r="P1904" s="985"/>
      <c r="Q1904" s="985"/>
      <c r="R1904" s="985"/>
      <c r="S1904" s="985"/>
      <c r="T1904" s="985"/>
      <c r="U1904" s="985"/>
      <c r="V1904" s="985"/>
      <c r="W1904" s="985"/>
    </row>
    <row r="1905" ht="22.5" hidden="1" customHeight="1">
      <c r="B1905" s="992"/>
      <c r="C1905" s="992"/>
      <c r="D1905" s="1004">
        <f>sumif('الواردات'!H:H,A1905,'الواردات'!L:L)</f>
        <v>0</v>
      </c>
      <c r="E1905" s="999"/>
      <c r="F1905" s="999"/>
      <c r="H1905" s="985"/>
      <c r="I1905" s="985"/>
      <c r="J1905" s="985"/>
      <c r="K1905" s="985"/>
      <c r="L1905" s="985"/>
      <c r="M1905" s="985"/>
      <c r="N1905" s="985"/>
      <c r="P1905" s="985"/>
      <c r="Q1905" s="985"/>
      <c r="R1905" s="985"/>
      <c r="S1905" s="985"/>
      <c r="T1905" s="985"/>
      <c r="U1905" s="985"/>
      <c r="V1905" s="985"/>
      <c r="W1905" s="985"/>
    </row>
    <row r="1906" ht="22.5" hidden="1" customHeight="1">
      <c r="B1906" s="992"/>
      <c r="C1906" s="992"/>
      <c r="D1906" s="1004">
        <f>sumif('الواردات'!H:H,A1906,'الواردات'!L:L)</f>
        <v>0</v>
      </c>
      <c r="E1906" s="999"/>
      <c r="F1906" s="999"/>
      <c r="H1906" s="985"/>
      <c r="I1906" s="985"/>
      <c r="J1906" s="985"/>
      <c r="K1906" s="985"/>
      <c r="L1906" s="985"/>
      <c r="M1906" s="985"/>
      <c r="N1906" s="985"/>
      <c r="P1906" s="985"/>
      <c r="Q1906" s="985"/>
      <c r="R1906" s="985"/>
      <c r="S1906" s="985"/>
      <c r="T1906" s="985"/>
      <c r="U1906" s="985"/>
      <c r="V1906" s="985"/>
      <c r="W1906" s="985"/>
    </row>
    <row r="1907" ht="22.5" hidden="1" customHeight="1">
      <c r="B1907" s="992"/>
      <c r="C1907" s="992"/>
      <c r="D1907" s="1004">
        <f>sumif('الواردات'!H:H,A1907,'الواردات'!L:L)</f>
        <v>0</v>
      </c>
      <c r="E1907" s="999"/>
      <c r="F1907" s="999"/>
      <c r="H1907" s="985"/>
      <c r="I1907" s="985"/>
      <c r="J1907" s="985"/>
      <c r="K1907" s="985"/>
      <c r="L1907" s="985"/>
      <c r="M1907" s="985"/>
      <c r="N1907" s="985"/>
      <c r="P1907" s="985"/>
      <c r="Q1907" s="985"/>
      <c r="R1907" s="985"/>
      <c r="S1907" s="985"/>
      <c r="T1907" s="985"/>
      <c r="U1907" s="985"/>
      <c r="V1907" s="985"/>
      <c r="W1907" s="985"/>
    </row>
    <row r="1908" ht="22.5" hidden="1" customHeight="1">
      <c r="B1908" s="992"/>
      <c r="C1908" s="992"/>
      <c r="D1908" s="1004">
        <f>sumif('الواردات'!H:H,A1908,'الواردات'!L:L)</f>
        <v>0</v>
      </c>
      <c r="E1908" s="999"/>
      <c r="F1908" s="999"/>
      <c r="H1908" s="985"/>
      <c r="I1908" s="985"/>
      <c r="J1908" s="985"/>
      <c r="K1908" s="985"/>
      <c r="L1908" s="985"/>
      <c r="M1908" s="985"/>
      <c r="N1908" s="985"/>
      <c r="P1908" s="985"/>
      <c r="Q1908" s="985"/>
      <c r="R1908" s="985"/>
      <c r="S1908" s="985"/>
      <c r="T1908" s="985"/>
      <c r="U1908" s="985"/>
      <c r="V1908" s="985"/>
      <c r="W1908" s="985"/>
    </row>
    <row r="1909" ht="22.5" hidden="1" customHeight="1">
      <c r="B1909" s="992"/>
      <c r="C1909" s="992"/>
      <c r="D1909" s="1004">
        <f>sumif('الواردات'!H:H,A1909,'الواردات'!L:L)</f>
        <v>0</v>
      </c>
      <c r="E1909" s="999"/>
      <c r="F1909" s="999"/>
      <c r="H1909" s="985"/>
      <c r="I1909" s="985"/>
      <c r="J1909" s="985"/>
      <c r="K1909" s="985"/>
      <c r="L1909" s="985"/>
      <c r="M1909" s="985"/>
      <c r="N1909" s="985"/>
      <c r="P1909" s="985"/>
      <c r="Q1909" s="985"/>
      <c r="R1909" s="985"/>
      <c r="S1909" s="985"/>
      <c r="T1909" s="985"/>
      <c r="U1909" s="985"/>
      <c r="V1909" s="985"/>
      <c r="W1909" s="985"/>
    </row>
    <row r="1910" ht="22.5" hidden="1" customHeight="1">
      <c r="B1910" s="992"/>
      <c r="C1910" s="992"/>
      <c r="D1910" s="1004">
        <f>sumif('الواردات'!H:H,A1910,'الواردات'!L:L)</f>
        <v>0</v>
      </c>
      <c r="E1910" s="999"/>
      <c r="F1910" s="999"/>
      <c r="H1910" s="985"/>
      <c r="I1910" s="985"/>
      <c r="J1910" s="985"/>
      <c r="K1910" s="985"/>
      <c r="L1910" s="985"/>
      <c r="M1910" s="985"/>
      <c r="N1910" s="985"/>
      <c r="P1910" s="985"/>
      <c r="Q1910" s="985"/>
      <c r="R1910" s="985"/>
      <c r="S1910" s="985"/>
      <c r="T1910" s="985"/>
      <c r="U1910" s="985"/>
      <c r="V1910" s="985"/>
      <c r="W1910" s="985"/>
    </row>
    <row r="1911" ht="22.5" hidden="1" customHeight="1">
      <c r="B1911" s="992"/>
      <c r="C1911" s="992"/>
      <c r="D1911" s="1004">
        <f>sumif('الواردات'!H:H,A1911,'الواردات'!L:L)</f>
        <v>0</v>
      </c>
      <c r="E1911" s="999"/>
      <c r="F1911" s="999"/>
      <c r="H1911" s="985"/>
      <c r="I1911" s="985"/>
      <c r="J1911" s="985"/>
      <c r="K1911" s="985"/>
      <c r="L1911" s="985"/>
      <c r="M1911" s="985"/>
      <c r="N1911" s="985"/>
      <c r="P1911" s="985"/>
      <c r="Q1911" s="985"/>
      <c r="R1911" s="985"/>
      <c r="S1911" s="985"/>
      <c r="T1911" s="985"/>
      <c r="U1911" s="985"/>
      <c r="V1911" s="985"/>
      <c r="W1911" s="985"/>
    </row>
    <row r="1912" ht="22.5" hidden="1" customHeight="1">
      <c r="B1912" s="992"/>
      <c r="C1912" s="992"/>
      <c r="D1912" s="1004">
        <f>sumif('الواردات'!H:H,A1912,'الواردات'!L:L)</f>
        <v>0</v>
      </c>
      <c r="E1912" s="999"/>
      <c r="F1912" s="999"/>
      <c r="H1912" s="985"/>
      <c r="I1912" s="985"/>
      <c r="J1912" s="985"/>
      <c r="K1912" s="985"/>
      <c r="L1912" s="985"/>
      <c r="M1912" s="985"/>
      <c r="N1912" s="985"/>
      <c r="P1912" s="985"/>
      <c r="Q1912" s="985"/>
      <c r="R1912" s="985"/>
      <c r="S1912" s="985"/>
      <c r="T1912" s="985"/>
      <c r="U1912" s="985"/>
      <c r="V1912" s="985"/>
      <c r="W1912" s="985"/>
    </row>
    <row r="1913" ht="22.5" hidden="1" customHeight="1">
      <c r="B1913" s="992"/>
      <c r="C1913" s="992"/>
      <c r="D1913" s="1004">
        <f>sumif('الواردات'!H:H,A1913,'الواردات'!L:L)</f>
        <v>0</v>
      </c>
      <c r="E1913" s="999"/>
      <c r="F1913" s="999"/>
      <c r="H1913" s="985"/>
      <c r="I1913" s="985"/>
      <c r="J1913" s="985"/>
      <c r="K1913" s="985"/>
      <c r="L1913" s="985"/>
      <c r="M1913" s="985"/>
      <c r="N1913" s="985"/>
      <c r="P1913" s="985"/>
      <c r="Q1913" s="985"/>
      <c r="R1913" s="985"/>
      <c r="S1913" s="985"/>
      <c r="T1913" s="985"/>
      <c r="U1913" s="985"/>
      <c r="V1913" s="985"/>
      <c r="W1913" s="985"/>
    </row>
    <row r="1914" ht="22.5" hidden="1" customHeight="1">
      <c r="B1914" s="992"/>
      <c r="C1914" s="992"/>
      <c r="D1914" s="1004">
        <f>sumif('الواردات'!H:H,A1914,'الواردات'!L:L)</f>
        <v>0</v>
      </c>
      <c r="E1914" s="999"/>
      <c r="F1914" s="999"/>
      <c r="H1914" s="985"/>
      <c r="I1914" s="985"/>
      <c r="J1914" s="985"/>
      <c r="K1914" s="985"/>
      <c r="L1914" s="985"/>
      <c r="M1914" s="985"/>
      <c r="N1914" s="985"/>
      <c r="P1914" s="985"/>
      <c r="Q1914" s="985"/>
      <c r="R1914" s="985"/>
      <c r="S1914" s="985"/>
      <c r="T1914" s="985"/>
      <c r="U1914" s="985"/>
      <c r="V1914" s="985"/>
      <c r="W1914" s="985"/>
    </row>
    <row r="1915" ht="22.5" hidden="1" customHeight="1">
      <c r="B1915" s="992"/>
      <c r="C1915" s="992"/>
      <c r="D1915" s="1004">
        <f>sumif('الواردات'!H:H,A1915,'الواردات'!L:L)</f>
        <v>0</v>
      </c>
      <c r="E1915" s="999"/>
      <c r="F1915" s="999"/>
      <c r="H1915" s="985"/>
      <c r="I1915" s="985"/>
      <c r="J1915" s="985"/>
      <c r="K1915" s="985"/>
      <c r="L1915" s="985"/>
      <c r="M1915" s="985"/>
      <c r="N1915" s="985"/>
      <c r="P1915" s="985"/>
      <c r="Q1915" s="985"/>
      <c r="R1915" s="985"/>
      <c r="S1915" s="985"/>
      <c r="T1915" s="985"/>
      <c r="U1915" s="985"/>
      <c r="V1915" s="985"/>
      <c r="W1915" s="985"/>
    </row>
    <row r="1916" ht="22.5" hidden="1" customHeight="1">
      <c r="B1916" s="992"/>
      <c r="C1916" s="992"/>
      <c r="D1916" s="1004">
        <f>sumif('الواردات'!H:H,A1916,'الواردات'!L:L)</f>
        <v>0</v>
      </c>
      <c r="E1916" s="999"/>
      <c r="F1916" s="999"/>
      <c r="H1916" s="985"/>
      <c r="I1916" s="985"/>
      <c r="J1916" s="985"/>
      <c r="K1916" s="985"/>
      <c r="L1916" s="985"/>
      <c r="M1916" s="985"/>
      <c r="N1916" s="985"/>
      <c r="P1916" s="985"/>
      <c r="Q1916" s="985"/>
      <c r="R1916" s="985"/>
      <c r="S1916" s="985"/>
      <c r="T1916" s="985"/>
      <c r="U1916" s="985"/>
      <c r="V1916" s="985"/>
      <c r="W1916" s="985"/>
    </row>
    <row r="1917" ht="22.5" hidden="1" customHeight="1">
      <c r="B1917" s="992"/>
      <c r="C1917" s="992"/>
      <c r="D1917" s="1004">
        <f>sumif('الواردات'!H:H,A1917,'الواردات'!L:L)</f>
        <v>0</v>
      </c>
      <c r="E1917" s="999"/>
      <c r="F1917" s="999"/>
      <c r="H1917" s="985"/>
      <c r="I1917" s="985"/>
      <c r="J1917" s="985"/>
      <c r="K1917" s="985"/>
      <c r="L1917" s="985"/>
      <c r="M1917" s="985"/>
      <c r="N1917" s="985"/>
      <c r="P1917" s="985"/>
      <c r="Q1917" s="985"/>
      <c r="R1917" s="985"/>
      <c r="S1917" s="985"/>
      <c r="T1917" s="985"/>
      <c r="U1917" s="985"/>
      <c r="V1917" s="985"/>
      <c r="W1917" s="985"/>
    </row>
    <row r="1918" ht="22.5" hidden="1" customHeight="1">
      <c r="B1918" s="992"/>
      <c r="C1918" s="992"/>
      <c r="D1918" s="1004">
        <f>sumif('الواردات'!H:H,A1918,'الواردات'!L:L)</f>
        <v>0</v>
      </c>
      <c r="E1918" s="999"/>
      <c r="F1918" s="999"/>
      <c r="H1918" s="985"/>
      <c r="I1918" s="985"/>
      <c r="J1918" s="985"/>
      <c r="K1918" s="985"/>
      <c r="L1918" s="985"/>
      <c r="M1918" s="985"/>
      <c r="N1918" s="985"/>
      <c r="P1918" s="985"/>
      <c r="Q1918" s="985"/>
      <c r="R1918" s="985"/>
      <c r="S1918" s="985"/>
      <c r="T1918" s="985"/>
      <c r="U1918" s="985"/>
      <c r="V1918" s="985"/>
      <c r="W1918" s="985"/>
    </row>
    <row r="1919" ht="22.5" hidden="1" customHeight="1">
      <c r="B1919" s="992"/>
      <c r="C1919" s="992"/>
      <c r="D1919" s="1004">
        <f>sumif('الواردات'!H:H,A1919,'الواردات'!L:L)</f>
        <v>0</v>
      </c>
      <c r="E1919" s="999"/>
      <c r="F1919" s="999"/>
      <c r="H1919" s="985"/>
      <c r="I1919" s="985"/>
      <c r="J1919" s="985"/>
      <c r="K1919" s="985"/>
      <c r="L1919" s="985"/>
      <c r="M1919" s="985"/>
      <c r="N1919" s="985"/>
      <c r="P1919" s="985"/>
      <c r="Q1919" s="985"/>
      <c r="R1919" s="985"/>
      <c r="S1919" s="985"/>
      <c r="T1919" s="985"/>
      <c r="U1919" s="985"/>
      <c r="V1919" s="985"/>
      <c r="W1919" s="985"/>
    </row>
    <row r="1920" ht="22.5" hidden="1" customHeight="1">
      <c r="B1920" s="992"/>
      <c r="C1920" s="992"/>
      <c r="D1920" s="1004">
        <f>sumif('الواردات'!H:H,A1920,'الواردات'!L:L)</f>
        <v>0</v>
      </c>
      <c r="E1920" s="999"/>
      <c r="F1920" s="999"/>
      <c r="H1920" s="985"/>
      <c r="I1920" s="985"/>
      <c r="J1920" s="985"/>
      <c r="K1920" s="985"/>
      <c r="L1920" s="985"/>
      <c r="M1920" s="985"/>
      <c r="N1920" s="985"/>
      <c r="P1920" s="985"/>
      <c r="Q1920" s="985"/>
      <c r="R1920" s="985"/>
      <c r="S1920" s="985"/>
      <c r="T1920" s="985"/>
      <c r="U1920" s="985"/>
      <c r="V1920" s="985"/>
      <c r="W1920" s="985"/>
    </row>
    <row r="1921" ht="22.5" hidden="1" customHeight="1">
      <c r="B1921" s="992"/>
      <c r="C1921" s="992"/>
      <c r="D1921" s="1004">
        <f>sumif('الواردات'!H:H,A1921,'الواردات'!L:L)</f>
        <v>0</v>
      </c>
      <c r="E1921" s="999"/>
      <c r="F1921" s="999"/>
      <c r="H1921" s="985"/>
      <c r="I1921" s="985"/>
      <c r="J1921" s="985"/>
      <c r="K1921" s="985"/>
      <c r="L1921" s="985"/>
      <c r="M1921" s="985"/>
      <c r="N1921" s="985"/>
      <c r="P1921" s="985"/>
      <c r="Q1921" s="985"/>
      <c r="R1921" s="985"/>
      <c r="S1921" s="985"/>
      <c r="T1921" s="985"/>
      <c r="U1921" s="985"/>
      <c r="V1921" s="985"/>
      <c r="W1921" s="985"/>
    </row>
    <row r="1922" ht="22.5" hidden="1" customHeight="1">
      <c r="B1922" s="992"/>
      <c r="C1922" s="992"/>
      <c r="D1922" s="1004">
        <f>sumif('الواردات'!H:H,A1922,'الواردات'!L:L)</f>
        <v>0</v>
      </c>
      <c r="E1922" s="999"/>
      <c r="F1922" s="999"/>
      <c r="H1922" s="985"/>
      <c r="I1922" s="985"/>
      <c r="J1922" s="985"/>
      <c r="K1922" s="985"/>
      <c r="L1922" s="985"/>
      <c r="M1922" s="985"/>
      <c r="N1922" s="985"/>
      <c r="P1922" s="985"/>
      <c r="Q1922" s="985"/>
      <c r="R1922" s="985"/>
      <c r="S1922" s="985"/>
      <c r="T1922" s="985"/>
      <c r="U1922" s="985"/>
      <c r="V1922" s="985"/>
      <c r="W1922" s="985"/>
    </row>
    <row r="1923" ht="22.5" hidden="1" customHeight="1">
      <c r="B1923" s="992"/>
      <c r="C1923" s="992"/>
      <c r="D1923" s="1004">
        <f>sumif('الواردات'!H:H,A1923,'الواردات'!L:L)</f>
        <v>0</v>
      </c>
      <c r="E1923" s="999"/>
      <c r="F1923" s="999"/>
      <c r="H1923" s="985"/>
      <c r="I1923" s="985"/>
      <c r="J1923" s="985"/>
      <c r="K1923" s="985"/>
      <c r="L1923" s="985"/>
      <c r="M1923" s="985"/>
      <c r="N1923" s="985"/>
      <c r="P1923" s="985"/>
      <c r="Q1923" s="985"/>
      <c r="R1923" s="985"/>
      <c r="S1923" s="985"/>
      <c r="T1923" s="985"/>
      <c r="U1923" s="985"/>
      <c r="V1923" s="985"/>
      <c r="W1923" s="985"/>
    </row>
    <row r="1924" ht="22.5" hidden="1" customHeight="1">
      <c r="B1924" s="992"/>
      <c r="C1924" s="992"/>
      <c r="D1924" s="1004">
        <f>sumif('الواردات'!H:H,A1924,'الواردات'!L:L)</f>
        <v>0</v>
      </c>
      <c r="E1924" s="999"/>
      <c r="F1924" s="999"/>
      <c r="H1924" s="985"/>
      <c r="I1924" s="985"/>
      <c r="J1924" s="985"/>
      <c r="K1924" s="985"/>
      <c r="L1924" s="985"/>
      <c r="M1924" s="985"/>
      <c r="N1924" s="985"/>
      <c r="P1924" s="985"/>
      <c r="Q1924" s="985"/>
      <c r="R1924" s="985"/>
      <c r="S1924" s="985"/>
      <c r="T1924" s="985"/>
      <c r="U1924" s="985"/>
      <c r="V1924" s="985"/>
      <c r="W1924" s="985"/>
    </row>
    <row r="1925" ht="22.5" hidden="1" customHeight="1">
      <c r="B1925" s="992"/>
      <c r="C1925" s="992"/>
      <c r="D1925" s="1004">
        <f>sumif('الواردات'!H:H,A1925,'الواردات'!L:L)</f>
        <v>0</v>
      </c>
      <c r="E1925" s="999"/>
      <c r="F1925" s="999"/>
      <c r="H1925" s="985"/>
      <c r="I1925" s="985"/>
      <c r="J1925" s="985"/>
      <c r="K1925" s="985"/>
      <c r="L1925" s="985"/>
      <c r="M1925" s="985"/>
      <c r="N1925" s="985"/>
      <c r="P1925" s="985"/>
      <c r="Q1925" s="985"/>
      <c r="R1925" s="985"/>
      <c r="S1925" s="985"/>
      <c r="T1925" s="985"/>
      <c r="U1925" s="985"/>
      <c r="V1925" s="985"/>
      <c r="W1925" s="985"/>
    </row>
    <row r="1926" ht="22.5" hidden="1" customHeight="1">
      <c r="B1926" s="992"/>
      <c r="C1926" s="992"/>
      <c r="D1926" s="1004">
        <f>sumif('الواردات'!H:H,A1926,'الواردات'!L:L)</f>
        <v>0</v>
      </c>
      <c r="E1926" s="999"/>
      <c r="F1926" s="999"/>
      <c r="H1926" s="985"/>
      <c r="I1926" s="985"/>
      <c r="J1926" s="985"/>
      <c r="K1926" s="985"/>
      <c r="L1926" s="985"/>
      <c r="M1926" s="985"/>
      <c r="N1926" s="985"/>
      <c r="P1926" s="985"/>
      <c r="Q1926" s="985"/>
      <c r="R1926" s="985"/>
      <c r="S1926" s="985"/>
      <c r="T1926" s="985"/>
      <c r="U1926" s="985"/>
      <c r="V1926" s="985"/>
      <c r="W1926" s="985"/>
    </row>
    <row r="1927" ht="22.5" hidden="1" customHeight="1">
      <c r="B1927" s="992"/>
      <c r="C1927" s="992"/>
      <c r="D1927" s="1004">
        <f>sumif('الواردات'!H:H,A1927,'الواردات'!L:L)</f>
        <v>0</v>
      </c>
      <c r="E1927" s="999"/>
      <c r="F1927" s="999"/>
      <c r="H1927" s="985"/>
      <c r="I1927" s="985"/>
      <c r="J1927" s="985"/>
      <c r="K1927" s="985"/>
      <c r="L1927" s="985"/>
      <c r="M1927" s="985"/>
      <c r="N1927" s="985"/>
      <c r="P1927" s="985"/>
      <c r="Q1927" s="985"/>
      <c r="R1927" s="985"/>
      <c r="S1927" s="985"/>
      <c r="T1927" s="985"/>
      <c r="U1927" s="985"/>
      <c r="V1927" s="985"/>
      <c r="W1927" s="985"/>
    </row>
    <row r="1928" ht="22.5" hidden="1" customHeight="1">
      <c r="B1928" s="992"/>
      <c r="C1928" s="992"/>
      <c r="D1928" s="1004">
        <f>sumif('الواردات'!H:H,A1928,'الواردات'!L:L)</f>
        <v>0</v>
      </c>
      <c r="E1928" s="999"/>
      <c r="F1928" s="999"/>
      <c r="H1928" s="985"/>
      <c r="I1928" s="985"/>
      <c r="J1928" s="985"/>
      <c r="K1928" s="985"/>
      <c r="L1928" s="985"/>
      <c r="M1928" s="985"/>
      <c r="N1928" s="985"/>
      <c r="P1928" s="985"/>
      <c r="Q1928" s="985"/>
      <c r="R1928" s="985"/>
      <c r="S1928" s="985"/>
      <c r="T1928" s="985"/>
      <c r="U1928" s="985"/>
      <c r="V1928" s="985"/>
      <c r="W1928" s="985"/>
    </row>
    <row r="1929" ht="22.5" hidden="1" customHeight="1">
      <c r="B1929" s="992"/>
      <c r="C1929" s="992"/>
      <c r="D1929" s="1004">
        <f>sumif('الواردات'!H:H,A1929,'الواردات'!L:L)</f>
        <v>0</v>
      </c>
      <c r="E1929" s="999"/>
      <c r="F1929" s="999"/>
      <c r="H1929" s="985"/>
      <c r="I1929" s="985"/>
      <c r="J1929" s="985"/>
      <c r="K1929" s="985"/>
      <c r="L1929" s="985"/>
      <c r="M1929" s="985"/>
      <c r="N1929" s="985"/>
      <c r="P1929" s="985"/>
      <c r="Q1929" s="985"/>
      <c r="R1929" s="985"/>
      <c r="S1929" s="985"/>
      <c r="T1929" s="985"/>
      <c r="U1929" s="985"/>
      <c r="V1929" s="985"/>
      <c r="W1929" s="985"/>
    </row>
    <row r="1930" ht="22.5" hidden="1" customHeight="1">
      <c r="B1930" s="992"/>
      <c r="C1930" s="992"/>
      <c r="D1930" s="1004">
        <f>sumif('الواردات'!H:H,A1930,'الواردات'!L:L)</f>
        <v>0</v>
      </c>
      <c r="E1930" s="999"/>
      <c r="F1930" s="999"/>
      <c r="H1930" s="985"/>
      <c r="I1930" s="985"/>
      <c r="J1930" s="985"/>
      <c r="K1930" s="985"/>
      <c r="L1930" s="985"/>
      <c r="M1930" s="985"/>
      <c r="N1930" s="985"/>
      <c r="P1930" s="985"/>
      <c r="Q1930" s="985"/>
      <c r="R1930" s="985"/>
      <c r="S1930" s="985"/>
      <c r="T1930" s="985"/>
      <c r="U1930" s="985"/>
      <c r="V1930" s="985"/>
      <c r="W1930" s="985"/>
    </row>
    <row r="1931" ht="22.5" hidden="1" customHeight="1">
      <c r="B1931" s="992"/>
      <c r="C1931" s="992"/>
      <c r="D1931" s="1004">
        <f>sumif('الواردات'!H:H,A1931,'الواردات'!L:L)</f>
        <v>0</v>
      </c>
      <c r="E1931" s="999"/>
      <c r="F1931" s="999"/>
      <c r="H1931" s="985"/>
      <c r="I1931" s="985"/>
      <c r="J1931" s="985"/>
      <c r="K1931" s="985"/>
      <c r="L1931" s="985"/>
      <c r="M1931" s="985"/>
      <c r="N1931" s="985"/>
      <c r="P1931" s="985"/>
      <c r="Q1931" s="985"/>
      <c r="R1931" s="985"/>
      <c r="S1931" s="985"/>
      <c r="T1931" s="985"/>
      <c r="U1931" s="985"/>
      <c r="V1931" s="985"/>
      <c r="W1931" s="985"/>
    </row>
    <row r="1932" ht="22.5" hidden="1" customHeight="1">
      <c r="B1932" s="992"/>
      <c r="C1932" s="992"/>
      <c r="D1932" s="1004">
        <f>sumif('الواردات'!H:H,A1932,'الواردات'!L:L)</f>
        <v>0</v>
      </c>
      <c r="E1932" s="999"/>
      <c r="F1932" s="999"/>
      <c r="H1932" s="985"/>
      <c r="I1932" s="985"/>
      <c r="J1932" s="985"/>
      <c r="K1932" s="985"/>
      <c r="L1932" s="985"/>
      <c r="M1932" s="985"/>
      <c r="N1932" s="985"/>
      <c r="P1932" s="985"/>
      <c r="Q1932" s="985"/>
      <c r="R1932" s="985"/>
      <c r="S1932" s="985"/>
      <c r="T1932" s="985"/>
      <c r="U1932" s="985"/>
      <c r="V1932" s="985"/>
      <c r="W1932" s="985"/>
    </row>
    <row r="1933" ht="22.5" hidden="1" customHeight="1">
      <c r="B1933" s="992"/>
      <c r="C1933" s="992"/>
      <c r="D1933" s="1004">
        <f>sumif('الواردات'!H:H,A1933,'الواردات'!L:L)</f>
        <v>0</v>
      </c>
      <c r="E1933" s="999"/>
      <c r="F1933" s="999"/>
      <c r="H1933" s="985"/>
      <c r="I1933" s="985"/>
      <c r="J1933" s="985"/>
      <c r="K1933" s="985"/>
      <c r="L1933" s="985"/>
      <c r="M1933" s="985"/>
      <c r="N1933" s="985"/>
      <c r="P1933" s="985"/>
      <c r="Q1933" s="985"/>
      <c r="R1933" s="985"/>
      <c r="S1933" s="985"/>
      <c r="T1933" s="985"/>
      <c r="U1933" s="985"/>
      <c r="V1933" s="985"/>
      <c r="W1933" s="985"/>
    </row>
    <row r="1934" ht="22.5" hidden="1" customHeight="1">
      <c r="B1934" s="992"/>
      <c r="C1934" s="992"/>
      <c r="D1934" s="1004">
        <f>sumif('الواردات'!H:H,A1934,'الواردات'!L:L)</f>
        <v>0</v>
      </c>
      <c r="E1934" s="999"/>
      <c r="F1934" s="999"/>
      <c r="H1934" s="985"/>
      <c r="I1934" s="985"/>
      <c r="J1934" s="985"/>
      <c r="K1934" s="985"/>
      <c r="L1934" s="985"/>
      <c r="M1934" s="985"/>
      <c r="N1934" s="985"/>
      <c r="P1934" s="985"/>
      <c r="Q1934" s="985"/>
      <c r="R1934" s="985"/>
      <c r="S1934" s="985"/>
      <c r="T1934" s="985"/>
      <c r="U1934" s="985"/>
      <c r="V1934" s="985"/>
      <c r="W1934" s="985"/>
    </row>
    <row r="1935" ht="22.5" hidden="1" customHeight="1">
      <c r="B1935" s="992"/>
      <c r="C1935" s="992"/>
      <c r="D1935" s="1004">
        <f>sumif('الواردات'!H:H,A1935,'الواردات'!L:L)</f>
        <v>0</v>
      </c>
      <c r="E1935" s="999"/>
      <c r="F1935" s="999"/>
      <c r="H1935" s="985"/>
      <c r="I1935" s="985"/>
      <c r="J1935" s="985"/>
      <c r="K1935" s="985"/>
      <c r="L1935" s="985"/>
      <c r="M1935" s="985"/>
      <c r="N1935" s="985"/>
      <c r="P1935" s="985"/>
      <c r="Q1935" s="985"/>
      <c r="R1935" s="985"/>
      <c r="S1935" s="985"/>
      <c r="T1935" s="985"/>
      <c r="U1935" s="985"/>
      <c r="V1935" s="985"/>
      <c r="W1935" s="985"/>
    </row>
    <row r="1936" ht="22.5" hidden="1" customHeight="1">
      <c r="B1936" s="992"/>
      <c r="C1936" s="992"/>
      <c r="D1936" s="1004">
        <f>sumif('الواردات'!H:H,A1936,'الواردات'!L:L)</f>
        <v>0</v>
      </c>
      <c r="E1936" s="999"/>
      <c r="F1936" s="999"/>
      <c r="H1936" s="985"/>
      <c r="I1936" s="985"/>
      <c r="J1936" s="985"/>
      <c r="K1936" s="985"/>
      <c r="L1936" s="985"/>
      <c r="M1936" s="985"/>
      <c r="N1936" s="985"/>
      <c r="P1936" s="985"/>
      <c r="Q1936" s="985"/>
      <c r="R1936" s="985"/>
      <c r="S1936" s="985"/>
      <c r="T1936" s="985"/>
      <c r="U1936" s="985"/>
      <c r="V1936" s="985"/>
      <c r="W1936" s="985"/>
    </row>
    <row r="1937" ht="22.5" hidden="1" customHeight="1">
      <c r="B1937" s="992"/>
      <c r="C1937" s="992"/>
      <c r="D1937" s="1004">
        <f>sumif('الواردات'!H:H,A1937,'الواردات'!L:L)</f>
        <v>0</v>
      </c>
      <c r="E1937" s="999"/>
      <c r="F1937" s="999"/>
      <c r="H1937" s="985"/>
      <c r="I1937" s="985"/>
      <c r="J1937" s="985"/>
      <c r="K1937" s="985"/>
      <c r="L1937" s="985"/>
      <c r="M1937" s="985"/>
      <c r="N1937" s="985"/>
      <c r="P1937" s="985"/>
      <c r="Q1937" s="985"/>
      <c r="R1937" s="985"/>
      <c r="S1937" s="985"/>
      <c r="T1937" s="985"/>
      <c r="U1937" s="985"/>
      <c r="V1937" s="985"/>
      <c r="W1937" s="985"/>
    </row>
    <row r="1938" ht="22.5" hidden="1" customHeight="1">
      <c r="B1938" s="992"/>
      <c r="C1938" s="992"/>
      <c r="D1938" s="1004">
        <f>sumif('الواردات'!H:H,A1938,'الواردات'!L:L)</f>
        <v>0</v>
      </c>
      <c r="E1938" s="999"/>
      <c r="F1938" s="999"/>
      <c r="H1938" s="985"/>
      <c r="I1938" s="985"/>
      <c r="J1938" s="985"/>
      <c r="K1938" s="985"/>
      <c r="L1938" s="985"/>
      <c r="M1938" s="985"/>
      <c r="N1938" s="985"/>
      <c r="P1938" s="985"/>
      <c r="Q1938" s="985"/>
      <c r="R1938" s="985"/>
      <c r="S1938" s="985"/>
      <c r="T1938" s="985"/>
      <c r="U1938" s="985"/>
      <c r="V1938" s="985"/>
      <c r="W1938" s="985"/>
    </row>
    <row r="1939" ht="22.5" hidden="1" customHeight="1">
      <c r="B1939" s="992"/>
      <c r="C1939" s="992"/>
      <c r="D1939" s="1004">
        <f>sumif('الواردات'!H:H,A1939,'الواردات'!L:L)</f>
        <v>0</v>
      </c>
      <c r="E1939" s="999"/>
      <c r="F1939" s="999"/>
      <c r="H1939" s="985"/>
      <c r="I1939" s="985"/>
      <c r="J1939" s="985"/>
      <c r="K1939" s="985"/>
      <c r="L1939" s="985"/>
      <c r="M1939" s="985"/>
      <c r="N1939" s="985"/>
      <c r="P1939" s="985"/>
      <c r="Q1939" s="985"/>
      <c r="R1939" s="985"/>
      <c r="S1939" s="985"/>
      <c r="T1939" s="985"/>
      <c r="U1939" s="985"/>
      <c r="V1939" s="985"/>
      <c r="W1939" s="985"/>
    </row>
    <row r="1940" ht="22.5" hidden="1" customHeight="1">
      <c r="B1940" s="992"/>
      <c r="C1940" s="992"/>
      <c r="D1940" s="1004">
        <f>sumif('الواردات'!H:H,A1940,'الواردات'!L:L)</f>
        <v>0</v>
      </c>
      <c r="E1940" s="999"/>
      <c r="F1940" s="999"/>
      <c r="H1940" s="985"/>
      <c r="I1940" s="985"/>
      <c r="J1940" s="985"/>
      <c r="K1940" s="985"/>
      <c r="L1940" s="985"/>
      <c r="M1940" s="985"/>
      <c r="N1940" s="985"/>
      <c r="P1940" s="985"/>
      <c r="Q1940" s="985"/>
      <c r="R1940" s="985"/>
      <c r="S1940" s="985"/>
      <c r="T1940" s="985"/>
      <c r="U1940" s="985"/>
      <c r="V1940" s="985"/>
      <c r="W1940" s="985"/>
    </row>
    <row r="1941" ht="22.5" hidden="1" customHeight="1">
      <c r="B1941" s="992"/>
      <c r="C1941" s="992"/>
      <c r="D1941" s="1004">
        <f>sumif('الواردات'!H:H,A1941,'الواردات'!L:L)</f>
        <v>0</v>
      </c>
      <c r="E1941" s="999"/>
      <c r="F1941" s="999"/>
      <c r="H1941" s="985"/>
      <c r="I1941" s="985"/>
      <c r="J1941" s="985"/>
      <c r="K1941" s="985"/>
      <c r="L1941" s="985"/>
      <c r="M1941" s="985"/>
      <c r="N1941" s="985"/>
      <c r="P1941" s="985"/>
      <c r="Q1941" s="985"/>
      <c r="R1941" s="985"/>
      <c r="S1941" s="985"/>
      <c r="T1941" s="985"/>
      <c r="U1941" s="985"/>
      <c r="V1941" s="985"/>
      <c r="W1941" s="985"/>
    </row>
    <row r="1942" ht="22.5" hidden="1" customHeight="1">
      <c r="B1942" s="992"/>
      <c r="C1942" s="992"/>
      <c r="D1942" s="1004">
        <f>sumif('الواردات'!H:H,A1942,'الواردات'!L:L)</f>
        <v>0</v>
      </c>
      <c r="E1942" s="999"/>
      <c r="F1942" s="999"/>
      <c r="H1942" s="985"/>
      <c r="I1942" s="985"/>
      <c r="J1942" s="985"/>
      <c r="K1942" s="985"/>
      <c r="L1942" s="985"/>
      <c r="M1942" s="985"/>
      <c r="N1942" s="985"/>
      <c r="P1942" s="985"/>
      <c r="Q1942" s="985"/>
      <c r="R1942" s="985"/>
      <c r="S1942" s="985"/>
      <c r="T1942" s="985"/>
      <c r="U1942" s="985"/>
      <c r="V1942" s="985"/>
      <c r="W1942" s="985"/>
    </row>
    <row r="1943" ht="22.5" hidden="1" customHeight="1">
      <c r="B1943" s="992"/>
      <c r="C1943" s="992"/>
      <c r="D1943" s="1004">
        <f>sumif('الواردات'!H:H,A1943,'الواردات'!L:L)</f>
        <v>0</v>
      </c>
      <c r="E1943" s="999"/>
      <c r="F1943" s="999"/>
      <c r="H1943" s="985"/>
      <c r="I1943" s="985"/>
      <c r="J1943" s="985"/>
      <c r="K1943" s="985"/>
      <c r="L1943" s="985"/>
      <c r="M1943" s="985"/>
      <c r="N1943" s="985"/>
      <c r="P1943" s="985"/>
      <c r="Q1943" s="985"/>
      <c r="R1943" s="985"/>
      <c r="S1943" s="985"/>
      <c r="T1943" s="985"/>
      <c r="U1943" s="985"/>
      <c r="V1943" s="985"/>
      <c r="W1943" s="985"/>
    </row>
    <row r="1944" ht="22.5" hidden="1" customHeight="1">
      <c r="B1944" s="992"/>
      <c r="C1944" s="992"/>
      <c r="D1944" s="1004">
        <f>sumif('الواردات'!H:H,A1944,'الواردات'!L:L)</f>
        <v>0</v>
      </c>
      <c r="E1944" s="999"/>
      <c r="F1944" s="999"/>
      <c r="H1944" s="985"/>
      <c r="I1944" s="985"/>
      <c r="J1944" s="985"/>
      <c r="K1944" s="985"/>
      <c r="L1944" s="985"/>
      <c r="M1944" s="985"/>
      <c r="N1944" s="985"/>
      <c r="P1944" s="985"/>
      <c r="Q1944" s="985"/>
      <c r="R1944" s="985"/>
      <c r="S1944" s="985"/>
      <c r="T1944" s="985"/>
      <c r="U1944" s="985"/>
      <c r="V1944" s="985"/>
      <c r="W1944" s="985"/>
    </row>
    <row r="1945" ht="22.5" hidden="1" customHeight="1">
      <c r="B1945" s="992"/>
      <c r="C1945" s="992"/>
      <c r="D1945" s="1004">
        <f>sumif('الواردات'!H:H,A1945,'الواردات'!L:L)</f>
        <v>0</v>
      </c>
      <c r="E1945" s="999"/>
      <c r="F1945" s="999"/>
      <c r="H1945" s="985"/>
      <c r="I1945" s="985"/>
      <c r="J1945" s="985"/>
      <c r="K1945" s="985"/>
      <c r="L1945" s="985"/>
      <c r="M1945" s="985"/>
      <c r="N1945" s="985"/>
      <c r="P1945" s="985"/>
      <c r="Q1945" s="985"/>
      <c r="R1945" s="985"/>
      <c r="S1945" s="985"/>
      <c r="T1945" s="985"/>
      <c r="U1945" s="985"/>
      <c r="V1945" s="985"/>
      <c r="W1945" s="985"/>
    </row>
    <row r="1946" ht="22.5" hidden="1" customHeight="1">
      <c r="B1946" s="992"/>
      <c r="C1946" s="992"/>
      <c r="D1946" s="1004">
        <f>sumif('الواردات'!H:H,A1946,'الواردات'!L:L)</f>
        <v>0</v>
      </c>
      <c r="E1946" s="999"/>
      <c r="F1946" s="999"/>
      <c r="H1946" s="985"/>
      <c r="I1946" s="985"/>
      <c r="J1946" s="985"/>
      <c r="K1946" s="985"/>
      <c r="L1946" s="985"/>
      <c r="M1946" s="985"/>
      <c r="N1946" s="985"/>
      <c r="P1946" s="985"/>
      <c r="Q1946" s="985"/>
      <c r="R1946" s="985"/>
      <c r="S1946" s="985"/>
      <c r="T1946" s="985"/>
      <c r="U1946" s="985"/>
      <c r="V1946" s="985"/>
      <c r="W1946" s="985"/>
    </row>
    <row r="1947" ht="22.5" hidden="1" customHeight="1">
      <c r="B1947" s="992"/>
      <c r="C1947" s="992"/>
      <c r="D1947" s="1004">
        <f>sumif('الواردات'!H:H,A1947,'الواردات'!L:L)</f>
        <v>0</v>
      </c>
      <c r="E1947" s="999"/>
      <c r="F1947" s="999"/>
      <c r="H1947" s="985"/>
      <c r="I1947" s="985"/>
      <c r="J1947" s="985"/>
      <c r="K1947" s="985"/>
      <c r="L1947" s="985"/>
      <c r="M1947" s="985"/>
      <c r="N1947" s="985"/>
      <c r="P1947" s="985"/>
      <c r="Q1947" s="985"/>
      <c r="R1947" s="985"/>
      <c r="S1947" s="985"/>
      <c r="T1947" s="985"/>
      <c r="U1947" s="985"/>
      <c r="V1947" s="985"/>
      <c r="W1947" s="985"/>
    </row>
    <row r="1948" ht="22.5" hidden="1" customHeight="1">
      <c r="B1948" s="992"/>
      <c r="C1948" s="992"/>
      <c r="D1948" s="1004">
        <f>sumif('الواردات'!H:H,A1948,'الواردات'!L:L)</f>
        <v>0</v>
      </c>
      <c r="E1948" s="999"/>
      <c r="F1948" s="999"/>
      <c r="H1948" s="985"/>
      <c r="I1948" s="985"/>
      <c r="J1948" s="985"/>
      <c r="K1948" s="985"/>
      <c r="L1948" s="985"/>
      <c r="M1948" s="985"/>
      <c r="N1948" s="985"/>
      <c r="P1948" s="985"/>
      <c r="Q1948" s="985"/>
      <c r="R1948" s="985"/>
      <c r="S1948" s="985"/>
      <c r="T1948" s="985"/>
      <c r="U1948" s="985"/>
      <c r="V1948" s="985"/>
      <c r="W1948" s="985"/>
    </row>
    <row r="1949" ht="22.5" hidden="1" customHeight="1">
      <c r="B1949" s="992"/>
      <c r="C1949" s="992"/>
      <c r="D1949" s="1004">
        <f>sumif('الواردات'!H:H,A1949,'الواردات'!L:L)</f>
        <v>0</v>
      </c>
      <c r="E1949" s="999"/>
      <c r="F1949" s="999"/>
      <c r="H1949" s="985"/>
      <c r="I1949" s="985"/>
      <c r="J1949" s="985"/>
      <c r="K1949" s="985"/>
      <c r="L1949" s="985"/>
      <c r="M1949" s="985"/>
      <c r="N1949" s="985"/>
      <c r="P1949" s="985"/>
      <c r="Q1949" s="985"/>
      <c r="R1949" s="985"/>
      <c r="S1949" s="985"/>
      <c r="T1949" s="985"/>
      <c r="U1949" s="985"/>
      <c r="V1949" s="985"/>
      <c r="W1949" s="985"/>
    </row>
    <row r="1950" ht="22.5" hidden="1" customHeight="1">
      <c r="B1950" s="992"/>
      <c r="C1950" s="992"/>
      <c r="D1950" s="1004">
        <f>sumif('الواردات'!H:H,A1950,'الواردات'!L:L)</f>
        <v>0</v>
      </c>
      <c r="E1950" s="999"/>
      <c r="F1950" s="999"/>
      <c r="H1950" s="985"/>
      <c r="I1950" s="985"/>
      <c r="J1950" s="985"/>
      <c r="K1950" s="985"/>
      <c r="L1950" s="985"/>
      <c r="M1950" s="985"/>
      <c r="N1950" s="985"/>
      <c r="P1950" s="985"/>
      <c r="Q1950" s="985"/>
      <c r="R1950" s="985"/>
      <c r="S1950" s="985"/>
      <c r="T1950" s="985"/>
      <c r="U1950" s="985"/>
      <c r="V1950" s="985"/>
      <c r="W1950" s="985"/>
    </row>
    <row r="1951" ht="22.5" hidden="1" customHeight="1">
      <c r="B1951" s="992"/>
      <c r="C1951" s="992"/>
      <c r="D1951" s="1004">
        <f>sumif('الواردات'!H:H,A1951,'الواردات'!L:L)</f>
        <v>0</v>
      </c>
      <c r="E1951" s="999"/>
      <c r="F1951" s="999"/>
      <c r="H1951" s="985"/>
      <c r="I1951" s="985"/>
      <c r="J1951" s="985"/>
      <c r="K1951" s="985"/>
      <c r="L1951" s="985"/>
      <c r="M1951" s="985"/>
      <c r="N1951" s="985"/>
      <c r="P1951" s="985"/>
      <c r="Q1951" s="985"/>
      <c r="R1951" s="985"/>
      <c r="S1951" s="985"/>
      <c r="T1951" s="985"/>
      <c r="U1951" s="985"/>
      <c r="V1951" s="985"/>
      <c r="W1951" s="985"/>
    </row>
    <row r="1952" ht="22.5" hidden="1" customHeight="1">
      <c r="B1952" s="992"/>
      <c r="C1952" s="992"/>
      <c r="D1952" s="1004">
        <f>sumif('الواردات'!H:H,A1952,'الواردات'!L:L)</f>
        <v>0</v>
      </c>
      <c r="E1952" s="999"/>
      <c r="F1952" s="999"/>
      <c r="H1952" s="985"/>
      <c r="I1952" s="985"/>
      <c r="J1952" s="985"/>
      <c r="K1952" s="985"/>
      <c r="L1952" s="985"/>
      <c r="M1952" s="985"/>
      <c r="N1952" s="985"/>
      <c r="P1952" s="985"/>
      <c r="Q1952" s="985"/>
      <c r="R1952" s="985"/>
      <c r="S1952" s="985"/>
      <c r="T1952" s="985"/>
      <c r="U1952" s="985"/>
      <c r="V1952" s="985"/>
      <c r="W1952" s="985"/>
    </row>
    <row r="1953" ht="22.5" hidden="1" customHeight="1">
      <c r="B1953" s="992"/>
      <c r="C1953" s="992"/>
      <c r="D1953" s="1004">
        <f>sumif('الواردات'!H:H,A1953,'الواردات'!L:L)</f>
        <v>0</v>
      </c>
      <c r="E1953" s="999"/>
      <c r="F1953" s="999"/>
      <c r="H1953" s="985"/>
      <c r="I1953" s="985"/>
      <c r="J1953" s="985"/>
      <c r="K1953" s="985"/>
      <c r="L1953" s="985"/>
      <c r="M1953" s="985"/>
      <c r="N1953" s="985"/>
      <c r="P1953" s="985"/>
      <c r="Q1953" s="985"/>
      <c r="R1953" s="985"/>
      <c r="S1953" s="985"/>
      <c r="T1953" s="985"/>
      <c r="U1953" s="985"/>
      <c r="V1953" s="985"/>
      <c r="W1953" s="985"/>
    </row>
    <row r="1954" ht="22.5" hidden="1" customHeight="1">
      <c r="B1954" s="992"/>
      <c r="C1954" s="992"/>
      <c r="D1954" s="1004">
        <f>sumif('الواردات'!H:H,A1954,'الواردات'!L:L)</f>
        <v>0</v>
      </c>
      <c r="E1954" s="999"/>
      <c r="F1954" s="999"/>
      <c r="H1954" s="985"/>
      <c r="I1954" s="985"/>
      <c r="J1954" s="985"/>
      <c r="K1954" s="985"/>
      <c r="L1954" s="985"/>
      <c r="M1954" s="985"/>
      <c r="N1954" s="985"/>
      <c r="P1954" s="985"/>
      <c r="Q1954" s="985"/>
      <c r="R1954" s="985"/>
      <c r="S1954" s="985"/>
      <c r="T1954" s="985"/>
      <c r="U1954" s="985"/>
      <c r="V1954" s="985"/>
      <c r="W1954" s="985"/>
    </row>
    <row r="1955" ht="22.5" hidden="1" customHeight="1">
      <c r="B1955" s="992"/>
      <c r="C1955" s="992"/>
      <c r="D1955" s="1004">
        <f>sumif('الواردات'!H:H,A1955,'الواردات'!L:L)</f>
        <v>0</v>
      </c>
      <c r="E1955" s="999"/>
      <c r="F1955" s="999"/>
      <c r="H1955" s="985"/>
      <c r="I1955" s="985"/>
      <c r="J1955" s="985"/>
      <c r="K1955" s="985"/>
      <c r="L1955" s="985"/>
      <c r="M1955" s="985"/>
      <c r="N1955" s="985"/>
      <c r="P1955" s="985"/>
      <c r="Q1955" s="985"/>
      <c r="R1955" s="985"/>
      <c r="S1955" s="985"/>
      <c r="T1955" s="985"/>
      <c r="U1955" s="985"/>
      <c r="V1955" s="985"/>
      <c r="W1955" s="985"/>
    </row>
    <row r="1956" ht="22.5" hidden="1" customHeight="1">
      <c r="B1956" s="992"/>
      <c r="C1956" s="992"/>
      <c r="D1956" s="1004">
        <f>sumif('الواردات'!H:H,A1956,'الواردات'!L:L)</f>
        <v>0</v>
      </c>
      <c r="E1956" s="999"/>
      <c r="F1956" s="999"/>
      <c r="H1956" s="985"/>
      <c r="I1956" s="985"/>
      <c r="J1956" s="985"/>
      <c r="K1956" s="985"/>
      <c r="L1956" s="985"/>
      <c r="M1956" s="985"/>
      <c r="N1956" s="985"/>
      <c r="P1956" s="985"/>
      <c r="Q1956" s="985"/>
      <c r="R1956" s="985"/>
      <c r="S1956" s="985"/>
      <c r="T1956" s="985"/>
      <c r="U1956" s="985"/>
      <c r="V1956" s="985"/>
      <c r="W1956" s="985"/>
    </row>
    <row r="1957" ht="22.5" hidden="1" customHeight="1">
      <c r="B1957" s="992"/>
      <c r="C1957" s="992"/>
      <c r="D1957" s="1004">
        <f>sumif('الواردات'!H:H,A1957,'الواردات'!L:L)</f>
        <v>0</v>
      </c>
      <c r="E1957" s="999"/>
      <c r="F1957" s="999"/>
      <c r="H1957" s="985"/>
      <c r="I1957" s="985"/>
      <c r="J1957" s="985"/>
      <c r="K1957" s="985"/>
      <c r="L1957" s="985"/>
      <c r="M1957" s="985"/>
      <c r="N1957" s="985"/>
      <c r="P1957" s="985"/>
      <c r="Q1957" s="985"/>
      <c r="R1957" s="985"/>
      <c r="S1957" s="985"/>
      <c r="T1957" s="985"/>
      <c r="U1957" s="985"/>
      <c r="V1957" s="985"/>
      <c r="W1957" s="985"/>
    </row>
    <row r="1958" ht="22.5" hidden="1" customHeight="1">
      <c r="B1958" s="992"/>
      <c r="C1958" s="992"/>
      <c r="D1958" s="1004">
        <f>sumif('الواردات'!H:H,A1958,'الواردات'!L:L)</f>
        <v>0</v>
      </c>
      <c r="E1958" s="999"/>
      <c r="F1958" s="999"/>
      <c r="H1958" s="985"/>
      <c r="I1958" s="985"/>
      <c r="J1958" s="985"/>
      <c r="K1958" s="985"/>
      <c r="L1958" s="985"/>
      <c r="M1958" s="985"/>
      <c r="N1958" s="985"/>
      <c r="P1958" s="985"/>
      <c r="Q1958" s="985"/>
      <c r="R1958" s="985"/>
      <c r="S1958" s="985"/>
      <c r="T1958" s="985"/>
      <c r="U1958" s="985"/>
      <c r="V1958" s="985"/>
      <c r="W1958" s="985"/>
    </row>
    <row r="1959" ht="22.5" hidden="1" customHeight="1">
      <c r="B1959" s="992"/>
      <c r="C1959" s="992"/>
      <c r="D1959" s="1004">
        <f>sumif('الواردات'!H:H,A1959,'الواردات'!L:L)</f>
        <v>0</v>
      </c>
      <c r="E1959" s="999"/>
      <c r="F1959" s="999"/>
      <c r="H1959" s="985"/>
      <c r="I1959" s="985"/>
      <c r="J1959" s="985"/>
      <c r="K1959" s="985"/>
      <c r="L1959" s="985"/>
      <c r="M1959" s="985"/>
      <c r="N1959" s="985"/>
      <c r="P1959" s="985"/>
      <c r="Q1959" s="985"/>
      <c r="R1959" s="985"/>
      <c r="S1959" s="985"/>
      <c r="T1959" s="985"/>
      <c r="U1959" s="985"/>
      <c r="V1959" s="985"/>
      <c r="W1959" s="985"/>
    </row>
    <row r="1960" ht="22.5" hidden="1" customHeight="1">
      <c r="B1960" s="992"/>
      <c r="C1960" s="992"/>
      <c r="D1960" s="1004">
        <f>sumif('الواردات'!H:H,A1960,'الواردات'!L:L)</f>
        <v>0</v>
      </c>
      <c r="E1960" s="999"/>
      <c r="F1960" s="999"/>
      <c r="H1960" s="985"/>
      <c r="I1960" s="985"/>
      <c r="J1960" s="985"/>
      <c r="K1960" s="985"/>
      <c r="L1960" s="985"/>
      <c r="M1960" s="985"/>
      <c r="N1960" s="985"/>
      <c r="P1960" s="985"/>
      <c r="Q1960" s="985"/>
      <c r="R1960" s="985"/>
      <c r="S1960" s="985"/>
      <c r="T1960" s="985"/>
      <c r="U1960" s="985"/>
      <c r="V1960" s="985"/>
      <c r="W1960" s="985"/>
    </row>
    <row r="1961" ht="22.5" hidden="1" customHeight="1">
      <c r="B1961" s="992"/>
      <c r="C1961" s="992"/>
      <c r="D1961" s="1004">
        <f>sumif('الواردات'!H:H,A1961,'الواردات'!L:L)</f>
        <v>0</v>
      </c>
      <c r="E1961" s="999"/>
      <c r="F1961" s="999"/>
      <c r="H1961" s="985"/>
      <c r="I1961" s="985"/>
      <c r="J1961" s="985"/>
      <c r="K1961" s="985"/>
      <c r="L1961" s="985"/>
      <c r="M1961" s="985"/>
      <c r="N1961" s="985"/>
      <c r="P1961" s="985"/>
      <c r="Q1961" s="985"/>
      <c r="R1961" s="985"/>
      <c r="S1961" s="985"/>
      <c r="T1961" s="985"/>
      <c r="U1961" s="985"/>
      <c r="V1961" s="985"/>
      <c r="W1961" s="985"/>
    </row>
    <row r="1962" ht="22.5" hidden="1" customHeight="1">
      <c r="B1962" s="992"/>
      <c r="C1962" s="992"/>
      <c r="D1962" s="1004">
        <f>sumif('الواردات'!H:H,A1962,'الواردات'!L:L)</f>
        <v>0</v>
      </c>
      <c r="E1962" s="999"/>
      <c r="F1962" s="999"/>
      <c r="H1962" s="985"/>
      <c r="I1962" s="985"/>
      <c r="J1962" s="985"/>
      <c r="K1962" s="985"/>
      <c r="L1962" s="985"/>
      <c r="M1962" s="985"/>
      <c r="N1962" s="985"/>
      <c r="P1962" s="985"/>
      <c r="Q1962" s="985"/>
      <c r="R1962" s="985"/>
      <c r="S1962" s="985"/>
      <c r="T1962" s="985"/>
      <c r="U1962" s="985"/>
      <c r="V1962" s="985"/>
      <c r="W1962" s="985"/>
    </row>
    <row r="1963" ht="22.5" hidden="1" customHeight="1">
      <c r="B1963" s="992"/>
      <c r="C1963" s="992"/>
      <c r="D1963" s="1004">
        <f>sumif('الواردات'!H:H,A1963,'الواردات'!L:L)</f>
        <v>0</v>
      </c>
      <c r="E1963" s="999"/>
      <c r="F1963" s="999"/>
      <c r="H1963" s="985"/>
      <c r="I1963" s="985"/>
      <c r="J1963" s="985"/>
      <c r="K1963" s="985"/>
      <c r="L1963" s="985"/>
      <c r="M1963" s="985"/>
      <c r="N1963" s="985"/>
      <c r="P1963" s="985"/>
      <c r="Q1963" s="985"/>
      <c r="R1963" s="985"/>
      <c r="S1963" s="985"/>
      <c r="T1963" s="985"/>
      <c r="U1963" s="985"/>
      <c r="V1963" s="985"/>
      <c r="W1963" s="985"/>
    </row>
    <row r="1964" ht="22.5" hidden="1" customHeight="1">
      <c r="B1964" s="992"/>
      <c r="C1964" s="992"/>
      <c r="D1964" s="1004">
        <f>sumif('الواردات'!H:H,A1964,'الواردات'!L:L)</f>
        <v>0</v>
      </c>
      <c r="E1964" s="999"/>
      <c r="F1964" s="999"/>
      <c r="H1964" s="985"/>
      <c r="I1964" s="985"/>
      <c r="J1964" s="985"/>
      <c r="K1964" s="985"/>
      <c r="L1964" s="985"/>
      <c r="M1964" s="985"/>
      <c r="N1964" s="985"/>
      <c r="P1964" s="985"/>
      <c r="Q1964" s="985"/>
      <c r="R1964" s="985"/>
      <c r="S1964" s="985"/>
      <c r="T1964" s="985"/>
      <c r="U1964" s="985"/>
      <c r="V1964" s="985"/>
      <c r="W1964" s="985"/>
    </row>
    <row r="1965" ht="22.5" hidden="1" customHeight="1">
      <c r="B1965" s="992"/>
      <c r="C1965" s="992"/>
      <c r="D1965" s="1004">
        <f>sumif('الواردات'!H:H,A1965,'الواردات'!L:L)</f>
        <v>0</v>
      </c>
      <c r="E1965" s="999"/>
      <c r="F1965" s="999"/>
      <c r="H1965" s="985"/>
      <c r="I1965" s="985"/>
      <c r="J1965" s="985"/>
      <c r="K1965" s="985"/>
      <c r="L1965" s="985"/>
      <c r="M1965" s="985"/>
      <c r="N1965" s="985"/>
      <c r="P1965" s="985"/>
      <c r="Q1965" s="985"/>
      <c r="R1965" s="985"/>
      <c r="S1965" s="985"/>
      <c r="T1965" s="985"/>
      <c r="U1965" s="985"/>
      <c r="V1965" s="985"/>
      <c r="W1965" s="985"/>
    </row>
    <row r="1966" ht="22.5" hidden="1" customHeight="1">
      <c r="B1966" s="992"/>
      <c r="C1966" s="992"/>
      <c r="D1966" s="1004">
        <f>sumif('الواردات'!H:H,A1966,'الواردات'!L:L)</f>
        <v>0</v>
      </c>
      <c r="E1966" s="999"/>
      <c r="F1966" s="999"/>
      <c r="H1966" s="985"/>
      <c r="I1966" s="985"/>
      <c r="J1966" s="985"/>
      <c r="K1966" s="985"/>
      <c r="L1966" s="985"/>
      <c r="M1966" s="985"/>
      <c r="N1966" s="985"/>
      <c r="P1966" s="985"/>
      <c r="Q1966" s="985"/>
      <c r="R1966" s="985"/>
      <c r="S1966" s="985"/>
      <c r="T1966" s="985"/>
      <c r="U1966" s="985"/>
      <c r="V1966" s="985"/>
      <c r="W1966" s="985"/>
    </row>
    <row r="1967" ht="22.5" hidden="1" customHeight="1">
      <c r="B1967" s="992"/>
      <c r="C1967" s="992"/>
      <c r="D1967" s="1004">
        <f>sumif('الواردات'!H:H,A1967,'الواردات'!L:L)</f>
        <v>0</v>
      </c>
      <c r="E1967" s="999"/>
      <c r="F1967" s="999"/>
      <c r="H1967" s="985"/>
      <c r="I1967" s="985"/>
      <c r="J1967" s="985"/>
      <c r="K1967" s="985"/>
      <c r="L1967" s="985"/>
      <c r="M1967" s="985"/>
      <c r="N1967" s="985"/>
      <c r="P1967" s="985"/>
      <c r="Q1967" s="985"/>
      <c r="R1967" s="985"/>
      <c r="S1967" s="985"/>
      <c r="T1967" s="985"/>
      <c r="U1967" s="985"/>
      <c r="V1967" s="985"/>
      <c r="W1967" s="985"/>
    </row>
    <row r="1968" ht="22.5" hidden="1" customHeight="1">
      <c r="B1968" s="992"/>
      <c r="C1968" s="992"/>
      <c r="D1968" s="1004">
        <f>sumif('الواردات'!H:H,A1968,'الواردات'!L:L)</f>
        <v>0</v>
      </c>
      <c r="E1968" s="999"/>
      <c r="F1968" s="999"/>
      <c r="H1968" s="985"/>
      <c r="I1968" s="985"/>
      <c r="J1968" s="985"/>
      <c r="K1968" s="985"/>
      <c r="L1968" s="985"/>
      <c r="M1968" s="985"/>
      <c r="N1968" s="985"/>
      <c r="P1968" s="985"/>
      <c r="Q1968" s="985"/>
      <c r="R1968" s="985"/>
      <c r="S1968" s="985"/>
      <c r="T1968" s="985"/>
      <c r="U1968" s="985"/>
      <c r="V1968" s="985"/>
      <c r="W1968" s="985"/>
    </row>
    <row r="1969" ht="22.5" hidden="1" customHeight="1">
      <c r="B1969" s="992"/>
      <c r="C1969" s="992"/>
      <c r="D1969" s="1004">
        <f>sumif('الواردات'!H:H,A1969,'الواردات'!L:L)</f>
        <v>0</v>
      </c>
      <c r="E1969" s="999"/>
      <c r="F1969" s="999"/>
      <c r="H1969" s="985"/>
      <c r="I1969" s="985"/>
      <c r="J1969" s="985"/>
      <c r="K1969" s="985"/>
      <c r="L1969" s="985"/>
      <c r="M1969" s="985"/>
      <c r="N1969" s="985"/>
      <c r="P1969" s="985"/>
      <c r="Q1969" s="985"/>
      <c r="R1969" s="985"/>
      <c r="S1969" s="985"/>
      <c r="T1969" s="985"/>
      <c r="U1969" s="985"/>
      <c r="V1969" s="985"/>
      <c r="W1969" s="985"/>
    </row>
    <row r="1970" ht="22.5" hidden="1" customHeight="1">
      <c r="B1970" s="992"/>
      <c r="C1970" s="992"/>
      <c r="D1970" s="1004">
        <f>sumif('الواردات'!H:H,A1970,'الواردات'!L:L)</f>
        <v>0</v>
      </c>
      <c r="E1970" s="999"/>
      <c r="F1970" s="999"/>
      <c r="H1970" s="985"/>
      <c r="I1970" s="985"/>
      <c r="J1970" s="985"/>
      <c r="K1970" s="985"/>
      <c r="L1970" s="985"/>
      <c r="M1970" s="985"/>
      <c r="N1970" s="985"/>
      <c r="P1970" s="985"/>
      <c r="Q1970" s="985"/>
      <c r="R1970" s="985"/>
      <c r="S1970" s="985"/>
      <c r="T1970" s="985"/>
      <c r="U1970" s="985"/>
      <c r="V1970" s="985"/>
      <c r="W1970" s="985"/>
    </row>
    <row r="1971" ht="22.5" hidden="1" customHeight="1">
      <c r="B1971" s="992"/>
      <c r="C1971" s="992"/>
      <c r="D1971" s="1004">
        <f>sumif('الواردات'!H:H,A1971,'الواردات'!L:L)</f>
        <v>0</v>
      </c>
      <c r="E1971" s="999"/>
      <c r="F1971" s="999"/>
      <c r="H1971" s="985"/>
      <c r="I1971" s="985"/>
      <c r="J1971" s="985"/>
      <c r="K1971" s="985"/>
      <c r="L1971" s="985"/>
      <c r="M1971" s="985"/>
      <c r="N1971" s="985"/>
      <c r="P1971" s="985"/>
      <c r="Q1971" s="985"/>
      <c r="R1971" s="985"/>
      <c r="S1971" s="985"/>
      <c r="T1971" s="985"/>
      <c r="U1971" s="985"/>
      <c r="V1971" s="985"/>
      <c r="W1971" s="985"/>
    </row>
    <row r="1972" ht="22.5" hidden="1" customHeight="1">
      <c r="B1972" s="992"/>
      <c r="C1972" s="992"/>
      <c r="D1972" s="1004">
        <f>sumif('الواردات'!H:H,A1972,'الواردات'!L:L)</f>
        <v>0</v>
      </c>
      <c r="E1972" s="999"/>
      <c r="F1972" s="999"/>
      <c r="H1972" s="985"/>
      <c r="I1972" s="985"/>
      <c r="J1972" s="985"/>
      <c r="K1972" s="985"/>
      <c r="L1972" s="985"/>
      <c r="M1972" s="985"/>
      <c r="N1972" s="985"/>
      <c r="P1972" s="985"/>
      <c r="Q1972" s="985"/>
      <c r="R1972" s="985"/>
      <c r="S1972" s="985"/>
      <c r="T1972" s="985"/>
      <c r="U1972" s="985"/>
      <c r="V1972" s="985"/>
      <c r="W1972" s="985"/>
    </row>
    <row r="1973" ht="22.5" hidden="1" customHeight="1">
      <c r="B1973" s="992"/>
      <c r="C1973" s="992"/>
      <c r="D1973" s="1004">
        <f>sumif('الواردات'!H:H,A1973,'الواردات'!L:L)</f>
        <v>0</v>
      </c>
      <c r="E1973" s="999"/>
      <c r="F1973" s="999"/>
      <c r="H1973" s="985"/>
      <c r="I1973" s="985"/>
      <c r="J1973" s="985"/>
      <c r="K1973" s="985"/>
      <c r="L1973" s="985"/>
      <c r="M1973" s="985"/>
      <c r="N1973" s="985"/>
      <c r="P1973" s="985"/>
      <c r="Q1973" s="985"/>
      <c r="R1973" s="985"/>
      <c r="S1973" s="985"/>
      <c r="T1973" s="985"/>
      <c r="U1973" s="985"/>
      <c r="V1973" s="985"/>
      <c r="W1973" s="985"/>
    </row>
    <row r="1974" ht="22.5" hidden="1" customHeight="1">
      <c r="B1974" s="992"/>
      <c r="C1974" s="992"/>
      <c r="D1974" s="1004">
        <f>sumif('الواردات'!H:H,A1974,'الواردات'!L:L)</f>
        <v>0</v>
      </c>
      <c r="E1974" s="999"/>
      <c r="F1974" s="999"/>
      <c r="H1974" s="985"/>
      <c r="I1974" s="985"/>
      <c r="J1974" s="985"/>
      <c r="K1974" s="985"/>
      <c r="L1974" s="985"/>
      <c r="M1974" s="985"/>
      <c r="N1974" s="985"/>
      <c r="P1974" s="985"/>
      <c r="Q1974" s="985"/>
      <c r="R1974" s="985"/>
      <c r="S1974" s="985"/>
      <c r="T1974" s="985"/>
      <c r="U1974" s="985"/>
      <c r="V1974" s="985"/>
      <c r="W1974" s="985"/>
    </row>
    <row r="1975" ht="22.5" hidden="1" customHeight="1">
      <c r="B1975" s="992"/>
      <c r="C1975" s="992"/>
      <c r="D1975" s="1004">
        <f>sumif('الواردات'!H:H,A1975,'الواردات'!L:L)</f>
        <v>0</v>
      </c>
      <c r="E1975" s="999"/>
      <c r="F1975" s="999"/>
      <c r="H1975" s="985"/>
      <c r="I1975" s="985"/>
      <c r="J1975" s="985"/>
      <c r="K1975" s="985"/>
      <c r="L1975" s="985"/>
      <c r="M1975" s="985"/>
      <c r="N1975" s="985"/>
      <c r="P1975" s="985"/>
      <c r="Q1975" s="985"/>
      <c r="R1975" s="985"/>
      <c r="S1975" s="985"/>
      <c r="T1975" s="985"/>
      <c r="U1975" s="985"/>
      <c r="V1975" s="985"/>
      <c r="W1975" s="985"/>
    </row>
    <row r="1976" ht="22.5" hidden="1" customHeight="1">
      <c r="B1976" s="992"/>
      <c r="C1976" s="992"/>
      <c r="D1976" s="1004">
        <f>sumif('الواردات'!H:H,A1976,'الواردات'!L:L)</f>
        <v>0</v>
      </c>
      <c r="E1976" s="999"/>
      <c r="F1976" s="999"/>
      <c r="H1976" s="985"/>
      <c r="I1976" s="985"/>
      <c r="J1976" s="985"/>
      <c r="K1976" s="985"/>
      <c r="L1976" s="985"/>
      <c r="M1976" s="985"/>
      <c r="N1976" s="985"/>
      <c r="P1976" s="985"/>
      <c r="Q1976" s="985"/>
      <c r="R1976" s="985"/>
      <c r="S1976" s="985"/>
      <c r="T1976" s="985"/>
      <c r="U1976" s="985"/>
      <c r="V1976" s="985"/>
      <c r="W1976" s="985"/>
    </row>
    <row r="1977" ht="22.5" hidden="1" customHeight="1">
      <c r="B1977" s="992"/>
      <c r="C1977" s="992"/>
      <c r="D1977" s="1004">
        <f>sumif('الواردات'!H:H,A1977,'الواردات'!L:L)</f>
        <v>0</v>
      </c>
      <c r="E1977" s="999"/>
      <c r="F1977" s="999"/>
      <c r="H1977" s="985"/>
      <c r="I1977" s="985"/>
      <c r="J1977" s="985"/>
      <c r="K1977" s="985"/>
      <c r="L1977" s="985"/>
      <c r="M1977" s="985"/>
      <c r="N1977" s="985"/>
      <c r="P1977" s="985"/>
      <c r="Q1977" s="985"/>
      <c r="R1977" s="985"/>
      <c r="S1977" s="985"/>
      <c r="T1977" s="985"/>
      <c r="U1977" s="985"/>
      <c r="V1977" s="985"/>
      <c r="W1977" s="985"/>
    </row>
    <row r="1978" ht="22.5" hidden="1" customHeight="1">
      <c r="B1978" s="992"/>
      <c r="C1978" s="992"/>
      <c r="D1978" s="1004">
        <f>sumif('الواردات'!H:H,A1978,'الواردات'!L:L)</f>
        <v>0</v>
      </c>
      <c r="E1978" s="999"/>
      <c r="F1978" s="999"/>
      <c r="H1978" s="985"/>
      <c r="I1978" s="985"/>
      <c r="J1978" s="985"/>
      <c r="K1978" s="985"/>
      <c r="L1978" s="985"/>
      <c r="M1978" s="985"/>
      <c r="N1978" s="985"/>
      <c r="P1978" s="985"/>
      <c r="Q1978" s="985"/>
      <c r="R1978" s="985"/>
      <c r="S1978" s="985"/>
      <c r="T1978" s="985"/>
      <c r="U1978" s="985"/>
      <c r="V1978" s="985"/>
      <c r="W1978" s="985"/>
    </row>
    <row r="1979" ht="22.5" hidden="1" customHeight="1">
      <c r="B1979" s="992"/>
      <c r="C1979" s="992"/>
      <c r="D1979" s="1004">
        <f>sumif('الواردات'!H:H,A1979,'الواردات'!L:L)</f>
        <v>0</v>
      </c>
      <c r="E1979" s="999"/>
      <c r="F1979" s="999"/>
      <c r="H1979" s="985"/>
      <c r="I1979" s="985"/>
      <c r="J1979" s="985"/>
      <c r="K1979" s="985"/>
      <c r="L1979" s="985"/>
      <c r="M1979" s="985"/>
      <c r="N1979" s="985"/>
      <c r="P1979" s="985"/>
      <c r="Q1979" s="985"/>
      <c r="R1979" s="985"/>
      <c r="S1979" s="985"/>
      <c r="T1979" s="985"/>
      <c r="U1979" s="985"/>
      <c r="V1979" s="985"/>
      <c r="W1979" s="985"/>
    </row>
    <row r="1980" ht="22.5" hidden="1" customHeight="1">
      <c r="B1980" s="992"/>
      <c r="C1980" s="992"/>
      <c r="D1980" s="1004">
        <f>sumif('الواردات'!H:H,A1980,'الواردات'!L:L)</f>
        <v>0</v>
      </c>
      <c r="E1980" s="999"/>
      <c r="F1980" s="999"/>
      <c r="H1980" s="985"/>
      <c r="I1980" s="985"/>
      <c r="J1980" s="985"/>
      <c r="K1980" s="985"/>
      <c r="L1980" s="985"/>
      <c r="M1980" s="985"/>
      <c r="N1980" s="985"/>
      <c r="P1980" s="985"/>
      <c r="Q1980" s="985"/>
      <c r="R1980" s="985"/>
      <c r="S1980" s="985"/>
      <c r="T1980" s="985"/>
      <c r="U1980" s="985"/>
      <c r="V1980" s="985"/>
      <c r="W1980" s="985"/>
    </row>
    <row r="1981" ht="22.5" hidden="1" customHeight="1">
      <c r="B1981" s="992"/>
      <c r="C1981" s="992"/>
      <c r="D1981" s="1004">
        <f>sumif('الواردات'!H:H,A1981,'الواردات'!L:L)</f>
        <v>0</v>
      </c>
      <c r="E1981" s="999"/>
      <c r="F1981" s="999"/>
      <c r="H1981" s="985"/>
      <c r="I1981" s="985"/>
      <c r="J1981" s="985"/>
      <c r="K1981" s="985"/>
      <c r="L1981" s="985"/>
      <c r="M1981" s="985"/>
      <c r="N1981" s="985"/>
      <c r="P1981" s="985"/>
      <c r="Q1981" s="985"/>
      <c r="R1981" s="985"/>
      <c r="S1981" s="985"/>
      <c r="T1981" s="985"/>
      <c r="U1981" s="985"/>
      <c r="V1981" s="985"/>
      <c r="W1981" s="985"/>
    </row>
    <row r="1982" ht="22.5" hidden="1" customHeight="1">
      <c r="B1982" s="992"/>
      <c r="C1982" s="992"/>
      <c r="D1982" s="1004">
        <f>sumif('الواردات'!H:H,A1982,'الواردات'!L:L)</f>
        <v>0</v>
      </c>
      <c r="E1982" s="999"/>
      <c r="F1982" s="999"/>
      <c r="H1982" s="985"/>
      <c r="I1982" s="985"/>
      <c r="J1982" s="985"/>
      <c r="K1982" s="985"/>
      <c r="L1982" s="985"/>
      <c r="M1982" s="985"/>
      <c r="N1982" s="985"/>
      <c r="P1982" s="985"/>
      <c r="Q1982" s="985"/>
      <c r="R1982" s="985"/>
      <c r="S1982" s="985"/>
      <c r="T1982" s="985"/>
      <c r="U1982" s="985"/>
      <c r="V1982" s="985"/>
      <c r="W1982" s="985"/>
    </row>
    <row r="1983" ht="22.5" hidden="1" customHeight="1">
      <c r="B1983" s="992"/>
      <c r="C1983" s="992"/>
      <c r="D1983" s="1004">
        <f>sumif('الواردات'!H:H,A1983,'الواردات'!L:L)</f>
        <v>0</v>
      </c>
      <c r="E1983" s="999"/>
      <c r="F1983" s="999"/>
      <c r="H1983" s="985"/>
      <c r="I1983" s="985"/>
      <c r="J1983" s="985"/>
      <c r="K1983" s="985"/>
      <c r="L1983" s="985"/>
      <c r="M1983" s="985"/>
      <c r="N1983" s="985"/>
      <c r="P1983" s="985"/>
      <c r="Q1983" s="985"/>
      <c r="R1983" s="985"/>
      <c r="S1983" s="985"/>
      <c r="T1983" s="985"/>
      <c r="U1983" s="985"/>
      <c r="V1983" s="985"/>
      <c r="W1983" s="985"/>
    </row>
    <row r="1984" ht="22.5" hidden="1" customHeight="1">
      <c r="B1984" s="992"/>
      <c r="C1984" s="992"/>
      <c r="D1984" s="1004">
        <f>sumif('الواردات'!H:H,A1984,'الواردات'!L:L)</f>
        <v>0</v>
      </c>
      <c r="E1984" s="999"/>
      <c r="F1984" s="999"/>
      <c r="H1984" s="985"/>
      <c r="I1984" s="985"/>
      <c r="J1984" s="985"/>
      <c r="K1984" s="985"/>
      <c r="L1984" s="985"/>
      <c r="M1984" s="985"/>
      <c r="N1984" s="985"/>
      <c r="P1984" s="985"/>
      <c r="Q1984" s="985"/>
      <c r="R1984" s="985"/>
      <c r="S1984" s="985"/>
      <c r="T1984" s="985"/>
      <c r="U1984" s="985"/>
      <c r="V1984" s="985"/>
      <c r="W1984" s="985"/>
    </row>
    <row r="1985" ht="22.5" hidden="1" customHeight="1">
      <c r="B1985" s="992"/>
      <c r="C1985" s="992"/>
      <c r="D1985" s="1004">
        <f>sumif('الواردات'!H:H,A1985,'الواردات'!L:L)</f>
        <v>0</v>
      </c>
      <c r="E1985" s="999"/>
      <c r="F1985" s="999"/>
      <c r="H1985" s="985"/>
      <c r="I1985" s="985"/>
      <c r="J1985" s="985"/>
      <c r="K1985" s="985"/>
      <c r="L1985" s="985"/>
      <c r="M1985" s="985"/>
      <c r="N1985" s="985"/>
      <c r="P1985" s="985"/>
      <c r="Q1985" s="985"/>
      <c r="R1985" s="985"/>
      <c r="S1985" s="985"/>
      <c r="T1985" s="985"/>
      <c r="U1985" s="985"/>
      <c r="V1985" s="985"/>
      <c r="W1985" s="985"/>
    </row>
    <row r="1986" ht="22.5" hidden="1" customHeight="1">
      <c r="B1986" s="992"/>
      <c r="C1986" s="992"/>
      <c r="D1986" s="1004">
        <f>sumif('الواردات'!H:H,A1986,'الواردات'!L:L)</f>
        <v>0</v>
      </c>
      <c r="E1986" s="999"/>
      <c r="F1986" s="999"/>
      <c r="H1986" s="985"/>
      <c r="I1986" s="985"/>
      <c r="J1986" s="985"/>
      <c r="K1986" s="985"/>
      <c r="L1986" s="985"/>
      <c r="M1986" s="985"/>
      <c r="N1986" s="985"/>
      <c r="P1986" s="985"/>
      <c r="Q1986" s="985"/>
      <c r="R1986" s="985"/>
      <c r="S1986" s="985"/>
      <c r="T1986" s="985"/>
      <c r="U1986" s="985"/>
      <c r="V1986" s="985"/>
      <c r="W1986" s="985"/>
    </row>
    <row r="1987" ht="22.5" hidden="1" customHeight="1">
      <c r="B1987" s="992"/>
      <c r="C1987" s="992"/>
      <c r="D1987" s="1004">
        <f>sumif('الواردات'!H:H,A1987,'الواردات'!L:L)</f>
        <v>0</v>
      </c>
      <c r="E1987" s="999"/>
      <c r="F1987" s="999"/>
      <c r="H1987" s="985"/>
      <c r="I1987" s="985"/>
      <c r="J1987" s="985"/>
      <c r="K1987" s="985"/>
      <c r="L1987" s="985"/>
      <c r="M1987" s="985"/>
      <c r="N1987" s="985"/>
      <c r="P1987" s="985"/>
      <c r="Q1987" s="985"/>
      <c r="R1987" s="985"/>
      <c r="S1987" s="985"/>
      <c r="T1987" s="985"/>
      <c r="U1987" s="985"/>
      <c r="V1987" s="985"/>
      <c r="W1987" s="985"/>
    </row>
    <row r="1988" ht="22.5" hidden="1" customHeight="1">
      <c r="B1988" s="992"/>
      <c r="C1988" s="992"/>
      <c r="D1988" s="1004">
        <f>sumif('الواردات'!H:H,A1988,'الواردات'!L:L)</f>
        <v>0</v>
      </c>
      <c r="E1988" s="999"/>
      <c r="F1988" s="999"/>
      <c r="H1988" s="985"/>
      <c r="I1988" s="985"/>
      <c r="J1988" s="985"/>
      <c r="K1988" s="985"/>
      <c r="L1988" s="985"/>
      <c r="M1988" s="985"/>
      <c r="N1988" s="985"/>
      <c r="P1988" s="985"/>
      <c r="Q1988" s="985"/>
      <c r="R1988" s="985"/>
      <c r="S1988" s="985"/>
      <c r="T1988" s="985"/>
      <c r="U1988" s="985"/>
      <c r="V1988" s="985"/>
      <c r="W1988" s="985"/>
    </row>
    <row r="1989" ht="22.5" hidden="1" customHeight="1">
      <c r="B1989" s="992"/>
      <c r="C1989" s="992"/>
      <c r="D1989" s="1004">
        <f>sumif('الواردات'!H:H,A1989,'الواردات'!L:L)</f>
        <v>0</v>
      </c>
      <c r="E1989" s="999"/>
      <c r="F1989" s="999"/>
      <c r="H1989" s="985"/>
      <c r="I1989" s="985"/>
      <c r="J1989" s="985"/>
      <c r="K1989" s="985"/>
      <c r="L1989" s="985"/>
      <c r="M1989" s="985"/>
      <c r="N1989" s="985"/>
      <c r="P1989" s="985"/>
      <c r="Q1989" s="985"/>
      <c r="R1989" s="985"/>
      <c r="S1989" s="985"/>
      <c r="T1989" s="985"/>
      <c r="U1989" s="985"/>
      <c r="V1989" s="985"/>
      <c r="W1989" s="985"/>
    </row>
    <row r="1990" ht="22.5" hidden="1" customHeight="1">
      <c r="B1990" s="992"/>
      <c r="C1990" s="992"/>
      <c r="D1990" s="1004">
        <f>sumif('الواردات'!H:H,A1990,'الواردات'!L:L)</f>
        <v>0</v>
      </c>
      <c r="E1990" s="999"/>
      <c r="F1990" s="999"/>
      <c r="H1990" s="985"/>
      <c r="I1990" s="985"/>
      <c r="J1990" s="985"/>
      <c r="K1990" s="985"/>
      <c r="L1990" s="985"/>
      <c r="M1990" s="985"/>
      <c r="N1990" s="985"/>
      <c r="P1990" s="985"/>
      <c r="Q1990" s="985"/>
      <c r="R1990" s="985"/>
      <c r="S1990" s="985"/>
      <c r="T1990" s="985"/>
      <c r="U1990" s="985"/>
      <c r="V1990" s="985"/>
      <c r="W1990" s="985"/>
    </row>
    <row r="1991" ht="22.5" hidden="1" customHeight="1">
      <c r="B1991" s="992"/>
      <c r="C1991" s="992"/>
      <c r="D1991" s="1004">
        <f>sumif('الواردات'!H:H,A1991,'الواردات'!L:L)</f>
        <v>0</v>
      </c>
      <c r="E1991" s="999"/>
      <c r="F1991" s="999"/>
      <c r="H1991" s="985"/>
      <c r="I1991" s="985"/>
      <c r="J1991" s="985"/>
      <c r="K1991" s="985"/>
      <c r="L1991" s="985"/>
      <c r="M1991" s="985"/>
      <c r="N1991" s="985"/>
      <c r="P1991" s="985"/>
      <c r="Q1991" s="985"/>
      <c r="R1991" s="985"/>
      <c r="S1991" s="985"/>
      <c r="T1991" s="985"/>
      <c r="U1991" s="985"/>
      <c r="V1991" s="985"/>
      <c r="W1991" s="985"/>
    </row>
    <row r="1992" ht="22.5" hidden="1" customHeight="1">
      <c r="B1992" s="992"/>
      <c r="C1992" s="992"/>
      <c r="D1992" s="1004">
        <f>sumif('الواردات'!H:H,A1992,'الواردات'!L:L)</f>
        <v>0</v>
      </c>
      <c r="E1992" s="999"/>
      <c r="F1992" s="999"/>
      <c r="H1992" s="985"/>
      <c r="I1992" s="985"/>
      <c r="J1992" s="985"/>
      <c r="K1992" s="985"/>
      <c r="L1992" s="985"/>
      <c r="M1992" s="985"/>
      <c r="N1992" s="985"/>
      <c r="P1992" s="985"/>
      <c r="Q1992" s="985"/>
      <c r="R1992" s="985"/>
      <c r="S1992" s="985"/>
      <c r="T1992" s="985"/>
      <c r="U1992" s="985"/>
      <c r="V1992" s="985"/>
      <c r="W1992" s="985"/>
    </row>
    <row r="1993" ht="22.5" hidden="1" customHeight="1">
      <c r="B1993" s="992"/>
      <c r="C1993" s="992"/>
      <c r="D1993" s="1004">
        <f>sumif('الواردات'!H:H,A1993,'الواردات'!L:L)</f>
        <v>0</v>
      </c>
      <c r="E1993" s="999"/>
      <c r="F1993" s="999"/>
      <c r="H1993" s="985"/>
      <c r="I1993" s="985"/>
      <c r="J1993" s="985"/>
      <c r="K1993" s="985"/>
      <c r="L1993" s="985"/>
      <c r="M1993" s="985"/>
      <c r="N1993" s="985"/>
      <c r="P1993" s="985"/>
      <c r="Q1993" s="985"/>
      <c r="R1993" s="985"/>
      <c r="S1993" s="985"/>
      <c r="T1993" s="985"/>
      <c r="U1993" s="985"/>
      <c r="V1993" s="985"/>
      <c r="W1993" s="985"/>
    </row>
    <row r="1994" ht="22.5" hidden="1" customHeight="1">
      <c r="B1994" s="992"/>
      <c r="C1994" s="992"/>
      <c r="D1994" s="1004">
        <f>sumif('الواردات'!H:H,A1994,'الواردات'!L:L)</f>
        <v>0</v>
      </c>
      <c r="E1994" s="999"/>
      <c r="F1994" s="999"/>
      <c r="H1994" s="985"/>
      <c r="I1994" s="985"/>
      <c r="J1994" s="985"/>
      <c r="K1994" s="985"/>
      <c r="L1994" s="985"/>
      <c r="M1994" s="985"/>
      <c r="N1994" s="985"/>
      <c r="P1994" s="985"/>
      <c r="Q1994" s="985"/>
      <c r="R1994" s="985"/>
      <c r="S1994" s="985"/>
      <c r="T1994" s="985"/>
      <c r="U1994" s="985"/>
      <c r="V1994" s="985"/>
      <c r="W1994" s="985"/>
    </row>
    <row r="1995" ht="22.5" hidden="1" customHeight="1">
      <c r="B1995" s="992"/>
      <c r="C1995" s="992"/>
      <c r="D1995" s="1004">
        <f>sumif('الواردات'!H:H,A1995,'الواردات'!L:L)</f>
        <v>0</v>
      </c>
      <c r="E1995" s="999"/>
      <c r="F1995" s="999"/>
      <c r="H1995" s="985"/>
      <c r="I1995" s="985"/>
      <c r="J1995" s="985"/>
      <c r="K1995" s="985"/>
      <c r="L1995" s="985"/>
      <c r="M1995" s="985"/>
      <c r="N1995" s="985"/>
      <c r="P1995" s="985"/>
      <c r="Q1995" s="985"/>
      <c r="R1995" s="985"/>
      <c r="S1995" s="985"/>
      <c r="T1995" s="985"/>
      <c r="U1995" s="985"/>
      <c r="V1995" s="985"/>
      <c r="W1995" s="985"/>
    </row>
    <row r="1996" ht="22.5" hidden="1" customHeight="1">
      <c r="B1996" s="992"/>
      <c r="C1996" s="992"/>
      <c r="D1996" s="1004">
        <f>sumif('الواردات'!H:H,A1996,'الواردات'!L:L)</f>
        <v>0</v>
      </c>
      <c r="E1996" s="999"/>
      <c r="F1996" s="999"/>
      <c r="H1996" s="985"/>
      <c r="I1996" s="985"/>
      <c r="J1996" s="985"/>
      <c r="K1996" s="985"/>
      <c r="L1996" s="985"/>
      <c r="M1996" s="985"/>
      <c r="N1996" s="985"/>
      <c r="P1996" s="985"/>
      <c r="Q1996" s="985"/>
      <c r="R1996" s="985"/>
      <c r="S1996" s="985"/>
      <c r="T1996" s="985"/>
      <c r="U1996" s="985"/>
      <c r="V1996" s="985"/>
      <c r="W1996" s="985"/>
    </row>
    <row r="1997" ht="22.5" hidden="1" customHeight="1">
      <c r="B1997" s="992"/>
      <c r="C1997" s="992"/>
      <c r="D1997" s="1004">
        <f>sumif('الواردات'!H:H,A1997,'الواردات'!L:L)</f>
        <v>0</v>
      </c>
      <c r="E1997" s="999"/>
      <c r="F1997" s="999"/>
      <c r="H1997" s="985"/>
      <c r="I1997" s="985"/>
      <c r="J1997" s="985"/>
      <c r="K1997" s="985"/>
      <c r="L1997" s="985"/>
      <c r="M1997" s="985"/>
      <c r="N1997" s="985"/>
      <c r="P1997" s="985"/>
      <c r="Q1997" s="985"/>
      <c r="R1997" s="985"/>
      <c r="S1997" s="985"/>
      <c r="T1997" s="985"/>
      <c r="U1997" s="985"/>
      <c r="V1997" s="985"/>
      <c r="W1997" s="985"/>
    </row>
    <row r="1998" ht="22.5" hidden="1" customHeight="1">
      <c r="B1998" s="992"/>
      <c r="C1998" s="992"/>
      <c r="D1998" s="1004">
        <f>sumif('الواردات'!H:H,A1998,'الواردات'!L:L)</f>
        <v>0</v>
      </c>
      <c r="E1998" s="999"/>
      <c r="F1998" s="999"/>
      <c r="H1998" s="985"/>
      <c r="I1998" s="985"/>
      <c r="J1998" s="985"/>
      <c r="K1998" s="985"/>
      <c r="L1998" s="985"/>
      <c r="M1998" s="985"/>
      <c r="N1998" s="985"/>
      <c r="P1998" s="985"/>
      <c r="Q1998" s="985"/>
      <c r="R1998" s="985"/>
      <c r="S1998" s="985"/>
      <c r="T1998" s="985"/>
      <c r="U1998" s="985"/>
      <c r="V1998" s="985"/>
      <c r="W1998" s="985"/>
    </row>
    <row r="1999" ht="22.5" hidden="1" customHeight="1">
      <c r="B1999" s="992"/>
      <c r="C1999" s="992"/>
      <c r="D1999" s="1004">
        <f>sumif('الواردات'!H:H,A1999,'الواردات'!L:L)</f>
        <v>0</v>
      </c>
      <c r="E1999" s="999"/>
      <c r="F1999" s="999"/>
      <c r="H1999" s="985"/>
      <c r="I1999" s="985"/>
      <c r="J1999" s="985"/>
      <c r="K1999" s="985"/>
      <c r="L1999" s="985"/>
      <c r="M1999" s="985"/>
      <c r="N1999" s="985"/>
      <c r="P1999" s="985"/>
      <c r="Q1999" s="985"/>
      <c r="R1999" s="985"/>
      <c r="S1999" s="985"/>
      <c r="T1999" s="985"/>
      <c r="U1999" s="985"/>
      <c r="V1999" s="985"/>
      <c r="W1999" s="985"/>
    </row>
    <row r="2000" ht="22.5" hidden="1" customHeight="1">
      <c r="B2000" s="992"/>
      <c r="C2000" s="992"/>
      <c r="D2000" s="1004">
        <f>sumif('الواردات'!H:H,A2000,'الواردات'!L:L)</f>
        <v>0</v>
      </c>
      <c r="E2000" s="999"/>
      <c r="F2000" s="999"/>
      <c r="H2000" s="985"/>
      <c r="I2000" s="985"/>
      <c r="J2000" s="985"/>
      <c r="K2000" s="985"/>
      <c r="L2000" s="985"/>
      <c r="M2000" s="985"/>
      <c r="N2000" s="985"/>
      <c r="P2000" s="985"/>
      <c r="Q2000" s="985"/>
      <c r="R2000" s="985"/>
      <c r="S2000" s="985"/>
      <c r="T2000" s="985"/>
      <c r="U2000" s="985"/>
      <c r="V2000" s="985"/>
      <c r="W2000" s="985"/>
    </row>
    <row r="2001" ht="22.5" hidden="1" customHeight="1">
      <c r="B2001" s="992"/>
      <c r="C2001" s="992"/>
      <c r="D2001" s="1004">
        <f>sumif('الواردات'!H:H,A2001,'الواردات'!L:L)</f>
        <v>0</v>
      </c>
      <c r="E2001" s="999"/>
      <c r="F2001" s="999"/>
      <c r="H2001" s="985"/>
      <c r="I2001" s="985"/>
      <c r="J2001" s="985"/>
      <c r="K2001" s="985"/>
      <c r="L2001" s="985"/>
      <c r="M2001" s="985"/>
      <c r="N2001" s="985"/>
      <c r="P2001" s="985"/>
      <c r="Q2001" s="985"/>
      <c r="R2001" s="985"/>
      <c r="S2001" s="985"/>
      <c r="T2001" s="985"/>
      <c r="U2001" s="985"/>
      <c r="V2001" s="985"/>
      <c r="W2001" s="985"/>
    </row>
    <row r="2002" ht="22.5" hidden="1" customHeight="1">
      <c r="B2002" s="992"/>
      <c r="C2002" s="992"/>
      <c r="D2002" s="1004">
        <f>sumif('الواردات'!H:H,A2002,'الواردات'!L:L)</f>
        <v>0</v>
      </c>
      <c r="E2002" s="999"/>
      <c r="F2002" s="999"/>
      <c r="H2002" s="985"/>
      <c r="I2002" s="985"/>
      <c r="J2002" s="985"/>
      <c r="K2002" s="985"/>
      <c r="L2002" s="985"/>
      <c r="M2002" s="985"/>
      <c r="N2002" s="985"/>
      <c r="P2002" s="985"/>
      <c r="Q2002" s="985"/>
      <c r="R2002" s="985"/>
      <c r="S2002" s="985"/>
      <c r="T2002" s="985"/>
      <c r="U2002" s="985"/>
      <c r="V2002" s="985"/>
      <c r="W2002" s="985"/>
    </row>
    <row r="2003" ht="22.5" hidden="1" customHeight="1">
      <c r="B2003" s="992"/>
      <c r="C2003" s="992"/>
      <c r="D2003" s="1004">
        <f>sumif('الواردات'!H:H,A2003,'الواردات'!L:L)</f>
        <v>0</v>
      </c>
      <c r="E2003" s="999"/>
      <c r="F2003" s="999"/>
      <c r="H2003" s="985"/>
      <c r="I2003" s="985"/>
      <c r="J2003" s="985"/>
      <c r="K2003" s="985"/>
      <c r="L2003" s="985"/>
      <c r="M2003" s="985"/>
      <c r="N2003" s="985"/>
      <c r="P2003" s="985"/>
      <c r="Q2003" s="985"/>
      <c r="R2003" s="985"/>
      <c r="S2003" s="985"/>
      <c r="T2003" s="985"/>
      <c r="U2003" s="985"/>
      <c r="V2003" s="985"/>
      <c r="W2003" s="985"/>
    </row>
    <row r="2004" ht="22.5" hidden="1" customHeight="1">
      <c r="B2004" s="992"/>
      <c r="C2004" s="992"/>
      <c r="D2004" s="1004">
        <f>sumif('الواردات'!H:H,A2004,'الواردات'!L:L)</f>
        <v>0</v>
      </c>
      <c r="E2004" s="999"/>
      <c r="F2004" s="999"/>
      <c r="H2004" s="985"/>
      <c r="I2004" s="985"/>
      <c r="J2004" s="985"/>
      <c r="K2004" s="985"/>
      <c r="L2004" s="985"/>
      <c r="M2004" s="985"/>
      <c r="N2004" s="985"/>
      <c r="P2004" s="985"/>
      <c r="Q2004" s="985"/>
      <c r="R2004" s="985"/>
      <c r="S2004" s="985"/>
      <c r="T2004" s="985"/>
      <c r="U2004" s="985"/>
      <c r="V2004" s="985"/>
      <c r="W2004" s="985"/>
    </row>
    <row r="2005" ht="22.5" hidden="1" customHeight="1">
      <c r="B2005" s="992"/>
      <c r="C2005" s="992"/>
      <c r="D2005" s="1004">
        <f>sumif('الواردات'!H:H,A2005,'الواردات'!L:L)</f>
        <v>0</v>
      </c>
      <c r="E2005" s="999"/>
      <c r="F2005" s="999"/>
      <c r="H2005" s="985"/>
      <c r="I2005" s="985"/>
      <c r="J2005" s="985"/>
      <c r="K2005" s="985"/>
      <c r="L2005" s="985"/>
      <c r="M2005" s="985"/>
      <c r="N2005" s="985"/>
      <c r="P2005" s="985"/>
      <c r="Q2005" s="985"/>
      <c r="R2005" s="985"/>
      <c r="S2005" s="985"/>
      <c r="T2005" s="985"/>
      <c r="U2005" s="985"/>
      <c r="V2005" s="985"/>
      <c r="W2005" s="985"/>
    </row>
    <row r="2006" ht="22.5" hidden="1" customHeight="1">
      <c r="B2006" s="992"/>
      <c r="C2006" s="992"/>
      <c r="D2006" s="1004">
        <f>sumif('الواردات'!H:H,A2006,'الواردات'!L:L)</f>
        <v>0</v>
      </c>
      <c r="E2006" s="999"/>
      <c r="F2006" s="999"/>
      <c r="H2006" s="985"/>
      <c r="I2006" s="985"/>
      <c r="J2006" s="985"/>
      <c r="K2006" s="985"/>
      <c r="L2006" s="985"/>
      <c r="M2006" s="985"/>
      <c r="N2006" s="985"/>
      <c r="P2006" s="985"/>
      <c r="Q2006" s="985"/>
      <c r="R2006" s="985"/>
      <c r="S2006" s="985"/>
      <c r="T2006" s="985"/>
      <c r="U2006" s="985"/>
      <c r="V2006" s="985"/>
      <c r="W2006" s="985"/>
    </row>
    <row r="2007" ht="22.5" hidden="1" customHeight="1">
      <c r="B2007" s="992"/>
      <c r="C2007" s="992"/>
      <c r="D2007" s="1004">
        <f>sumif('الواردات'!H:H,A2007,'الواردات'!L:L)</f>
        <v>0</v>
      </c>
      <c r="E2007" s="999"/>
      <c r="F2007" s="999"/>
      <c r="H2007" s="985"/>
      <c r="I2007" s="985"/>
      <c r="J2007" s="985"/>
      <c r="K2007" s="985"/>
      <c r="L2007" s="985"/>
      <c r="M2007" s="985"/>
      <c r="N2007" s="985"/>
      <c r="P2007" s="985"/>
      <c r="Q2007" s="985"/>
      <c r="R2007" s="985"/>
      <c r="S2007" s="985"/>
      <c r="T2007" s="985"/>
      <c r="U2007" s="985"/>
      <c r="V2007" s="985"/>
      <c r="W2007" s="985"/>
    </row>
    <row r="2008" ht="22.5" hidden="1" customHeight="1">
      <c r="B2008" s="992"/>
      <c r="C2008" s="992"/>
      <c r="D2008" s="1004">
        <f>sumif('الواردات'!H:H,A2008,'الواردات'!L:L)</f>
        <v>0</v>
      </c>
      <c r="E2008" s="999"/>
      <c r="F2008" s="999"/>
      <c r="H2008" s="985"/>
      <c r="I2008" s="985"/>
      <c r="J2008" s="985"/>
      <c r="K2008" s="985"/>
      <c r="L2008" s="985"/>
      <c r="M2008" s="985"/>
      <c r="N2008" s="985"/>
      <c r="P2008" s="985"/>
      <c r="Q2008" s="985"/>
      <c r="R2008" s="985"/>
      <c r="S2008" s="985"/>
      <c r="T2008" s="985"/>
      <c r="U2008" s="985"/>
      <c r="V2008" s="985"/>
      <c r="W2008" s="985"/>
    </row>
    <row r="2009" ht="22.5" hidden="1" customHeight="1">
      <c r="B2009" s="992"/>
      <c r="C2009" s="992"/>
      <c r="D2009" s="1004">
        <f>sumif('الواردات'!H:H,A2009,'الواردات'!L:L)</f>
        <v>0</v>
      </c>
      <c r="E2009" s="999"/>
      <c r="F2009" s="999"/>
      <c r="H2009" s="985"/>
      <c r="I2009" s="985"/>
      <c r="J2009" s="985"/>
      <c r="K2009" s="985"/>
      <c r="L2009" s="985"/>
      <c r="M2009" s="985"/>
      <c r="N2009" s="985"/>
      <c r="P2009" s="985"/>
      <c r="Q2009" s="985"/>
      <c r="R2009" s="985"/>
      <c r="S2009" s="985"/>
      <c r="T2009" s="985"/>
      <c r="U2009" s="985"/>
      <c r="V2009" s="985"/>
      <c r="W2009" s="985"/>
    </row>
    <row r="2010" ht="22.5" hidden="1" customHeight="1">
      <c r="B2010" s="992"/>
      <c r="C2010" s="992"/>
      <c r="D2010" s="1004">
        <f>sumif('الواردات'!H:H,A2010,'الواردات'!L:L)</f>
        <v>0</v>
      </c>
      <c r="E2010" s="999"/>
      <c r="F2010" s="999"/>
      <c r="H2010" s="985"/>
      <c r="I2010" s="985"/>
      <c r="J2010" s="985"/>
      <c r="K2010" s="985"/>
      <c r="L2010" s="985"/>
      <c r="M2010" s="985"/>
      <c r="N2010" s="985"/>
      <c r="P2010" s="985"/>
      <c r="Q2010" s="985"/>
      <c r="R2010" s="985"/>
      <c r="S2010" s="985"/>
      <c r="T2010" s="985"/>
      <c r="U2010" s="985"/>
      <c r="V2010" s="985"/>
      <c r="W2010" s="985"/>
    </row>
    <row r="2011" ht="22.5" hidden="1" customHeight="1">
      <c r="B2011" s="992"/>
      <c r="C2011" s="992"/>
      <c r="D2011" s="1004">
        <f>sumif('الواردات'!H:H,A2011,'الواردات'!L:L)</f>
        <v>0</v>
      </c>
      <c r="E2011" s="999"/>
      <c r="F2011" s="999"/>
      <c r="H2011" s="985"/>
      <c r="I2011" s="985"/>
      <c r="J2011" s="985"/>
      <c r="K2011" s="985"/>
      <c r="L2011" s="985"/>
      <c r="M2011" s="985"/>
      <c r="N2011" s="985"/>
      <c r="P2011" s="985"/>
      <c r="Q2011" s="985"/>
      <c r="R2011" s="985"/>
      <c r="S2011" s="985"/>
      <c r="T2011" s="985"/>
      <c r="U2011" s="985"/>
      <c r="V2011" s="985"/>
      <c r="W2011" s="985"/>
    </row>
    <row r="2012" ht="22.5" hidden="1" customHeight="1">
      <c r="B2012" s="992"/>
      <c r="C2012" s="992"/>
      <c r="D2012" s="1004">
        <f>sumif('الواردات'!H:H,A2012,'الواردات'!L:L)</f>
        <v>0</v>
      </c>
      <c r="E2012" s="999"/>
      <c r="F2012" s="999"/>
      <c r="H2012" s="985"/>
      <c r="I2012" s="985"/>
      <c r="J2012" s="985"/>
      <c r="K2012" s="985"/>
      <c r="L2012" s="985"/>
      <c r="M2012" s="985"/>
      <c r="N2012" s="985"/>
      <c r="P2012" s="985"/>
      <c r="Q2012" s="985"/>
      <c r="R2012" s="985"/>
      <c r="S2012" s="985"/>
      <c r="T2012" s="985"/>
      <c r="U2012" s="985"/>
      <c r="V2012" s="985"/>
      <c r="W2012" s="985"/>
    </row>
    <row r="2013" ht="22.5" hidden="1" customHeight="1">
      <c r="B2013" s="992"/>
      <c r="C2013" s="992"/>
      <c r="D2013" s="1004">
        <f>sumif('الواردات'!H:H,A2013,'الواردات'!L:L)</f>
        <v>0</v>
      </c>
      <c r="E2013" s="999"/>
      <c r="F2013" s="999"/>
      <c r="H2013" s="985"/>
      <c r="I2013" s="985"/>
      <c r="J2013" s="985"/>
      <c r="K2013" s="985"/>
      <c r="L2013" s="985"/>
      <c r="M2013" s="985"/>
      <c r="N2013" s="985"/>
      <c r="P2013" s="985"/>
      <c r="Q2013" s="985"/>
      <c r="R2013" s="985"/>
      <c r="S2013" s="985"/>
      <c r="T2013" s="985"/>
      <c r="U2013" s="985"/>
      <c r="V2013" s="985"/>
      <c r="W2013" s="985"/>
    </row>
    <row r="2014" ht="22.5" hidden="1" customHeight="1">
      <c r="B2014" s="992"/>
      <c r="C2014" s="992"/>
      <c r="D2014" s="1004">
        <f>sumif('الواردات'!H:H,A2014,'الواردات'!L:L)</f>
        <v>0</v>
      </c>
      <c r="E2014" s="999"/>
      <c r="F2014" s="999"/>
      <c r="H2014" s="985"/>
      <c r="I2014" s="985"/>
      <c r="J2014" s="985"/>
      <c r="K2014" s="985"/>
      <c r="L2014" s="985"/>
      <c r="M2014" s="985"/>
      <c r="N2014" s="985"/>
      <c r="P2014" s="985"/>
      <c r="Q2014" s="985"/>
      <c r="R2014" s="985"/>
      <c r="S2014" s="985"/>
      <c r="T2014" s="985"/>
      <c r="U2014" s="985"/>
      <c r="V2014" s="985"/>
      <c r="W2014" s="985"/>
    </row>
    <row r="2015" ht="22.5" hidden="1" customHeight="1">
      <c r="B2015" s="992"/>
      <c r="C2015" s="992"/>
      <c r="D2015" s="1004">
        <f>sumif('الواردات'!H:H,A2015,'الواردات'!L:L)</f>
        <v>0</v>
      </c>
      <c r="E2015" s="999"/>
      <c r="F2015" s="999"/>
      <c r="H2015" s="985"/>
      <c r="I2015" s="985"/>
      <c r="J2015" s="985"/>
      <c r="K2015" s="985"/>
      <c r="L2015" s="985"/>
      <c r="M2015" s="985"/>
      <c r="N2015" s="985"/>
      <c r="P2015" s="985"/>
      <c r="Q2015" s="985"/>
      <c r="R2015" s="985"/>
      <c r="S2015" s="985"/>
      <c r="T2015" s="985"/>
      <c r="U2015" s="985"/>
      <c r="V2015" s="985"/>
      <c r="W2015" s="985"/>
    </row>
    <row r="2016" ht="22.5" hidden="1" customHeight="1">
      <c r="B2016" s="992"/>
      <c r="C2016" s="992"/>
      <c r="D2016" s="1004">
        <f>sumif('الواردات'!H:H,A2016,'الواردات'!L:L)</f>
        <v>0</v>
      </c>
      <c r="E2016" s="999"/>
      <c r="F2016" s="999"/>
      <c r="H2016" s="985"/>
      <c r="I2016" s="985"/>
      <c r="J2016" s="985"/>
      <c r="K2016" s="985"/>
      <c r="L2016" s="985"/>
      <c r="M2016" s="985"/>
      <c r="N2016" s="985"/>
      <c r="P2016" s="985"/>
      <c r="Q2016" s="985"/>
      <c r="R2016" s="985"/>
      <c r="S2016" s="985"/>
      <c r="T2016" s="985"/>
      <c r="U2016" s="985"/>
      <c r="V2016" s="985"/>
      <c r="W2016" s="985"/>
    </row>
    <row r="2017" ht="22.5" hidden="1" customHeight="1">
      <c r="B2017" s="992"/>
      <c r="C2017" s="992"/>
      <c r="D2017" s="1004">
        <f>sumif('الواردات'!H:H,A2017,'الواردات'!L:L)</f>
        <v>0</v>
      </c>
      <c r="E2017" s="999"/>
      <c r="F2017" s="999"/>
      <c r="H2017" s="985"/>
      <c r="I2017" s="985"/>
      <c r="J2017" s="985"/>
      <c r="K2017" s="985"/>
      <c r="L2017" s="985"/>
      <c r="M2017" s="985"/>
      <c r="N2017" s="985"/>
      <c r="P2017" s="985"/>
      <c r="Q2017" s="985"/>
      <c r="R2017" s="985"/>
      <c r="S2017" s="985"/>
      <c r="T2017" s="985"/>
      <c r="U2017" s="985"/>
      <c r="V2017" s="985"/>
      <c r="W2017" s="985"/>
    </row>
    <row r="2018" ht="22.5" hidden="1" customHeight="1">
      <c r="B2018" s="992"/>
      <c r="C2018" s="992"/>
      <c r="D2018" s="1004">
        <f>sumif('الواردات'!H:H,A2018,'الواردات'!L:L)</f>
        <v>0</v>
      </c>
      <c r="E2018" s="999"/>
      <c r="F2018" s="999"/>
      <c r="H2018" s="985"/>
      <c r="I2018" s="985"/>
      <c r="J2018" s="985"/>
      <c r="K2018" s="985"/>
      <c r="L2018" s="985"/>
      <c r="M2018" s="985"/>
      <c r="N2018" s="985"/>
      <c r="P2018" s="985"/>
      <c r="Q2018" s="985"/>
      <c r="R2018" s="985"/>
      <c r="S2018" s="985"/>
      <c r="T2018" s="985"/>
      <c r="U2018" s="985"/>
      <c r="V2018" s="985"/>
      <c r="W2018" s="985"/>
    </row>
    <row r="2019" ht="22.5" hidden="1" customHeight="1">
      <c r="B2019" s="992"/>
      <c r="C2019" s="992"/>
      <c r="D2019" s="1004">
        <f>sumif('الواردات'!H:H,A2019,'الواردات'!L:L)</f>
        <v>0</v>
      </c>
      <c r="E2019" s="999"/>
      <c r="F2019" s="999"/>
      <c r="H2019" s="985"/>
      <c r="I2019" s="985"/>
      <c r="J2019" s="985"/>
      <c r="K2019" s="985"/>
      <c r="L2019" s="985"/>
      <c r="M2019" s="985"/>
      <c r="N2019" s="985"/>
      <c r="P2019" s="985"/>
      <c r="Q2019" s="985"/>
      <c r="R2019" s="985"/>
      <c r="S2019" s="985"/>
      <c r="T2019" s="985"/>
      <c r="U2019" s="985"/>
      <c r="V2019" s="985"/>
      <c r="W2019" s="985"/>
    </row>
    <row r="2020" ht="22.5" hidden="1" customHeight="1">
      <c r="B2020" s="992"/>
      <c r="C2020" s="992"/>
      <c r="D2020" s="1004">
        <f>sumif('الواردات'!H:H,A2020,'الواردات'!L:L)</f>
        <v>0</v>
      </c>
      <c r="E2020" s="999"/>
      <c r="F2020" s="999"/>
      <c r="H2020" s="985"/>
      <c r="I2020" s="985"/>
      <c r="J2020" s="985"/>
      <c r="K2020" s="985"/>
      <c r="L2020" s="985"/>
      <c r="M2020" s="985"/>
      <c r="N2020" s="985"/>
      <c r="P2020" s="985"/>
      <c r="Q2020" s="985"/>
      <c r="R2020" s="985"/>
      <c r="S2020" s="985"/>
      <c r="T2020" s="985"/>
      <c r="U2020" s="985"/>
      <c r="V2020" s="985"/>
      <c r="W2020" s="985"/>
    </row>
    <row r="2021" ht="22.5" hidden="1" customHeight="1">
      <c r="B2021" s="992"/>
      <c r="C2021" s="992"/>
      <c r="D2021" s="1004">
        <f>sumif('الواردات'!H:H,A2021,'الواردات'!L:L)</f>
        <v>0</v>
      </c>
      <c r="E2021" s="999"/>
      <c r="F2021" s="999"/>
      <c r="H2021" s="985"/>
      <c r="I2021" s="985"/>
      <c r="J2021" s="985"/>
      <c r="K2021" s="985"/>
      <c r="L2021" s="985"/>
      <c r="M2021" s="985"/>
      <c r="N2021" s="985"/>
      <c r="P2021" s="985"/>
      <c r="Q2021" s="985"/>
      <c r="R2021" s="985"/>
      <c r="S2021" s="985"/>
      <c r="T2021" s="985"/>
      <c r="U2021" s="985"/>
      <c r="V2021" s="985"/>
      <c r="W2021" s="985"/>
    </row>
    <row r="2022" ht="22.5" hidden="1" customHeight="1">
      <c r="B2022" s="992"/>
      <c r="C2022" s="992"/>
      <c r="D2022" s="1004">
        <f>sumif('الواردات'!H:H,A2022,'الواردات'!L:L)</f>
        <v>0</v>
      </c>
      <c r="E2022" s="999"/>
      <c r="F2022" s="999"/>
      <c r="H2022" s="985"/>
      <c r="I2022" s="985"/>
      <c r="J2022" s="985"/>
      <c r="K2022" s="985"/>
      <c r="L2022" s="985"/>
      <c r="M2022" s="985"/>
      <c r="N2022" s="985"/>
      <c r="P2022" s="985"/>
      <c r="Q2022" s="985"/>
      <c r="R2022" s="985"/>
      <c r="S2022" s="985"/>
      <c r="T2022" s="985"/>
      <c r="U2022" s="985"/>
      <c r="V2022" s="985"/>
      <c r="W2022" s="985"/>
    </row>
    <row r="2023" ht="22.5" hidden="1" customHeight="1">
      <c r="B2023" s="992"/>
      <c r="C2023" s="992"/>
      <c r="D2023" s="1004">
        <f>sumif('الواردات'!H:H,A2023,'الواردات'!L:L)</f>
        <v>0</v>
      </c>
      <c r="E2023" s="999"/>
      <c r="F2023" s="999"/>
      <c r="H2023" s="985"/>
      <c r="I2023" s="985"/>
      <c r="J2023" s="985"/>
      <c r="K2023" s="985"/>
      <c r="L2023" s="985"/>
      <c r="M2023" s="985"/>
      <c r="N2023" s="985"/>
      <c r="P2023" s="985"/>
      <c r="Q2023" s="985"/>
      <c r="R2023" s="985"/>
      <c r="S2023" s="985"/>
      <c r="T2023" s="985"/>
      <c r="U2023" s="985"/>
      <c r="V2023" s="985"/>
      <c r="W2023" s="985"/>
    </row>
    <row r="2024" ht="22.5" hidden="1" customHeight="1">
      <c r="B2024" s="992"/>
      <c r="C2024" s="992"/>
      <c r="D2024" s="1004">
        <f>sumif('الواردات'!H:H,A2024,'الواردات'!L:L)</f>
        <v>0</v>
      </c>
      <c r="E2024" s="999"/>
      <c r="F2024" s="999"/>
      <c r="H2024" s="985"/>
      <c r="I2024" s="985"/>
      <c r="J2024" s="985"/>
      <c r="K2024" s="985"/>
      <c r="L2024" s="985"/>
      <c r="M2024" s="985"/>
      <c r="N2024" s="985"/>
      <c r="P2024" s="985"/>
      <c r="Q2024" s="985"/>
      <c r="R2024" s="985"/>
      <c r="S2024" s="985"/>
      <c r="T2024" s="985"/>
      <c r="U2024" s="985"/>
      <c r="V2024" s="985"/>
      <c r="W2024" s="985"/>
    </row>
    <row r="2025" ht="22.5" hidden="1" customHeight="1">
      <c r="B2025" s="992"/>
      <c r="C2025" s="992"/>
      <c r="D2025" s="1004">
        <f>sumif('الواردات'!H:H,A2025,'الواردات'!L:L)</f>
        <v>0</v>
      </c>
      <c r="E2025" s="999"/>
      <c r="F2025" s="999"/>
      <c r="H2025" s="985"/>
      <c r="I2025" s="985"/>
      <c r="J2025" s="985"/>
      <c r="K2025" s="985"/>
      <c r="L2025" s="985"/>
      <c r="M2025" s="985"/>
      <c r="N2025" s="985"/>
      <c r="P2025" s="985"/>
      <c r="Q2025" s="985"/>
      <c r="R2025" s="985"/>
      <c r="S2025" s="985"/>
      <c r="T2025" s="985"/>
      <c r="U2025" s="985"/>
      <c r="V2025" s="985"/>
      <c r="W2025" s="985"/>
    </row>
    <row r="2026" ht="22.5" hidden="1" customHeight="1">
      <c r="B2026" s="992"/>
      <c r="C2026" s="992"/>
      <c r="D2026" s="1004">
        <f>sumif('الواردات'!H:H,A2026,'الواردات'!L:L)</f>
        <v>0</v>
      </c>
      <c r="E2026" s="999"/>
      <c r="F2026" s="999"/>
      <c r="H2026" s="985"/>
      <c r="I2026" s="985"/>
      <c r="J2026" s="985"/>
      <c r="K2026" s="985"/>
      <c r="L2026" s="985"/>
      <c r="M2026" s="985"/>
      <c r="N2026" s="985"/>
      <c r="P2026" s="985"/>
      <c r="Q2026" s="985"/>
      <c r="R2026" s="985"/>
      <c r="S2026" s="985"/>
      <c r="T2026" s="985"/>
      <c r="U2026" s="985"/>
      <c r="V2026" s="985"/>
      <c r="W2026" s="985"/>
    </row>
    <row r="2027" ht="22.5" hidden="1" customHeight="1">
      <c r="B2027" s="992"/>
      <c r="C2027" s="992"/>
      <c r="D2027" s="1004">
        <f>sumif('الواردات'!H:H,A2027,'الواردات'!L:L)</f>
        <v>0</v>
      </c>
      <c r="E2027" s="999"/>
      <c r="F2027" s="999"/>
      <c r="H2027" s="985"/>
      <c r="I2027" s="985"/>
      <c r="J2027" s="985"/>
      <c r="K2027" s="985"/>
      <c r="L2027" s="985"/>
      <c r="M2027" s="985"/>
      <c r="N2027" s="985"/>
      <c r="P2027" s="985"/>
      <c r="Q2027" s="985"/>
      <c r="R2027" s="985"/>
      <c r="S2027" s="985"/>
      <c r="T2027" s="985"/>
      <c r="U2027" s="985"/>
      <c r="V2027" s="985"/>
      <c r="W2027" s="985"/>
    </row>
    <row r="2028" ht="22.5" hidden="1" customHeight="1">
      <c r="B2028" s="992"/>
      <c r="C2028" s="992"/>
      <c r="D2028" s="1004">
        <f>sumif('الواردات'!H:H,A2028,'الواردات'!L:L)</f>
        <v>0</v>
      </c>
      <c r="E2028" s="999"/>
      <c r="F2028" s="999"/>
      <c r="H2028" s="985"/>
      <c r="I2028" s="985"/>
      <c r="J2028" s="985"/>
      <c r="K2028" s="985"/>
      <c r="L2028" s="985"/>
      <c r="M2028" s="985"/>
      <c r="N2028" s="985"/>
      <c r="P2028" s="985"/>
      <c r="Q2028" s="985"/>
      <c r="R2028" s="985"/>
      <c r="S2028" s="985"/>
      <c r="T2028" s="985"/>
      <c r="U2028" s="985"/>
      <c r="V2028" s="985"/>
      <c r="W2028" s="985"/>
    </row>
    <row r="2029" ht="22.5" hidden="1" customHeight="1">
      <c r="B2029" s="992"/>
      <c r="C2029" s="992"/>
      <c r="D2029" s="1004">
        <f>sumif('الواردات'!H:H,A2029,'الواردات'!L:L)</f>
        <v>0</v>
      </c>
      <c r="E2029" s="999"/>
      <c r="F2029" s="999"/>
      <c r="H2029" s="985"/>
      <c r="I2029" s="985"/>
      <c r="J2029" s="985"/>
      <c r="K2029" s="985"/>
      <c r="L2029" s="985"/>
      <c r="M2029" s="985"/>
      <c r="N2029" s="985"/>
      <c r="P2029" s="985"/>
      <c r="Q2029" s="985"/>
      <c r="R2029" s="985"/>
      <c r="S2029" s="985"/>
      <c r="T2029" s="985"/>
      <c r="U2029" s="985"/>
      <c r="V2029" s="985"/>
      <c r="W2029" s="985"/>
    </row>
    <row r="2030" ht="22.5" hidden="1" customHeight="1">
      <c r="B2030" s="992"/>
      <c r="C2030" s="992"/>
      <c r="D2030" s="1004">
        <f>sumif('الواردات'!H:H,A2030,'الواردات'!L:L)</f>
        <v>0</v>
      </c>
      <c r="E2030" s="999"/>
      <c r="F2030" s="999"/>
      <c r="H2030" s="985"/>
      <c r="I2030" s="985"/>
      <c r="J2030" s="985"/>
      <c r="K2030" s="985"/>
      <c r="L2030" s="985"/>
      <c r="M2030" s="985"/>
      <c r="N2030" s="985"/>
      <c r="P2030" s="985"/>
      <c r="Q2030" s="985"/>
      <c r="R2030" s="985"/>
      <c r="S2030" s="985"/>
      <c r="T2030" s="985"/>
      <c r="U2030" s="985"/>
      <c r="V2030" s="985"/>
      <c r="W2030" s="985"/>
    </row>
    <row r="2031" ht="22.5" hidden="1" customHeight="1">
      <c r="B2031" s="992"/>
      <c r="C2031" s="992"/>
      <c r="D2031" s="1004">
        <f>sumif('الواردات'!H:H,A2031,'الواردات'!L:L)</f>
        <v>0</v>
      </c>
      <c r="E2031" s="999"/>
      <c r="F2031" s="999"/>
      <c r="H2031" s="985"/>
      <c r="I2031" s="985"/>
      <c r="J2031" s="985"/>
      <c r="K2031" s="985"/>
      <c r="L2031" s="985"/>
      <c r="M2031" s="985"/>
      <c r="N2031" s="985"/>
      <c r="P2031" s="985"/>
      <c r="Q2031" s="985"/>
      <c r="R2031" s="985"/>
      <c r="S2031" s="985"/>
      <c r="T2031" s="985"/>
      <c r="U2031" s="985"/>
      <c r="V2031" s="985"/>
      <c r="W2031" s="985"/>
    </row>
    <row r="2032" ht="22.5" hidden="1" customHeight="1">
      <c r="B2032" s="992"/>
      <c r="C2032" s="992"/>
      <c r="D2032" s="1004">
        <f>sumif('الواردات'!H:H,A2032,'الواردات'!L:L)</f>
        <v>0</v>
      </c>
      <c r="E2032" s="999"/>
      <c r="F2032" s="999"/>
      <c r="H2032" s="985"/>
      <c r="I2032" s="985"/>
      <c r="J2032" s="985"/>
      <c r="K2032" s="985"/>
      <c r="L2032" s="985"/>
      <c r="M2032" s="985"/>
      <c r="N2032" s="985"/>
      <c r="P2032" s="985"/>
      <c r="Q2032" s="985"/>
      <c r="R2032" s="985"/>
      <c r="S2032" s="985"/>
      <c r="T2032" s="985"/>
      <c r="U2032" s="985"/>
      <c r="V2032" s="985"/>
      <c r="W2032" s="985"/>
    </row>
    <row r="2033" ht="22.5" hidden="1" customHeight="1">
      <c r="B2033" s="992"/>
      <c r="C2033" s="992"/>
      <c r="D2033" s="1004">
        <f>sumif('الواردات'!H:H,A2033,'الواردات'!L:L)</f>
        <v>0</v>
      </c>
      <c r="E2033" s="999"/>
      <c r="F2033" s="999"/>
      <c r="H2033" s="985"/>
      <c r="I2033" s="985"/>
      <c r="J2033" s="985"/>
      <c r="K2033" s="985"/>
      <c r="L2033" s="985"/>
      <c r="M2033" s="985"/>
      <c r="N2033" s="985"/>
      <c r="P2033" s="985"/>
      <c r="Q2033" s="985"/>
      <c r="R2033" s="985"/>
      <c r="S2033" s="985"/>
      <c r="T2033" s="985"/>
      <c r="U2033" s="985"/>
      <c r="V2033" s="985"/>
      <c r="W2033" s="985"/>
    </row>
    <row r="2034" ht="22.5" hidden="1" customHeight="1">
      <c r="B2034" s="992"/>
      <c r="C2034" s="992"/>
      <c r="D2034" s="1004">
        <f>sumif('الواردات'!H:H,A2034,'الواردات'!L:L)</f>
        <v>0</v>
      </c>
      <c r="E2034" s="999"/>
      <c r="F2034" s="999"/>
      <c r="H2034" s="985"/>
      <c r="I2034" s="985"/>
      <c r="J2034" s="985"/>
      <c r="K2034" s="985"/>
      <c r="L2034" s="985"/>
      <c r="M2034" s="985"/>
      <c r="N2034" s="985"/>
      <c r="P2034" s="985"/>
      <c r="Q2034" s="985"/>
      <c r="R2034" s="985"/>
      <c r="S2034" s="985"/>
      <c r="T2034" s="985"/>
      <c r="U2034" s="985"/>
      <c r="V2034" s="985"/>
      <c r="W2034" s="985"/>
    </row>
    <row r="2035" ht="22.5" hidden="1" customHeight="1">
      <c r="B2035" s="992"/>
      <c r="C2035" s="992"/>
      <c r="D2035" s="1004">
        <f>sumif('الواردات'!H:H,A2035,'الواردات'!L:L)</f>
        <v>0</v>
      </c>
      <c r="E2035" s="999"/>
      <c r="F2035" s="999"/>
      <c r="H2035" s="985"/>
      <c r="I2035" s="985"/>
      <c r="J2035" s="985"/>
      <c r="K2035" s="985"/>
      <c r="L2035" s="985"/>
      <c r="M2035" s="985"/>
      <c r="N2035" s="985"/>
      <c r="P2035" s="985"/>
      <c r="Q2035" s="985"/>
      <c r="R2035" s="985"/>
      <c r="S2035" s="985"/>
      <c r="T2035" s="985"/>
      <c r="U2035" s="985"/>
      <c r="V2035" s="985"/>
      <c r="W2035" s="985"/>
    </row>
    <row r="2036" ht="22.5" hidden="1" customHeight="1">
      <c r="B2036" s="992"/>
      <c r="C2036" s="992"/>
      <c r="D2036" s="1004">
        <f>sumif('الواردات'!H:H,A2036,'الواردات'!L:L)</f>
        <v>0</v>
      </c>
      <c r="E2036" s="999"/>
      <c r="F2036" s="999"/>
      <c r="H2036" s="985"/>
      <c r="I2036" s="985"/>
      <c r="J2036" s="985"/>
      <c r="K2036" s="985"/>
      <c r="L2036" s="985"/>
      <c r="M2036" s="985"/>
      <c r="N2036" s="985"/>
      <c r="P2036" s="985"/>
      <c r="Q2036" s="985"/>
      <c r="R2036" s="985"/>
      <c r="S2036" s="985"/>
      <c r="T2036" s="985"/>
      <c r="U2036" s="985"/>
      <c r="V2036" s="985"/>
      <c r="W2036" s="985"/>
    </row>
    <row r="2037" ht="22.5" hidden="1" customHeight="1">
      <c r="B2037" s="992"/>
      <c r="C2037" s="992"/>
      <c r="D2037" s="1004">
        <f>sumif('الواردات'!H:H,A2037,'الواردات'!L:L)</f>
        <v>0</v>
      </c>
      <c r="E2037" s="999"/>
      <c r="F2037" s="999"/>
      <c r="H2037" s="985"/>
      <c r="I2037" s="985"/>
      <c r="J2037" s="985"/>
      <c r="K2037" s="985"/>
      <c r="L2037" s="985"/>
      <c r="M2037" s="985"/>
      <c r="N2037" s="985"/>
      <c r="P2037" s="985"/>
      <c r="Q2037" s="985"/>
      <c r="R2037" s="985"/>
      <c r="S2037" s="985"/>
      <c r="T2037" s="985"/>
      <c r="U2037" s="985"/>
      <c r="V2037" s="985"/>
      <c r="W2037" s="985"/>
    </row>
    <row r="2038" ht="22.5" hidden="1" customHeight="1">
      <c r="B2038" s="992"/>
      <c r="C2038" s="992"/>
      <c r="D2038" s="1004">
        <f>sumif('الواردات'!H:H,A2038,'الواردات'!L:L)</f>
        <v>0</v>
      </c>
      <c r="E2038" s="999"/>
      <c r="F2038" s="999"/>
      <c r="H2038" s="985"/>
      <c r="I2038" s="985"/>
      <c r="J2038" s="985"/>
      <c r="K2038" s="985"/>
      <c r="L2038" s="985"/>
      <c r="M2038" s="985"/>
      <c r="N2038" s="985"/>
      <c r="P2038" s="985"/>
      <c r="Q2038" s="985"/>
      <c r="R2038" s="985"/>
      <c r="S2038" s="985"/>
      <c r="T2038" s="985"/>
      <c r="U2038" s="985"/>
      <c r="V2038" s="985"/>
      <c r="W2038" s="985"/>
    </row>
    <row r="2039" ht="22.5" hidden="1" customHeight="1">
      <c r="B2039" s="992"/>
      <c r="C2039" s="992"/>
      <c r="D2039" s="1004">
        <f>sumif('الواردات'!H:H,A2039,'الواردات'!L:L)</f>
        <v>0</v>
      </c>
      <c r="E2039" s="999"/>
      <c r="F2039" s="999"/>
      <c r="H2039" s="985"/>
      <c r="I2039" s="985"/>
      <c r="J2039" s="985"/>
      <c r="K2039" s="985"/>
      <c r="L2039" s="985"/>
      <c r="M2039" s="985"/>
      <c r="N2039" s="985"/>
      <c r="P2039" s="985"/>
      <c r="Q2039" s="985"/>
      <c r="R2039" s="985"/>
      <c r="S2039" s="985"/>
      <c r="T2039" s="985"/>
      <c r="U2039" s="985"/>
      <c r="V2039" s="985"/>
      <c r="W2039" s="985"/>
    </row>
    <row r="2040" ht="22.5" hidden="1" customHeight="1">
      <c r="B2040" s="992"/>
      <c r="C2040" s="992"/>
      <c r="D2040" s="1004">
        <f>sumif('الواردات'!H:H,A2040,'الواردات'!L:L)</f>
        <v>0</v>
      </c>
      <c r="E2040" s="999"/>
      <c r="F2040" s="999"/>
      <c r="H2040" s="985"/>
      <c r="I2040" s="985"/>
      <c r="J2040" s="985"/>
      <c r="K2040" s="985"/>
      <c r="L2040" s="985"/>
      <c r="M2040" s="985"/>
      <c r="N2040" s="985"/>
      <c r="P2040" s="985"/>
      <c r="Q2040" s="985"/>
      <c r="R2040" s="985"/>
      <c r="S2040" s="985"/>
      <c r="T2040" s="985"/>
      <c r="U2040" s="985"/>
      <c r="V2040" s="985"/>
      <c r="W2040" s="985"/>
    </row>
    <row r="2041" ht="22.5" hidden="1" customHeight="1">
      <c r="B2041" s="992"/>
      <c r="C2041" s="992"/>
      <c r="D2041" s="1004">
        <f>sumif('الواردات'!H:H,A2041,'الواردات'!L:L)</f>
        <v>0</v>
      </c>
      <c r="E2041" s="999"/>
      <c r="F2041" s="999"/>
      <c r="H2041" s="985"/>
      <c r="I2041" s="985"/>
      <c r="J2041" s="985"/>
      <c r="K2041" s="985"/>
      <c r="L2041" s="985"/>
      <c r="M2041" s="985"/>
      <c r="N2041" s="985"/>
      <c r="P2041" s="985"/>
      <c r="Q2041" s="985"/>
      <c r="R2041" s="985"/>
      <c r="S2041" s="985"/>
      <c r="T2041" s="985"/>
      <c r="U2041" s="985"/>
      <c r="V2041" s="985"/>
      <c r="W2041" s="985"/>
    </row>
    <row r="2042" ht="22.5" hidden="1" customHeight="1">
      <c r="B2042" s="992"/>
      <c r="C2042" s="992"/>
      <c r="D2042" s="1004">
        <f>sumif('الواردات'!H:H,A2042,'الواردات'!L:L)</f>
        <v>0</v>
      </c>
      <c r="E2042" s="999"/>
      <c r="F2042" s="999"/>
      <c r="H2042" s="985"/>
      <c r="I2042" s="985"/>
      <c r="J2042" s="985"/>
      <c r="K2042" s="985"/>
      <c r="L2042" s="985"/>
      <c r="M2042" s="985"/>
      <c r="N2042" s="985"/>
      <c r="P2042" s="985"/>
      <c r="Q2042" s="985"/>
      <c r="R2042" s="985"/>
      <c r="S2042" s="985"/>
      <c r="T2042" s="985"/>
      <c r="U2042" s="985"/>
      <c r="V2042" s="985"/>
      <c r="W2042" s="985"/>
    </row>
    <row r="2043" ht="22.5" hidden="1" customHeight="1">
      <c r="B2043" s="992"/>
      <c r="C2043" s="992"/>
      <c r="D2043" s="1004">
        <f>sumif('الواردات'!H:H,A2043,'الواردات'!L:L)</f>
        <v>0</v>
      </c>
      <c r="E2043" s="999"/>
      <c r="F2043" s="999"/>
      <c r="H2043" s="985"/>
      <c r="I2043" s="985"/>
      <c r="J2043" s="985"/>
      <c r="K2043" s="985"/>
      <c r="L2043" s="985"/>
      <c r="M2043" s="985"/>
      <c r="N2043" s="985"/>
      <c r="P2043" s="985"/>
      <c r="Q2043" s="985"/>
      <c r="R2043" s="985"/>
      <c r="S2043" s="985"/>
      <c r="T2043" s="985"/>
      <c r="U2043" s="985"/>
      <c r="V2043" s="985"/>
      <c r="W2043" s="985"/>
    </row>
    <row r="2044" ht="22.5" hidden="1" customHeight="1">
      <c r="B2044" s="992"/>
      <c r="C2044" s="992"/>
      <c r="D2044" s="1004">
        <f>sumif('الواردات'!H:H,A2044,'الواردات'!L:L)</f>
        <v>0</v>
      </c>
      <c r="E2044" s="999"/>
      <c r="F2044" s="999"/>
      <c r="H2044" s="985"/>
      <c r="I2044" s="985"/>
      <c r="J2044" s="985"/>
      <c r="K2044" s="985"/>
      <c r="L2044" s="985"/>
      <c r="M2044" s="985"/>
      <c r="N2044" s="985"/>
      <c r="P2044" s="985"/>
      <c r="Q2044" s="985"/>
      <c r="R2044" s="985"/>
      <c r="S2044" s="985"/>
      <c r="T2044" s="985"/>
      <c r="U2044" s="985"/>
      <c r="V2044" s="985"/>
      <c r="W2044" s="985"/>
    </row>
    <row r="2045" ht="22.5" hidden="1" customHeight="1">
      <c r="B2045" s="992"/>
      <c r="C2045" s="992"/>
      <c r="D2045" s="1004">
        <f>sumif('الواردات'!H:H,A2045,'الواردات'!L:L)</f>
        <v>0</v>
      </c>
      <c r="E2045" s="999"/>
      <c r="F2045" s="999"/>
      <c r="H2045" s="985"/>
      <c r="I2045" s="985"/>
      <c r="J2045" s="985"/>
      <c r="K2045" s="985"/>
      <c r="L2045" s="985"/>
      <c r="M2045" s="985"/>
      <c r="N2045" s="985"/>
      <c r="P2045" s="985"/>
      <c r="Q2045" s="985"/>
      <c r="R2045" s="985"/>
      <c r="S2045" s="985"/>
      <c r="T2045" s="985"/>
      <c r="U2045" s="985"/>
      <c r="V2045" s="985"/>
      <c r="W2045" s="985"/>
    </row>
    <row r="2046" ht="22.5" hidden="1" customHeight="1">
      <c r="B2046" s="992"/>
      <c r="C2046" s="992"/>
      <c r="D2046" s="1004">
        <f>sumif('الواردات'!H:H,A2046,'الواردات'!L:L)</f>
        <v>0</v>
      </c>
      <c r="E2046" s="999"/>
      <c r="F2046" s="999"/>
      <c r="H2046" s="985"/>
      <c r="I2046" s="985"/>
      <c r="J2046" s="985"/>
      <c r="K2046" s="985"/>
      <c r="L2046" s="985"/>
      <c r="M2046" s="985"/>
      <c r="N2046" s="985"/>
      <c r="P2046" s="985"/>
      <c r="Q2046" s="985"/>
      <c r="R2046" s="985"/>
      <c r="S2046" s="985"/>
      <c r="T2046" s="985"/>
      <c r="U2046" s="985"/>
      <c r="V2046" s="985"/>
      <c r="W2046" s="985"/>
    </row>
    <row r="2047" ht="22.5" hidden="1" customHeight="1">
      <c r="B2047" s="992"/>
      <c r="C2047" s="992"/>
      <c r="D2047" s="1004">
        <f>sumif('الواردات'!H:H,A2047,'الواردات'!L:L)</f>
        <v>0</v>
      </c>
      <c r="E2047" s="999"/>
      <c r="F2047" s="999"/>
      <c r="H2047" s="985"/>
      <c r="I2047" s="985"/>
      <c r="J2047" s="985"/>
      <c r="K2047" s="985"/>
      <c r="L2047" s="985"/>
      <c r="M2047" s="985"/>
      <c r="N2047" s="985"/>
      <c r="P2047" s="985"/>
      <c r="Q2047" s="985"/>
      <c r="R2047" s="985"/>
      <c r="S2047" s="985"/>
      <c r="T2047" s="985"/>
      <c r="U2047" s="985"/>
      <c r="V2047" s="985"/>
      <c r="W2047" s="985"/>
    </row>
    <row r="2048" ht="22.5" hidden="1" customHeight="1">
      <c r="B2048" s="992"/>
      <c r="C2048" s="992"/>
      <c r="D2048" s="1004">
        <f>sumif('الواردات'!H:H,A2048,'الواردات'!L:L)</f>
        <v>0</v>
      </c>
      <c r="E2048" s="999"/>
      <c r="F2048" s="999"/>
      <c r="H2048" s="985"/>
      <c r="I2048" s="985"/>
      <c r="J2048" s="985"/>
      <c r="K2048" s="985"/>
      <c r="L2048" s="985"/>
      <c r="M2048" s="985"/>
      <c r="N2048" s="985"/>
      <c r="P2048" s="985"/>
      <c r="Q2048" s="985"/>
      <c r="R2048" s="985"/>
      <c r="S2048" s="985"/>
      <c r="T2048" s="985"/>
      <c r="U2048" s="985"/>
      <c r="V2048" s="985"/>
      <c r="W2048" s="985"/>
    </row>
    <row r="2049" ht="22.5" hidden="1" customHeight="1">
      <c r="B2049" s="992"/>
      <c r="C2049" s="992"/>
      <c r="D2049" s="1004">
        <f>sumif('الواردات'!H:H,A2049,'الواردات'!L:L)</f>
        <v>0</v>
      </c>
      <c r="E2049" s="999"/>
      <c r="F2049" s="999"/>
      <c r="H2049" s="985"/>
      <c r="I2049" s="985"/>
      <c r="J2049" s="985"/>
      <c r="K2049" s="985"/>
      <c r="L2049" s="985"/>
      <c r="M2049" s="985"/>
      <c r="N2049" s="985"/>
      <c r="P2049" s="985"/>
      <c r="Q2049" s="985"/>
      <c r="R2049" s="985"/>
      <c r="S2049" s="985"/>
      <c r="T2049" s="985"/>
      <c r="U2049" s="985"/>
      <c r="V2049" s="985"/>
      <c r="W2049" s="985"/>
    </row>
    <row r="2050" ht="22.5" hidden="1" customHeight="1">
      <c r="B2050" s="992"/>
      <c r="C2050" s="992"/>
      <c r="D2050" s="1004">
        <f>sumif('الواردات'!H:H,A2050,'الواردات'!L:L)</f>
        <v>0</v>
      </c>
      <c r="E2050" s="999"/>
      <c r="F2050" s="999"/>
      <c r="H2050" s="985"/>
      <c r="I2050" s="985"/>
      <c r="J2050" s="985"/>
      <c r="K2050" s="985"/>
      <c r="L2050" s="985"/>
      <c r="M2050" s="985"/>
      <c r="N2050" s="985"/>
      <c r="P2050" s="985"/>
      <c r="Q2050" s="985"/>
      <c r="R2050" s="985"/>
      <c r="S2050" s="985"/>
      <c r="T2050" s="985"/>
      <c r="U2050" s="985"/>
      <c r="V2050" s="985"/>
      <c r="W2050" s="985"/>
    </row>
    <row r="2051" ht="22.5" hidden="1" customHeight="1">
      <c r="B2051" s="992"/>
      <c r="C2051" s="992"/>
      <c r="D2051" s="1004">
        <f>sumif('الواردات'!H:H,A2051,'الواردات'!L:L)</f>
        <v>0</v>
      </c>
      <c r="E2051" s="999"/>
      <c r="F2051" s="999"/>
      <c r="H2051" s="985"/>
      <c r="I2051" s="985"/>
      <c r="J2051" s="985"/>
      <c r="K2051" s="985"/>
      <c r="L2051" s="985"/>
      <c r="M2051" s="985"/>
      <c r="N2051" s="985"/>
      <c r="P2051" s="985"/>
      <c r="Q2051" s="985"/>
      <c r="R2051" s="985"/>
      <c r="S2051" s="985"/>
      <c r="T2051" s="985"/>
      <c r="U2051" s="985"/>
      <c r="V2051" s="985"/>
      <c r="W2051" s="985"/>
    </row>
    <row r="2052" ht="22.5" hidden="1" customHeight="1">
      <c r="B2052" s="992"/>
      <c r="C2052" s="992"/>
      <c r="D2052" s="1004">
        <f>sumif('الواردات'!H:H,A2052,'الواردات'!L:L)</f>
        <v>0</v>
      </c>
      <c r="E2052" s="999"/>
      <c r="F2052" s="999"/>
      <c r="H2052" s="985"/>
      <c r="I2052" s="985"/>
      <c r="J2052" s="985"/>
      <c r="K2052" s="985"/>
      <c r="L2052" s="985"/>
      <c r="M2052" s="985"/>
      <c r="N2052" s="985"/>
      <c r="P2052" s="985"/>
      <c r="Q2052" s="985"/>
      <c r="R2052" s="985"/>
      <c r="S2052" s="985"/>
      <c r="T2052" s="985"/>
      <c r="U2052" s="985"/>
      <c r="V2052" s="985"/>
      <c r="W2052" s="985"/>
    </row>
    <row r="2053" ht="22.5" hidden="1" customHeight="1">
      <c r="B2053" s="992"/>
      <c r="C2053" s="992"/>
      <c r="D2053" s="1004">
        <f>sumif('الواردات'!H:H,A2053,'الواردات'!L:L)</f>
        <v>0</v>
      </c>
      <c r="E2053" s="999"/>
      <c r="F2053" s="999"/>
      <c r="H2053" s="985"/>
      <c r="I2053" s="985"/>
      <c r="J2053" s="985"/>
      <c r="K2053" s="985"/>
      <c r="L2053" s="985"/>
      <c r="M2053" s="985"/>
      <c r="N2053" s="985"/>
      <c r="P2053" s="985"/>
      <c r="Q2053" s="985"/>
      <c r="R2053" s="985"/>
      <c r="S2053" s="985"/>
      <c r="T2053" s="985"/>
      <c r="U2053" s="985"/>
      <c r="V2053" s="985"/>
      <c r="W2053" s="985"/>
    </row>
    <row r="2054" ht="22.5" hidden="1" customHeight="1">
      <c r="B2054" s="992"/>
      <c r="C2054" s="992"/>
      <c r="D2054" s="1004">
        <f>sumif('الواردات'!H:H,A2054,'الواردات'!L:L)</f>
        <v>0</v>
      </c>
      <c r="E2054" s="999"/>
      <c r="F2054" s="999"/>
      <c r="H2054" s="985"/>
      <c r="I2054" s="985"/>
      <c r="J2054" s="985"/>
      <c r="K2054" s="985"/>
      <c r="L2054" s="985"/>
      <c r="M2054" s="985"/>
      <c r="N2054" s="985"/>
      <c r="P2054" s="985"/>
      <c r="Q2054" s="985"/>
      <c r="R2054" s="985"/>
      <c r="S2054" s="985"/>
      <c r="T2054" s="985"/>
      <c r="U2054" s="985"/>
      <c r="V2054" s="985"/>
      <c r="W2054" s="985"/>
    </row>
    <row r="2055" ht="22.5" hidden="1" customHeight="1">
      <c r="B2055" s="992"/>
      <c r="C2055" s="992"/>
      <c r="D2055" s="1004">
        <f>sumif('الواردات'!H:H,A2055,'الواردات'!L:L)</f>
        <v>0</v>
      </c>
      <c r="E2055" s="999"/>
      <c r="F2055" s="999"/>
      <c r="H2055" s="985"/>
      <c r="I2055" s="985"/>
      <c r="J2055" s="985"/>
      <c r="K2055" s="985"/>
      <c r="L2055" s="985"/>
      <c r="M2055" s="985"/>
      <c r="N2055" s="985"/>
      <c r="P2055" s="985"/>
      <c r="Q2055" s="985"/>
      <c r="R2055" s="985"/>
      <c r="S2055" s="985"/>
      <c r="T2055" s="985"/>
      <c r="U2055" s="985"/>
      <c r="V2055" s="985"/>
      <c r="W2055" s="985"/>
    </row>
    <row r="2056" ht="22.5" hidden="1" customHeight="1">
      <c r="B2056" s="992"/>
      <c r="C2056" s="992"/>
      <c r="D2056" s="1004">
        <f>sumif('الواردات'!H:H,A2056,'الواردات'!L:L)</f>
        <v>0</v>
      </c>
      <c r="E2056" s="999"/>
      <c r="F2056" s="999"/>
      <c r="H2056" s="985"/>
      <c r="I2056" s="985"/>
      <c r="J2056" s="985"/>
      <c r="K2056" s="985"/>
      <c r="L2056" s="985"/>
      <c r="M2056" s="985"/>
      <c r="N2056" s="985"/>
      <c r="P2056" s="985"/>
      <c r="Q2056" s="985"/>
      <c r="R2056" s="985"/>
      <c r="S2056" s="985"/>
      <c r="T2056" s="985"/>
      <c r="U2056" s="985"/>
      <c r="V2056" s="985"/>
      <c r="W2056" s="985"/>
    </row>
    <row r="2057" ht="22.5" hidden="1" customHeight="1">
      <c r="B2057" s="992"/>
      <c r="C2057" s="992"/>
      <c r="D2057" s="1004">
        <f>sumif('الواردات'!H:H,A2057,'الواردات'!L:L)</f>
        <v>0</v>
      </c>
      <c r="E2057" s="999"/>
      <c r="F2057" s="999"/>
      <c r="H2057" s="985"/>
      <c r="I2057" s="985"/>
      <c r="J2057" s="985"/>
      <c r="K2057" s="985"/>
      <c r="L2057" s="985"/>
      <c r="M2057" s="985"/>
      <c r="N2057" s="985"/>
      <c r="P2057" s="985"/>
      <c r="Q2057" s="985"/>
      <c r="R2057" s="985"/>
      <c r="S2057" s="985"/>
      <c r="T2057" s="985"/>
      <c r="U2057" s="985"/>
      <c r="V2057" s="985"/>
      <c r="W2057" s="985"/>
    </row>
    <row r="2058" ht="22.5" hidden="1" customHeight="1">
      <c r="B2058" s="992"/>
      <c r="C2058" s="992"/>
      <c r="D2058" s="1004">
        <f>sumif('الواردات'!H:H,A2058,'الواردات'!L:L)</f>
        <v>0</v>
      </c>
      <c r="E2058" s="999"/>
      <c r="F2058" s="999"/>
      <c r="H2058" s="985"/>
      <c r="I2058" s="985"/>
      <c r="J2058" s="985"/>
      <c r="K2058" s="985"/>
      <c r="L2058" s="985"/>
      <c r="M2058" s="985"/>
      <c r="N2058" s="985"/>
      <c r="P2058" s="985"/>
      <c r="Q2058" s="985"/>
      <c r="R2058" s="985"/>
      <c r="S2058" s="985"/>
      <c r="T2058" s="985"/>
      <c r="U2058" s="985"/>
      <c r="V2058" s="985"/>
      <c r="W2058" s="985"/>
    </row>
    <row r="2059" ht="22.5" hidden="1" customHeight="1">
      <c r="B2059" s="992"/>
      <c r="C2059" s="992"/>
      <c r="D2059" s="1004">
        <f>sumif('الواردات'!H:H,A2059,'الواردات'!L:L)</f>
        <v>0</v>
      </c>
      <c r="E2059" s="999"/>
      <c r="F2059" s="999"/>
      <c r="H2059" s="985"/>
      <c r="I2059" s="985"/>
      <c r="J2059" s="985"/>
      <c r="K2059" s="985"/>
      <c r="L2059" s="985"/>
      <c r="M2059" s="985"/>
      <c r="N2059" s="985"/>
      <c r="P2059" s="985"/>
      <c r="Q2059" s="985"/>
      <c r="R2059" s="985"/>
      <c r="S2059" s="985"/>
      <c r="T2059" s="985"/>
      <c r="U2059" s="985"/>
      <c r="V2059" s="985"/>
      <c r="W2059" s="985"/>
    </row>
    <row r="2060" ht="22.5" hidden="1" customHeight="1">
      <c r="B2060" s="992"/>
      <c r="C2060" s="992"/>
      <c r="D2060" s="1004">
        <f>sumif('الواردات'!H:H,A2060,'الواردات'!L:L)</f>
        <v>0</v>
      </c>
      <c r="E2060" s="999"/>
      <c r="F2060" s="999"/>
      <c r="H2060" s="985"/>
      <c r="I2060" s="985"/>
      <c r="J2060" s="985"/>
      <c r="K2060" s="985"/>
      <c r="L2060" s="985"/>
      <c r="M2060" s="985"/>
      <c r="N2060" s="985"/>
      <c r="P2060" s="985"/>
      <c r="Q2060" s="985"/>
      <c r="R2060" s="985"/>
      <c r="S2060" s="985"/>
      <c r="T2060" s="985"/>
      <c r="U2060" s="985"/>
      <c r="V2060" s="985"/>
      <c r="W2060" s="985"/>
    </row>
    <row r="2061" ht="22.5" hidden="1" customHeight="1">
      <c r="B2061" s="992"/>
      <c r="C2061" s="992"/>
      <c r="D2061" s="1004">
        <f>sumif('الواردات'!H:H,A2061,'الواردات'!L:L)</f>
        <v>0</v>
      </c>
      <c r="E2061" s="999"/>
      <c r="F2061" s="999"/>
      <c r="H2061" s="985"/>
      <c r="I2061" s="985"/>
      <c r="J2061" s="985"/>
      <c r="K2061" s="985"/>
      <c r="L2061" s="985"/>
      <c r="M2061" s="985"/>
      <c r="N2061" s="985"/>
      <c r="P2061" s="985"/>
      <c r="Q2061" s="985"/>
      <c r="R2061" s="985"/>
      <c r="S2061" s="985"/>
      <c r="T2061" s="985"/>
      <c r="U2061" s="985"/>
      <c r="V2061" s="985"/>
      <c r="W2061" s="985"/>
    </row>
    <row r="2062" ht="22.5" hidden="1" customHeight="1">
      <c r="B2062" s="992"/>
      <c r="C2062" s="992"/>
      <c r="D2062" s="1004">
        <f>sumif('الواردات'!H:H,A2062,'الواردات'!L:L)</f>
        <v>0</v>
      </c>
      <c r="E2062" s="999"/>
      <c r="F2062" s="999"/>
      <c r="H2062" s="985"/>
      <c r="I2062" s="985"/>
      <c r="J2062" s="985"/>
      <c r="K2062" s="985"/>
      <c r="L2062" s="985"/>
      <c r="M2062" s="985"/>
      <c r="N2062" s="985"/>
      <c r="P2062" s="985"/>
      <c r="Q2062" s="985"/>
      <c r="R2062" s="985"/>
      <c r="S2062" s="985"/>
      <c r="T2062" s="985"/>
      <c r="U2062" s="985"/>
      <c r="V2062" s="985"/>
      <c r="W2062" s="985"/>
    </row>
    <row r="2063" ht="22.5" hidden="1" customHeight="1">
      <c r="B2063" s="992"/>
      <c r="C2063" s="992"/>
      <c r="D2063" s="1004">
        <f>sumif('الواردات'!H:H,A2063,'الواردات'!L:L)</f>
        <v>0</v>
      </c>
      <c r="E2063" s="999"/>
      <c r="F2063" s="999"/>
      <c r="H2063" s="985"/>
      <c r="I2063" s="985"/>
      <c r="J2063" s="985"/>
      <c r="K2063" s="985"/>
      <c r="L2063" s="985"/>
      <c r="M2063" s="985"/>
      <c r="N2063" s="985"/>
      <c r="P2063" s="985"/>
      <c r="Q2063" s="985"/>
      <c r="R2063" s="985"/>
      <c r="S2063" s="985"/>
      <c r="T2063" s="985"/>
      <c r="U2063" s="985"/>
      <c r="V2063" s="985"/>
      <c r="W2063" s="985"/>
    </row>
    <row r="2064" ht="22.5" hidden="1" customHeight="1">
      <c r="B2064" s="992"/>
      <c r="C2064" s="992"/>
      <c r="D2064" s="1004">
        <f>sumif('الواردات'!H:H,A2064,'الواردات'!L:L)</f>
        <v>0</v>
      </c>
      <c r="E2064" s="999"/>
      <c r="F2064" s="999"/>
      <c r="H2064" s="985"/>
      <c r="I2064" s="985"/>
      <c r="J2064" s="985"/>
      <c r="K2064" s="985"/>
      <c r="L2064" s="985"/>
      <c r="M2064" s="985"/>
      <c r="N2064" s="985"/>
      <c r="P2064" s="985"/>
      <c r="Q2064" s="985"/>
      <c r="R2064" s="985"/>
      <c r="S2064" s="985"/>
      <c r="T2064" s="985"/>
      <c r="U2064" s="985"/>
      <c r="V2064" s="985"/>
      <c r="W2064" s="985"/>
    </row>
    <row r="2065" ht="22.5" hidden="1" customHeight="1">
      <c r="B2065" s="992"/>
      <c r="C2065" s="992"/>
      <c r="D2065" s="1004">
        <f>sumif('الواردات'!H:H,A2065,'الواردات'!L:L)</f>
        <v>0</v>
      </c>
      <c r="E2065" s="999"/>
      <c r="F2065" s="999"/>
      <c r="H2065" s="985"/>
      <c r="I2065" s="985"/>
      <c r="J2065" s="985"/>
      <c r="K2065" s="985"/>
      <c r="L2065" s="985"/>
      <c r="M2065" s="985"/>
      <c r="N2065" s="985"/>
      <c r="P2065" s="985"/>
      <c r="Q2065" s="985"/>
      <c r="R2065" s="985"/>
      <c r="S2065" s="985"/>
      <c r="T2065" s="985"/>
      <c r="U2065" s="985"/>
      <c r="V2065" s="985"/>
      <c r="W2065" s="985"/>
    </row>
    <row r="2066" ht="22.5" hidden="1" customHeight="1">
      <c r="B2066" s="992"/>
      <c r="C2066" s="992"/>
      <c r="D2066" s="1004">
        <f>sumif('الواردات'!H:H,A2066,'الواردات'!L:L)</f>
        <v>0</v>
      </c>
      <c r="E2066" s="999"/>
      <c r="F2066" s="999"/>
      <c r="H2066" s="985"/>
      <c r="I2066" s="985"/>
      <c r="J2066" s="985"/>
      <c r="K2066" s="985"/>
      <c r="L2066" s="985"/>
      <c r="M2066" s="985"/>
      <c r="N2066" s="985"/>
      <c r="P2066" s="985"/>
      <c r="Q2066" s="985"/>
      <c r="R2066" s="985"/>
      <c r="S2066" s="985"/>
      <c r="T2066" s="985"/>
      <c r="U2066" s="985"/>
      <c r="V2066" s="985"/>
      <c r="W2066" s="985"/>
    </row>
    <row r="2067" ht="22.5" hidden="1" customHeight="1">
      <c r="B2067" s="992"/>
      <c r="C2067" s="992"/>
      <c r="D2067" s="1004">
        <f>sumif('الواردات'!H:H,A2067,'الواردات'!L:L)</f>
        <v>0</v>
      </c>
      <c r="E2067" s="999"/>
      <c r="F2067" s="999"/>
      <c r="H2067" s="985"/>
      <c r="I2067" s="985"/>
      <c r="J2067" s="985"/>
      <c r="K2067" s="985"/>
      <c r="L2067" s="985"/>
      <c r="M2067" s="985"/>
      <c r="N2067" s="985"/>
      <c r="P2067" s="985"/>
      <c r="Q2067" s="985"/>
      <c r="R2067" s="985"/>
      <c r="S2067" s="985"/>
      <c r="T2067" s="985"/>
      <c r="U2067" s="985"/>
      <c r="V2067" s="985"/>
      <c r="W2067" s="985"/>
    </row>
    <row r="2068" ht="22.5" hidden="1" customHeight="1">
      <c r="B2068" s="992"/>
      <c r="C2068" s="992"/>
      <c r="D2068" s="1004">
        <f>sumif('الواردات'!H:H,A2068,'الواردات'!L:L)</f>
        <v>0</v>
      </c>
      <c r="E2068" s="999"/>
      <c r="F2068" s="999"/>
      <c r="H2068" s="985"/>
      <c r="I2068" s="985"/>
      <c r="J2068" s="985"/>
      <c r="K2068" s="985"/>
      <c r="L2068" s="985"/>
      <c r="M2068" s="985"/>
      <c r="N2068" s="985"/>
      <c r="P2068" s="985"/>
      <c r="Q2068" s="985"/>
      <c r="R2068" s="985"/>
      <c r="S2068" s="985"/>
      <c r="T2068" s="985"/>
      <c r="U2068" s="985"/>
      <c r="V2068" s="985"/>
      <c r="W2068" s="985"/>
    </row>
    <row r="2069" ht="22.5" hidden="1" customHeight="1">
      <c r="B2069" s="992"/>
      <c r="C2069" s="992"/>
      <c r="D2069" s="1004">
        <f>sumif('الواردات'!H:H,A2069,'الواردات'!L:L)</f>
        <v>0</v>
      </c>
      <c r="E2069" s="999"/>
      <c r="F2069" s="999"/>
      <c r="H2069" s="985"/>
      <c r="I2069" s="985"/>
      <c r="J2069" s="985"/>
      <c r="K2069" s="985"/>
      <c r="L2069" s="985"/>
      <c r="M2069" s="985"/>
      <c r="N2069" s="985"/>
      <c r="P2069" s="985"/>
      <c r="Q2069" s="985"/>
      <c r="R2069" s="985"/>
      <c r="S2069" s="985"/>
      <c r="T2069" s="985"/>
      <c r="U2069" s="985"/>
      <c r="V2069" s="985"/>
      <c r="W2069" s="985"/>
    </row>
    <row r="2070" ht="22.5" hidden="1" customHeight="1">
      <c r="B2070" s="992"/>
      <c r="C2070" s="992"/>
      <c r="D2070" s="1004">
        <f>sumif('الواردات'!H:H,A2070,'الواردات'!L:L)</f>
        <v>0</v>
      </c>
      <c r="E2070" s="999"/>
      <c r="F2070" s="999"/>
      <c r="H2070" s="985"/>
      <c r="I2070" s="985"/>
      <c r="J2070" s="985"/>
      <c r="K2070" s="985"/>
      <c r="L2070" s="985"/>
      <c r="M2070" s="985"/>
      <c r="N2070" s="985"/>
      <c r="P2070" s="985"/>
      <c r="Q2070" s="985"/>
      <c r="R2070" s="985"/>
      <c r="S2070" s="985"/>
      <c r="T2070" s="985"/>
      <c r="U2070" s="985"/>
      <c r="V2070" s="985"/>
      <c r="W2070" s="985"/>
    </row>
    <row r="2071" ht="22.5" hidden="1" customHeight="1">
      <c r="B2071" s="992"/>
      <c r="C2071" s="992"/>
      <c r="D2071" s="1004">
        <f>sumif('الواردات'!H:H,A2071,'الواردات'!L:L)</f>
        <v>0</v>
      </c>
      <c r="E2071" s="999"/>
      <c r="F2071" s="999"/>
      <c r="H2071" s="985"/>
      <c r="I2071" s="985"/>
      <c r="J2071" s="985"/>
      <c r="K2071" s="985"/>
      <c r="L2071" s="985"/>
      <c r="M2071" s="985"/>
      <c r="N2071" s="985"/>
      <c r="P2071" s="985"/>
      <c r="Q2071" s="985"/>
      <c r="R2071" s="985"/>
      <c r="S2071" s="985"/>
      <c r="T2071" s="985"/>
      <c r="U2071" s="985"/>
      <c r="V2071" s="985"/>
      <c r="W2071" s="985"/>
    </row>
    <row r="2072" ht="22.5" hidden="1" customHeight="1">
      <c r="B2072" s="992"/>
      <c r="C2072" s="992"/>
      <c r="D2072" s="1004">
        <f>sumif('الواردات'!H:H,A2072,'الواردات'!L:L)</f>
        <v>0</v>
      </c>
      <c r="E2072" s="999"/>
      <c r="F2072" s="999"/>
      <c r="H2072" s="985"/>
      <c r="I2072" s="985"/>
      <c r="J2072" s="985"/>
      <c r="K2072" s="985"/>
      <c r="L2072" s="985"/>
      <c r="M2072" s="985"/>
      <c r="N2072" s="985"/>
      <c r="P2072" s="985"/>
      <c r="Q2072" s="985"/>
      <c r="R2072" s="985"/>
      <c r="S2072" s="985"/>
      <c r="T2072" s="985"/>
      <c r="U2072" s="985"/>
      <c r="V2072" s="985"/>
      <c r="W2072" s="985"/>
    </row>
    <row r="2073" ht="22.5" hidden="1" customHeight="1">
      <c r="B2073" s="992"/>
      <c r="C2073" s="992"/>
      <c r="D2073" s="1004">
        <f>sumif('الواردات'!H:H,A2073,'الواردات'!L:L)</f>
        <v>0</v>
      </c>
      <c r="E2073" s="999"/>
      <c r="F2073" s="999"/>
      <c r="H2073" s="985"/>
      <c r="I2073" s="985"/>
      <c r="J2073" s="985"/>
      <c r="K2073" s="985"/>
      <c r="L2073" s="985"/>
      <c r="M2073" s="985"/>
      <c r="N2073" s="985"/>
      <c r="P2073" s="985"/>
      <c r="Q2073" s="985"/>
      <c r="R2073" s="985"/>
      <c r="S2073" s="985"/>
      <c r="T2073" s="985"/>
      <c r="U2073" s="985"/>
      <c r="V2073" s="985"/>
      <c r="W2073" s="985"/>
    </row>
    <row r="2074" ht="22.5" hidden="1" customHeight="1">
      <c r="B2074" s="992"/>
      <c r="C2074" s="992"/>
      <c r="D2074" s="1004">
        <f>sumif('الواردات'!H:H,A2074,'الواردات'!L:L)</f>
        <v>0</v>
      </c>
      <c r="E2074" s="999"/>
      <c r="F2074" s="999"/>
      <c r="H2074" s="985"/>
      <c r="I2074" s="985"/>
      <c r="J2074" s="985"/>
      <c r="K2074" s="985"/>
      <c r="L2074" s="985"/>
      <c r="M2074" s="985"/>
      <c r="N2074" s="985"/>
      <c r="P2074" s="985"/>
      <c r="Q2074" s="985"/>
      <c r="R2074" s="985"/>
      <c r="S2074" s="985"/>
      <c r="T2074" s="985"/>
      <c r="U2074" s="985"/>
      <c r="V2074" s="985"/>
      <c r="W2074" s="985"/>
    </row>
    <row r="2075" ht="22.5" hidden="1" customHeight="1">
      <c r="B2075" s="992"/>
      <c r="C2075" s="992"/>
      <c r="D2075" s="1004">
        <f>sumif('الواردات'!H:H,A2075,'الواردات'!L:L)</f>
        <v>0</v>
      </c>
      <c r="E2075" s="999"/>
      <c r="F2075" s="999"/>
      <c r="H2075" s="985"/>
      <c r="I2075" s="985"/>
      <c r="J2075" s="985"/>
      <c r="K2075" s="985"/>
      <c r="L2075" s="985"/>
      <c r="M2075" s="985"/>
      <c r="N2075" s="985"/>
      <c r="P2075" s="985"/>
      <c r="Q2075" s="985"/>
      <c r="R2075" s="985"/>
      <c r="S2075" s="985"/>
      <c r="T2075" s="985"/>
      <c r="U2075" s="985"/>
      <c r="V2075" s="985"/>
      <c r="W2075" s="985"/>
    </row>
    <row r="2076" ht="22.5" hidden="1" customHeight="1">
      <c r="B2076" s="992"/>
      <c r="C2076" s="992"/>
      <c r="D2076" s="1004">
        <f>sumif('الواردات'!H:H,A2076,'الواردات'!L:L)</f>
        <v>0</v>
      </c>
      <c r="E2076" s="999"/>
      <c r="F2076" s="999"/>
      <c r="H2076" s="985"/>
      <c r="I2076" s="985"/>
      <c r="J2076" s="985"/>
      <c r="K2076" s="985"/>
      <c r="L2076" s="985"/>
      <c r="M2076" s="985"/>
      <c r="N2076" s="985"/>
      <c r="P2076" s="985"/>
      <c r="Q2076" s="985"/>
      <c r="R2076" s="985"/>
      <c r="S2076" s="985"/>
      <c r="T2076" s="985"/>
      <c r="U2076" s="985"/>
      <c r="V2076" s="985"/>
      <c r="W2076" s="985"/>
    </row>
    <row r="2077" ht="22.5" hidden="1" customHeight="1">
      <c r="B2077" s="992"/>
      <c r="C2077" s="992"/>
      <c r="D2077" s="1004">
        <f>sumif('الواردات'!H:H,A2077,'الواردات'!L:L)</f>
        <v>0</v>
      </c>
      <c r="E2077" s="999"/>
      <c r="F2077" s="999"/>
      <c r="H2077" s="985"/>
      <c r="I2077" s="985"/>
      <c r="J2077" s="985"/>
      <c r="K2077" s="985"/>
      <c r="L2077" s="985"/>
      <c r="M2077" s="985"/>
      <c r="N2077" s="985"/>
      <c r="P2077" s="985"/>
      <c r="Q2077" s="985"/>
      <c r="R2077" s="985"/>
      <c r="S2077" s="985"/>
      <c r="T2077" s="985"/>
      <c r="U2077" s="985"/>
      <c r="V2077" s="985"/>
      <c r="W2077" s="985"/>
    </row>
    <row r="2078" ht="22.5" hidden="1" customHeight="1">
      <c r="B2078" s="992"/>
      <c r="C2078" s="992"/>
      <c r="D2078" s="1004">
        <f>sumif('الواردات'!H:H,A2078,'الواردات'!L:L)</f>
        <v>0</v>
      </c>
      <c r="E2078" s="999"/>
      <c r="F2078" s="999"/>
      <c r="H2078" s="985"/>
      <c r="I2078" s="985"/>
      <c r="J2078" s="985"/>
      <c r="K2078" s="985"/>
      <c r="L2078" s="985"/>
      <c r="M2078" s="985"/>
      <c r="N2078" s="985"/>
      <c r="P2078" s="985"/>
      <c r="Q2078" s="985"/>
      <c r="R2078" s="985"/>
      <c r="S2078" s="985"/>
      <c r="T2078" s="985"/>
      <c r="U2078" s="985"/>
      <c r="V2078" s="985"/>
      <c r="W2078" s="985"/>
    </row>
    <row r="2079" ht="22.5" hidden="1" customHeight="1">
      <c r="B2079" s="992"/>
      <c r="C2079" s="992"/>
      <c r="D2079" s="1004">
        <f>sumif('الواردات'!H:H,A2079,'الواردات'!L:L)</f>
        <v>0</v>
      </c>
      <c r="E2079" s="999"/>
      <c r="F2079" s="999"/>
      <c r="H2079" s="985"/>
      <c r="I2079" s="985"/>
      <c r="J2079" s="985"/>
      <c r="K2079" s="985"/>
      <c r="L2079" s="985"/>
      <c r="M2079" s="985"/>
      <c r="N2079" s="985"/>
      <c r="P2079" s="985"/>
      <c r="Q2079" s="985"/>
      <c r="R2079" s="985"/>
      <c r="S2079" s="985"/>
      <c r="T2079" s="985"/>
      <c r="U2079" s="985"/>
      <c r="V2079" s="985"/>
      <c r="W2079" s="985"/>
    </row>
    <row r="2080" ht="22.5" hidden="1" customHeight="1">
      <c r="B2080" s="992"/>
      <c r="C2080" s="992"/>
      <c r="D2080" s="1004">
        <f>sumif('الواردات'!H:H,A2080,'الواردات'!L:L)</f>
        <v>0</v>
      </c>
      <c r="E2080" s="999"/>
      <c r="F2080" s="999"/>
      <c r="H2080" s="985"/>
      <c r="I2080" s="985"/>
      <c r="J2080" s="985"/>
      <c r="K2080" s="985"/>
      <c r="L2080" s="985"/>
      <c r="M2080" s="985"/>
      <c r="N2080" s="985"/>
      <c r="P2080" s="985"/>
      <c r="Q2080" s="985"/>
      <c r="R2080" s="985"/>
      <c r="S2080" s="985"/>
      <c r="T2080" s="985"/>
      <c r="U2080" s="985"/>
      <c r="V2080" s="985"/>
      <c r="W2080" s="985"/>
    </row>
    <row r="2081" ht="22.5" hidden="1" customHeight="1">
      <c r="B2081" s="992"/>
      <c r="C2081" s="992"/>
      <c r="D2081" s="1004">
        <f>sumif('الواردات'!H:H,A2081,'الواردات'!L:L)</f>
        <v>0</v>
      </c>
      <c r="E2081" s="999"/>
      <c r="F2081" s="999"/>
      <c r="H2081" s="985"/>
      <c r="I2081" s="985"/>
      <c r="J2081" s="985"/>
      <c r="K2081" s="985"/>
      <c r="L2081" s="985"/>
      <c r="M2081" s="985"/>
      <c r="N2081" s="985"/>
      <c r="P2081" s="985"/>
      <c r="Q2081" s="985"/>
      <c r="R2081" s="985"/>
      <c r="S2081" s="985"/>
      <c r="T2081" s="985"/>
      <c r="U2081" s="985"/>
      <c r="V2081" s="985"/>
      <c r="W2081" s="985"/>
    </row>
    <row r="2082" ht="22.5" hidden="1" customHeight="1">
      <c r="B2082" s="992"/>
      <c r="C2082" s="992"/>
      <c r="D2082" s="1004">
        <f>sumif('الواردات'!H:H,A2082,'الواردات'!L:L)</f>
        <v>0</v>
      </c>
      <c r="E2082" s="999"/>
      <c r="F2082" s="999"/>
      <c r="H2082" s="985"/>
      <c r="I2082" s="985"/>
      <c r="J2082" s="985"/>
      <c r="K2082" s="985"/>
      <c r="L2082" s="985"/>
      <c r="M2082" s="985"/>
      <c r="N2082" s="985"/>
      <c r="P2082" s="985"/>
      <c r="Q2082" s="985"/>
      <c r="R2082" s="985"/>
      <c r="S2082" s="985"/>
      <c r="T2082" s="985"/>
      <c r="U2082" s="985"/>
      <c r="V2082" s="985"/>
      <c r="W2082" s="985"/>
    </row>
    <row r="2083" ht="22.5" hidden="1" customHeight="1">
      <c r="B2083" s="992"/>
      <c r="C2083" s="992"/>
      <c r="D2083" s="1004">
        <f>sumif('الواردات'!H:H,A2083,'الواردات'!L:L)</f>
        <v>0</v>
      </c>
      <c r="E2083" s="999"/>
      <c r="F2083" s="999"/>
      <c r="H2083" s="985"/>
      <c r="I2083" s="985"/>
      <c r="J2083" s="985"/>
      <c r="K2083" s="985"/>
      <c r="L2083" s="985"/>
      <c r="M2083" s="985"/>
      <c r="N2083" s="985"/>
      <c r="P2083" s="985"/>
      <c r="Q2083" s="985"/>
      <c r="R2083" s="985"/>
      <c r="S2083" s="985"/>
      <c r="T2083" s="985"/>
      <c r="U2083" s="985"/>
      <c r="V2083" s="985"/>
      <c r="W2083" s="985"/>
    </row>
    <row r="2084" ht="22.5" hidden="1" customHeight="1">
      <c r="B2084" s="992"/>
      <c r="C2084" s="992"/>
      <c r="D2084" s="1004">
        <f>sumif('الواردات'!H:H,A2084,'الواردات'!L:L)</f>
        <v>0</v>
      </c>
      <c r="E2084" s="999"/>
      <c r="F2084" s="999"/>
      <c r="H2084" s="985"/>
      <c r="I2084" s="985"/>
      <c r="J2084" s="985"/>
      <c r="K2084" s="985"/>
      <c r="L2084" s="985"/>
      <c r="M2084" s="985"/>
      <c r="N2084" s="985"/>
      <c r="P2084" s="985"/>
      <c r="Q2084" s="985"/>
      <c r="R2084" s="985"/>
      <c r="S2084" s="985"/>
      <c r="T2084" s="985"/>
      <c r="U2084" s="985"/>
      <c r="V2084" s="985"/>
      <c r="W2084" s="985"/>
    </row>
    <row r="2085" ht="22.5" hidden="1" customHeight="1">
      <c r="B2085" s="992"/>
      <c r="C2085" s="992"/>
      <c r="D2085" s="1004">
        <f>sumif('الواردات'!H:H,A2085,'الواردات'!L:L)</f>
        <v>0</v>
      </c>
      <c r="E2085" s="999"/>
      <c r="F2085" s="999"/>
      <c r="H2085" s="985"/>
      <c r="I2085" s="985"/>
      <c r="J2085" s="985"/>
      <c r="K2085" s="985"/>
      <c r="L2085" s="985"/>
      <c r="M2085" s="985"/>
      <c r="N2085" s="985"/>
      <c r="P2085" s="985"/>
      <c r="Q2085" s="985"/>
      <c r="R2085" s="985"/>
      <c r="S2085" s="985"/>
      <c r="T2085" s="985"/>
      <c r="U2085" s="985"/>
      <c r="V2085" s="985"/>
      <c r="W2085" s="985"/>
    </row>
    <row r="2086" ht="22.5" hidden="1" customHeight="1">
      <c r="B2086" s="992"/>
      <c r="C2086" s="992"/>
      <c r="D2086" s="1004">
        <f>sumif('الواردات'!H:H,A2086,'الواردات'!L:L)</f>
        <v>0</v>
      </c>
      <c r="E2086" s="999"/>
      <c r="F2086" s="999"/>
      <c r="H2086" s="985"/>
      <c r="I2086" s="985"/>
      <c r="J2086" s="985"/>
      <c r="K2086" s="985"/>
      <c r="L2086" s="985"/>
      <c r="M2086" s="985"/>
      <c r="N2086" s="985"/>
      <c r="P2086" s="985"/>
      <c r="Q2086" s="985"/>
      <c r="R2086" s="985"/>
      <c r="S2086" s="985"/>
      <c r="T2086" s="985"/>
      <c r="U2086" s="985"/>
      <c r="V2086" s="985"/>
      <c r="W2086" s="985"/>
    </row>
    <row r="2087" ht="22.5" hidden="1" customHeight="1">
      <c r="B2087" s="992"/>
      <c r="C2087" s="992"/>
      <c r="D2087" s="1004">
        <f>sumif('الواردات'!H:H,A2087,'الواردات'!L:L)</f>
        <v>0</v>
      </c>
      <c r="E2087" s="999"/>
      <c r="F2087" s="999"/>
      <c r="H2087" s="985"/>
      <c r="I2087" s="985"/>
      <c r="J2087" s="985"/>
      <c r="K2087" s="985"/>
      <c r="L2087" s="985"/>
      <c r="M2087" s="985"/>
      <c r="N2087" s="985"/>
      <c r="P2087" s="985"/>
      <c r="Q2087" s="985"/>
      <c r="R2087" s="985"/>
      <c r="S2087" s="985"/>
      <c r="T2087" s="985"/>
      <c r="U2087" s="985"/>
      <c r="V2087" s="985"/>
      <c r="W2087" s="985"/>
    </row>
    <row r="2088" ht="22.5" hidden="1" customHeight="1">
      <c r="B2088" s="992"/>
      <c r="C2088" s="992"/>
      <c r="D2088" s="1004">
        <f>sumif('الواردات'!H:H,A2088,'الواردات'!L:L)</f>
        <v>0</v>
      </c>
      <c r="E2088" s="999"/>
      <c r="F2088" s="999"/>
      <c r="H2088" s="985"/>
      <c r="I2088" s="985"/>
      <c r="J2088" s="985"/>
      <c r="K2088" s="985"/>
      <c r="L2088" s="985"/>
      <c r="M2088" s="985"/>
      <c r="N2088" s="985"/>
      <c r="P2088" s="985"/>
      <c r="Q2088" s="985"/>
      <c r="R2088" s="985"/>
      <c r="S2088" s="985"/>
      <c r="T2088" s="985"/>
      <c r="U2088" s="985"/>
      <c r="V2088" s="985"/>
      <c r="W2088" s="985"/>
    </row>
    <row r="2089" ht="22.5" hidden="1" customHeight="1">
      <c r="B2089" s="992"/>
      <c r="C2089" s="992"/>
      <c r="D2089" s="1004">
        <f>sumif('الواردات'!H:H,A2089,'الواردات'!L:L)</f>
        <v>0</v>
      </c>
      <c r="E2089" s="999"/>
      <c r="F2089" s="999"/>
      <c r="H2089" s="985"/>
      <c r="I2089" s="985"/>
      <c r="J2089" s="985"/>
      <c r="K2089" s="985"/>
      <c r="L2089" s="985"/>
      <c r="M2089" s="985"/>
      <c r="N2089" s="985"/>
      <c r="P2089" s="985"/>
      <c r="Q2089" s="985"/>
      <c r="R2089" s="985"/>
      <c r="S2089" s="985"/>
      <c r="T2089" s="985"/>
      <c r="U2089" s="985"/>
      <c r="V2089" s="985"/>
      <c r="W2089" s="985"/>
    </row>
    <row r="2090" ht="22.5" hidden="1" customHeight="1">
      <c r="B2090" s="992"/>
      <c r="C2090" s="992"/>
      <c r="D2090" s="1004">
        <f>sumif('الواردات'!H:H,A2090,'الواردات'!L:L)</f>
        <v>0</v>
      </c>
      <c r="E2090" s="999"/>
      <c r="F2090" s="999"/>
      <c r="H2090" s="985"/>
      <c r="I2090" s="985"/>
      <c r="J2090" s="985"/>
      <c r="K2090" s="985"/>
      <c r="L2090" s="985"/>
      <c r="M2090" s="985"/>
      <c r="N2090" s="985"/>
      <c r="P2090" s="985"/>
      <c r="Q2090" s="985"/>
      <c r="R2090" s="985"/>
      <c r="S2090" s="985"/>
      <c r="T2090" s="985"/>
      <c r="U2090" s="985"/>
      <c r="V2090" s="985"/>
      <c r="W2090" s="985"/>
    </row>
    <row r="2091" ht="22.5" hidden="1" customHeight="1">
      <c r="B2091" s="992"/>
      <c r="C2091" s="992"/>
      <c r="D2091" s="1004">
        <f>sumif('الواردات'!H:H,A2091,'الواردات'!L:L)</f>
        <v>0</v>
      </c>
      <c r="E2091" s="999"/>
      <c r="F2091" s="999"/>
      <c r="H2091" s="985"/>
      <c r="I2091" s="985"/>
      <c r="J2091" s="985"/>
      <c r="K2091" s="985"/>
      <c r="L2091" s="985"/>
      <c r="M2091" s="985"/>
      <c r="N2091" s="985"/>
      <c r="P2091" s="985"/>
      <c r="Q2091" s="985"/>
      <c r="R2091" s="985"/>
      <c r="S2091" s="985"/>
      <c r="T2091" s="985"/>
      <c r="U2091" s="985"/>
      <c r="V2091" s="985"/>
      <c r="W2091" s="985"/>
    </row>
    <row r="2092" ht="22.5" hidden="1" customHeight="1">
      <c r="B2092" s="992"/>
      <c r="C2092" s="992"/>
      <c r="D2092" s="1004">
        <f>sumif('الواردات'!H:H,A2092,'الواردات'!L:L)</f>
        <v>0</v>
      </c>
      <c r="E2092" s="999"/>
      <c r="F2092" s="999"/>
      <c r="H2092" s="985"/>
      <c r="I2092" s="985"/>
      <c r="J2092" s="985"/>
      <c r="K2092" s="985"/>
      <c r="L2092" s="985"/>
      <c r="M2092" s="985"/>
      <c r="N2092" s="985"/>
      <c r="P2092" s="985"/>
      <c r="Q2092" s="985"/>
      <c r="R2092" s="985"/>
      <c r="S2092" s="985"/>
      <c r="T2092" s="985"/>
      <c r="U2092" s="985"/>
      <c r="V2092" s="985"/>
      <c r="W2092" s="985"/>
    </row>
    <row r="2093" ht="22.5" hidden="1" customHeight="1">
      <c r="B2093" s="992"/>
      <c r="C2093" s="992"/>
      <c r="D2093" s="1004">
        <f>sumif('الواردات'!H:H,A2093,'الواردات'!L:L)</f>
        <v>0</v>
      </c>
      <c r="E2093" s="999"/>
      <c r="F2093" s="999"/>
      <c r="H2093" s="985"/>
      <c r="I2093" s="985"/>
      <c r="J2093" s="985"/>
      <c r="K2093" s="985"/>
      <c r="L2093" s="985"/>
      <c r="M2093" s="985"/>
      <c r="N2093" s="985"/>
      <c r="P2093" s="985"/>
      <c r="Q2093" s="985"/>
      <c r="R2093" s="985"/>
      <c r="S2093" s="985"/>
      <c r="T2093" s="985"/>
      <c r="U2093" s="985"/>
      <c r="V2093" s="985"/>
      <c r="W2093" s="985"/>
    </row>
    <row r="2094" ht="22.5" hidden="1" customHeight="1">
      <c r="B2094" s="992"/>
      <c r="C2094" s="992"/>
      <c r="D2094" s="1004">
        <f>sumif('الواردات'!H:H,A2094,'الواردات'!L:L)</f>
        <v>0</v>
      </c>
      <c r="E2094" s="999"/>
      <c r="F2094" s="999"/>
      <c r="H2094" s="985"/>
      <c r="I2094" s="985"/>
      <c r="J2094" s="985"/>
      <c r="K2094" s="985"/>
      <c r="L2094" s="985"/>
      <c r="M2094" s="985"/>
      <c r="N2094" s="985"/>
      <c r="P2094" s="985"/>
      <c r="Q2094" s="985"/>
      <c r="R2094" s="985"/>
      <c r="S2094" s="985"/>
      <c r="T2094" s="985"/>
      <c r="U2094" s="985"/>
      <c r="V2094" s="985"/>
      <c r="W2094" s="985"/>
    </row>
    <row r="2095" ht="22.5" hidden="1" customHeight="1">
      <c r="B2095" s="992"/>
      <c r="C2095" s="992"/>
      <c r="D2095" s="1004">
        <f>sumif('الواردات'!H:H,A2095,'الواردات'!L:L)</f>
        <v>0</v>
      </c>
      <c r="E2095" s="999"/>
      <c r="F2095" s="999"/>
      <c r="H2095" s="985"/>
      <c r="I2095" s="985"/>
      <c r="J2095" s="985"/>
      <c r="K2095" s="985"/>
      <c r="L2095" s="985"/>
      <c r="M2095" s="985"/>
      <c r="N2095" s="985"/>
      <c r="P2095" s="985"/>
      <c r="Q2095" s="985"/>
      <c r="R2095" s="985"/>
      <c r="S2095" s="985"/>
      <c r="T2095" s="985"/>
      <c r="U2095" s="985"/>
      <c r="V2095" s="985"/>
      <c r="W2095" s="985"/>
    </row>
    <row r="2096" ht="22.5" hidden="1" customHeight="1">
      <c r="B2096" s="992"/>
      <c r="C2096" s="992"/>
      <c r="D2096" s="1004">
        <f>sumif('الواردات'!H:H,A2096,'الواردات'!L:L)</f>
        <v>0</v>
      </c>
      <c r="E2096" s="999"/>
      <c r="F2096" s="999"/>
      <c r="H2096" s="985"/>
      <c r="I2096" s="985"/>
      <c r="J2096" s="985"/>
      <c r="K2096" s="985"/>
      <c r="L2096" s="985"/>
      <c r="M2096" s="985"/>
      <c r="N2096" s="985"/>
      <c r="P2096" s="985"/>
      <c r="Q2096" s="985"/>
      <c r="R2096" s="985"/>
      <c r="S2096" s="985"/>
      <c r="T2096" s="985"/>
      <c r="U2096" s="985"/>
      <c r="V2096" s="985"/>
      <c r="W2096" s="985"/>
    </row>
    <row r="2097" ht="22.5" hidden="1" customHeight="1">
      <c r="B2097" s="992"/>
      <c r="C2097" s="992"/>
      <c r="D2097" s="1004">
        <f>sumif('الواردات'!H:H,A2097,'الواردات'!L:L)</f>
        <v>0</v>
      </c>
      <c r="E2097" s="999"/>
      <c r="F2097" s="999"/>
      <c r="H2097" s="985"/>
      <c r="I2097" s="985"/>
      <c r="J2097" s="985"/>
      <c r="K2097" s="985"/>
      <c r="L2097" s="985"/>
      <c r="M2097" s="985"/>
      <c r="N2097" s="985"/>
      <c r="P2097" s="985"/>
      <c r="Q2097" s="985"/>
      <c r="R2097" s="985"/>
      <c r="S2097" s="985"/>
      <c r="T2097" s="985"/>
      <c r="U2097" s="985"/>
      <c r="V2097" s="985"/>
      <c r="W2097" s="985"/>
    </row>
    <row r="2098" ht="22.5" hidden="1" customHeight="1">
      <c r="B2098" s="992"/>
      <c r="C2098" s="992"/>
      <c r="D2098" s="1004">
        <f>sumif('الواردات'!H:H,A2098,'الواردات'!L:L)</f>
        <v>0</v>
      </c>
      <c r="E2098" s="999"/>
      <c r="F2098" s="999"/>
      <c r="H2098" s="985"/>
      <c r="I2098" s="985"/>
      <c r="J2098" s="985"/>
      <c r="K2098" s="985"/>
      <c r="L2098" s="985"/>
      <c r="M2098" s="985"/>
      <c r="N2098" s="985"/>
      <c r="P2098" s="985"/>
      <c r="Q2098" s="985"/>
      <c r="R2098" s="985"/>
      <c r="S2098" s="985"/>
      <c r="T2098" s="985"/>
      <c r="U2098" s="985"/>
      <c r="V2098" s="985"/>
      <c r="W2098" s="985"/>
    </row>
    <row r="2099" ht="22.5" hidden="1" customHeight="1">
      <c r="B2099" s="992"/>
      <c r="C2099" s="992"/>
      <c r="D2099" s="1004">
        <f>sumif('الواردات'!H:H,A2099,'الواردات'!L:L)</f>
        <v>0</v>
      </c>
      <c r="E2099" s="999"/>
      <c r="F2099" s="999"/>
      <c r="H2099" s="985"/>
      <c r="I2099" s="985"/>
      <c r="J2099" s="985"/>
      <c r="K2099" s="985"/>
      <c r="L2099" s="985"/>
      <c r="M2099" s="985"/>
      <c r="N2099" s="985"/>
      <c r="P2099" s="985"/>
      <c r="Q2099" s="985"/>
      <c r="R2099" s="985"/>
      <c r="S2099" s="985"/>
      <c r="T2099" s="985"/>
      <c r="U2099" s="985"/>
      <c r="V2099" s="985"/>
      <c r="W2099" s="985"/>
    </row>
    <row r="2100" ht="22.5" hidden="1" customHeight="1">
      <c r="B2100" s="992"/>
      <c r="C2100" s="992"/>
      <c r="D2100" s="1004">
        <f>sumif('الواردات'!H:H,A2100,'الواردات'!L:L)</f>
        <v>0</v>
      </c>
      <c r="E2100" s="999"/>
      <c r="F2100" s="999"/>
      <c r="H2100" s="985"/>
      <c r="I2100" s="985"/>
      <c r="J2100" s="985"/>
      <c r="K2100" s="985"/>
      <c r="L2100" s="985"/>
      <c r="M2100" s="985"/>
      <c r="N2100" s="985"/>
      <c r="P2100" s="985"/>
      <c r="Q2100" s="985"/>
      <c r="R2100" s="985"/>
      <c r="S2100" s="985"/>
      <c r="T2100" s="985"/>
      <c r="U2100" s="985"/>
      <c r="V2100" s="985"/>
      <c r="W2100" s="985"/>
    </row>
    <row r="2101" ht="22.5" hidden="1" customHeight="1">
      <c r="B2101" s="992"/>
      <c r="C2101" s="992"/>
      <c r="D2101" s="1004">
        <f>sumif('الواردات'!H:H,A2101,'الواردات'!L:L)</f>
        <v>0</v>
      </c>
      <c r="E2101" s="999"/>
      <c r="F2101" s="999"/>
      <c r="H2101" s="985"/>
      <c r="I2101" s="985"/>
      <c r="J2101" s="985"/>
      <c r="K2101" s="985"/>
      <c r="L2101" s="985"/>
      <c r="M2101" s="985"/>
      <c r="N2101" s="985"/>
      <c r="P2101" s="985"/>
      <c r="Q2101" s="985"/>
      <c r="R2101" s="985"/>
      <c r="S2101" s="985"/>
      <c r="T2101" s="985"/>
      <c r="U2101" s="985"/>
      <c r="V2101" s="985"/>
      <c r="W2101" s="985"/>
    </row>
    <row r="2102" ht="22.5" hidden="1" customHeight="1">
      <c r="B2102" s="992"/>
      <c r="C2102" s="992"/>
      <c r="D2102" s="1004">
        <f>sumif('الواردات'!H:H,A2102,'الواردات'!L:L)</f>
        <v>0</v>
      </c>
      <c r="E2102" s="999"/>
      <c r="F2102" s="999"/>
      <c r="H2102" s="985"/>
      <c r="I2102" s="985"/>
      <c r="J2102" s="985"/>
      <c r="K2102" s="985"/>
      <c r="L2102" s="985"/>
      <c r="M2102" s="985"/>
      <c r="N2102" s="985"/>
      <c r="P2102" s="985"/>
      <c r="Q2102" s="985"/>
      <c r="R2102" s="985"/>
      <c r="S2102" s="985"/>
      <c r="T2102" s="985"/>
      <c r="U2102" s="985"/>
      <c r="V2102" s="985"/>
      <c r="W2102" s="985"/>
    </row>
    <row r="2103" ht="22.5" hidden="1" customHeight="1">
      <c r="B2103" s="992"/>
      <c r="C2103" s="992"/>
      <c r="D2103" s="1004">
        <f>sumif('الواردات'!H:H,A2103,'الواردات'!L:L)</f>
        <v>0</v>
      </c>
      <c r="E2103" s="999"/>
      <c r="F2103" s="999"/>
      <c r="H2103" s="985"/>
      <c r="I2103" s="985"/>
      <c r="J2103" s="985"/>
      <c r="K2103" s="985"/>
      <c r="L2103" s="985"/>
      <c r="M2103" s="985"/>
      <c r="N2103" s="985"/>
      <c r="P2103" s="985"/>
      <c r="Q2103" s="985"/>
      <c r="R2103" s="985"/>
      <c r="S2103" s="985"/>
      <c r="T2103" s="985"/>
      <c r="U2103" s="985"/>
      <c r="V2103" s="985"/>
      <c r="W2103" s="985"/>
    </row>
    <row r="2104" ht="22.5" hidden="1" customHeight="1">
      <c r="B2104" s="992"/>
      <c r="C2104" s="992"/>
      <c r="D2104" s="1004">
        <f>sumif('الواردات'!H:H,A2104,'الواردات'!L:L)</f>
        <v>0</v>
      </c>
      <c r="E2104" s="999"/>
      <c r="F2104" s="999"/>
      <c r="H2104" s="985"/>
      <c r="I2104" s="985"/>
      <c r="J2104" s="985"/>
      <c r="K2104" s="985"/>
      <c r="L2104" s="985"/>
      <c r="M2104" s="985"/>
      <c r="N2104" s="985"/>
      <c r="P2104" s="985"/>
      <c r="Q2104" s="985"/>
      <c r="R2104" s="985"/>
      <c r="S2104" s="985"/>
      <c r="T2104" s="985"/>
      <c r="U2104" s="985"/>
      <c r="V2104" s="985"/>
      <c r="W2104" s="985"/>
    </row>
    <row r="2105" ht="22.5" hidden="1" customHeight="1">
      <c r="B2105" s="992"/>
      <c r="C2105" s="992"/>
      <c r="D2105" s="1004">
        <f>sumif('الواردات'!H:H,A2105,'الواردات'!L:L)</f>
        <v>0</v>
      </c>
      <c r="E2105" s="999"/>
      <c r="F2105" s="999"/>
      <c r="H2105" s="985"/>
      <c r="I2105" s="985"/>
      <c r="J2105" s="985"/>
      <c r="K2105" s="985"/>
      <c r="L2105" s="985"/>
      <c r="M2105" s="985"/>
      <c r="N2105" s="985"/>
      <c r="P2105" s="985"/>
      <c r="Q2105" s="985"/>
      <c r="R2105" s="985"/>
      <c r="S2105" s="985"/>
      <c r="T2105" s="985"/>
      <c r="U2105" s="985"/>
      <c r="V2105" s="985"/>
      <c r="W2105" s="985"/>
    </row>
    <row r="2106" ht="22.5" hidden="1" customHeight="1">
      <c r="B2106" s="992"/>
      <c r="C2106" s="992"/>
      <c r="D2106" s="1004">
        <f>sumif('الواردات'!H:H,A2106,'الواردات'!L:L)</f>
        <v>0</v>
      </c>
      <c r="E2106" s="999"/>
      <c r="F2106" s="999"/>
      <c r="H2106" s="985"/>
      <c r="I2106" s="985"/>
      <c r="J2106" s="985"/>
      <c r="K2106" s="985"/>
      <c r="L2106" s="985"/>
      <c r="M2106" s="985"/>
      <c r="N2106" s="985"/>
      <c r="P2106" s="985"/>
      <c r="Q2106" s="985"/>
      <c r="R2106" s="985"/>
      <c r="S2106" s="985"/>
      <c r="T2106" s="985"/>
      <c r="U2106" s="985"/>
      <c r="V2106" s="985"/>
      <c r="W2106" s="985"/>
    </row>
    <row r="2107" ht="22.5" hidden="1" customHeight="1">
      <c r="B2107" s="992"/>
      <c r="C2107" s="992"/>
      <c r="D2107" s="1004">
        <f>sumif('الواردات'!H:H,A2107,'الواردات'!L:L)</f>
        <v>0</v>
      </c>
      <c r="E2107" s="999"/>
      <c r="F2107" s="999"/>
      <c r="H2107" s="985"/>
      <c r="I2107" s="985"/>
      <c r="J2107" s="985"/>
      <c r="K2107" s="985"/>
      <c r="L2107" s="985"/>
      <c r="M2107" s="985"/>
      <c r="N2107" s="985"/>
      <c r="P2107" s="985"/>
      <c r="Q2107" s="985"/>
      <c r="R2107" s="985"/>
      <c r="S2107" s="985"/>
      <c r="T2107" s="985"/>
      <c r="U2107" s="985"/>
      <c r="V2107" s="985"/>
      <c r="W2107" s="985"/>
    </row>
    <row r="2108" ht="22.5" hidden="1" customHeight="1">
      <c r="B2108" s="992"/>
      <c r="C2108" s="992"/>
      <c r="D2108" s="1004">
        <f>sumif('الواردات'!H:H,A2108,'الواردات'!L:L)</f>
        <v>0</v>
      </c>
      <c r="E2108" s="999"/>
      <c r="F2108" s="999"/>
      <c r="H2108" s="985"/>
      <c r="I2108" s="985"/>
      <c r="J2108" s="985"/>
      <c r="K2108" s="985"/>
      <c r="L2108" s="985"/>
      <c r="M2108" s="985"/>
      <c r="N2108" s="985"/>
      <c r="P2108" s="985"/>
      <c r="Q2108" s="985"/>
      <c r="R2108" s="985"/>
      <c r="S2108" s="985"/>
      <c r="T2108" s="985"/>
      <c r="U2108" s="985"/>
      <c r="V2108" s="985"/>
      <c r="W2108" s="985"/>
    </row>
    <row r="2109" ht="22.5" hidden="1" customHeight="1">
      <c r="B2109" s="992"/>
      <c r="C2109" s="992"/>
      <c r="D2109" s="1004">
        <f>sumif('الواردات'!H:H,A2109,'الواردات'!L:L)</f>
        <v>0</v>
      </c>
      <c r="E2109" s="999"/>
      <c r="F2109" s="999"/>
      <c r="H2109" s="985"/>
      <c r="I2109" s="985"/>
      <c r="J2109" s="985"/>
      <c r="K2109" s="985"/>
      <c r="L2109" s="985"/>
      <c r="M2109" s="985"/>
      <c r="N2109" s="985"/>
      <c r="P2109" s="985"/>
      <c r="Q2109" s="985"/>
      <c r="R2109" s="985"/>
      <c r="S2109" s="985"/>
      <c r="T2109" s="985"/>
      <c r="U2109" s="985"/>
      <c r="V2109" s="985"/>
      <c r="W2109" s="985"/>
    </row>
    <row r="2110" ht="22.5" hidden="1" customHeight="1">
      <c r="B2110" s="992"/>
      <c r="C2110" s="992"/>
      <c r="D2110" s="1004">
        <f>sumif('الواردات'!H:H,A2110,'الواردات'!L:L)</f>
        <v>0</v>
      </c>
      <c r="E2110" s="999"/>
      <c r="F2110" s="999"/>
      <c r="H2110" s="985"/>
      <c r="I2110" s="985"/>
      <c r="J2110" s="985"/>
      <c r="K2110" s="985"/>
      <c r="L2110" s="985"/>
      <c r="M2110" s="985"/>
      <c r="N2110" s="985"/>
      <c r="P2110" s="985"/>
      <c r="Q2110" s="985"/>
      <c r="R2110" s="985"/>
      <c r="S2110" s="985"/>
      <c r="T2110" s="985"/>
      <c r="U2110" s="985"/>
      <c r="V2110" s="985"/>
      <c r="W2110" s="985"/>
    </row>
    <row r="2111" ht="22.5" hidden="1" customHeight="1">
      <c r="B2111" s="992"/>
      <c r="C2111" s="992"/>
      <c r="D2111" s="1004">
        <f>sumif('الواردات'!H:H,A2111,'الواردات'!L:L)</f>
        <v>0</v>
      </c>
      <c r="E2111" s="999"/>
      <c r="F2111" s="999"/>
      <c r="H2111" s="985"/>
      <c r="I2111" s="985"/>
      <c r="J2111" s="985"/>
      <c r="K2111" s="985"/>
      <c r="L2111" s="985"/>
      <c r="M2111" s="985"/>
      <c r="N2111" s="985"/>
      <c r="P2111" s="985"/>
      <c r="Q2111" s="985"/>
      <c r="R2111" s="985"/>
      <c r="S2111" s="985"/>
      <c r="T2111" s="985"/>
      <c r="U2111" s="985"/>
      <c r="V2111" s="985"/>
      <c r="W2111" s="985"/>
    </row>
    <row r="2112" ht="22.5" hidden="1" customHeight="1">
      <c r="B2112" s="992"/>
      <c r="C2112" s="992"/>
      <c r="D2112" s="1004">
        <f>sumif('الواردات'!H:H,A2112,'الواردات'!L:L)</f>
        <v>0</v>
      </c>
      <c r="E2112" s="999"/>
      <c r="F2112" s="999"/>
      <c r="H2112" s="985"/>
      <c r="I2112" s="985"/>
      <c r="J2112" s="985"/>
      <c r="K2112" s="985"/>
      <c r="L2112" s="985"/>
      <c r="M2112" s="985"/>
      <c r="N2112" s="985"/>
      <c r="P2112" s="985"/>
      <c r="Q2112" s="985"/>
      <c r="R2112" s="985"/>
      <c r="S2112" s="985"/>
      <c r="T2112" s="985"/>
      <c r="U2112" s="985"/>
      <c r="V2112" s="985"/>
      <c r="W2112" s="985"/>
    </row>
    <row r="2113" ht="22.5" hidden="1" customHeight="1">
      <c r="B2113" s="992"/>
      <c r="C2113" s="992"/>
      <c r="D2113" s="1004">
        <f>sumif('الواردات'!H:H,A2113,'الواردات'!L:L)</f>
        <v>0</v>
      </c>
      <c r="E2113" s="999"/>
      <c r="F2113" s="999"/>
      <c r="H2113" s="985"/>
      <c r="I2113" s="985"/>
      <c r="J2113" s="985"/>
      <c r="K2113" s="985"/>
      <c r="L2113" s="985"/>
      <c r="M2113" s="985"/>
      <c r="N2113" s="985"/>
      <c r="P2113" s="985"/>
      <c r="Q2113" s="985"/>
      <c r="R2113" s="985"/>
      <c r="S2113" s="985"/>
      <c r="T2113" s="985"/>
      <c r="U2113" s="985"/>
      <c r="V2113" s="985"/>
      <c r="W2113" s="985"/>
    </row>
    <row r="2114" ht="22.5" hidden="1" customHeight="1">
      <c r="B2114" s="992"/>
      <c r="C2114" s="992"/>
      <c r="D2114" s="1004">
        <f>sumif('الواردات'!H:H,A2114,'الواردات'!L:L)</f>
        <v>0</v>
      </c>
      <c r="E2114" s="999"/>
      <c r="F2114" s="999"/>
      <c r="H2114" s="985"/>
      <c r="I2114" s="985"/>
      <c r="J2114" s="985"/>
      <c r="K2114" s="985"/>
      <c r="L2114" s="985"/>
      <c r="M2114" s="985"/>
      <c r="N2114" s="985"/>
      <c r="P2114" s="985"/>
      <c r="Q2114" s="985"/>
      <c r="R2114" s="985"/>
      <c r="S2114" s="985"/>
      <c r="T2114" s="985"/>
      <c r="U2114" s="985"/>
      <c r="V2114" s="985"/>
      <c r="W2114" s="985"/>
    </row>
    <row r="2115" ht="22.5" hidden="1" customHeight="1">
      <c r="B2115" s="992"/>
      <c r="C2115" s="992"/>
      <c r="D2115" s="1004">
        <f>sumif('الواردات'!H:H,A2115,'الواردات'!L:L)</f>
        <v>0</v>
      </c>
      <c r="E2115" s="999"/>
      <c r="F2115" s="999"/>
      <c r="H2115" s="985"/>
      <c r="I2115" s="985"/>
      <c r="J2115" s="985"/>
      <c r="K2115" s="985"/>
      <c r="L2115" s="985"/>
      <c r="M2115" s="985"/>
      <c r="N2115" s="985"/>
      <c r="P2115" s="985"/>
      <c r="Q2115" s="985"/>
      <c r="R2115" s="985"/>
      <c r="S2115" s="985"/>
      <c r="T2115" s="985"/>
      <c r="U2115" s="985"/>
      <c r="V2115" s="985"/>
      <c r="W2115" s="985"/>
    </row>
    <row r="2116" ht="22.5" hidden="1" customHeight="1">
      <c r="B2116" s="992"/>
      <c r="C2116" s="992"/>
      <c r="D2116" s="1004">
        <f>sumif('الواردات'!H:H,A2116,'الواردات'!L:L)</f>
        <v>0</v>
      </c>
      <c r="E2116" s="999"/>
      <c r="F2116" s="999"/>
      <c r="H2116" s="985"/>
      <c r="I2116" s="985"/>
      <c r="J2116" s="985"/>
      <c r="K2116" s="985"/>
      <c r="L2116" s="985"/>
      <c r="M2116" s="985"/>
      <c r="N2116" s="985"/>
      <c r="P2116" s="985"/>
      <c r="Q2116" s="985"/>
      <c r="R2116" s="985"/>
      <c r="S2116" s="985"/>
      <c r="T2116" s="985"/>
      <c r="U2116" s="985"/>
      <c r="V2116" s="985"/>
      <c r="W2116" s="985"/>
    </row>
    <row r="2117" ht="22.5" hidden="1" customHeight="1">
      <c r="B2117" s="992"/>
      <c r="C2117" s="992"/>
      <c r="D2117" s="1004">
        <f>sumif('الواردات'!H:H,A2117,'الواردات'!L:L)</f>
        <v>0</v>
      </c>
      <c r="E2117" s="999"/>
      <c r="F2117" s="999"/>
      <c r="H2117" s="985"/>
      <c r="I2117" s="985"/>
      <c r="J2117" s="985"/>
      <c r="K2117" s="985"/>
      <c r="L2117" s="985"/>
      <c r="M2117" s="985"/>
      <c r="N2117" s="985"/>
      <c r="P2117" s="985"/>
      <c r="Q2117" s="985"/>
      <c r="R2117" s="985"/>
      <c r="S2117" s="985"/>
      <c r="T2117" s="985"/>
      <c r="U2117" s="985"/>
      <c r="V2117" s="985"/>
      <c r="W2117" s="985"/>
    </row>
    <row r="2118" ht="22.5" hidden="1" customHeight="1">
      <c r="B2118" s="992"/>
      <c r="C2118" s="992"/>
      <c r="D2118" s="1004">
        <f>sumif('الواردات'!H:H,A2118,'الواردات'!L:L)</f>
        <v>0</v>
      </c>
      <c r="E2118" s="999"/>
      <c r="F2118" s="999"/>
      <c r="H2118" s="985"/>
      <c r="I2118" s="985"/>
      <c r="J2118" s="985"/>
      <c r="K2118" s="985"/>
      <c r="L2118" s="985"/>
      <c r="M2118" s="985"/>
      <c r="N2118" s="985"/>
      <c r="P2118" s="985"/>
      <c r="Q2118" s="985"/>
      <c r="R2118" s="985"/>
      <c r="S2118" s="985"/>
      <c r="T2118" s="985"/>
      <c r="U2118" s="985"/>
      <c r="V2118" s="985"/>
      <c r="W2118" s="985"/>
    </row>
    <row r="2119" ht="22.5" hidden="1" customHeight="1">
      <c r="B2119" s="992"/>
      <c r="C2119" s="992"/>
      <c r="D2119" s="1004">
        <f>sumif('الواردات'!H:H,A2119,'الواردات'!L:L)</f>
        <v>0</v>
      </c>
      <c r="E2119" s="999"/>
      <c r="F2119" s="999"/>
      <c r="H2119" s="985"/>
      <c r="I2119" s="985"/>
      <c r="J2119" s="985"/>
      <c r="K2119" s="985"/>
      <c r="L2119" s="985"/>
      <c r="M2119" s="985"/>
      <c r="N2119" s="985"/>
      <c r="P2119" s="985"/>
      <c r="Q2119" s="985"/>
      <c r="R2119" s="985"/>
      <c r="S2119" s="985"/>
      <c r="T2119" s="985"/>
      <c r="U2119" s="985"/>
      <c r="V2119" s="985"/>
      <c r="W2119" s="985"/>
    </row>
    <row r="2120" ht="22.5" hidden="1" customHeight="1">
      <c r="B2120" s="992"/>
      <c r="C2120" s="992"/>
      <c r="D2120" s="1004">
        <f>sumif('الواردات'!H:H,A2120,'الواردات'!L:L)</f>
        <v>0</v>
      </c>
      <c r="E2120" s="999"/>
      <c r="F2120" s="999"/>
      <c r="H2120" s="985"/>
      <c r="I2120" s="985"/>
      <c r="J2120" s="985"/>
      <c r="K2120" s="985"/>
      <c r="L2120" s="985"/>
      <c r="M2120" s="985"/>
      <c r="N2120" s="985"/>
      <c r="P2120" s="985"/>
      <c r="Q2120" s="985"/>
      <c r="R2120" s="985"/>
      <c r="S2120" s="985"/>
      <c r="T2120" s="985"/>
      <c r="U2120" s="985"/>
      <c r="V2120" s="985"/>
      <c r="W2120" s="985"/>
    </row>
    <row r="2121" ht="22.5" hidden="1" customHeight="1">
      <c r="B2121" s="992"/>
      <c r="C2121" s="992"/>
      <c r="D2121" s="1004">
        <f>sumif('الواردات'!H:H,A2121,'الواردات'!L:L)</f>
        <v>0</v>
      </c>
      <c r="E2121" s="999"/>
      <c r="F2121" s="999"/>
      <c r="H2121" s="985"/>
      <c r="I2121" s="985"/>
      <c r="J2121" s="985"/>
      <c r="K2121" s="985"/>
      <c r="L2121" s="985"/>
      <c r="M2121" s="985"/>
      <c r="N2121" s="985"/>
      <c r="P2121" s="985"/>
      <c r="Q2121" s="985"/>
      <c r="R2121" s="985"/>
      <c r="S2121" s="985"/>
      <c r="T2121" s="985"/>
      <c r="U2121" s="985"/>
      <c r="V2121" s="985"/>
      <c r="W2121" s="985"/>
    </row>
    <row r="2122" ht="22.5" hidden="1" customHeight="1">
      <c r="B2122" s="992"/>
      <c r="C2122" s="992"/>
      <c r="D2122" s="1004">
        <f>sumif('الواردات'!H:H,A2122,'الواردات'!L:L)</f>
        <v>0</v>
      </c>
      <c r="E2122" s="999"/>
      <c r="F2122" s="999"/>
      <c r="H2122" s="985"/>
      <c r="I2122" s="985"/>
      <c r="J2122" s="985"/>
      <c r="K2122" s="985"/>
      <c r="L2122" s="985"/>
      <c r="M2122" s="985"/>
      <c r="N2122" s="985"/>
      <c r="P2122" s="985"/>
      <c r="Q2122" s="985"/>
      <c r="R2122" s="985"/>
      <c r="S2122" s="985"/>
      <c r="T2122" s="985"/>
      <c r="U2122" s="985"/>
      <c r="V2122" s="985"/>
      <c r="W2122" s="985"/>
    </row>
    <row r="2123" ht="22.5" hidden="1" customHeight="1">
      <c r="B2123" s="992"/>
      <c r="C2123" s="992"/>
      <c r="D2123" s="1004">
        <f>sumif('الواردات'!H:H,A2123,'الواردات'!L:L)</f>
        <v>0</v>
      </c>
      <c r="E2123" s="999"/>
      <c r="F2123" s="999"/>
      <c r="H2123" s="985"/>
      <c r="I2123" s="985"/>
      <c r="J2123" s="985"/>
      <c r="K2123" s="985"/>
      <c r="L2123" s="985"/>
      <c r="M2123" s="985"/>
      <c r="N2123" s="985"/>
      <c r="P2123" s="985"/>
      <c r="Q2123" s="985"/>
      <c r="R2123" s="985"/>
      <c r="S2123" s="985"/>
      <c r="T2123" s="985"/>
      <c r="U2123" s="985"/>
      <c r="V2123" s="985"/>
      <c r="W2123" s="985"/>
    </row>
    <row r="2124" ht="22.5" hidden="1" customHeight="1">
      <c r="B2124" s="992"/>
      <c r="C2124" s="992"/>
      <c r="D2124" s="1004">
        <f>sumif('الواردات'!H:H,A2124,'الواردات'!L:L)</f>
        <v>0</v>
      </c>
      <c r="E2124" s="999"/>
      <c r="F2124" s="999"/>
      <c r="H2124" s="985"/>
      <c r="I2124" s="985"/>
      <c r="J2124" s="985"/>
      <c r="K2124" s="985"/>
      <c r="L2124" s="985"/>
      <c r="M2124" s="985"/>
      <c r="N2124" s="985"/>
      <c r="P2124" s="985"/>
      <c r="Q2124" s="985"/>
      <c r="R2124" s="985"/>
      <c r="S2124" s="985"/>
      <c r="T2124" s="985"/>
      <c r="U2124" s="985"/>
      <c r="V2124" s="985"/>
      <c r="W2124" s="985"/>
    </row>
    <row r="2125" ht="22.5" hidden="1" customHeight="1">
      <c r="B2125" s="992"/>
      <c r="C2125" s="992"/>
      <c r="D2125" s="1004">
        <f>sumif('الواردات'!H:H,A2125,'الواردات'!L:L)</f>
        <v>0</v>
      </c>
      <c r="E2125" s="999"/>
      <c r="F2125" s="999"/>
      <c r="H2125" s="985"/>
      <c r="I2125" s="985"/>
      <c r="J2125" s="985"/>
      <c r="K2125" s="985"/>
      <c r="L2125" s="985"/>
      <c r="M2125" s="985"/>
      <c r="N2125" s="985"/>
      <c r="P2125" s="985"/>
      <c r="Q2125" s="985"/>
      <c r="R2125" s="985"/>
      <c r="S2125" s="985"/>
      <c r="T2125" s="985"/>
      <c r="U2125" s="985"/>
      <c r="V2125" s="985"/>
      <c r="W2125" s="985"/>
    </row>
    <row r="2126" ht="22.5" hidden="1" customHeight="1">
      <c r="B2126" s="992"/>
      <c r="C2126" s="992"/>
      <c r="D2126" s="1004">
        <f>sumif('الواردات'!H:H,A2126,'الواردات'!L:L)</f>
        <v>0</v>
      </c>
      <c r="E2126" s="999"/>
      <c r="F2126" s="999"/>
      <c r="H2126" s="985"/>
      <c r="I2126" s="985"/>
      <c r="J2126" s="985"/>
      <c r="K2126" s="985"/>
      <c r="L2126" s="985"/>
      <c r="M2126" s="985"/>
      <c r="N2126" s="985"/>
      <c r="P2126" s="985"/>
      <c r="Q2126" s="985"/>
      <c r="R2126" s="985"/>
      <c r="S2126" s="985"/>
      <c r="T2126" s="985"/>
      <c r="U2126" s="985"/>
      <c r="V2126" s="985"/>
      <c r="W2126" s="985"/>
    </row>
    <row r="2127" ht="22.5" hidden="1" customHeight="1">
      <c r="B2127" s="992"/>
      <c r="C2127" s="992"/>
      <c r="D2127" s="1004">
        <f>sumif('الواردات'!H:H,A2127,'الواردات'!L:L)</f>
        <v>0</v>
      </c>
      <c r="E2127" s="999"/>
      <c r="F2127" s="999"/>
      <c r="H2127" s="985"/>
      <c r="I2127" s="985"/>
      <c r="J2127" s="985"/>
      <c r="K2127" s="985"/>
      <c r="L2127" s="985"/>
      <c r="M2127" s="985"/>
      <c r="N2127" s="985"/>
      <c r="P2127" s="985"/>
      <c r="Q2127" s="985"/>
      <c r="R2127" s="985"/>
      <c r="S2127" s="985"/>
      <c r="T2127" s="985"/>
      <c r="U2127" s="985"/>
      <c r="V2127" s="985"/>
      <c r="W2127" s="985"/>
    </row>
    <row r="2128" ht="22.5" hidden="1" customHeight="1">
      <c r="B2128" s="992"/>
      <c r="C2128" s="992"/>
      <c r="D2128" s="1004">
        <f>sumif('الواردات'!H:H,A2128,'الواردات'!L:L)</f>
        <v>0</v>
      </c>
      <c r="E2128" s="999"/>
      <c r="F2128" s="999"/>
      <c r="H2128" s="985"/>
      <c r="I2128" s="985"/>
      <c r="J2128" s="985"/>
      <c r="K2128" s="985"/>
      <c r="L2128" s="985"/>
      <c r="M2128" s="985"/>
      <c r="N2128" s="985"/>
      <c r="P2128" s="985"/>
      <c r="Q2128" s="985"/>
      <c r="R2128" s="985"/>
      <c r="S2128" s="985"/>
      <c r="T2128" s="985"/>
      <c r="U2128" s="985"/>
      <c r="V2128" s="985"/>
      <c r="W2128" s="985"/>
    </row>
    <row r="2129" ht="22.5" hidden="1" customHeight="1">
      <c r="B2129" s="992"/>
      <c r="C2129" s="992"/>
      <c r="D2129" s="1004">
        <f>sumif('الواردات'!H:H,A2129,'الواردات'!L:L)</f>
        <v>0</v>
      </c>
      <c r="E2129" s="999"/>
      <c r="F2129" s="999"/>
      <c r="H2129" s="985"/>
      <c r="I2129" s="985"/>
      <c r="J2129" s="985"/>
      <c r="K2129" s="985"/>
      <c r="L2129" s="985"/>
      <c r="M2129" s="985"/>
      <c r="N2129" s="985"/>
      <c r="P2129" s="985"/>
      <c r="Q2129" s="985"/>
      <c r="R2129" s="985"/>
      <c r="S2129" s="985"/>
      <c r="T2129" s="985"/>
      <c r="U2129" s="985"/>
      <c r="V2129" s="985"/>
      <c r="W2129" s="985"/>
    </row>
    <row r="2130" ht="22.5" hidden="1" customHeight="1">
      <c r="B2130" s="992"/>
      <c r="C2130" s="992"/>
      <c r="D2130" s="1004">
        <f>sumif('الواردات'!H:H,A2130,'الواردات'!L:L)</f>
        <v>0</v>
      </c>
      <c r="E2130" s="999"/>
      <c r="F2130" s="999"/>
      <c r="H2130" s="985"/>
      <c r="I2130" s="985"/>
      <c r="J2130" s="985"/>
      <c r="K2130" s="985"/>
      <c r="L2130" s="985"/>
      <c r="M2130" s="985"/>
      <c r="N2130" s="985"/>
      <c r="P2130" s="985"/>
      <c r="Q2130" s="985"/>
      <c r="R2130" s="985"/>
      <c r="S2130" s="985"/>
      <c r="T2130" s="985"/>
      <c r="U2130" s="985"/>
      <c r="V2130" s="985"/>
      <c r="W2130" s="985"/>
    </row>
    <row r="2131" ht="22.5" hidden="1" customHeight="1">
      <c r="B2131" s="992"/>
      <c r="C2131" s="992"/>
      <c r="D2131" s="1004">
        <f>sumif('الواردات'!H:H,A2131,'الواردات'!L:L)</f>
        <v>0</v>
      </c>
      <c r="E2131" s="999"/>
      <c r="F2131" s="999"/>
      <c r="H2131" s="985"/>
      <c r="I2131" s="985"/>
      <c r="J2131" s="985"/>
      <c r="K2131" s="985"/>
      <c r="L2131" s="985"/>
      <c r="M2131" s="985"/>
      <c r="N2131" s="985"/>
      <c r="P2131" s="985"/>
      <c r="Q2131" s="985"/>
      <c r="R2131" s="985"/>
      <c r="S2131" s="985"/>
      <c r="T2131" s="985"/>
      <c r="U2131" s="985"/>
      <c r="V2131" s="985"/>
      <c r="W2131" s="985"/>
    </row>
    <row r="2132" ht="22.5" hidden="1" customHeight="1">
      <c r="B2132" s="992"/>
      <c r="C2132" s="992"/>
      <c r="D2132" s="1004">
        <f>sumif('الواردات'!H:H,A2132,'الواردات'!L:L)</f>
        <v>0</v>
      </c>
      <c r="E2132" s="999"/>
      <c r="F2132" s="999"/>
      <c r="H2132" s="985"/>
      <c r="I2132" s="985"/>
      <c r="J2132" s="985"/>
      <c r="K2132" s="985"/>
      <c r="L2132" s="985"/>
      <c r="M2132" s="985"/>
      <c r="N2132" s="985"/>
      <c r="P2132" s="985"/>
      <c r="Q2132" s="985"/>
      <c r="R2132" s="985"/>
      <c r="S2132" s="985"/>
      <c r="T2132" s="985"/>
      <c r="U2132" s="985"/>
      <c r="V2132" s="985"/>
      <c r="W2132" s="985"/>
    </row>
    <row r="2133" ht="22.5" hidden="1" customHeight="1">
      <c r="B2133" s="992"/>
      <c r="C2133" s="992"/>
      <c r="D2133" s="1004">
        <f>sumif('الواردات'!H:H,A2133,'الواردات'!L:L)</f>
        <v>0</v>
      </c>
      <c r="E2133" s="999"/>
      <c r="F2133" s="999"/>
      <c r="H2133" s="985"/>
      <c r="I2133" s="985"/>
      <c r="J2133" s="985"/>
      <c r="K2133" s="985"/>
      <c r="L2133" s="985"/>
      <c r="M2133" s="985"/>
      <c r="N2133" s="985"/>
      <c r="P2133" s="985"/>
      <c r="Q2133" s="985"/>
      <c r="R2133" s="985"/>
      <c r="S2133" s="985"/>
      <c r="T2133" s="985"/>
      <c r="U2133" s="985"/>
      <c r="V2133" s="985"/>
      <c r="W2133" s="985"/>
    </row>
    <row r="2134" ht="22.5" hidden="1" customHeight="1">
      <c r="B2134" s="992"/>
      <c r="C2134" s="992"/>
      <c r="D2134" s="1004">
        <f>sumif('الواردات'!H:H,A2134,'الواردات'!L:L)</f>
        <v>0</v>
      </c>
      <c r="E2134" s="999"/>
      <c r="F2134" s="999"/>
      <c r="H2134" s="985"/>
      <c r="I2134" s="985"/>
      <c r="J2134" s="985"/>
      <c r="K2134" s="985"/>
      <c r="L2134" s="985"/>
      <c r="M2134" s="985"/>
      <c r="N2134" s="985"/>
      <c r="P2134" s="985"/>
      <c r="Q2134" s="985"/>
      <c r="R2134" s="985"/>
      <c r="S2134" s="985"/>
      <c r="T2134" s="985"/>
      <c r="U2134" s="985"/>
      <c r="V2134" s="985"/>
      <c r="W2134" s="985"/>
    </row>
    <row r="2135" ht="22.5" hidden="1" customHeight="1">
      <c r="B2135" s="992"/>
      <c r="C2135" s="992"/>
      <c r="D2135" s="1004">
        <f>sumif('الواردات'!H:H,A2135,'الواردات'!L:L)</f>
        <v>0</v>
      </c>
      <c r="E2135" s="999"/>
      <c r="F2135" s="999"/>
      <c r="H2135" s="985"/>
      <c r="I2135" s="985"/>
      <c r="J2135" s="985"/>
      <c r="K2135" s="985"/>
      <c r="L2135" s="985"/>
      <c r="M2135" s="985"/>
      <c r="N2135" s="985"/>
      <c r="P2135" s="985"/>
      <c r="Q2135" s="985"/>
      <c r="R2135" s="985"/>
      <c r="S2135" s="985"/>
      <c r="T2135" s="985"/>
      <c r="U2135" s="985"/>
      <c r="V2135" s="985"/>
      <c r="W2135" s="985"/>
    </row>
    <row r="2136" ht="22.5" hidden="1" customHeight="1">
      <c r="B2136" s="992"/>
      <c r="C2136" s="992"/>
      <c r="D2136" s="1004">
        <f>sumif('الواردات'!H:H,A2136,'الواردات'!L:L)</f>
        <v>0</v>
      </c>
      <c r="E2136" s="999"/>
      <c r="F2136" s="999"/>
      <c r="H2136" s="985"/>
      <c r="I2136" s="985"/>
      <c r="J2136" s="985"/>
      <c r="K2136" s="985"/>
      <c r="L2136" s="985"/>
      <c r="M2136" s="985"/>
      <c r="N2136" s="985"/>
      <c r="P2136" s="985"/>
      <c r="Q2136" s="985"/>
      <c r="R2136" s="985"/>
      <c r="S2136" s="985"/>
      <c r="T2136" s="985"/>
      <c r="U2136" s="985"/>
      <c r="V2136" s="985"/>
      <c r="W2136" s="985"/>
    </row>
    <row r="2137" ht="22.5" hidden="1" customHeight="1">
      <c r="B2137" s="992"/>
      <c r="C2137" s="992"/>
      <c r="D2137" s="1004">
        <f>sumif('الواردات'!H:H,A2137,'الواردات'!L:L)</f>
        <v>0</v>
      </c>
      <c r="E2137" s="999"/>
      <c r="F2137" s="999"/>
      <c r="H2137" s="985"/>
      <c r="I2137" s="985"/>
      <c r="J2137" s="985"/>
      <c r="K2137" s="985"/>
      <c r="L2137" s="985"/>
      <c r="M2137" s="985"/>
      <c r="N2137" s="985"/>
      <c r="P2137" s="985"/>
      <c r="Q2137" s="985"/>
      <c r="R2137" s="985"/>
      <c r="S2137" s="985"/>
      <c r="T2137" s="985"/>
      <c r="U2137" s="985"/>
      <c r="V2137" s="985"/>
      <c r="W2137" s="985"/>
    </row>
    <row r="2138" ht="22.5" hidden="1" customHeight="1">
      <c r="B2138" s="992"/>
      <c r="C2138" s="992"/>
      <c r="D2138" s="1004">
        <f>sumif('الواردات'!H:H,A2138,'الواردات'!L:L)</f>
        <v>0</v>
      </c>
      <c r="E2138" s="999"/>
      <c r="F2138" s="999"/>
      <c r="H2138" s="985"/>
      <c r="I2138" s="985"/>
      <c r="J2138" s="985"/>
      <c r="K2138" s="985"/>
      <c r="L2138" s="985"/>
      <c r="M2138" s="985"/>
      <c r="N2138" s="985"/>
      <c r="P2138" s="985"/>
      <c r="Q2138" s="985"/>
      <c r="R2138" s="985"/>
      <c r="S2138" s="985"/>
      <c r="T2138" s="985"/>
      <c r="U2138" s="985"/>
      <c r="V2138" s="985"/>
      <c r="W2138" s="985"/>
    </row>
    <row r="2139" ht="22.5" hidden="1" customHeight="1">
      <c r="B2139" s="992"/>
      <c r="C2139" s="992"/>
      <c r="D2139" s="1004">
        <f>sumif('الواردات'!H:H,A2139,'الواردات'!L:L)</f>
        <v>0</v>
      </c>
      <c r="E2139" s="999"/>
      <c r="F2139" s="999"/>
      <c r="H2139" s="985"/>
      <c r="I2139" s="985"/>
      <c r="J2139" s="985"/>
      <c r="K2139" s="985"/>
      <c r="L2139" s="985"/>
      <c r="M2139" s="985"/>
      <c r="N2139" s="985"/>
      <c r="P2139" s="985"/>
      <c r="Q2139" s="985"/>
      <c r="R2139" s="985"/>
      <c r="S2139" s="985"/>
      <c r="T2139" s="985"/>
      <c r="U2139" s="985"/>
      <c r="V2139" s="985"/>
      <c r="W2139" s="985"/>
    </row>
    <row r="2140" ht="22.5" hidden="1" customHeight="1">
      <c r="B2140" s="992"/>
      <c r="C2140" s="992"/>
      <c r="D2140" s="1004">
        <f>sumif('الواردات'!H:H,A2140,'الواردات'!L:L)</f>
        <v>0</v>
      </c>
      <c r="E2140" s="999"/>
      <c r="F2140" s="999"/>
      <c r="H2140" s="985"/>
      <c r="I2140" s="985"/>
      <c r="J2140" s="985"/>
      <c r="K2140" s="985"/>
      <c r="L2140" s="985"/>
      <c r="M2140" s="985"/>
      <c r="N2140" s="985"/>
      <c r="P2140" s="985"/>
      <c r="Q2140" s="985"/>
      <c r="R2140" s="985"/>
      <c r="S2140" s="985"/>
      <c r="T2140" s="985"/>
      <c r="U2140" s="985"/>
      <c r="V2140" s="985"/>
      <c r="W2140" s="985"/>
    </row>
    <row r="2141" ht="22.5" hidden="1" customHeight="1">
      <c r="B2141" s="992"/>
      <c r="C2141" s="992"/>
      <c r="D2141" s="1004">
        <f>sumif('الواردات'!H:H,A2141,'الواردات'!L:L)</f>
        <v>0</v>
      </c>
      <c r="E2141" s="999"/>
      <c r="F2141" s="999"/>
      <c r="H2141" s="985"/>
      <c r="I2141" s="985"/>
      <c r="J2141" s="985"/>
      <c r="K2141" s="985"/>
      <c r="L2141" s="985"/>
      <c r="M2141" s="985"/>
      <c r="N2141" s="985"/>
      <c r="P2141" s="985"/>
      <c r="Q2141" s="985"/>
      <c r="R2141" s="985"/>
      <c r="S2141" s="985"/>
      <c r="T2141" s="985"/>
      <c r="U2141" s="985"/>
      <c r="V2141" s="985"/>
      <c r="W2141" s="985"/>
    </row>
    <row r="2142" ht="22.5" hidden="1" customHeight="1">
      <c r="B2142" s="992"/>
      <c r="C2142" s="992"/>
      <c r="D2142" s="1004">
        <f>sumif('الواردات'!H:H,A2142,'الواردات'!L:L)</f>
        <v>0</v>
      </c>
      <c r="E2142" s="999"/>
      <c r="F2142" s="999"/>
      <c r="H2142" s="985"/>
      <c r="I2142" s="985"/>
      <c r="J2142" s="985"/>
      <c r="K2142" s="985"/>
      <c r="L2142" s="985"/>
      <c r="M2142" s="985"/>
      <c r="N2142" s="985"/>
      <c r="P2142" s="985"/>
      <c r="Q2142" s="985"/>
      <c r="R2142" s="985"/>
      <c r="S2142" s="985"/>
      <c r="T2142" s="985"/>
      <c r="U2142" s="985"/>
      <c r="V2142" s="985"/>
      <c r="W2142" s="985"/>
    </row>
    <row r="2143" ht="22.5" hidden="1" customHeight="1">
      <c r="B2143" s="992"/>
      <c r="C2143" s="992"/>
      <c r="D2143" s="1004">
        <f>sumif('الواردات'!H:H,A2143,'الواردات'!L:L)</f>
        <v>0</v>
      </c>
      <c r="E2143" s="999"/>
      <c r="F2143" s="999"/>
      <c r="H2143" s="985"/>
      <c r="I2143" s="985"/>
      <c r="J2143" s="985"/>
      <c r="K2143" s="985"/>
      <c r="L2143" s="985"/>
      <c r="M2143" s="985"/>
      <c r="N2143" s="985"/>
      <c r="P2143" s="985"/>
      <c r="Q2143" s="985"/>
      <c r="R2143" s="985"/>
      <c r="S2143" s="985"/>
      <c r="T2143" s="985"/>
      <c r="U2143" s="985"/>
      <c r="V2143" s="985"/>
      <c r="W2143" s="985"/>
    </row>
    <row r="2144" ht="22.5" hidden="1" customHeight="1">
      <c r="B2144" s="992"/>
      <c r="C2144" s="992"/>
      <c r="D2144" s="1004">
        <f>sumif('الواردات'!H:H,A2144,'الواردات'!L:L)</f>
        <v>0</v>
      </c>
      <c r="E2144" s="999"/>
      <c r="F2144" s="999"/>
      <c r="H2144" s="985"/>
      <c r="I2144" s="985"/>
      <c r="J2144" s="985"/>
      <c r="K2144" s="985"/>
      <c r="L2144" s="985"/>
      <c r="M2144" s="985"/>
      <c r="N2144" s="985"/>
      <c r="P2144" s="985"/>
      <c r="Q2144" s="985"/>
      <c r="R2144" s="985"/>
      <c r="S2144" s="985"/>
      <c r="T2144" s="985"/>
      <c r="U2144" s="985"/>
      <c r="V2144" s="985"/>
      <c r="W2144" s="985"/>
    </row>
    <row r="2145" ht="22.5" hidden="1" customHeight="1">
      <c r="B2145" s="992"/>
      <c r="C2145" s="992"/>
      <c r="D2145" s="1004">
        <f>sumif('الواردات'!H:H,A2145,'الواردات'!L:L)</f>
        <v>0</v>
      </c>
      <c r="E2145" s="999"/>
      <c r="F2145" s="999"/>
      <c r="H2145" s="985"/>
      <c r="I2145" s="985"/>
      <c r="J2145" s="985"/>
      <c r="K2145" s="985"/>
      <c r="L2145" s="985"/>
      <c r="M2145" s="985"/>
      <c r="N2145" s="985"/>
      <c r="P2145" s="985"/>
      <c r="Q2145" s="985"/>
      <c r="R2145" s="985"/>
      <c r="S2145" s="985"/>
      <c r="T2145" s="985"/>
      <c r="U2145" s="985"/>
      <c r="V2145" s="985"/>
      <c r="W2145" s="985"/>
    </row>
    <row r="2146" ht="22.5" hidden="1" customHeight="1">
      <c r="B2146" s="992"/>
      <c r="C2146" s="992"/>
      <c r="D2146" s="1004">
        <f>sumif('الواردات'!H:H,A2146,'الواردات'!L:L)</f>
        <v>0</v>
      </c>
      <c r="E2146" s="999"/>
      <c r="F2146" s="999"/>
      <c r="H2146" s="985"/>
      <c r="I2146" s="985"/>
      <c r="J2146" s="985"/>
      <c r="K2146" s="985"/>
      <c r="L2146" s="985"/>
      <c r="M2146" s="985"/>
      <c r="N2146" s="985"/>
      <c r="P2146" s="985"/>
      <c r="Q2146" s="985"/>
      <c r="R2146" s="985"/>
      <c r="S2146" s="985"/>
      <c r="T2146" s="985"/>
      <c r="U2146" s="985"/>
      <c r="V2146" s="985"/>
      <c r="W2146" s="985"/>
    </row>
    <row r="2147" ht="22.5" hidden="1" customHeight="1">
      <c r="B2147" s="992"/>
      <c r="C2147" s="992"/>
      <c r="D2147" s="1004">
        <f>sumif('الواردات'!H:H,A2147,'الواردات'!L:L)</f>
        <v>0</v>
      </c>
      <c r="E2147" s="999"/>
      <c r="F2147" s="999"/>
      <c r="H2147" s="985"/>
      <c r="I2147" s="985"/>
      <c r="J2147" s="985"/>
      <c r="K2147" s="985"/>
      <c r="L2147" s="985"/>
      <c r="M2147" s="985"/>
      <c r="N2147" s="985"/>
      <c r="P2147" s="985"/>
      <c r="Q2147" s="985"/>
      <c r="R2147" s="985"/>
      <c r="S2147" s="985"/>
      <c r="T2147" s="985"/>
      <c r="U2147" s="985"/>
      <c r="V2147" s="985"/>
      <c r="W2147" s="985"/>
    </row>
    <row r="2148" ht="22.5" hidden="1" customHeight="1">
      <c r="B2148" s="992"/>
      <c r="C2148" s="992"/>
      <c r="D2148" s="1004">
        <f>sumif('الواردات'!H:H,A2148,'الواردات'!L:L)</f>
        <v>0</v>
      </c>
      <c r="E2148" s="999"/>
      <c r="F2148" s="999"/>
      <c r="H2148" s="985"/>
      <c r="I2148" s="985"/>
      <c r="J2148" s="985"/>
      <c r="K2148" s="985"/>
      <c r="L2148" s="985"/>
      <c r="M2148" s="985"/>
      <c r="N2148" s="985"/>
      <c r="P2148" s="985"/>
      <c r="Q2148" s="985"/>
      <c r="R2148" s="985"/>
      <c r="S2148" s="985"/>
      <c r="T2148" s="985"/>
      <c r="U2148" s="985"/>
      <c r="V2148" s="985"/>
      <c r="W2148" s="985"/>
    </row>
    <row r="2149" ht="22.5" hidden="1" customHeight="1">
      <c r="B2149" s="992"/>
      <c r="C2149" s="992"/>
      <c r="D2149" s="1004">
        <f>sumif('الواردات'!H:H,A2149,'الواردات'!L:L)</f>
        <v>0</v>
      </c>
      <c r="E2149" s="999"/>
      <c r="F2149" s="999"/>
      <c r="H2149" s="985"/>
      <c r="I2149" s="985"/>
      <c r="J2149" s="985"/>
      <c r="K2149" s="985"/>
      <c r="L2149" s="985"/>
      <c r="M2149" s="985"/>
      <c r="N2149" s="985"/>
      <c r="P2149" s="985"/>
      <c r="Q2149" s="985"/>
      <c r="R2149" s="985"/>
      <c r="S2149" s="985"/>
      <c r="T2149" s="985"/>
      <c r="U2149" s="985"/>
      <c r="V2149" s="985"/>
      <c r="W2149" s="985"/>
    </row>
    <row r="2150" ht="22.5" hidden="1" customHeight="1">
      <c r="B2150" s="992"/>
      <c r="C2150" s="992"/>
      <c r="D2150" s="1004">
        <f>sumif('الواردات'!H:H,A2150,'الواردات'!L:L)</f>
        <v>0</v>
      </c>
      <c r="E2150" s="999"/>
      <c r="F2150" s="999"/>
      <c r="H2150" s="985"/>
      <c r="I2150" s="985"/>
      <c r="J2150" s="985"/>
      <c r="K2150" s="985"/>
      <c r="L2150" s="985"/>
      <c r="M2150" s="985"/>
      <c r="N2150" s="985"/>
      <c r="P2150" s="985"/>
      <c r="Q2150" s="985"/>
      <c r="R2150" s="985"/>
      <c r="S2150" s="985"/>
      <c r="T2150" s="985"/>
      <c r="U2150" s="985"/>
      <c r="V2150" s="985"/>
      <c r="W2150" s="985"/>
    </row>
    <row r="2151" ht="22.5" hidden="1" customHeight="1">
      <c r="B2151" s="992"/>
      <c r="C2151" s="992"/>
      <c r="D2151" s="1004">
        <f>sumif('الواردات'!H:H,A2151,'الواردات'!L:L)</f>
        <v>0</v>
      </c>
      <c r="E2151" s="999"/>
      <c r="F2151" s="999"/>
      <c r="H2151" s="985"/>
      <c r="I2151" s="985"/>
      <c r="J2151" s="985"/>
      <c r="K2151" s="985"/>
      <c r="L2151" s="985"/>
      <c r="M2151" s="985"/>
      <c r="N2151" s="985"/>
      <c r="P2151" s="985"/>
      <c r="Q2151" s="985"/>
      <c r="R2151" s="985"/>
      <c r="S2151" s="985"/>
      <c r="T2151" s="985"/>
      <c r="U2151" s="985"/>
      <c r="V2151" s="985"/>
      <c r="W2151" s="985"/>
    </row>
    <row r="2152" ht="22.5" hidden="1" customHeight="1">
      <c r="B2152" s="992"/>
      <c r="C2152" s="992"/>
      <c r="D2152" s="1004">
        <f>sumif('الواردات'!H:H,A2152,'الواردات'!L:L)</f>
        <v>0</v>
      </c>
      <c r="E2152" s="999"/>
      <c r="F2152" s="999"/>
      <c r="H2152" s="985"/>
      <c r="I2152" s="985"/>
      <c r="J2152" s="985"/>
      <c r="K2152" s="985"/>
      <c r="L2152" s="985"/>
      <c r="M2152" s="985"/>
      <c r="N2152" s="985"/>
      <c r="P2152" s="985"/>
      <c r="Q2152" s="985"/>
      <c r="R2152" s="985"/>
      <c r="S2152" s="985"/>
      <c r="T2152" s="985"/>
      <c r="U2152" s="985"/>
      <c r="V2152" s="985"/>
      <c r="W2152" s="985"/>
    </row>
    <row r="2153" ht="22.5" hidden="1" customHeight="1">
      <c r="B2153" s="992"/>
      <c r="C2153" s="992"/>
      <c r="D2153" s="1004">
        <f>sumif('الواردات'!H:H,A2153,'الواردات'!L:L)</f>
        <v>0</v>
      </c>
      <c r="E2153" s="999"/>
      <c r="F2153" s="999"/>
      <c r="H2153" s="985"/>
      <c r="I2153" s="985"/>
      <c r="J2153" s="985"/>
      <c r="K2153" s="985"/>
      <c r="L2153" s="985"/>
      <c r="M2153" s="985"/>
      <c r="N2153" s="985"/>
      <c r="P2153" s="985"/>
      <c r="Q2153" s="985"/>
      <c r="R2153" s="985"/>
      <c r="S2153" s="985"/>
      <c r="T2153" s="985"/>
      <c r="U2153" s="985"/>
      <c r="V2153" s="985"/>
      <c r="W2153" s="985"/>
    </row>
    <row r="2154" ht="22.5" hidden="1" customHeight="1">
      <c r="B2154" s="992"/>
      <c r="C2154" s="992"/>
      <c r="D2154" s="1004">
        <f>sumif('الواردات'!H:H,A2154,'الواردات'!L:L)</f>
        <v>0</v>
      </c>
      <c r="E2154" s="999"/>
      <c r="F2154" s="999"/>
      <c r="H2154" s="985"/>
      <c r="I2154" s="985"/>
      <c r="J2154" s="985"/>
      <c r="K2154" s="985"/>
      <c r="L2154" s="985"/>
      <c r="M2154" s="985"/>
      <c r="N2154" s="985"/>
      <c r="P2154" s="985"/>
      <c r="Q2154" s="985"/>
      <c r="R2154" s="985"/>
      <c r="S2154" s="985"/>
      <c r="T2154" s="985"/>
      <c r="U2154" s="985"/>
      <c r="V2154" s="985"/>
      <c r="W2154" s="985"/>
    </row>
    <row r="2155" ht="22.5" hidden="1" customHeight="1">
      <c r="B2155" s="992"/>
      <c r="C2155" s="992"/>
      <c r="D2155" s="1004">
        <f>sumif('الواردات'!H:H,A2155,'الواردات'!L:L)</f>
        <v>0</v>
      </c>
      <c r="E2155" s="999"/>
      <c r="F2155" s="999"/>
      <c r="H2155" s="985"/>
      <c r="I2155" s="985"/>
      <c r="J2155" s="985"/>
      <c r="K2155" s="985"/>
      <c r="L2155" s="985"/>
      <c r="M2155" s="985"/>
      <c r="N2155" s="985"/>
      <c r="P2155" s="985"/>
      <c r="Q2155" s="985"/>
      <c r="R2155" s="985"/>
      <c r="S2155" s="985"/>
      <c r="T2155" s="985"/>
      <c r="U2155" s="985"/>
      <c r="V2155" s="985"/>
      <c r="W2155" s="985"/>
    </row>
    <row r="2156" ht="22.5" hidden="1" customHeight="1">
      <c r="B2156" s="992"/>
      <c r="C2156" s="992"/>
      <c r="D2156" s="1004">
        <f>sumif('الواردات'!H:H,A2156,'الواردات'!L:L)</f>
        <v>0</v>
      </c>
      <c r="E2156" s="999"/>
      <c r="F2156" s="999"/>
      <c r="H2156" s="985"/>
      <c r="I2156" s="985"/>
      <c r="J2156" s="985"/>
      <c r="K2156" s="985"/>
      <c r="L2156" s="985"/>
      <c r="M2156" s="985"/>
      <c r="N2156" s="985"/>
      <c r="P2156" s="985"/>
      <c r="Q2156" s="985"/>
      <c r="R2156" s="985"/>
      <c r="S2156" s="985"/>
      <c r="T2156" s="985"/>
      <c r="U2156" s="985"/>
      <c r="V2156" s="985"/>
      <c r="W2156" s="985"/>
    </row>
    <row r="2157" ht="22.5" hidden="1" customHeight="1">
      <c r="B2157" s="992"/>
      <c r="C2157" s="992"/>
      <c r="D2157" s="1004">
        <f>sumif('الواردات'!H:H,A2157,'الواردات'!L:L)</f>
        <v>0</v>
      </c>
      <c r="E2157" s="999"/>
      <c r="F2157" s="999"/>
      <c r="H2157" s="985"/>
      <c r="I2157" s="985"/>
      <c r="J2157" s="985"/>
      <c r="K2157" s="985"/>
      <c r="L2157" s="985"/>
      <c r="M2157" s="985"/>
      <c r="N2157" s="985"/>
      <c r="P2157" s="985"/>
      <c r="Q2157" s="985"/>
      <c r="R2157" s="985"/>
      <c r="S2157" s="985"/>
      <c r="T2157" s="985"/>
      <c r="U2157" s="985"/>
      <c r="V2157" s="985"/>
      <c r="W2157" s="985"/>
    </row>
    <row r="2158" ht="22.5" hidden="1" customHeight="1">
      <c r="B2158" s="992"/>
      <c r="C2158" s="992"/>
      <c r="D2158" s="1004">
        <f>sumif('الواردات'!H:H,A2158,'الواردات'!L:L)</f>
        <v>0</v>
      </c>
      <c r="E2158" s="999"/>
      <c r="F2158" s="999"/>
      <c r="H2158" s="985"/>
      <c r="I2158" s="985"/>
      <c r="J2158" s="985"/>
      <c r="K2158" s="985"/>
      <c r="L2158" s="985"/>
      <c r="M2158" s="985"/>
      <c r="N2158" s="985"/>
      <c r="P2158" s="985"/>
      <c r="Q2158" s="985"/>
      <c r="R2158" s="985"/>
      <c r="S2158" s="985"/>
      <c r="T2158" s="985"/>
      <c r="U2158" s="985"/>
      <c r="V2158" s="985"/>
      <c r="W2158" s="985"/>
    </row>
    <row r="2159" ht="22.5" hidden="1" customHeight="1">
      <c r="B2159" s="992"/>
      <c r="C2159" s="992"/>
      <c r="D2159" s="1004">
        <f>sumif('الواردات'!H:H,A2159,'الواردات'!L:L)</f>
        <v>0</v>
      </c>
      <c r="E2159" s="999"/>
      <c r="F2159" s="999"/>
      <c r="H2159" s="985"/>
      <c r="I2159" s="985"/>
      <c r="J2159" s="985"/>
      <c r="K2159" s="985"/>
      <c r="L2159" s="985"/>
      <c r="M2159" s="985"/>
      <c r="N2159" s="985"/>
      <c r="P2159" s="985"/>
      <c r="Q2159" s="985"/>
      <c r="R2159" s="985"/>
      <c r="S2159" s="985"/>
      <c r="T2159" s="985"/>
      <c r="U2159" s="985"/>
      <c r="V2159" s="985"/>
      <c r="W2159" s="985"/>
    </row>
    <row r="2160" ht="22.5" hidden="1" customHeight="1">
      <c r="B2160" s="992"/>
      <c r="C2160" s="992"/>
      <c r="D2160" s="1004">
        <f>sumif('الواردات'!H:H,A2160,'الواردات'!L:L)</f>
        <v>0</v>
      </c>
      <c r="E2160" s="999"/>
      <c r="F2160" s="999"/>
      <c r="H2160" s="985"/>
      <c r="I2160" s="985"/>
      <c r="J2160" s="985"/>
      <c r="K2160" s="985"/>
      <c r="L2160" s="985"/>
      <c r="M2160" s="985"/>
      <c r="N2160" s="985"/>
      <c r="P2160" s="985"/>
      <c r="Q2160" s="985"/>
      <c r="R2160" s="985"/>
      <c r="S2160" s="985"/>
      <c r="T2160" s="985"/>
      <c r="U2160" s="985"/>
      <c r="V2160" s="985"/>
      <c r="W2160" s="985"/>
    </row>
    <row r="2161" ht="22.5" hidden="1" customHeight="1">
      <c r="B2161" s="992"/>
      <c r="C2161" s="992"/>
      <c r="D2161" s="1004">
        <f>sumif('الواردات'!H:H,A2161,'الواردات'!L:L)</f>
        <v>0</v>
      </c>
      <c r="E2161" s="999"/>
      <c r="F2161" s="999"/>
      <c r="H2161" s="985"/>
      <c r="I2161" s="985"/>
      <c r="J2161" s="985"/>
      <c r="K2161" s="985"/>
      <c r="L2161" s="985"/>
      <c r="M2161" s="985"/>
      <c r="N2161" s="985"/>
      <c r="P2161" s="985"/>
      <c r="Q2161" s="985"/>
      <c r="R2161" s="985"/>
      <c r="S2161" s="985"/>
      <c r="T2161" s="985"/>
      <c r="U2161" s="985"/>
      <c r="V2161" s="985"/>
      <c r="W2161" s="985"/>
    </row>
    <row r="2162" ht="22.5" hidden="1" customHeight="1">
      <c r="B2162" s="992"/>
      <c r="C2162" s="992"/>
      <c r="D2162" s="1004">
        <f>sumif('الواردات'!H:H,A2162,'الواردات'!L:L)</f>
        <v>0</v>
      </c>
      <c r="E2162" s="999"/>
      <c r="F2162" s="999"/>
      <c r="H2162" s="985"/>
      <c r="I2162" s="985"/>
      <c r="J2162" s="985"/>
      <c r="K2162" s="985"/>
      <c r="L2162" s="985"/>
      <c r="M2162" s="985"/>
      <c r="N2162" s="985"/>
      <c r="P2162" s="985"/>
      <c r="Q2162" s="985"/>
      <c r="R2162" s="985"/>
      <c r="S2162" s="985"/>
      <c r="T2162" s="985"/>
      <c r="U2162" s="985"/>
      <c r="V2162" s="985"/>
      <c r="W2162" s="985"/>
    </row>
    <row r="2163" ht="22.5" hidden="1" customHeight="1">
      <c r="B2163" s="992"/>
      <c r="C2163" s="992"/>
      <c r="D2163" s="1004">
        <f>sumif('الواردات'!H:H,A2163,'الواردات'!L:L)</f>
        <v>0</v>
      </c>
      <c r="E2163" s="999"/>
      <c r="F2163" s="999"/>
      <c r="H2163" s="985"/>
      <c r="I2163" s="985"/>
      <c r="J2163" s="985"/>
      <c r="K2163" s="985"/>
      <c r="L2163" s="985"/>
      <c r="M2163" s="985"/>
      <c r="N2163" s="985"/>
      <c r="P2163" s="985"/>
      <c r="Q2163" s="985"/>
      <c r="R2163" s="985"/>
      <c r="S2163" s="985"/>
      <c r="T2163" s="985"/>
      <c r="U2163" s="985"/>
      <c r="V2163" s="985"/>
      <c r="W2163" s="985"/>
    </row>
    <row r="2164" ht="22.5" hidden="1" customHeight="1">
      <c r="B2164" s="992"/>
      <c r="C2164" s="992"/>
      <c r="D2164" s="1004">
        <f>sumif('الواردات'!H:H,A2164,'الواردات'!L:L)</f>
        <v>0</v>
      </c>
      <c r="E2164" s="999"/>
      <c r="F2164" s="999"/>
      <c r="H2164" s="985"/>
      <c r="I2164" s="985"/>
      <c r="J2164" s="985"/>
      <c r="K2164" s="985"/>
      <c r="L2164" s="985"/>
      <c r="M2164" s="985"/>
      <c r="N2164" s="985"/>
      <c r="P2164" s="985"/>
      <c r="Q2164" s="985"/>
      <c r="R2164" s="985"/>
      <c r="S2164" s="985"/>
      <c r="T2164" s="985"/>
      <c r="U2164" s="985"/>
      <c r="V2164" s="985"/>
      <c r="W2164" s="985"/>
    </row>
    <row r="2165" ht="22.5" hidden="1" customHeight="1">
      <c r="B2165" s="992"/>
      <c r="C2165" s="992"/>
      <c r="D2165" s="1004">
        <f>sumif('الواردات'!H:H,A2165,'الواردات'!L:L)</f>
        <v>0</v>
      </c>
      <c r="E2165" s="999"/>
      <c r="F2165" s="999"/>
      <c r="H2165" s="985"/>
      <c r="I2165" s="985"/>
      <c r="J2165" s="985"/>
      <c r="K2165" s="985"/>
      <c r="L2165" s="985"/>
      <c r="M2165" s="985"/>
      <c r="N2165" s="985"/>
      <c r="P2165" s="985"/>
      <c r="Q2165" s="985"/>
      <c r="R2165" s="985"/>
      <c r="S2165" s="985"/>
      <c r="T2165" s="985"/>
      <c r="U2165" s="985"/>
      <c r="V2165" s="985"/>
      <c r="W2165" s="985"/>
    </row>
    <row r="2166" ht="22.5" hidden="1" customHeight="1">
      <c r="B2166" s="992"/>
      <c r="C2166" s="992"/>
      <c r="D2166" s="1004">
        <f>sumif('الواردات'!H:H,A2166,'الواردات'!L:L)</f>
        <v>0</v>
      </c>
      <c r="E2166" s="999"/>
      <c r="F2166" s="999"/>
      <c r="H2166" s="985"/>
      <c r="I2166" s="985"/>
      <c r="J2166" s="985"/>
      <c r="K2166" s="985"/>
      <c r="L2166" s="985"/>
      <c r="M2166" s="985"/>
      <c r="N2166" s="985"/>
      <c r="P2166" s="985"/>
      <c r="Q2166" s="985"/>
      <c r="R2166" s="985"/>
      <c r="S2166" s="985"/>
      <c r="T2166" s="985"/>
      <c r="U2166" s="985"/>
      <c r="V2166" s="985"/>
      <c r="W2166" s="985"/>
    </row>
    <row r="2167" ht="22.5" hidden="1" customHeight="1">
      <c r="B2167" s="992"/>
      <c r="C2167" s="992"/>
      <c r="D2167" s="1004">
        <f>sumif('الواردات'!H:H,A2167,'الواردات'!L:L)</f>
        <v>0</v>
      </c>
      <c r="E2167" s="999"/>
      <c r="F2167" s="999"/>
      <c r="H2167" s="985"/>
      <c r="I2167" s="985"/>
      <c r="J2167" s="985"/>
      <c r="K2167" s="985"/>
      <c r="L2167" s="985"/>
      <c r="M2167" s="985"/>
      <c r="N2167" s="985"/>
      <c r="P2167" s="985"/>
      <c r="Q2167" s="985"/>
      <c r="R2167" s="985"/>
      <c r="S2167" s="985"/>
      <c r="T2167" s="985"/>
      <c r="U2167" s="985"/>
      <c r="V2167" s="985"/>
      <c r="W2167" s="985"/>
    </row>
    <row r="2168" ht="22.5" hidden="1" customHeight="1">
      <c r="B2168" s="992"/>
      <c r="C2168" s="992"/>
      <c r="D2168" s="1004">
        <f>sumif('الواردات'!H:H,A2168,'الواردات'!L:L)</f>
        <v>0</v>
      </c>
      <c r="E2168" s="999"/>
      <c r="F2168" s="999"/>
      <c r="H2168" s="985"/>
      <c r="I2168" s="985"/>
      <c r="J2168" s="985"/>
      <c r="K2168" s="985"/>
      <c r="L2168" s="985"/>
      <c r="M2168" s="985"/>
      <c r="N2168" s="985"/>
      <c r="P2168" s="985"/>
      <c r="Q2168" s="985"/>
      <c r="R2168" s="985"/>
      <c r="S2168" s="985"/>
      <c r="T2168" s="985"/>
      <c r="U2168" s="985"/>
      <c r="V2168" s="985"/>
      <c r="W2168" s="985"/>
    </row>
    <row r="2169" ht="22.5" hidden="1" customHeight="1">
      <c r="B2169" s="992"/>
      <c r="C2169" s="992"/>
      <c r="D2169" s="1004">
        <f>sumif('الواردات'!H:H,A2169,'الواردات'!L:L)</f>
        <v>0</v>
      </c>
      <c r="E2169" s="999"/>
      <c r="F2169" s="999"/>
      <c r="H2169" s="985"/>
      <c r="I2169" s="985"/>
      <c r="J2169" s="985"/>
      <c r="K2169" s="985"/>
      <c r="L2169" s="985"/>
      <c r="M2169" s="985"/>
      <c r="N2169" s="985"/>
      <c r="P2169" s="985"/>
      <c r="Q2169" s="985"/>
      <c r="R2169" s="985"/>
      <c r="S2169" s="985"/>
      <c r="T2169" s="985"/>
      <c r="U2169" s="985"/>
      <c r="V2169" s="985"/>
      <c r="W2169" s="985"/>
    </row>
    <row r="2170" ht="22.5" hidden="1" customHeight="1">
      <c r="B2170" s="992"/>
      <c r="C2170" s="992"/>
      <c r="D2170" s="1004">
        <f>sumif('الواردات'!H:H,A2170,'الواردات'!L:L)</f>
        <v>0</v>
      </c>
      <c r="E2170" s="999"/>
      <c r="F2170" s="999"/>
      <c r="H2170" s="985"/>
      <c r="I2170" s="985"/>
      <c r="J2170" s="985"/>
      <c r="K2170" s="985"/>
      <c r="L2170" s="985"/>
      <c r="M2170" s="985"/>
      <c r="N2170" s="985"/>
      <c r="P2170" s="985"/>
      <c r="Q2170" s="985"/>
      <c r="R2170" s="985"/>
      <c r="S2170" s="985"/>
      <c r="T2170" s="985"/>
      <c r="U2170" s="985"/>
      <c r="V2170" s="985"/>
      <c r="W2170" s="985"/>
    </row>
    <row r="2171" ht="22.5" hidden="1" customHeight="1">
      <c r="B2171" s="992"/>
      <c r="C2171" s="992"/>
      <c r="D2171" s="1004">
        <f>sumif('الواردات'!H:H,A2171,'الواردات'!L:L)</f>
        <v>0</v>
      </c>
      <c r="E2171" s="999"/>
      <c r="F2171" s="999"/>
      <c r="H2171" s="985"/>
      <c r="I2171" s="985"/>
      <c r="J2171" s="985"/>
      <c r="K2171" s="985"/>
      <c r="L2171" s="985"/>
      <c r="M2171" s="985"/>
      <c r="N2171" s="985"/>
      <c r="P2171" s="985"/>
      <c r="Q2171" s="985"/>
      <c r="R2171" s="985"/>
      <c r="S2171" s="985"/>
      <c r="T2171" s="985"/>
      <c r="U2171" s="985"/>
      <c r="V2171" s="985"/>
      <c r="W2171" s="985"/>
    </row>
    <row r="2172" ht="22.5" hidden="1" customHeight="1">
      <c r="B2172" s="992"/>
      <c r="C2172" s="992"/>
      <c r="D2172" s="1004">
        <f>sumif('الواردات'!H:H,A2172,'الواردات'!L:L)</f>
        <v>0</v>
      </c>
      <c r="E2172" s="999"/>
      <c r="F2172" s="999"/>
      <c r="H2172" s="985"/>
      <c r="I2172" s="985"/>
      <c r="J2172" s="985"/>
      <c r="K2172" s="985"/>
      <c r="L2172" s="985"/>
      <c r="M2172" s="985"/>
      <c r="N2172" s="985"/>
      <c r="P2172" s="985"/>
      <c r="Q2172" s="985"/>
      <c r="R2172" s="985"/>
      <c r="S2172" s="985"/>
      <c r="T2172" s="985"/>
      <c r="U2172" s="985"/>
      <c r="V2172" s="985"/>
      <c r="W2172" s="985"/>
    </row>
    <row r="2173" ht="22.5" hidden="1" customHeight="1">
      <c r="B2173" s="992"/>
      <c r="C2173" s="992"/>
      <c r="D2173" s="1004">
        <f>sumif('الواردات'!H:H,A2173,'الواردات'!L:L)</f>
        <v>0</v>
      </c>
      <c r="E2173" s="999"/>
      <c r="F2173" s="999"/>
      <c r="H2173" s="985"/>
      <c r="I2173" s="985"/>
      <c r="J2173" s="985"/>
      <c r="K2173" s="985"/>
      <c r="L2173" s="985"/>
      <c r="M2173" s="985"/>
      <c r="N2173" s="985"/>
      <c r="P2173" s="985"/>
      <c r="Q2173" s="985"/>
      <c r="R2173" s="985"/>
      <c r="S2173" s="985"/>
      <c r="T2173" s="985"/>
      <c r="U2173" s="985"/>
      <c r="V2173" s="985"/>
      <c r="W2173" s="985"/>
    </row>
    <row r="2174" ht="22.5" hidden="1" customHeight="1">
      <c r="B2174" s="992"/>
      <c r="C2174" s="992"/>
      <c r="D2174" s="1004">
        <f>sumif('الواردات'!H:H,A2174,'الواردات'!L:L)</f>
        <v>0</v>
      </c>
      <c r="E2174" s="999"/>
      <c r="F2174" s="999"/>
      <c r="H2174" s="985"/>
      <c r="I2174" s="985"/>
      <c r="J2174" s="985"/>
      <c r="K2174" s="985"/>
      <c r="L2174" s="985"/>
      <c r="M2174" s="985"/>
      <c r="N2174" s="985"/>
      <c r="P2174" s="985"/>
      <c r="Q2174" s="985"/>
      <c r="R2174" s="985"/>
      <c r="S2174" s="985"/>
      <c r="T2174" s="985"/>
      <c r="U2174" s="985"/>
      <c r="V2174" s="985"/>
      <c r="W2174" s="985"/>
    </row>
    <row r="2175" ht="22.5" hidden="1" customHeight="1">
      <c r="B2175" s="992"/>
      <c r="C2175" s="992"/>
      <c r="D2175" s="1004">
        <f>sumif('الواردات'!H:H,A2175,'الواردات'!L:L)</f>
        <v>0</v>
      </c>
      <c r="E2175" s="999"/>
      <c r="F2175" s="999"/>
      <c r="H2175" s="985"/>
      <c r="I2175" s="985"/>
      <c r="J2175" s="985"/>
      <c r="K2175" s="985"/>
      <c r="L2175" s="985"/>
      <c r="M2175" s="985"/>
      <c r="N2175" s="985"/>
      <c r="P2175" s="985"/>
      <c r="Q2175" s="985"/>
      <c r="R2175" s="985"/>
      <c r="S2175" s="985"/>
      <c r="T2175" s="985"/>
      <c r="U2175" s="985"/>
      <c r="V2175" s="985"/>
      <c r="W2175" s="985"/>
    </row>
    <row r="2176" ht="22.5" hidden="1" customHeight="1">
      <c r="B2176" s="992"/>
      <c r="C2176" s="992"/>
      <c r="D2176" s="1004">
        <f>sumif('الواردات'!H:H,A2176,'الواردات'!L:L)</f>
        <v>0</v>
      </c>
      <c r="E2176" s="999"/>
      <c r="F2176" s="999"/>
      <c r="H2176" s="985"/>
      <c r="I2176" s="985"/>
      <c r="J2176" s="985"/>
      <c r="K2176" s="985"/>
      <c r="L2176" s="985"/>
      <c r="M2176" s="985"/>
      <c r="N2176" s="985"/>
      <c r="P2176" s="985"/>
      <c r="Q2176" s="985"/>
      <c r="R2176" s="985"/>
      <c r="S2176" s="985"/>
      <c r="T2176" s="985"/>
      <c r="U2176" s="985"/>
      <c r="V2176" s="985"/>
      <c r="W2176" s="985"/>
    </row>
    <row r="2177" ht="22.5" hidden="1" customHeight="1">
      <c r="B2177" s="992"/>
      <c r="C2177" s="992"/>
      <c r="D2177" s="1004">
        <f>sumif('الواردات'!H:H,A2177,'الواردات'!L:L)</f>
        <v>0</v>
      </c>
      <c r="E2177" s="999"/>
      <c r="F2177" s="999"/>
      <c r="H2177" s="985"/>
      <c r="I2177" s="985"/>
      <c r="J2177" s="985"/>
      <c r="K2177" s="985"/>
      <c r="L2177" s="985"/>
      <c r="M2177" s="985"/>
      <c r="N2177" s="985"/>
      <c r="P2177" s="985"/>
      <c r="Q2177" s="985"/>
      <c r="R2177" s="985"/>
      <c r="S2177" s="985"/>
      <c r="T2177" s="985"/>
      <c r="U2177" s="985"/>
      <c r="V2177" s="985"/>
      <c r="W2177" s="985"/>
    </row>
    <row r="2178" ht="22.5" hidden="1" customHeight="1">
      <c r="B2178" s="992"/>
      <c r="C2178" s="992"/>
      <c r="D2178" s="1004">
        <f>sumif('الواردات'!H:H,A2178,'الواردات'!L:L)</f>
        <v>0</v>
      </c>
      <c r="E2178" s="999"/>
      <c r="F2178" s="999"/>
      <c r="H2178" s="985"/>
      <c r="I2178" s="985"/>
      <c r="J2178" s="985"/>
      <c r="K2178" s="985"/>
      <c r="L2178" s="985"/>
      <c r="M2178" s="985"/>
      <c r="N2178" s="985"/>
      <c r="P2178" s="985"/>
      <c r="Q2178" s="985"/>
      <c r="R2178" s="985"/>
      <c r="S2178" s="985"/>
      <c r="T2178" s="985"/>
      <c r="U2178" s="985"/>
      <c r="V2178" s="985"/>
      <c r="W2178" s="985"/>
    </row>
    <row r="2179" ht="22.5" hidden="1" customHeight="1">
      <c r="B2179" s="992"/>
      <c r="C2179" s="992"/>
      <c r="D2179" s="1004">
        <f>sumif('الواردات'!H:H,A2179,'الواردات'!L:L)</f>
        <v>0</v>
      </c>
      <c r="E2179" s="999"/>
      <c r="F2179" s="999"/>
      <c r="H2179" s="985"/>
      <c r="I2179" s="985"/>
      <c r="J2179" s="985"/>
      <c r="K2179" s="985"/>
      <c r="L2179" s="985"/>
      <c r="M2179" s="985"/>
      <c r="N2179" s="985"/>
      <c r="P2179" s="985"/>
      <c r="Q2179" s="985"/>
      <c r="R2179" s="985"/>
      <c r="S2179" s="985"/>
      <c r="T2179" s="985"/>
      <c r="U2179" s="985"/>
      <c r="V2179" s="985"/>
      <c r="W2179" s="985"/>
    </row>
    <row r="2180" ht="22.5" hidden="1" customHeight="1">
      <c r="B2180" s="992"/>
      <c r="C2180" s="992"/>
      <c r="D2180" s="1004">
        <f>sumif('الواردات'!H:H,A2180,'الواردات'!L:L)</f>
        <v>0</v>
      </c>
      <c r="E2180" s="999"/>
      <c r="F2180" s="999"/>
      <c r="H2180" s="985"/>
      <c r="I2180" s="985"/>
      <c r="J2180" s="985"/>
      <c r="K2180" s="985"/>
      <c r="L2180" s="985"/>
      <c r="M2180" s="985"/>
      <c r="N2180" s="985"/>
      <c r="P2180" s="985"/>
      <c r="Q2180" s="985"/>
      <c r="R2180" s="985"/>
      <c r="S2180" s="985"/>
      <c r="T2180" s="985"/>
      <c r="U2180" s="985"/>
      <c r="V2180" s="985"/>
      <c r="W2180" s="985"/>
    </row>
    <row r="2181" ht="22.5" hidden="1" customHeight="1">
      <c r="B2181" s="992"/>
      <c r="C2181" s="992"/>
      <c r="D2181" s="1004">
        <f>sumif('الواردات'!H:H,A2181,'الواردات'!L:L)</f>
        <v>0</v>
      </c>
      <c r="E2181" s="999"/>
      <c r="F2181" s="999"/>
      <c r="H2181" s="985"/>
      <c r="I2181" s="985"/>
      <c r="J2181" s="985"/>
      <c r="K2181" s="985"/>
      <c r="L2181" s="985"/>
      <c r="M2181" s="985"/>
      <c r="N2181" s="985"/>
      <c r="P2181" s="985"/>
      <c r="Q2181" s="985"/>
      <c r="R2181" s="985"/>
      <c r="S2181" s="985"/>
      <c r="T2181" s="985"/>
      <c r="U2181" s="985"/>
      <c r="V2181" s="985"/>
      <c r="W2181" s="985"/>
    </row>
    <row r="2182" ht="22.5" hidden="1" customHeight="1">
      <c r="B2182" s="992"/>
      <c r="C2182" s="992"/>
      <c r="D2182" s="1004">
        <f>sumif('الواردات'!H:H,A2182,'الواردات'!L:L)</f>
        <v>0</v>
      </c>
      <c r="E2182" s="999"/>
      <c r="F2182" s="999"/>
      <c r="H2182" s="985"/>
      <c r="I2182" s="985"/>
      <c r="J2182" s="985"/>
      <c r="K2182" s="985"/>
      <c r="L2182" s="985"/>
      <c r="M2182" s="985"/>
      <c r="N2182" s="985"/>
      <c r="P2182" s="985"/>
      <c r="Q2182" s="985"/>
      <c r="R2182" s="985"/>
      <c r="S2182" s="985"/>
      <c r="T2182" s="985"/>
      <c r="U2182" s="985"/>
      <c r="V2182" s="985"/>
      <c r="W2182" s="985"/>
    </row>
    <row r="2183" ht="22.5" hidden="1" customHeight="1">
      <c r="B2183" s="992"/>
      <c r="C2183" s="992"/>
      <c r="D2183" s="1004">
        <f>sumif('الواردات'!H:H,A2183,'الواردات'!L:L)</f>
        <v>0</v>
      </c>
      <c r="E2183" s="999"/>
      <c r="F2183" s="999"/>
      <c r="H2183" s="985"/>
      <c r="I2183" s="985"/>
      <c r="J2183" s="985"/>
      <c r="K2183" s="985"/>
      <c r="L2183" s="985"/>
      <c r="M2183" s="985"/>
      <c r="N2183" s="985"/>
      <c r="P2183" s="985"/>
      <c r="Q2183" s="985"/>
      <c r="R2183" s="985"/>
      <c r="S2183" s="985"/>
      <c r="T2183" s="985"/>
      <c r="U2183" s="985"/>
      <c r="V2183" s="985"/>
      <c r="W2183" s="985"/>
    </row>
    <row r="2184" ht="22.5" hidden="1" customHeight="1">
      <c r="B2184" s="992"/>
      <c r="C2184" s="992"/>
      <c r="D2184" s="1004">
        <f>sumif('الواردات'!H:H,A2184,'الواردات'!L:L)</f>
        <v>0</v>
      </c>
      <c r="E2184" s="999"/>
      <c r="F2184" s="999"/>
      <c r="H2184" s="985"/>
      <c r="I2184" s="985"/>
      <c r="J2184" s="985"/>
      <c r="K2184" s="985"/>
      <c r="L2184" s="985"/>
      <c r="M2184" s="985"/>
      <c r="N2184" s="985"/>
      <c r="P2184" s="985"/>
      <c r="Q2184" s="985"/>
      <c r="R2184" s="985"/>
      <c r="S2184" s="985"/>
      <c r="T2184" s="985"/>
      <c r="U2184" s="985"/>
      <c r="V2184" s="985"/>
      <c r="W2184" s="985"/>
    </row>
    <row r="2185" ht="22.5" hidden="1" customHeight="1">
      <c r="B2185" s="992"/>
      <c r="C2185" s="992"/>
      <c r="D2185" s="1004">
        <f>sumif('الواردات'!H:H,A2185,'الواردات'!L:L)</f>
        <v>0</v>
      </c>
      <c r="E2185" s="999"/>
      <c r="F2185" s="999"/>
      <c r="H2185" s="985"/>
      <c r="I2185" s="985"/>
      <c r="J2185" s="985"/>
      <c r="K2185" s="985"/>
      <c r="L2185" s="985"/>
      <c r="M2185" s="985"/>
      <c r="N2185" s="985"/>
      <c r="P2185" s="985"/>
      <c r="Q2185" s="985"/>
      <c r="R2185" s="985"/>
      <c r="S2185" s="985"/>
      <c r="T2185" s="985"/>
      <c r="U2185" s="985"/>
      <c r="V2185" s="985"/>
      <c r="W2185" s="985"/>
    </row>
    <row r="2186" ht="22.5" hidden="1" customHeight="1">
      <c r="B2186" s="992"/>
      <c r="C2186" s="992"/>
      <c r="D2186" s="1004">
        <f>sumif('الواردات'!H:H,A2186,'الواردات'!L:L)</f>
        <v>0</v>
      </c>
      <c r="E2186" s="999"/>
      <c r="F2186" s="999"/>
      <c r="H2186" s="985"/>
      <c r="I2186" s="985"/>
      <c r="J2186" s="985"/>
      <c r="K2186" s="985"/>
      <c r="L2186" s="985"/>
      <c r="M2186" s="985"/>
      <c r="N2186" s="985"/>
      <c r="P2186" s="985"/>
      <c r="Q2186" s="985"/>
      <c r="R2186" s="985"/>
      <c r="S2186" s="985"/>
      <c r="T2186" s="985"/>
      <c r="U2186" s="985"/>
      <c r="V2186" s="985"/>
      <c r="W2186" s="985"/>
    </row>
    <row r="2187" ht="22.5" hidden="1" customHeight="1">
      <c r="B2187" s="992"/>
      <c r="C2187" s="992"/>
      <c r="D2187" s="1004">
        <f>sumif('الواردات'!H:H,A2187,'الواردات'!L:L)</f>
        <v>0</v>
      </c>
      <c r="E2187" s="999"/>
      <c r="F2187" s="999"/>
      <c r="H2187" s="985"/>
      <c r="I2187" s="985"/>
      <c r="J2187" s="985"/>
      <c r="K2187" s="985"/>
      <c r="L2187" s="985"/>
      <c r="M2187" s="985"/>
      <c r="N2187" s="985"/>
      <c r="P2187" s="985"/>
      <c r="Q2187" s="985"/>
      <c r="R2187" s="985"/>
      <c r="S2187" s="985"/>
      <c r="T2187" s="985"/>
      <c r="U2187" s="985"/>
      <c r="V2187" s="985"/>
      <c r="W2187" s="985"/>
    </row>
    <row r="2188" ht="22.5" hidden="1" customHeight="1">
      <c r="B2188" s="992"/>
      <c r="C2188" s="992"/>
      <c r="D2188" s="1004">
        <f>sumif('الواردات'!H:H,A2188,'الواردات'!L:L)</f>
        <v>0</v>
      </c>
      <c r="E2188" s="999"/>
      <c r="F2188" s="999"/>
      <c r="H2188" s="985"/>
      <c r="I2188" s="985"/>
      <c r="J2188" s="985"/>
      <c r="K2188" s="985"/>
      <c r="L2188" s="985"/>
      <c r="M2188" s="985"/>
      <c r="N2188" s="985"/>
      <c r="P2188" s="985"/>
      <c r="Q2188" s="985"/>
      <c r="R2188" s="985"/>
      <c r="S2188" s="985"/>
      <c r="T2188" s="985"/>
      <c r="U2188" s="985"/>
      <c r="V2188" s="985"/>
      <c r="W2188" s="985"/>
    </row>
    <row r="2189" ht="22.5" hidden="1" customHeight="1">
      <c r="B2189" s="992"/>
      <c r="C2189" s="992"/>
      <c r="D2189" s="1004">
        <f>sumif('الواردات'!H:H,A2189,'الواردات'!L:L)</f>
        <v>0</v>
      </c>
      <c r="E2189" s="999"/>
      <c r="F2189" s="999"/>
      <c r="H2189" s="985"/>
      <c r="I2189" s="985"/>
      <c r="J2189" s="985"/>
      <c r="K2189" s="985"/>
      <c r="L2189" s="985"/>
      <c r="M2189" s="985"/>
      <c r="N2189" s="985"/>
      <c r="P2189" s="985"/>
      <c r="Q2189" s="985"/>
      <c r="R2189" s="985"/>
      <c r="S2189" s="985"/>
      <c r="T2189" s="985"/>
      <c r="U2189" s="985"/>
      <c r="V2189" s="985"/>
      <c r="W2189" s="985"/>
    </row>
    <row r="2190" ht="22.5" hidden="1" customHeight="1">
      <c r="B2190" s="992"/>
      <c r="C2190" s="992"/>
      <c r="D2190" s="1004">
        <f>sumif('الواردات'!H:H,A2190,'الواردات'!L:L)</f>
        <v>0</v>
      </c>
      <c r="E2190" s="999"/>
      <c r="F2190" s="999"/>
      <c r="H2190" s="985"/>
      <c r="I2190" s="985"/>
      <c r="J2190" s="985"/>
      <c r="K2190" s="985"/>
      <c r="L2190" s="985"/>
      <c r="M2190" s="985"/>
      <c r="N2190" s="985"/>
      <c r="P2190" s="985"/>
      <c r="Q2190" s="985"/>
      <c r="R2190" s="985"/>
      <c r="S2190" s="985"/>
      <c r="T2190" s="985"/>
      <c r="U2190" s="985"/>
      <c r="V2190" s="985"/>
      <c r="W2190" s="985"/>
    </row>
    <row r="2191" ht="22.5" hidden="1" customHeight="1">
      <c r="B2191" s="992"/>
      <c r="C2191" s="992"/>
      <c r="D2191" s="1004">
        <f>sumif('الواردات'!H:H,A2191,'الواردات'!L:L)</f>
        <v>0</v>
      </c>
      <c r="E2191" s="999"/>
      <c r="F2191" s="999"/>
      <c r="H2191" s="985"/>
      <c r="I2191" s="985"/>
      <c r="J2191" s="985"/>
      <c r="K2191" s="985"/>
      <c r="L2191" s="985"/>
      <c r="M2191" s="985"/>
      <c r="N2191" s="985"/>
      <c r="P2191" s="985"/>
      <c r="Q2191" s="985"/>
      <c r="R2191" s="985"/>
      <c r="S2191" s="985"/>
      <c r="T2191" s="985"/>
      <c r="U2191" s="985"/>
      <c r="V2191" s="985"/>
      <c r="W2191" s="985"/>
    </row>
    <row r="2192" ht="22.5" hidden="1" customHeight="1">
      <c r="B2192" s="992"/>
      <c r="C2192" s="992"/>
      <c r="D2192" s="1004">
        <f>sumif('الواردات'!H:H,A2192,'الواردات'!L:L)</f>
        <v>0</v>
      </c>
      <c r="E2192" s="999"/>
      <c r="F2192" s="999"/>
      <c r="H2192" s="985"/>
      <c r="I2192" s="985"/>
      <c r="J2192" s="985"/>
      <c r="K2192" s="985"/>
      <c r="L2192" s="985"/>
      <c r="M2192" s="985"/>
      <c r="N2192" s="985"/>
      <c r="P2192" s="985"/>
      <c r="Q2192" s="985"/>
      <c r="R2192" s="985"/>
      <c r="S2192" s="985"/>
      <c r="T2192" s="985"/>
      <c r="U2192" s="985"/>
      <c r="V2192" s="985"/>
      <c r="W2192" s="985"/>
    </row>
    <row r="2193" ht="22.5" hidden="1" customHeight="1">
      <c r="B2193" s="992"/>
      <c r="C2193" s="992"/>
      <c r="D2193" s="1004">
        <f>sumif('الواردات'!H:H,A2193,'الواردات'!L:L)</f>
        <v>0</v>
      </c>
      <c r="E2193" s="999"/>
      <c r="F2193" s="999"/>
      <c r="H2193" s="985"/>
      <c r="I2193" s="985"/>
      <c r="J2193" s="985"/>
      <c r="K2193" s="985"/>
      <c r="L2193" s="985"/>
      <c r="M2193" s="985"/>
      <c r="N2193" s="985"/>
      <c r="P2193" s="985"/>
      <c r="Q2193" s="985"/>
      <c r="R2193" s="985"/>
      <c r="S2193" s="985"/>
      <c r="T2193" s="985"/>
      <c r="U2193" s="985"/>
      <c r="V2193" s="985"/>
      <c r="W2193" s="985"/>
    </row>
    <row r="2194" ht="22.5" hidden="1" customHeight="1">
      <c r="B2194" s="992"/>
      <c r="C2194" s="992"/>
      <c r="D2194" s="1004">
        <f>sumif('الواردات'!H:H,A2194,'الواردات'!L:L)</f>
        <v>0</v>
      </c>
      <c r="E2194" s="999"/>
      <c r="F2194" s="999"/>
      <c r="H2194" s="985"/>
      <c r="I2194" s="985"/>
      <c r="J2194" s="985"/>
      <c r="K2194" s="985"/>
      <c r="L2194" s="985"/>
      <c r="M2194" s="985"/>
      <c r="N2194" s="985"/>
      <c r="P2194" s="985"/>
      <c r="Q2194" s="985"/>
      <c r="R2194" s="985"/>
      <c r="S2194" s="985"/>
      <c r="T2194" s="985"/>
      <c r="U2194" s="985"/>
      <c r="V2194" s="985"/>
      <c r="W2194" s="985"/>
    </row>
    <row r="2195" ht="22.5" hidden="1" customHeight="1">
      <c r="B2195" s="992"/>
      <c r="C2195" s="992"/>
      <c r="D2195" s="1004">
        <f>sumif('الواردات'!H:H,A2195,'الواردات'!L:L)</f>
        <v>0</v>
      </c>
      <c r="E2195" s="999"/>
      <c r="F2195" s="999"/>
      <c r="H2195" s="985"/>
      <c r="I2195" s="985"/>
      <c r="J2195" s="985"/>
      <c r="K2195" s="985"/>
      <c r="L2195" s="985"/>
      <c r="M2195" s="985"/>
      <c r="N2195" s="985"/>
      <c r="P2195" s="985"/>
      <c r="Q2195" s="985"/>
      <c r="R2195" s="985"/>
      <c r="S2195" s="985"/>
      <c r="T2195" s="985"/>
      <c r="U2195" s="985"/>
      <c r="V2195" s="985"/>
      <c r="W2195" s="985"/>
    </row>
    <row r="2196" ht="22.5" hidden="1" customHeight="1">
      <c r="B2196" s="992"/>
      <c r="C2196" s="992"/>
      <c r="D2196" s="1004">
        <f>sumif('الواردات'!H:H,A2196,'الواردات'!L:L)</f>
        <v>0</v>
      </c>
      <c r="E2196" s="999"/>
      <c r="F2196" s="999"/>
      <c r="H2196" s="985"/>
      <c r="I2196" s="985"/>
      <c r="J2196" s="985"/>
      <c r="K2196" s="985"/>
      <c r="L2196" s="985"/>
      <c r="M2196" s="985"/>
      <c r="N2196" s="985"/>
      <c r="P2196" s="985"/>
      <c r="Q2196" s="985"/>
      <c r="R2196" s="985"/>
      <c r="S2196" s="985"/>
      <c r="T2196" s="985"/>
      <c r="U2196" s="985"/>
      <c r="V2196" s="985"/>
      <c r="W2196" s="985"/>
    </row>
    <row r="2197" ht="22.5" hidden="1" customHeight="1">
      <c r="B2197" s="992"/>
      <c r="C2197" s="992"/>
      <c r="D2197" s="1004">
        <f>sumif('الواردات'!H:H,A2197,'الواردات'!L:L)</f>
        <v>0</v>
      </c>
      <c r="E2197" s="999"/>
      <c r="F2197" s="999"/>
      <c r="H2197" s="985"/>
      <c r="I2197" s="985"/>
      <c r="J2197" s="985"/>
      <c r="K2197" s="985"/>
      <c r="L2197" s="985"/>
      <c r="M2197" s="985"/>
      <c r="N2197" s="985"/>
      <c r="P2197" s="985"/>
      <c r="Q2197" s="985"/>
      <c r="R2197" s="985"/>
      <c r="S2197" s="985"/>
      <c r="T2197" s="985"/>
      <c r="U2197" s="985"/>
      <c r="V2197" s="985"/>
      <c r="W2197" s="985"/>
    </row>
    <row r="2198" ht="22.5" hidden="1" customHeight="1">
      <c r="B2198" s="992"/>
      <c r="C2198" s="992"/>
      <c r="D2198" s="1004">
        <f>sumif('الواردات'!H:H,A2198,'الواردات'!L:L)</f>
        <v>0</v>
      </c>
      <c r="E2198" s="999"/>
      <c r="F2198" s="999"/>
      <c r="H2198" s="985"/>
      <c r="I2198" s="985"/>
      <c r="J2198" s="985"/>
      <c r="K2198" s="985"/>
      <c r="L2198" s="985"/>
      <c r="M2198" s="985"/>
      <c r="N2198" s="985"/>
      <c r="P2198" s="985"/>
      <c r="Q2198" s="985"/>
      <c r="R2198" s="985"/>
      <c r="S2198" s="985"/>
      <c r="T2198" s="985"/>
      <c r="U2198" s="985"/>
      <c r="V2198" s="985"/>
      <c r="W2198" s="985"/>
    </row>
    <row r="2199" ht="22.5" hidden="1" customHeight="1">
      <c r="B2199" s="992"/>
      <c r="C2199" s="992"/>
      <c r="D2199" s="1004">
        <f>sumif('الواردات'!H:H,A2199,'الواردات'!L:L)</f>
        <v>0</v>
      </c>
      <c r="E2199" s="999"/>
      <c r="F2199" s="999"/>
      <c r="H2199" s="985"/>
      <c r="I2199" s="985"/>
      <c r="J2199" s="985"/>
      <c r="K2199" s="985"/>
      <c r="L2199" s="985"/>
      <c r="M2199" s="985"/>
      <c r="N2199" s="985"/>
      <c r="P2199" s="985"/>
      <c r="Q2199" s="985"/>
      <c r="R2199" s="985"/>
      <c r="S2199" s="985"/>
      <c r="T2199" s="985"/>
      <c r="U2199" s="985"/>
      <c r="V2199" s="985"/>
      <c r="W2199" s="985"/>
    </row>
    <row r="2200" ht="22.5" hidden="1" customHeight="1">
      <c r="B2200" s="992"/>
      <c r="C2200" s="992"/>
      <c r="D2200" s="1004">
        <f>sumif('الواردات'!H:H,A2200,'الواردات'!L:L)</f>
        <v>0</v>
      </c>
      <c r="E2200" s="999"/>
      <c r="F2200" s="999"/>
      <c r="H2200" s="985"/>
      <c r="I2200" s="985"/>
      <c r="J2200" s="985"/>
      <c r="K2200" s="985"/>
      <c r="L2200" s="985"/>
      <c r="M2200" s="985"/>
      <c r="N2200" s="985"/>
      <c r="P2200" s="985"/>
      <c r="Q2200" s="985"/>
      <c r="R2200" s="985"/>
      <c r="S2200" s="985"/>
      <c r="T2200" s="985"/>
      <c r="U2200" s="985"/>
      <c r="V2200" s="985"/>
      <c r="W2200" s="985"/>
    </row>
    <row r="2201" ht="22.5" hidden="1" customHeight="1">
      <c r="B2201" s="992"/>
      <c r="C2201" s="992"/>
      <c r="D2201" s="1004">
        <f>sumif('الواردات'!H:H,A2201,'الواردات'!L:L)</f>
        <v>0</v>
      </c>
      <c r="E2201" s="999"/>
      <c r="F2201" s="999"/>
      <c r="H2201" s="985"/>
      <c r="I2201" s="985"/>
      <c r="J2201" s="985"/>
      <c r="K2201" s="985"/>
      <c r="L2201" s="985"/>
      <c r="M2201" s="985"/>
      <c r="N2201" s="985"/>
      <c r="P2201" s="985"/>
      <c r="Q2201" s="985"/>
      <c r="R2201" s="985"/>
      <c r="S2201" s="985"/>
      <c r="T2201" s="985"/>
      <c r="U2201" s="985"/>
      <c r="V2201" s="985"/>
      <c r="W2201" s="985"/>
    </row>
    <row r="2202" ht="22.5" hidden="1" customHeight="1">
      <c r="B2202" s="992"/>
      <c r="C2202" s="992"/>
      <c r="D2202" s="1004">
        <f>sumif('الواردات'!H:H,A2202,'الواردات'!L:L)</f>
        <v>0</v>
      </c>
      <c r="E2202" s="999"/>
      <c r="F2202" s="999"/>
      <c r="H2202" s="985"/>
      <c r="I2202" s="985"/>
      <c r="J2202" s="985"/>
      <c r="K2202" s="985"/>
      <c r="L2202" s="985"/>
      <c r="M2202" s="985"/>
      <c r="N2202" s="985"/>
      <c r="P2202" s="985"/>
      <c r="Q2202" s="985"/>
      <c r="R2202" s="985"/>
      <c r="S2202" s="985"/>
      <c r="T2202" s="985"/>
      <c r="U2202" s="985"/>
      <c r="V2202" s="985"/>
      <c r="W2202" s="985"/>
    </row>
    <row r="2203" ht="22.5" hidden="1" customHeight="1">
      <c r="B2203" s="992"/>
      <c r="C2203" s="992"/>
      <c r="D2203" s="1004">
        <f>sumif('الواردات'!H:H,A2203,'الواردات'!L:L)</f>
        <v>0</v>
      </c>
      <c r="E2203" s="999"/>
      <c r="F2203" s="999"/>
      <c r="H2203" s="985"/>
      <c r="I2203" s="985"/>
      <c r="J2203" s="985"/>
      <c r="K2203" s="985"/>
      <c r="L2203" s="985"/>
      <c r="M2203" s="985"/>
      <c r="N2203" s="985"/>
      <c r="P2203" s="985"/>
      <c r="Q2203" s="985"/>
      <c r="R2203" s="985"/>
      <c r="S2203" s="985"/>
      <c r="T2203" s="985"/>
      <c r="U2203" s="985"/>
      <c r="V2203" s="985"/>
      <c r="W2203" s="985"/>
    </row>
    <row r="2204" ht="22.5" hidden="1" customHeight="1">
      <c r="B2204" s="992"/>
      <c r="C2204" s="992"/>
      <c r="D2204" s="1004">
        <f>sumif('الواردات'!H:H,A2204,'الواردات'!L:L)</f>
        <v>0</v>
      </c>
      <c r="E2204" s="999"/>
      <c r="F2204" s="999"/>
      <c r="H2204" s="985"/>
      <c r="I2204" s="985"/>
      <c r="J2204" s="985"/>
      <c r="K2204" s="985"/>
      <c r="L2204" s="985"/>
      <c r="M2204" s="985"/>
      <c r="N2204" s="985"/>
      <c r="P2204" s="985"/>
      <c r="Q2204" s="985"/>
      <c r="R2204" s="985"/>
      <c r="S2204" s="985"/>
      <c r="T2204" s="985"/>
      <c r="U2204" s="985"/>
      <c r="V2204" s="985"/>
      <c r="W2204" s="985"/>
    </row>
    <row r="2205" ht="22.5" hidden="1" customHeight="1">
      <c r="B2205" s="992"/>
      <c r="C2205" s="992"/>
      <c r="D2205" s="1004">
        <f>sumif('الواردات'!H:H,A2205,'الواردات'!L:L)</f>
        <v>0</v>
      </c>
      <c r="E2205" s="999"/>
      <c r="F2205" s="999"/>
      <c r="H2205" s="985"/>
      <c r="I2205" s="985"/>
      <c r="J2205" s="985"/>
      <c r="K2205" s="985"/>
      <c r="L2205" s="985"/>
      <c r="M2205" s="985"/>
      <c r="N2205" s="985"/>
      <c r="P2205" s="985"/>
      <c r="Q2205" s="985"/>
      <c r="R2205" s="985"/>
      <c r="S2205" s="985"/>
      <c r="T2205" s="985"/>
      <c r="U2205" s="985"/>
      <c r="V2205" s="985"/>
      <c r="W2205" s="985"/>
    </row>
    <row r="2206" ht="22.5" hidden="1" customHeight="1">
      <c r="B2206" s="992"/>
      <c r="C2206" s="992"/>
      <c r="D2206" s="1004">
        <f>sumif('الواردات'!H:H,A2206,'الواردات'!L:L)</f>
        <v>0</v>
      </c>
      <c r="E2206" s="999"/>
      <c r="F2206" s="999"/>
      <c r="H2206" s="985"/>
      <c r="I2206" s="985"/>
      <c r="J2206" s="985"/>
      <c r="K2206" s="985"/>
      <c r="L2206" s="985"/>
      <c r="M2206" s="985"/>
      <c r="N2206" s="985"/>
      <c r="P2206" s="985"/>
      <c r="Q2206" s="985"/>
      <c r="R2206" s="985"/>
      <c r="S2206" s="985"/>
      <c r="T2206" s="985"/>
      <c r="U2206" s="985"/>
      <c r="V2206" s="985"/>
      <c r="W2206" s="985"/>
    </row>
    <row r="2207" ht="22.5" hidden="1" customHeight="1">
      <c r="B2207" s="992"/>
      <c r="C2207" s="992"/>
      <c r="D2207" s="1004">
        <f>sumif('الواردات'!H:H,A2207,'الواردات'!L:L)</f>
        <v>0</v>
      </c>
      <c r="E2207" s="999"/>
      <c r="F2207" s="999"/>
      <c r="H2207" s="985"/>
      <c r="I2207" s="985"/>
      <c r="J2207" s="985"/>
      <c r="K2207" s="985"/>
      <c r="L2207" s="985"/>
      <c r="M2207" s="985"/>
      <c r="N2207" s="985"/>
      <c r="P2207" s="985"/>
      <c r="Q2207" s="985"/>
      <c r="R2207" s="985"/>
      <c r="S2207" s="985"/>
      <c r="T2207" s="985"/>
      <c r="U2207" s="985"/>
      <c r="V2207" s="985"/>
      <c r="W2207" s="985"/>
    </row>
    <row r="2208" ht="22.5" hidden="1" customHeight="1">
      <c r="B2208" s="992"/>
      <c r="C2208" s="992"/>
      <c r="D2208" s="1004">
        <f>sumif('الواردات'!H:H,A2208,'الواردات'!L:L)</f>
        <v>0</v>
      </c>
      <c r="E2208" s="999"/>
      <c r="F2208" s="999"/>
      <c r="H2208" s="985"/>
      <c r="I2208" s="985"/>
      <c r="J2208" s="985"/>
      <c r="K2208" s="985"/>
      <c r="L2208" s="985"/>
      <c r="M2208" s="985"/>
      <c r="N2208" s="985"/>
      <c r="P2208" s="985"/>
      <c r="Q2208" s="985"/>
      <c r="R2208" s="985"/>
      <c r="S2208" s="985"/>
      <c r="T2208" s="985"/>
      <c r="U2208" s="985"/>
      <c r="V2208" s="985"/>
      <c r="W2208" s="985"/>
    </row>
    <row r="2209" ht="22.5" hidden="1" customHeight="1">
      <c r="B2209" s="992"/>
      <c r="C2209" s="992"/>
      <c r="D2209" s="1004">
        <f>sumif('الواردات'!H:H,A2209,'الواردات'!L:L)</f>
        <v>0</v>
      </c>
      <c r="E2209" s="999"/>
      <c r="F2209" s="999"/>
      <c r="H2209" s="985"/>
      <c r="I2209" s="985"/>
      <c r="J2209" s="985"/>
      <c r="K2209" s="985"/>
      <c r="L2209" s="985"/>
      <c r="M2209" s="985"/>
      <c r="N2209" s="985"/>
      <c r="P2209" s="985"/>
      <c r="Q2209" s="985"/>
      <c r="R2209" s="985"/>
      <c r="S2209" s="985"/>
      <c r="T2209" s="985"/>
      <c r="U2209" s="985"/>
      <c r="V2209" s="985"/>
      <c r="W2209" s="985"/>
    </row>
    <row r="2210" ht="22.5" hidden="1" customHeight="1">
      <c r="B2210" s="992"/>
      <c r="C2210" s="992"/>
      <c r="D2210" s="1004">
        <f>sumif('الواردات'!H:H,A2210,'الواردات'!L:L)</f>
        <v>0</v>
      </c>
      <c r="E2210" s="999"/>
      <c r="F2210" s="999"/>
      <c r="H2210" s="985"/>
      <c r="I2210" s="985"/>
      <c r="J2210" s="985"/>
      <c r="K2210" s="985"/>
      <c r="L2210" s="985"/>
      <c r="M2210" s="985"/>
      <c r="N2210" s="985"/>
      <c r="P2210" s="985"/>
      <c r="Q2210" s="985"/>
      <c r="R2210" s="985"/>
      <c r="S2210" s="985"/>
      <c r="T2210" s="985"/>
      <c r="U2210" s="985"/>
      <c r="V2210" s="985"/>
      <c r="W2210" s="985"/>
    </row>
    <row r="2211" ht="22.5" hidden="1" customHeight="1">
      <c r="B2211" s="992"/>
      <c r="C2211" s="992"/>
      <c r="D2211" s="1004">
        <f>sumif('الواردات'!H:H,A2211,'الواردات'!L:L)</f>
        <v>0</v>
      </c>
      <c r="E2211" s="999"/>
      <c r="F2211" s="999"/>
      <c r="H2211" s="985"/>
      <c r="I2211" s="985"/>
      <c r="J2211" s="985"/>
      <c r="K2211" s="985"/>
      <c r="L2211" s="985"/>
      <c r="M2211" s="985"/>
      <c r="N2211" s="985"/>
      <c r="P2211" s="985"/>
      <c r="Q2211" s="985"/>
      <c r="R2211" s="985"/>
      <c r="S2211" s="985"/>
      <c r="T2211" s="985"/>
      <c r="U2211" s="985"/>
      <c r="V2211" s="985"/>
      <c r="W2211" s="985"/>
    </row>
    <row r="2212" ht="22.5" hidden="1" customHeight="1">
      <c r="B2212" s="992"/>
      <c r="C2212" s="992"/>
      <c r="D2212" s="1004">
        <f>sumif('الواردات'!H:H,A2212,'الواردات'!L:L)</f>
        <v>0</v>
      </c>
      <c r="E2212" s="999"/>
      <c r="F2212" s="999"/>
      <c r="H2212" s="985"/>
      <c r="I2212" s="985"/>
      <c r="J2212" s="985"/>
      <c r="K2212" s="985"/>
      <c r="L2212" s="985"/>
      <c r="M2212" s="985"/>
      <c r="N2212" s="985"/>
      <c r="P2212" s="985"/>
      <c r="Q2212" s="985"/>
      <c r="R2212" s="985"/>
      <c r="S2212" s="985"/>
      <c r="T2212" s="985"/>
      <c r="U2212" s="985"/>
      <c r="V2212" s="985"/>
      <c r="W2212" s="985"/>
    </row>
    <row r="2213" ht="22.5" hidden="1" customHeight="1">
      <c r="B2213" s="992"/>
      <c r="C2213" s="992"/>
      <c r="D2213" s="1004">
        <f>sumif('الواردات'!H:H,A2213,'الواردات'!L:L)</f>
        <v>0</v>
      </c>
      <c r="E2213" s="999"/>
      <c r="F2213" s="999"/>
      <c r="H2213" s="985"/>
      <c r="I2213" s="985"/>
      <c r="J2213" s="985"/>
      <c r="K2213" s="985"/>
      <c r="L2213" s="985"/>
      <c r="M2213" s="985"/>
      <c r="N2213" s="985"/>
      <c r="P2213" s="985"/>
      <c r="Q2213" s="985"/>
      <c r="R2213" s="985"/>
      <c r="S2213" s="985"/>
      <c r="T2213" s="985"/>
      <c r="U2213" s="985"/>
      <c r="V2213" s="985"/>
      <c r="W2213" s="985"/>
    </row>
    <row r="2214" ht="22.5" hidden="1" customHeight="1">
      <c r="B2214" s="992"/>
      <c r="C2214" s="992"/>
      <c r="D2214" s="1004">
        <f>sumif('الواردات'!H:H,A2214,'الواردات'!L:L)</f>
        <v>0</v>
      </c>
      <c r="E2214" s="999"/>
      <c r="F2214" s="999"/>
      <c r="H2214" s="985"/>
      <c r="I2214" s="985"/>
      <c r="J2214" s="985"/>
      <c r="K2214" s="985"/>
      <c r="L2214" s="985"/>
      <c r="M2214" s="985"/>
      <c r="N2214" s="985"/>
      <c r="P2214" s="985"/>
      <c r="Q2214" s="985"/>
      <c r="R2214" s="985"/>
      <c r="S2214" s="985"/>
      <c r="T2214" s="985"/>
      <c r="U2214" s="985"/>
      <c r="V2214" s="985"/>
      <c r="W2214" s="985"/>
    </row>
    <row r="2215" ht="22.5" hidden="1" customHeight="1">
      <c r="B2215" s="992"/>
      <c r="C2215" s="992"/>
      <c r="D2215" s="1004">
        <f>sumif('الواردات'!H:H,A2215,'الواردات'!L:L)</f>
        <v>0</v>
      </c>
      <c r="E2215" s="999"/>
      <c r="F2215" s="999"/>
      <c r="H2215" s="985"/>
      <c r="I2215" s="985"/>
      <c r="J2215" s="985"/>
      <c r="K2215" s="985"/>
      <c r="L2215" s="985"/>
      <c r="M2215" s="985"/>
      <c r="N2215" s="985"/>
      <c r="P2215" s="985"/>
      <c r="Q2215" s="985"/>
      <c r="R2215" s="985"/>
      <c r="S2215" s="985"/>
      <c r="T2215" s="985"/>
      <c r="U2215" s="985"/>
      <c r="V2215" s="985"/>
      <c r="W2215" s="985"/>
    </row>
    <row r="2216" ht="22.5" hidden="1" customHeight="1">
      <c r="B2216" s="992"/>
      <c r="C2216" s="992"/>
      <c r="D2216" s="1004">
        <f>sumif('الواردات'!H:H,A2216,'الواردات'!L:L)</f>
        <v>0</v>
      </c>
      <c r="E2216" s="999"/>
      <c r="F2216" s="999"/>
      <c r="H2216" s="985"/>
      <c r="I2216" s="985"/>
      <c r="J2216" s="985"/>
      <c r="K2216" s="985"/>
      <c r="L2216" s="985"/>
      <c r="M2216" s="985"/>
      <c r="N2216" s="985"/>
      <c r="P2216" s="985"/>
      <c r="Q2216" s="985"/>
      <c r="R2216" s="985"/>
      <c r="S2216" s="985"/>
      <c r="T2216" s="985"/>
      <c r="U2216" s="985"/>
      <c r="V2216" s="985"/>
      <c r="W2216" s="985"/>
    </row>
    <row r="2217" ht="22.5" hidden="1" customHeight="1">
      <c r="B2217" s="992"/>
      <c r="C2217" s="992"/>
      <c r="D2217" s="1004">
        <f>sumif('الواردات'!H:H,A2217,'الواردات'!L:L)</f>
        <v>0</v>
      </c>
      <c r="E2217" s="999"/>
      <c r="F2217" s="999"/>
      <c r="H2217" s="985"/>
      <c r="I2217" s="985"/>
      <c r="J2217" s="985"/>
      <c r="K2217" s="985"/>
      <c r="L2217" s="985"/>
      <c r="M2217" s="985"/>
      <c r="N2217" s="985"/>
      <c r="P2217" s="985"/>
      <c r="Q2217" s="985"/>
      <c r="R2217" s="985"/>
      <c r="S2217" s="985"/>
      <c r="T2217" s="985"/>
      <c r="U2217" s="985"/>
      <c r="V2217" s="985"/>
      <c r="W2217" s="985"/>
    </row>
    <row r="2218" ht="22.5" hidden="1" customHeight="1">
      <c r="B2218" s="992"/>
      <c r="C2218" s="992"/>
      <c r="D2218" s="1004">
        <f>sumif('الواردات'!H:H,A2218,'الواردات'!L:L)</f>
        <v>0</v>
      </c>
      <c r="E2218" s="999"/>
      <c r="F2218" s="999"/>
      <c r="H2218" s="985"/>
      <c r="I2218" s="985"/>
      <c r="J2218" s="985"/>
      <c r="K2218" s="985"/>
      <c r="L2218" s="985"/>
      <c r="M2218" s="985"/>
      <c r="N2218" s="985"/>
      <c r="P2218" s="985"/>
      <c r="Q2218" s="985"/>
      <c r="R2218" s="985"/>
      <c r="S2218" s="985"/>
      <c r="T2218" s="985"/>
      <c r="U2218" s="985"/>
      <c r="V2218" s="985"/>
      <c r="W2218" s="985"/>
    </row>
    <row r="2219" ht="22.5" hidden="1" customHeight="1">
      <c r="B2219" s="992"/>
      <c r="C2219" s="992"/>
      <c r="D2219" s="1004">
        <f>sumif('الواردات'!H:H,A2219,'الواردات'!L:L)</f>
        <v>0</v>
      </c>
      <c r="E2219" s="999"/>
      <c r="F2219" s="999"/>
      <c r="H2219" s="985"/>
      <c r="I2219" s="985"/>
      <c r="J2219" s="985"/>
      <c r="K2219" s="985"/>
      <c r="L2219" s="985"/>
      <c r="M2219" s="985"/>
      <c r="N2219" s="985"/>
      <c r="P2219" s="985"/>
      <c r="Q2219" s="985"/>
      <c r="R2219" s="985"/>
      <c r="S2219" s="985"/>
      <c r="T2219" s="985"/>
      <c r="U2219" s="985"/>
      <c r="V2219" s="985"/>
      <c r="W2219" s="985"/>
    </row>
    <row r="2220" ht="22.5" hidden="1" customHeight="1">
      <c r="B2220" s="992"/>
      <c r="C2220" s="992"/>
      <c r="D2220" s="1004">
        <f>sumif('الواردات'!H:H,A2220,'الواردات'!L:L)</f>
        <v>0</v>
      </c>
      <c r="E2220" s="999"/>
      <c r="F2220" s="999"/>
      <c r="H2220" s="985"/>
      <c r="I2220" s="985"/>
      <c r="J2220" s="985"/>
      <c r="K2220" s="985"/>
      <c r="L2220" s="985"/>
      <c r="M2220" s="985"/>
      <c r="N2220" s="985"/>
      <c r="P2220" s="985"/>
      <c r="Q2220" s="985"/>
      <c r="R2220" s="985"/>
      <c r="S2220" s="985"/>
      <c r="T2220" s="985"/>
      <c r="U2220" s="985"/>
      <c r="V2220" s="985"/>
      <c r="W2220" s="985"/>
    </row>
    <row r="2221" ht="22.5" hidden="1" customHeight="1">
      <c r="B2221" s="992"/>
      <c r="C2221" s="992"/>
      <c r="D2221" s="1004">
        <f>sumif('الواردات'!H:H,A2221,'الواردات'!L:L)</f>
        <v>0</v>
      </c>
      <c r="E2221" s="999"/>
      <c r="F2221" s="999"/>
      <c r="H2221" s="985"/>
      <c r="I2221" s="985"/>
      <c r="J2221" s="985"/>
      <c r="K2221" s="985"/>
      <c r="L2221" s="985"/>
      <c r="M2221" s="985"/>
      <c r="N2221" s="985"/>
      <c r="P2221" s="985"/>
      <c r="Q2221" s="985"/>
      <c r="R2221" s="985"/>
      <c r="S2221" s="985"/>
      <c r="T2221" s="985"/>
      <c r="U2221" s="985"/>
      <c r="V2221" s="985"/>
      <c r="W2221" s="985"/>
    </row>
    <row r="2222" ht="22.5" hidden="1" customHeight="1">
      <c r="B2222" s="992"/>
      <c r="C2222" s="992"/>
      <c r="D2222" s="1004">
        <f>sumif('الواردات'!H:H,A2222,'الواردات'!L:L)</f>
        <v>0</v>
      </c>
      <c r="E2222" s="999"/>
      <c r="F2222" s="999"/>
      <c r="H2222" s="985"/>
      <c r="I2222" s="985"/>
      <c r="J2222" s="985"/>
      <c r="K2222" s="985"/>
      <c r="L2222" s="985"/>
      <c r="M2222" s="985"/>
      <c r="N2222" s="985"/>
      <c r="P2222" s="985"/>
      <c r="Q2222" s="985"/>
      <c r="R2222" s="985"/>
      <c r="S2222" s="985"/>
      <c r="T2222" s="985"/>
      <c r="U2222" s="985"/>
      <c r="V2222" s="985"/>
      <c r="W2222" s="985"/>
    </row>
    <row r="2223" ht="22.5" hidden="1" customHeight="1">
      <c r="B2223" s="992"/>
      <c r="C2223" s="992"/>
      <c r="D2223" s="1004">
        <f>sumif('الواردات'!H:H,A2223,'الواردات'!L:L)</f>
        <v>0</v>
      </c>
      <c r="E2223" s="999"/>
      <c r="F2223" s="999"/>
      <c r="H2223" s="985"/>
      <c r="I2223" s="985"/>
      <c r="J2223" s="985"/>
      <c r="K2223" s="985"/>
      <c r="L2223" s="985"/>
      <c r="M2223" s="985"/>
      <c r="N2223" s="985"/>
      <c r="P2223" s="985"/>
      <c r="Q2223" s="985"/>
      <c r="R2223" s="985"/>
      <c r="S2223" s="985"/>
      <c r="T2223" s="985"/>
      <c r="U2223" s="985"/>
      <c r="V2223" s="985"/>
      <c r="W2223" s="985"/>
    </row>
    <row r="2224" ht="22.5" hidden="1" customHeight="1">
      <c r="B2224" s="992"/>
      <c r="C2224" s="992"/>
      <c r="D2224" s="1004">
        <f>sumif('الواردات'!H:H,A2224,'الواردات'!L:L)</f>
        <v>0</v>
      </c>
      <c r="E2224" s="999"/>
      <c r="F2224" s="999"/>
      <c r="H2224" s="985"/>
      <c r="I2224" s="985"/>
      <c r="J2224" s="985"/>
      <c r="K2224" s="985"/>
      <c r="L2224" s="985"/>
      <c r="M2224" s="985"/>
      <c r="N2224" s="985"/>
      <c r="P2224" s="985"/>
      <c r="Q2224" s="985"/>
      <c r="R2224" s="985"/>
      <c r="S2224" s="985"/>
      <c r="T2224" s="985"/>
      <c r="U2224" s="985"/>
      <c r="V2224" s="985"/>
      <c r="W2224" s="985"/>
    </row>
    <row r="2225" ht="22.5" hidden="1" customHeight="1">
      <c r="B2225" s="992"/>
      <c r="C2225" s="992"/>
      <c r="D2225" s="1004">
        <f>sumif('الواردات'!H:H,A2225,'الواردات'!L:L)</f>
        <v>0</v>
      </c>
      <c r="E2225" s="999"/>
      <c r="F2225" s="999"/>
      <c r="H2225" s="985"/>
      <c r="I2225" s="985"/>
      <c r="J2225" s="985"/>
      <c r="K2225" s="985"/>
      <c r="L2225" s="985"/>
      <c r="M2225" s="985"/>
      <c r="N2225" s="985"/>
      <c r="P2225" s="985"/>
      <c r="Q2225" s="985"/>
      <c r="R2225" s="985"/>
      <c r="S2225" s="985"/>
      <c r="T2225" s="985"/>
      <c r="U2225" s="985"/>
      <c r="V2225" s="985"/>
      <c r="W2225" s="985"/>
    </row>
    <row r="2226" ht="22.5" hidden="1" customHeight="1">
      <c r="B2226" s="992"/>
      <c r="C2226" s="992"/>
      <c r="D2226" s="1004">
        <f>sumif('الواردات'!H:H,A2226,'الواردات'!L:L)</f>
        <v>0</v>
      </c>
      <c r="E2226" s="999"/>
      <c r="F2226" s="999"/>
      <c r="H2226" s="985"/>
      <c r="I2226" s="985"/>
      <c r="J2226" s="985"/>
      <c r="K2226" s="985"/>
      <c r="L2226" s="985"/>
      <c r="M2226" s="985"/>
      <c r="N2226" s="985"/>
      <c r="P2226" s="985"/>
      <c r="Q2226" s="985"/>
      <c r="R2226" s="985"/>
      <c r="S2226" s="985"/>
      <c r="T2226" s="985"/>
      <c r="U2226" s="985"/>
      <c r="V2226" s="985"/>
      <c r="W2226" s="985"/>
    </row>
    <row r="2227" ht="22.5" hidden="1" customHeight="1">
      <c r="B2227" s="992"/>
      <c r="C2227" s="992"/>
      <c r="D2227" s="1004">
        <f>sumif('الواردات'!H:H,A2227,'الواردات'!L:L)</f>
        <v>0</v>
      </c>
      <c r="E2227" s="999"/>
      <c r="F2227" s="999"/>
      <c r="H2227" s="985"/>
      <c r="I2227" s="985"/>
      <c r="J2227" s="985"/>
      <c r="K2227" s="985"/>
      <c r="L2227" s="985"/>
      <c r="M2227" s="985"/>
      <c r="N2227" s="985"/>
      <c r="P2227" s="985"/>
      <c r="Q2227" s="985"/>
      <c r="R2227" s="985"/>
      <c r="S2227" s="985"/>
      <c r="T2227" s="985"/>
      <c r="U2227" s="985"/>
      <c r="V2227" s="985"/>
      <c r="W2227" s="985"/>
    </row>
    <row r="2228" ht="22.5" hidden="1" customHeight="1">
      <c r="B2228" s="992"/>
      <c r="C2228" s="992"/>
      <c r="D2228" s="1004">
        <f>sumif('الواردات'!H:H,A2228,'الواردات'!L:L)</f>
        <v>0</v>
      </c>
      <c r="E2228" s="999"/>
      <c r="F2228" s="999"/>
      <c r="H2228" s="985"/>
      <c r="I2228" s="985"/>
      <c r="J2228" s="985"/>
      <c r="K2228" s="985"/>
      <c r="L2228" s="985"/>
      <c r="M2228" s="985"/>
      <c r="N2228" s="985"/>
      <c r="P2228" s="985"/>
      <c r="Q2228" s="985"/>
      <c r="R2228" s="985"/>
      <c r="S2228" s="985"/>
      <c r="T2228" s="985"/>
      <c r="U2228" s="985"/>
      <c r="V2228" s="985"/>
      <c r="W2228" s="985"/>
    </row>
    <row r="2229" ht="22.5" hidden="1" customHeight="1">
      <c r="B2229" s="992"/>
      <c r="C2229" s="992"/>
      <c r="D2229" s="1004">
        <f>sumif('الواردات'!H:H,A2229,'الواردات'!L:L)</f>
        <v>0</v>
      </c>
      <c r="E2229" s="999"/>
      <c r="F2229" s="999"/>
      <c r="H2229" s="985"/>
      <c r="I2229" s="985"/>
      <c r="J2229" s="985"/>
      <c r="K2229" s="985"/>
      <c r="L2229" s="985"/>
      <c r="M2229" s="985"/>
      <c r="N2229" s="985"/>
      <c r="P2229" s="985"/>
      <c r="Q2229" s="985"/>
      <c r="R2229" s="985"/>
      <c r="S2229" s="985"/>
      <c r="T2229" s="985"/>
      <c r="U2229" s="985"/>
      <c r="V2229" s="985"/>
      <c r="W2229" s="985"/>
    </row>
    <row r="2230" ht="22.5" hidden="1" customHeight="1">
      <c r="B2230" s="992"/>
      <c r="C2230" s="992"/>
      <c r="D2230" s="1004">
        <f>sumif('الواردات'!H:H,A2230,'الواردات'!L:L)</f>
        <v>0</v>
      </c>
      <c r="E2230" s="999"/>
      <c r="F2230" s="999"/>
      <c r="H2230" s="985"/>
      <c r="I2230" s="985"/>
      <c r="J2230" s="985"/>
      <c r="K2230" s="985"/>
      <c r="L2230" s="985"/>
      <c r="M2230" s="985"/>
      <c r="N2230" s="985"/>
      <c r="P2230" s="985"/>
      <c r="Q2230" s="985"/>
      <c r="R2230" s="985"/>
      <c r="S2230" s="985"/>
      <c r="T2230" s="985"/>
      <c r="U2230" s="985"/>
      <c r="V2230" s="985"/>
      <c r="W2230" s="985"/>
    </row>
    <row r="2231" ht="22.5" hidden="1" customHeight="1">
      <c r="B2231" s="992"/>
      <c r="C2231" s="992"/>
      <c r="D2231" s="1004">
        <f>sumif('الواردات'!H:H,A2231,'الواردات'!L:L)</f>
        <v>0</v>
      </c>
      <c r="E2231" s="999"/>
      <c r="F2231" s="999"/>
      <c r="H2231" s="985"/>
      <c r="I2231" s="985"/>
      <c r="J2231" s="985"/>
      <c r="K2231" s="985"/>
      <c r="L2231" s="985"/>
      <c r="M2231" s="985"/>
      <c r="N2231" s="985"/>
      <c r="P2231" s="985"/>
      <c r="Q2231" s="985"/>
      <c r="R2231" s="985"/>
      <c r="S2231" s="985"/>
      <c r="T2231" s="985"/>
      <c r="U2231" s="985"/>
      <c r="V2231" s="985"/>
      <c r="W2231" s="985"/>
    </row>
    <row r="2232" ht="22.5" hidden="1" customHeight="1">
      <c r="B2232" s="992"/>
      <c r="C2232" s="992"/>
      <c r="D2232" s="1004">
        <f>sumif('الواردات'!H:H,A2232,'الواردات'!L:L)</f>
        <v>0</v>
      </c>
      <c r="E2232" s="999"/>
      <c r="F2232" s="999"/>
      <c r="H2232" s="985"/>
      <c r="I2232" s="985"/>
      <c r="J2232" s="985"/>
      <c r="K2232" s="985"/>
      <c r="L2232" s="985"/>
      <c r="M2232" s="985"/>
      <c r="N2232" s="985"/>
      <c r="P2232" s="985"/>
      <c r="Q2232" s="985"/>
      <c r="R2232" s="985"/>
      <c r="S2232" s="985"/>
      <c r="T2232" s="985"/>
      <c r="U2232" s="985"/>
      <c r="V2232" s="985"/>
      <c r="W2232" s="985"/>
    </row>
    <row r="2233" ht="22.5" hidden="1" customHeight="1">
      <c r="B2233" s="992"/>
      <c r="C2233" s="992"/>
      <c r="D2233" s="1004">
        <f>sumif('الواردات'!H:H,A2233,'الواردات'!L:L)</f>
        <v>0</v>
      </c>
      <c r="E2233" s="999"/>
      <c r="F2233" s="999"/>
      <c r="H2233" s="985"/>
      <c r="I2233" s="985"/>
      <c r="J2233" s="985"/>
      <c r="K2233" s="985"/>
      <c r="L2233" s="985"/>
      <c r="M2233" s="985"/>
      <c r="N2233" s="985"/>
      <c r="P2233" s="985"/>
      <c r="Q2233" s="985"/>
      <c r="R2233" s="985"/>
      <c r="S2233" s="985"/>
      <c r="T2233" s="985"/>
      <c r="U2233" s="985"/>
      <c r="V2233" s="985"/>
      <c r="W2233" s="985"/>
    </row>
    <row r="2234" ht="22.5" hidden="1" customHeight="1">
      <c r="B2234" s="992"/>
      <c r="C2234" s="992"/>
      <c r="D2234" s="1004">
        <f>sumif('الواردات'!H:H,A2234,'الواردات'!L:L)</f>
        <v>0</v>
      </c>
      <c r="E2234" s="999"/>
      <c r="F2234" s="999"/>
      <c r="H2234" s="985"/>
      <c r="I2234" s="985"/>
      <c r="J2234" s="985"/>
      <c r="K2234" s="985"/>
      <c r="L2234" s="985"/>
      <c r="M2234" s="985"/>
      <c r="N2234" s="985"/>
      <c r="P2234" s="985"/>
      <c r="Q2234" s="985"/>
      <c r="R2234" s="985"/>
      <c r="S2234" s="985"/>
      <c r="T2234" s="985"/>
      <c r="U2234" s="985"/>
      <c r="V2234" s="985"/>
      <c r="W2234" s="985"/>
    </row>
    <row r="2235" ht="22.5" hidden="1" customHeight="1">
      <c r="B2235" s="992"/>
      <c r="C2235" s="992"/>
      <c r="D2235" s="1004">
        <f>sumif('الواردات'!H:H,A2235,'الواردات'!L:L)</f>
        <v>0</v>
      </c>
      <c r="E2235" s="999"/>
      <c r="F2235" s="999"/>
      <c r="H2235" s="985"/>
      <c r="I2235" s="985"/>
      <c r="J2235" s="985"/>
      <c r="K2235" s="985"/>
      <c r="L2235" s="985"/>
      <c r="M2235" s="985"/>
      <c r="N2235" s="985"/>
      <c r="P2235" s="985"/>
      <c r="Q2235" s="985"/>
      <c r="R2235" s="985"/>
      <c r="S2235" s="985"/>
      <c r="T2235" s="985"/>
      <c r="U2235" s="985"/>
      <c r="V2235" s="985"/>
      <c r="W2235" s="985"/>
    </row>
    <row r="2236" ht="22.5" hidden="1" customHeight="1">
      <c r="B2236" s="992"/>
      <c r="C2236" s="992"/>
      <c r="D2236" s="1004">
        <f>sumif('الواردات'!H:H,A2236,'الواردات'!L:L)</f>
        <v>0</v>
      </c>
      <c r="E2236" s="999"/>
      <c r="F2236" s="999"/>
      <c r="H2236" s="985"/>
      <c r="I2236" s="985"/>
      <c r="J2236" s="985"/>
      <c r="K2236" s="985"/>
      <c r="L2236" s="985"/>
      <c r="M2236" s="985"/>
      <c r="N2236" s="985"/>
      <c r="P2236" s="985"/>
      <c r="Q2236" s="985"/>
      <c r="R2236" s="985"/>
      <c r="S2236" s="985"/>
      <c r="T2236" s="985"/>
      <c r="U2236" s="985"/>
      <c r="V2236" s="985"/>
      <c r="W2236" s="985"/>
    </row>
    <row r="2237" ht="22.5" hidden="1" customHeight="1">
      <c r="B2237" s="992"/>
      <c r="C2237" s="992"/>
      <c r="D2237" s="1004">
        <f>sumif('الواردات'!H:H,A2237,'الواردات'!L:L)</f>
        <v>0</v>
      </c>
      <c r="E2237" s="999"/>
      <c r="F2237" s="999"/>
      <c r="H2237" s="985"/>
      <c r="I2237" s="985"/>
      <c r="J2237" s="985"/>
      <c r="K2237" s="985"/>
      <c r="L2237" s="985"/>
      <c r="M2237" s="985"/>
      <c r="N2237" s="985"/>
      <c r="P2237" s="985"/>
      <c r="Q2237" s="985"/>
      <c r="R2237" s="985"/>
      <c r="S2237" s="985"/>
      <c r="T2237" s="985"/>
      <c r="U2237" s="985"/>
      <c r="V2237" s="985"/>
      <c r="W2237" s="985"/>
    </row>
    <row r="2238" ht="22.5" hidden="1" customHeight="1">
      <c r="B2238" s="992"/>
      <c r="C2238" s="992"/>
      <c r="D2238" s="1004">
        <f>sumif('الواردات'!H:H,A2238,'الواردات'!L:L)</f>
        <v>0</v>
      </c>
      <c r="E2238" s="999"/>
      <c r="F2238" s="999"/>
      <c r="H2238" s="985"/>
      <c r="I2238" s="985"/>
      <c r="J2238" s="985"/>
      <c r="K2238" s="985"/>
      <c r="L2238" s="985"/>
      <c r="M2238" s="985"/>
      <c r="N2238" s="985"/>
      <c r="P2238" s="985"/>
      <c r="Q2238" s="985"/>
      <c r="R2238" s="985"/>
      <c r="S2238" s="985"/>
      <c r="T2238" s="985"/>
      <c r="U2238" s="985"/>
      <c r="V2238" s="985"/>
      <c r="W2238" s="985"/>
    </row>
    <row r="2239" ht="22.5" hidden="1" customHeight="1">
      <c r="B2239" s="992"/>
      <c r="C2239" s="992"/>
      <c r="D2239" s="1004">
        <f>sumif('الواردات'!H:H,A2239,'الواردات'!L:L)</f>
        <v>0</v>
      </c>
      <c r="E2239" s="999"/>
      <c r="F2239" s="999"/>
      <c r="H2239" s="985"/>
      <c r="I2239" s="985"/>
      <c r="J2239" s="985"/>
      <c r="K2239" s="985"/>
      <c r="L2239" s="985"/>
      <c r="M2239" s="985"/>
      <c r="N2239" s="985"/>
      <c r="P2239" s="985"/>
      <c r="Q2239" s="985"/>
      <c r="R2239" s="985"/>
      <c r="S2239" s="985"/>
      <c r="T2239" s="985"/>
      <c r="U2239" s="985"/>
      <c r="V2239" s="985"/>
      <c r="W2239" s="985"/>
    </row>
    <row r="2240" ht="22.5" hidden="1" customHeight="1">
      <c r="B2240" s="992"/>
      <c r="C2240" s="992"/>
      <c r="D2240" s="1004">
        <f>sumif('الواردات'!H:H,A2240,'الواردات'!L:L)</f>
        <v>0</v>
      </c>
      <c r="E2240" s="999"/>
      <c r="F2240" s="999"/>
      <c r="H2240" s="985"/>
      <c r="I2240" s="985"/>
      <c r="J2240" s="985"/>
      <c r="K2240" s="985"/>
      <c r="L2240" s="985"/>
      <c r="M2240" s="985"/>
      <c r="N2240" s="985"/>
      <c r="P2240" s="985"/>
      <c r="Q2240" s="985"/>
      <c r="R2240" s="985"/>
      <c r="S2240" s="985"/>
      <c r="T2240" s="985"/>
      <c r="U2240" s="985"/>
      <c r="V2240" s="985"/>
      <c r="W2240" s="985"/>
    </row>
    <row r="2241" ht="22.5" hidden="1" customHeight="1">
      <c r="B2241" s="992"/>
      <c r="C2241" s="992"/>
      <c r="D2241" s="1004">
        <f>sumif('الواردات'!H:H,A2241,'الواردات'!L:L)</f>
        <v>0</v>
      </c>
      <c r="E2241" s="999"/>
      <c r="F2241" s="999"/>
      <c r="H2241" s="985"/>
      <c r="I2241" s="985"/>
      <c r="J2241" s="985"/>
      <c r="K2241" s="985"/>
      <c r="L2241" s="985"/>
      <c r="M2241" s="985"/>
      <c r="N2241" s="985"/>
      <c r="P2241" s="985"/>
      <c r="Q2241" s="985"/>
      <c r="R2241" s="985"/>
      <c r="S2241" s="985"/>
      <c r="T2241" s="985"/>
      <c r="U2241" s="985"/>
      <c r="V2241" s="985"/>
      <c r="W2241" s="985"/>
    </row>
    <row r="2242" ht="22.5" hidden="1" customHeight="1">
      <c r="B2242" s="992"/>
      <c r="C2242" s="992"/>
      <c r="D2242" s="1004">
        <f>sumif('الواردات'!H:H,A2242,'الواردات'!L:L)</f>
        <v>0</v>
      </c>
      <c r="E2242" s="999"/>
      <c r="F2242" s="999"/>
      <c r="H2242" s="985"/>
      <c r="I2242" s="985"/>
      <c r="J2242" s="985"/>
      <c r="K2242" s="985"/>
      <c r="L2242" s="985"/>
      <c r="M2242" s="985"/>
      <c r="N2242" s="985"/>
      <c r="P2242" s="985"/>
      <c r="Q2242" s="985"/>
      <c r="R2242" s="985"/>
      <c r="S2242" s="985"/>
      <c r="T2242" s="985"/>
      <c r="U2242" s="985"/>
      <c r="V2242" s="985"/>
      <c r="W2242" s="985"/>
    </row>
    <row r="2243" ht="22.5" hidden="1" customHeight="1">
      <c r="B2243" s="992"/>
      <c r="C2243" s="992"/>
      <c r="D2243" s="1004">
        <f>sumif('الواردات'!H:H,A2243,'الواردات'!L:L)</f>
        <v>0</v>
      </c>
      <c r="E2243" s="999"/>
      <c r="F2243" s="999"/>
      <c r="H2243" s="985"/>
      <c r="I2243" s="985"/>
      <c r="J2243" s="985"/>
      <c r="K2243" s="985"/>
      <c r="L2243" s="985"/>
      <c r="M2243" s="985"/>
      <c r="N2243" s="985"/>
      <c r="P2243" s="985"/>
      <c r="Q2243" s="985"/>
      <c r="R2243" s="985"/>
      <c r="S2243" s="985"/>
      <c r="T2243" s="985"/>
      <c r="U2243" s="985"/>
      <c r="V2243" s="985"/>
      <c r="W2243" s="985"/>
    </row>
    <row r="2244" ht="22.5" hidden="1" customHeight="1">
      <c r="B2244" s="992"/>
      <c r="C2244" s="992"/>
      <c r="D2244" s="1004">
        <f>sumif('الواردات'!H:H,A2244,'الواردات'!L:L)</f>
        <v>0</v>
      </c>
      <c r="E2244" s="999"/>
      <c r="F2244" s="999"/>
      <c r="H2244" s="985"/>
      <c r="I2244" s="985"/>
      <c r="J2244" s="985"/>
      <c r="K2244" s="985"/>
      <c r="L2244" s="985"/>
      <c r="M2244" s="985"/>
      <c r="N2244" s="985"/>
      <c r="P2244" s="985"/>
      <c r="Q2244" s="985"/>
      <c r="R2244" s="985"/>
      <c r="S2244" s="985"/>
      <c r="T2244" s="985"/>
      <c r="U2244" s="985"/>
      <c r="V2244" s="985"/>
      <c r="W2244" s="985"/>
    </row>
    <row r="2245" ht="22.5" hidden="1" customHeight="1">
      <c r="B2245" s="992"/>
      <c r="C2245" s="992"/>
      <c r="D2245" s="1004">
        <f>sumif('الواردات'!H:H,A2245,'الواردات'!L:L)</f>
        <v>0</v>
      </c>
      <c r="E2245" s="999"/>
      <c r="F2245" s="999"/>
      <c r="H2245" s="985"/>
      <c r="I2245" s="985"/>
      <c r="J2245" s="985"/>
      <c r="K2245" s="985"/>
      <c r="L2245" s="985"/>
      <c r="M2245" s="985"/>
      <c r="N2245" s="985"/>
      <c r="P2245" s="985"/>
      <c r="Q2245" s="985"/>
      <c r="R2245" s="985"/>
      <c r="S2245" s="985"/>
      <c r="T2245" s="985"/>
      <c r="U2245" s="985"/>
      <c r="V2245" s="985"/>
      <c r="W2245" s="985"/>
    </row>
    <row r="2246" ht="22.5" hidden="1" customHeight="1">
      <c r="B2246" s="992"/>
      <c r="C2246" s="992"/>
      <c r="D2246" s="1004">
        <f>sumif('الواردات'!H:H,A2246,'الواردات'!L:L)</f>
        <v>0</v>
      </c>
      <c r="E2246" s="999"/>
      <c r="F2246" s="999"/>
      <c r="H2246" s="985"/>
      <c r="I2246" s="985"/>
      <c r="J2246" s="985"/>
      <c r="K2246" s="985"/>
      <c r="L2246" s="985"/>
      <c r="M2246" s="985"/>
      <c r="N2246" s="985"/>
      <c r="P2246" s="985"/>
      <c r="Q2246" s="985"/>
      <c r="R2246" s="985"/>
      <c r="S2246" s="985"/>
      <c r="T2246" s="985"/>
      <c r="U2246" s="985"/>
      <c r="V2246" s="985"/>
      <c r="W2246" s="985"/>
    </row>
    <row r="2247" ht="22.5" hidden="1" customHeight="1">
      <c r="B2247" s="992"/>
      <c r="C2247" s="992"/>
      <c r="D2247" s="1004">
        <f>sumif('الواردات'!H:H,A2247,'الواردات'!L:L)</f>
        <v>0</v>
      </c>
      <c r="E2247" s="999"/>
      <c r="F2247" s="999"/>
      <c r="H2247" s="985"/>
      <c r="I2247" s="985"/>
      <c r="J2247" s="985"/>
      <c r="K2247" s="985"/>
      <c r="L2247" s="985"/>
      <c r="M2247" s="985"/>
      <c r="N2247" s="985"/>
      <c r="P2247" s="985"/>
      <c r="Q2247" s="985"/>
      <c r="R2247" s="985"/>
      <c r="S2247" s="985"/>
      <c r="T2247" s="985"/>
      <c r="U2247" s="985"/>
      <c r="V2247" s="985"/>
      <c r="W2247" s="985"/>
    </row>
    <row r="2248" ht="22.5" hidden="1" customHeight="1">
      <c r="B2248" s="992"/>
      <c r="C2248" s="992"/>
      <c r="D2248" s="1004">
        <f>sumif('الواردات'!H:H,A2248,'الواردات'!L:L)</f>
        <v>0</v>
      </c>
      <c r="E2248" s="999"/>
      <c r="F2248" s="999"/>
      <c r="H2248" s="985"/>
      <c r="I2248" s="985"/>
      <c r="J2248" s="985"/>
      <c r="K2248" s="985"/>
      <c r="L2248" s="985"/>
      <c r="M2248" s="985"/>
      <c r="N2248" s="985"/>
      <c r="P2248" s="985"/>
      <c r="Q2248" s="985"/>
      <c r="R2248" s="985"/>
      <c r="S2248" s="985"/>
      <c r="T2248" s="985"/>
      <c r="U2248" s="985"/>
      <c r="V2248" s="985"/>
      <c r="W2248" s="985"/>
    </row>
    <row r="2249" ht="22.5" hidden="1" customHeight="1">
      <c r="B2249" s="992"/>
      <c r="C2249" s="992"/>
      <c r="D2249" s="1004">
        <f>sumif('الواردات'!H:H,A2249,'الواردات'!L:L)</f>
        <v>0</v>
      </c>
      <c r="E2249" s="999"/>
      <c r="F2249" s="999"/>
      <c r="H2249" s="985"/>
      <c r="I2249" s="985"/>
      <c r="J2249" s="985"/>
      <c r="K2249" s="985"/>
      <c r="L2249" s="985"/>
      <c r="M2249" s="985"/>
      <c r="N2249" s="985"/>
      <c r="P2249" s="985"/>
      <c r="Q2249" s="985"/>
      <c r="R2249" s="985"/>
      <c r="S2249" s="985"/>
      <c r="T2249" s="985"/>
      <c r="U2249" s="985"/>
      <c r="V2249" s="985"/>
      <c r="W2249" s="985"/>
    </row>
    <row r="2250" ht="22.5" hidden="1" customHeight="1">
      <c r="B2250" s="992"/>
      <c r="C2250" s="992"/>
      <c r="D2250" s="1004">
        <f>sumif('الواردات'!H:H,A2250,'الواردات'!L:L)</f>
        <v>0</v>
      </c>
      <c r="E2250" s="999"/>
      <c r="F2250" s="999"/>
      <c r="H2250" s="985"/>
      <c r="I2250" s="985"/>
      <c r="J2250" s="985"/>
      <c r="K2250" s="985"/>
      <c r="L2250" s="985"/>
      <c r="M2250" s="985"/>
      <c r="N2250" s="985"/>
      <c r="P2250" s="985"/>
      <c r="Q2250" s="985"/>
      <c r="R2250" s="985"/>
      <c r="S2250" s="985"/>
      <c r="T2250" s="985"/>
      <c r="U2250" s="985"/>
      <c r="V2250" s="985"/>
      <c r="W2250" s="985"/>
    </row>
    <row r="2251" ht="22.5" hidden="1" customHeight="1">
      <c r="B2251" s="992"/>
      <c r="C2251" s="992"/>
      <c r="D2251" s="1004">
        <f>sumif('الواردات'!H:H,A2251,'الواردات'!L:L)</f>
        <v>0</v>
      </c>
      <c r="E2251" s="999"/>
      <c r="F2251" s="999"/>
      <c r="H2251" s="985"/>
      <c r="I2251" s="985"/>
      <c r="J2251" s="985"/>
      <c r="K2251" s="985"/>
      <c r="L2251" s="985"/>
      <c r="M2251" s="985"/>
      <c r="N2251" s="985"/>
      <c r="P2251" s="985"/>
      <c r="Q2251" s="985"/>
      <c r="R2251" s="985"/>
      <c r="S2251" s="985"/>
      <c r="T2251" s="985"/>
      <c r="U2251" s="985"/>
      <c r="V2251" s="985"/>
      <c r="W2251" s="985"/>
    </row>
    <row r="2252" ht="22.5" hidden="1" customHeight="1">
      <c r="B2252" s="992"/>
      <c r="C2252" s="992"/>
      <c r="D2252" s="1004">
        <f>sumif('الواردات'!H:H,A2252,'الواردات'!L:L)</f>
        <v>0</v>
      </c>
      <c r="E2252" s="999"/>
      <c r="F2252" s="999"/>
      <c r="H2252" s="985"/>
      <c r="I2252" s="985"/>
      <c r="J2252" s="985"/>
      <c r="K2252" s="985"/>
      <c r="L2252" s="985"/>
      <c r="M2252" s="985"/>
      <c r="N2252" s="985"/>
      <c r="P2252" s="985"/>
      <c r="Q2252" s="985"/>
      <c r="R2252" s="985"/>
      <c r="S2252" s="985"/>
      <c r="T2252" s="985"/>
      <c r="U2252" s="985"/>
      <c r="V2252" s="985"/>
      <c r="W2252" s="985"/>
    </row>
    <row r="2253" ht="22.5" hidden="1" customHeight="1">
      <c r="B2253" s="992"/>
      <c r="C2253" s="992"/>
      <c r="D2253" s="1004">
        <f>sumif('الواردات'!H:H,A2253,'الواردات'!L:L)</f>
        <v>0</v>
      </c>
      <c r="E2253" s="999"/>
      <c r="F2253" s="999"/>
      <c r="H2253" s="985"/>
      <c r="I2253" s="985"/>
      <c r="J2253" s="985"/>
      <c r="K2253" s="985"/>
      <c r="L2253" s="985"/>
      <c r="M2253" s="985"/>
      <c r="N2253" s="985"/>
      <c r="P2253" s="985"/>
      <c r="Q2253" s="985"/>
      <c r="R2253" s="985"/>
      <c r="S2253" s="985"/>
      <c r="T2253" s="985"/>
      <c r="U2253" s="985"/>
      <c r="V2253" s="985"/>
      <c r="W2253" s="985"/>
    </row>
    <row r="2254" ht="22.5" hidden="1" customHeight="1">
      <c r="B2254" s="992"/>
      <c r="C2254" s="992"/>
      <c r="D2254" s="1004">
        <f>sumif('الواردات'!H:H,A2254,'الواردات'!L:L)</f>
        <v>0</v>
      </c>
      <c r="E2254" s="999"/>
      <c r="F2254" s="999"/>
      <c r="H2254" s="985"/>
      <c r="I2254" s="985"/>
      <c r="J2254" s="985"/>
      <c r="K2254" s="985"/>
      <c r="L2254" s="985"/>
      <c r="M2254" s="985"/>
      <c r="N2254" s="985"/>
      <c r="P2254" s="985"/>
      <c r="Q2254" s="985"/>
      <c r="R2254" s="985"/>
      <c r="S2254" s="985"/>
      <c r="T2254" s="985"/>
      <c r="U2254" s="985"/>
      <c r="V2254" s="985"/>
      <c r="W2254" s="985"/>
    </row>
    <row r="2255" ht="22.5" hidden="1" customHeight="1">
      <c r="B2255" s="992"/>
      <c r="C2255" s="992"/>
      <c r="D2255" s="1004">
        <f>sumif('الواردات'!H:H,A2255,'الواردات'!L:L)</f>
        <v>0</v>
      </c>
      <c r="E2255" s="999"/>
      <c r="F2255" s="999"/>
      <c r="H2255" s="985"/>
      <c r="I2255" s="985"/>
      <c r="J2255" s="985"/>
      <c r="K2255" s="985"/>
      <c r="L2255" s="985"/>
      <c r="M2255" s="985"/>
      <c r="N2255" s="985"/>
      <c r="P2255" s="985"/>
      <c r="Q2255" s="985"/>
      <c r="R2255" s="985"/>
      <c r="S2255" s="985"/>
      <c r="T2255" s="985"/>
      <c r="U2255" s="985"/>
      <c r="V2255" s="985"/>
      <c r="W2255" s="985"/>
    </row>
    <row r="2256" ht="22.5" hidden="1" customHeight="1">
      <c r="B2256" s="992"/>
      <c r="C2256" s="992"/>
      <c r="D2256" s="1004">
        <f>sumif('الواردات'!H:H,A2256,'الواردات'!L:L)</f>
        <v>0</v>
      </c>
      <c r="E2256" s="999"/>
      <c r="F2256" s="999"/>
      <c r="H2256" s="985"/>
      <c r="I2256" s="985"/>
      <c r="J2256" s="985"/>
      <c r="K2256" s="985"/>
      <c r="L2256" s="985"/>
      <c r="M2256" s="985"/>
      <c r="N2256" s="985"/>
      <c r="P2256" s="985"/>
      <c r="Q2256" s="985"/>
      <c r="R2256" s="985"/>
      <c r="S2256" s="985"/>
      <c r="T2256" s="985"/>
      <c r="U2256" s="985"/>
      <c r="V2256" s="985"/>
      <c r="W2256" s="985"/>
    </row>
    <row r="2257" ht="22.5" hidden="1" customHeight="1">
      <c r="B2257" s="992"/>
      <c r="C2257" s="992"/>
      <c r="D2257" s="1004">
        <f>sumif('الواردات'!H:H,A2257,'الواردات'!L:L)</f>
        <v>0</v>
      </c>
      <c r="E2257" s="999"/>
      <c r="F2257" s="999"/>
      <c r="H2257" s="985"/>
      <c r="I2257" s="985"/>
      <c r="J2257" s="985"/>
      <c r="K2257" s="985"/>
      <c r="L2257" s="985"/>
      <c r="M2257" s="985"/>
      <c r="N2257" s="985"/>
      <c r="P2257" s="985"/>
      <c r="Q2257" s="985"/>
      <c r="R2257" s="985"/>
      <c r="S2257" s="985"/>
      <c r="T2257" s="985"/>
      <c r="U2257" s="985"/>
      <c r="V2257" s="985"/>
      <c r="W2257" s="985"/>
    </row>
    <row r="2258" ht="22.5" hidden="1" customHeight="1">
      <c r="B2258" s="992"/>
      <c r="C2258" s="992"/>
      <c r="D2258" s="1004">
        <f>sumif('الواردات'!H:H,A2258,'الواردات'!L:L)</f>
        <v>0</v>
      </c>
      <c r="E2258" s="999"/>
      <c r="F2258" s="999"/>
      <c r="H2258" s="985"/>
      <c r="I2258" s="985"/>
      <c r="J2258" s="985"/>
      <c r="K2258" s="985"/>
      <c r="L2258" s="985"/>
      <c r="M2258" s="985"/>
      <c r="N2258" s="985"/>
      <c r="P2258" s="985"/>
      <c r="Q2258" s="985"/>
      <c r="R2258" s="985"/>
      <c r="S2258" s="985"/>
      <c r="T2258" s="985"/>
      <c r="U2258" s="985"/>
      <c r="V2258" s="985"/>
      <c r="W2258" s="985"/>
    </row>
    <row r="2259" ht="22.5" hidden="1" customHeight="1">
      <c r="B2259" s="992"/>
      <c r="C2259" s="992"/>
      <c r="D2259" s="1004">
        <f>sumif('الواردات'!H:H,A2259,'الواردات'!L:L)</f>
        <v>0</v>
      </c>
      <c r="E2259" s="999"/>
      <c r="F2259" s="999"/>
      <c r="H2259" s="985"/>
      <c r="I2259" s="985"/>
      <c r="J2259" s="985"/>
      <c r="K2259" s="985"/>
      <c r="L2259" s="985"/>
      <c r="M2259" s="985"/>
      <c r="N2259" s="985"/>
      <c r="P2259" s="985"/>
      <c r="Q2259" s="985"/>
      <c r="R2259" s="985"/>
      <c r="S2259" s="985"/>
      <c r="T2259" s="985"/>
      <c r="U2259" s="985"/>
      <c r="V2259" s="985"/>
      <c r="W2259" s="985"/>
    </row>
    <row r="2260" ht="22.5" hidden="1" customHeight="1">
      <c r="B2260" s="992"/>
      <c r="C2260" s="992"/>
      <c r="D2260" s="1004">
        <f>sumif('الواردات'!H:H,A2260,'الواردات'!L:L)</f>
        <v>0</v>
      </c>
      <c r="E2260" s="999"/>
      <c r="F2260" s="999"/>
      <c r="H2260" s="985"/>
      <c r="I2260" s="985"/>
      <c r="J2260" s="985"/>
      <c r="K2260" s="985"/>
      <c r="L2260" s="985"/>
      <c r="M2260" s="985"/>
      <c r="N2260" s="985"/>
      <c r="P2260" s="985"/>
      <c r="Q2260" s="985"/>
      <c r="R2260" s="985"/>
      <c r="S2260" s="985"/>
      <c r="T2260" s="985"/>
      <c r="U2260" s="985"/>
      <c r="V2260" s="985"/>
      <c r="W2260" s="985"/>
    </row>
    <row r="2261" ht="22.5" hidden="1" customHeight="1">
      <c r="B2261" s="992"/>
      <c r="C2261" s="992"/>
      <c r="D2261" s="1004">
        <f>sumif('الواردات'!H:H,A2261,'الواردات'!L:L)</f>
        <v>0</v>
      </c>
      <c r="E2261" s="999"/>
      <c r="F2261" s="999"/>
      <c r="H2261" s="985"/>
      <c r="I2261" s="985"/>
      <c r="J2261" s="985"/>
      <c r="K2261" s="985"/>
      <c r="L2261" s="985"/>
      <c r="M2261" s="985"/>
      <c r="N2261" s="985"/>
      <c r="P2261" s="985"/>
      <c r="Q2261" s="985"/>
      <c r="R2261" s="985"/>
      <c r="S2261" s="985"/>
      <c r="T2261" s="985"/>
      <c r="U2261" s="985"/>
      <c r="V2261" s="985"/>
      <c r="W2261" s="985"/>
    </row>
    <row r="2262" ht="22.5" hidden="1" customHeight="1">
      <c r="B2262" s="992"/>
      <c r="C2262" s="992"/>
      <c r="D2262" s="1004">
        <f>sumif('الواردات'!H:H,A2262,'الواردات'!L:L)</f>
        <v>0</v>
      </c>
      <c r="E2262" s="999"/>
      <c r="F2262" s="999"/>
      <c r="H2262" s="985"/>
      <c r="I2262" s="985"/>
      <c r="J2262" s="985"/>
      <c r="K2262" s="985"/>
      <c r="L2262" s="985"/>
      <c r="M2262" s="985"/>
      <c r="N2262" s="985"/>
      <c r="P2262" s="985"/>
      <c r="Q2262" s="985"/>
      <c r="R2262" s="985"/>
      <c r="S2262" s="985"/>
      <c r="T2262" s="985"/>
      <c r="U2262" s="985"/>
      <c r="V2262" s="985"/>
      <c r="W2262" s="985"/>
    </row>
    <row r="2263" ht="22.5" hidden="1" customHeight="1">
      <c r="B2263" s="992"/>
      <c r="C2263" s="992"/>
      <c r="D2263" s="1004">
        <f>sumif('الواردات'!H:H,A2263,'الواردات'!L:L)</f>
        <v>0</v>
      </c>
      <c r="E2263" s="999"/>
      <c r="F2263" s="999"/>
      <c r="H2263" s="985"/>
      <c r="I2263" s="985"/>
      <c r="J2263" s="985"/>
      <c r="K2263" s="985"/>
      <c r="L2263" s="985"/>
      <c r="M2263" s="985"/>
      <c r="N2263" s="985"/>
      <c r="P2263" s="985"/>
      <c r="Q2263" s="985"/>
      <c r="R2263" s="985"/>
      <c r="S2263" s="985"/>
      <c r="T2263" s="985"/>
      <c r="U2263" s="985"/>
      <c r="V2263" s="985"/>
      <c r="W2263" s="985"/>
    </row>
    <row r="2264" ht="22.5" hidden="1" customHeight="1">
      <c r="B2264" s="992"/>
      <c r="C2264" s="992"/>
      <c r="D2264" s="1004">
        <f>sumif('الواردات'!H:H,A2264,'الواردات'!L:L)</f>
        <v>0</v>
      </c>
      <c r="E2264" s="999"/>
      <c r="F2264" s="999"/>
      <c r="H2264" s="985"/>
      <c r="I2264" s="985"/>
      <c r="J2264" s="985"/>
      <c r="K2264" s="985"/>
      <c r="L2264" s="985"/>
      <c r="M2264" s="985"/>
      <c r="N2264" s="985"/>
      <c r="P2264" s="985"/>
      <c r="Q2264" s="985"/>
      <c r="R2264" s="985"/>
      <c r="S2264" s="985"/>
      <c r="T2264" s="985"/>
      <c r="U2264" s="985"/>
      <c r="V2264" s="985"/>
      <c r="W2264" s="985"/>
    </row>
    <row r="2265" ht="22.5" hidden="1" customHeight="1">
      <c r="B2265" s="992"/>
      <c r="C2265" s="992"/>
      <c r="D2265" s="1004">
        <f>sumif('الواردات'!H:H,A2265,'الواردات'!L:L)</f>
        <v>0</v>
      </c>
      <c r="E2265" s="999"/>
      <c r="F2265" s="999"/>
      <c r="H2265" s="985"/>
      <c r="I2265" s="985"/>
      <c r="J2265" s="985"/>
      <c r="K2265" s="985"/>
      <c r="L2265" s="985"/>
      <c r="M2265" s="985"/>
      <c r="N2265" s="985"/>
      <c r="P2265" s="985"/>
      <c r="Q2265" s="985"/>
      <c r="R2265" s="985"/>
      <c r="S2265" s="985"/>
      <c r="T2265" s="985"/>
      <c r="U2265" s="985"/>
      <c r="V2265" s="985"/>
      <c r="W2265" s="985"/>
    </row>
    <row r="2266" ht="22.5" hidden="1" customHeight="1">
      <c r="B2266" s="992"/>
      <c r="C2266" s="992"/>
      <c r="D2266" s="1004">
        <f>sumif('الواردات'!H:H,A2266,'الواردات'!L:L)</f>
        <v>0</v>
      </c>
      <c r="E2266" s="999"/>
      <c r="F2266" s="999"/>
      <c r="H2266" s="985"/>
      <c r="I2266" s="985"/>
      <c r="J2266" s="985"/>
      <c r="K2266" s="985"/>
      <c r="L2266" s="985"/>
      <c r="M2266" s="985"/>
      <c r="N2266" s="985"/>
      <c r="P2266" s="985"/>
      <c r="Q2266" s="985"/>
      <c r="R2266" s="985"/>
      <c r="S2266" s="985"/>
      <c r="T2266" s="985"/>
      <c r="U2266" s="985"/>
      <c r="V2266" s="985"/>
      <c r="W2266" s="985"/>
    </row>
    <row r="2267" ht="22.5" hidden="1" customHeight="1">
      <c r="B2267" s="992"/>
      <c r="C2267" s="992"/>
      <c r="D2267" s="1004">
        <f>sumif('الواردات'!H:H,A2267,'الواردات'!L:L)</f>
        <v>0</v>
      </c>
      <c r="E2267" s="999"/>
      <c r="F2267" s="999"/>
      <c r="H2267" s="985"/>
      <c r="I2267" s="985"/>
      <c r="J2267" s="985"/>
      <c r="K2267" s="985"/>
      <c r="L2267" s="985"/>
      <c r="M2267" s="985"/>
      <c r="N2267" s="985"/>
      <c r="P2267" s="985"/>
      <c r="Q2267" s="985"/>
      <c r="R2267" s="985"/>
      <c r="S2267" s="985"/>
      <c r="T2267" s="985"/>
      <c r="U2267" s="985"/>
      <c r="V2267" s="985"/>
      <c r="W2267" s="985"/>
    </row>
    <row r="2268" ht="22.5" hidden="1" customHeight="1">
      <c r="B2268" s="992"/>
      <c r="C2268" s="992"/>
      <c r="D2268" s="1004">
        <f>sumif('الواردات'!H:H,A2268,'الواردات'!L:L)</f>
        <v>0</v>
      </c>
      <c r="E2268" s="999"/>
      <c r="F2268" s="999"/>
      <c r="H2268" s="985"/>
      <c r="I2268" s="985"/>
      <c r="J2268" s="985"/>
      <c r="K2268" s="985"/>
      <c r="L2268" s="985"/>
      <c r="M2268" s="985"/>
      <c r="N2268" s="985"/>
      <c r="P2268" s="985"/>
      <c r="Q2268" s="985"/>
      <c r="R2268" s="985"/>
      <c r="S2268" s="985"/>
      <c r="T2268" s="985"/>
      <c r="U2268" s="985"/>
      <c r="V2268" s="985"/>
      <c r="W2268" s="985"/>
    </row>
    <row r="2269" ht="22.5" hidden="1" customHeight="1">
      <c r="B2269" s="992"/>
      <c r="C2269" s="992"/>
      <c r="D2269" s="1004">
        <f>sumif('الواردات'!H:H,A2269,'الواردات'!L:L)</f>
        <v>0</v>
      </c>
      <c r="E2269" s="999"/>
      <c r="F2269" s="999"/>
      <c r="H2269" s="985"/>
      <c r="I2269" s="985"/>
      <c r="J2269" s="985"/>
      <c r="K2269" s="985"/>
      <c r="L2269" s="985"/>
      <c r="M2269" s="985"/>
      <c r="N2269" s="985"/>
      <c r="P2269" s="985"/>
      <c r="Q2269" s="985"/>
      <c r="R2269" s="985"/>
      <c r="S2269" s="985"/>
      <c r="T2269" s="985"/>
      <c r="U2269" s="985"/>
      <c r="V2269" s="985"/>
      <c r="W2269" s="985"/>
    </row>
    <row r="2270" ht="22.5" hidden="1" customHeight="1">
      <c r="B2270" s="992"/>
      <c r="C2270" s="992"/>
      <c r="D2270" s="1004">
        <f>sumif('الواردات'!H:H,A2270,'الواردات'!L:L)</f>
        <v>0</v>
      </c>
      <c r="E2270" s="999"/>
      <c r="F2270" s="999"/>
      <c r="H2270" s="985"/>
      <c r="I2270" s="985"/>
      <c r="J2270" s="985"/>
      <c r="K2270" s="985"/>
      <c r="L2270" s="985"/>
      <c r="M2270" s="985"/>
      <c r="N2270" s="985"/>
      <c r="P2270" s="985"/>
      <c r="Q2270" s="985"/>
      <c r="R2270" s="985"/>
      <c r="S2270" s="985"/>
      <c r="T2270" s="985"/>
      <c r="U2270" s="985"/>
      <c r="V2270" s="985"/>
      <c r="W2270" s="985"/>
    </row>
    <row r="2271" ht="22.5" hidden="1" customHeight="1">
      <c r="B2271" s="992"/>
      <c r="C2271" s="992"/>
      <c r="D2271" s="1004">
        <f>sumif('الواردات'!H:H,A2271,'الواردات'!L:L)</f>
        <v>0</v>
      </c>
      <c r="E2271" s="999"/>
      <c r="F2271" s="999"/>
      <c r="H2271" s="985"/>
      <c r="I2271" s="985"/>
      <c r="J2271" s="985"/>
      <c r="K2271" s="985"/>
      <c r="L2271" s="985"/>
      <c r="M2271" s="985"/>
      <c r="N2271" s="985"/>
      <c r="P2271" s="985"/>
      <c r="Q2271" s="985"/>
      <c r="R2271" s="985"/>
      <c r="S2271" s="985"/>
      <c r="T2271" s="985"/>
      <c r="U2271" s="985"/>
      <c r="V2271" s="985"/>
      <c r="W2271" s="985"/>
    </row>
    <row r="2272" ht="22.5" hidden="1" customHeight="1">
      <c r="B2272" s="992"/>
      <c r="C2272" s="992"/>
      <c r="D2272" s="1004">
        <f>sumif('الواردات'!H:H,A2272,'الواردات'!L:L)</f>
        <v>0</v>
      </c>
      <c r="E2272" s="999"/>
      <c r="F2272" s="999"/>
      <c r="H2272" s="985"/>
      <c r="I2272" s="985"/>
      <c r="J2272" s="985"/>
      <c r="K2272" s="985"/>
      <c r="L2272" s="985"/>
      <c r="M2272" s="985"/>
      <c r="N2272" s="985"/>
      <c r="P2272" s="985"/>
      <c r="Q2272" s="985"/>
      <c r="R2272" s="985"/>
      <c r="S2272" s="985"/>
      <c r="T2272" s="985"/>
      <c r="U2272" s="985"/>
      <c r="V2272" s="985"/>
      <c r="W2272" s="985"/>
    </row>
    <row r="2273" ht="22.5" hidden="1" customHeight="1">
      <c r="B2273" s="992"/>
      <c r="C2273" s="992"/>
      <c r="D2273" s="1004">
        <f>sumif('الواردات'!H:H,A2273,'الواردات'!L:L)</f>
        <v>0</v>
      </c>
      <c r="E2273" s="999"/>
      <c r="F2273" s="999"/>
      <c r="H2273" s="985"/>
      <c r="I2273" s="985"/>
      <c r="J2273" s="985"/>
      <c r="K2273" s="985"/>
      <c r="L2273" s="985"/>
      <c r="M2273" s="985"/>
      <c r="N2273" s="985"/>
      <c r="P2273" s="985"/>
      <c r="Q2273" s="985"/>
      <c r="R2273" s="985"/>
      <c r="S2273" s="985"/>
      <c r="T2273" s="985"/>
      <c r="U2273" s="985"/>
      <c r="V2273" s="985"/>
      <c r="W2273" s="985"/>
    </row>
    <row r="2274" ht="22.5" hidden="1" customHeight="1">
      <c r="B2274" s="992"/>
      <c r="C2274" s="992"/>
      <c r="D2274" s="1004">
        <f>sumif('الواردات'!H:H,A2274,'الواردات'!L:L)</f>
        <v>0</v>
      </c>
      <c r="E2274" s="999"/>
      <c r="F2274" s="999"/>
      <c r="H2274" s="985"/>
      <c r="I2274" s="985"/>
      <c r="J2274" s="985"/>
      <c r="K2274" s="985"/>
      <c r="L2274" s="985"/>
      <c r="M2274" s="985"/>
      <c r="N2274" s="985"/>
      <c r="P2274" s="985"/>
      <c r="Q2274" s="985"/>
      <c r="R2274" s="985"/>
      <c r="S2274" s="985"/>
      <c r="T2274" s="985"/>
      <c r="U2274" s="985"/>
      <c r="V2274" s="985"/>
      <c r="W2274" s="985"/>
    </row>
    <row r="2275" ht="22.5" hidden="1" customHeight="1">
      <c r="B2275" s="992"/>
      <c r="C2275" s="992"/>
      <c r="D2275" s="1004">
        <f>sumif('الواردات'!H:H,A2275,'الواردات'!L:L)</f>
        <v>0</v>
      </c>
      <c r="E2275" s="999"/>
      <c r="F2275" s="999"/>
      <c r="H2275" s="985"/>
      <c r="I2275" s="985"/>
      <c r="J2275" s="985"/>
      <c r="K2275" s="985"/>
      <c r="L2275" s="985"/>
      <c r="M2275" s="985"/>
      <c r="N2275" s="985"/>
      <c r="P2275" s="985"/>
      <c r="Q2275" s="985"/>
      <c r="R2275" s="985"/>
      <c r="S2275" s="985"/>
      <c r="T2275" s="985"/>
      <c r="U2275" s="985"/>
      <c r="V2275" s="985"/>
      <c r="W2275" s="985"/>
    </row>
    <row r="2276" ht="22.5" hidden="1" customHeight="1">
      <c r="B2276" s="992"/>
      <c r="C2276" s="992"/>
      <c r="D2276" s="1004">
        <f>sumif('الواردات'!H:H,A2276,'الواردات'!L:L)</f>
        <v>0</v>
      </c>
      <c r="E2276" s="999"/>
      <c r="F2276" s="999"/>
      <c r="H2276" s="985"/>
      <c r="I2276" s="985"/>
      <c r="J2276" s="985"/>
      <c r="K2276" s="985"/>
      <c r="L2276" s="985"/>
      <c r="M2276" s="985"/>
      <c r="N2276" s="985"/>
      <c r="P2276" s="985"/>
      <c r="Q2276" s="985"/>
      <c r="R2276" s="985"/>
      <c r="S2276" s="985"/>
      <c r="T2276" s="985"/>
      <c r="U2276" s="985"/>
      <c r="V2276" s="985"/>
      <c r="W2276" s="985"/>
    </row>
    <row r="2277" ht="22.5" hidden="1" customHeight="1">
      <c r="B2277" s="992"/>
      <c r="C2277" s="992"/>
      <c r="D2277" s="1004">
        <f>sumif('الواردات'!H:H,A2277,'الواردات'!L:L)</f>
        <v>0</v>
      </c>
      <c r="E2277" s="999"/>
      <c r="F2277" s="999"/>
      <c r="H2277" s="985"/>
      <c r="I2277" s="985"/>
      <c r="J2277" s="985"/>
      <c r="K2277" s="985"/>
      <c r="L2277" s="985"/>
      <c r="M2277" s="985"/>
      <c r="N2277" s="985"/>
      <c r="P2277" s="985"/>
      <c r="Q2277" s="985"/>
      <c r="R2277" s="985"/>
      <c r="S2277" s="985"/>
      <c r="T2277" s="985"/>
      <c r="U2277" s="985"/>
      <c r="V2277" s="985"/>
      <c r="W2277" s="985"/>
    </row>
    <row r="2278" ht="22.5" hidden="1" customHeight="1">
      <c r="B2278" s="992"/>
      <c r="C2278" s="992"/>
      <c r="D2278" s="1004">
        <f>sumif('الواردات'!H:H,A2278,'الواردات'!L:L)</f>
        <v>0</v>
      </c>
      <c r="E2278" s="999"/>
      <c r="F2278" s="999"/>
      <c r="H2278" s="985"/>
      <c r="I2278" s="985"/>
      <c r="J2278" s="985"/>
      <c r="K2278" s="985"/>
      <c r="L2278" s="985"/>
      <c r="M2278" s="985"/>
      <c r="N2278" s="985"/>
      <c r="P2278" s="985"/>
      <c r="Q2278" s="985"/>
      <c r="R2278" s="985"/>
      <c r="S2278" s="985"/>
      <c r="T2278" s="985"/>
      <c r="U2278" s="985"/>
      <c r="V2278" s="985"/>
      <c r="W2278" s="985"/>
    </row>
    <row r="2279" ht="22.5" hidden="1" customHeight="1">
      <c r="B2279" s="992"/>
      <c r="C2279" s="992"/>
      <c r="D2279" s="1004">
        <f>sumif('الواردات'!H:H,A2279,'الواردات'!L:L)</f>
        <v>0</v>
      </c>
      <c r="E2279" s="999"/>
      <c r="F2279" s="999"/>
      <c r="H2279" s="985"/>
      <c r="I2279" s="985"/>
      <c r="J2279" s="985"/>
      <c r="K2279" s="985"/>
      <c r="L2279" s="985"/>
      <c r="M2279" s="985"/>
      <c r="N2279" s="985"/>
      <c r="P2279" s="985"/>
      <c r="Q2279" s="985"/>
      <c r="R2279" s="985"/>
      <c r="S2279" s="985"/>
      <c r="T2279" s="985"/>
      <c r="U2279" s="985"/>
      <c r="V2279" s="985"/>
      <c r="W2279" s="985"/>
    </row>
    <row r="2280" ht="22.5" hidden="1" customHeight="1">
      <c r="B2280" s="992"/>
      <c r="C2280" s="992"/>
      <c r="D2280" s="1004">
        <f>sumif('الواردات'!H:H,A2280,'الواردات'!L:L)</f>
        <v>0</v>
      </c>
      <c r="E2280" s="999"/>
      <c r="F2280" s="999"/>
      <c r="H2280" s="985"/>
      <c r="I2280" s="985"/>
      <c r="J2280" s="985"/>
      <c r="K2280" s="985"/>
      <c r="L2280" s="985"/>
      <c r="M2280" s="985"/>
      <c r="N2280" s="985"/>
      <c r="P2280" s="985"/>
      <c r="Q2280" s="985"/>
      <c r="R2280" s="985"/>
      <c r="S2280" s="985"/>
      <c r="T2280" s="985"/>
      <c r="U2280" s="985"/>
      <c r="V2280" s="985"/>
      <c r="W2280" s="985"/>
    </row>
    <row r="2281" ht="22.5" hidden="1" customHeight="1">
      <c r="B2281" s="992"/>
      <c r="C2281" s="992"/>
      <c r="D2281" s="1004">
        <f>sumif('الواردات'!H:H,A2281,'الواردات'!L:L)</f>
        <v>0</v>
      </c>
      <c r="E2281" s="999"/>
      <c r="F2281" s="999"/>
      <c r="H2281" s="985"/>
      <c r="I2281" s="985"/>
      <c r="J2281" s="985"/>
      <c r="K2281" s="985"/>
      <c r="L2281" s="985"/>
      <c r="M2281" s="985"/>
      <c r="N2281" s="985"/>
      <c r="P2281" s="985"/>
      <c r="Q2281" s="985"/>
      <c r="R2281" s="985"/>
      <c r="S2281" s="985"/>
      <c r="T2281" s="985"/>
      <c r="U2281" s="985"/>
      <c r="V2281" s="985"/>
      <c r="W2281" s="985"/>
    </row>
    <row r="2282" ht="22.5" hidden="1" customHeight="1">
      <c r="B2282" s="992"/>
      <c r="C2282" s="992"/>
      <c r="D2282" s="1004">
        <f>sumif('الواردات'!H:H,A2282,'الواردات'!L:L)</f>
        <v>0</v>
      </c>
      <c r="E2282" s="999"/>
      <c r="F2282" s="999"/>
      <c r="H2282" s="985"/>
      <c r="I2282" s="985"/>
      <c r="J2282" s="985"/>
      <c r="K2282" s="985"/>
      <c r="L2282" s="985"/>
      <c r="M2282" s="985"/>
      <c r="N2282" s="985"/>
      <c r="P2282" s="985"/>
      <c r="Q2282" s="985"/>
      <c r="R2282" s="985"/>
      <c r="S2282" s="985"/>
      <c r="T2282" s="985"/>
      <c r="U2282" s="985"/>
      <c r="V2282" s="985"/>
      <c r="W2282" s="985"/>
    </row>
    <row r="2283" ht="22.5" hidden="1" customHeight="1">
      <c r="B2283" s="992"/>
      <c r="C2283" s="992"/>
      <c r="D2283" s="1004">
        <f>sumif('الواردات'!H:H,A2283,'الواردات'!L:L)</f>
        <v>0</v>
      </c>
      <c r="E2283" s="999"/>
      <c r="F2283" s="999"/>
      <c r="H2283" s="985"/>
      <c r="I2283" s="985"/>
      <c r="J2283" s="985"/>
      <c r="K2283" s="985"/>
      <c r="L2283" s="985"/>
      <c r="M2283" s="985"/>
      <c r="N2283" s="985"/>
      <c r="P2283" s="985"/>
      <c r="Q2283" s="985"/>
      <c r="R2283" s="985"/>
      <c r="S2283" s="985"/>
      <c r="T2283" s="985"/>
      <c r="U2283" s="985"/>
      <c r="V2283" s="985"/>
      <c r="W2283" s="985"/>
    </row>
    <row r="2284" ht="22.5" hidden="1" customHeight="1">
      <c r="B2284" s="992"/>
      <c r="C2284" s="992"/>
      <c r="D2284" s="1004">
        <f>sumif('الواردات'!H:H,A2284,'الواردات'!L:L)</f>
        <v>0</v>
      </c>
      <c r="E2284" s="999"/>
      <c r="F2284" s="999"/>
      <c r="H2284" s="985"/>
      <c r="I2284" s="985"/>
      <c r="J2284" s="985"/>
      <c r="K2284" s="985"/>
      <c r="L2284" s="985"/>
      <c r="M2284" s="985"/>
      <c r="N2284" s="985"/>
      <c r="P2284" s="985"/>
      <c r="Q2284" s="985"/>
      <c r="R2284" s="985"/>
      <c r="S2284" s="985"/>
      <c r="T2284" s="985"/>
      <c r="U2284" s="985"/>
      <c r="V2284" s="985"/>
      <c r="W2284" s="985"/>
    </row>
    <row r="2285" ht="22.5" hidden="1" customHeight="1">
      <c r="B2285" s="992"/>
      <c r="C2285" s="992"/>
      <c r="D2285" s="1004">
        <f>sumif('الواردات'!H:H,A2285,'الواردات'!L:L)</f>
        <v>0</v>
      </c>
      <c r="E2285" s="999"/>
      <c r="F2285" s="999"/>
      <c r="H2285" s="985"/>
      <c r="I2285" s="985"/>
      <c r="J2285" s="985"/>
      <c r="K2285" s="985"/>
      <c r="L2285" s="985"/>
      <c r="M2285" s="985"/>
      <c r="N2285" s="985"/>
      <c r="P2285" s="985"/>
      <c r="Q2285" s="985"/>
      <c r="R2285" s="985"/>
      <c r="S2285" s="985"/>
      <c r="T2285" s="985"/>
      <c r="U2285" s="985"/>
      <c r="V2285" s="985"/>
      <c r="W2285" s="985"/>
    </row>
    <row r="2286" ht="22.5" hidden="1" customHeight="1">
      <c r="B2286" s="992"/>
      <c r="C2286" s="992"/>
      <c r="D2286" s="1004">
        <f>sumif('الواردات'!H:H,A2286,'الواردات'!L:L)</f>
        <v>0</v>
      </c>
      <c r="E2286" s="999"/>
      <c r="F2286" s="999"/>
      <c r="H2286" s="985"/>
      <c r="I2286" s="985"/>
      <c r="J2286" s="985"/>
      <c r="K2286" s="985"/>
      <c r="L2286" s="985"/>
      <c r="M2286" s="985"/>
      <c r="N2286" s="985"/>
      <c r="P2286" s="985"/>
      <c r="Q2286" s="985"/>
      <c r="R2286" s="985"/>
      <c r="S2286" s="985"/>
      <c r="T2286" s="985"/>
      <c r="U2286" s="985"/>
      <c r="V2286" s="985"/>
      <c r="W2286" s="985"/>
    </row>
    <row r="2287" ht="22.5" hidden="1" customHeight="1">
      <c r="B2287" s="992"/>
      <c r="C2287" s="992"/>
      <c r="D2287" s="1004">
        <f>sumif('الواردات'!H:H,A2287,'الواردات'!L:L)</f>
        <v>0</v>
      </c>
      <c r="E2287" s="999"/>
      <c r="F2287" s="999"/>
      <c r="H2287" s="985"/>
      <c r="I2287" s="985"/>
      <c r="J2287" s="985"/>
      <c r="K2287" s="985"/>
      <c r="L2287" s="985"/>
      <c r="M2287" s="985"/>
      <c r="N2287" s="985"/>
      <c r="P2287" s="985"/>
      <c r="Q2287" s="985"/>
      <c r="R2287" s="985"/>
      <c r="S2287" s="985"/>
      <c r="T2287" s="985"/>
      <c r="U2287" s="985"/>
      <c r="V2287" s="985"/>
      <c r="W2287" s="985"/>
    </row>
    <row r="2288" ht="22.5" hidden="1" customHeight="1">
      <c r="B2288" s="992"/>
      <c r="C2288" s="992"/>
      <c r="D2288" s="1004">
        <f>sumif('الواردات'!H:H,A2288,'الواردات'!L:L)</f>
        <v>0</v>
      </c>
      <c r="E2288" s="999"/>
      <c r="F2288" s="999"/>
      <c r="H2288" s="985"/>
      <c r="I2288" s="985"/>
      <c r="J2288" s="985"/>
      <c r="K2288" s="985"/>
      <c r="L2288" s="985"/>
      <c r="M2288" s="985"/>
      <c r="N2288" s="985"/>
      <c r="P2288" s="985"/>
      <c r="Q2288" s="985"/>
      <c r="R2288" s="985"/>
      <c r="S2288" s="985"/>
      <c r="T2288" s="985"/>
      <c r="U2288" s="985"/>
      <c r="V2288" s="985"/>
      <c r="W2288" s="985"/>
    </row>
    <row r="2289" ht="22.5" hidden="1" customHeight="1">
      <c r="B2289" s="992"/>
      <c r="C2289" s="992"/>
      <c r="D2289" s="1004">
        <f>sumif('الواردات'!H:H,A2289,'الواردات'!L:L)</f>
        <v>0</v>
      </c>
      <c r="E2289" s="999"/>
      <c r="F2289" s="999"/>
      <c r="H2289" s="985"/>
      <c r="I2289" s="985"/>
      <c r="J2289" s="985"/>
      <c r="K2289" s="985"/>
      <c r="L2289" s="985"/>
      <c r="M2289" s="985"/>
      <c r="N2289" s="985"/>
      <c r="P2289" s="985"/>
      <c r="Q2289" s="985"/>
      <c r="R2289" s="985"/>
      <c r="S2289" s="985"/>
      <c r="T2289" s="985"/>
      <c r="U2289" s="985"/>
      <c r="V2289" s="985"/>
      <c r="W2289" s="985"/>
    </row>
    <row r="2290" ht="22.5" hidden="1" customHeight="1">
      <c r="B2290" s="992"/>
      <c r="C2290" s="992"/>
      <c r="D2290" s="1004">
        <f>sumif('الواردات'!H:H,A2290,'الواردات'!L:L)</f>
        <v>0</v>
      </c>
      <c r="E2290" s="999"/>
      <c r="F2290" s="999"/>
      <c r="H2290" s="985"/>
      <c r="I2290" s="985"/>
      <c r="J2290" s="985"/>
      <c r="K2290" s="985"/>
      <c r="L2290" s="985"/>
      <c r="M2290" s="985"/>
      <c r="N2290" s="985"/>
      <c r="P2290" s="985"/>
      <c r="Q2290" s="985"/>
      <c r="R2290" s="985"/>
      <c r="S2290" s="985"/>
      <c r="T2290" s="985"/>
      <c r="U2290" s="985"/>
      <c r="V2290" s="985"/>
      <c r="W2290" s="985"/>
    </row>
    <row r="2291" ht="22.5" hidden="1" customHeight="1">
      <c r="B2291" s="992"/>
      <c r="C2291" s="992"/>
      <c r="D2291" s="1004">
        <f>sumif('الواردات'!H:H,A2291,'الواردات'!L:L)</f>
        <v>0</v>
      </c>
      <c r="E2291" s="999"/>
      <c r="F2291" s="999"/>
      <c r="H2291" s="985"/>
      <c r="I2291" s="985"/>
      <c r="J2291" s="985"/>
      <c r="K2291" s="985"/>
      <c r="L2291" s="985"/>
      <c r="M2291" s="985"/>
      <c r="N2291" s="985"/>
      <c r="P2291" s="985"/>
      <c r="Q2291" s="985"/>
      <c r="R2291" s="985"/>
      <c r="S2291" s="985"/>
      <c r="T2291" s="985"/>
      <c r="U2291" s="985"/>
      <c r="V2291" s="985"/>
      <c r="W2291" s="985"/>
    </row>
    <row r="2292" ht="22.5" hidden="1" customHeight="1">
      <c r="B2292" s="992"/>
      <c r="C2292" s="992"/>
      <c r="D2292" s="1004">
        <f>sumif('الواردات'!H:H,A2292,'الواردات'!L:L)</f>
        <v>0</v>
      </c>
      <c r="E2292" s="999"/>
      <c r="F2292" s="999"/>
      <c r="H2292" s="985"/>
      <c r="I2292" s="985"/>
      <c r="J2292" s="985"/>
      <c r="K2292" s="985"/>
      <c r="L2292" s="985"/>
      <c r="M2292" s="985"/>
      <c r="N2292" s="985"/>
      <c r="P2292" s="985"/>
      <c r="Q2292" s="985"/>
      <c r="R2292" s="985"/>
      <c r="S2292" s="985"/>
      <c r="T2292" s="985"/>
      <c r="U2292" s="985"/>
      <c r="V2292" s="985"/>
      <c r="W2292" s="985"/>
    </row>
    <row r="2293" ht="22.5" hidden="1" customHeight="1">
      <c r="B2293" s="992"/>
      <c r="C2293" s="992"/>
      <c r="D2293" s="1004">
        <f>sumif('الواردات'!H:H,A2293,'الواردات'!L:L)</f>
        <v>0</v>
      </c>
      <c r="E2293" s="999"/>
      <c r="F2293" s="999"/>
      <c r="H2293" s="985"/>
      <c r="I2293" s="985"/>
      <c r="J2293" s="985"/>
      <c r="K2293" s="985"/>
      <c r="L2293" s="985"/>
      <c r="M2293" s="985"/>
      <c r="N2293" s="985"/>
      <c r="P2293" s="985"/>
      <c r="Q2293" s="985"/>
      <c r="R2293" s="985"/>
      <c r="S2293" s="985"/>
      <c r="T2293" s="985"/>
      <c r="U2293" s="985"/>
      <c r="V2293" s="985"/>
      <c r="W2293" s="985"/>
    </row>
    <row r="2294" ht="22.5" hidden="1" customHeight="1">
      <c r="B2294" s="992"/>
      <c r="C2294" s="992"/>
      <c r="D2294" s="1004">
        <f>sumif('الواردات'!H:H,A2294,'الواردات'!L:L)</f>
        <v>0</v>
      </c>
      <c r="E2294" s="999"/>
      <c r="F2294" s="999"/>
      <c r="H2294" s="985"/>
      <c r="I2294" s="985"/>
      <c r="J2294" s="985"/>
      <c r="K2294" s="985"/>
      <c r="L2294" s="985"/>
      <c r="M2294" s="985"/>
      <c r="N2294" s="985"/>
      <c r="P2294" s="985"/>
      <c r="Q2294" s="985"/>
      <c r="R2294" s="985"/>
      <c r="S2294" s="985"/>
      <c r="T2294" s="985"/>
      <c r="U2294" s="985"/>
      <c r="V2294" s="985"/>
      <c r="W2294" s="985"/>
    </row>
    <row r="2295" ht="22.5" hidden="1" customHeight="1">
      <c r="B2295" s="992"/>
      <c r="C2295" s="992"/>
      <c r="D2295" s="1004">
        <f>sumif('الواردات'!H:H,A2295,'الواردات'!L:L)</f>
        <v>0</v>
      </c>
      <c r="E2295" s="999"/>
      <c r="F2295" s="999"/>
      <c r="H2295" s="985"/>
      <c r="I2295" s="985"/>
      <c r="J2295" s="985"/>
      <c r="K2295" s="985"/>
      <c r="L2295" s="985"/>
      <c r="M2295" s="985"/>
      <c r="N2295" s="985"/>
      <c r="P2295" s="985"/>
      <c r="Q2295" s="985"/>
      <c r="R2295" s="985"/>
      <c r="S2295" s="985"/>
      <c r="T2295" s="985"/>
      <c r="U2295" s="985"/>
      <c r="V2295" s="985"/>
      <c r="W2295" s="985"/>
    </row>
    <row r="2296" ht="22.5" hidden="1" customHeight="1">
      <c r="B2296" s="992"/>
      <c r="C2296" s="992"/>
      <c r="D2296" s="1004">
        <f>sumif('الواردات'!H:H,A2296,'الواردات'!L:L)</f>
        <v>0</v>
      </c>
      <c r="E2296" s="999"/>
      <c r="F2296" s="999"/>
      <c r="H2296" s="985"/>
      <c r="I2296" s="985"/>
      <c r="J2296" s="985"/>
      <c r="K2296" s="985"/>
      <c r="L2296" s="985"/>
      <c r="M2296" s="985"/>
      <c r="N2296" s="985"/>
      <c r="P2296" s="985"/>
      <c r="Q2296" s="985"/>
      <c r="R2296" s="985"/>
      <c r="S2296" s="985"/>
      <c r="T2296" s="985"/>
      <c r="U2296" s="985"/>
      <c r="V2296" s="985"/>
      <c r="W2296" s="985"/>
    </row>
    <row r="2297" ht="22.5" hidden="1" customHeight="1">
      <c r="B2297" s="992"/>
      <c r="C2297" s="992"/>
      <c r="D2297" s="1004">
        <f>sumif('الواردات'!H:H,A2297,'الواردات'!L:L)</f>
        <v>0</v>
      </c>
      <c r="E2297" s="999"/>
      <c r="F2297" s="999"/>
      <c r="H2297" s="985"/>
      <c r="I2297" s="985"/>
      <c r="J2297" s="985"/>
      <c r="K2297" s="985"/>
      <c r="L2297" s="985"/>
      <c r="M2297" s="985"/>
      <c r="N2297" s="985"/>
      <c r="P2297" s="985"/>
      <c r="Q2297" s="985"/>
      <c r="R2297" s="985"/>
      <c r="S2297" s="985"/>
      <c r="T2297" s="985"/>
      <c r="U2297" s="985"/>
      <c r="V2297" s="985"/>
      <c r="W2297" s="985"/>
    </row>
    <row r="2298" ht="22.5" hidden="1" customHeight="1">
      <c r="B2298" s="992"/>
      <c r="C2298" s="992"/>
      <c r="D2298" s="1004">
        <f>sumif('الواردات'!H:H,A2298,'الواردات'!L:L)</f>
        <v>0</v>
      </c>
      <c r="E2298" s="999"/>
      <c r="F2298" s="999"/>
      <c r="H2298" s="985"/>
      <c r="I2298" s="985"/>
      <c r="J2298" s="985"/>
      <c r="K2298" s="985"/>
      <c r="L2298" s="985"/>
      <c r="M2298" s="985"/>
      <c r="N2298" s="985"/>
      <c r="P2298" s="985"/>
      <c r="Q2298" s="985"/>
      <c r="R2298" s="985"/>
      <c r="S2298" s="985"/>
      <c r="T2298" s="985"/>
      <c r="U2298" s="985"/>
      <c r="V2298" s="985"/>
      <c r="W2298" s="985"/>
    </row>
    <row r="2299" ht="22.5" hidden="1" customHeight="1">
      <c r="B2299" s="992"/>
      <c r="C2299" s="992"/>
      <c r="D2299" s="1004">
        <f>sumif('الواردات'!H:H,A2299,'الواردات'!L:L)</f>
        <v>0</v>
      </c>
      <c r="E2299" s="999"/>
      <c r="F2299" s="999"/>
      <c r="H2299" s="985"/>
      <c r="I2299" s="985"/>
      <c r="J2299" s="985"/>
      <c r="K2299" s="985"/>
      <c r="L2299" s="985"/>
      <c r="M2299" s="985"/>
      <c r="N2299" s="985"/>
      <c r="P2299" s="985"/>
      <c r="Q2299" s="985"/>
      <c r="R2299" s="985"/>
      <c r="S2299" s="985"/>
      <c r="T2299" s="985"/>
      <c r="U2299" s="985"/>
      <c r="V2299" s="985"/>
      <c r="W2299" s="985"/>
    </row>
    <row r="2300" ht="22.5" hidden="1" customHeight="1">
      <c r="B2300" s="992"/>
      <c r="C2300" s="992"/>
      <c r="D2300" s="1004">
        <f>sumif('الواردات'!H:H,A2300,'الواردات'!L:L)</f>
        <v>0</v>
      </c>
      <c r="E2300" s="999"/>
      <c r="F2300" s="999"/>
      <c r="H2300" s="985"/>
      <c r="I2300" s="985"/>
      <c r="J2300" s="985"/>
      <c r="K2300" s="985"/>
      <c r="L2300" s="985"/>
      <c r="M2300" s="985"/>
      <c r="N2300" s="985"/>
      <c r="P2300" s="985"/>
      <c r="Q2300" s="985"/>
      <c r="R2300" s="985"/>
      <c r="S2300" s="985"/>
      <c r="T2300" s="985"/>
      <c r="U2300" s="985"/>
      <c r="V2300" s="985"/>
      <c r="W2300" s="985"/>
    </row>
    <row r="2301" ht="22.5" hidden="1" customHeight="1">
      <c r="B2301" s="992"/>
      <c r="C2301" s="992"/>
      <c r="D2301" s="1004">
        <f>sumif('الواردات'!H:H,A2301,'الواردات'!L:L)</f>
        <v>0</v>
      </c>
      <c r="E2301" s="999"/>
      <c r="F2301" s="999"/>
      <c r="H2301" s="985"/>
      <c r="I2301" s="985"/>
      <c r="J2301" s="985"/>
      <c r="K2301" s="985"/>
      <c r="L2301" s="985"/>
      <c r="M2301" s="985"/>
      <c r="N2301" s="985"/>
      <c r="P2301" s="985"/>
      <c r="Q2301" s="985"/>
      <c r="R2301" s="985"/>
      <c r="S2301" s="985"/>
      <c r="T2301" s="985"/>
      <c r="U2301" s="985"/>
      <c r="V2301" s="985"/>
      <c r="W2301" s="985"/>
    </row>
    <row r="2302" ht="22.5" hidden="1" customHeight="1">
      <c r="B2302" s="992"/>
      <c r="C2302" s="992"/>
      <c r="D2302" s="1004">
        <f>sumif('الواردات'!H:H,A2302,'الواردات'!L:L)</f>
        <v>0</v>
      </c>
      <c r="E2302" s="999"/>
      <c r="F2302" s="999"/>
      <c r="H2302" s="985"/>
      <c r="I2302" s="985"/>
      <c r="J2302" s="985"/>
      <c r="K2302" s="985"/>
      <c r="L2302" s="985"/>
      <c r="M2302" s="985"/>
      <c r="N2302" s="985"/>
      <c r="P2302" s="985"/>
      <c r="Q2302" s="985"/>
      <c r="R2302" s="985"/>
      <c r="S2302" s="985"/>
      <c r="T2302" s="985"/>
      <c r="U2302" s="985"/>
      <c r="V2302" s="985"/>
      <c r="W2302" s="985"/>
    </row>
    <row r="2303" ht="22.5" hidden="1" customHeight="1">
      <c r="B2303" s="992"/>
      <c r="C2303" s="992"/>
      <c r="D2303" s="1004">
        <f>sumif('الواردات'!H:H,A2303,'الواردات'!L:L)</f>
        <v>0</v>
      </c>
      <c r="E2303" s="999"/>
      <c r="F2303" s="999"/>
      <c r="H2303" s="985"/>
      <c r="I2303" s="985"/>
      <c r="J2303" s="985"/>
      <c r="K2303" s="985"/>
      <c r="L2303" s="985"/>
      <c r="M2303" s="985"/>
      <c r="N2303" s="985"/>
      <c r="P2303" s="985"/>
      <c r="Q2303" s="985"/>
      <c r="R2303" s="985"/>
      <c r="S2303" s="985"/>
      <c r="T2303" s="985"/>
      <c r="U2303" s="985"/>
      <c r="V2303" s="985"/>
      <c r="W2303" s="985"/>
    </row>
    <row r="2304" ht="22.5" hidden="1" customHeight="1">
      <c r="B2304" s="992"/>
      <c r="C2304" s="992"/>
      <c r="D2304" s="1004">
        <f>sumif('الواردات'!H:H,A2304,'الواردات'!L:L)</f>
        <v>0</v>
      </c>
      <c r="E2304" s="999"/>
      <c r="F2304" s="999"/>
      <c r="H2304" s="985"/>
      <c r="I2304" s="985"/>
      <c r="J2304" s="985"/>
      <c r="K2304" s="985"/>
      <c r="L2304" s="985"/>
      <c r="M2304" s="985"/>
      <c r="N2304" s="985"/>
      <c r="P2304" s="985"/>
      <c r="Q2304" s="985"/>
      <c r="R2304" s="985"/>
      <c r="S2304" s="985"/>
      <c r="T2304" s="985"/>
      <c r="U2304" s="985"/>
      <c r="V2304" s="985"/>
      <c r="W2304" s="985"/>
    </row>
    <row r="2305" ht="22.5" hidden="1" customHeight="1">
      <c r="B2305" s="992"/>
      <c r="C2305" s="992"/>
      <c r="D2305" s="1004">
        <f>sumif('الواردات'!H:H,A2305,'الواردات'!L:L)</f>
        <v>0</v>
      </c>
      <c r="E2305" s="999"/>
      <c r="F2305" s="999"/>
      <c r="H2305" s="985"/>
      <c r="I2305" s="985"/>
      <c r="J2305" s="985"/>
      <c r="K2305" s="985"/>
      <c r="L2305" s="985"/>
      <c r="M2305" s="985"/>
      <c r="N2305" s="985"/>
      <c r="P2305" s="985"/>
      <c r="Q2305" s="985"/>
      <c r="R2305" s="985"/>
      <c r="S2305" s="985"/>
      <c r="T2305" s="985"/>
      <c r="U2305" s="985"/>
      <c r="V2305" s="985"/>
      <c r="W2305" s="985"/>
    </row>
    <row r="2306" ht="22.5" hidden="1" customHeight="1">
      <c r="B2306" s="992"/>
      <c r="C2306" s="992"/>
      <c r="D2306" s="1004">
        <f>sumif('الواردات'!H:H,A2306,'الواردات'!L:L)</f>
        <v>0</v>
      </c>
      <c r="E2306" s="999"/>
      <c r="F2306" s="999"/>
      <c r="H2306" s="985"/>
      <c r="I2306" s="985"/>
      <c r="J2306" s="985"/>
      <c r="K2306" s="985"/>
      <c r="L2306" s="985"/>
      <c r="M2306" s="985"/>
      <c r="N2306" s="985"/>
      <c r="P2306" s="985"/>
      <c r="Q2306" s="985"/>
      <c r="R2306" s="985"/>
      <c r="S2306" s="985"/>
      <c r="T2306" s="985"/>
      <c r="U2306" s="985"/>
      <c r="V2306" s="985"/>
      <c r="W2306" s="985"/>
    </row>
    <row r="2307" ht="22.5" hidden="1" customHeight="1">
      <c r="B2307" s="992"/>
      <c r="C2307" s="992"/>
      <c r="D2307" s="1004">
        <f>sumif('الواردات'!H:H,A2307,'الواردات'!L:L)</f>
        <v>0</v>
      </c>
      <c r="E2307" s="999"/>
      <c r="F2307" s="999"/>
      <c r="H2307" s="985"/>
      <c r="I2307" s="985"/>
      <c r="J2307" s="985"/>
      <c r="K2307" s="985"/>
      <c r="L2307" s="985"/>
      <c r="M2307" s="985"/>
      <c r="N2307" s="985"/>
      <c r="P2307" s="985"/>
      <c r="Q2307" s="985"/>
      <c r="R2307" s="985"/>
      <c r="S2307" s="985"/>
      <c r="T2307" s="985"/>
      <c r="U2307" s="985"/>
      <c r="V2307" s="985"/>
      <c r="W2307" s="985"/>
    </row>
    <row r="2308" ht="22.5" hidden="1" customHeight="1">
      <c r="B2308" s="992"/>
      <c r="C2308" s="992"/>
      <c r="D2308" s="1004">
        <f>sumif('الواردات'!H:H,A2308,'الواردات'!L:L)</f>
        <v>0</v>
      </c>
      <c r="E2308" s="999"/>
      <c r="F2308" s="999"/>
      <c r="H2308" s="985"/>
      <c r="I2308" s="985"/>
      <c r="J2308" s="985"/>
      <c r="K2308" s="985"/>
      <c r="L2308" s="985"/>
      <c r="M2308" s="985"/>
      <c r="N2308" s="985"/>
      <c r="P2308" s="985"/>
      <c r="Q2308" s="985"/>
      <c r="R2308" s="985"/>
      <c r="S2308" s="985"/>
      <c r="T2308" s="985"/>
      <c r="U2308" s="985"/>
      <c r="V2308" s="985"/>
      <c r="W2308" s="985"/>
    </row>
    <row r="2309" ht="22.5" hidden="1" customHeight="1">
      <c r="B2309" s="992"/>
      <c r="C2309" s="992"/>
      <c r="D2309" s="1004">
        <f>sumif('الواردات'!H:H,A2309,'الواردات'!L:L)</f>
        <v>0</v>
      </c>
      <c r="E2309" s="999"/>
      <c r="F2309" s="999"/>
      <c r="H2309" s="985"/>
      <c r="I2309" s="985"/>
      <c r="J2309" s="985"/>
      <c r="K2309" s="985"/>
      <c r="L2309" s="985"/>
      <c r="M2309" s="985"/>
      <c r="N2309" s="985"/>
      <c r="P2309" s="985"/>
      <c r="Q2309" s="985"/>
      <c r="R2309" s="985"/>
      <c r="S2309" s="985"/>
      <c r="T2309" s="985"/>
      <c r="U2309" s="985"/>
      <c r="V2309" s="985"/>
      <c r="W2309" s="985"/>
    </row>
    <row r="2310" ht="22.5" hidden="1" customHeight="1">
      <c r="B2310" s="992"/>
      <c r="C2310" s="992"/>
      <c r="D2310" s="1004">
        <f>sumif('الواردات'!H:H,A2310,'الواردات'!L:L)</f>
        <v>0</v>
      </c>
      <c r="E2310" s="999"/>
      <c r="F2310" s="999"/>
      <c r="H2310" s="985"/>
      <c r="I2310" s="985"/>
      <c r="J2310" s="985"/>
      <c r="K2310" s="985"/>
      <c r="L2310" s="985"/>
      <c r="M2310" s="985"/>
      <c r="N2310" s="985"/>
      <c r="P2310" s="985"/>
      <c r="Q2310" s="985"/>
      <c r="R2310" s="985"/>
      <c r="S2310" s="985"/>
      <c r="T2310" s="985"/>
      <c r="U2310" s="985"/>
      <c r="V2310" s="985"/>
      <c r="W2310" s="985"/>
    </row>
    <row r="2311" ht="22.5" hidden="1" customHeight="1">
      <c r="B2311" s="992"/>
      <c r="C2311" s="992"/>
      <c r="D2311" s="1004">
        <f>sumif('الواردات'!H:H,A2311,'الواردات'!L:L)</f>
        <v>0</v>
      </c>
      <c r="E2311" s="999"/>
      <c r="F2311" s="999"/>
      <c r="H2311" s="985"/>
      <c r="I2311" s="985"/>
      <c r="J2311" s="985"/>
      <c r="K2311" s="985"/>
      <c r="L2311" s="985"/>
      <c r="M2311" s="985"/>
      <c r="N2311" s="985"/>
      <c r="P2311" s="985"/>
      <c r="Q2311" s="985"/>
      <c r="R2311" s="985"/>
      <c r="S2311" s="985"/>
      <c r="T2311" s="985"/>
      <c r="U2311" s="985"/>
      <c r="V2311" s="985"/>
      <c r="W2311" s="985"/>
    </row>
    <row r="2312" ht="22.5" hidden="1" customHeight="1">
      <c r="B2312" s="992"/>
      <c r="C2312" s="992"/>
      <c r="D2312" s="1004">
        <f>sumif('الواردات'!H:H,A2312,'الواردات'!L:L)</f>
        <v>0</v>
      </c>
      <c r="E2312" s="999"/>
      <c r="F2312" s="999"/>
      <c r="H2312" s="985"/>
      <c r="I2312" s="985"/>
      <c r="J2312" s="985"/>
      <c r="K2312" s="985"/>
      <c r="L2312" s="985"/>
      <c r="M2312" s="985"/>
      <c r="N2312" s="985"/>
      <c r="P2312" s="985"/>
      <c r="Q2312" s="985"/>
      <c r="R2312" s="985"/>
      <c r="S2312" s="985"/>
      <c r="T2312" s="985"/>
      <c r="U2312" s="985"/>
      <c r="V2312" s="985"/>
      <c r="W2312" s="985"/>
    </row>
    <row r="2313" ht="22.5" hidden="1" customHeight="1">
      <c r="B2313" s="992"/>
      <c r="C2313" s="992"/>
      <c r="D2313" s="1004">
        <f>sumif('الواردات'!H:H,A2313,'الواردات'!L:L)</f>
        <v>0</v>
      </c>
      <c r="E2313" s="999"/>
      <c r="F2313" s="999"/>
      <c r="H2313" s="985"/>
      <c r="I2313" s="985"/>
      <c r="J2313" s="985"/>
      <c r="K2313" s="985"/>
      <c r="L2313" s="985"/>
      <c r="M2313" s="985"/>
      <c r="N2313" s="985"/>
      <c r="P2313" s="985"/>
      <c r="Q2313" s="985"/>
      <c r="R2313" s="985"/>
      <c r="S2313" s="985"/>
      <c r="T2313" s="985"/>
      <c r="U2313" s="985"/>
      <c r="V2313" s="985"/>
      <c r="W2313" s="985"/>
    </row>
    <row r="2314" ht="22.5" hidden="1" customHeight="1">
      <c r="B2314" s="992"/>
      <c r="C2314" s="992"/>
      <c r="D2314" s="1004">
        <f>sumif('الواردات'!H:H,A2314,'الواردات'!L:L)</f>
        <v>0</v>
      </c>
      <c r="E2314" s="999"/>
      <c r="F2314" s="999"/>
      <c r="H2314" s="985"/>
      <c r="I2314" s="985"/>
      <c r="J2314" s="985"/>
      <c r="K2314" s="985"/>
      <c r="L2314" s="985"/>
      <c r="M2314" s="985"/>
      <c r="N2314" s="985"/>
      <c r="P2314" s="985"/>
      <c r="Q2314" s="985"/>
      <c r="R2314" s="985"/>
      <c r="S2314" s="985"/>
      <c r="T2314" s="985"/>
      <c r="U2314" s="985"/>
      <c r="V2314" s="985"/>
      <c r="W2314" s="985"/>
    </row>
    <row r="2315" ht="22.5" hidden="1" customHeight="1">
      <c r="B2315" s="992"/>
      <c r="C2315" s="992"/>
      <c r="D2315" s="1004">
        <f>sumif('الواردات'!H:H,A2315,'الواردات'!L:L)</f>
        <v>0</v>
      </c>
      <c r="E2315" s="999"/>
      <c r="F2315" s="999"/>
      <c r="H2315" s="985"/>
      <c r="I2315" s="985"/>
      <c r="J2315" s="985"/>
      <c r="K2315" s="985"/>
      <c r="L2315" s="985"/>
      <c r="M2315" s="985"/>
      <c r="N2315" s="985"/>
      <c r="P2315" s="985"/>
      <c r="Q2315" s="985"/>
      <c r="R2315" s="985"/>
      <c r="S2315" s="985"/>
      <c r="T2315" s="985"/>
      <c r="U2315" s="985"/>
      <c r="V2315" s="985"/>
      <c r="W2315" s="985"/>
    </row>
    <row r="2316" ht="22.5" hidden="1" customHeight="1">
      <c r="B2316" s="992"/>
      <c r="C2316" s="992"/>
      <c r="D2316" s="1004">
        <f>sumif('الواردات'!H:H,A2316,'الواردات'!L:L)</f>
        <v>0</v>
      </c>
      <c r="E2316" s="999"/>
      <c r="F2316" s="999"/>
      <c r="H2316" s="985"/>
      <c r="I2316" s="985"/>
      <c r="J2316" s="985"/>
      <c r="K2316" s="985"/>
      <c r="L2316" s="985"/>
      <c r="M2316" s="985"/>
      <c r="N2316" s="985"/>
      <c r="P2316" s="985"/>
      <c r="Q2316" s="985"/>
      <c r="R2316" s="985"/>
      <c r="S2316" s="985"/>
      <c r="T2316" s="985"/>
      <c r="U2316" s="985"/>
      <c r="V2316" s="985"/>
      <c r="W2316" s="985"/>
    </row>
    <row r="2317" ht="22.5" hidden="1" customHeight="1">
      <c r="B2317" s="992"/>
      <c r="C2317" s="992"/>
      <c r="D2317" s="1004">
        <f>sumif('الواردات'!H:H,A2317,'الواردات'!L:L)</f>
        <v>0</v>
      </c>
      <c r="E2317" s="999"/>
      <c r="F2317" s="999"/>
      <c r="H2317" s="985"/>
      <c r="I2317" s="985"/>
      <c r="J2317" s="985"/>
      <c r="K2317" s="985"/>
      <c r="L2317" s="985"/>
      <c r="M2317" s="985"/>
      <c r="N2317" s="985"/>
      <c r="P2317" s="985"/>
      <c r="Q2317" s="985"/>
      <c r="R2317" s="985"/>
      <c r="S2317" s="985"/>
      <c r="T2317" s="985"/>
      <c r="U2317" s="985"/>
      <c r="V2317" s="985"/>
      <c r="W2317" s="985"/>
    </row>
    <row r="2318" ht="22.5" hidden="1" customHeight="1">
      <c r="B2318" s="992"/>
      <c r="C2318" s="992"/>
      <c r="D2318" s="1004">
        <f>sumif('الواردات'!H:H,A2318,'الواردات'!L:L)</f>
        <v>0</v>
      </c>
      <c r="E2318" s="999"/>
      <c r="F2318" s="999"/>
      <c r="H2318" s="985"/>
      <c r="I2318" s="985"/>
      <c r="J2318" s="985"/>
      <c r="K2318" s="985"/>
      <c r="L2318" s="985"/>
      <c r="M2318" s="985"/>
      <c r="N2318" s="985"/>
      <c r="P2318" s="985"/>
      <c r="Q2318" s="985"/>
      <c r="R2318" s="985"/>
      <c r="S2318" s="985"/>
      <c r="T2318" s="985"/>
      <c r="U2318" s="985"/>
      <c r="V2318" s="985"/>
      <c r="W2318" s="985"/>
    </row>
    <row r="2319" ht="22.5" hidden="1" customHeight="1">
      <c r="B2319" s="992"/>
      <c r="C2319" s="992"/>
      <c r="D2319" s="1004">
        <f>sumif('الواردات'!H:H,A2319,'الواردات'!L:L)</f>
        <v>0</v>
      </c>
      <c r="E2319" s="999"/>
      <c r="F2319" s="999"/>
      <c r="H2319" s="985"/>
      <c r="I2319" s="985"/>
      <c r="J2319" s="985"/>
      <c r="K2319" s="985"/>
      <c r="L2319" s="985"/>
      <c r="M2319" s="985"/>
      <c r="N2319" s="985"/>
      <c r="P2319" s="985"/>
      <c r="Q2319" s="985"/>
      <c r="R2319" s="985"/>
      <c r="S2319" s="985"/>
      <c r="T2319" s="985"/>
      <c r="U2319" s="985"/>
      <c r="V2319" s="985"/>
      <c r="W2319" s="985"/>
    </row>
    <row r="2320" ht="22.5" hidden="1" customHeight="1">
      <c r="B2320" s="992"/>
      <c r="C2320" s="992"/>
      <c r="D2320" s="1004">
        <f>sumif('الواردات'!H:H,A2320,'الواردات'!L:L)</f>
        <v>0</v>
      </c>
      <c r="E2320" s="999"/>
      <c r="F2320" s="999"/>
      <c r="H2320" s="985"/>
      <c r="I2320" s="985"/>
      <c r="J2320" s="985"/>
      <c r="K2320" s="985"/>
      <c r="L2320" s="985"/>
      <c r="M2320" s="985"/>
      <c r="N2320" s="985"/>
      <c r="P2320" s="985"/>
      <c r="Q2320" s="985"/>
      <c r="R2320" s="985"/>
      <c r="S2320" s="985"/>
      <c r="T2320" s="985"/>
      <c r="U2320" s="985"/>
      <c r="V2320" s="985"/>
      <c r="W2320" s="985"/>
    </row>
    <row r="2321" ht="22.5" hidden="1" customHeight="1">
      <c r="B2321" s="992"/>
      <c r="C2321" s="992"/>
      <c r="D2321" s="1004">
        <f>sumif('الواردات'!H:H,A2321,'الواردات'!L:L)</f>
        <v>0</v>
      </c>
      <c r="E2321" s="999"/>
      <c r="F2321" s="999"/>
      <c r="H2321" s="985"/>
      <c r="I2321" s="985"/>
      <c r="J2321" s="985"/>
      <c r="K2321" s="985"/>
      <c r="L2321" s="985"/>
      <c r="M2321" s="985"/>
      <c r="N2321" s="985"/>
      <c r="P2321" s="985"/>
      <c r="Q2321" s="985"/>
      <c r="R2321" s="985"/>
      <c r="S2321" s="985"/>
      <c r="T2321" s="985"/>
      <c r="U2321" s="985"/>
      <c r="V2321" s="985"/>
      <c r="W2321" s="985"/>
    </row>
    <row r="2322" ht="22.5" hidden="1" customHeight="1">
      <c r="B2322" s="992"/>
      <c r="C2322" s="992"/>
      <c r="D2322" s="1004">
        <f>sumif('الواردات'!H:H,A2322,'الواردات'!L:L)</f>
        <v>0</v>
      </c>
      <c r="E2322" s="999"/>
      <c r="F2322" s="999"/>
      <c r="H2322" s="985"/>
      <c r="I2322" s="985"/>
      <c r="J2322" s="985"/>
      <c r="K2322" s="985"/>
      <c r="L2322" s="985"/>
      <c r="M2322" s="985"/>
      <c r="N2322" s="985"/>
      <c r="P2322" s="985"/>
      <c r="Q2322" s="985"/>
      <c r="R2322" s="985"/>
      <c r="S2322" s="985"/>
      <c r="T2322" s="985"/>
      <c r="U2322" s="985"/>
      <c r="V2322" s="985"/>
      <c r="W2322" s="985"/>
    </row>
    <row r="2323" ht="22.5" hidden="1" customHeight="1">
      <c r="B2323" s="992"/>
      <c r="C2323" s="992"/>
      <c r="D2323" s="1004">
        <f>sumif('الواردات'!H:H,A2323,'الواردات'!L:L)</f>
        <v>0</v>
      </c>
      <c r="E2323" s="999"/>
      <c r="F2323" s="999"/>
      <c r="H2323" s="985"/>
      <c r="I2323" s="985"/>
      <c r="J2323" s="985"/>
      <c r="K2323" s="985"/>
      <c r="L2323" s="985"/>
      <c r="M2323" s="985"/>
      <c r="N2323" s="985"/>
      <c r="P2323" s="985"/>
      <c r="Q2323" s="985"/>
      <c r="R2323" s="985"/>
      <c r="S2323" s="985"/>
      <c r="T2323" s="985"/>
      <c r="U2323" s="985"/>
      <c r="V2323" s="985"/>
      <c r="W2323" s="985"/>
    </row>
    <row r="2324" ht="22.5" hidden="1" customHeight="1">
      <c r="B2324" s="992"/>
      <c r="C2324" s="992"/>
      <c r="D2324" s="1004">
        <f>sumif('الواردات'!H:H,A2324,'الواردات'!L:L)</f>
        <v>0</v>
      </c>
      <c r="E2324" s="999"/>
      <c r="F2324" s="999"/>
      <c r="H2324" s="985"/>
      <c r="I2324" s="985"/>
      <c r="J2324" s="985"/>
      <c r="K2324" s="985"/>
      <c r="L2324" s="985"/>
      <c r="M2324" s="985"/>
      <c r="N2324" s="985"/>
      <c r="P2324" s="985"/>
      <c r="Q2324" s="985"/>
      <c r="R2324" s="985"/>
      <c r="S2324" s="985"/>
      <c r="T2324" s="985"/>
      <c r="U2324" s="985"/>
      <c r="V2324" s="985"/>
      <c r="W2324" s="985"/>
    </row>
    <row r="2325" ht="22.5" hidden="1" customHeight="1">
      <c r="B2325" s="992"/>
      <c r="C2325" s="992"/>
      <c r="D2325" s="1004">
        <f>sumif('الواردات'!H:H,A2325,'الواردات'!L:L)</f>
        <v>0</v>
      </c>
      <c r="E2325" s="999"/>
      <c r="F2325" s="999"/>
      <c r="H2325" s="985"/>
      <c r="I2325" s="985"/>
      <c r="J2325" s="985"/>
      <c r="K2325" s="985"/>
      <c r="L2325" s="985"/>
      <c r="M2325" s="985"/>
      <c r="N2325" s="985"/>
      <c r="P2325" s="985"/>
      <c r="Q2325" s="985"/>
      <c r="R2325" s="985"/>
      <c r="S2325" s="985"/>
      <c r="T2325" s="985"/>
      <c r="U2325" s="985"/>
      <c r="V2325" s="985"/>
      <c r="W2325" s="985"/>
    </row>
    <row r="2326" ht="22.5" hidden="1" customHeight="1">
      <c r="B2326" s="992"/>
      <c r="C2326" s="992"/>
      <c r="D2326" s="1004">
        <f>sumif('الواردات'!H:H,A2326,'الواردات'!L:L)</f>
        <v>0</v>
      </c>
      <c r="E2326" s="999"/>
      <c r="F2326" s="999"/>
      <c r="H2326" s="985"/>
      <c r="I2326" s="985"/>
      <c r="J2326" s="985"/>
      <c r="K2326" s="985"/>
      <c r="L2326" s="985"/>
      <c r="M2326" s="985"/>
      <c r="N2326" s="985"/>
      <c r="P2326" s="985"/>
      <c r="Q2326" s="985"/>
      <c r="R2326" s="985"/>
      <c r="S2326" s="985"/>
      <c r="T2326" s="985"/>
      <c r="U2326" s="985"/>
      <c r="V2326" s="985"/>
      <c r="W2326" s="985"/>
    </row>
    <row r="2327" ht="22.5" hidden="1" customHeight="1">
      <c r="B2327" s="992"/>
      <c r="C2327" s="992"/>
      <c r="D2327" s="1004">
        <f>sumif('الواردات'!H:H,A2327,'الواردات'!L:L)</f>
        <v>0</v>
      </c>
      <c r="E2327" s="999"/>
      <c r="F2327" s="999"/>
      <c r="H2327" s="985"/>
      <c r="I2327" s="985"/>
      <c r="J2327" s="985"/>
      <c r="K2327" s="985"/>
      <c r="L2327" s="985"/>
      <c r="M2327" s="985"/>
      <c r="N2327" s="985"/>
      <c r="P2327" s="985"/>
      <c r="Q2327" s="985"/>
      <c r="R2327" s="985"/>
      <c r="S2327" s="985"/>
      <c r="T2327" s="985"/>
      <c r="U2327" s="985"/>
      <c r="V2327" s="985"/>
      <c r="W2327" s="985"/>
    </row>
    <row r="2328" ht="22.5" hidden="1" customHeight="1">
      <c r="B2328" s="992"/>
      <c r="C2328" s="992"/>
      <c r="D2328" s="1004">
        <f>sumif('الواردات'!H:H,A2328,'الواردات'!L:L)</f>
        <v>0</v>
      </c>
      <c r="E2328" s="999"/>
      <c r="F2328" s="999"/>
      <c r="H2328" s="985"/>
      <c r="I2328" s="985"/>
      <c r="J2328" s="985"/>
      <c r="K2328" s="985"/>
      <c r="L2328" s="985"/>
      <c r="M2328" s="985"/>
      <c r="N2328" s="985"/>
      <c r="P2328" s="985"/>
      <c r="Q2328" s="985"/>
      <c r="R2328" s="985"/>
      <c r="S2328" s="985"/>
      <c r="T2328" s="985"/>
      <c r="U2328" s="985"/>
      <c r="V2328" s="985"/>
      <c r="W2328" s="985"/>
    </row>
    <row r="2329" ht="22.5" hidden="1" customHeight="1">
      <c r="B2329" s="992"/>
      <c r="C2329" s="992"/>
      <c r="D2329" s="1004">
        <f>sumif('الواردات'!H:H,A2329,'الواردات'!L:L)</f>
        <v>0</v>
      </c>
      <c r="E2329" s="999"/>
      <c r="F2329" s="999"/>
      <c r="H2329" s="985"/>
      <c r="I2329" s="985"/>
      <c r="J2329" s="985"/>
      <c r="K2329" s="985"/>
      <c r="L2329" s="985"/>
      <c r="M2329" s="985"/>
      <c r="N2329" s="985"/>
      <c r="P2329" s="985"/>
      <c r="Q2329" s="985"/>
      <c r="R2329" s="985"/>
      <c r="S2329" s="985"/>
      <c r="T2329" s="985"/>
      <c r="U2329" s="985"/>
      <c r="V2329" s="985"/>
      <c r="W2329" s="985"/>
    </row>
    <row r="2330" ht="22.5" hidden="1" customHeight="1">
      <c r="B2330" s="992"/>
      <c r="C2330" s="992"/>
      <c r="D2330" s="1004">
        <f>sumif('الواردات'!H:H,A2330,'الواردات'!L:L)</f>
        <v>0</v>
      </c>
      <c r="E2330" s="999"/>
      <c r="F2330" s="999"/>
      <c r="H2330" s="985"/>
      <c r="I2330" s="985"/>
      <c r="J2330" s="985"/>
      <c r="K2330" s="985"/>
      <c r="L2330" s="985"/>
      <c r="M2330" s="985"/>
      <c r="N2330" s="985"/>
      <c r="P2330" s="985"/>
      <c r="Q2330" s="985"/>
      <c r="R2330" s="985"/>
      <c r="S2330" s="985"/>
      <c r="T2330" s="985"/>
      <c r="U2330" s="985"/>
      <c r="V2330" s="985"/>
      <c r="W2330" s="985"/>
    </row>
    <row r="2331" ht="22.5" hidden="1" customHeight="1">
      <c r="B2331" s="992"/>
      <c r="C2331" s="992"/>
      <c r="D2331" s="1004">
        <f>sumif('الواردات'!H:H,A2331,'الواردات'!L:L)</f>
        <v>0</v>
      </c>
      <c r="E2331" s="999"/>
      <c r="F2331" s="999"/>
      <c r="H2331" s="985"/>
      <c r="I2331" s="985"/>
      <c r="J2331" s="985"/>
      <c r="K2331" s="985"/>
      <c r="L2331" s="985"/>
      <c r="M2331" s="985"/>
      <c r="N2331" s="985"/>
      <c r="P2331" s="985"/>
      <c r="Q2331" s="985"/>
      <c r="R2331" s="985"/>
      <c r="S2331" s="985"/>
      <c r="T2331" s="985"/>
      <c r="U2331" s="985"/>
      <c r="V2331" s="985"/>
      <c r="W2331" s="985"/>
    </row>
    <row r="2332" ht="22.5" hidden="1" customHeight="1">
      <c r="B2332" s="992"/>
      <c r="C2332" s="992"/>
      <c r="D2332" s="1004">
        <f>sumif('الواردات'!H:H,A2332,'الواردات'!L:L)</f>
        <v>0</v>
      </c>
      <c r="E2332" s="999"/>
      <c r="F2332" s="999"/>
      <c r="H2332" s="985"/>
      <c r="I2332" s="985"/>
      <c r="J2332" s="985"/>
      <c r="K2332" s="985"/>
      <c r="L2332" s="985"/>
      <c r="M2332" s="985"/>
      <c r="N2332" s="985"/>
      <c r="P2332" s="985"/>
      <c r="Q2332" s="985"/>
      <c r="R2332" s="985"/>
      <c r="S2332" s="985"/>
      <c r="T2332" s="985"/>
      <c r="U2332" s="985"/>
      <c r="V2332" s="985"/>
      <c r="W2332" s="985"/>
    </row>
    <row r="2333" ht="22.5" hidden="1" customHeight="1">
      <c r="B2333" s="992"/>
      <c r="C2333" s="992"/>
      <c r="D2333" s="1004">
        <f>sumif('الواردات'!H:H,A2333,'الواردات'!L:L)</f>
        <v>0</v>
      </c>
      <c r="E2333" s="999"/>
      <c r="F2333" s="999"/>
      <c r="H2333" s="985"/>
      <c r="I2333" s="985"/>
      <c r="J2333" s="985"/>
      <c r="K2333" s="985"/>
      <c r="L2333" s="985"/>
      <c r="M2333" s="985"/>
      <c r="N2333" s="985"/>
      <c r="P2333" s="985"/>
      <c r="Q2333" s="985"/>
      <c r="R2333" s="985"/>
      <c r="S2333" s="985"/>
      <c r="T2333" s="985"/>
      <c r="U2333" s="985"/>
      <c r="V2333" s="985"/>
      <c r="W2333" s="985"/>
    </row>
    <row r="2334" ht="22.5" hidden="1" customHeight="1">
      <c r="B2334" s="992"/>
      <c r="C2334" s="992"/>
      <c r="D2334" s="1004">
        <f>sumif('الواردات'!H:H,A2334,'الواردات'!L:L)</f>
        <v>0</v>
      </c>
      <c r="E2334" s="999"/>
      <c r="F2334" s="999"/>
      <c r="H2334" s="985"/>
      <c r="I2334" s="985"/>
      <c r="J2334" s="985"/>
      <c r="K2334" s="985"/>
      <c r="L2334" s="985"/>
      <c r="M2334" s="985"/>
      <c r="N2334" s="985"/>
      <c r="P2334" s="985"/>
      <c r="Q2334" s="985"/>
      <c r="R2334" s="985"/>
      <c r="S2334" s="985"/>
      <c r="T2334" s="985"/>
      <c r="U2334" s="985"/>
      <c r="V2334" s="985"/>
      <c r="W2334" s="985"/>
    </row>
    <row r="2335" ht="22.5" hidden="1" customHeight="1">
      <c r="B2335" s="992"/>
      <c r="C2335" s="992"/>
      <c r="D2335" s="1004">
        <f>sumif('الواردات'!H:H,A2335,'الواردات'!L:L)</f>
        <v>0</v>
      </c>
      <c r="E2335" s="999"/>
      <c r="F2335" s="999"/>
      <c r="H2335" s="985"/>
      <c r="I2335" s="985"/>
      <c r="J2335" s="985"/>
      <c r="K2335" s="985"/>
      <c r="L2335" s="985"/>
      <c r="M2335" s="985"/>
      <c r="N2335" s="985"/>
      <c r="P2335" s="985"/>
      <c r="Q2335" s="985"/>
      <c r="R2335" s="985"/>
      <c r="S2335" s="985"/>
      <c r="T2335" s="985"/>
      <c r="U2335" s="985"/>
      <c r="V2335" s="985"/>
      <c r="W2335" s="985"/>
    </row>
    <row r="2336" ht="22.5" hidden="1" customHeight="1">
      <c r="B2336" s="992"/>
      <c r="C2336" s="992"/>
      <c r="D2336" s="1004">
        <f>sumif('الواردات'!H:H,A2336,'الواردات'!L:L)</f>
        <v>0</v>
      </c>
      <c r="E2336" s="999"/>
      <c r="F2336" s="999"/>
      <c r="H2336" s="985"/>
      <c r="I2336" s="985"/>
      <c r="J2336" s="985"/>
      <c r="K2336" s="985"/>
      <c r="L2336" s="985"/>
      <c r="M2336" s="985"/>
      <c r="N2336" s="985"/>
      <c r="P2336" s="985"/>
      <c r="Q2336" s="985"/>
      <c r="R2336" s="985"/>
      <c r="S2336" s="985"/>
      <c r="T2336" s="985"/>
      <c r="U2336" s="985"/>
      <c r="V2336" s="985"/>
      <c r="W2336" s="985"/>
    </row>
    <row r="2337" ht="22.5" hidden="1" customHeight="1">
      <c r="B2337" s="992"/>
      <c r="C2337" s="992"/>
      <c r="D2337" s="1004">
        <f>sumif('الواردات'!H:H,A2337,'الواردات'!L:L)</f>
        <v>0</v>
      </c>
      <c r="E2337" s="999"/>
      <c r="F2337" s="999"/>
      <c r="H2337" s="985"/>
      <c r="I2337" s="985"/>
      <c r="J2337" s="985"/>
      <c r="K2337" s="985"/>
      <c r="L2337" s="985"/>
      <c r="M2337" s="985"/>
      <c r="N2337" s="985"/>
      <c r="P2337" s="985"/>
      <c r="Q2337" s="985"/>
      <c r="R2337" s="985"/>
      <c r="S2337" s="985"/>
      <c r="T2337" s="985"/>
      <c r="U2337" s="985"/>
      <c r="V2337" s="985"/>
      <c r="W2337" s="985"/>
    </row>
    <row r="2338" ht="22.5" hidden="1" customHeight="1">
      <c r="B2338" s="992"/>
      <c r="C2338" s="992"/>
      <c r="D2338" s="1004">
        <f>sumif('الواردات'!H:H,A2338,'الواردات'!L:L)</f>
        <v>0</v>
      </c>
      <c r="E2338" s="999"/>
      <c r="F2338" s="999"/>
      <c r="H2338" s="985"/>
      <c r="I2338" s="985"/>
      <c r="J2338" s="985"/>
      <c r="K2338" s="985"/>
      <c r="L2338" s="985"/>
      <c r="M2338" s="985"/>
      <c r="N2338" s="985"/>
      <c r="P2338" s="985"/>
      <c r="Q2338" s="985"/>
      <c r="R2338" s="985"/>
      <c r="S2338" s="985"/>
      <c r="T2338" s="985"/>
      <c r="U2338" s="985"/>
      <c r="V2338" s="985"/>
      <c r="W2338" s="985"/>
    </row>
    <row r="2339" ht="22.5" hidden="1" customHeight="1">
      <c r="B2339" s="992"/>
      <c r="C2339" s="992"/>
      <c r="D2339" s="1004">
        <f>sumif('الواردات'!H:H,A2339,'الواردات'!L:L)</f>
        <v>0</v>
      </c>
      <c r="E2339" s="999"/>
      <c r="F2339" s="999"/>
      <c r="H2339" s="985"/>
      <c r="I2339" s="985"/>
      <c r="J2339" s="985"/>
      <c r="K2339" s="985"/>
      <c r="L2339" s="985"/>
      <c r="M2339" s="985"/>
      <c r="N2339" s="985"/>
      <c r="P2339" s="985"/>
      <c r="Q2339" s="985"/>
      <c r="R2339" s="985"/>
      <c r="S2339" s="985"/>
      <c r="T2339" s="985"/>
      <c r="U2339" s="985"/>
      <c r="V2339" s="985"/>
      <c r="W2339" s="985"/>
    </row>
    <row r="2340" ht="22.5" hidden="1" customHeight="1">
      <c r="B2340" s="992"/>
      <c r="C2340" s="992"/>
      <c r="D2340" s="1004">
        <f>sumif('الواردات'!H:H,A2340,'الواردات'!L:L)</f>
        <v>0</v>
      </c>
      <c r="E2340" s="999"/>
      <c r="F2340" s="999"/>
      <c r="H2340" s="985"/>
      <c r="I2340" s="985"/>
      <c r="J2340" s="985"/>
      <c r="K2340" s="985"/>
      <c r="L2340" s="985"/>
      <c r="M2340" s="985"/>
      <c r="N2340" s="985"/>
      <c r="P2340" s="985"/>
      <c r="Q2340" s="985"/>
      <c r="R2340" s="985"/>
      <c r="S2340" s="985"/>
      <c r="T2340" s="985"/>
      <c r="U2340" s="985"/>
      <c r="V2340" s="985"/>
      <c r="W2340" s="985"/>
    </row>
    <row r="2341" ht="22.5" hidden="1" customHeight="1">
      <c r="B2341" s="992"/>
      <c r="C2341" s="992"/>
      <c r="D2341" s="1004">
        <f>sumif('الواردات'!H:H,A2341,'الواردات'!L:L)</f>
        <v>0</v>
      </c>
      <c r="E2341" s="999"/>
      <c r="F2341" s="999"/>
      <c r="H2341" s="985"/>
      <c r="I2341" s="985"/>
      <c r="J2341" s="985"/>
      <c r="K2341" s="985"/>
      <c r="L2341" s="985"/>
      <c r="M2341" s="985"/>
      <c r="N2341" s="985"/>
      <c r="P2341" s="985"/>
      <c r="Q2341" s="985"/>
      <c r="R2341" s="985"/>
      <c r="S2341" s="985"/>
      <c r="T2341" s="985"/>
      <c r="U2341" s="985"/>
      <c r="V2341" s="985"/>
      <c r="W2341" s="985"/>
    </row>
    <row r="2342" ht="22.5" hidden="1" customHeight="1">
      <c r="B2342" s="992"/>
      <c r="C2342" s="992"/>
      <c r="D2342" s="1004">
        <f>sumif('الواردات'!H:H,A2342,'الواردات'!L:L)</f>
        <v>0</v>
      </c>
      <c r="E2342" s="999"/>
      <c r="F2342" s="999"/>
      <c r="H2342" s="985"/>
      <c r="I2342" s="985"/>
      <c r="J2342" s="985"/>
      <c r="K2342" s="985"/>
      <c r="L2342" s="985"/>
      <c r="M2342" s="985"/>
      <c r="N2342" s="985"/>
      <c r="P2342" s="985"/>
      <c r="Q2342" s="985"/>
      <c r="R2342" s="985"/>
      <c r="S2342" s="985"/>
      <c r="T2342" s="985"/>
      <c r="U2342" s="985"/>
      <c r="V2342" s="985"/>
      <c r="W2342" s="985"/>
    </row>
    <row r="2343" ht="22.5" hidden="1" customHeight="1">
      <c r="B2343" s="992"/>
      <c r="C2343" s="992"/>
      <c r="D2343" s="1004">
        <f>sumif('الواردات'!H:H,A2343,'الواردات'!L:L)</f>
        <v>0</v>
      </c>
      <c r="E2343" s="999"/>
      <c r="F2343" s="999"/>
      <c r="H2343" s="985"/>
      <c r="I2343" s="985"/>
      <c r="J2343" s="985"/>
      <c r="K2343" s="985"/>
      <c r="L2343" s="985"/>
      <c r="M2343" s="985"/>
      <c r="N2343" s="985"/>
      <c r="P2343" s="985"/>
      <c r="Q2343" s="985"/>
      <c r="R2343" s="985"/>
      <c r="S2343" s="985"/>
      <c r="T2343" s="985"/>
      <c r="U2343" s="985"/>
      <c r="V2343" s="985"/>
      <c r="W2343" s="985"/>
    </row>
    <row r="2344" ht="22.5" hidden="1" customHeight="1">
      <c r="B2344" s="992"/>
      <c r="C2344" s="992"/>
      <c r="D2344" s="1004">
        <f>sumif('الواردات'!H:H,A2344,'الواردات'!L:L)</f>
        <v>0</v>
      </c>
      <c r="E2344" s="999"/>
      <c r="F2344" s="999"/>
      <c r="H2344" s="985"/>
      <c r="I2344" s="985"/>
      <c r="J2344" s="985"/>
      <c r="K2344" s="985"/>
      <c r="L2344" s="985"/>
      <c r="M2344" s="985"/>
      <c r="N2344" s="985"/>
      <c r="P2344" s="985"/>
      <c r="Q2344" s="985"/>
      <c r="R2344" s="985"/>
      <c r="S2344" s="985"/>
      <c r="T2344" s="985"/>
      <c r="U2344" s="985"/>
      <c r="V2344" s="985"/>
      <c r="W2344" s="985"/>
    </row>
    <row r="2345" ht="22.5" hidden="1" customHeight="1">
      <c r="B2345" s="992"/>
      <c r="C2345" s="992"/>
      <c r="D2345" s="1004">
        <f>sumif('الواردات'!H:H,A2345,'الواردات'!L:L)</f>
        <v>0</v>
      </c>
      <c r="E2345" s="999"/>
      <c r="F2345" s="999"/>
      <c r="H2345" s="985"/>
      <c r="I2345" s="985"/>
      <c r="J2345" s="985"/>
      <c r="K2345" s="985"/>
      <c r="L2345" s="985"/>
      <c r="M2345" s="985"/>
      <c r="N2345" s="985"/>
      <c r="P2345" s="985"/>
      <c r="Q2345" s="985"/>
      <c r="R2345" s="985"/>
      <c r="S2345" s="985"/>
      <c r="T2345" s="985"/>
      <c r="U2345" s="985"/>
      <c r="V2345" s="985"/>
      <c r="W2345" s="985"/>
    </row>
    <row r="2346" ht="22.5" hidden="1" customHeight="1">
      <c r="B2346" s="992"/>
      <c r="C2346" s="992"/>
      <c r="D2346" s="1004">
        <f>sumif('الواردات'!H:H,A2346,'الواردات'!L:L)</f>
        <v>0</v>
      </c>
      <c r="E2346" s="999"/>
      <c r="F2346" s="999"/>
      <c r="H2346" s="985"/>
      <c r="I2346" s="985"/>
      <c r="J2346" s="985"/>
      <c r="K2346" s="985"/>
      <c r="L2346" s="985"/>
      <c r="M2346" s="985"/>
      <c r="N2346" s="985"/>
      <c r="P2346" s="985"/>
      <c r="Q2346" s="985"/>
      <c r="R2346" s="985"/>
      <c r="S2346" s="985"/>
      <c r="T2346" s="985"/>
      <c r="U2346" s="985"/>
      <c r="V2346" s="985"/>
      <c r="W2346" s="985"/>
    </row>
    <row r="2347" ht="22.5" hidden="1" customHeight="1">
      <c r="B2347" s="992"/>
      <c r="C2347" s="992"/>
      <c r="D2347" s="1004">
        <f>sumif('الواردات'!H:H,A2347,'الواردات'!L:L)</f>
        <v>0</v>
      </c>
      <c r="E2347" s="999"/>
      <c r="F2347" s="999"/>
      <c r="H2347" s="985"/>
      <c r="I2347" s="985"/>
      <c r="J2347" s="985"/>
      <c r="K2347" s="985"/>
      <c r="L2347" s="985"/>
      <c r="M2347" s="985"/>
      <c r="N2347" s="985"/>
      <c r="P2347" s="985"/>
      <c r="Q2347" s="985"/>
      <c r="R2347" s="985"/>
      <c r="S2347" s="985"/>
      <c r="T2347" s="985"/>
      <c r="U2347" s="985"/>
      <c r="V2347" s="985"/>
      <c r="W2347" s="985"/>
    </row>
    <row r="2348" ht="22.5" hidden="1" customHeight="1">
      <c r="B2348" s="992"/>
      <c r="C2348" s="992"/>
      <c r="D2348" s="1004">
        <f>sumif('الواردات'!H:H,A2348,'الواردات'!L:L)</f>
        <v>0</v>
      </c>
      <c r="E2348" s="999"/>
      <c r="F2348" s="999"/>
      <c r="H2348" s="985"/>
      <c r="I2348" s="985"/>
      <c r="J2348" s="985"/>
      <c r="K2348" s="985"/>
      <c r="L2348" s="985"/>
      <c r="M2348" s="985"/>
      <c r="N2348" s="985"/>
      <c r="P2348" s="985"/>
      <c r="Q2348" s="985"/>
      <c r="R2348" s="985"/>
      <c r="S2348" s="985"/>
      <c r="T2348" s="985"/>
      <c r="U2348" s="985"/>
      <c r="V2348" s="985"/>
      <c r="W2348" s="985"/>
    </row>
    <row r="2349" ht="22.5" hidden="1" customHeight="1">
      <c r="B2349" s="992"/>
      <c r="C2349" s="992"/>
      <c r="D2349" s="1004">
        <f>sumif('الواردات'!H:H,A2349,'الواردات'!L:L)</f>
        <v>0</v>
      </c>
      <c r="E2349" s="999"/>
      <c r="F2349" s="999"/>
      <c r="H2349" s="985"/>
      <c r="I2349" s="985"/>
      <c r="J2349" s="985"/>
      <c r="K2349" s="985"/>
      <c r="L2349" s="985"/>
      <c r="M2349" s="985"/>
      <c r="N2349" s="985"/>
      <c r="P2349" s="985"/>
      <c r="Q2349" s="985"/>
      <c r="R2349" s="985"/>
      <c r="S2349" s="985"/>
      <c r="T2349" s="985"/>
      <c r="U2349" s="985"/>
      <c r="V2349" s="985"/>
      <c r="W2349" s="985"/>
    </row>
    <row r="2350" ht="22.5" hidden="1" customHeight="1">
      <c r="B2350" s="992"/>
      <c r="C2350" s="992"/>
      <c r="D2350" s="1004">
        <f>sumif('الواردات'!H:H,A2350,'الواردات'!L:L)</f>
        <v>0</v>
      </c>
      <c r="E2350" s="999"/>
      <c r="F2350" s="999"/>
      <c r="H2350" s="985"/>
      <c r="I2350" s="985"/>
      <c r="J2350" s="985"/>
      <c r="K2350" s="985"/>
      <c r="L2350" s="985"/>
      <c r="M2350" s="985"/>
      <c r="N2350" s="985"/>
      <c r="P2350" s="985"/>
      <c r="Q2350" s="985"/>
      <c r="R2350" s="985"/>
      <c r="S2350" s="985"/>
      <c r="T2350" s="985"/>
      <c r="U2350" s="985"/>
      <c r="V2350" s="985"/>
      <c r="W2350" s="985"/>
    </row>
    <row r="2351" ht="22.5" hidden="1" customHeight="1">
      <c r="B2351" s="992"/>
      <c r="C2351" s="992"/>
      <c r="D2351" s="1004">
        <f>sumif('الواردات'!H:H,A2351,'الواردات'!L:L)</f>
        <v>0</v>
      </c>
      <c r="E2351" s="999"/>
      <c r="F2351" s="999"/>
      <c r="H2351" s="985"/>
      <c r="I2351" s="985"/>
      <c r="J2351" s="985"/>
      <c r="K2351" s="985"/>
      <c r="L2351" s="985"/>
      <c r="M2351" s="985"/>
      <c r="N2351" s="985"/>
      <c r="P2351" s="985"/>
      <c r="Q2351" s="985"/>
      <c r="R2351" s="985"/>
      <c r="S2351" s="985"/>
      <c r="T2351" s="985"/>
      <c r="U2351" s="985"/>
      <c r="V2351" s="985"/>
      <c r="W2351" s="985"/>
    </row>
    <row r="2352" ht="22.5" hidden="1" customHeight="1">
      <c r="B2352" s="992"/>
      <c r="C2352" s="992"/>
      <c r="D2352" s="1004">
        <f>sumif('الواردات'!H:H,A2352,'الواردات'!L:L)</f>
        <v>0</v>
      </c>
      <c r="E2352" s="999"/>
      <c r="F2352" s="999"/>
      <c r="H2352" s="985"/>
      <c r="I2352" s="985"/>
      <c r="J2352" s="985"/>
      <c r="K2352" s="985"/>
      <c r="L2352" s="985"/>
      <c r="M2352" s="985"/>
      <c r="N2352" s="985"/>
      <c r="P2352" s="985"/>
      <c r="Q2352" s="985"/>
      <c r="R2352" s="985"/>
      <c r="S2352" s="985"/>
      <c r="T2352" s="985"/>
      <c r="U2352" s="985"/>
      <c r="V2352" s="985"/>
      <c r="W2352" s="985"/>
    </row>
    <row r="2353" ht="22.5" hidden="1" customHeight="1">
      <c r="B2353" s="992"/>
      <c r="C2353" s="992"/>
      <c r="D2353" s="1004">
        <f>sumif('الواردات'!H:H,A2353,'الواردات'!L:L)</f>
        <v>0</v>
      </c>
      <c r="E2353" s="999"/>
      <c r="F2353" s="999"/>
      <c r="H2353" s="985"/>
      <c r="I2353" s="985"/>
      <c r="J2353" s="985"/>
      <c r="K2353" s="985"/>
      <c r="L2353" s="985"/>
      <c r="M2353" s="985"/>
      <c r="N2353" s="985"/>
      <c r="P2353" s="985"/>
      <c r="Q2353" s="985"/>
      <c r="R2353" s="985"/>
      <c r="S2353" s="985"/>
      <c r="T2353" s="985"/>
      <c r="U2353" s="985"/>
      <c r="V2353" s="985"/>
      <c r="W2353" s="985"/>
    </row>
    <row r="2354" ht="22.5" hidden="1" customHeight="1">
      <c r="B2354" s="992"/>
      <c r="C2354" s="992"/>
      <c r="D2354" s="1004">
        <f>sumif('الواردات'!H:H,A2354,'الواردات'!L:L)</f>
        <v>0</v>
      </c>
      <c r="E2354" s="999"/>
      <c r="F2354" s="999"/>
      <c r="H2354" s="985"/>
      <c r="I2354" s="985"/>
      <c r="J2354" s="985"/>
      <c r="K2354" s="985"/>
      <c r="L2354" s="985"/>
      <c r="M2354" s="985"/>
      <c r="N2354" s="985"/>
      <c r="P2354" s="985"/>
      <c r="Q2354" s="985"/>
      <c r="R2354" s="985"/>
      <c r="S2354" s="985"/>
      <c r="T2354" s="985"/>
      <c r="U2354" s="985"/>
      <c r="V2354" s="985"/>
      <c r="W2354" s="985"/>
    </row>
    <row r="2355" ht="22.5" hidden="1" customHeight="1">
      <c r="B2355" s="992"/>
      <c r="C2355" s="992"/>
      <c r="D2355" s="1004">
        <f>sumif('الواردات'!H:H,A2355,'الواردات'!L:L)</f>
        <v>0</v>
      </c>
      <c r="E2355" s="999"/>
      <c r="F2355" s="999"/>
      <c r="H2355" s="985"/>
      <c r="I2355" s="985"/>
      <c r="J2355" s="985"/>
      <c r="K2355" s="985"/>
      <c r="L2355" s="985"/>
      <c r="M2355" s="985"/>
      <c r="N2355" s="985"/>
      <c r="P2355" s="985"/>
      <c r="Q2355" s="985"/>
      <c r="R2355" s="985"/>
      <c r="S2355" s="985"/>
      <c r="T2355" s="985"/>
      <c r="U2355" s="985"/>
      <c r="V2355" s="985"/>
      <c r="W2355" s="985"/>
    </row>
    <row r="2356" ht="22.5" hidden="1" customHeight="1">
      <c r="B2356" s="992"/>
      <c r="C2356" s="992"/>
      <c r="D2356" s="1004">
        <f>sumif('الواردات'!H:H,A2356,'الواردات'!L:L)</f>
        <v>0</v>
      </c>
      <c r="E2356" s="999"/>
      <c r="F2356" s="999"/>
      <c r="H2356" s="985"/>
      <c r="I2356" s="985"/>
      <c r="J2356" s="985"/>
      <c r="K2356" s="985"/>
      <c r="L2356" s="985"/>
      <c r="M2356" s="985"/>
      <c r="N2356" s="985"/>
      <c r="P2356" s="985"/>
      <c r="Q2356" s="985"/>
      <c r="R2356" s="985"/>
      <c r="S2356" s="985"/>
      <c r="T2356" s="985"/>
      <c r="U2356" s="985"/>
      <c r="V2356" s="985"/>
      <c r="W2356" s="985"/>
    </row>
    <row r="2357" ht="22.5" hidden="1" customHeight="1">
      <c r="B2357" s="992"/>
      <c r="C2357" s="992"/>
      <c r="D2357" s="1004">
        <f>sumif('الواردات'!H:H,A2357,'الواردات'!L:L)</f>
        <v>0</v>
      </c>
      <c r="E2357" s="999"/>
      <c r="F2357" s="999"/>
      <c r="H2357" s="985"/>
      <c r="I2357" s="985"/>
      <c r="J2357" s="985"/>
      <c r="K2357" s="985"/>
      <c r="L2357" s="985"/>
      <c r="M2357" s="985"/>
      <c r="N2357" s="985"/>
      <c r="P2357" s="985"/>
      <c r="Q2357" s="985"/>
      <c r="R2357" s="985"/>
      <c r="S2357" s="985"/>
      <c r="T2357" s="985"/>
      <c r="U2357" s="985"/>
      <c r="V2357" s="985"/>
      <c r="W2357" s="985"/>
    </row>
    <row r="2358" ht="22.5" hidden="1" customHeight="1">
      <c r="B2358" s="992"/>
      <c r="C2358" s="992"/>
      <c r="D2358" s="1004">
        <f>sumif('الواردات'!H:H,A2358,'الواردات'!L:L)</f>
        <v>0</v>
      </c>
      <c r="E2358" s="999"/>
      <c r="F2358" s="999"/>
      <c r="H2358" s="985"/>
      <c r="I2358" s="985"/>
      <c r="J2358" s="985"/>
      <c r="K2358" s="985"/>
      <c r="L2358" s="985"/>
      <c r="M2358" s="985"/>
      <c r="N2358" s="985"/>
      <c r="P2358" s="985"/>
      <c r="Q2358" s="985"/>
      <c r="R2358" s="985"/>
      <c r="S2358" s="985"/>
      <c r="T2358" s="985"/>
      <c r="U2358" s="985"/>
      <c r="V2358" s="985"/>
      <c r="W2358" s="985"/>
    </row>
    <row r="2359" ht="22.5" hidden="1" customHeight="1">
      <c r="B2359" s="992"/>
      <c r="C2359" s="992"/>
      <c r="D2359" s="1004">
        <f>sumif('الواردات'!H:H,A2359,'الواردات'!L:L)</f>
        <v>0</v>
      </c>
      <c r="E2359" s="999"/>
      <c r="F2359" s="999"/>
      <c r="H2359" s="985"/>
      <c r="I2359" s="985"/>
      <c r="J2359" s="985"/>
      <c r="K2359" s="985"/>
      <c r="L2359" s="985"/>
      <c r="M2359" s="985"/>
      <c r="N2359" s="985"/>
      <c r="P2359" s="985"/>
      <c r="Q2359" s="985"/>
      <c r="R2359" s="985"/>
      <c r="S2359" s="985"/>
      <c r="T2359" s="985"/>
      <c r="U2359" s="985"/>
      <c r="V2359" s="985"/>
      <c r="W2359" s="985"/>
    </row>
    <row r="2360" ht="22.5" hidden="1" customHeight="1">
      <c r="B2360" s="992"/>
      <c r="C2360" s="992"/>
      <c r="D2360" s="1004">
        <f>sumif('الواردات'!H:H,A2360,'الواردات'!L:L)</f>
        <v>0</v>
      </c>
      <c r="E2360" s="999"/>
      <c r="F2360" s="999"/>
      <c r="H2360" s="985"/>
      <c r="I2360" s="985"/>
      <c r="J2360" s="985"/>
      <c r="K2360" s="985"/>
      <c r="L2360" s="985"/>
      <c r="M2360" s="985"/>
      <c r="N2360" s="985"/>
      <c r="P2360" s="985"/>
      <c r="Q2360" s="985"/>
      <c r="R2360" s="985"/>
      <c r="S2360" s="985"/>
      <c r="T2360" s="985"/>
      <c r="U2360" s="985"/>
      <c r="V2360" s="985"/>
      <c r="W2360" s="985"/>
    </row>
    <row r="2361" ht="22.5" hidden="1" customHeight="1">
      <c r="B2361" s="992"/>
      <c r="C2361" s="992"/>
      <c r="D2361" s="1004">
        <f>sumif('الواردات'!H:H,A2361,'الواردات'!L:L)</f>
        <v>0</v>
      </c>
      <c r="E2361" s="999"/>
      <c r="F2361" s="999"/>
      <c r="H2361" s="985"/>
      <c r="I2361" s="985"/>
      <c r="J2361" s="985"/>
      <c r="K2361" s="985"/>
      <c r="L2361" s="985"/>
      <c r="M2361" s="985"/>
      <c r="N2361" s="985"/>
      <c r="P2361" s="985"/>
      <c r="Q2361" s="985"/>
      <c r="R2361" s="985"/>
      <c r="S2361" s="985"/>
      <c r="T2361" s="985"/>
      <c r="U2361" s="985"/>
      <c r="V2361" s="985"/>
      <c r="W2361" s="985"/>
    </row>
    <row r="2362" ht="22.5" hidden="1" customHeight="1">
      <c r="B2362" s="992"/>
      <c r="C2362" s="992"/>
      <c r="D2362" s="1004">
        <f>sumif('الواردات'!H:H,A2362,'الواردات'!L:L)</f>
        <v>0</v>
      </c>
      <c r="E2362" s="999"/>
      <c r="F2362" s="999"/>
      <c r="H2362" s="985"/>
      <c r="I2362" s="985"/>
      <c r="J2362" s="985"/>
      <c r="K2362" s="985"/>
      <c r="L2362" s="985"/>
      <c r="M2362" s="985"/>
      <c r="N2362" s="985"/>
      <c r="P2362" s="985"/>
      <c r="Q2362" s="985"/>
      <c r="R2362" s="985"/>
      <c r="S2362" s="985"/>
      <c r="T2362" s="985"/>
      <c r="U2362" s="985"/>
      <c r="V2362" s="985"/>
      <c r="W2362" s="985"/>
    </row>
    <row r="2363" ht="22.5" hidden="1" customHeight="1">
      <c r="B2363" s="992"/>
      <c r="C2363" s="992"/>
      <c r="D2363" s="1004">
        <f>sumif('الواردات'!H:H,A2363,'الواردات'!L:L)</f>
        <v>0</v>
      </c>
      <c r="E2363" s="999"/>
      <c r="F2363" s="999"/>
      <c r="H2363" s="985"/>
      <c r="I2363" s="985"/>
      <c r="J2363" s="985"/>
      <c r="K2363" s="985"/>
      <c r="L2363" s="985"/>
      <c r="M2363" s="985"/>
      <c r="N2363" s="985"/>
      <c r="P2363" s="985"/>
      <c r="Q2363" s="985"/>
      <c r="R2363" s="985"/>
      <c r="S2363" s="985"/>
      <c r="T2363" s="985"/>
      <c r="U2363" s="985"/>
      <c r="V2363" s="985"/>
      <c r="W2363" s="985"/>
    </row>
    <row r="2364" ht="22.5" hidden="1" customHeight="1">
      <c r="B2364" s="992"/>
      <c r="C2364" s="992"/>
      <c r="D2364" s="1004">
        <f>sumif('الواردات'!H:H,A2364,'الواردات'!L:L)</f>
        <v>0</v>
      </c>
      <c r="E2364" s="999"/>
      <c r="F2364" s="999"/>
      <c r="H2364" s="985"/>
      <c r="I2364" s="985"/>
      <c r="J2364" s="985"/>
      <c r="K2364" s="985"/>
      <c r="L2364" s="985"/>
      <c r="M2364" s="985"/>
      <c r="N2364" s="985"/>
      <c r="P2364" s="985"/>
      <c r="Q2364" s="985"/>
      <c r="R2364" s="985"/>
      <c r="S2364" s="985"/>
      <c r="T2364" s="985"/>
      <c r="U2364" s="985"/>
      <c r="V2364" s="985"/>
      <c r="W2364" s="985"/>
    </row>
    <row r="2365" ht="22.5" hidden="1" customHeight="1">
      <c r="B2365" s="992"/>
      <c r="C2365" s="992"/>
      <c r="D2365" s="1004">
        <f>sumif('الواردات'!H:H,A2365,'الواردات'!L:L)</f>
        <v>0</v>
      </c>
      <c r="E2365" s="999"/>
      <c r="F2365" s="999"/>
      <c r="H2365" s="985"/>
      <c r="I2365" s="985"/>
      <c r="J2365" s="985"/>
      <c r="K2365" s="985"/>
      <c r="L2365" s="985"/>
      <c r="M2365" s="985"/>
      <c r="N2365" s="985"/>
      <c r="P2365" s="985"/>
      <c r="Q2365" s="985"/>
      <c r="R2365" s="985"/>
      <c r="S2365" s="985"/>
      <c r="T2365" s="985"/>
      <c r="U2365" s="985"/>
      <c r="V2365" s="985"/>
      <c r="W2365" s="985"/>
    </row>
    <row r="2366" ht="22.5" hidden="1" customHeight="1">
      <c r="B2366" s="992"/>
      <c r="C2366" s="992"/>
      <c r="D2366" s="1004">
        <f>sumif('الواردات'!H:H,A2366,'الواردات'!L:L)</f>
        <v>0</v>
      </c>
      <c r="E2366" s="999"/>
      <c r="F2366" s="999"/>
      <c r="H2366" s="985"/>
      <c r="I2366" s="985"/>
      <c r="J2366" s="985"/>
      <c r="K2366" s="985"/>
      <c r="L2366" s="985"/>
      <c r="M2366" s="985"/>
      <c r="N2366" s="985"/>
      <c r="P2366" s="985"/>
      <c r="Q2366" s="985"/>
      <c r="R2366" s="985"/>
      <c r="S2366" s="985"/>
      <c r="T2366" s="985"/>
      <c r="U2366" s="985"/>
      <c r="V2366" s="985"/>
      <c r="W2366" s="985"/>
    </row>
    <row r="2367" ht="22.5" hidden="1" customHeight="1">
      <c r="B2367" s="992"/>
      <c r="C2367" s="992"/>
      <c r="D2367" s="1004">
        <f>sumif('الواردات'!H:H,A2367,'الواردات'!L:L)</f>
        <v>0</v>
      </c>
      <c r="E2367" s="999"/>
      <c r="F2367" s="999"/>
      <c r="H2367" s="985"/>
      <c r="I2367" s="985"/>
      <c r="J2367" s="985"/>
      <c r="K2367" s="985"/>
      <c r="L2367" s="985"/>
      <c r="M2367" s="985"/>
      <c r="N2367" s="985"/>
      <c r="P2367" s="985"/>
      <c r="Q2367" s="985"/>
      <c r="R2367" s="985"/>
      <c r="S2367" s="985"/>
      <c r="T2367" s="985"/>
      <c r="U2367" s="985"/>
      <c r="V2367" s="985"/>
      <c r="W2367" s="985"/>
    </row>
    <row r="2368" ht="22.5" hidden="1" customHeight="1">
      <c r="B2368" s="992"/>
      <c r="C2368" s="992"/>
      <c r="D2368" s="1004">
        <f>sumif('الواردات'!H:H,A2368,'الواردات'!L:L)</f>
        <v>0</v>
      </c>
      <c r="E2368" s="999"/>
      <c r="F2368" s="999"/>
      <c r="H2368" s="985"/>
      <c r="I2368" s="985"/>
      <c r="J2368" s="985"/>
      <c r="K2368" s="985"/>
      <c r="L2368" s="985"/>
      <c r="M2368" s="985"/>
      <c r="N2368" s="985"/>
      <c r="P2368" s="985"/>
      <c r="Q2368" s="985"/>
      <c r="R2368" s="985"/>
      <c r="S2368" s="985"/>
      <c r="T2368" s="985"/>
      <c r="U2368" s="985"/>
      <c r="V2368" s="985"/>
      <c r="W2368" s="985"/>
    </row>
    <row r="2369" ht="22.5" hidden="1" customHeight="1">
      <c r="B2369" s="992"/>
      <c r="C2369" s="992"/>
      <c r="D2369" s="1004">
        <f>sumif('الواردات'!H:H,A2369,'الواردات'!L:L)</f>
        <v>0</v>
      </c>
      <c r="E2369" s="999"/>
      <c r="F2369" s="999"/>
      <c r="H2369" s="985"/>
      <c r="I2369" s="985"/>
      <c r="J2369" s="985"/>
      <c r="K2369" s="985"/>
      <c r="L2369" s="985"/>
      <c r="M2369" s="985"/>
      <c r="N2369" s="985"/>
      <c r="P2369" s="985"/>
      <c r="Q2369" s="985"/>
      <c r="R2369" s="985"/>
      <c r="S2369" s="985"/>
      <c r="T2369" s="985"/>
      <c r="U2369" s="985"/>
      <c r="V2369" s="985"/>
      <c r="W2369" s="985"/>
    </row>
    <row r="2370" ht="22.5" hidden="1" customHeight="1">
      <c r="B2370" s="992"/>
      <c r="C2370" s="992"/>
      <c r="D2370" s="1004">
        <f>sumif('الواردات'!H:H,A2370,'الواردات'!L:L)</f>
        <v>0</v>
      </c>
      <c r="E2370" s="999"/>
      <c r="F2370" s="999"/>
      <c r="H2370" s="985"/>
      <c r="I2370" s="985"/>
      <c r="J2370" s="985"/>
      <c r="K2370" s="985"/>
      <c r="L2370" s="985"/>
      <c r="M2370" s="985"/>
      <c r="N2370" s="985"/>
      <c r="P2370" s="985"/>
      <c r="Q2370" s="985"/>
      <c r="R2370" s="985"/>
      <c r="S2370" s="985"/>
      <c r="T2370" s="985"/>
      <c r="U2370" s="985"/>
      <c r="V2370" s="985"/>
      <c r="W2370" s="985"/>
    </row>
    <row r="2371" ht="22.5" hidden="1" customHeight="1">
      <c r="B2371" s="992"/>
      <c r="C2371" s="992"/>
      <c r="D2371" s="1004">
        <f>sumif('الواردات'!H:H,A2371,'الواردات'!L:L)</f>
        <v>0</v>
      </c>
      <c r="E2371" s="999"/>
      <c r="F2371" s="999"/>
      <c r="H2371" s="985"/>
      <c r="I2371" s="985"/>
      <c r="J2371" s="985"/>
      <c r="K2371" s="985"/>
      <c r="L2371" s="985"/>
      <c r="M2371" s="985"/>
      <c r="N2371" s="985"/>
      <c r="P2371" s="985"/>
      <c r="Q2371" s="985"/>
      <c r="R2371" s="985"/>
      <c r="S2371" s="985"/>
      <c r="T2371" s="985"/>
      <c r="U2371" s="985"/>
      <c r="V2371" s="985"/>
      <c r="W2371" s="985"/>
    </row>
    <row r="2372" ht="22.5" hidden="1" customHeight="1">
      <c r="B2372" s="992"/>
      <c r="C2372" s="992"/>
      <c r="D2372" s="1004">
        <f>sumif('الواردات'!H:H,A2372,'الواردات'!L:L)</f>
        <v>0</v>
      </c>
      <c r="E2372" s="999"/>
      <c r="F2372" s="999"/>
      <c r="H2372" s="985"/>
      <c r="I2372" s="985"/>
      <c r="J2372" s="985"/>
      <c r="K2372" s="985"/>
      <c r="L2372" s="985"/>
      <c r="M2372" s="985"/>
      <c r="N2372" s="985"/>
      <c r="P2372" s="985"/>
      <c r="Q2372" s="985"/>
      <c r="R2372" s="985"/>
      <c r="S2372" s="985"/>
      <c r="T2372" s="985"/>
      <c r="U2372" s="985"/>
      <c r="V2372" s="985"/>
      <c r="W2372" s="985"/>
    </row>
    <row r="2373" ht="22.5" hidden="1" customHeight="1">
      <c r="B2373" s="992"/>
      <c r="C2373" s="992"/>
      <c r="D2373" s="1004">
        <f>sumif('الواردات'!H:H,A2373,'الواردات'!L:L)</f>
        <v>0</v>
      </c>
      <c r="E2373" s="999"/>
      <c r="F2373" s="999"/>
      <c r="H2373" s="985"/>
      <c r="I2373" s="985"/>
      <c r="J2373" s="985"/>
      <c r="K2373" s="985"/>
      <c r="L2373" s="985"/>
      <c r="M2373" s="985"/>
      <c r="N2373" s="985"/>
      <c r="P2373" s="985"/>
      <c r="Q2373" s="985"/>
      <c r="R2373" s="985"/>
      <c r="S2373" s="985"/>
      <c r="T2373" s="985"/>
      <c r="U2373" s="985"/>
      <c r="V2373" s="985"/>
      <c r="W2373" s="985"/>
    </row>
    <row r="2374" ht="22.5" hidden="1" customHeight="1">
      <c r="B2374" s="992"/>
      <c r="C2374" s="992"/>
      <c r="D2374" s="1004">
        <f>sumif('الواردات'!H:H,A2374,'الواردات'!L:L)</f>
        <v>0</v>
      </c>
      <c r="E2374" s="999"/>
      <c r="F2374" s="999"/>
      <c r="H2374" s="985"/>
      <c r="I2374" s="985"/>
      <c r="J2374" s="985"/>
      <c r="K2374" s="985"/>
      <c r="L2374" s="985"/>
      <c r="M2374" s="985"/>
      <c r="N2374" s="985"/>
      <c r="P2374" s="985"/>
      <c r="Q2374" s="985"/>
      <c r="R2374" s="985"/>
      <c r="S2374" s="985"/>
      <c r="T2374" s="985"/>
      <c r="U2374" s="985"/>
      <c r="V2374" s="985"/>
      <c r="W2374" s="985"/>
    </row>
    <row r="2375" ht="22.5" hidden="1" customHeight="1">
      <c r="B2375" s="992"/>
      <c r="C2375" s="992"/>
      <c r="D2375" s="1004">
        <f>sumif('الواردات'!H:H,A2375,'الواردات'!L:L)</f>
        <v>0</v>
      </c>
      <c r="E2375" s="999"/>
      <c r="F2375" s="999"/>
      <c r="H2375" s="985"/>
      <c r="I2375" s="985"/>
      <c r="J2375" s="985"/>
      <c r="K2375" s="985"/>
      <c r="L2375" s="985"/>
      <c r="M2375" s="985"/>
      <c r="N2375" s="985"/>
      <c r="P2375" s="985"/>
      <c r="Q2375" s="985"/>
      <c r="R2375" s="985"/>
      <c r="S2375" s="985"/>
      <c r="T2375" s="985"/>
      <c r="U2375" s="985"/>
      <c r="V2375" s="985"/>
      <c r="W2375" s="985"/>
    </row>
    <row r="2376" ht="22.5" hidden="1" customHeight="1">
      <c r="B2376" s="992"/>
      <c r="C2376" s="992"/>
      <c r="D2376" s="1004">
        <f>sumif('الواردات'!H:H,A2376,'الواردات'!L:L)</f>
        <v>0</v>
      </c>
      <c r="E2376" s="999"/>
      <c r="F2376" s="999"/>
      <c r="H2376" s="985"/>
      <c r="I2376" s="985"/>
      <c r="J2376" s="985"/>
      <c r="K2376" s="985"/>
      <c r="L2376" s="985"/>
      <c r="M2376" s="985"/>
      <c r="N2376" s="985"/>
      <c r="P2376" s="985"/>
      <c r="Q2376" s="985"/>
      <c r="R2376" s="985"/>
      <c r="S2376" s="985"/>
      <c r="T2376" s="985"/>
      <c r="U2376" s="985"/>
      <c r="V2376" s="985"/>
      <c r="W2376" s="985"/>
    </row>
    <row r="2377" ht="22.5" hidden="1" customHeight="1">
      <c r="B2377" s="992"/>
      <c r="C2377" s="992"/>
      <c r="D2377" s="1004">
        <f>sumif('الواردات'!H:H,A2377,'الواردات'!L:L)</f>
        <v>0</v>
      </c>
      <c r="E2377" s="999"/>
      <c r="F2377" s="999"/>
      <c r="H2377" s="985"/>
      <c r="I2377" s="985"/>
      <c r="J2377" s="985"/>
      <c r="K2377" s="985"/>
      <c r="L2377" s="985"/>
      <c r="M2377" s="985"/>
      <c r="N2377" s="985"/>
      <c r="P2377" s="985"/>
      <c r="Q2377" s="985"/>
      <c r="R2377" s="985"/>
      <c r="S2377" s="985"/>
      <c r="T2377" s="985"/>
      <c r="U2377" s="985"/>
      <c r="V2377" s="985"/>
      <c r="W2377" s="985"/>
    </row>
    <row r="2378" ht="22.5" hidden="1" customHeight="1">
      <c r="B2378" s="992"/>
      <c r="C2378" s="992"/>
      <c r="D2378" s="1004">
        <f>sumif('الواردات'!H:H,A2378,'الواردات'!L:L)</f>
        <v>0</v>
      </c>
      <c r="E2378" s="999"/>
      <c r="F2378" s="999"/>
      <c r="H2378" s="985"/>
      <c r="I2378" s="985"/>
      <c r="J2378" s="985"/>
      <c r="K2378" s="985"/>
      <c r="L2378" s="985"/>
      <c r="M2378" s="985"/>
      <c r="N2378" s="985"/>
      <c r="P2378" s="985"/>
      <c r="Q2378" s="985"/>
      <c r="R2378" s="985"/>
      <c r="S2378" s="985"/>
      <c r="T2378" s="985"/>
      <c r="U2378" s="985"/>
      <c r="V2378" s="985"/>
      <c r="W2378" s="985"/>
    </row>
    <row r="2379" ht="22.5" hidden="1" customHeight="1">
      <c r="B2379" s="992"/>
      <c r="C2379" s="992"/>
      <c r="D2379" s="1004">
        <f>sumif('الواردات'!H:H,A2379,'الواردات'!L:L)</f>
        <v>0</v>
      </c>
      <c r="E2379" s="999"/>
      <c r="F2379" s="999"/>
      <c r="H2379" s="985"/>
      <c r="I2379" s="985"/>
      <c r="J2379" s="985"/>
      <c r="K2379" s="985"/>
      <c r="L2379" s="985"/>
      <c r="M2379" s="985"/>
      <c r="N2379" s="985"/>
      <c r="P2379" s="985"/>
      <c r="Q2379" s="985"/>
      <c r="R2379" s="985"/>
      <c r="S2379" s="985"/>
      <c r="T2379" s="985"/>
      <c r="U2379" s="985"/>
      <c r="V2379" s="985"/>
      <c r="W2379" s="985"/>
    </row>
    <row r="2380" ht="22.5" hidden="1" customHeight="1">
      <c r="B2380" s="992"/>
      <c r="C2380" s="992"/>
      <c r="D2380" s="1004">
        <f>sumif('الواردات'!H:H,A2380,'الواردات'!L:L)</f>
        <v>0</v>
      </c>
      <c r="E2380" s="999"/>
      <c r="F2380" s="999"/>
      <c r="H2380" s="985"/>
      <c r="I2380" s="985"/>
      <c r="J2380" s="985"/>
      <c r="K2380" s="985"/>
      <c r="L2380" s="985"/>
      <c r="M2380" s="985"/>
      <c r="N2380" s="985"/>
      <c r="P2380" s="985"/>
      <c r="Q2380" s="985"/>
      <c r="R2380" s="985"/>
      <c r="S2380" s="985"/>
      <c r="T2380" s="985"/>
      <c r="U2380" s="985"/>
      <c r="V2380" s="985"/>
      <c r="W2380" s="985"/>
    </row>
    <row r="2381" ht="22.5" hidden="1" customHeight="1">
      <c r="B2381" s="992"/>
      <c r="C2381" s="992"/>
      <c r="D2381" s="1004">
        <f>sumif('الواردات'!H:H,A2381,'الواردات'!L:L)</f>
        <v>0</v>
      </c>
      <c r="E2381" s="999"/>
      <c r="F2381" s="999"/>
      <c r="H2381" s="985"/>
      <c r="I2381" s="985"/>
      <c r="J2381" s="985"/>
      <c r="K2381" s="985"/>
      <c r="L2381" s="985"/>
      <c r="M2381" s="985"/>
      <c r="N2381" s="985"/>
      <c r="P2381" s="985"/>
      <c r="Q2381" s="985"/>
      <c r="R2381" s="985"/>
      <c r="S2381" s="985"/>
      <c r="T2381" s="985"/>
      <c r="U2381" s="985"/>
      <c r="V2381" s="985"/>
      <c r="W2381" s="985"/>
    </row>
    <row r="2382" ht="22.5" hidden="1" customHeight="1">
      <c r="B2382" s="992"/>
      <c r="C2382" s="992"/>
      <c r="D2382" s="1004">
        <f>sumif('الواردات'!H:H,A2382,'الواردات'!L:L)</f>
        <v>0</v>
      </c>
      <c r="E2382" s="999"/>
      <c r="F2382" s="999"/>
      <c r="H2382" s="985"/>
      <c r="I2382" s="985"/>
      <c r="J2382" s="985"/>
      <c r="K2382" s="985"/>
      <c r="L2382" s="985"/>
      <c r="M2382" s="985"/>
      <c r="N2382" s="985"/>
      <c r="P2382" s="985"/>
      <c r="Q2382" s="985"/>
      <c r="R2382" s="985"/>
      <c r="S2382" s="985"/>
      <c r="T2382" s="985"/>
      <c r="U2382" s="985"/>
      <c r="V2382" s="985"/>
      <c r="W2382" s="985"/>
    </row>
    <row r="2383" ht="22.5" hidden="1" customHeight="1">
      <c r="B2383" s="992"/>
      <c r="C2383" s="992"/>
      <c r="D2383" s="1004">
        <f>sumif('الواردات'!H:H,A2383,'الواردات'!L:L)</f>
        <v>0</v>
      </c>
      <c r="E2383" s="999"/>
      <c r="F2383" s="999"/>
      <c r="H2383" s="985"/>
      <c r="I2383" s="985"/>
      <c r="J2383" s="985"/>
      <c r="K2383" s="985"/>
      <c r="L2383" s="985"/>
      <c r="M2383" s="985"/>
      <c r="N2383" s="985"/>
      <c r="P2383" s="985"/>
      <c r="Q2383" s="985"/>
      <c r="R2383" s="985"/>
      <c r="S2383" s="985"/>
      <c r="T2383" s="985"/>
      <c r="U2383" s="985"/>
      <c r="V2383" s="985"/>
      <c r="W2383" s="985"/>
    </row>
    <row r="2384" ht="22.5" hidden="1" customHeight="1">
      <c r="B2384" s="992"/>
      <c r="C2384" s="992"/>
      <c r="D2384" s="1004">
        <f>sumif('الواردات'!H:H,A2384,'الواردات'!L:L)</f>
        <v>0</v>
      </c>
      <c r="E2384" s="999"/>
      <c r="F2384" s="999"/>
      <c r="H2384" s="985"/>
      <c r="I2384" s="985"/>
      <c r="J2384" s="985"/>
      <c r="K2384" s="985"/>
      <c r="L2384" s="985"/>
      <c r="M2384" s="985"/>
      <c r="N2384" s="985"/>
      <c r="P2384" s="985"/>
      <c r="Q2384" s="985"/>
      <c r="R2384" s="985"/>
      <c r="S2384" s="985"/>
      <c r="T2384" s="985"/>
      <c r="U2384" s="985"/>
      <c r="V2384" s="985"/>
      <c r="W2384" s="985"/>
    </row>
    <row r="2385" ht="22.5" hidden="1" customHeight="1">
      <c r="B2385" s="992"/>
      <c r="C2385" s="992"/>
      <c r="D2385" s="1004">
        <f>sumif('الواردات'!H:H,A2385,'الواردات'!L:L)</f>
        <v>0</v>
      </c>
      <c r="E2385" s="999"/>
      <c r="F2385" s="999"/>
      <c r="H2385" s="985"/>
      <c r="I2385" s="985"/>
      <c r="J2385" s="985"/>
      <c r="K2385" s="985"/>
      <c r="L2385" s="985"/>
      <c r="M2385" s="985"/>
      <c r="N2385" s="985"/>
      <c r="P2385" s="985"/>
      <c r="Q2385" s="985"/>
      <c r="R2385" s="985"/>
      <c r="S2385" s="985"/>
      <c r="T2385" s="985"/>
      <c r="U2385" s="985"/>
      <c r="V2385" s="985"/>
      <c r="W2385" s="985"/>
    </row>
    <row r="2386" ht="22.5" hidden="1" customHeight="1">
      <c r="B2386" s="992"/>
      <c r="C2386" s="992"/>
      <c r="D2386" s="1004">
        <f>sumif('الواردات'!H:H,A2386,'الواردات'!L:L)</f>
        <v>0</v>
      </c>
      <c r="E2386" s="999"/>
      <c r="F2386" s="999"/>
      <c r="H2386" s="985"/>
      <c r="I2386" s="985"/>
      <c r="J2386" s="985"/>
      <c r="K2386" s="985"/>
      <c r="L2386" s="985"/>
      <c r="M2386" s="985"/>
      <c r="N2386" s="985"/>
      <c r="P2386" s="985"/>
      <c r="Q2386" s="985"/>
      <c r="R2386" s="985"/>
      <c r="S2386" s="985"/>
      <c r="T2386" s="985"/>
      <c r="U2386" s="985"/>
      <c r="V2386" s="985"/>
      <c r="W2386" s="985"/>
    </row>
    <row r="2387" ht="22.5" hidden="1" customHeight="1">
      <c r="B2387" s="992"/>
      <c r="C2387" s="992"/>
      <c r="D2387" s="1004">
        <f>sumif('الواردات'!H:H,A2387,'الواردات'!L:L)</f>
        <v>0</v>
      </c>
      <c r="E2387" s="999"/>
      <c r="F2387" s="999"/>
      <c r="H2387" s="985"/>
      <c r="I2387" s="985"/>
      <c r="J2387" s="985"/>
      <c r="K2387" s="985"/>
      <c r="L2387" s="985"/>
      <c r="M2387" s="985"/>
      <c r="N2387" s="985"/>
      <c r="P2387" s="985"/>
      <c r="Q2387" s="985"/>
      <c r="R2387" s="985"/>
      <c r="S2387" s="985"/>
      <c r="T2387" s="985"/>
      <c r="U2387" s="985"/>
      <c r="V2387" s="985"/>
      <c r="W2387" s="985"/>
    </row>
    <row r="2388" ht="22.5" hidden="1" customHeight="1">
      <c r="B2388" s="992"/>
      <c r="C2388" s="992"/>
      <c r="D2388" s="1004">
        <f>sumif('الواردات'!H:H,A2388,'الواردات'!L:L)</f>
        <v>0</v>
      </c>
      <c r="E2388" s="999"/>
      <c r="F2388" s="999"/>
      <c r="H2388" s="985"/>
      <c r="I2388" s="985"/>
      <c r="J2388" s="985"/>
      <c r="K2388" s="985"/>
      <c r="L2388" s="985"/>
      <c r="M2388" s="985"/>
      <c r="N2388" s="985"/>
      <c r="P2388" s="985"/>
      <c r="Q2388" s="985"/>
      <c r="R2388" s="985"/>
      <c r="S2388" s="985"/>
      <c r="T2388" s="985"/>
      <c r="U2388" s="985"/>
      <c r="V2388" s="985"/>
      <c r="W2388" s="985"/>
    </row>
    <row r="2389" ht="22.5" hidden="1" customHeight="1">
      <c r="B2389" s="992"/>
      <c r="C2389" s="992"/>
      <c r="D2389" s="1004">
        <f>sumif('الواردات'!H:H,A2389,'الواردات'!L:L)</f>
        <v>0</v>
      </c>
      <c r="E2389" s="999"/>
      <c r="F2389" s="999"/>
      <c r="H2389" s="985"/>
      <c r="I2389" s="985"/>
      <c r="J2389" s="985"/>
      <c r="K2389" s="985"/>
      <c r="L2389" s="985"/>
      <c r="M2389" s="985"/>
      <c r="N2389" s="985"/>
      <c r="P2389" s="985"/>
      <c r="Q2389" s="985"/>
      <c r="R2389" s="985"/>
      <c r="S2389" s="985"/>
      <c r="T2389" s="985"/>
      <c r="U2389" s="985"/>
      <c r="V2389" s="985"/>
      <c r="W2389" s="985"/>
    </row>
    <row r="2390" ht="22.5" hidden="1" customHeight="1">
      <c r="B2390" s="992"/>
      <c r="C2390" s="992"/>
      <c r="D2390" s="1004">
        <f>sumif('الواردات'!H:H,A2390,'الواردات'!L:L)</f>
        <v>0</v>
      </c>
      <c r="E2390" s="999"/>
      <c r="F2390" s="999"/>
      <c r="H2390" s="985"/>
      <c r="I2390" s="985"/>
      <c r="J2390" s="985"/>
      <c r="K2390" s="985"/>
      <c r="L2390" s="985"/>
      <c r="M2390" s="985"/>
      <c r="N2390" s="985"/>
      <c r="P2390" s="985"/>
      <c r="Q2390" s="985"/>
      <c r="R2390" s="985"/>
      <c r="S2390" s="985"/>
      <c r="T2390" s="985"/>
      <c r="U2390" s="985"/>
      <c r="V2390" s="985"/>
      <c r="W2390" s="985"/>
    </row>
    <row r="2391" ht="22.5" hidden="1" customHeight="1">
      <c r="B2391" s="992"/>
      <c r="C2391" s="992"/>
      <c r="D2391" s="1004">
        <f>sumif('الواردات'!H:H,A2391,'الواردات'!L:L)</f>
        <v>0</v>
      </c>
      <c r="E2391" s="999"/>
      <c r="F2391" s="999"/>
      <c r="H2391" s="985"/>
      <c r="I2391" s="985"/>
      <c r="J2391" s="985"/>
      <c r="K2391" s="985"/>
      <c r="L2391" s="985"/>
      <c r="M2391" s="985"/>
      <c r="N2391" s="985"/>
      <c r="P2391" s="985"/>
      <c r="Q2391" s="985"/>
      <c r="R2391" s="985"/>
      <c r="S2391" s="985"/>
      <c r="T2391" s="985"/>
      <c r="U2391" s="985"/>
      <c r="V2391" s="985"/>
      <c r="W2391" s="985"/>
    </row>
    <row r="2392" ht="22.5" hidden="1" customHeight="1">
      <c r="B2392" s="992"/>
      <c r="C2392" s="992"/>
      <c r="D2392" s="1004">
        <f>sumif('الواردات'!H:H,A2392,'الواردات'!L:L)</f>
        <v>0</v>
      </c>
      <c r="E2392" s="999"/>
      <c r="F2392" s="999"/>
      <c r="H2392" s="985"/>
      <c r="I2392" s="985"/>
      <c r="J2392" s="985"/>
      <c r="K2392" s="985"/>
      <c r="L2392" s="985"/>
      <c r="M2392" s="985"/>
      <c r="N2392" s="985"/>
      <c r="P2392" s="985"/>
      <c r="Q2392" s="985"/>
      <c r="R2392" s="985"/>
      <c r="S2392" s="985"/>
      <c r="T2392" s="985"/>
      <c r="U2392" s="985"/>
      <c r="V2392" s="985"/>
      <c r="W2392" s="985"/>
    </row>
    <row r="2393" ht="22.5" hidden="1" customHeight="1">
      <c r="B2393" s="992"/>
      <c r="C2393" s="992"/>
      <c r="D2393" s="1004">
        <f>sumif('الواردات'!H:H,A2393,'الواردات'!L:L)</f>
        <v>0</v>
      </c>
      <c r="E2393" s="999"/>
      <c r="F2393" s="999"/>
      <c r="H2393" s="985"/>
      <c r="I2393" s="985"/>
      <c r="J2393" s="985"/>
      <c r="K2393" s="985"/>
      <c r="L2393" s="985"/>
      <c r="M2393" s="985"/>
      <c r="N2393" s="985"/>
      <c r="P2393" s="985"/>
      <c r="Q2393" s="985"/>
      <c r="R2393" s="985"/>
      <c r="S2393" s="985"/>
      <c r="T2393" s="985"/>
      <c r="U2393" s="985"/>
      <c r="V2393" s="985"/>
      <c r="W2393" s="985"/>
    </row>
    <row r="2394" ht="22.5" hidden="1" customHeight="1">
      <c r="B2394" s="992"/>
      <c r="C2394" s="992"/>
      <c r="D2394" s="1004">
        <f>sumif('الواردات'!H:H,A2394,'الواردات'!L:L)</f>
        <v>0</v>
      </c>
      <c r="E2394" s="999"/>
      <c r="F2394" s="999"/>
      <c r="H2394" s="985"/>
      <c r="I2394" s="985"/>
      <c r="J2394" s="985"/>
      <c r="K2394" s="985"/>
      <c r="L2394" s="985"/>
      <c r="M2394" s="985"/>
      <c r="N2394" s="985"/>
      <c r="P2394" s="985"/>
      <c r="Q2394" s="985"/>
      <c r="R2394" s="985"/>
      <c r="S2394" s="985"/>
      <c r="T2394" s="985"/>
      <c r="U2394" s="985"/>
      <c r="V2394" s="985"/>
      <c r="W2394" s="985"/>
    </row>
    <row r="2395" ht="22.5" hidden="1" customHeight="1">
      <c r="B2395" s="992"/>
      <c r="C2395" s="992"/>
      <c r="D2395" s="1004">
        <f>sumif('الواردات'!H:H,A2395,'الواردات'!L:L)</f>
        <v>0</v>
      </c>
      <c r="E2395" s="999"/>
      <c r="F2395" s="999"/>
      <c r="H2395" s="985"/>
      <c r="I2395" s="985"/>
      <c r="J2395" s="985"/>
      <c r="K2395" s="985"/>
      <c r="L2395" s="985"/>
      <c r="M2395" s="985"/>
      <c r="N2395" s="985"/>
      <c r="P2395" s="985"/>
      <c r="Q2395" s="985"/>
      <c r="R2395" s="985"/>
      <c r="S2395" s="985"/>
      <c r="T2395" s="985"/>
      <c r="U2395" s="985"/>
      <c r="V2395" s="985"/>
      <c r="W2395" s="985"/>
    </row>
    <row r="2396" ht="22.5" hidden="1" customHeight="1">
      <c r="B2396" s="992"/>
      <c r="C2396" s="992"/>
      <c r="D2396" s="1004">
        <f>sumif('الواردات'!H:H,A2396,'الواردات'!L:L)</f>
        <v>0</v>
      </c>
      <c r="E2396" s="999"/>
      <c r="F2396" s="999"/>
      <c r="H2396" s="985"/>
      <c r="I2396" s="985"/>
      <c r="J2396" s="985"/>
      <c r="K2396" s="985"/>
      <c r="L2396" s="985"/>
      <c r="M2396" s="985"/>
      <c r="N2396" s="985"/>
      <c r="P2396" s="985"/>
      <c r="Q2396" s="985"/>
      <c r="R2396" s="985"/>
      <c r="S2396" s="985"/>
      <c r="T2396" s="985"/>
      <c r="U2396" s="985"/>
      <c r="V2396" s="985"/>
      <c r="W2396" s="985"/>
    </row>
    <row r="2397" ht="22.5" hidden="1" customHeight="1">
      <c r="B2397" s="992"/>
      <c r="C2397" s="992"/>
      <c r="D2397" s="1004">
        <f>sumif('الواردات'!H:H,A2397,'الواردات'!L:L)</f>
        <v>0</v>
      </c>
      <c r="E2397" s="999"/>
      <c r="F2397" s="999"/>
      <c r="H2397" s="985"/>
      <c r="I2397" s="985"/>
      <c r="J2397" s="985"/>
      <c r="K2397" s="985"/>
      <c r="L2397" s="985"/>
      <c r="M2397" s="985"/>
      <c r="N2397" s="985"/>
      <c r="P2397" s="985"/>
      <c r="Q2397" s="985"/>
      <c r="R2397" s="985"/>
      <c r="S2397" s="985"/>
      <c r="T2397" s="985"/>
      <c r="U2397" s="985"/>
      <c r="V2397" s="985"/>
      <c r="W2397" s="985"/>
    </row>
    <row r="2398" ht="22.5" hidden="1" customHeight="1">
      <c r="B2398" s="992"/>
      <c r="C2398" s="992"/>
      <c r="D2398" s="1004">
        <f>sumif('الواردات'!H:H,A2398,'الواردات'!L:L)</f>
        <v>0</v>
      </c>
      <c r="E2398" s="999"/>
      <c r="F2398" s="999"/>
      <c r="H2398" s="985"/>
      <c r="I2398" s="985"/>
      <c r="J2398" s="985"/>
      <c r="K2398" s="985"/>
      <c r="L2398" s="985"/>
      <c r="M2398" s="985"/>
      <c r="N2398" s="985"/>
      <c r="P2398" s="985"/>
      <c r="Q2398" s="985"/>
      <c r="R2398" s="985"/>
      <c r="S2398" s="985"/>
      <c r="T2398" s="985"/>
      <c r="U2398" s="985"/>
      <c r="V2398" s="985"/>
      <c r="W2398" s="985"/>
    </row>
    <row r="2399" ht="22.5" hidden="1" customHeight="1">
      <c r="B2399" s="992"/>
      <c r="C2399" s="992"/>
      <c r="D2399" s="1004">
        <f>sumif('الواردات'!H:H,A2399,'الواردات'!L:L)</f>
        <v>0</v>
      </c>
      <c r="E2399" s="999"/>
      <c r="F2399" s="999"/>
      <c r="H2399" s="985"/>
      <c r="I2399" s="985"/>
      <c r="J2399" s="985"/>
      <c r="K2399" s="985"/>
      <c r="L2399" s="985"/>
      <c r="M2399" s="985"/>
      <c r="N2399" s="985"/>
      <c r="P2399" s="985"/>
      <c r="Q2399" s="985"/>
      <c r="R2399" s="985"/>
      <c r="S2399" s="985"/>
      <c r="T2399" s="985"/>
      <c r="U2399" s="985"/>
      <c r="V2399" s="985"/>
      <c r="W2399" s="985"/>
    </row>
    <row r="2400" ht="22.5" hidden="1" customHeight="1">
      <c r="B2400" s="992"/>
      <c r="C2400" s="992"/>
      <c r="D2400" s="1004">
        <f>sumif('الواردات'!H:H,A2400,'الواردات'!L:L)</f>
        <v>0</v>
      </c>
      <c r="E2400" s="999"/>
      <c r="F2400" s="999"/>
      <c r="H2400" s="985"/>
      <c r="I2400" s="985"/>
      <c r="J2400" s="985"/>
      <c r="K2400" s="985"/>
      <c r="L2400" s="985"/>
      <c r="M2400" s="985"/>
      <c r="N2400" s="985"/>
      <c r="P2400" s="985"/>
      <c r="Q2400" s="985"/>
      <c r="R2400" s="985"/>
      <c r="S2400" s="985"/>
      <c r="T2400" s="985"/>
      <c r="U2400" s="985"/>
      <c r="V2400" s="985"/>
      <c r="W2400" s="985"/>
    </row>
    <row r="2401" ht="22.5" hidden="1" customHeight="1">
      <c r="B2401" s="992"/>
      <c r="C2401" s="992"/>
      <c r="D2401" s="1004">
        <f>sumif('الواردات'!H:H,A2401,'الواردات'!L:L)</f>
        <v>0</v>
      </c>
      <c r="E2401" s="999"/>
      <c r="F2401" s="999"/>
      <c r="H2401" s="985"/>
      <c r="I2401" s="985"/>
      <c r="J2401" s="985"/>
      <c r="K2401" s="985"/>
      <c r="L2401" s="985"/>
      <c r="M2401" s="985"/>
      <c r="N2401" s="985"/>
      <c r="P2401" s="985"/>
      <c r="Q2401" s="985"/>
      <c r="R2401" s="985"/>
      <c r="S2401" s="985"/>
      <c r="T2401" s="985"/>
      <c r="U2401" s="985"/>
      <c r="V2401" s="985"/>
      <c r="W2401" s="985"/>
    </row>
    <row r="2402" ht="22.5" hidden="1" customHeight="1">
      <c r="B2402" s="992"/>
      <c r="C2402" s="992"/>
      <c r="D2402" s="1004">
        <f>sumif('الواردات'!H:H,A2402,'الواردات'!L:L)</f>
        <v>0</v>
      </c>
      <c r="E2402" s="999"/>
      <c r="F2402" s="999"/>
      <c r="H2402" s="985"/>
      <c r="I2402" s="985"/>
      <c r="J2402" s="985"/>
      <c r="K2402" s="985"/>
      <c r="L2402" s="985"/>
      <c r="M2402" s="985"/>
      <c r="N2402" s="985"/>
      <c r="P2402" s="985"/>
      <c r="Q2402" s="985"/>
      <c r="R2402" s="985"/>
      <c r="S2402" s="985"/>
      <c r="T2402" s="985"/>
      <c r="U2402" s="985"/>
      <c r="V2402" s="985"/>
      <c r="W2402" s="985"/>
    </row>
    <row r="2403" ht="22.5" hidden="1" customHeight="1">
      <c r="B2403" s="992"/>
      <c r="C2403" s="992"/>
      <c r="D2403" s="1004">
        <f>sumif('الواردات'!H:H,A2403,'الواردات'!L:L)</f>
        <v>0</v>
      </c>
      <c r="E2403" s="999"/>
      <c r="F2403" s="999"/>
      <c r="H2403" s="985"/>
      <c r="I2403" s="985"/>
      <c r="J2403" s="985"/>
      <c r="K2403" s="985"/>
      <c r="L2403" s="985"/>
      <c r="M2403" s="985"/>
      <c r="N2403" s="985"/>
      <c r="P2403" s="985"/>
      <c r="Q2403" s="985"/>
      <c r="R2403" s="985"/>
      <c r="S2403" s="985"/>
      <c r="T2403" s="985"/>
      <c r="U2403" s="985"/>
      <c r="V2403" s="985"/>
      <c r="W2403" s="985"/>
    </row>
    <row r="2404" ht="22.5" hidden="1" customHeight="1">
      <c r="B2404" s="992"/>
      <c r="C2404" s="992"/>
      <c r="D2404" s="1004">
        <f>sumif('الواردات'!H:H,A2404,'الواردات'!L:L)</f>
        <v>0</v>
      </c>
      <c r="E2404" s="999"/>
      <c r="F2404" s="999"/>
      <c r="H2404" s="985"/>
      <c r="I2404" s="985"/>
      <c r="J2404" s="985"/>
      <c r="K2404" s="985"/>
      <c r="L2404" s="985"/>
      <c r="M2404" s="985"/>
      <c r="N2404" s="985"/>
      <c r="P2404" s="985"/>
      <c r="Q2404" s="985"/>
      <c r="R2404" s="985"/>
      <c r="S2404" s="985"/>
      <c r="T2404" s="985"/>
      <c r="U2404" s="985"/>
      <c r="V2404" s="985"/>
      <c r="W2404" s="985"/>
    </row>
    <row r="2405" ht="22.5" hidden="1" customHeight="1">
      <c r="B2405" s="992"/>
      <c r="C2405" s="992"/>
      <c r="D2405" s="1004">
        <f>sumif('الواردات'!H:H,A2405,'الواردات'!L:L)</f>
        <v>0</v>
      </c>
      <c r="E2405" s="999"/>
      <c r="F2405" s="999"/>
      <c r="H2405" s="985"/>
      <c r="I2405" s="985"/>
      <c r="J2405" s="985"/>
      <c r="K2405" s="985"/>
      <c r="L2405" s="985"/>
      <c r="M2405" s="985"/>
      <c r="N2405" s="985"/>
      <c r="P2405" s="985"/>
      <c r="Q2405" s="985"/>
      <c r="R2405" s="985"/>
      <c r="S2405" s="985"/>
      <c r="T2405" s="985"/>
      <c r="U2405" s="985"/>
      <c r="V2405" s="985"/>
      <c r="W2405" s="985"/>
    </row>
    <row r="2406" ht="22.5" hidden="1" customHeight="1">
      <c r="B2406" s="992"/>
      <c r="C2406" s="992"/>
      <c r="D2406" s="1004">
        <f>sumif('الواردات'!H:H,A2406,'الواردات'!L:L)</f>
        <v>0</v>
      </c>
      <c r="E2406" s="999"/>
      <c r="F2406" s="999"/>
      <c r="H2406" s="985"/>
      <c r="I2406" s="985"/>
      <c r="J2406" s="985"/>
      <c r="K2406" s="985"/>
      <c r="L2406" s="985"/>
      <c r="M2406" s="985"/>
      <c r="N2406" s="985"/>
      <c r="P2406" s="985"/>
      <c r="Q2406" s="985"/>
      <c r="R2406" s="985"/>
      <c r="S2406" s="985"/>
      <c r="T2406" s="985"/>
      <c r="U2406" s="985"/>
      <c r="V2406" s="985"/>
      <c r="W2406" s="985"/>
    </row>
    <row r="2407" ht="22.5" hidden="1" customHeight="1">
      <c r="B2407" s="992"/>
      <c r="C2407" s="992"/>
      <c r="D2407" s="1004">
        <f>sumif('الواردات'!H:H,A2407,'الواردات'!L:L)</f>
        <v>0</v>
      </c>
      <c r="E2407" s="999"/>
      <c r="F2407" s="999"/>
      <c r="H2407" s="985"/>
      <c r="I2407" s="985"/>
      <c r="J2407" s="985"/>
      <c r="K2407" s="985"/>
      <c r="L2407" s="985"/>
      <c r="M2407" s="985"/>
      <c r="N2407" s="985"/>
      <c r="P2407" s="985"/>
      <c r="Q2407" s="985"/>
      <c r="R2407" s="985"/>
      <c r="S2407" s="985"/>
      <c r="T2407" s="985"/>
      <c r="U2407" s="985"/>
      <c r="V2407" s="985"/>
      <c r="W2407" s="985"/>
    </row>
    <row r="2408" ht="22.5" hidden="1" customHeight="1">
      <c r="B2408" s="992"/>
      <c r="C2408" s="992"/>
      <c r="D2408" s="1004">
        <f>sumif('الواردات'!H:H,A2408,'الواردات'!L:L)</f>
        <v>0</v>
      </c>
      <c r="E2408" s="999"/>
      <c r="F2408" s="999"/>
      <c r="H2408" s="985"/>
      <c r="I2408" s="985"/>
      <c r="J2408" s="985"/>
      <c r="K2408" s="985"/>
      <c r="L2408" s="985"/>
      <c r="M2408" s="985"/>
      <c r="N2408" s="985"/>
      <c r="P2408" s="985"/>
      <c r="Q2408" s="985"/>
      <c r="R2408" s="985"/>
      <c r="S2408" s="985"/>
      <c r="T2408" s="985"/>
      <c r="U2408" s="985"/>
      <c r="V2408" s="985"/>
      <c r="W2408" s="985"/>
    </row>
    <row r="2409" ht="22.5" hidden="1" customHeight="1">
      <c r="B2409" s="992"/>
      <c r="C2409" s="992"/>
      <c r="D2409" s="1004">
        <f>sumif('الواردات'!H:H,A2409,'الواردات'!L:L)</f>
        <v>0</v>
      </c>
      <c r="E2409" s="999"/>
      <c r="F2409" s="999"/>
      <c r="H2409" s="985"/>
      <c r="I2409" s="985"/>
      <c r="J2409" s="985"/>
      <c r="K2409" s="985"/>
      <c r="L2409" s="985"/>
      <c r="M2409" s="985"/>
      <c r="N2409" s="985"/>
      <c r="P2409" s="985"/>
      <c r="Q2409" s="985"/>
      <c r="R2409" s="985"/>
      <c r="S2409" s="985"/>
      <c r="T2409" s="985"/>
      <c r="U2409" s="985"/>
      <c r="V2409" s="985"/>
      <c r="W2409" s="985"/>
    </row>
    <row r="2410" ht="22.5" hidden="1" customHeight="1">
      <c r="B2410" s="992"/>
      <c r="C2410" s="992"/>
      <c r="D2410" s="1004">
        <f>sumif('الواردات'!H:H,A2410,'الواردات'!L:L)</f>
        <v>0</v>
      </c>
      <c r="E2410" s="999"/>
      <c r="F2410" s="999"/>
      <c r="H2410" s="985"/>
      <c r="I2410" s="985"/>
      <c r="J2410" s="985"/>
      <c r="K2410" s="985"/>
      <c r="L2410" s="985"/>
      <c r="M2410" s="985"/>
      <c r="N2410" s="985"/>
      <c r="P2410" s="985"/>
      <c r="Q2410" s="985"/>
      <c r="R2410" s="985"/>
      <c r="S2410" s="985"/>
      <c r="T2410" s="985"/>
      <c r="U2410" s="985"/>
      <c r="V2410" s="985"/>
      <c r="W2410" s="985"/>
    </row>
    <row r="2411" ht="22.5" hidden="1" customHeight="1">
      <c r="B2411" s="992"/>
      <c r="C2411" s="992"/>
      <c r="D2411" s="1004">
        <f>sumif('الواردات'!H:H,A2411,'الواردات'!L:L)</f>
        <v>0</v>
      </c>
      <c r="E2411" s="999"/>
      <c r="F2411" s="999"/>
      <c r="H2411" s="985"/>
      <c r="I2411" s="985"/>
      <c r="J2411" s="985"/>
      <c r="K2411" s="985"/>
      <c r="L2411" s="985"/>
      <c r="M2411" s="985"/>
      <c r="N2411" s="985"/>
      <c r="P2411" s="985"/>
      <c r="Q2411" s="985"/>
      <c r="R2411" s="985"/>
      <c r="S2411" s="985"/>
      <c r="T2411" s="985"/>
      <c r="U2411" s="985"/>
      <c r="V2411" s="985"/>
      <c r="W2411" s="985"/>
    </row>
    <row r="2412" ht="22.5" hidden="1" customHeight="1">
      <c r="B2412" s="992"/>
      <c r="C2412" s="992"/>
      <c r="D2412" s="1004">
        <f>sumif('الواردات'!H:H,A2412,'الواردات'!L:L)</f>
        <v>0</v>
      </c>
      <c r="E2412" s="999"/>
      <c r="F2412" s="999"/>
      <c r="H2412" s="985"/>
      <c r="I2412" s="985"/>
      <c r="J2412" s="985"/>
      <c r="K2412" s="985"/>
      <c r="L2412" s="985"/>
      <c r="M2412" s="985"/>
      <c r="N2412" s="985"/>
      <c r="P2412" s="985"/>
      <c r="Q2412" s="985"/>
      <c r="R2412" s="985"/>
      <c r="S2412" s="985"/>
      <c r="T2412" s="985"/>
      <c r="U2412" s="985"/>
      <c r="V2412" s="985"/>
      <c r="W2412" s="985"/>
    </row>
    <row r="2413" ht="22.5" hidden="1" customHeight="1">
      <c r="B2413" s="992"/>
      <c r="C2413" s="992"/>
      <c r="D2413" s="1004">
        <f>sumif('الواردات'!H:H,A2413,'الواردات'!L:L)</f>
        <v>0</v>
      </c>
      <c r="E2413" s="999"/>
      <c r="F2413" s="999"/>
      <c r="H2413" s="985"/>
      <c r="I2413" s="985"/>
      <c r="J2413" s="985"/>
      <c r="K2413" s="985"/>
      <c r="L2413" s="985"/>
      <c r="M2413" s="985"/>
      <c r="N2413" s="985"/>
      <c r="P2413" s="985"/>
      <c r="Q2413" s="985"/>
      <c r="R2413" s="985"/>
      <c r="S2413" s="985"/>
      <c r="T2413" s="985"/>
      <c r="U2413" s="985"/>
      <c r="V2413" s="985"/>
      <c r="W2413" s="985"/>
    </row>
    <row r="2414" ht="22.5" hidden="1" customHeight="1">
      <c r="B2414" s="992"/>
      <c r="C2414" s="992"/>
      <c r="D2414" s="1004">
        <f>sumif('الواردات'!H:H,A2414,'الواردات'!L:L)</f>
        <v>0</v>
      </c>
      <c r="E2414" s="999"/>
      <c r="F2414" s="999"/>
      <c r="H2414" s="985"/>
      <c r="I2414" s="985"/>
      <c r="J2414" s="985"/>
      <c r="K2414" s="985"/>
      <c r="L2414" s="985"/>
      <c r="M2414" s="985"/>
      <c r="N2414" s="985"/>
      <c r="P2414" s="985"/>
      <c r="Q2414" s="985"/>
      <c r="R2414" s="985"/>
      <c r="S2414" s="985"/>
      <c r="T2414" s="985"/>
      <c r="U2414" s="985"/>
      <c r="V2414" s="985"/>
      <c r="W2414" s="985"/>
    </row>
    <row r="2415" ht="22.5" hidden="1" customHeight="1">
      <c r="B2415" s="992"/>
      <c r="C2415" s="992"/>
      <c r="D2415" s="1004">
        <f>sumif('الواردات'!H:H,A2415,'الواردات'!L:L)</f>
        <v>0</v>
      </c>
      <c r="E2415" s="999"/>
      <c r="F2415" s="999"/>
      <c r="H2415" s="985"/>
      <c r="I2415" s="985"/>
      <c r="J2415" s="985"/>
      <c r="K2415" s="985"/>
      <c r="L2415" s="985"/>
      <c r="M2415" s="985"/>
      <c r="N2415" s="985"/>
      <c r="P2415" s="985"/>
      <c r="Q2415" s="985"/>
      <c r="R2415" s="985"/>
      <c r="S2415" s="985"/>
      <c r="T2415" s="985"/>
      <c r="U2415" s="985"/>
      <c r="V2415" s="985"/>
      <c r="W2415" s="985"/>
    </row>
    <row r="2416" ht="22.5" hidden="1" customHeight="1">
      <c r="B2416" s="992"/>
      <c r="C2416" s="992"/>
      <c r="D2416" s="1004">
        <f>sumif('الواردات'!H:H,A2416,'الواردات'!L:L)</f>
        <v>0</v>
      </c>
      <c r="E2416" s="999"/>
      <c r="F2416" s="999"/>
      <c r="H2416" s="985"/>
      <c r="I2416" s="985"/>
      <c r="J2416" s="985"/>
      <c r="K2416" s="985"/>
      <c r="L2416" s="985"/>
      <c r="M2416" s="985"/>
      <c r="N2416" s="985"/>
      <c r="P2416" s="985"/>
      <c r="Q2416" s="985"/>
      <c r="R2416" s="985"/>
      <c r="S2416" s="985"/>
      <c r="T2416" s="985"/>
      <c r="U2416" s="985"/>
      <c r="V2416" s="985"/>
      <c r="W2416" s="985"/>
    </row>
    <row r="2417" ht="22.5" hidden="1" customHeight="1">
      <c r="B2417" s="992"/>
      <c r="C2417" s="992"/>
      <c r="D2417" s="1004">
        <f>sumif('الواردات'!H:H,A2417,'الواردات'!L:L)</f>
        <v>0</v>
      </c>
      <c r="E2417" s="999"/>
      <c r="F2417" s="999"/>
      <c r="H2417" s="985"/>
      <c r="I2417" s="985"/>
      <c r="J2417" s="985"/>
      <c r="K2417" s="985"/>
      <c r="L2417" s="985"/>
      <c r="M2417" s="985"/>
      <c r="N2417" s="985"/>
      <c r="P2417" s="985"/>
      <c r="Q2417" s="985"/>
      <c r="R2417" s="985"/>
      <c r="S2417" s="985"/>
      <c r="T2417" s="985"/>
      <c r="U2417" s="985"/>
      <c r="V2417" s="985"/>
      <c r="W2417" s="985"/>
    </row>
    <row r="2418" ht="22.5" hidden="1" customHeight="1">
      <c r="B2418" s="992"/>
      <c r="C2418" s="992"/>
      <c r="D2418" s="1004">
        <f>sumif('الواردات'!H:H,A2418,'الواردات'!L:L)</f>
        <v>0</v>
      </c>
      <c r="E2418" s="999"/>
      <c r="F2418" s="999"/>
      <c r="H2418" s="985"/>
      <c r="I2418" s="985"/>
      <c r="J2418" s="985"/>
      <c r="K2418" s="985"/>
      <c r="L2418" s="985"/>
      <c r="M2418" s="985"/>
      <c r="N2418" s="985"/>
      <c r="P2418" s="985"/>
      <c r="Q2418" s="985"/>
      <c r="R2418" s="985"/>
      <c r="S2418" s="985"/>
      <c r="T2418" s="985"/>
      <c r="U2418" s="985"/>
      <c r="V2418" s="985"/>
      <c r="W2418" s="985"/>
    </row>
    <row r="2419" ht="22.5" hidden="1" customHeight="1">
      <c r="B2419" s="992"/>
      <c r="C2419" s="992"/>
      <c r="D2419" s="1004">
        <f>sumif('الواردات'!H:H,A2419,'الواردات'!L:L)</f>
        <v>0</v>
      </c>
      <c r="E2419" s="999"/>
      <c r="F2419" s="999"/>
      <c r="H2419" s="985"/>
      <c r="I2419" s="985"/>
      <c r="J2419" s="985"/>
      <c r="K2419" s="985"/>
      <c r="L2419" s="985"/>
      <c r="M2419" s="985"/>
      <c r="N2419" s="985"/>
      <c r="P2419" s="985"/>
      <c r="Q2419" s="985"/>
      <c r="R2419" s="985"/>
      <c r="S2419" s="985"/>
      <c r="T2419" s="985"/>
      <c r="U2419" s="985"/>
      <c r="V2419" s="985"/>
      <c r="W2419" s="985"/>
    </row>
    <row r="2420" ht="22.5" hidden="1" customHeight="1">
      <c r="B2420" s="992"/>
      <c r="C2420" s="992"/>
      <c r="D2420" s="1004">
        <f>sumif('الواردات'!H:H,A2420,'الواردات'!L:L)</f>
        <v>0</v>
      </c>
      <c r="E2420" s="999"/>
      <c r="F2420" s="999"/>
      <c r="H2420" s="985"/>
      <c r="I2420" s="985"/>
      <c r="J2420" s="985"/>
      <c r="K2420" s="985"/>
      <c r="L2420" s="985"/>
      <c r="M2420" s="985"/>
      <c r="N2420" s="985"/>
      <c r="P2420" s="985"/>
      <c r="Q2420" s="985"/>
      <c r="R2420" s="985"/>
      <c r="S2420" s="985"/>
      <c r="T2420" s="985"/>
      <c r="U2420" s="985"/>
      <c r="V2420" s="985"/>
      <c r="W2420" s="985"/>
    </row>
    <row r="2421" ht="22.5" hidden="1" customHeight="1">
      <c r="B2421" s="992"/>
      <c r="C2421" s="992"/>
      <c r="D2421" s="1004">
        <f>sumif('الواردات'!H:H,A2421,'الواردات'!L:L)</f>
        <v>0</v>
      </c>
      <c r="E2421" s="999"/>
      <c r="F2421" s="999"/>
      <c r="H2421" s="985"/>
      <c r="I2421" s="985"/>
      <c r="J2421" s="985"/>
      <c r="K2421" s="985"/>
      <c r="L2421" s="985"/>
      <c r="M2421" s="985"/>
      <c r="N2421" s="985"/>
      <c r="P2421" s="985"/>
      <c r="Q2421" s="985"/>
      <c r="R2421" s="985"/>
      <c r="S2421" s="985"/>
      <c r="T2421" s="985"/>
      <c r="U2421" s="985"/>
      <c r="V2421" s="985"/>
      <c r="W2421" s="985"/>
    </row>
    <row r="2422" ht="22.5" hidden="1" customHeight="1">
      <c r="B2422" s="992"/>
      <c r="C2422" s="992"/>
      <c r="D2422" s="1004">
        <f>sumif('الواردات'!H:H,A2422,'الواردات'!L:L)</f>
        <v>0</v>
      </c>
      <c r="E2422" s="999"/>
      <c r="F2422" s="999"/>
      <c r="H2422" s="985"/>
      <c r="I2422" s="985"/>
      <c r="J2422" s="985"/>
      <c r="K2422" s="985"/>
      <c r="L2422" s="985"/>
      <c r="M2422" s="985"/>
      <c r="N2422" s="985"/>
      <c r="P2422" s="985"/>
      <c r="Q2422" s="985"/>
      <c r="R2422" s="985"/>
      <c r="S2422" s="985"/>
      <c r="T2422" s="985"/>
      <c r="U2422" s="985"/>
      <c r="V2422" s="985"/>
      <c r="W2422" s="985"/>
    </row>
    <row r="2423" ht="22.5" hidden="1" customHeight="1">
      <c r="B2423" s="992"/>
      <c r="C2423" s="992"/>
      <c r="D2423" s="1004">
        <f>sumif('الواردات'!H:H,A2423,'الواردات'!L:L)</f>
        <v>0</v>
      </c>
      <c r="E2423" s="999"/>
      <c r="F2423" s="999"/>
      <c r="H2423" s="985"/>
      <c r="I2423" s="985"/>
      <c r="J2423" s="985"/>
      <c r="K2423" s="985"/>
      <c r="L2423" s="985"/>
      <c r="M2423" s="985"/>
      <c r="N2423" s="985"/>
      <c r="P2423" s="985"/>
      <c r="Q2423" s="985"/>
      <c r="R2423" s="985"/>
      <c r="S2423" s="985"/>
      <c r="T2423" s="985"/>
      <c r="U2423" s="985"/>
      <c r="V2423" s="985"/>
      <c r="W2423" s="985"/>
    </row>
    <row r="2424" ht="22.5" hidden="1" customHeight="1">
      <c r="B2424" s="992"/>
      <c r="C2424" s="992"/>
      <c r="D2424" s="1004">
        <f>sumif('الواردات'!H:H,A2424,'الواردات'!L:L)</f>
        <v>0</v>
      </c>
      <c r="E2424" s="999"/>
      <c r="F2424" s="999"/>
      <c r="H2424" s="985"/>
      <c r="I2424" s="985"/>
      <c r="J2424" s="985"/>
      <c r="K2424" s="985"/>
      <c r="L2424" s="985"/>
      <c r="M2424" s="985"/>
      <c r="N2424" s="985"/>
      <c r="P2424" s="985"/>
      <c r="Q2424" s="985"/>
      <c r="R2424" s="985"/>
      <c r="S2424" s="985"/>
      <c r="T2424" s="985"/>
      <c r="U2424" s="985"/>
      <c r="V2424" s="985"/>
      <c r="W2424" s="985"/>
    </row>
    <row r="2425" ht="22.5" hidden="1" customHeight="1">
      <c r="B2425" s="992"/>
      <c r="C2425" s="992"/>
      <c r="D2425" s="1004">
        <f>sumif('الواردات'!H:H,A2425,'الواردات'!L:L)</f>
        <v>0</v>
      </c>
      <c r="E2425" s="999"/>
      <c r="F2425" s="999"/>
      <c r="H2425" s="985"/>
      <c r="I2425" s="985"/>
      <c r="J2425" s="985"/>
      <c r="K2425" s="985"/>
      <c r="L2425" s="985"/>
      <c r="M2425" s="985"/>
      <c r="N2425" s="985"/>
      <c r="P2425" s="985"/>
      <c r="Q2425" s="985"/>
      <c r="R2425" s="985"/>
      <c r="S2425" s="985"/>
      <c r="T2425" s="985"/>
      <c r="U2425" s="985"/>
      <c r="V2425" s="985"/>
      <c r="W2425" s="985"/>
    </row>
    <row r="2426" ht="22.5" hidden="1" customHeight="1">
      <c r="B2426" s="992"/>
      <c r="C2426" s="992"/>
      <c r="D2426" s="1004">
        <f>sumif('الواردات'!H:H,A2426,'الواردات'!L:L)</f>
        <v>0</v>
      </c>
      <c r="E2426" s="999"/>
      <c r="F2426" s="999"/>
      <c r="H2426" s="985"/>
      <c r="I2426" s="985"/>
      <c r="J2426" s="985"/>
      <c r="K2426" s="985"/>
      <c r="L2426" s="985"/>
      <c r="M2426" s="985"/>
      <c r="N2426" s="985"/>
      <c r="P2426" s="985"/>
      <c r="Q2426" s="985"/>
      <c r="R2426" s="985"/>
      <c r="S2426" s="985"/>
      <c r="T2426" s="985"/>
      <c r="U2426" s="985"/>
      <c r="V2426" s="985"/>
      <c r="W2426" s="985"/>
    </row>
    <row r="2427" ht="22.5" hidden="1" customHeight="1">
      <c r="B2427" s="992"/>
      <c r="C2427" s="992"/>
      <c r="D2427" s="1004">
        <f>sumif('الواردات'!H:H,A2427,'الواردات'!L:L)</f>
        <v>0</v>
      </c>
      <c r="E2427" s="999"/>
      <c r="F2427" s="999"/>
      <c r="H2427" s="985"/>
      <c r="I2427" s="985"/>
      <c r="J2427" s="985"/>
      <c r="K2427" s="985"/>
      <c r="L2427" s="985"/>
      <c r="M2427" s="985"/>
      <c r="N2427" s="985"/>
      <c r="P2427" s="985"/>
      <c r="Q2427" s="985"/>
      <c r="R2427" s="985"/>
      <c r="S2427" s="985"/>
      <c r="T2427" s="985"/>
      <c r="U2427" s="985"/>
      <c r="V2427" s="985"/>
      <c r="W2427" s="985"/>
    </row>
    <row r="2428" ht="22.5" hidden="1" customHeight="1">
      <c r="B2428" s="992"/>
      <c r="C2428" s="992"/>
      <c r="D2428" s="1004">
        <f>sumif('الواردات'!H:H,A2428,'الواردات'!L:L)</f>
        <v>0</v>
      </c>
      <c r="E2428" s="999"/>
      <c r="F2428" s="999"/>
      <c r="H2428" s="985"/>
      <c r="I2428" s="985"/>
      <c r="J2428" s="985"/>
      <c r="K2428" s="985"/>
      <c r="L2428" s="985"/>
      <c r="M2428" s="985"/>
      <c r="N2428" s="985"/>
      <c r="P2428" s="985"/>
      <c r="Q2428" s="985"/>
      <c r="R2428" s="985"/>
      <c r="S2428" s="985"/>
      <c r="T2428" s="985"/>
      <c r="U2428" s="985"/>
      <c r="V2428" s="985"/>
      <c r="W2428" s="985"/>
    </row>
    <row r="2429" ht="22.5" hidden="1" customHeight="1">
      <c r="B2429" s="992"/>
      <c r="C2429" s="992"/>
      <c r="D2429" s="1004">
        <f>sumif('الواردات'!H:H,A2429,'الواردات'!L:L)</f>
        <v>0</v>
      </c>
      <c r="E2429" s="999"/>
      <c r="F2429" s="999"/>
      <c r="H2429" s="985"/>
      <c r="I2429" s="985"/>
      <c r="J2429" s="985"/>
      <c r="K2429" s="985"/>
      <c r="L2429" s="985"/>
      <c r="M2429" s="985"/>
      <c r="N2429" s="985"/>
      <c r="P2429" s="985"/>
      <c r="Q2429" s="985"/>
      <c r="R2429" s="985"/>
      <c r="S2429" s="985"/>
      <c r="T2429" s="985"/>
      <c r="U2429" s="985"/>
      <c r="V2429" s="985"/>
      <c r="W2429" s="985"/>
    </row>
    <row r="2430" ht="22.5" hidden="1" customHeight="1">
      <c r="B2430" s="992"/>
      <c r="C2430" s="992"/>
      <c r="D2430" s="1004">
        <f>sumif('الواردات'!H:H,A2430,'الواردات'!L:L)</f>
        <v>0</v>
      </c>
      <c r="E2430" s="999"/>
      <c r="F2430" s="999"/>
      <c r="H2430" s="985"/>
      <c r="I2430" s="985"/>
      <c r="J2430" s="985"/>
      <c r="K2430" s="985"/>
      <c r="L2430" s="985"/>
      <c r="M2430" s="985"/>
      <c r="N2430" s="985"/>
      <c r="P2430" s="985"/>
      <c r="Q2430" s="985"/>
      <c r="R2430" s="985"/>
      <c r="S2430" s="985"/>
      <c r="T2430" s="985"/>
      <c r="U2430" s="985"/>
      <c r="V2430" s="985"/>
      <c r="W2430" s="985"/>
    </row>
    <row r="2431" ht="22.5" hidden="1" customHeight="1">
      <c r="B2431" s="992"/>
      <c r="C2431" s="992"/>
      <c r="D2431" s="1004">
        <f>sumif('الواردات'!H:H,A2431,'الواردات'!L:L)</f>
        <v>0</v>
      </c>
      <c r="E2431" s="999"/>
      <c r="F2431" s="999"/>
      <c r="H2431" s="985"/>
      <c r="I2431" s="985"/>
      <c r="J2431" s="985"/>
      <c r="K2431" s="985"/>
      <c r="L2431" s="985"/>
      <c r="M2431" s="985"/>
      <c r="N2431" s="985"/>
      <c r="P2431" s="985"/>
      <c r="Q2431" s="985"/>
      <c r="R2431" s="985"/>
      <c r="S2431" s="985"/>
      <c r="T2431" s="985"/>
      <c r="U2431" s="985"/>
      <c r="V2431" s="985"/>
      <c r="W2431" s="985"/>
    </row>
    <row r="2432" ht="22.5" hidden="1" customHeight="1">
      <c r="B2432" s="992"/>
      <c r="C2432" s="992"/>
      <c r="D2432" s="1004">
        <f>sumif('الواردات'!H:H,A2432,'الواردات'!L:L)</f>
        <v>0</v>
      </c>
      <c r="E2432" s="999"/>
      <c r="F2432" s="999"/>
      <c r="H2432" s="985"/>
      <c r="I2432" s="985"/>
      <c r="J2432" s="985"/>
      <c r="K2432" s="985"/>
      <c r="L2432" s="985"/>
      <c r="M2432" s="985"/>
      <c r="N2432" s="985"/>
      <c r="P2432" s="985"/>
      <c r="Q2432" s="985"/>
      <c r="R2432" s="985"/>
      <c r="S2432" s="985"/>
      <c r="T2432" s="985"/>
      <c r="U2432" s="985"/>
      <c r="V2432" s="985"/>
      <c r="W2432" s="985"/>
    </row>
    <row r="2433" ht="22.5" hidden="1" customHeight="1">
      <c r="B2433" s="992"/>
      <c r="C2433" s="992"/>
      <c r="D2433" s="1004">
        <f>sumif('الواردات'!H:H,A2433,'الواردات'!L:L)</f>
        <v>0</v>
      </c>
      <c r="E2433" s="999"/>
      <c r="F2433" s="999"/>
      <c r="H2433" s="985"/>
      <c r="I2433" s="985"/>
      <c r="J2433" s="985"/>
      <c r="K2433" s="985"/>
      <c r="L2433" s="985"/>
      <c r="M2433" s="985"/>
      <c r="N2433" s="985"/>
      <c r="P2433" s="985"/>
      <c r="Q2433" s="985"/>
      <c r="R2433" s="985"/>
      <c r="S2433" s="985"/>
      <c r="T2433" s="985"/>
      <c r="U2433" s="985"/>
      <c r="V2433" s="985"/>
      <c r="W2433" s="985"/>
    </row>
    <row r="2434" ht="22.5" hidden="1" customHeight="1">
      <c r="B2434" s="992"/>
      <c r="C2434" s="992"/>
      <c r="D2434" s="1004">
        <f>sumif('الواردات'!H:H,A2434,'الواردات'!L:L)</f>
        <v>0</v>
      </c>
      <c r="E2434" s="999"/>
      <c r="F2434" s="999"/>
      <c r="H2434" s="985"/>
      <c r="I2434" s="985"/>
      <c r="J2434" s="985"/>
      <c r="K2434" s="985"/>
      <c r="L2434" s="985"/>
      <c r="M2434" s="985"/>
      <c r="N2434" s="985"/>
      <c r="P2434" s="985"/>
      <c r="Q2434" s="985"/>
      <c r="R2434" s="985"/>
      <c r="S2434" s="985"/>
      <c r="T2434" s="985"/>
      <c r="U2434" s="985"/>
      <c r="V2434" s="985"/>
      <c r="W2434" s="985"/>
    </row>
    <row r="2435" ht="22.5" hidden="1" customHeight="1">
      <c r="B2435" s="992"/>
      <c r="C2435" s="992"/>
      <c r="D2435" s="1004">
        <f>sumif('الواردات'!H:H,A2435,'الواردات'!L:L)</f>
        <v>0</v>
      </c>
      <c r="E2435" s="999"/>
      <c r="F2435" s="999"/>
      <c r="H2435" s="985"/>
      <c r="I2435" s="985"/>
      <c r="J2435" s="985"/>
      <c r="K2435" s="985"/>
      <c r="L2435" s="985"/>
      <c r="M2435" s="985"/>
      <c r="N2435" s="985"/>
      <c r="P2435" s="985"/>
      <c r="Q2435" s="985"/>
      <c r="R2435" s="985"/>
      <c r="S2435" s="985"/>
      <c r="T2435" s="985"/>
      <c r="U2435" s="985"/>
      <c r="V2435" s="985"/>
      <c r="W2435" s="985"/>
    </row>
    <row r="2436" ht="22.5" hidden="1" customHeight="1">
      <c r="B2436" s="992"/>
      <c r="C2436" s="992"/>
      <c r="D2436" s="1004">
        <f>sumif('الواردات'!H:H,A2436,'الواردات'!L:L)</f>
        <v>0</v>
      </c>
      <c r="E2436" s="999"/>
      <c r="F2436" s="999"/>
      <c r="H2436" s="985"/>
      <c r="I2436" s="985"/>
      <c r="J2436" s="985"/>
      <c r="K2436" s="985"/>
      <c r="L2436" s="985"/>
      <c r="M2436" s="985"/>
      <c r="N2436" s="985"/>
      <c r="P2436" s="985"/>
      <c r="Q2436" s="985"/>
      <c r="R2436" s="985"/>
      <c r="S2436" s="985"/>
      <c r="T2436" s="985"/>
      <c r="U2436" s="985"/>
      <c r="V2436" s="985"/>
      <c r="W2436" s="985"/>
    </row>
    <row r="2437" ht="22.5" hidden="1" customHeight="1">
      <c r="B2437" s="992"/>
      <c r="C2437" s="992"/>
      <c r="D2437" s="1004">
        <f>sumif('الواردات'!H:H,A2437,'الواردات'!L:L)</f>
        <v>0</v>
      </c>
      <c r="E2437" s="999"/>
      <c r="F2437" s="999"/>
      <c r="H2437" s="985"/>
      <c r="I2437" s="985"/>
      <c r="J2437" s="985"/>
      <c r="K2437" s="985"/>
      <c r="L2437" s="985"/>
      <c r="M2437" s="985"/>
      <c r="N2437" s="985"/>
      <c r="P2437" s="985"/>
      <c r="Q2437" s="985"/>
      <c r="R2437" s="985"/>
      <c r="S2437" s="985"/>
      <c r="T2437" s="985"/>
      <c r="U2437" s="985"/>
      <c r="V2437" s="985"/>
      <c r="W2437" s="985"/>
    </row>
    <row r="2438" ht="22.5" hidden="1" customHeight="1">
      <c r="B2438" s="992"/>
      <c r="C2438" s="992"/>
      <c r="D2438" s="1004">
        <f>sumif('الواردات'!H:H,A2438,'الواردات'!L:L)</f>
        <v>0</v>
      </c>
      <c r="E2438" s="999"/>
      <c r="F2438" s="999"/>
      <c r="H2438" s="985"/>
      <c r="I2438" s="985"/>
      <c r="J2438" s="985"/>
      <c r="K2438" s="985"/>
      <c r="L2438" s="985"/>
      <c r="M2438" s="985"/>
      <c r="N2438" s="985"/>
      <c r="P2438" s="985"/>
      <c r="Q2438" s="985"/>
      <c r="R2438" s="985"/>
      <c r="S2438" s="985"/>
      <c r="T2438" s="985"/>
      <c r="U2438" s="985"/>
      <c r="V2438" s="985"/>
      <c r="W2438" s="985"/>
    </row>
    <row r="2439" ht="22.5" hidden="1" customHeight="1">
      <c r="B2439" s="992"/>
      <c r="C2439" s="992"/>
      <c r="D2439" s="1004">
        <f>sumif('الواردات'!H:H,A2439,'الواردات'!L:L)</f>
        <v>0</v>
      </c>
      <c r="E2439" s="999"/>
      <c r="F2439" s="999"/>
      <c r="H2439" s="985"/>
      <c r="I2439" s="985"/>
      <c r="J2439" s="985"/>
      <c r="K2439" s="985"/>
      <c r="L2439" s="985"/>
      <c r="M2439" s="985"/>
      <c r="N2439" s="985"/>
      <c r="P2439" s="985"/>
      <c r="Q2439" s="985"/>
      <c r="R2439" s="985"/>
      <c r="S2439" s="985"/>
      <c r="T2439" s="985"/>
      <c r="U2439" s="985"/>
      <c r="V2439" s="985"/>
      <c r="W2439" s="985"/>
    </row>
    <row r="2440" ht="22.5" hidden="1" customHeight="1">
      <c r="B2440" s="992"/>
      <c r="C2440" s="992"/>
      <c r="D2440" s="1004">
        <f>sumif('الواردات'!H:H,A2440,'الواردات'!L:L)</f>
        <v>0</v>
      </c>
      <c r="E2440" s="999"/>
      <c r="F2440" s="999"/>
      <c r="H2440" s="985"/>
      <c r="I2440" s="985"/>
      <c r="J2440" s="985"/>
      <c r="K2440" s="985"/>
      <c r="L2440" s="985"/>
      <c r="M2440" s="985"/>
      <c r="N2440" s="985"/>
      <c r="P2440" s="985"/>
      <c r="Q2440" s="985"/>
      <c r="R2440" s="985"/>
      <c r="S2440" s="985"/>
      <c r="T2440" s="985"/>
      <c r="U2440" s="985"/>
      <c r="V2440" s="985"/>
      <c r="W2440" s="985"/>
    </row>
    <row r="2441" ht="22.5" hidden="1" customHeight="1">
      <c r="B2441" s="992"/>
      <c r="C2441" s="992"/>
      <c r="D2441" s="1004">
        <f>sumif('الواردات'!H:H,A2441,'الواردات'!L:L)</f>
        <v>0</v>
      </c>
      <c r="E2441" s="999"/>
      <c r="F2441" s="999"/>
      <c r="H2441" s="985"/>
      <c r="I2441" s="985"/>
      <c r="J2441" s="985"/>
      <c r="K2441" s="985"/>
      <c r="L2441" s="985"/>
      <c r="M2441" s="985"/>
      <c r="N2441" s="985"/>
      <c r="P2441" s="985"/>
      <c r="Q2441" s="985"/>
      <c r="R2441" s="985"/>
      <c r="S2441" s="985"/>
      <c r="T2441" s="985"/>
      <c r="U2441" s="985"/>
      <c r="V2441" s="985"/>
      <c r="W2441" s="985"/>
    </row>
    <row r="2442" ht="22.5" hidden="1" customHeight="1">
      <c r="B2442" s="992"/>
      <c r="C2442" s="992"/>
      <c r="D2442" s="1004">
        <f>sumif('الواردات'!H:H,A2442,'الواردات'!L:L)</f>
        <v>0</v>
      </c>
      <c r="E2442" s="999"/>
      <c r="F2442" s="999"/>
      <c r="H2442" s="985"/>
      <c r="I2442" s="985"/>
      <c r="J2442" s="985"/>
      <c r="K2442" s="985"/>
      <c r="L2442" s="985"/>
      <c r="M2442" s="985"/>
      <c r="N2442" s="985"/>
      <c r="P2442" s="985"/>
      <c r="Q2442" s="985"/>
      <c r="R2442" s="985"/>
      <c r="S2442" s="985"/>
      <c r="T2442" s="985"/>
      <c r="U2442" s="985"/>
      <c r="V2442" s="985"/>
      <c r="W2442" s="985"/>
    </row>
    <row r="2443" ht="22.5" hidden="1" customHeight="1">
      <c r="B2443" s="992"/>
      <c r="C2443" s="992"/>
      <c r="D2443" s="1004">
        <f>sumif('الواردات'!H:H,A2443,'الواردات'!L:L)</f>
        <v>0</v>
      </c>
      <c r="E2443" s="999"/>
      <c r="F2443" s="999"/>
      <c r="H2443" s="985"/>
      <c r="I2443" s="985"/>
      <c r="J2443" s="985"/>
      <c r="K2443" s="985"/>
      <c r="L2443" s="985"/>
      <c r="M2443" s="985"/>
      <c r="N2443" s="985"/>
      <c r="P2443" s="985"/>
      <c r="Q2443" s="985"/>
      <c r="R2443" s="985"/>
      <c r="S2443" s="985"/>
      <c r="T2443" s="985"/>
      <c r="U2443" s="985"/>
      <c r="V2443" s="985"/>
      <c r="W2443" s="985"/>
    </row>
    <row r="2444" ht="22.5" hidden="1" customHeight="1">
      <c r="B2444" s="992"/>
      <c r="C2444" s="992"/>
      <c r="D2444" s="1004">
        <f>sumif('الواردات'!H:H,A2444,'الواردات'!L:L)</f>
        <v>0</v>
      </c>
      <c r="E2444" s="999"/>
      <c r="F2444" s="999"/>
      <c r="H2444" s="985"/>
      <c r="I2444" s="985"/>
      <c r="J2444" s="985"/>
      <c r="K2444" s="985"/>
      <c r="L2444" s="985"/>
      <c r="M2444" s="985"/>
      <c r="N2444" s="985"/>
      <c r="P2444" s="985"/>
      <c r="Q2444" s="985"/>
      <c r="R2444" s="985"/>
      <c r="S2444" s="985"/>
      <c r="T2444" s="985"/>
      <c r="U2444" s="985"/>
      <c r="V2444" s="985"/>
      <c r="W2444" s="985"/>
    </row>
    <row r="2445" ht="22.5" hidden="1" customHeight="1">
      <c r="B2445" s="992"/>
      <c r="C2445" s="992"/>
      <c r="D2445" s="1004">
        <f>sumif('الواردات'!H:H,A2445,'الواردات'!L:L)</f>
        <v>0</v>
      </c>
      <c r="E2445" s="999"/>
      <c r="F2445" s="999"/>
      <c r="H2445" s="985"/>
      <c r="I2445" s="985"/>
      <c r="J2445" s="985"/>
      <c r="K2445" s="985"/>
      <c r="L2445" s="985"/>
      <c r="M2445" s="985"/>
      <c r="N2445" s="985"/>
      <c r="P2445" s="985"/>
      <c r="Q2445" s="985"/>
      <c r="R2445" s="985"/>
      <c r="S2445" s="985"/>
      <c r="T2445" s="985"/>
      <c r="U2445" s="985"/>
      <c r="V2445" s="985"/>
      <c r="W2445" s="985"/>
    </row>
    <row r="2446" ht="22.5" hidden="1" customHeight="1">
      <c r="B2446" s="992"/>
      <c r="C2446" s="992"/>
      <c r="D2446" s="1004">
        <f>sumif('الواردات'!H:H,A2446,'الواردات'!L:L)</f>
        <v>0</v>
      </c>
      <c r="E2446" s="999"/>
      <c r="F2446" s="999"/>
      <c r="H2446" s="985"/>
      <c r="I2446" s="985"/>
      <c r="J2446" s="985"/>
      <c r="K2446" s="985"/>
      <c r="L2446" s="985"/>
      <c r="M2446" s="985"/>
      <c r="N2446" s="985"/>
      <c r="P2446" s="985"/>
      <c r="Q2446" s="985"/>
      <c r="R2446" s="985"/>
      <c r="S2446" s="985"/>
      <c r="T2446" s="985"/>
      <c r="U2446" s="985"/>
      <c r="V2446" s="985"/>
      <c r="W2446" s="985"/>
    </row>
    <row r="2447" ht="22.5" hidden="1" customHeight="1">
      <c r="B2447" s="992"/>
      <c r="C2447" s="992"/>
      <c r="D2447" s="1004">
        <f>sumif('الواردات'!H:H,A2447,'الواردات'!L:L)</f>
        <v>0</v>
      </c>
      <c r="E2447" s="999"/>
      <c r="F2447" s="999"/>
      <c r="H2447" s="985"/>
      <c r="I2447" s="985"/>
      <c r="J2447" s="985"/>
      <c r="K2447" s="985"/>
      <c r="L2447" s="985"/>
      <c r="M2447" s="985"/>
      <c r="N2447" s="985"/>
      <c r="P2447" s="985"/>
      <c r="Q2447" s="985"/>
      <c r="R2447" s="985"/>
      <c r="S2447" s="985"/>
      <c r="T2447" s="985"/>
      <c r="U2447" s="985"/>
      <c r="V2447" s="985"/>
      <c r="W2447" s="985"/>
    </row>
    <row r="2448" ht="22.5" hidden="1" customHeight="1">
      <c r="B2448" s="992"/>
      <c r="C2448" s="992"/>
      <c r="D2448" s="1004">
        <f>sumif('الواردات'!H:H,A2448,'الواردات'!L:L)</f>
        <v>0</v>
      </c>
      <c r="E2448" s="999"/>
      <c r="F2448" s="999"/>
      <c r="H2448" s="985"/>
      <c r="I2448" s="985"/>
      <c r="J2448" s="985"/>
      <c r="K2448" s="985"/>
      <c r="L2448" s="985"/>
      <c r="M2448" s="985"/>
      <c r="N2448" s="985"/>
      <c r="P2448" s="985"/>
      <c r="Q2448" s="985"/>
      <c r="R2448" s="985"/>
      <c r="S2448" s="985"/>
      <c r="T2448" s="985"/>
      <c r="U2448" s="985"/>
      <c r="V2448" s="985"/>
      <c r="W2448" s="985"/>
    </row>
    <row r="2449" ht="22.5" hidden="1" customHeight="1">
      <c r="B2449" s="992"/>
      <c r="C2449" s="992"/>
      <c r="D2449" s="1004">
        <f>sumif('الواردات'!H:H,A2449,'الواردات'!L:L)</f>
        <v>0</v>
      </c>
      <c r="E2449" s="999"/>
      <c r="F2449" s="999"/>
      <c r="H2449" s="985"/>
      <c r="I2449" s="985"/>
      <c r="J2449" s="985"/>
      <c r="K2449" s="985"/>
      <c r="L2449" s="985"/>
      <c r="M2449" s="985"/>
      <c r="N2449" s="985"/>
      <c r="P2449" s="985"/>
      <c r="Q2449" s="985"/>
      <c r="R2449" s="985"/>
      <c r="S2449" s="985"/>
      <c r="T2449" s="985"/>
      <c r="U2449" s="985"/>
      <c r="V2449" s="985"/>
      <c r="W2449" s="985"/>
    </row>
    <row r="2450" ht="22.5" hidden="1" customHeight="1">
      <c r="B2450" s="992"/>
      <c r="C2450" s="992"/>
      <c r="D2450" s="1004">
        <f>sumif('الواردات'!H:H,A2450,'الواردات'!L:L)</f>
        <v>0</v>
      </c>
      <c r="E2450" s="999"/>
      <c r="F2450" s="999"/>
      <c r="H2450" s="985"/>
      <c r="I2450" s="985"/>
      <c r="J2450" s="985"/>
      <c r="K2450" s="985"/>
      <c r="L2450" s="985"/>
      <c r="M2450" s="985"/>
      <c r="N2450" s="985"/>
      <c r="P2450" s="985"/>
      <c r="Q2450" s="985"/>
      <c r="R2450" s="985"/>
      <c r="S2450" s="985"/>
      <c r="T2450" s="985"/>
      <c r="U2450" s="985"/>
      <c r="V2450" s="985"/>
      <c r="W2450" s="985"/>
    </row>
    <row r="2451" ht="22.5" hidden="1" customHeight="1">
      <c r="B2451" s="992"/>
      <c r="C2451" s="992"/>
      <c r="D2451" s="1004">
        <f>sumif('الواردات'!H:H,A2451,'الواردات'!L:L)</f>
        <v>0</v>
      </c>
      <c r="E2451" s="999"/>
      <c r="F2451" s="999"/>
      <c r="H2451" s="985"/>
      <c r="I2451" s="985"/>
      <c r="J2451" s="985"/>
      <c r="K2451" s="985"/>
      <c r="L2451" s="985"/>
      <c r="M2451" s="985"/>
      <c r="N2451" s="985"/>
      <c r="P2451" s="985"/>
      <c r="Q2451" s="985"/>
      <c r="R2451" s="985"/>
      <c r="S2451" s="985"/>
      <c r="T2451" s="985"/>
      <c r="U2451" s="985"/>
      <c r="V2451" s="985"/>
      <c r="W2451" s="985"/>
    </row>
    <row r="2452" ht="22.5" hidden="1" customHeight="1">
      <c r="B2452" s="992"/>
      <c r="C2452" s="992"/>
      <c r="D2452" s="1004">
        <f>sumif('الواردات'!H:H,A2452,'الواردات'!L:L)</f>
        <v>0</v>
      </c>
      <c r="E2452" s="999"/>
      <c r="F2452" s="999"/>
      <c r="H2452" s="985"/>
      <c r="I2452" s="985"/>
      <c r="J2452" s="985"/>
      <c r="K2452" s="985"/>
      <c r="L2452" s="985"/>
      <c r="M2452" s="985"/>
      <c r="N2452" s="985"/>
      <c r="P2452" s="985"/>
      <c r="Q2452" s="985"/>
      <c r="R2452" s="985"/>
      <c r="S2452" s="985"/>
      <c r="T2452" s="985"/>
      <c r="U2452" s="985"/>
      <c r="V2452" s="985"/>
      <c r="W2452" s="985"/>
    </row>
    <row r="2453" ht="22.5" hidden="1" customHeight="1">
      <c r="B2453" s="992"/>
      <c r="C2453" s="992"/>
      <c r="D2453" s="1004">
        <f>sumif('الواردات'!H:H,A2453,'الواردات'!L:L)</f>
        <v>0</v>
      </c>
      <c r="E2453" s="999"/>
      <c r="F2453" s="999"/>
      <c r="H2453" s="985"/>
      <c r="I2453" s="985"/>
      <c r="J2453" s="985"/>
      <c r="K2453" s="985"/>
      <c r="L2453" s="985"/>
      <c r="M2453" s="985"/>
      <c r="N2453" s="985"/>
      <c r="P2453" s="985"/>
      <c r="Q2453" s="985"/>
      <c r="R2453" s="985"/>
      <c r="S2453" s="985"/>
      <c r="T2453" s="985"/>
      <c r="U2453" s="985"/>
      <c r="V2453" s="985"/>
      <c r="W2453" s="985"/>
    </row>
    <row r="2454" ht="22.5" hidden="1" customHeight="1">
      <c r="B2454" s="992"/>
      <c r="C2454" s="992"/>
      <c r="D2454" s="1004">
        <f>sumif('الواردات'!H:H,A2454,'الواردات'!L:L)</f>
        <v>0</v>
      </c>
      <c r="E2454" s="999"/>
      <c r="F2454" s="999"/>
      <c r="H2454" s="985"/>
      <c r="I2454" s="985"/>
      <c r="J2454" s="985"/>
      <c r="K2454" s="985"/>
      <c r="L2454" s="985"/>
      <c r="M2454" s="985"/>
      <c r="N2454" s="985"/>
      <c r="P2454" s="985"/>
      <c r="Q2454" s="985"/>
      <c r="R2454" s="985"/>
      <c r="S2454" s="985"/>
      <c r="T2454" s="985"/>
      <c r="U2454" s="985"/>
      <c r="V2454" s="985"/>
      <c r="W2454" s="985"/>
    </row>
    <row r="2455" ht="22.5" hidden="1" customHeight="1">
      <c r="B2455" s="992"/>
      <c r="C2455" s="992"/>
      <c r="D2455" s="1004">
        <f>sumif('الواردات'!H:H,A2455,'الواردات'!L:L)</f>
        <v>0</v>
      </c>
      <c r="E2455" s="999"/>
      <c r="F2455" s="999"/>
      <c r="H2455" s="985"/>
      <c r="I2455" s="985"/>
      <c r="J2455" s="985"/>
      <c r="K2455" s="985"/>
      <c r="L2455" s="985"/>
      <c r="M2455" s="985"/>
      <c r="N2455" s="985"/>
      <c r="P2455" s="985"/>
      <c r="Q2455" s="985"/>
      <c r="R2455" s="985"/>
      <c r="S2455" s="985"/>
      <c r="T2455" s="985"/>
      <c r="U2455" s="985"/>
      <c r="V2455" s="985"/>
      <c r="W2455" s="985"/>
    </row>
    <row r="2456" ht="22.5" hidden="1" customHeight="1">
      <c r="B2456" s="992"/>
      <c r="C2456" s="992"/>
      <c r="D2456" s="1004">
        <f>sumif('الواردات'!H:H,A2456,'الواردات'!L:L)</f>
        <v>0</v>
      </c>
      <c r="E2456" s="999"/>
      <c r="F2456" s="999"/>
      <c r="H2456" s="985"/>
      <c r="I2456" s="985"/>
      <c r="J2456" s="985"/>
      <c r="K2456" s="985"/>
      <c r="L2456" s="985"/>
      <c r="M2456" s="985"/>
      <c r="N2456" s="985"/>
      <c r="P2456" s="985"/>
      <c r="Q2456" s="985"/>
      <c r="R2456" s="985"/>
      <c r="S2456" s="985"/>
      <c r="T2456" s="985"/>
      <c r="U2456" s="985"/>
      <c r="V2456" s="985"/>
      <c r="W2456" s="985"/>
    </row>
    <row r="2457" ht="22.5" hidden="1" customHeight="1">
      <c r="B2457" s="992"/>
      <c r="C2457" s="992"/>
      <c r="D2457" s="1004">
        <f>sumif('الواردات'!H:H,A2457,'الواردات'!L:L)</f>
        <v>0</v>
      </c>
      <c r="E2457" s="999"/>
      <c r="F2457" s="999"/>
      <c r="H2457" s="985"/>
      <c r="I2457" s="985"/>
      <c r="J2457" s="985"/>
      <c r="K2457" s="985"/>
      <c r="L2457" s="985"/>
      <c r="M2457" s="985"/>
      <c r="N2457" s="985"/>
      <c r="P2457" s="985"/>
      <c r="Q2457" s="985"/>
      <c r="R2457" s="985"/>
      <c r="S2457" s="985"/>
      <c r="T2457" s="985"/>
      <c r="U2457" s="985"/>
      <c r="V2457" s="985"/>
      <c r="W2457" s="985"/>
    </row>
    <row r="2458" ht="22.5" hidden="1" customHeight="1">
      <c r="B2458" s="992"/>
      <c r="C2458" s="992"/>
      <c r="D2458" s="1004">
        <f>sumif('الواردات'!H:H,A2458,'الواردات'!L:L)</f>
        <v>0</v>
      </c>
      <c r="E2458" s="999"/>
      <c r="F2458" s="999"/>
      <c r="H2458" s="985"/>
      <c r="I2458" s="985"/>
      <c r="J2458" s="985"/>
      <c r="K2458" s="985"/>
      <c r="L2458" s="985"/>
      <c r="M2458" s="985"/>
      <c r="N2458" s="985"/>
      <c r="P2458" s="985"/>
      <c r="Q2458" s="985"/>
      <c r="R2458" s="985"/>
      <c r="S2458" s="985"/>
      <c r="T2458" s="985"/>
      <c r="U2458" s="985"/>
      <c r="V2458" s="985"/>
      <c r="W2458" s="985"/>
    </row>
    <row r="2459" ht="22.5" hidden="1" customHeight="1">
      <c r="B2459" s="992"/>
      <c r="C2459" s="992"/>
      <c r="D2459" s="1004">
        <f>sumif('الواردات'!H:H,A2459,'الواردات'!L:L)</f>
        <v>0</v>
      </c>
      <c r="E2459" s="999"/>
      <c r="F2459" s="999"/>
      <c r="H2459" s="985"/>
      <c r="I2459" s="985"/>
      <c r="J2459" s="985"/>
      <c r="K2459" s="985"/>
      <c r="L2459" s="985"/>
      <c r="M2459" s="985"/>
      <c r="N2459" s="985"/>
      <c r="P2459" s="985"/>
      <c r="Q2459" s="985"/>
      <c r="R2459" s="985"/>
      <c r="S2459" s="985"/>
      <c r="T2459" s="985"/>
      <c r="U2459" s="985"/>
      <c r="V2459" s="985"/>
      <c r="W2459" s="985"/>
    </row>
    <row r="2460" ht="22.5" hidden="1" customHeight="1">
      <c r="B2460" s="992"/>
      <c r="C2460" s="992"/>
      <c r="D2460" s="1004">
        <f>sumif('الواردات'!H:H,A2460,'الواردات'!L:L)</f>
        <v>0</v>
      </c>
      <c r="E2460" s="999"/>
      <c r="F2460" s="999"/>
      <c r="H2460" s="985"/>
      <c r="I2460" s="985"/>
      <c r="J2460" s="985"/>
      <c r="K2460" s="985"/>
      <c r="L2460" s="985"/>
      <c r="M2460" s="985"/>
      <c r="N2460" s="985"/>
      <c r="P2460" s="985"/>
      <c r="Q2460" s="985"/>
      <c r="R2460" s="985"/>
      <c r="S2460" s="985"/>
      <c r="T2460" s="985"/>
      <c r="U2460" s="985"/>
      <c r="V2460" s="985"/>
      <c r="W2460" s="985"/>
    </row>
    <row r="2461" ht="22.5" hidden="1" customHeight="1">
      <c r="B2461" s="992"/>
      <c r="C2461" s="992"/>
      <c r="D2461" s="1004">
        <f>sumif('الواردات'!H:H,A2461,'الواردات'!L:L)</f>
        <v>0</v>
      </c>
      <c r="E2461" s="999"/>
      <c r="F2461" s="999"/>
      <c r="H2461" s="985"/>
      <c r="I2461" s="985"/>
      <c r="J2461" s="985"/>
      <c r="K2461" s="985"/>
      <c r="L2461" s="985"/>
      <c r="M2461" s="985"/>
      <c r="N2461" s="985"/>
      <c r="P2461" s="985"/>
      <c r="Q2461" s="985"/>
      <c r="R2461" s="985"/>
      <c r="S2461" s="985"/>
      <c r="T2461" s="985"/>
      <c r="U2461" s="985"/>
      <c r="V2461" s="985"/>
      <c r="W2461" s="985"/>
    </row>
    <row r="2462" ht="22.5" hidden="1" customHeight="1">
      <c r="B2462" s="992"/>
      <c r="C2462" s="992"/>
      <c r="D2462" s="1004">
        <f>sumif('الواردات'!H:H,A2462,'الواردات'!L:L)</f>
        <v>0</v>
      </c>
      <c r="E2462" s="999"/>
      <c r="F2462" s="999"/>
      <c r="H2462" s="985"/>
      <c r="I2462" s="985"/>
      <c r="J2462" s="985"/>
      <c r="K2462" s="985"/>
      <c r="L2462" s="985"/>
      <c r="M2462" s="985"/>
      <c r="N2462" s="985"/>
      <c r="P2462" s="985"/>
      <c r="Q2462" s="985"/>
      <c r="R2462" s="985"/>
      <c r="S2462" s="985"/>
      <c r="T2462" s="985"/>
      <c r="U2462" s="985"/>
      <c r="V2462" s="985"/>
      <c r="W2462" s="985"/>
    </row>
    <row r="2463" ht="22.5" hidden="1" customHeight="1">
      <c r="B2463" s="992"/>
      <c r="C2463" s="992"/>
      <c r="D2463" s="1004">
        <f>sumif('الواردات'!H:H,A2463,'الواردات'!L:L)</f>
        <v>0</v>
      </c>
      <c r="E2463" s="999"/>
      <c r="F2463" s="999"/>
      <c r="H2463" s="985"/>
      <c r="I2463" s="985"/>
      <c r="J2463" s="985"/>
      <c r="K2463" s="985"/>
      <c r="L2463" s="985"/>
      <c r="M2463" s="985"/>
      <c r="N2463" s="985"/>
      <c r="P2463" s="985"/>
      <c r="Q2463" s="985"/>
      <c r="R2463" s="985"/>
      <c r="S2463" s="985"/>
      <c r="T2463" s="985"/>
      <c r="U2463" s="985"/>
      <c r="V2463" s="985"/>
      <c r="W2463" s="985"/>
    </row>
    <row r="2464" ht="22.5" hidden="1" customHeight="1">
      <c r="B2464" s="992"/>
      <c r="C2464" s="992"/>
      <c r="D2464" s="1004">
        <f>sumif('الواردات'!H:H,A2464,'الواردات'!L:L)</f>
        <v>0</v>
      </c>
      <c r="E2464" s="999"/>
      <c r="F2464" s="999"/>
      <c r="H2464" s="985"/>
      <c r="I2464" s="985"/>
      <c r="J2464" s="985"/>
      <c r="K2464" s="985"/>
      <c r="L2464" s="985"/>
      <c r="M2464" s="985"/>
      <c r="N2464" s="985"/>
      <c r="P2464" s="985"/>
      <c r="Q2464" s="985"/>
      <c r="R2464" s="985"/>
      <c r="S2464" s="985"/>
      <c r="T2464" s="985"/>
      <c r="U2464" s="985"/>
      <c r="V2464" s="985"/>
      <c r="W2464" s="985"/>
    </row>
    <row r="2465" ht="22.5" hidden="1" customHeight="1">
      <c r="B2465" s="992"/>
      <c r="C2465" s="992"/>
      <c r="D2465" s="1004">
        <f>sumif('الواردات'!H:H,A2465,'الواردات'!L:L)</f>
        <v>0</v>
      </c>
      <c r="E2465" s="999"/>
      <c r="F2465" s="999"/>
      <c r="H2465" s="985"/>
      <c r="I2465" s="985"/>
      <c r="J2465" s="985"/>
      <c r="K2465" s="985"/>
      <c r="L2465" s="985"/>
      <c r="M2465" s="985"/>
      <c r="N2465" s="985"/>
      <c r="P2465" s="985"/>
      <c r="Q2465" s="985"/>
      <c r="R2465" s="985"/>
      <c r="S2465" s="985"/>
      <c r="T2465" s="985"/>
      <c r="U2465" s="985"/>
      <c r="V2465" s="985"/>
      <c r="W2465" s="985"/>
    </row>
    <row r="2466" ht="22.5" hidden="1" customHeight="1">
      <c r="B2466" s="992"/>
      <c r="C2466" s="992"/>
      <c r="D2466" s="1004">
        <f>sumif('الواردات'!H:H,A2466,'الواردات'!L:L)</f>
        <v>0</v>
      </c>
      <c r="E2466" s="999"/>
      <c r="F2466" s="999"/>
      <c r="H2466" s="985"/>
      <c r="I2466" s="985"/>
      <c r="J2466" s="985"/>
      <c r="K2466" s="985"/>
      <c r="L2466" s="985"/>
      <c r="M2466" s="985"/>
      <c r="N2466" s="985"/>
      <c r="P2466" s="985"/>
      <c r="Q2466" s="985"/>
      <c r="R2466" s="985"/>
      <c r="S2466" s="985"/>
      <c r="T2466" s="985"/>
      <c r="U2466" s="985"/>
      <c r="V2466" s="985"/>
      <c r="W2466" s="985"/>
    </row>
    <row r="2467" ht="22.5" hidden="1" customHeight="1">
      <c r="B2467" s="992"/>
      <c r="C2467" s="992"/>
      <c r="D2467" s="1004">
        <f>sumif('الواردات'!H:H,A2467,'الواردات'!L:L)</f>
        <v>0</v>
      </c>
      <c r="E2467" s="999"/>
      <c r="F2467" s="999"/>
      <c r="H2467" s="985"/>
      <c r="I2467" s="985"/>
      <c r="J2467" s="985"/>
      <c r="K2467" s="985"/>
      <c r="L2467" s="985"/>
      <c r="M2467" s="985"/>
      <c r="N2467" s="985"/>
      <c r="P2467" s="985"/>
      <c r="Q2467" s="985"/>
      <c r="R2467" s="985"/>
      <c r="S2467" s="985"/>
      <c r="T2467" s="985"/>
      <c r="U2467" s="985"/>
      <c r="V2467" s="985"/>
      <c r="W2467" s="985"/>
    </row>
    <row r="2468" ht="22.5" hidden="1" customHeight="1">
      <c r="B2468" s="992"/>
      <c r="C2468" s="992"/>
      <c r="D2468" s="1004">
        <f>sumif('الواردات'!H:H,A2468,'الواردات'!L:L)</f>
        <v>0</v>
      </c>
      <c r="E2468" s="999"/>
      <c r="F2468" s="999"/>
      <c r="H2468" s="985"/>
      <c r="I2468" s="985"/>
      <c r="J2468" s="985"/>
      <c r="K2468" s="985"/>
      <c r="L2468" s="985"/>
      <c r="M2468" s="985"/>
      <c r="N2468" s="985"/>
      <c r="P2468" s="985"/>
      <c r="Q2468" s="985"/>
      <c r="R2468" s="985"/>
      <c r="S2468" s="985"/>
      <c r="T2468" s="985"/>
      <c r="U2468" s="985"/>
      <c r="V2468" s="985"/>
      <c r="W2468" s="985"/>
    </row>
    <row r="2469" ht="22.5" hidden="1" customHeight="1">
      <c r="B2469" s="992"/>
      <c r="C2469" s="992"/>
      <c r="D2469" s="1004">
        <f>sumif('الواردات'!H:H,A2469,'الواردات'!L:L)</f>
        <v>0</v>
      </c>
      <c r="E2469" s="999"/>
      <c r="F2469" s="999"/>
      <c r="H2469" s="985"/>
      <c r="I2469" s="985"/>
      <c r="J2469" s="985"/>
      <c r="K2469" s="985"/>
      <c r="L2469" s="985"/>
      <c r="M2469" s="985"/>
      <c r="N2469" s="985"/>
      <c r="P2469" s="985"/>
      <c r="Q2469" s="985"/>
      <c r="R2469" s="985"/>
      <c r="S2469" s="985"/>
      <c r="T2469" s="985"/>
      <c r="U2469" s="985"/>
      <c r="V2469" s="985"/>
      <c r="W2469" s="985"/>
    </row>
    <row r="2470" ht="22.5" hidden="1" customHeight="1">
      <c r="B2470" s="992"/>
      <c r="C2470" s="992"/>
      <c r="D2470" s="1004">
        <f>sumif('الواردات'!H:H,A2470,'الواردات'!L:L)</f>
        <v>0</v>
      </c>
      <c r="E2470" s="999"/>
      <c r="F2470" s="999"/>
      <c r="H2470" s="985"/>
      <c r="I2470" s="985"/>
      <c r="J2470" s="985"/>
      <c r="K2470" s="985"/>
      <c r="L2470" s="985"/>
      <c r="M2470" s="985"/>
      <c r="N2470" s="985"/>
      <c r="P2470" s="985"/>
      <c r="Q2470" s="985"/>
      <c r="R2470" s="985"/>
      <c r="S2470" s="985"/>
      <c r="T2470" s="985"/>
      <c r="U2470" s="985"/>
      <c r="V2470" s="985"/>
      <c r="W2470" s="985"/>
    </row>
    <row r="2471" ht="22.5" hidden="1" customHeight="1">
      <c r="B2471" s="992"/>
      <c r="C2471" s="992"/>
      <c r="D2471" s="1004">
        <f>sumif('الواردات'!H:H,A2471,'الواردات'!L:L)</f>
        <v>0</v>
      </c>
      <c r="E2471" s="999"/>
      <c r="F2471" s="999"/>
      <c r="H2471" s="985"/>
      <c r="I2471" s="985"/>
      <c r="J2471" s="985"/>
      <c r="K2471" s="985"/>
      <c r="L2471" s="985"/>
      <c r="M2471" s="985"/>
      <c r="N2471" s="985"/>
      <c r="P2471" s="985"/>
      <c r="Q2471" s="985"/>
      <c r="R2471" s="985"/>
      <c r="S2471" s="985"/>
      <c r="T2471" s="985"/>
      <c r="U2471" s="985"/>
      <c r="V2471" s="985"/>
      <c r="W2471" s="985"/>
    </row>
    <row r="2472" ht="22.5" hidden="1" customHeight="1">
      <c r="B2472" s="992"/>
      <c r="C2472" s="992"/>
      <c r="D2472" s="1004">
        <f>sumif('الواردات'!H:H,A2472,'الواردات'!L:L)</f>
        <v>0</v>
      </c>
      <c r="E2472" s="999"/>
      <c r="F2472" s="999"/>
      <c r="H2472" s="985"/>
      <c r="I2472" s="985"/>
      <c r="J2472" s="985"/>
      <c r="K2472" s="985"/>
      <c r="L2472" s="985"/>
      <c r="M2472" s="985"/>
      <c r="N2472" s="985"/>
      <c r="P2472" s="985"/>
      <c r="Q2472" s="985"/>
      <c r="R2472" s="985"/>
      <c r="S2472" s="985"/>
      <c r="T2472" s="985"/>
      <c r="U2472" s="985"/>
      <c r="V2472" s="985"/>
      <c r="W2472" s="985"/>
    </row>
    <row r="2473" ht="22.5" hidden="1" customHeight="1">
      <c r="B2473" s="992"/>
      <c r="C2473" s="992"/>
      <c r="D2473" s="1004">
        <f>sumif('الواردات'!H:H,A2473,'الواردات'!L:L)</f>
        <v>0</v>
      </c>
      <c r="E2473" s="999"/>
      <c r="F2473" s="999"/>
      <c r="H2473" s="985"/>
      <c r="I2473" s="985"/>
      <c r="J2473" s="985"/>
      <c r="K2473" s="985"/>
      <c r="L2473" s="985"/>
      <c r="M2473" s="985"/>
      <c r="N2473" s="985"/>
      <c r="P2473" s="985"/>
      <c r="Q2473" s="985"/>
      <c r="R2473" s="985"/>
      <c r="S2473" s="985"/>
      <c r="T2473" s="985"/>
      <c r="U2473" s="985"/>
      <c r="V2473" s="985"/>
      <c r="W2473" s="985"/>
    </row>
    <row r="2474" ht="22.5" hidden="1" customHeight="1">
      <c r="B2474" s="992"/>
      <c r="C2474" s="992"/>
      <c r="D2474" s="1004">
        <f>sumif('الواردات'!H:H,A2474,'الواردات'!L:L)</f>
        <v>0</v>
      </c>
      <c r="E2474" s="999"/>
      <c r="F2474" s="999"/>
      <c r="H2474" s="985"/>
      <c r="I2474" s="985"/>
      <c r="J2474" s="985"/>
      <c r="K2474" s="985"/>
      <c r="L2474" s="985"/>
      <c r="M2474" s="985"/>
      <c r="N2474" s="985"/>
      <c r="P2474" s="985"/>
      <c r="Q2474" s="985"/>
      <c r="R2474" s="985"/>
      <c r="S2474" s="985"/>
      <c r="T2474" s="985"/>
      <c r="U2474" s="985"/>
      <c r="V2474" s="985"/>
      <c r="W2474" s="985"/>
    </row>
    <row r="2475" ht="22.5" hidden="1" customHeight="1">
      <c r="B2475" s="992"/>
      <c r="C2475" s="992"/>
      <c r="D2475" s="1004">
        <f>sumif('الواردات'!H:H,A2475,'الواردات'!L:L)</f>
        <v>0</v>
      </c>
      <c r="E2475" s="999"/>
      <c r="F2475" s="999"/>
      <c r="H2475" s="985"/>
      <c r="I2475" s="985"/>
      <c r="J2475" s="985"/>
      <c r="K2475" s="985"/>
      <c r="L2475" s="985"/>
      <c r="M2475" s="985"/>
      <c r="N2475" s="985"/>
      <c r="P2475" s="985"/>
      <c r="Q2475" s="985"/>
      <c r="R2475" s="985"/>
      <c r="S2475" s="985"/>
      <c r="T2475" s="985"/>
      <c r="U2475" s="985"/>
      <c r="V2475" s="985"/>
      <c r="W2475" s="985"/>
    </row>
    <row r="2476" ht="22.5" hidden="1" customHeight="1">
      <c r="B2476" s="992"/>
      <c r="C2476" s="992"/>
      <c r="D2476" s="1004">
        <f>sumif('الواردات'!H:H,A2476,'الواردات'!L:L)</f>
        <v>0</v>
      </c>
      <c r="E2476" s="999"/>
      <c r="F2476" s="999"/>
      <c r="H2476" s="985"/>
      <c r="I2476" s="985"/>
      <c r="J2476" s="985"/>
      <c r="K2476" s="985"/>
      <c r="L2476" s="985"/>
      <c r="M2476" s="985"/>
      <c r="N2476" s="985"/>
      <c r="P2476" s="985"/>
      <c r="Q2476" s="985"/>
      <c r="R2476" s="985"/>
      <c r="S2476" s="985"/>
      <c r="T2476" s="985"/>
      <c r="U2476" s="985"/>
      <c r="V2476" s="985"/>
      <c r="W2476" s="985"/>
    </row>
    <row r="2477" ht="22.5" hidden="1" customHeight="1">
      <c r="B2477" s="992"/>
      <c r="C2477" s="992"/>
      <c r="D2477" s="1004">
        <f>sumif('الواردات'!H:H,A2477,'الواردات'!L:L)</f>
        <v>0</v>
      </c>
      <c r="E2477" s="999"/>
      <c r="F2477" s="999"/>
      <c r="H2477" s="985"/>
      <c r="I2477" s="985"/>
      <c r="J2477" s="985"/>
      <c r="K2477" s="985"/>
      <c r="L2477" s="985"/>
      <c r="M2477" s="985"/>
      <c r="N2477" s="985"/>
      <c r="P2477" s="985"/>
      <c r="Q2477" s="985"/>
      <c r="R2477" s="985"/>
      <c r="S2477" s="985"/>
      <c r="T2477" s="985"/>
      <c r="U2477" s="985"/>
      <c r="V2477" s="985"/>
      <c r="W2477" s="985"/>
    </row>
    <row r="2478" ht="22.5" hidden="1" customHeight="1">
      <c r="B2478" s="992"/>
      <c r="C2478" s="992"/>
      <c r="D2478" s="1004">
        <f>sumif('الواردات'!H:H,A2478,'الواردات'!L:L)</f>
        <v>0</v>
      </c>
      <c r="E2478" s="999"/>
      <c r="F2478" s="999"/>
      <c r="H2478" s="985"/>
      <c r="I2478" s="985"/>
      <c r="J2478" s="985"/>
      <c r="K2478" s="985"/>
      <c r="L2478" s="985"/>
      <c r="M2478" s="985"/>
      <c r="N2478" s="985"/>
      <c r="P2478" s="985"/>
      <c r="Q2478" s="985"/>
      <c r="R2478" s="985"/>
      <c r="S2478" s="985"/>
      <c r="T2478" s="985"/>
      <c r="U2478" s="985"/>
      <c r="V2478" s="985"/>
      <c r="W2478" s="985"/>
    </row>
    <row r="2479" ht="22.5" hidden="1" customHeight="1">
      <c r="B2479" s="992"/>
      <c r="C2479" s="992"/>
      <c r="D2479" s="1004">
        <f>sumif('الواردات'!H:H,A2479,'الواردات'!L:L)</f>
        <v>0</v>
      </c>
      <c r="E2479" s="999"/>
      <c r="F2479" s="999"/>
      <c r="H2479" s="985"/>
      <c r="I2479" s="985"/>
      <c r="J2479" s="985"/>
      <c r="K2479" s="985"/>
      <c r="L2479" s="985"/>
      <c r="M2479" s="985"/>
      <c r="N2479" s="985"/>
      <c r="P2479" s="985"/>
      <c r="Q2479" s="985"/>
      <c r="R2479" s="985"/>
      <c r="S2479" s="985"/>
      <c r="T2479" s="985"/>
      <c r="U2479" s="985"/>
      <c r="V2479" s="985"/>
      <c r="W2479" s="985"/>
    </row>
    <row r="2480" ht="22.5" hidden="1" customHeight="1">
      <c r="B2480" s="992"/>
      <c r="C2480" s="992"/>
      <c r="D2480" s="1004">
        <f>sumif('الواردات'!H:H,A2480,'الواردات'!L:L)</f>
        <v>0</v>
      </c>
      <c r="E2480" s="999"/>
      <c r="F2480" s="999"/>
      <c r="H2480" s="985"/>
      <c r="I2480" s="985"/>
      <c r="J2480" s="985"/>
      <c r="K2480" s="985"/>
      <c r="L2480" s="985"/>
      <c r="M2480" s="985"/>
      <c r="N2480" s="985"/>
      <c r="P2480" s="985"/>
      <c r="Q2480" s="985"/>
      <c r="R2480" s="985"/>
      <c r="S2480" s="985"/>
      <c r="T2480" s="985"/>
      <c r="U2480" s="985"/>
      <c r="V2480" s="985"/>
      <c r="W2480" s="985"/>
    </row>
    <row r="2481" ht="22.5" hidden="1" customHeight="1">
      <c r="B2481" s="992"/>
      <c r="C2481" s="992"/>
      <c r="D2481" s="1004">
        <f>sumif('الواردات'!H:H,A2481,'الواردات'!L:L)</f>
        <v>0</v>
      </c>
      <c r="E2481" s="999"/>
      <c r="F2481" s="999"/>
      <c r="H2481" s="985"/>
      <c r="I2481" s="985"/>
      <c r="J2481" s="985"/>
      <c r="K2481" s="985"/>
      <c r="L2481" s="985"/>
      <c r="M2481" s="985"/>
      <c r="N2481" s="985"/>
      <c r="P2481" s="985"/>
      <c r="Q2481" s="985"/>
      <c r="R2481" s="985"/>
      <c r="S2481" s="985"/>
      <c r="T2481" s="985"/>
      <c r="U2481" s="985"/>
      <c r="V2481" s="985"/>
      <c r="W2481" s="985"/>
    </row>
    <row r="2482" ht="22.5" hidden="1" customHeight="1">
      <c r="B2482" s="992"/>
      <c r="C2482" s="992"/>
      <c r="D2482" s="1004">
        <f>sumif('الواردات'!H:H,A2482,'الواردات'!L:L)</f>
        <v>0</v>
      </c>
      <c r="E2482" s="999"/>
      <c r="F2482" s="999"/>
      <c r="H2482" s="985"/>
      <c r="I2482" s="985"/>
      <c r="J2482" s="985"/>
      <c r="K2482" s="985"/>
      <c r="L2482" s="985"/>
      <c r="M2482" s="985"/>
      <c r="N2482" s="985"/>
      <c r="P2482" s="985"/>
      <c r="Q2482" s="985"/>
      <c r="R2482" s="985"/>
      <c r="S2482" s="985"/>
      <c r="T2482" s="985"/>
      <c r="U2482" s="985"/>
      <c r="V2482" s="985"/>
      <c r="W2482" s="985"/>
    </row>
    <row r="2483" ht="22.5" hidden="1" customHeight="1">
      <c r="B2483" s="992"/>
      <c r="C2483" s="992"/>
      <c r="D2483" s="1004">
        <f>sumif('الواردات'!H:H,A2483,'الواردات'!L:L)</f>
        <v>0</v>
      </c>
      <c r="E2483" s="999"/>
      <c r="F2483" s="999"/>
      <c r="H2483" s="985"/>
      <c r="I2483" s="985"/>
      <c r="J2483" s="985"/>
      <c r="K2483" s="985"/>
      <c r="L2483" s="985"/>
      <c r="M2483" s="985"/>
      <c r="N2483" s="985"/>
      <c r="P2483" s="985"/>
      <c r="Q2483" s="985"/>
      <c r="R2483" s="985"/>
      <c r="S2483" s="985"/>
      <c r="T2483" s="985"/>
      <c r="U2483" s="985"/>
      <c r="V2483" s="985"/>
      <c r="W2483" s="985"/>
    </row>
    <row r="2484" ht="22.5" hidden="1" customHeight="1">
      <c r="B2484" s="992"/>
      <c r="C2484" s="992"/>
      <c r="D2484" s="1004">
        <f>sumif('الواردات'!H:H,A2484,'الواردات'!L:L)</f>
        <v>0</v>
      </c>
      <c r="E2484" s="999"/>
      <c r="F2484" s="999"/>
      <c r="H2484" s="985"/>
      <c r="I2484" s="985"/>
      <c r="J2484" s="985"/>
      <c r="K2484" s="985"/>
      <c r="L2484" s="985"/>
      <c r="M2484" s="985"/>
      <c r="N2484" s="985"/>
      <c r="P2484" s="985"/>
      <c r="Q2484" s="985"/>
      <c r="R2484" s="985"/>
      <c r="S2484" s="985"/>
      <c r="T2484" s="985"/>
      <c r="U2484" s="985"/>
      <c r="V2484" s="985"/>
      <c r="W2484" s="985"/>
    </row>
    <row r="2485" ht="22.5" hidden="1" customHeight="1">
      <c r="B2485" s="992"/>
      <c r="C2485" s="992"/>
      <c r="D2485" s="1004">
        <f>sumif('الواردات'!H:H,A2485,'الواردات'!L:L)</f>
        <v>0</v>
      </c>
      <c r="E2485" s="999"/>
      <c r="F2485" s="999"/>
      <c r="H2485" s="985"/>
      <c r="I2485" s="985"/>
      <c r="J2485" s="985"/>
      <c r="K2485" s="985"/>
      <c r="L2485" s="985"/>
      <c r="M2485" s="985"/>
      <c r="N2485" s="985"/>
      <c r="P2485" s="985"/>
      <c r="Q2485" s="985"/>
      <c r="R2485" s="985"/>
      <c r="S2485" s="985"/>
      <c r="T2485" s="985"/>
      <c r="U2485" s="985"/>
      <c r="V2485" s="985"/>
      <c r="W2485" s="985"/>
    </row>
    <row r="2486" ht="22.5" hidden="1" customHeight="1">
      <c r="B2486" s="992"/>
      <c r="C2486" s="992"/>
      <c r="D2486" s="1004">
        <f>sumif('الواردات'!H:H,A2486,'الواردات'!L:L)</f>
        <v>0</v>
      </c>
      <c r="E2486" s="999"/>
      <c r="F2486" s="999"/>
      <c r="H2486" s="985"/>
      <c r="I2486" s="985"/>
      <c r="J2486" s="985"/>
      <c r="K2486" s="985"/>
      <c r="L2486" s="985"/>
      <c r="M2486" s="985"/>
      <c r="N2486" s="985"/>
      <c r="P2486" s="985"/>
      <c r="Q2486" s="985"/>
      <c r="R2486" s="985"/>
      <c r="S2486" s="985"/>
      <c r="T2486" s="985"/>
      <c r="U2486" s="985"/>
      <c r="V2486" s="985"/>
      <c r="W2486" s="985"/>
    </row>
    <row r="2487" ht="22.5" hidden="1" customHeight="1">
      <c r="B2487" s="992"/>
      <c r="C2487" s="992"/>
      <c r="D2487" s="1004">
        <f>sumif('الواردات'!H:H,A2487,'الواردات'!L:L)</f>
        <v>0</v>
      </c>
      <c r="E2487" s="999"/>
      <c r="F2487" s="999"/>
      <c r="H2487" s="985"/>
      <c r="I2487" s="985"/>
      <c r="J2487" s="985"/>
      <c r="K2487" s="985"/>
      <c r="L2487" s="985"/>
      <c r="M2487" s="985"/>
      <c r="N2487" s="985"/>
      <c r="P2487" s="985"/>
      <c r="Q2487" s="985"/>
      <c r="R2487" s="985"/>
      <c r="S2487" s="985"/>
      <c r="T2487" s="985"/>
      <c r="U2487" s="985"/>
      <c r="V2487" s="985"/>
      <c r="W2487" s="985"/>
    </row>
    <row r="2488" ht="22.5" hidden="1" customHeight="1">
      <c r="B2488" s="992"/>
      <c r="C2488" s="992"/>
      <c r="D2488" s="1004">
        <f>sumif('الواردات'!H:H,A2488,'الواردات'!L:L)</f>
        <v>0</v>
      </c>
      <c r="E2488" s="999"/>
      <c r="F2488" s="999"/>
      <c r="H2488" s="985"/>
      <c r="I2488" s="985"/>
      <c r="J2488" s="985"/>
      <c r="K2488" s="985"/>
      <c r="L2488" s="985"/>
      <c r="M2488" s="985"/>
      <c r="N2488" s="985"/>
      <c r="P2488" s="985"/>
      <c r="Q2488" s="985"/>
      <c r="R2488" s="985"/>
      <c r="S2488" s="985"/>
      <c r="T2488" s="985"/>
      <c r="U2488" s="985"/>
      <c r="V2488" s="985"/>
      <c r="W2488" s="985"/>
    </row>
    <row r="2489" ht="22.5" hidden="1" customHeight="1">
      <c r="B2489" s="992"/>
      <c r="C2489" s="992"/>
      <c r="D2489" s="1004">
        <f>sumif('الواردات'!H:H,A2489,'الواردات'!L:L)</f>
        <v>0</v>
      </c>
      <c r="E2489" s="999"/>
      <c r="F2489" s="999"/>
      <c r="H2489" s="985"/>
      <c r="I2489" s="985"/>
      <c r="J2489" s="985"/>
      <c r="K2489" s="985"/>
      <c r="L2489" s="985"/>
      <c r="M2489" s="985"/>
      <c r="N2489" s="985"/>
      <c r="P2489" s="985"/>
      <c r="Q2489" s="985"/>
      <c r="R2489" s="985"/>
      <c r="S2489" s="985"/>
      <c r="T2489" s="985"/>
      <c r="U2489" s="985"/>
      <c r="V2489" s="985"/>
      <c r="W2489" s="985"/>
    </row>
    <row r="2490" ht="22.5" hidden="1" customHeight="1">
      <c r="B2490" s="992"/>
      <c r="C2490" s="992"/>
      <c r="D2490" s="1004">
        <f>sumif('الواردات'!H:H,A2490,'الواردات'!L:L)</f>
        <v>0</v>
      </c>
      <c r="E2490" s="999"/>
      <c r="F2490" s="999"/>
      <c r="H2490" s="985"/>
      <c r="I2490" s="985"/>
      <c r="J2490" s="985"/>
      <c r="K2490" s="985"/>
      <c r="L2490" s="985"/>
      <c r="M2490" s="985"/>
      <c r="N2490" s="985"/>
      <c r="P2490" s="985"/>
      <c r="Q2490" s="985"/>
      <c r="R2490" s="985"/>
      <c r="S2490" s="985"/>
      <c r="T2490" s="985"/>
      <c r="U2490" s="985"/>
      <c r="V2490" s="985"/>
      <c r="W2490" s="985"/>
    </row>
    <row r="2491" ht="22.5" hidden="1" customHeight="1">
      <c r="B2491" s="992"/>
      <c r="C2491" s="992"/>
      <c r="D2491" s="1004">
        <f>sumif('الواردات'!H:H,A2491,'الواردات'!L:L)</f>
        <v>0</v>
      </c>
      <c r="E2491" s="999"/>
      <c r="F2491" s="999"/>
      <c r="H2491" s="985"/>
      <c r="I2491" s="985"/>
      <c r="J2491" s="985"/>
      <c r="K2491" s="985"/>
      <c r="L2491" s="985"/>
      <c r="M2491" s="985"/>
      <c r="N2491" s="985"/>
      <c r="P2491" s="985"/>
      <c r="Q2491" s="985"/>
      <c r="R2491" s="985"/>
      <c r="S2491" s="985"/>
      <c r="T2491" s="985"/>
      <c r="U2491" s="985"/>
      <c r="V2491" s="985"/>
      <c r="W2491" s="985"/>
    </row>
    <row r="2492" ht="22.5" hidden="1" customHeight="1">
      <c r="B2492" s="992"/>
      <c r="C2492" s="992"/>
      <c r="D2492" s="1004">
        <f>sumif('الواردات'!H:H,A2492,'الواردات'!L:L)</f>
        <v>0</v>
      </c>
      <c r="E2492" s="999"/>
      <c r="F2492" s="999"/>
      <c r="H2492" s="985"/>
      <c r="I2492" s="985"/>
      <c r="J2492" s="985"/>
      <c r="K2492" s="985"/>
      <c r="L2492" s="985"/>
      <c r="M2492" s="985"/>
      <c r="N2492" s="985"/>
      <c r="P2492" s="985"/>
      <c r="Q2492" s="985"/>
      <c r="R2492" s="985"/>
      <c r="S2492" s="985"/>
      <c r="T2492" s="985"/>
      <c r="U2492" s="985"/>
      <c r="V2492" s="985"/>
      <c r="W2492" s="985"/>
    </row>
    <row r="2493" ht="22.5" hidden="1" customHeight="1">
      <c r="B2493" s="992"/>
      <c r="C2493" s="992"/>
      <c r="D2493" s="1004">
        <f>sumif('الواردات'!H:H,A2493,'الواردات'!L:L)</f>
        <v>0</v>
      </c>
      <c r="E2493" s="999"/>
      <c r="F2493" s="999"/>
      <c r="H2493" s="985"/>
      <c r="I2493" s="985"/>
      <c r="J2493" s="985"/>
      <c r="K2493" s="985"/>
      <c r="L2493" s="985"/>
      <c r="M2493" s="985"/>
      <c r="N2493" s="985"/>
      <c r="P2493" s="985"/>
      <c r="Q2493" s="985"/>
      <c r="R2493" s="985"/>
      <c r="S2493" s="985"/>
      <c r="T2493" s="985"/>
      <c r="U2493" s="985"/>
      <c r="V2493" s="985"/>
      <c r="W2493" s="985"/>
    </row>
    <row r="2494" ht="22.5" hidden="1" customHeight="1">
      <c r="B2494" s="992"/>
      <c r="C2494" s="992"/>
      <c r="D2494" s="1004">
        <f>sumif('الواردات'!H:H,A2494,'الواردات'!L:L)</f>
        <v>0</v>
      </c>
      <c r="E2494" s="999"/>
      <c r="F2494" s="999"/>
      <c r="H2494" s="985"/>
      <c r="I2494" s="985"/>
      <c r="J2494" s="985"/>
      <c r="K2494" s="985"/>
      <c r="L2494" s="985"/>
      <c r="M2494" s="985"/>
      <c r="N2494" s="985"/>
      <c r="P2494" s="985"/>
      <c r="Q2494" s="985"/>
      <c r="R2494" s="985"/>
      <c r="S2494" s="985"/>
      <c r="T2494" s="985"/>
      <c r="U2494" s="985"/>
      <c r="V2494" s="985"/>
      <c r="W2494" s="985"/>
    </row>
    <row r="2495" ht="22.5" hidden="1" customHeight="1">
      <c r="B2495" s="992"/>
      <c r="C2495" s="992"/>
      <c r="D2495" s="1004">
        <f>sumif('الواردات'!H:H,A2495,'الواردات'!L:L)</f>
        <v>0</v>
      </c>
      <c r="E2495" s="999"/>
      <c r="F2495" s="999"/>
      <c r="H2495" s="985"/>
      <c r="I2495" s="985"/>
      <c r="J2495" s="985"/>
      <c r="K2495" s="985"/>
      <c r="L2495" s="985"/>
      <c r="M2495" s="985"/>
      <c r="N2495" s="985"/>
      <c r="P2495" s="985"/>
      <c r="Q2495" s="985"/>
      <c r="R2495" s="985"/>
      <c r="S2495" s="985"/>
      <c r="T2495" s="985"/>
      <c r="U2495" s="985"/>
      <c r="V2495" s="985"/>
      <c r="W2495" s="985"/>
    </row>
    <row r="2496" ht="22.5" hidden="1" customHeight="1">
      <c r="B2496" s="992"/>
      <c r="C2496" s="992"/>
      <c r="D2496" s="1004">
        <f>sumif('الواردات'!H:H,A2496,'الواردات'!L:L)</f>
        <v>0</v>
      </c>
      <c r="E2496" s="999"/>
      <c r="F2496" s="999"/>
      <c r="H2496" s="985"/>
      <c r="I2496" s="985"/>
      <c r="J2496" s="985"/>
      <c r="K2496" s="985"/>
      <c r="L2496" s="985"/>
      <c r="M2496" s="985"/>
      <c r="N2496" s="985"/>
      <c r="P2496" s="985"/>
      <c r="Q2496" s="985"/>
      <c r="R2496" s="985"/>
      <c r="S2496" s="985"/>
      <c r="T2496" s="985"/>
      <c r="U2496" s="985"/>
      <c r="V2496" s="985"/>
      <c r="W2496" s="985"/>
    </row>
    <row r="2497" ht="22.5" hidden="1" customHeight="1">
      <c r="B2497" s="992"/>
      <c r="C2497" s="992"/>
      <c r="D2497" s="1004">
        <f>sumif('الواردات'!H:H,A2497,'الواردات'!L:L)</f>
        <v>0</v>
      </c>
      <c r="E2497" s="999"/>
      <c r="F2497" s="999"/>
      <c r="H2497" s="985"/>
      <c r="I2497" s="985"/>
      <c r="J2497" s="985"/>
      <c r="K2497" s="985"/>
      <c r="L2497" s="985"/>
      <c r="M2497" s="985"/>
      <c r="N2497" s="985"/>
      <c r="P2497" s="985"/>
      <c r="Q2497" s="985"/>
      <c r="R2497" s="985"/>
      <c r="S2497" s="985"/>
      <c r="T2497" s="985"/>
      <c r="U2497" s="985"/>
      <c r="V2497" s="985"/>
      <c r="W2497" s="985"/>
    </row>
    <row r="2498" ht="22.5" hidden="1" customHeight="1">
      <c r="B2498" s="992"/>
      <c r="C2498" s="992"/>
      <c r="D2498" s="1004">
        <f>sumif('الواردات'!H:H,A2498,'الواردات'!L:L)</f>
        <v>0</v>
      </c>
      <c r="E2498" s="999"/>
      <c r="F2498" s="999"/>
      <c r="H2498" s="985"/>
      <c r="I2498" s="985"/>
      <c r="J2498" s="985"/>
      <c r="K2498" s="985"/>
      <c r="L2498" s="985"/>
      <c r="M2498" s="985"/>
      <c r="N2498" s="985"/>
      <c r="P2498" s="985"/>
      <c r="Q2498" s="985"/>
      <c r="R2498" s="985"/>
      <c r="S2498" s="985"/>
      <c r="T2498" s="985"/>
      <c r="U2498" s="985"/>
      <c r="V2498" s="985"/>
      <c r="W2498" s="985"/>
    </row>
    <row r="2499" ht="22.5" hidden="1" customHeight="1">
      <c r="B2499" s="992"/>
      <c r="C2499" s="992"/>
      <c r="D2499" s="1004">
        <f>sumif('الواردات'!H:H,A2499,'الواردات'!L:L)</f>
        <v>0</v>
      </c>
      <c r="E2499" s="999"/>
      <c r="F2499" s="999"/>
      <c r="H2499" s="985"/>
      <c r="I2499" s="985"/>
      <c r="J2499" s="985"/>
      <c r="K2499" s="985"/>
      <c r="L2499" s="985"/>
      <c r="M2499" s="985"/>
      <c r="N2499" s="985"/>
      <c r="P2499" s="985"/>
      <c r="Q2499" s="985"/>
      <c r="R2499" s="985"/>
      <c r="S2499" s="985"/>
      <c r="T2499" s="985"/>
      <c r="U2499" s="985"/>
      <c r="V2499" s="985"/>
      <c r="W2499" s="985"/>
    </row>
    <row r="2500" ht="22.5" hidden="1" customHeight="1">
      <c r="B2500" s="992"/>
      <c r="C2500" s="992"/>
      <c r="D2500" s="1004">
        <f>sumif('الواردات'!H:H,A2500,'الواردات'!L:L)</f>
        <v>0</v>
      </c>
      <c r="E2500" s="999"/>
      <c r="F2500" s="999"/>
      <c r="H2500" s="985"/>
      <c r="I2500" s="985"/>
      <c r="J2500" s="985"/>
      <c r="K2500" s="985"/>
      <c r="L2500" s="985"/>
      <c r="M2500" s="985"/>
      <c r="N2500" s="985"/>
      <c r="P2500" s="985"/>
      <c r="Q2500" s="985"/>
      <c r="R2500" s="985"/>
      <c r="S2500" s="985"/>
      <c r="T2500" s="985"/>
      <c r="U2500" s="985"/>
      <c r="V2500" s="985"/>
      <c r="W2500" s="985"/>
    </row>
    <row r="2501" ht="22.5" hidden="1" customHeight="1">
      <c r="B2501" s="992"/>
      <c r="C2501" s="992"/>
      <c r="D2501" s="1004">
        <f>sumif('الواردات'!H:H,A2501,'الواردات'!L:L)</f>
        <v>0</v>
      </c>
      <c r="E2501" s="999"/>
      <c r="F2501" s="999"/>
      <c r="H2501" s="985"/>
      <c r="I2501" s="985"/>
      <c r="J2501" s="985"/>
      <c r="K2501" s="985"/>
      <c r="L2501" s="985"/>
      <c r="M2501" s="985"/>
      <c r="N2501" s="985"/>
      <c r="P2501" s="985"/>
      <c r="Q2501" s="985"/>
      <c r="R2501" s="985"/>
      <c r="S2501" s="985"/>
      <c r="T2501" s="985"/>
      <c r="U2501" s="985"/>
      <c r="V2501" s="985"/>
      <c r="W2501" s="985"/>
    </row>
    <row r="2502" ht="22.5" hidden="1" customHeight="1">
      <c r="B2502" s="992"/>
      <c r="C2502" s="992"/>
      <c r="D2502" s="1004">
        <f>sumif('الواردات'!H:H,A2502,'الواردات'!L:L)</f>
        <v>0</v>
      </c>
      <c r="E2502" s="999"/>
      <c r="F2502" s="999"/>
      <c r="H2502" s="985"/>
      <c r="I2502" s="985"/>
      <c r="J2502" s="985"/>
      <c r="K2502" s="985"/>
      <c r="L2502" s="985"/>
      <c r="M2502" s="985"/>
      <c r="N2502" s="985"/>
      <c r="P2502" s="985"/>
      <c r="Q2502" s="985"/>
      <c r="R2502" s="985"/>
      <c r="S2502" s="985"/>
      <c r="T2502" s="985"/>
      <c r="U2502" s="985"/>
      <c r="V2502" s="985"/>
      <c r="W2502" s="985"/>
    </row>
    <row r="2503" ht="22.5" hidden="1" customHeight="1">
      <c r="B2503" s="992"/>
      <c r="C2503" s="992"/>
      <c r="D2503" s="1004">
        <f>sumif('الواردات'!H:H,A2503,'الواردات'!L:L)</f>
        <v>0</v>
      </c>
      <c r="E2503" s="999"/>
      <c r="F2503" s="999"/>
      <c r="H2503" s="985"/>
      <c r="I2503" s="985"/>
      <c r="J2503" s="985"/>
      <c r="K2503" s="985"/>
      <c r="L2503" s="985"/>
      <c r="M2503" s="985"/>
      <c r="N2503" s="985"/>
      <c r="P2503" s="985"/>
      <c r="Q2503" s="985"/>
      <c r="R2503" s="985"/>
      <c r="S2503" s="985"/>
      <c r="T2503" s="985"/>
      <c r="U2503" s="985"/>
      <c r="V2503" s="985"/>
      <c r="W2503" s="985"/>
    </row>
    <row r="2504" ht="22.5" hidden="1" customHeight="1">
      <c r="B2504" s="992"/>
      <c r="C2504" s="992"/>
      <c r="D2504" s="1004">
        <f>sumif('الواردات'!H:H,A2504,'الواردات'!L:L)</f>
        <v>0</v>
      </c>
      <c r="E2504" s="999"/>
      <c r="F2504" s="999"/>
      <c r="H2504" s="985"/>
      <c r="I2504" s="985"/>
      <c r="J2504" s="985"/>
      <c r="K2504" s="985"/>
      <c r="L2504" s="985"/>
      <c r="M2504" s="985"/>
      <c r="N2504" s="985"/>
      <c r="P2504" s="985"/>
      <c r="Q2504" s="985"/>
      <c r="R2504" s="985"/>
      <c r="S2504" s="985"/>
      <c r="T2504" s="985"/>
      <c r="U2504" s="985"/>
      <c r="V2504" s="985"/>
      <c r="W2504" s="985"/>
    </row>
    <row r="2505" ht="22.5" hidden="1" customHeight="1">
      <c r="B2505" s="992"/>
      <c r="C2505" s="992"/>
      <c r="D2505" s="1004">
        <f>sumif('الواردات'!H:H,A2505,'الواردات'!L:L)</f>
        <v>0</v>
      </c>
      <c r="E2505" s="999"/>
      <c r="F2505" s="999"/>
      <c r="H2505" s="985"/>
      <c r="I2505" s="985"/>
      <c r="J2505" s="985"/>
      <c r="K2505" s="985"/>
      <c r="L2505" s="985"/>
      <c r="M2505" s="985"/>
      <c r="N2505" s="985"/>
      <c r="P2505" s="985"/>
      <c r="Q2505" s="985"/>
      <c r="R2505" s="985"/>
      <c r="S2505" s="985"/>
      <c r="T2505" s="985"/>
      <c r="U2505" s="985"/>
      <c r="V2505" s="985"/>
      <c r="W2505" s="985"/>
    </row>
    <row r="2506" ht="22.5" hidden="1" customHeight="1">
      <c r="B2506" s="992"/>
      <c r="C2506" s="992"/>
      <c r="D2506" s="1004">
        <f>sumif('الواردات'!H:H,A2506,'الواردات'!L:L)</f>
        <v>0</v>
      </c>
      <c r="E2506" s="999"/>
      <c r="F2506" s="999"/>
      <c r="H2506" s="985"/>
      <c r="I2506" s="985"/>
      <c r="J2506" s="985"/>
      <c r="K2506" s="985"/>
      <c r="L2506" s="985"/>
      <c r="M2506" s="985"/>
      <c r="N2506" s="985"/>
      <c r="P2506" s="985"/>
      <c r="Q2506" s="985"/>
      <c r="R2506" s="985"/>
      <c r="S2506" s="985"/>
      <c r="T2506" s="985"/>
      <c r="U2506" s="985"/>
      <c r="V2506" s="985"/>
      <c r="W2506" s="985"/>
    </row>
    <row r="2507" ht="22.5" hidden="1" customHeight="1">
      <c r="B2507" s="992"/>
      <c r="C2507" s="992"/>
      <c r="D2507" s="1004">
        <f>sumif('الواردات'!H:H,A2507,'الواردات'!L:L)</f>
        <v>0</v>
      </c>
      <c r="E2507" s="999"/>
      <c r="F2507" s="999"/>
      <c r="H2507" s="985"/>
      <c r="I2507" s="985"/>
      <c r="J2507" s="985"/>
      <c r="K2507" s="985"/>
      <c r="L2507" s="985"/>
      <c r="M2507" s="985"/>
      <c r="N2507" s="985"/>
      <c r="P2507" s="985"/>
      <c r="Q2507" s="985"/>
      <c r="R2507" s="985"/>
      <c r="S2507" s="985"/>
      <c r="T2507" s="985"/>
      <c r="U2507" s="985"/>
      <c r="V2507" s="985"/>
      <c r="W2507" s="985"/>
    </row>
    <row r="2508" ht="22.5" hidden="1" customHeight="1">
      <c r="B2508" s="992"/>
      <c r="C2508" s="992"/>
      <c r="D2508" s="1004">
        <f>sumif('الواردات'!H:H,A2508,'الواردات'!L:L)</f>
        <v>0</v>
      </c>
      <c r="E2508" s="999"/>
      <c r="F2508" s="999"/>
      <c r="H2508" s="985"/>
      <c r="I2508" s="985"/>
      <c r="J2508" s="985"/>
      <c r="K2508" s="985"/>
      <c r="L2508" s="985"/>
      <c r="M2508" s="985"/>
      <c r="N2508" s="985"/>
      <c r="P2508" s="985"/>
      <c r="Q2508" s="985"/>
      <c r="R2508" s="985"/>
      <c r="S2508" s="985"/>
      <c r="T2508" s="985"/>
      <c r="U2508" s="985"/>
      <c r="V2508" s="985"/>
      <c r="W2508" s="985"/>
    </row>
    <row r="2509" ht="22.5" hidden="1" customHeight="1">
      <c r="B2509" s="992"/>
      <c r="C2509" s="992"/>
      <c r="D2509" s="1004">
        <f>sumif('الواردات'!H:H,A2509,'الواردات'!L:L)</f>
        <v>0</v>
      </c>
      <c r="E2509" s="999"/>
      <c r="F2509" s="999"/>
      <c r="H2509" s="985"/>
      <c r="I2509" s="985"/>
      <c r="J2509" s="985"/>
      <c r="K2509" s="985"/>
      <c r="L2509" s="985"/>
      <c r="M2509" s="985"/>
      <c r="N2509" s="985"/>
      <c r="P2509" s="985"/>
      <c r="Q2509" s="985"/>
      <c r="R2509" s="985"/>
      <c r="S2509" s="985"/>
      <c r="T2509" s="985"/>
      <c r="U2509" s="985"/>
      <c r="V2509" s="985"/>
      <c r="W2509" s="985"/>
    </row>
    <row r="2510" ht="22.5" hidden="1" customHeight="1">
      <c r="B2510" s="992"/>
      <c r="C2510" s="992"/>
      <c r="D2510" s="1004">
        <f>sumif('الواردات'!H:H,A2510,'الواردات'!L:L)</f>
        <v>0</v>
      </c>
      <c r="E2510" s="999"/>
      <c r="F2510" s="999"/>
      <c r="H2510" s="985"/>
      <c r="I2510" s="985"/>
      <c r="J2510" s="985"/>
      <c r="K2510" s="985"/>
      <c r="L2510" s="985"/>
      <c r="M2510" s="985"/>
      <c r="N2510" s="985"/>
      <c r="P2510" s="985"/>
      <c r="Q2510" s="985"/>
      <c r="R2510" s="985"/>
      <c r="S2510" s="985"/>
      <c r="T2510" s="985"/>
      <c r="U2510" s="985"/>
      <c r="V2510" s="985"/>
      <c r="W2510" s="985"/>
    </row>
    <row r="2511" ht="22.5" hidden="1" customHeight="1">
      <c r="B2511" s="992"/>
      <c r="C2511" s="992"/>
      <c r="D2511" s="1004">
        <f>sumif('الواردات'!H:H,A2511,'الواردات'!L:L)</f>
        <v>0</v>
      </c>
      <c r="E2511" s="999"/>
      <c r="F2511" s="999"/>
      <c r="H2511" s="985"/>
      <c r="I2511" s="985"/>
      <c r="J2511" s="985"/>
      <c r="K2511" s="985"/>
      <c r="L2511" s="985"/>
      <c r="M2511" s="985"/>
      <c r="N2511" s="985"/>
      <c r="P2511" s="985"/>
      <c r="Q2511" s="985"/>
      <c r="R2511" s="985"/>
      <c r="S2511" s="985"/>
      <c r="T2511" s="985"/>
      <c r="U2511" s="985"/>
      <c r="V2511" s="985"/>
      <c r="W2511" s="985"/>
    </row>
    <row r="2512" ht="22.5" hidden="1" customHeight="1">
      <c r="B2512" s="992"/>
      <c r="C2512" s="992"/>
      <c r="D2512" s="1004">
        <f>sumif('الواردات'!H:H,A2512,'الواردات'!L:L)</f>
        <v>0</v>
      </c>
      <c r="E2512" s="999"/>
      <c r="F2512" s="999"/>
      <c r="H2512" s="985"/>
      <c r="I2512" s="985"/>
      <c r="J2512" s="985"/>
      <c r="K2512" s="985"/>
      <c r="L2512" s="985"/>
      <c r="M2512" s="985"/>
      <c r="N2512" s="985"/>
      <c r="P2512" s="985"/>
      <c r="Q2512" s="985"/>
      <c r="R2512" s="985"/>
      <c r="S2512" s="985"/>
      <c r="T2512" s="985"/>
      <c r="U2512" s="985"/>
      <c r="V2512" s="985"/>
      <c r="W2512" s="985"/>
    </row>
    <row r="2513" ht="22.5" hidden="1" customHeight="1">
      <c r="B2513" s="992"/>
      <c r="C2513" s="992"/>
      <c r="D2513" s="1004">
        <f>sumif('الواردات'!H:H,A2513,'الواردات'!L:L)</f>
        <v>0</v>
      </c>
      <c r="E2513" s="999"/>
      <c r="F2513" s="999"/>
      <c r="H2513" s="985"/>
      <c r="I2513" s="985"/>
      <c r="J2513" s="985"/>
      <c r="K2513" s="985"/>
      <c r="L2513" s="985"/>
      <c r="M2513" s="985"/>
      <c r="N2513" s="985"/>
      <c r="P2513" s="985"/>
      <c r="Q2513" s="985"/>
      <c r="R2513" s="985"/>
      <c r="S2513" s="985"/>
      <c r="T2513" s="985"/>
      <c r="U2513" s="985"/>
      <c r="V2513" s="985"/>
      <c r="W2513" s="985"/>
    </row>
    <row r="2514" ht="22.5" hidden="1" customHeight="1">
      <c r="B2514" s="992"/>
      <c r="C2514" s="992"/>
      <c r="D2514" s="1004">
        <f>sumif('الواردات'!H:H,A2514,'الواردات'!L:L)</f>
        <v>0</v>
      </c>
      <c r="E2514" s="999"/>
      <c r="F2514" s="999"/>
      <c r="H2514" s="985"/>
      <c r="I2514" s="985"/>
      <c r="J2514" s="985"/>
      <c r="K2514" s="985"/>
      <c r="L2514" s="985"/>
      <c r="M2514" s="985"/>
      <c r="N2514" s="985"/>
      <c r="P2514" s="985"/>
      <c r="Q2514" s="985"/>
      <c r="R2514" s="985"/>
      <c r="S2514" s="985"/>
      <c r="T2514" s="985"/>
      <c r="U2514" s="985"/>
      <c r="V2514" s="985"/>
      <c r="W2514" s="985"/>
    </row>
    <row r="2515" ht="22.5" hidden="1" customHeight="1">
      <c r="B2515" s="992"/>
      <c r="C2515" s="992"/>
      <c r="D2515" s="1004">
        <f>sumif('الواردات'!H:H,A2515,'الواردات'!L:L)</f>
        <v>0</v>
      </c>
      <c r="E2515" s="999"/>
      <c r="F2515" s="999"/>
      <c r="H2515" s="985"/>
      <c r="I2515" s="985"/>
      <c r="J2515" s="985"/>
      <c r="K2515" s="985"/>
      <c r="L2515" s="985"/>
      <c r="M2515" s="985"/>
      <c r="N2515" s="985"/>
      <c r="P2515" s="985"/>
      <c r="Q2515" s="985"/>
      <c r="R2515" s="985"/>
      <c r="S2515" s="985"/>
      <c r="T2515" s="985"/>
      <c r="U2515" s="985"/>
      <c r="V2515" s="985"/>
      <c r="W2515" s="985"/>
    </row>
    <row r="2516" ht="22.5" hidden="1" customHeight="1">
      <c r="B2516" s="992"/>
      <c r="C2516" s="992"/>
      <c r="D2516" s="1004">
        <f>sumif('الواردات'!H:H,A2516,'الواردات'!L:L)</f>
        <v>0</v>
      </c>
      <c r="E2516" s="999"/>
      <c r="F2516" s="999"/>
      <c r="H2516" s="985"/>
      <c r="I2516" s="985"/>
      <c r="J2516" s="985"/>
      <c r="K2516" s="985"/>
      <c r="L2516" s="985"/>
      <c r="M2516" s="985"/>
      <c r="N2516" s="985"/>
      <c r="P2516" s="985"/>
      <c r="Q2516" s="985"/>
      <c r="R2516" s="985"/>
      <c r="S2516" s="985"/>
      <c r="T2516" s="985"/>
      <c r="U2516" s="985"/>
      <c r="V2516" s="985"/>
      <c r="W2516" s="985"/>
    </row>
    <row r="2517" ht="22.5" hidden="1" customHeight="1">
      <c r="B2517" s="992"/>
      <c r="C2517" s="992"/>
      <c r="D2517" s="1004">
        <f>sumif('الواردات'!H:H,A2517,'الواردات'!L:L)</f>
        <v>0</v>
      </c>
      <c r="E2517" s="999"/>
      <c r="F2517" s="999"/>
      <c r="H2517" s="985"/>
      <c r="I2517" s="985"/>
      <c r="J2517" s="985"/>
      <c r="K2517" s="985"/>
      <c r="L2517" s="985"/>
      <c r="M2517" s="985"/>
      <c r="N2517" s="985"/>
      <c r="P2517" s="985"/>
      <c r="Q2517" s="985"/>
      <c r="R2517" s="985"/>
      <c r="S2517" s="985"/>
      <c r="T2517" s="985"/>
      <c r="U2517" s="985"/>
      <c r="V2517" s="985"/>
      <c r="W2517" s="985"/>
    </row>
    <row r="2518" ht="22.5" hidden="1" customHeight="1">
      <c r="B2518" s="992"/>
      <c r="C2518" s="992"/>
      <c r="D2518" s="1004">
        <f>sumif('الواردات'!H:H,A2518,'الواردات'!L:L)</f>
        <v>0</v>
      </c>
      <c r="E2518" s="999"/>
      <c r="F2518" s="999"/>
      <c r="H2518" s="985"/>
      <c r="I2518" s="985"/>
      <c r="J2518" s="985"/>
      <c r="K2518" s="985"/>
      <c r="L2518" s="985"/>
      <c r="M2518" s="985"/>
      <c r="N2518" s="985"/>
      <c r="P2518" s="985"/>
      <c r="Q2518" s="985"/>
      <c r="R2518" s="985"/>
      <c r="S2518" s="985"/>
      <c r="T2518" s="985"/>
      <c r="U2518" s="985"/>
      <c r="V2518" s="985"/>
      <c r="W2518" s="985"/>
    </row>
    <row r="2519" ht="22.5" hidden="1" customHeight="1">
      <c r="B2519" s="992"/>
      <c r="C2519" s="992"/>
      <c r="D2519" s="1004">
        <f>sumif('الواردات'!H:H,A2519,'الواردات'!L:L)</f>
        <v>0</v>
      </c>
      <c r="E2519" s="999"/>
      <c r="F2519" s="999"/>
      <c r="H2519" s="985"/>
      <c r="I2519" s="985"/>
      <c r="J2519" s="985"/>
      <c r="K2519" s="985"/>
      <c r="L2519" s="985"/>
      <c r="M2519" s="985"/>
      <c r="N2519" s="985"/>
      <c r="P2519" s="985"/>
      <c r="Q2519" s="985"/>
      <c r="R2519" s="985"/>
      <c r="S2519" s="985"/>
      <c r="T2519" s="985"/>
      <c r="U2519" s="985"/>
      <c r="V2519" s="985"/>
      <c r="W2519" s="985"/>
    </row>
    <row r="2520" ht="22.5" hidden="1" customHeight="1">
      <c r="B2520" s="992"/>
      <c r="C2520" s="992"/>
      <c r="D2520" s="1004">
        <f>sumif('الواردات'!H:H,A2520,'الواردات'!L:L)</f>
        <v>0</v>
      </c>
      <c r="E2520" s="999"/>
      <c r="F2520" s="999"/>
      <c r="H2520" s="985"/>
      <c r="I2520" s="985"/>
      <c r="J2520" s="985"/>
      <c r="K2520" s="985"/>
      <c r="L2520" s="985"/>
      <c r="M2520" s="985"/>
      <c r="N2520" s="985"/>
      <c r="P2520" s="985"/>
      <c r="Q2520" s="985"/>
      <c r="R2520" s="985"/>
      <c r="S2520" s="985"/>
      <c r="T2520" s="985"/>
      <c r="U2520" s="985"/>
      <c r="V2520" s="985"/>
      <c r="W2520" s="985"/>
    </row>
    <row r="2521" ht="22.5" hidden="1" customHeight="1">
      <c r="B2521" s="992"/>
      <c r="C2521" s="992"/>
      <c r="D2521" s="1004">
        <f>sumif('الواردات'!H:H,A2521,'الواردات'!L:L)</f>
        <v>0</v>
      </c>
      <c r="E2521" s="999"/>
      <c r="F2521" s="999"/>
      <c r="H2521" s="985"/>
      <c r="I2521" s="985"/>
      <c r="J2521" s="985"/>
      <c r="K2521" s="985"/>
      <c r="L2521" s="985"/>
      <c r="M2521" s="985"/>
      <c r="N2521" s="985"/>
      <c r="P2521" s="985"/>
      <c r="Q2521" s="985"/>
      <c r="R2521" s="985"/>
      <c r="S2521" s="985"/>
      <c r="T2521" s="985"/>
      <c r="U2521" s="985"/>
      <c r="V2521" s="985"/>
      <c r="W2521" s="985"/>
    </row>
    <row r="2522" ht="22.5" hidden="1" customHeight="1">
      <c r="B2522" s="992"/>
      <c r="C2522" s="992"/>
      <c r="D2522" s="1004">
        <f>sumif('الواردات'!H:H,A2522,'الواردات'!L:L)</f>
        <v>0</v>
      </c>
      <c r="E2522" s="999"/>
      <c r="F2522" s="999"/>
      <c r="H2522" s="985"/>
      <c r="I2522" s="985"/>
      <c r="J2522" s="985"/>
      <c r="K2522" s="985"/>
      <c r="L2522" s="985"/>
      <c r="M2522" s="985"/>
      <c r="N2522" s="985"/>
      <c r="P2522" s="985"/>
      <c r="Q2522" s="985"/>
      <c r="R2522" s="985"/>
      <c r="S2522" s="985"/>
      <c r="T2522" s="985"/>
      <c r="U2522" s="985"/>
      <c r="V2522" s="985"/>
      <c r="W2522" s="985"/>
    </row>
    <row r="2523" ht="22.5" hidden="1" customHeight="1">
      <c r="B2523" s="992"/>
      <c r="C2523" s="992"/>
      <c r="D2523" s="1004">
        <f>sumif('الواردات'!H:H,A2523,'الواردات'!L:L)</f>
        <v>0</v>
      </c>
      <c r="E2523" s="999"/>
      <c r="F2523" s="999"/>
      <c r="H2523" s="985"/>
      <c r="I2523" s="985"/>
      <c r="J2523" s="985"/>
      <c r="K2523" s="985"/>
      <c r="L2523" s="985"/>
      <c r="M2523" s="985"/>
      <c r="N2523" s="985"/>
      <c r="P2523" s="985"/>
      <c r="Q2523" s="985"/>
      <c r="R2523" s="985"/>
      <c r="S2523" s="985"/>
      <c r="T2523" s="985"/>
      <c r="U2523" s="985"/>
      <c r="V2523" s="985"/>
      <c r="W2523" s="985"/>
    </row>
    <row r="2524" ht="22.5" hidden="1" customHeight="1">
      <c r="B2524" s="992"/>
      <c r="C2524" s="992"/>
      <c r="D2524" s="1004">
        <f>sumif('الواردات'!H:H,A2524,'الواردات'!L:L)</f>
        <v>0</v>
      </c>
      <c r="E2524" s="999"/>
      <c r="F2524" s="999"/>
      <c r="H2524" s="985"/>
      <c r="I2524" s="985"/>
      <c r="J2524" s="985"/>
      <c r="K2524" s="985"/>
      <c r="L2524" s="985"/>
      <c r="M2524" s="985"/>
      <c r="N2524" s="985"/>
      <c r="P2524" s="985"/>
      <c r="Q2524" s="985"/>
      <c r="R2524" s="985"/>
      <c r="S2524" s="985"/>
      <c r="T2524" s="985"/>
      <c r="U2524" s="985"/>
      <c r="V2524" s="985"/>
      <c r="W2524" s="985"/>
    </row>
    <row r="2525" ht="22.5" hidden="1" customHeight="1">
      <c r="B2525" s="992"/>
      <c r="C2525" s="992"/>
      <c r="D2525" s="1004">
        <f>sumif('الواردات'!H:H,A2525,'الواردات'!L:L)</f>
        <v>0</v>
      </c>
      <c r="E2525" s="999"/>
      <c r="F2525" s="999"/>
      <c r="H2525" s="985"/>
      <c r="I2525" s="985"/>
      <c r="J2525" s="985"/>
      <c r="K2525" s="985"/>
      <c r="L2525" s="985"/>
      <c r="M2525" s="985"/>
      <c r="N2525" s="985"/>
      <c r="P2525" s="985"/>
      <c r="Q2525" s="985"/>
      <c r="R2525" s="985"/>
      <c r="S2525" s="985"/>
      <c r="T2525" s="985"/>
      <c r="U2525" s="985"/>
      <c r="V2525" s="985"/>
      <c r="W2525" s="985"/>
    </row>
    <row r="2526" ht="22.5" hidden="1" customHeight="1">
      <c r="B2526" s="992"/>
      <c r="C2526" s="992"/>
      <c r="D2526" s="1004">
        <f>sumif('الواردات'!H:H,A2526,'الواردات'!L:L)</f>
        <v>0</v>
      </c>
      <c r="E2526" s="999"/>
      <c r="F2526" s="999"/>
      <c r="H2526" s="985"/>
      <c r="I2526" s="985"/>
      <c r="J2526" s="985"/>
      <c r="K2526" s="985"/>
      <c r="L2526" s="985"/>
      <c r="M2526" s="985"/>
      <c r="N2526" s="985"/>
      <c r="P2526" s="985"/>
      <c r="Q2526" s="985"/>
      <c r="R2526" s="985"/>
      <c r="S2526" s="985"/>
      <c r="T2526" s="985"/>
      <c r="U2526" s="985"/>
      <c r="V2526" s="985"/>
      <c r="W2526" s="985"/>
    </row>
    <row r="2527" ht="22.5" hidden="1" customHeight="1">
      <c r="B2527" s="992"/>
      <c r="C2527" s="992"/>
      <c r="D2527" s="1004">
        <f>sumif('الواردات'!H:H,A2527,'الواردات'!L:L)</f>
        <v>0</v>
      </c>
      <c r="E2527" s="999"/>
      <c r="F2527" s="999"/>
      <c r="H2527" s="985"/>
      <c r="I2527" s="985"/>
      <c r="J2527" s="985"/>
      <c r="K2527" s="985"/>
      <c r="L2527" s="985"/>
      <c r="M2527" s="985"/>
      <c r="N2527" s="985"/>
      <c r="P2527" s="985"/>
      <c r="Q2527" s="985"/>
      <c r="R2527" s="985"/>
      <c r="S2527" s="985"/>
      <c r="T2527" s="985"/>
      <c r="U2527" s="985"/>
      <c r="V2527" s="985"/>
      <c r="W2527" s="985"/>
    </row>
    <row r="2528" ht="22.5" hidden="1" customHeight="1">
      <c r="B2528" s="992"/>
      <c r="C2528" s="992"/>
      <c r="D2528" s="1004">
        <f>sumif('الواردات'!H:H,A2528,'الواردات'!L:L)</f>
        <v>0</v>
      </c>
      <c r="E2528" s="999"/>
      <c r="F2528" s="999"/>
      <c r="H2528" s="985"/>
      <c r="I2528" s="985"/>
      <c r="J2528" s="985"/>
      <c r="K2528" s="985"/>
      <c r="L2528" s="985"/>
      <c r="M2528" s="985"/>
      <c r="N2528" s="985"/>
      <c r="P2528" s="985"/>
      <c r="Q2528" s="985"/>
      <c r="R2528" s="985"/>
      <c r="S2528" s="985"/>
      <c r="T2528" s="985"/>
      <c r="U2528" s="985"/>
      <c r="V2528" s="985"/>
      <c r="W2528" s="985"/>
    </row>
    <row r="2529" ht="22.5" hidden="1" customHeight="1">
      <c r="B2529" s="992"/>
      <c r="C2529" s="992"/>
      <c r="D2529" s="1004">
        <f>sumif('الواردات'!H:H,A2529,'الواردات'!L:L)</f>
        <v>0</v>
      </c>
      <c r="E2529" s="999"/>
      <c r="F2529" s="999"/>
      <c r="H2529" s="985"/>
      <c r="I2529" s="985"/>
      <c r="J2529" s="985"/>
      <c r="K2529" s="985"/>
      <c r="L2529" s="985"/>
      <c r="M2529" s="985"/>
      <c r="N2529" s="985"/>
      <c r="P2529" s="985"/>
      <c r="Q2529" s="985"/>
      <c r="R2529" s="985"/>
      <c r="S2529" s="985"/>
      <c r="T2529" s="985"/>
      <c r="U2529" s="985"/>
      <c r="V2529" s="985"/>
      <c r="W2529" s="985"/>
    </row>
    <row r="2530" ht="22.5" hidden="1" customHeight="1">
      <c r="B2530" s="992"/>
      <c r="C2530" s="992"/>
      <c r="D2530" s="1004">
        <f>sumif('الواردات'!H:H,A2530,'الواردات'!L:L)</f>
        <v>0</v>
      </c>
      <c r="E2530" s="999"/>
      <c r="F2530" s="999"/>
      <c r="H2530" s="985"/>
      <c r="I2530" s="985"/>
      <c r="J2530" s="985"/>
      <c r="K2530" s="985"/>
      <c r="L2530" s="985"/>
      <c r="M2530" s="985"/>
      <c r="N2530" s="985"/>
      <c r="P2530" s="985"/>
      <c r="Q2530" s="985"/>
      <c r="R2530" s="985"/>
      <c r="S2530" s="985"/>
      <c r="T2530" s="985"/>
      <c r="U2530" s="985"/>
      <c r="V2530" s="985"/>
      <c r="W2530" s="985"/>
    </row>
    <row r="2531" ht="22.5" hidden="1" customHeight="1">
      <c r="B2531" s="992"/>
      <c r="C2531" s="992"/>
      <c r="D2531" s="1004">
        <f>sumif('الواردات'!H:H,A2531,'الواردات'!L:L)</f>
        <v>0</v>
      </c>
      <c r="E2531" s="999"/>
      <c r="F2531" s="999"/>
      <c r="H2531" s="985"/>
      <c r="I2531" s="985"/>
      <c r="J2531" s="985"/>
      <c r="K2531" s="985"/>
      <c r="L2531" s="985"/>
      <c r="M2531" s="985"/>
      <c r="N2531" s="985"/>
      <c r="P2531" s="985"/>
      <c r="Q2531" s="985"/>
      <c r="R2531" s="985"/>
      <c r="S2531" s="985"/>
      <c r="T2531" s="985"/>
      <c r="U2531" s="985"/>
      <c r="V2531" s="985"/>
      <c r="W2531" s="985"/>
    </row>
    <row r="2532" ht="22.5" hidden="1" customHeight="1">
      <c r="B2532" s="992"/>
      <c r="C2532" s="992"/>
      <c r="D2532" s="1004">
        <f>sumif('الواردات'!H:H,A2532,'الواردات'!L:L)</f>
        <v>0</v>
      </c>
      <c r="E2532" s="999"/>
      <c r="F2532" s="999"/>
      <c r="H2532" s="985"/>
      <c r="I2532" s="985"/>
      <c r="J2532" s="985"/>
      <c r="K2532" s="985"/>
      <c r="L2532" s="985"/>
      <c r="M2532" s="985"/>
      <c r="N2532" s="985"/>
      <c r="P2532" s="985"/>
      <c r="Q2532" s="985"/>
      <c r="R2532" s="985"/>
      <c r="S2532" s="985"/>
      <c r="T2532" s="985"/>
      <c r="U2532" s="985"/>
      <c r="V2532" s="985"/>
      <c r="W2532" s="985"/>
    </row>
    <row r="2533" ht="22.5" hidden="1" customHeight="1">
      <c r="B2533" s="992"/>
      <c r="C2533" s="992"/>
      <c r="D2533" s="1004">
        <f>sumif('الواردات'!H:H,A2533,'الواردات'!L:L)</f>
        <v>0</v>
      </c>
      <c r="E2533" s="999"/>
      <c r="F2533" s="999"/>
      <c r="H2533" s="985"/>
      <c r="I2533" s="985"/>
      <c r="J2533" s="985"/>
      <c r="K2533" s="985"/>
      <c r="L2533" s="985"/>
      <c r="M2533" s="985"/>
      <c r="N2533" s="985"/>
      <c r="P2533" s="985"/>
      <c r="Q2533" s="985"/>
      <c r="R2533" s="985"/>
      <c r="S2533" s="985"/>
      <c r="T2533" s="985"/>
      <c r="U2533" s="985"/>
      <c r="V2533" s="985"/>
      <c r="W2533" s="985"/>
    </row>
    <row r="2534" ht="22.5" hidden="1" customHeight="1">
      <c r="B2534" s="992"/>
      <c r="C2534" s="992"/>
      <c r="D2534" s="1004">
        <f>sumif('الواردات'!H:H,A2534,'الواردات'!L:L)</f>
        <v>0</v>
      </c>
      <c r="E2534" s="999"/>
      <c r="F2534" s="999"/>
      <c r="H2534" s="985"/>
      <c r="I2534" s="985"/>
      <c r="J2534" s="985"/>
      <c r="K2534" s="985"/>
      <c r="L2534" s="985"/>
      <c r="M2534" s="985"/>
      <c r="N2534" s="985"/>
      <c r="P2534" s="985"/>
      <c r="Q2534" s="985"/>
      <c r="R2534" s="985"/>
      <c r="S2534" s="985"/>
      <c r="T2534" s="985"/>
      <c r="U2534" s="985"/>
      <c r="V2534" s="985"/>
      <c r="W2534" s="985"/>
    </row>
    <row r="2535" ht="22.5" hidden="1" customHeight="1">
      <c r="B2535" s="992"/>
      <c r="C2535" s="992"/>
      <c r="D2535" s="1004">
        <f>sumif('الواردات'!H:H,A2535,'الواردات'!L:L)</f>
        <v>0</v>
      </c>
      <c r="E2535" s="999"/>
      <c r="F2535" s="999"/>
      <c r="H2535" s="985"/>
      <c r="I2535" s="985"/>
      <c r="J2535" s="985"/>
      <c r="K2535" s="985"/>
      <c r="L2535" s="985"/>
      <c r="M2535" s="985"/>
      <c r="N2535" s="985"/>
      <c r="P2535" s="985"/>
      <c r="Q2535" s="985"/>
      <c r="R2535" s="985"/>
      <c r="S2535" s="985"/>
      <c r="T2535" s="985"/>
      <c r="U2535" s="985"/>
      <c r="V2535" s="985"/>
      <c r="W2535" s="985"/>
    </row>
    <row r="2536" ht="22.5" hidden="1" customHeight="1">
      <c r="B2536" s="992"/>
      <c r="C2536" s="992"/>
      <c r="D2536" s="1004">
        <f>sumif('الواردات'!H:H,A2536,'الواردات'!L:L)</f>
        <v>0</v>
      </c>
      <c r="E2536" s="999"/>
      <c r="F2536" s="999"/>
      <c r="H2536" s="985"/>
      <c r="I2536" s="985"/>
      <c r="J2536" s="985"/>
      <c r="K2536" s="985"/>
      <c r="L2536" s="985"/>
      <c r="M2536" s="985"/>
      <c r="N2536" s="985"/>
      <c r="P2536" s="985"/>
      <c r="Q2536" s="985"/>
      <c r="R2536" s="985"/>
      <c r="S2536" s="985"/>
      <c r="T2536" s="985"/>
      <c r="U2536" s="985"/>
      <c r="V2536" s="985"/>
      <c r="W2536" s="985"/>
    </row>
    <row r="2537" ht="22.5" hidden="1" customHeight="1">
      <c r="B2537" s="992"/>
      <c r="C2537" s="992"/>
      <c r="D2537" s="1004">
        <f>sumif('الواردات'!H:H,A2537,'الواردات'!L:L)</f>
        <v>0</v>
      </c>
      <c r="E2537" s="999"/>
      <c r="F2537" s="999"/>
      <c r="H2537" s="985"/>
      <c r="I2537" s="985"/>
      <c r="J2537" s="985"/>
      <c r="K2537" s="985"/>
      <c r="L2537" s="985"/>
      <c r="M2537" s="985"/>
      <c r="N2537" s="985"/>
      <c r="P2537" s="985"/>
      <c r="Q2537" s="985"/>
      <c r="R2537" s="985"/>
      <c r="S2537" s="985"/>
      <c r="T2537" s="985"/>
      <c r="U2537" s="985"/>
      <c r="V2537" s="985"/>
      <c r="W2537" s="985"/>
    </row>
    <row r="2538" ht="22.5" hidden="1" customHeight="1">
      <c r="B2538" s="992"/>
      <c r="C2538" s="992"/>
      <c r="D2538" s="1004">
        <f>sumif('الواردات'!H:H,A2538,'الواردات'!L:L)</f>
        <v>0</v>
      </c>
      <c r="E2538" s="999"/>
      <c r="F2538" s="999"/>
      <c r="H2538" s="985"/>
      <c r="I2538" s="985"/>
      <c r="J2538" s="985"/>
      <c r="K2538" s="985"/>
      <c r="L2538" s="985"/>
      <c r="M2538" s="985"/>
      <c r="N2538" s="985"/>
      <c r="P2538" s="985"/>
      <c r="Q2538" s="985"/>
      <c r="R2538" s="985"/>
      <c r="S2538" s="985"/>
      <c r="T2538" s="985"/>
      <c r="U2538" s="985"/>
      <c r="V2538" s="985"/>
      <c r="W2538" s="985"/>
    </row>
    <row r="2539" ht="22.5" hidden="1" customHeight="1">
      <c r="B2539" s="992"/>
      <c r="C2539" s="992"/>
      <c r="D2539" s="1004">
        <f>sumif('الواردات'!H:H,A2539,'الواردات'!L:L)</f>
        <v>0</v>
      </c>
      <c r="E2539" s="999"/>
      <c r="F2539" s="999"/>
      <c r="H2539" s="985"/>
      <c r="I2539" s="985"/>
      <c r="J2539" s="985"/>
      <c r="K2539" s="985"/>
      <c r="L2539" s="985"/>
      <c r="M2539" s="985"/>
      <c r="N2539" s="985"/>
      <c r="P2539" s="985"/>
      <c r="Q2539" s="985"/>
      <c r="R2539" s="985"/>
      <c r="S2539" s="985"/>
      <c r="T2539" s="985"/>
      <c r="U2539" s="985"/>
      <c r="V2539" s="985"/>
      <c r="W2539" s="985"/>
    </row>
    <row r="2540" ht="22.5" hidden="1" customHeight="1">
      <c r="B2540" s="992"/>
      <c r="C2540" s="992"/>
      <c r="D2540" s="1004">
        <f>sumif('الواردات'!H:H,A2540,'الواردات'!L:L)</f>
        <v>0</v>
      </c>
      <c r="E2540" s="999"/>
      <c r="F2540" s="999"/>
      <c r="H2540" s="985"/>
      <c r="I2540" s="985"/>
      <c r="J2540" s="985"/>
      <c r="K2540" s="985"/>
      <c r="L2540" s="985"/>
      <c r="M2540" s="985"/>
      <c r="N2540" s="985"/>
      <c r="P2540" s="985"/>
      <c r="Q2540" s="985"/>
      <c r="R2540" s="985"/>
      <c r="S2540" s="985"/>
      <c r="T2540" s="985"/>
      <c r="U2540" s="985"/>
      <c r="V2540" s="985"/>
      <c r="W2540" s="985"/>
    </row>
    <row r="2541" ht="22.5" hidden="1" customHeight="1">
      <c r="B2541" s="992"/>
      <c r="C2541" s="992"/>
      <c r="D2541" s="1004">
        <f>sumif('الواردات'!H:H,A2541,'الواردات'!L:L)</f>
        <v>0</v>
      </c>
      <c r="E2541" s="999"/>
      <c r="F2541" s="999"/>
      <c r="H2541" s="985"/>
      <c r="I2541" s="985"/>
      <c r="J2541" s="985"/>
      <c r="K2541" s="985"/>
      <c r="L2541" s="985"/>
      <c r="M2541" s="985"/>
      <c r="N2541" s="985"/>
      <c r="P2541" s="985"/>
      <c r="Q2541" s="985"/>
      <c r="R2541" s="985"/>
      <c r="S2541" s="985"/>
      <c r="T2541" s="985"/>
      <c r="U2541" s="985"/>
      <c r="V2541" s="985"/>
      <c r="W2541" s="985"/>
    </row>
    <row r="2542" ht="22.5" hidden="1" customHeight="1">
      <c r="B2542" s="992"/>
      <c r="C2542" s="992"/>
      <c r="D2542" s="1004">
        <f>sumif('الواردات'!H:H,A2542,'الواردات'!L:L)</f>
        <v>0</v>
      </c>
      <c r="E2542" s="999"/>
      <c r="F2542" s="999"/>
      <c r="H2542" s="985"/>
      <c r="I2542" s="985"/>
      <c r="J2542" s="985"/>
      <c r="K2542" s="985"/>
      <c r="L2542" s="985"/>
      <c r="M2542" s="985"/>
      <c r="N2542" s="985"/>
      <c r="P2542" s="985"/>
      <c r="Q2542" s="985"/>
      <c r="R2542" s="985"/>
      <c r="S2542" s="985"/>
      <c r="T2542" s="985"/>
      <c r="U2542" s="985"/>
      <c r="V2542" s="985"/>
      <c r="W2542" s="985"/>
    </row>
    <row r="2543" ht="22.5" hidden="1" customHeight="1">
      <c r="B2543" s="992"/>
      <c r="C2543" s="992"/>
      <c r="D2543" s="1004">
        <f>sumif('الواردات'!H:H,A2543,'الواردات'!L:L)</f>
        <v>0</v>
      </c>
      <c r="E2543" s="999"/>
      <c r="F2543" s="999"/>
      <c r="H2543" s="985"/>
      <c r="I2543" s="985"/>
      <c r="J2543" s="985"/>
      <c r="K2543" s="985"/>
      <c r="L2543" s="985"/>
      <c r="M2543" s="985"/>
      <c r="N2543" s="985"/>
      <c r="P2543" s="985"/>
      <c r="Q2543" s="985"/>
      <c r="R2543" s="985"/>
      <c r="S2543" s="985"/>
      <c r="T2543" s="985"/>
      <c r="U2543" s="985"/>
      <c r="V2543" s="985"/>
      <c r="W2543" s="985"/>
    </row>
    <row r="2544" ht="22.5" hidden="1" customHeight="1">
      <c r="B2544" s="992"/>
      <c r="C2544" s="992"/>
      <c r="D2544" s="1004">
        <f>sumif('الواردات'!H:H,A2544,'الواردات'!L:L)</f>
        <v>0</v>
      </c>
      <c r="E2544" s="999"/>
      <c r="F2544" s="999"/>
      <c r="H2544" s="985"/>
      <c r="I2544" s="985"/>
      <c r="J2544" s="985"/>
      <c r="K2544" s="985"/>
      <c r="L2544" s="985"/>
      <c r="M2544" s="985"/>
      <c r="N2544" s="985"/>
      <c r="P2544" s="985"/>
      <c r="Q2544" s="985"/>
      <c r="R2544" s="985"/>
      <c r="S2544" s="985"/>
      <c r="T2544" s="985"/>
      <c r="U2544" s="985"/>
      <c r="V2544" s="985"/>
      <c r="W2544" s="985"/>
    </row>
    <row r="2545" ht="22.5" hidden="1" customHeight="1">
      <c r="B2545" s="992"/>
      <c r="C2545" s="992"/>
      <c r="D2545" s="1004">
        <f>sumif('الواردات'!H:H,A2545,'الواردات'!L:L)</f>
        <v>0</v>
      </c>
      <c r="E2545" s="999"/>
      <c r="F2545" s="999"/>
      <c r="H2545" s="985"/>
      <c r="I2545" s="985"/>
      <c r="J2545" s="985"/>
      <c r="K2545" s="985"/>
      <c r="L2545" s="985"/>
      <c r="M2545" s="985"/>
      <c r="N2545" s="985"/>
      <c r="P2545" s="985"/>
      <c r="Q2545" s="985"/>
      <c r="R2545" s="985"/>
      <c r="S2545" s="985"/>
      <c r="T2545" s="985"/>
      <c r="U2545" s="985"/>
      <c r="V2545" s="985"/>
      <c r="W2545" s="985"/>
    </row>
    <row r="2546" ht="22.5" hidden="1" customHeight="1">
      <c r="B2546" s="992"/>
      <c r="C2546" s="992"/>
      <c r="D2546" s="1004">
        <f>sumif('الواردات'!H:H,A2546,'الواردات'!L:L)</f>
        <v>0</v>
      </c>
      <c r="E2546" s="999"/>
      <c r="F2546" s="999"/>
      <c r="H2546" s="985"/>
      <c r="I2546" s="985"/>
      <c r="J2546" s="985"/>
      <c r="K2546" s="985"/>
      <c r="L2546" s="985"/>
      <c r="M2546" s="985"/>
      <c r="N2546" s="985"/>
      <c r="P2546" s="985"/>
      <c r="Q2546" s="985"/>
      <c r="R2546" s="985"/>
      <c r="S2546" s="985"/>
      <c r="T2546" s="985"/>
      <c r="U2546" s="985"/>
      <c r="V2546" s="985"/>
      <c r="W2546" s="985"/>
    </row>
    <row r="2547" ht="22.5" hidden="1" customHeight="1">
      <c r="B2547" s="992"/>
      <c r="C2547" s="992"/>
      <c r="D2547" s="1004">
        <f>sumif('الواردات'!H:H,A2547,'الواردات'!L:L)</f>
        <v>0</v>
      </c>
      <c r="E2547" s="999"/>
      <c r="F2547" s="999"/>
      <c r="H2547" s="985"/>
      <c r="I2547" s="985"/>
      <c r="J2547" s="985"/>
      <c r="K2547" s="985"/>
      <c r="L2547" s="985"/>
      <c r="M2547" s="985"/>
      <c r="N2547" s="985"/>
      <c r="P2547" s="985"/>
      <c r="Q2547" s="985"/>
      <c r="R2547" s="985"/>
      <c r="S2547" s="985"/>
      <c r="T2547" s="985"/>
      <c r="U2547" s="985"/>
      <c r="V2547" s="985"/>
      <c r="W2547" s="985"/>
    </row>
    <row r="2548" ht="22.5" hidden="1" customHeight="1">
      <c r="B2548" s="992"/>
      <c r="C2548" s="992"/>
      <c r="D2548" s="1004">
        <f>sumif('الواردات'!H:H,A2548,'الواردات'!L:L)</f>
        <v>0</v>
      </c>
      <c r="E2548" s="999"/>
      <c r="F2548" s="999"/>
      <c r="H2548" s="985"/>
      <c r="I2548" s="985"/>
      <c r="J2548" s="985"/>
      <c r="K2548" s="985"/>
      <c r="L2548" s="985"/>
      <c r="M2548" s="985"/>
      <c r="N2548" s="985"/>
      <c r="P2548" s="985"/>
      <c r="Q2548" s="985"/>
      <c r="R2548" s="985"/>
      <c r="S2548" s="985"/>
      <c r="T2548" s="985"/>
      <c r="U2548" s="985"/>
      <c r="V2548" s="985"/>
      <c r="W2548" s="985"/>
    </row>
    <row r="2549" ht="22.5" hidden="1" customHeight="1">
      <c r="B2549" s="992"/>
      <c r="C2549" s="992"/>
      <c r="D2549" s="1004">
        <f>sumif('الواردات'!H:H,A2549,'الواردات'!L:L)</f>
        <v>0</v>
      </c>
      <c r="E2549" s="999"/>
      <c r="F2549" s="999"/>
      <c r="H2549" s="985"/>
      <c r="I2549" s="985"/>
      <c r="J2549" s="985"/>
      <c r="K2549" s="985"/>
      <c r="L2549" s="985"/>
      <c r="M2549" s="985"/>
      <c r="N2549" s="985"/>
      <c r="P2549" s="985"/>
      <c r="Q2549" s="985"/>
      <c r="R2549" s="985"/>
      <c r="S2549" s="985"/>
      <c r="T2549" s="985"/>
      <c r="U2549" s="985"/>
      <c r="V2549" s="985"/>
      <c r="W2549" s="985"/>
    </row>
    <row r="2550" ht="22.5" hidden="1" customHeight="1">
      <c r="B2550" s="992"/>
      <c r="C2550" s="992"/>
      <c r="D2550" s="1004">
        <f>sumif('الواردات'!H:H,A2550,'الواردات'!L:L)</f>
        <v>0</v>
      </c>
      <c r="E2550" s="999"/>
      <c r="F2550" s="999"/>
      <c r="H2550" s="985"/>
      <c r="I2550" s="985"/>
      <c r="J2550" s="985"/>
      <c r="K2550" s="985"/>
      <c r="L2550" s="985"/>
      <c r="M2550" s="985"/>
      <c r="N2550" s="985"/>
      <c r="P2550" s="985"/>
      <c r="Q2550" s="985"/>
      <c r="R2550" s="985"/>
      <c r="S2550" s="985"/>
      <c r="T2550" s="985"/>
      <c r="U2550" s="985"/>
      <c r="V2550" s="985"/>
      <c r="W2550" s="985"/>
    </row>
    <row r="2551" ht="22.5" hidden="1" customHeight="1">
      <c r="B2551" s="992"/>
      <c r="C2551" s="992"/>
      <c r="D2551" s="1004">
        <f>sumif('الواردات'!H:H,A2551,'الواردات'!L:L)</f>
        <v>0</v>
      </c>
      <c r="E2551" s="999"/>
      <c r="F2551" s="999"/>
      <c r="H2551" s="985"/>
      <c r="I2551" s="985"/>
      <c r="J2551" s="985"/>
      <c r="K2551" s="985"/>
      <c r="L2551" s="985"/>
      <c r="M2551" s="985"/>
      <c r="N2551" s="985"/>
      <c r="P2551" s="985"/>
      <c r="Q2551" s="985"/>
      <c r="R2551" s="985"/>
      <c r="S2551" s="985"/>
      <c r="T2551" s="985"/>
      <c r="U2551" s="985"/>
      <c r="V2551" s="985"/>
      <c r="W2551" s="985"/>
    </row>
    <row r="2552" ht="22.5" hidden="1" customHeight="1">
      <c r="B2552" s="992"/>
      <c r="C2552" s="992"/>
      <c r="D2552" s="1004">
        <f>sumif('الواردات'!H:H,A2552,'الواردات'!L:L)</f>
        <v>0</v>
      </c>
      <c r="E2552" s="999"/>
      <c r="F2552" s="999"/>
      <c r="H2552" s="985"/>
      <c r="I2552" s="985"/>
      <c r="J2552" s="985"/>
      <c r="K2552" s="985"/>
      <c r="L2552" s="985"/>
      <c r="M2552" s="985"/>
      <c r="N2552" s="985"/>
      <c r="P2552" s="985"/>
      <c r="Q2552" s="985"/>
      <c r="R2552" s="985"/>
      <c r="S2552" s="985"/>
      <c r="T2552" s="985"/>
      <c r="U2552" s="985"/>
      <c r="V2552" s="985"/>
      <c r="W2552" s="985"/>
    </row>
    <row r="2553" ht="22.5" hidden="1" customHeight="1">
      <c r="B2553" s="992"/>
      <c r="C2553" s="992"/>
      <c r="D2553" s="1004">
        <f>sumif('الواردات'!H:H,A2553,'الواردات'!L:L)</f>
        <v>0</v>
      </c>
      <c r="E2553" s="999"/>
      <c r="F2553" s="999"/>
      <c r="H2553" s="985"/>
      <c r="I2553" s="985"/>
      <c r="J2553" s="985"/>
      <c r="K2553" s="985"/>
      <c r="L2553" s="985"/>
      <c r="M2553" s="985"/>
      <c r="N2553" s="985"/>
      <c r="P2553" s="985"/>
      <c r="Q2553" s="985"/>
      <c r="R2553" s="985"/>
      <c r="S2553" s="985"/>
      <c r="T2553" s="985"/>
      <c r="U2553" s="985"/>
      <c r="V2553" s="985"/>
      <c r="W2553" s="985"/>
    </row>
    <row r="2554" ht="22.5" hidden="1" customHeight="1">
      <c r="B2554" s="992"/>
      <c r="C2554" s="992"/>
      <c r="D2554" s="1004">
        <f>sumif('الواردات'!H:H,A2554,'الواردات'!L:L)</f>
        <v>0</v>
      </c>
      <c r="E2554" s="999"/>
      <c r="F2554" s="999"/>
      <c r="H2554" s="985"/>
      <c r="I2554" s="985"/>
      <c r="J2554" s="985"/>
      <c r="K2554" s="985"/>
      <c r="L2554" s="985"/>
      <c r="M2554" s="985"/>
      <c r="N2554" s="985"/>
      <c r="P2554" s="985"/>
      <c r="Q2554" s="985"/>
      <c r="R2554" s="985"/>
      <c r="S2554" s="985"/>
      <c r="T2554" s="985"/>
      <c r="U2554" s="985"/>
      <c r="V2554" s="985"/>
      <c r="W2554" s="985"/>
    </row>
    <row r="2555" ht="22.5" hidden="1" customHeight="1">
      <c r="B2555" s="992"/>
      <c r="C2555" s="992"/>
      <c r="D2555" s="1004">
        <f>sumif('الواردات'!H:H,A2555,'الواردات'!L:L)</f>
        <v>0</v>
      </c>
      <c r="E2555" s="999"/>
      <c r="F2555" s="999"/>
      <c r="H2555" s="985"/>
      <c r="I2555" s="985"/>
      <c r="J2555" s="985"/>
      <c r="K2555" s="985"/>
      <c r="L2555" s="985"/>
      <c r="M2555" s="985"/>
      <c r="N2555" s="985"/>
      <c r="P2555" s="985"/>
      <c r="Q2555" s="985"/>
      <c r="R2555" s="985"/>
      <c r="S2555" s="985"/>
      <c r="T2555" s="985"/>
      <c r="U2555" s="985"/>
      <c r="V2555" s="985"/>
      <c r="W2555" s="985"/>
    </row>
    <row r="2556" ht="22.5" hidden="1" customHeight="1">
      <c r="B2556" s="992"/>
      <c r="C2556" s="992"/>
      <c r="D2556" s="1004">
        <f>sumif('الواردات'!H:H,A2556,'الواردات'!L:L)</f>
        <v>0</v>
      </c>
      <c r="E2556" s="999"/>
      <c r="F2556" s="999"/>
      <c r="H2556" s="985"/>
      <c r="I2556" s="985"/>
      <c r="J2556" s="985"/>
      <c r="K2556" s="985"/>
      <c r="L2556" s="985"/>
      <c r="M2556" s="985"/>
      <c r="N2556" s="985"/>
      <c r="P2556" s="985"/>
      <c r="Q2556" s="985"/>
      <c r="R2556" s="985"/>
      <c r="S2556" s="985"/>
      <c r="T2556" s="985"/>
      <c r="U2556" s="985"/>
      <c r="V2556" s="985"/>
      <c r="W2556" s="985"/>
    </row>
    <row r="2557" ht="22.5" hidden="1" customHeight="1">
      <c r="B2557" s="992"/>
      <c r="C2557" s="992"/>
      <c r="D2557" s="1004">
        <f>sumif('الواردات'!H:H,A2557,'الواردات'!L:L)</f>
        <v>0</v>
      </c>
      <c r="E2557" s="999"/>
      <c r="F2557" s="999"/>
      <c r="H2557" s="985"/>
      <c r="I2557" s="985"/>
      <c r="J2557" s="985"/>
      <c r="K2557" s="985"/>
      <c r="L2557" s="985"/>
      <c r="M2557" s="985"/>
      <c r="N2557" s="985"/>
      <c r="P2557" s="985"/>
      <c r="Q2557" s="985"/>
      <c r="R2557" s="985"/>
      <c r="S2557" s="985"/>
      <c r="T2557" s="985"/>
      <c r="U2557" s="985"/>
      <c r="V2557" s="985"/>
      <c r="W2557" s="985"/>
    </row>
    <row r="2558" ht="22.5" hidden="1" customHeight="1">
      <c r="B2558" s="992"/>
      <c r="C2558" s="992"/>
      <c r="D2558" s="1004">
        <f>sumif('الواردات'!H:H,A2558,'الواردات'!L:L)</f>
        <v>0</v>
      </c>
      <c r="E2558" s="999"/>
      <c r="F2558" s="999"/>
      <c r="H2558" s="985"/>
      <c r="I2558" s="985"/>
      <c r="J2558" s="985"/>
      <c r="K2558" s="985"/>
      <c r="L2558" s="985"/>
      <c r="M2558" s="985"/>
      <c r="N2558" s="985"/>
      <c r="P2558" s="985"/>
      <c r="Q2558" s="985"/>
      <c r="R2558" s="985"/>
      <c r="S2558" s="985"/>
      <c r="T2558" s="985"/>
      <c r="U2558" s="985"/>
      <c r="V2558" s="985"/>
      <c r="W2558" s="985"/>
    </row>
    <row r="2559" ht="22.5" hidden="1" customHeight="1">
      <c r="B2559" s="992"/>
      <c r="C2559" s="992"/>
      <c r="D2559" s="1004">
        <f>sumif('الواردات'!H:H,A2559,'الواردات'!L:L)</f>
        <v>0</v>
      </c>
      <c r="E2559" s="999"/>
      <c r="F2559" s="999"/>
      <c r="H2559" s="985"/>
      <c r="I2559" s="985"/>
      <c r="J2559" s="985"/>
      <c r="K2559" s="985"/>
      <c r="L2559" s="985"/>
      <c r="M2559" s="985"/>
      <c r="N2559" s="985"/>
      <c r="P2559" s="985"/>
      <c r="Q2559" s="985"/>
      <c r="R2559" s="985"/>
      <c r="S2559" s="985"/>
      <c r="T2559" s="985"/>
      <c r="U2559" s="985"/>
      <c r="V2559" s="985"/>
      <c r="W2559" s="985"/>
    </row>
    <row r="2560" ht="22.5" hidden="1" customHeight="1">
      <c r="B2560" s="992"/>
      <c r="C2560" s="992"/>
      <c r="D2560" s="1004">
        <f>sumif('الواردات'!H:H,A2560,'الواردات'!L:L)</f>
        <v>0</v>
      </c>
      <c r="E2560" s="999"/>
      <c r="F2560" s="999"/>
      <c r="H2560" s="985"/>
      <c r="I2560" s="985"/>
      <c r="J2560" s="985"/>
      <c r="K2560" s="985"/>
      <c r="L2560" s="985"/>
      <c r="M2560" s="985"/>
      <c r="N2560" s="985"/>
      <c r="P2560" s="985"/>
      <c r="Q2560" s="985"/>
      <c r="R2560" s="985"/>
      <c r="S2560" s="985"/>
      <c r="T2560" s="985"/>
      <c r="U2560" s="985"/>
      <c r="V2560" s="985"/>
      <c r="W2560" s="985"/>
    </row>
    <row r="2561" ht="22.5" hidden="1" customHeight="1">
      <c r="B2561" s="992"/>
      <c r="C2561" s="992"/>
      <c r="D2561" s="1004">
        <f>sumif('الواردات'!H:H,A2561,'الواردات'!L:L)</f>
        <v>0</v>
      </c>
      <c r="E2561" s="999"/>
      <c r="F2561" s="999"/>
      <c r="H2561" s="985"/>
      <c r="I2561" s="985"/>
      <c r="J2561" s="985"/>
      <c r="K2561" s="985"/>
      <c r="L2561" s="985"/>
      <c r="M2561" s="985"/>
      <c r="N2561" s="985"/>
      <c r="P2561" s="985"/>
      <c r="Q2561" s="985"/>
      <c r="R2561" s="985"/>
      <c r="S2561" s="985"/>
      <c r="T2561" s="985"/>
      <c r="U2561" s="985"/>
      <c r="V2561" s="985"/>
      <c r="W2561" s="985"/>
    </row>
    <row r="2562" ht="22.5" hidden="1" customHeight="1">
      <c r="B2562" s="992"/>
      <c r="C2562" s="992"/>
      <c r="D2562" s="1004">
        <f>sumif('الواردات'!H:H,A2562,'الواردات'!L:L)</f>
        <v>0</v>
      </c>
      <c r="E2562" s="999"/>
      <c r="F2562" s="999"/>
      <c r="H2562" s="985"/>
      <c r="I2562" s="985"/>
      <c r="J2562" s="985"/>
      <c r="K2562" s="985"/>
      <c r="L2562" s="985"/>
      <c r="M2562" s="985"/>
      <c r="N2562" s="985"/>
      <c r="P2562" s="985"/>
      <c r="Q2562" s="985"/>
      <c r="R2562" s="985"/>
      <c r="S2562" s="985"/>
      <c r="T2562" s="985"/>
      <c r="U2562" s="985"/>
      <c r="V2562" s="985"/>
      <c r="W2562" s="985"/>
    </row>
    <row r="2563" ht="22.5" hidden="1" customHeight="1">
      <c r="B2563" s="992"/>
      <c r="C2563" s="992"/>
      <c r="D2563" s="1004">
        <f>sumif('الواردات'!H:H,A2563,'الواردات'!L:L)</f>
        <v>0</v>
      </c>
      <c r="E2563" s="999"/>
      <c r="F2563" s="999"/>
      <c r="H2563" s="985"/>
      <c r="I2563" s="985"/>
      <c r="J2563" s="985"/>
      <c r="K2563" s="985"/>
      <c r="L2563" s="985"/>
      <c r="M2563" s="985"/>
      <c r="N2563" s="985"/>
      <c r="P2563" s="985"/>
      <c r="Q2563" s="985"/>
      <c r="R2563" s="985"/>
      <c r="S2563" s="985"/>
      <c r="T2563" s="985"/>
      <c r="U2563" s="985"/>
      <c r="V2563" s="985"/>
      <c r="W2563" s="985"/>
    </row>
    <row r="2564" ht="22.5" hidden="1" customHeight="1">
      <c r="B2564" s="992"/>
      <c r="C2564" s="992"/>
      <c r="D2564" s="1004">
        <f>sumif('الواردات'!H:H,A2564,'الواردات'!L:L)</f>
        <v>0</v>
      </c>
      <c r="E2564" s="999"/>
      <c r="F2564" s="999"/>
      <c r="H2564" s="985"/>
      <c r="I2564" s="985"/>
      <c r="J2564" s="985"/>
      <c r="K2564" s="985"/>
      <c r="L2564" s="985"/>
      <c r="M2564" s="985"/>
      <c r="N2564" s="985"/>
      <c r="P2564" s="985"/>
      <c r="Q2564" s="985"/>
      <c r="R2564" s="985"/>
      <c r="S2564" s="985"/>
      <c r="T2564" s="985"/>
      <c r="U2564" s="985"/>
      <c r="V2564" s="985"/>
      <c r="W2564" s="985"/>
    </row>
    <row r="2565" ht="22.5" hidden="1" customHeight="1">
      <c r="B2565" s="992"/>
      <c r="C2565" s="992"/>
      <c r="D2565" s="1004">
        <f>sumif('الواردات'!H:H,A2565,'الواردات'!L:L)</f>
        <v>0</v>
      </c>
      <c r="E2565" s="999"/>
      <c r="F2565" s="999"/>
      <c r="H2565" s="985"/>
      <c r="I2565" s="985"/>
      <c r="J2565" s="985"/>
      <c r="K2565" s="985"/>
      <c r="L2565" s="985"/>
      <c r="M2565" s="985"/>
      <c r="N2565" s="985"/>
      <c r="P2565" s="985"/>
      <c r="Q2565" s="985"/>
      <c r="R2565" s="985"/>
      <c r="S2565" s="985"/>
      <c r="T2565" s="985"/>
      <c r="U2565" s="985"/>
      <c r="V2565" s="985"/>
      <c r="W2565" s="985"/>
    </row>
    <row r="2566" ht="22.5" hidden="1" customHeight="1">
      <c r="B2566" s="992"/>
      <c r="C2566" s="992"/>
      <c r="D2566" s="1004">
        <f>sumif('الواردات'!H:H,A2566,'الواردات'!L:L)</f>
        <v>0</v>
      </c>
      <c r="E2566" s="999"/>
      <c r="F2566" s="999"/>
      <c r="H2566" s="985"/>
      <c r="I2566" s="985"/>
      <c r="J2566" s="985"/>
      <c r="K2566" s="985"/>
      <c r="L2566" s="985"/>
      <c r="M2566" s="985"/>
      <c r="N2566" s="985"/>
      <c r="P2566" s="985"/>
      <c r="Q2566" s="985"/>
      <c r="R2566" s="985"/>
      <c r="S2566" s="985"/>
      <c r="T2566" s="985"/>
      <c r="U2566" s="985"/>
      <c r="V2566" s="985"/>
      <c r="W2566" s="985"/>
    </row>
    <row r="2567" ht="22.5" hidden="1" customHeight="1">
      <c r="B2567" s="992"/>
      <c r="C2567" s="992"/>
      <c r="D2567" s="1004">
        <f>sumif('الواردات'!H:H,A2567,'الواردات'!L:L)</f>
        <v>0</v>
      </c>
      <c r="E2567" s="999"/>
      <c r="F2567" s="999"/>
      <c r="H2567" s="985"/>
      <c r="I2567" s="985"/>
      <c r="J2567" s="985"/>
      <c r="K2567" s="985"/>
      <c r="L2567" s="985"/>
      <c r="M2567" s="985"/>
      <c r="N2567" s="985"/>
      <c r="P2567" s="985"/>
      <c r="Q2567" s="985"/>
      <c r="R2567" s="985"/>
      <c r="S2567" s="985"/>
      <c r="T2567" s="985"/>
      <c r="U2567" s="985"/>
      <c r="V2567" s="985"/>
      <c r="W2567" s="985"/>
    </row>
    <row r="2568" ht="22.5" hidden="1" customHeight="1">
      <c r="B2568" s="992"/>
      <c r="C2568" s="992"/>
      <c r="D2568" s="1004">
        <f>sumif('الواردات'!H:H,A2568,'الواردات'!L:L)</f>
        <v>0</v>
      </c>
      <c r="E2568" s="999"/>
      <c r="F2568" s="999"/>
      <c r="H2568" s="985"/>
      <c r="I2568" s="985"/>
      <c r="J2568" s="985"/>
      <c r="K2568" s="985"/>
      <c r="L2568" s="985"/>
      <c r="M2568" s="985"/>
      <c r="N2568" s="985"/>
      <c r="P2568" s="985"/>
      <c r="Q2568" s="985"/>
      <c r="R2568" s="985"/>
      <c r="S2568" s="985"/>
      <c r="T2568" s="985"/>
      <c r="U2568" s="985"/>
      <c r="V2568" s="985"/>
      <c r="W2568" s="985"/>
    </row>
    <row r="2569" ht="22.5" hidden="1" customHeight="1">
      <c r="B2569" s="992"/>
      <c r="C2569" s="992"/>
      <c r="D2569" s="1004">
        <f>sumif('الواردات'!H:H,A2569,'الواردات'!L:L)</f>
        <v>0</v>
      </c>
      <c r="E2569" s="999"/>
      <c r="F2569" s="999"/>
      <c r="H2569" s="985"/>
      <c r="I2569" s="985"/>
      <c r="J2569" s="985"/>
      <c r="K2569" s="985"/>
      <c r="L2569" s="985"/>
      <c r="M2569" s="985"/>
      <c r="N2569" s="985"/>
      <c r="P2569" s="985"/>
      <c r="Q2569" s="985"/>
      <c r="R2569" s="985"/>
      <c r="S2569" s="985"/>
      <c r="T2569" s="985"/>
      <c r="U2569" s="985"/>
      <c r="V2569" s="985"/>
      <c r="W2569" s="985"/>
    </row>
    <row r="2570" ht="22.5" hidden="1" customHeight="1">
      <c r="B2570" s="992"/>
      <c r="C2570" s="992"/>
      <c r="D2570" s="1004">
        <f>sumif('الواردات'!H:H,A2570,'الواردات'!L:L)</f>
        <v>0</v>
      </c>
      <c r="E2570" s="999"/>
      <c r="F2570" s="999"/>
      <c r="H2570" s="985"/>
      <c r="I2570" s="985"/>
      <c r="J2570" s="985"/>
      <c r="K2570" s="985"/>
      <c r="L2570" s="985"/>
      <c r="M2570" s="985"/>
      <c r="N2570" s="985"/>
      <c r="P2570" s="985"/>
      <c r="Q2570" s="985"/>
      <c r="R2570" s="985"/>
      <c r="S2570" s="985"/>
      <c r="T2570" s="985"/>
      <c r="U2570" s="985"/>
      <c r="V2570" s="985"/>
      <c r="W2570" s="985"/>
    </row>
    <row r="2571" ht="22.5" hidden="1" customHeight="1">
      <c r="B2571" s="992"/>
      <c r="C2571" s="992"/>
      <c r="D2571" s="1004">
        <f>sumif('الواردات'!H:H,A2571,'الواردات'!L:L)</f>
        <v>0</v>
      </c>
      <c r="E2571" s="999"/>
      <c r="F2571" s="999"/>
      <c r="H2571" s="985"/>
      <c r="I2571" s="985"/>
      <c r="J2571" s="985"/>
      <c r="K2571" s="985"/>
      <c r="L2571" s="985"/>
      <c r="M2571" s="985"/>
      <c r="N2571" s="985"/>
      <c r="P2571" s="985"/>
      <c r="Q2571" s="985"/>
      <c r="R2571" s="985"/>
      <c r="S2571" s="985"/>
      <c r="T2571" s="985"/>
      <c r="U2571" s="985"/>
      <c r="V2571" s="985"/>
      <c r="W2571" s="985"/>
    </row>
    <row r="2572" ht="22.5" hidden="1" customHeight="1">
      <c r="B2572" s="992"/>
      <c r="C2572" s="992"/>
      <c r="D2572" s="1004">
        <f>sumif('الواردات'!H:H,A2572,'الواردات'!L:L)</f>
        <v>0</v>
      </c>
      <c r="E2572" s="999"/>
      <c r="F2572" s="999"/>
      <c r="H2572" s="985"/>
      <c r="I2572" s="985"/>
      <c r="J2572" s="985"/>
      <c r="K2572" s="985"/>
      <c r="L2572" s="985"/>
      <c r="M2572" s="985"/>
      <c r="N2572" s="985"/>
      <c r="P2572" s="985"/>
      <c r="Q2572" s="985"/>
      <c r="R2572" s="985"/>
      <c r="S2572" s="985"/>
      <c r="T2572" s="985"/>
      <c r="U2572" s="985"/>
      <c r="V2572" s="985"/>
      <c r="W2572" s="985"/>
    </row>
    <row r="2573" ht="22.5" hidden="1" customHeight="1">
      <c r="B2573" s="992"/>
      <c r="C2573" s="992"/>
      <c r="D2573" s="1004">
        <f>sumif('الواردات'!H:H,A2573,'الواردات'!L:L)</f>
        <v>0</v>
      </c>
      <c r="E2573" s="999"/>
      <c r="F2573" s="999"/>
      <c r="H2573" s="985"/>
      <c r="I2573" s="985"/>
      <c r="J2573" s="985"/>
      <c r="K2573" s="985"/>
      <c r="L2573" s="985"/>
      <c r="M2573" s="985"/>
      <c r="N2573" s="985"/>
      <c r="P2573" s="985"/>
      <c r="Q2573" s="985"/>
      <c r="R2573" s="985"/>
      <c r="S2573" s="985"/>
      <c r="T2573" s="985"/>
      <c r="U2573" s="985"/>
      <c r="V2573" s="985"/>
      <c r="W2573" s="985"/>
    </row>
    <row r="2574" ht="22.5" hidden="1" customHeight="1">
      <c r="B2574" s="992"/>
      <c r="C2574" s="992"/>
      <c r="D2574" s="1004">
        <f>sumif('الواردات'!H:H,A2574,'الواردات'!L:L)</f>
        <v>0</v>
      </c>
      <c r="E2574" s="999"/>
      <c r="F2574" s="999"/>
      <c r="H2574" s="985"/>
      <c r="I2574" s="985"/>
      <c r="J2574" s="985"/>
      <c r="K2574" s="985"/>
      <c r="L2574" s="985"/>
      <c r="M2574" s="985"/>
      <c r="N2574" s="985"/>
      <c r="P2574" s="985"/>
      <c r="Q2574" s="985"/>
      <c r="R2574" s="985"/>
      <c r="S2574" s="985"/>
      <c r="T2574" s="985"/>
      <c r="U2574" s="985"/>
      <c r="V2574" s="985"/>
      <c r="W2574" s="985"/>
    </row>
    <row r="2575" ht="22.5" hidden="1" customHeight="1">
      <c r="B2575" s="992"/>
      <c r="C2575" s="992"/>
      <c r="D2575" s="1004">
        <f>sumif('الواردات'!H:H,A2575,'الواردات'!L:L)</f>
        <v>0</v>
      </c>
      <c r="E2575" s="999"/>
      <c r="F2575" s="999"/>
      <c r="H2575" s="985"/>
      <c r="I2575" s="985"/>
      <c r="J2575" s="985"/>
      <c r="K2575" s="985"/>
      <c r="L2575" s="985"/>
      <c r="M2575" s="985"/>
      <c r="N2575" s="985"/>
      <c r="P2575" s="985"/>
      <c r="Q2575" s="985"/>
      <c r="R2575" s="985"/>
      <c r="S2575" s="985"/>
      <c r="T2575" s="985"/>
      <c r="U2575" s="985"/>
      <c r="V2575" s="985"/>
      <c r="W2575" s="985"/>
    </row>
    <row r="2576" ht="22.5" hidden="1" customHeight="1">
      <c r="B2576" s="992"/>
      <c r="C2576" s="992"/>
      <c r="D2576" s="1004">
        <f>sumif('الواردات'!H:H,A2576,'الواردات'!L:L)</f>
        <v>0</v>
      </c>
      <c r="E2576" s="999"/>
      <c r="F2576" s="999"/>
      <c r="H2576" s="985"/>
      <c r="I2576" s="985"/>
      <c r="J2576" s="985"/>
      <c r="K2576" s="985"/>
      <c r="L2576" s="985"/>
      <c r="M2576" s="985"/>
      <c r="N2576" s="985"/>
      <c r="P2576" s="985"/>
      <c r="Q2576" s="985"/>
      <c r="R2576" s="985"/>
      <c r="S2576" s="985"/>
      <c r="T2576" s="985"/>
      <c r="U2576" s="985"/>
      <c r="V2576" s="985"/>
      <c r="W2576" s="985"/>
    </row>
    <row r="2577" ht="22.5" hidden="1" customHeight="1">
      <c r="B2577" s="992"/>
      <c r="C2577" s="992"/>
      <c r="D2577" s="1004">
        <f>sumif('الواردات'!H:H,A2577,'الواردات'!L:L)</f>
        <v>0</v>
      </c>
      <c r="E2577" s="999"/>
      <c r="F2577" s="999"/>
      <c r="H2577" s="985"/>
      <c r="I2577" s="985"/>
      <c r="J2577" s="985"/>
      <c r="K2577" s="985"/>
      <c r="L2577" s="985"/>
      <c r="M2577" s="985"/>
      <c r="N2577" s="985"/>
      <c r="P2577" s="985"/>
      <c r="Q2577" s="985"/>
      <c r="R2577" s="985"/>
      <c r="S2577" s="985"/>
      <c r="T2577" s="985"/>
      <c r="U2577" s="985"/>
      <c r="V2577" s="985"/>
      <c r="W2577" s="985"/>
    </row>
    <row r="2578" ht="22.5" hidden="1" customHeight="1">
      <c r="B2578" s="992"/>
      <c r="C2578" s="992"/>
      <c r="D2578" s="1004">
        <f>sumif('الواردات'!H:H,A2578,'الواردات'!L:L)</f>
        <v>0</v>
      </c>
      <c r="E2578" s="999"/>
      <c r="F2578" s="999"/>
      <c r="H2578" s="985"/>
      <c r="I2578" s="985"/>
      <c r="J2578" s="985"/>
      <c r="K2578" s="985"/>
      <c r="L2578" s="985"/>
      <c r="M2578" s="985"/>
      <c r="N2578" s="985"/>
      <c r="P2578" s="985"/>
      <c r="Q2578" s="985"/>
      <c r="R2578" s="985"/>
      <c r="S2578" s="985"/>
      <c r="T2578" s="985"/>
      <c r="U2578" s="985"/>
      <c r="V2578" s="985"/>
      <c r="W2578" s="985"/>
    </row>
    <row r="2579" ht="22.5" hidden="1" customHeight="1">
      <c r="B2579" s="992"/>
      <c r="C2579" s="992"/>
      <c r="D2579" s="1004">
        <f>sumif('الواردات'!H:H,A2579,'الواردات'!L:L)</f>
        <v>0</v>
      </c>
      <c r="E2579" s="999"/>
      <c r="F2579" s="999"/>
      <c r="H2579" s="985"/>
      <c r="I2579" s="985"/>
      <c r="J2579" s="985"/>
      <c r="K2579" s="985"/>
      <c r="L2579" s="985"/>
      <c r="M2579" s="985"/>
      <c r="N2579" s="985"/>
      <c r="P2579" s="985"/>
      <c r="Q2579" s="985"/>
      <c r="R2579" s="985"/>
      <c r="S2579" s="985"/>
      <c r="T2579" s="985"/>
      <c r="U2579" s="985"/>
      <c r="V2579" s="985"/>
      <c r="W2579" s="985"/>
    </row>
    <row r="2580" ht="22.5" hidden="1" customHeight="1">
      <c r="B2580" s="992"/>
      <c r="C2580" s="992"/>
      <c r="D2580" s="1004">
        <f>sumif('الواردات'!H:H,A2580,'الواردات'!L:L)</f>
        <v>0</v>
      </c>
      <c r="E2580" s="999"/>
      <c r="F2580" s="999"/>
      <c r="H2580" s="985"/>
      <c r="I2580" s="985"/>
      <c r="J2580" s="985"/>
      <c r="K2580" s="985"/>
      <c r="L2580" s="985"/>
      <c r="M2580" s="985"/>
      <c r="N2580" s="985"/>
      <c r="P2580" s="985"/>
      <c r="Q2580" s="985"/>
      <c r="R2580" s="985"/>
      <c r="S2580" s="985"/>
      <c r="T2580" s="985"/>
      <c r="U2580" s="985"/>
      <c r="V2580" s="985"/>
      <c r="W2580" s="985"/>
    </row>
    <row r="2581" ht="22.5" hidden="1" customHeight="1">
      <c r="B2581" s="992"/>
      <c r="C2581" s="992"/>
      <c r="D2581" s="1004">
        <f>sumif('الواردات'!H:H,A2581,'الواردات'!L:L)</f>
        <v>0</v>
      </c>
      <c r="E2581" s="999"/>
      <c r="F2581" s="999"/>
      <c r="H2581" s="985"/>
      <c r="I2581" s="985"/>
      <c r="J2581" s="985"/>
      <c r="K2581" s="985"/>
      <c r="L2581" s="985"/>
      <c r="M2581" s="985"/>
      <c r="N2581" s="985"/>
      <c r="P2581" s="985"/>
      <c r="Q2581" s="985"/>
      <c r="R2581" s="985"/>
      <c r="S2581" s="985"/>
      <c r="T2581" s="985"/>
      <c r="U2581" s="985"/>
      <c r="V2581" s="985"/>
      <c r="W2581" s="985"/>
    </row>
    <row r="2582" ht="22.5" hidden="1" customHeight="1">
      <c r="B2582" s="992"/>
      <c r="C2582" s="992"/>
      <c r="D2582" s="1004">
        <f>sumif('الواردات'!H:H,A2582,'الواردات'!L:L)</f>
        <v>0</v>
      </c>
      <c r="E2582" s="999"/>
      <c r="F2582" s="999"/>
      <c r="H2582" s="985"/>
      <c r="I2582" s="985"/>
      <c r="J2582" s="985"/>
      <c r="K2582" s="985"/>
      <c r="L2582" s="985"/>
      <c r="M2582" s="985"/>
      <c r="N2582" s="985"/>
      <c r="P2582" s="985"/>
      <c r="Q2582" s="985"/>
      <c r="R2582" s="985"/>
      <c r="S2582" s="985"/>
      <c r="T2582" s="985"/>
      <c r="U2582" s="985"/>
      <c r="V2582" s="985"/>
      <c r="W2582" s="985"/>
    </row>
    <row r="2583" ht="22.5" hidden="1" customHeight="1">
      <c r="B2583" s="992"/>
      <c r="C2583" s="992"/>
      <c r="D2583" s="1004">
        <f>sumif('الواردات'!H:H,A2583,'الواردات'!L:L)</f>
        <v>0</v>
      </c>
      <c r="E2583" s="999"/>
      <c r="F2583" s="999"/>
      <c r="H2583" s="985"/>
      <c r="I2583" s="985"/>
      <c r="J2583" s="985"/>
      <c r="K2583" s="985"/>
      <c r="L2583" s="985"/>
      <c r="M2583" s="985"/>
      <c r="N2583" s="985"/>
      <c r="P2583" s="985"/>
      <c r="Q2583" s="985"/>
      <c r="R2583" s="985"/>
      <c r="S2583" s="985"/>
      <c r="T2583" s="985"/>
      <c r="U2583" s="985"/>
      <c r="V2583" s="985"/>
      <c r="W2583" s="985"/>
    </row>
    <row r="2584" ht="22.5" hidden="1" customHeight="1">
      <c r="B2584" s="992"/>
      <c r="C2584" s="992"/>
      <c r="D2584" s="1004">
        <f>sumif('الواردات'!H:H,A2584,'الواردات'!L:L)</f>
        <v>0</v>
      </c>
      <c r="E2584" s="999"/>
      <c r="F2584" s="999"/>
      <c r="H2584" s="985"/>
      <c r="I2584" s="985"/>
      <c r="J2584" s="985"/>
      <c r="K2584" s="985"/>
      <c r="L2584" s="985"/>
      <c r="M2584" s="985"/>
      <c r="N2584" s="985"/>
      <c r="P2584" s="985"/>
      <c r="Q2584" s="985"/>
      <c r="R2584" s="985"/>
      <c r="S2584" s="985"/>
      <c r="T2584" s="985"/>
      <c r="U2584" s="985"/>
      <c r="V2584" s="985"/>
      <c r="W2584" s="985"/>
    </row>
    <row r="2585" ht="22.5" hidden="1" customHeight="1">
      <c r="B2585" s="992"/>
      <c r="C2585" s="992"/>
      <c r="D2585" s="1004">
        <f>sumif('الواردات'!H:H,A2585,'الواردات'!L:L)</f>
        <v>0</v>
      </c>
      <c r="E2585" s="999"/>
      <c r="F2585" s="999"/>
      <c r="H2585" s="985"/>
      <c r="I2585" s="985"/>
      <c r="J2585" s="985"/>
      <c r="K2585" s="985"/>
      <c r="L2585" s="985"/>
      <c r="M2585" s="985"/>
      <c r="N2585" s="985"/>
      <c r="P2585" s="985"/>
      <c r="Q2585" s="985"/>
      <c r="R2585" s="985"/>
      <c r="S2585" s="985"/>
      <c r="T2585" s="985"/>
      <c r="U2585" s="985"/>
      <c r="V2585" s="985"/>
      <c r="W2585" s="985"/>
    </row>
    <row r="2586" ht="22.5" hidden="1" customHeight="1">
      <c r="B2586" s="992"/>
      <c r="C2586" s="992"/>
      <c r="D2586" s="1004">
        <f>sumif('الواردات'!H:H,A2586,'الواردات'!L:L)</f>
        <v>0</v>
      </c>
      <c r="E2586" s="999"/>
      <c r="F2586" s="999"/>
      <c r="H2586" s="985"/>
      <c r="I2586" s="985"/>
      <c r="J2586" s="985"/>
      <c r="K2586" s="985"/>
      <c r="L2586" s="985"/>
      <c r="M2586" s="985"/>
      <c r="N2586" s="985"/>
      <c r="P2586" s="985"/>
      <c r="Q2586" s="985"/>
      <c r="R2586" s="985"/>
      <c r="S2586" s="985"/>
      <c r="T2586" s="985"/>
      <c r="U2586" s="985"/>
      <c r="V2586" s="985"/>
      <c r="W2586" s="985"/>
    </row>
    <row r="2587" ht="22.5" hidden="1" customHeight="1">
      <c r="B2587" s="992"/>
      <c r="C2587" s="992"/>
      <c r="D2587" s="1004">
        <f>sumif('الواردات'!H:H,A2587,'الواردات'!L:L)</f>
        <v>0</v>
      </c>
      <c r="E2587" s="999"/>
      <c r="F2587" s="999"/>
      <c r="H2587" s="985"/>
      <c r="I2587" s="985"/>
      <c r="J2587" s="985"/>
      <c r="K2587" s="985"/>
      <c r="L2587" s="985"/>
      <c r="M2587" s="985"/>
      <c r="N2587" s="985"/>
      <c r="P2587" s="985"/>
      <c r="Q2587" s="985"/>
      <c r="R2587" s="985"/>
      <c r="S2587" s="985"/>
      <c r="T2587" s="985"/>
      <c r="U2587" s="985"/>
      <c r="V2587" s="985"/>
      <c r="W2587" s="985"/>
    </row>
    <row r="2588" ht="22.5" hidden="1" customHeight="1">
      <c r="B2588" s="992"/>
      <c r="C2588" s="992"/>
      <c r="D2588" s="1004">
        <f>sumif('الواردات'!H:H,A2588,'الواردات'!L:L)</f>
        <v>0</v>
      </c>
      <c r="E2588" s="999"/>
      <c r="F2588" s="999"/>
      <c r="H2588" s="985"/>
      <c r="I2588" s="985"/>
      <c r="J2588" s="985"/>
      <c r="K2588" s="985"/>
      <c r="L2588" s="985"/>
      <c r="M2588" s="985"/>
      <c r="N2588" s="985"/>
      <c r="P2588" s="985"/>
      <c r="Q2588" s="985"/>
      <c r="R2588" s="985"/>
      <c r="S2588" s="985"/>
      <c r="T2588" s="985"/>
      <c r="U2588" s="985"/>
      <c r="V2588" s="985"/>
      <c r="W2588" s="985"/>
    </row>
    <row r="2589" ht="22.5" hidden="1" customHeight="1">
      <c r="B2589" s="992"/>
      <c r="C2589" s="992"/>
      <c r="D2589" s="1004">
        <f>sumif('الواردات'!H:H,A2589,'الواردات'!L:L)</f>
        <v>0</v>
      </c>
      <c r="E2589" s="999"/>
      <c r="F2589" s="999"/>
      <c r="H2589" s="985"/>
      <c r="I2589" s="985"/>
      <c r="J2589" s="985"/>
      <c r="K2589" s="985"/>
      <c r="L2589" s="985"/>
      <c r="M2589" s="985"/>
      <c r="N2589" s="985"/>
      <c r="P2589" s="985"/>
      <c r="Q2589" s="985"/>
      <c r="R2589" s="985"/>
      <c r="S2589" s="985"/>
      <c r="T2589" s="985"/>
      <c r="U2589" s="985"/>
      <c r="V2589" s="985"/>
      <c r="W2589" s="985"/>
    </row>
    <row r="2590" ht="22.5" hidden="1" customHeight="1">
      <c r="B2590" s="992"/>
      <c r="C2590" s="992"/>
      <c r="D2590" s="1004">
        <f>sumif('الواردات'!H:H,A2590,'الواردات'!L:L)</f>
        <v>0</v>
      </c>
      <c r="E2590" s="999"/>
      <c r="F2590" s="999"/>
      <c r="H2590" s="985"/>
      <c r="I2590" s="985"/>
      <c r="J2590" s="985"/>
      <c r="K2590" s="985"/>
      <c r="L2590" s="985"/>
      <c r="M2590" s="985"/>
      <c r="N2590" s="985"/>
      <c r="P2590" s="985"/>
      <c r="Q2590" s="985"/>
      <c r="R2590" s="985"/>
      <c r="S2590" s="985"/>
      <c r="T2590" s="985"/>
      <c r="U2590" s="985"/>
      <c r="V2590" s="985"/>
      <c r="W2590" s="985"/>
    </row>
    <row r="2591" ht="22.5" hidden="1" customHeight="1">
      <c r="B2591" s="992"/>
      <c r="C2591" s="992"/>
      <c r="D2591" s="1004">
        <f>sumif('الواردات'!H:H,A2591,'الواردات'!L:L)</f>
        <v>0</v>
      </c>
      <c r="E2591" s="999"/>
      <c r="F2591" s="999"/>
      <c r="H2591" s="985"/>
      <c r="I2591" s="985"/>
      <c r="J2591" s="985"/>
      <c r="K2591" s="985"/>
      <c r="L2591" s="985"/>
      <c r="M2591" s="985"/>
      <c r="N2591" s="985"/>
      <c r="P2591" s="985"/>
      <c r="Q2591" s="985"/>
      <c r="R2591" s="985"/>
      <c r="S2591" s="985"/>
      <c r="T2591" s="985"/>
      <c r="U2591" s="985"/>
      <c r="V2591" s="985"/>
      <c r="W2591" s="985"/>
    </row>
    <row r="2592" ht="22.5" hidden="1" customHeight="1">
      <c r="B2592" s="992"/>
      <c r="C2592" s="992"/>
      <c r="D2592" s="1004">
        <f>sumif('الواردات'!H:H,A2592,'الواردات'!L:L)</f>
        <v>0</v>
      </c>
      <c r="E2592" s="999"/>
      <c r="F2592" s="999"/>
      <c r="H2592" s="985"/>
      <c r="I2592" s="985"/>
      <c r="J2592" s="985"/>
      <c r="K2592" s="985"/>
      <c r="L2592" s="985"/>
      <c r="M2592" s="985"/>
      <c r="N2592" s="985"/>
      <c r="P2592" s="985"/>
      <c r="Q2592" s="985"/>
      <c r="R2592" s="985"/>
      <c r="S2592" s="985"/>
      <c r="T2592" s="985"/>
      <c r="U2592" s="985"/>
      <c r="V2592" s="985"/>
      <c r="W2592" s="985"/>
    </row>
    <row r="2593" ht="22.5" hidden="1" customHeight="1">
      <c r="B2593" s="992"/>
      <c r="C2593" s="992"/>
      <c r="D2593" s="1004">
        <f>sumif('الواردات'!H:H,A2593,'الواردات'!L:L)</f>
        <v>0</v>
      </c>
      <c r="E2593" s="999"/>
      <c r="F2593" s="999"/>
      <c r="H2593" s="985"/>
      <c r="I2593" s="985"/>
      <c r="J2593" s="985"/>
      <c r="K2593" s="985"/>
      <c r="L2593" s="985"/>
      <c r="M2593" s="985"/>
      <c r="N2593" s="985"/>
      <c r="P2593" s="985"/>
      <c r="Q2593" s="985"/>
      <c r="R2593" s="985"/>
      <c r="S2593" s="985"/>
      <c r="T2593" s="985"/>
      <c r="U2593" s="985"/>
      <c r="V2593" s="985"/>
      <c r="W2593" s="985"/>
    </row>
    <row r="2594" ht="22.5" hidden="1" customHeight="1">
      <c r="B2594" s="992"/>
      <c r="C2594" s="992"/>
      <c r="D2594" s="1004">
        <f>sumif('الواردات'!H:H,A2594,'الواردات'!L:L)</f>
        <v>0</v>
      </c>
      <c r="E2594" s="999"/>
      <c r="F2594" s="999"/>
      <c r="H2594" s="985"/>
      <c r="I2594" s="985"/>
      <c r="J2594" s="985"/>
      <c r="K2594" s="985"/>
      <c r="L2594" s="985"/>
      <c r="M2594" s="985"/>
      <c r="N2594" s="985"/>
      <c r="P2594" s="985"/>
      <c r="Q2594" s="985"/>
      <c r="R2594" s="985"/>
      <c r="S2594" s="985"/>
      <c r="T2594" s="985"/>
      <c r="U2594" s="985"/>
      <c r="V2594" s="985"/>
      <c r="W2594" s="985"/>
    </row>
    <row r="2595" ht="22.5" hidden="1" customHeight="1">
      <c r="B2595" s="992"/>
      <c r="C2595" s="992"/>
      <c r="D2595" s="1004">
        <f>sumif('الواردات'!H:H,A2595,'الواردات'!L:L)</f>
        <v>0</v>
      </c>
      <c r="E2595" s="999"/>
      <c r="F2595" s="999"/>
      <c r="H2595" s="985"/>
      <c r="I2595" s="985"/>
      <c r="J2595" s="985"/>
      <c r="K2595" s="985"/>
      <c r="L2595" s="985"/>
      <c r="M2595" s="985"/>
      <c r="N2595" s="985"/>
      <c r="P2595" s="985"/>
      <c r="Q2595" s="985"/>
      <c r="R2595" s="985"/>
      <c r="S2595" s="985"/>
      <c r="T2595" s="985"/>
      <c r="U2595" s="985"/>
      <c r="V2595" s="985"/>
      <c r="W2595" s="985"/>
    </row>
    <row r="2596" ht="22.5" hidden="1" customHeight="1">
      <c r="B2596" s="992"/>
      <c r="C2596" s="992"/>
      <c r="D2596" s="1004">
        <f>sumif('الواردات'!H:H,A2596,'الواردات'!L:L)</f>
        <v>0</v>
      </c>
      <c r="E2596" s="999"/>
      <c r="F2596" s="999"/>
      <c r="H2596" s="985"/>
      <c r="I2596" s="985"/>
      <c r="J2596" s="985"/>
      <c r="K2596" s="985"/>
      <c r="L2596" s="985"/>
      <c r="M2596" s="985"/>
      <c r="N2596" s="985"/>
      <c r="P2596" s="985"/>
      <c r="Q2596" s="985"/>
      <c r="R2596" s="985"/>
      <c r="S2596" s="985"/>
      <c r="T2596" s="985"/>
      <c r="U2596" s="985"/>
      <c r="V2596" s="985"/>
      <c r="W2596" s="985"/>
    </row>
    <row r="2597" ht="22.5" hidden="1" customHeight="1">
      <c r="B2597" s="992"/>
      <c r="C2597" s="992"/>
      <c r="D2597" s="1004">
        <f>sumif('الواردات'!H:H,A2597,'الواردات'!L:L)</f>
        <v>0</v>
      </c>
      <c r="E2597" s="999"/>
      <c r="F2597" s="999"/>
      <c r="H2597" s="985"/>
      <c r="I2597" s="985"/>
      <c r="J2597" s="985"/>
      <c r="K2597" s="985"/>
      <c r="L2597" s="985"/>
      <c r="M2597" s="985"/>
      <c r="N2597" s="985"/>
      <c r="P2597" s="985"/>
      <c r="Q2597" s="985"/>
      <c r="R2597" s="985"/>
      <c r="S2597" s="985"/>
      <c r="T2597" s="985"/>
      <c r="U2597" s="985"/>
      <c r="V2597" s="985"/>
      <c r="W2597" s="985"/>
    </row>
    <row r="2598" ht="22.5" hidden="1" customHeight="1">
      <c r="B2598" s="992"/>
      <c r="C2598" s="992"/>
      <c r="D2598" s="1004">
        <f>sumif('الواردات'!H:H,A2598,'الواردات'!L:L)</f>
        <v>0</v>
      </c>
      <c r="E2598" s="999"/>
      <c r="F2598" s="999"/>
      <c r="H2598" s="985"/>
      <c r="I2598" s="985"/>
      <c r="J2598" s="985"/>
      <c r="K2598" s="985"/>
      <c r="L2598" s="985"/>
      <c r="M2598" s="985"/>
      <c r="N2598" s="985"/>
      <c r="P2598" s="985"/>
      <c r="Q2598" s="985"/>
      <c r="R2598" s="985"/>
      <c r="S2598" s="985"/>
      <c r="T2598" s="985"/>
      <c r="U2598" s="985"/>
      <c r="V2598" s="985"/>
      <c r="W2598" s="985"/>
    </row>
    <row r="2599" ht="22.5" hidden="1" customHeight="1">
      <c r="B2599" s="992"/>
      <c r="C2599" s="992"/>
      <c r="D2599" s="1004">
        <f>sumif('الواردات'!H:H,A2599,'الواردات'!L:L)</f>
        <v>0</v>
      </c>
      <c r="E2599" s="999"/>
      <c r="F2599" s="999"/>
      <c r="H2599" s="985"/>
      <c r="I2599" s="985"/>
      <c r="J2599" s="985"/>
      <c r="K2599" s="985"/>
      <c r="L2599" s="985"/>
      <c r="M2599" s="985"/>
      <c r="N2599" s="985"/>
      <c r="P2599" s="985"/>
      <c r="Q2599" s="985"/>
      <c r="R2599" s="985"/>
      <c r="S2599" s="985"/>
      <c r="T2599" s="985"/>
      <c r="U2599" s="985"/>
      <c r="V2599" s="985"/>
      <c r="W2599" s="985"/>
    </row>
    <row r="2600" ht="22.5" hidden="1" customHeight="1">
      <c r="B2600" s="992"/>
      <c r="C2600" s="992"/>
      <c r="D2600" s="1004">
        <f>sumif('الواردات'!H:H,A2600,'الواردات'!L:L)</f>
        <v>0</v>
      </c>
      <c r="E2600" s="999"/>
      <c r="F2600" s="999"/>
      <c r="H2600" s="985"/>
      <c r="I2600" s="985"/>
      <c r="J2600" s="985"/>
      <c r="K2600" s="985"/>
      <c r="L2600" s="985"/>
      <c r="M2600" s="985"/>
      <c r="N2600" s="985"/>
      <c r="P2600" s="985"/>
      <c r="Q2600" s="985"/>
      <c r="R2600" s="985"/>
      <c r="S2600" s="985"/>
      <c r="T2600" s="985"/>
      <c r="U2600" s="985"/>
      <c r="V2600" s="985"/>
      <c r="W2600" s="985"/>
    </row>
    <row r="2601" ht="22.5" hidden="1" customHeight="1">
      <c r="B2601" s="992"/>
      <c r="C2601" s="992"/>
      <c r="D2601" s="1004">
        <f>sumif('الواردات'!H:H,A2601,'الواردات'!L:L)</f>
        <v>0</v>
      </c>
      <c r="E2601" s="999"/>
      <c r="F2601" s="999"/>
      <c r="H2601" s="985"/>
      <c r="I2601" s="985"/>
      <c r="J2601" s="985"/>
      <c r="K2601" s="985"/>
      <c r="L2601" s="985"/>
      <c r="M2601" s="985"/>
      <c r="N2601" s="985"/>
      <c r="P2601" s="985"/>
      <c r="Q2601" s="985"/>
      <c r="R2601" s="985"/>
      <c r="S2601" s="985"/>
      <c r="T2601" s="985"/>
      <c r="U2601" s="985"/>
      <c r="V2601" s="985"/>
      <c r="W2601" s="985"/>
    </row>
    <row r="2602" ht="22.5" hidden="1" customHeight="1">
      <c r="B2602" s="992"/>
      <c r="C2602" s="992"/>
      <c r="D2602" s="1004">
        <f>sumif('الواردات'!H:H,A2602,'الواردات'!L:L)</f>
        <v>0</v>
      </c>
      <c r="E2602" s="999"/>
      <c r="F2602" s="999"/>
      <c r="H2602" s="985"/>
      <c r="I2602" s="985"/>
      <c r="J2602" s="985"/>
      <c r="K2602" s="985"/>
      <c r="L2602" s="985"/>
      <c r="M2602" s="985"/>
      <c r="N2602" s="985"/>
      <c r="P2602" s="985"/>
      <c r="Q2602" s="985"/>
      <c r="R2602" s="985"/>
      <c r="S2602" s="985"/>
      <c r="T2602" s="985"/>
      <c r="U2602" s="985"/>
      <c r="V2602" s="985"/>
      <c r="W2602" s="985"/>
    </row>
    <row r="2603" ht="22.5" hidden="1" customHeight="1">
      <c r="B2603" s="992"/>
      <c r="C2603" s="992"/>
      <c r="D2603" s="1004">
        <f>sumif('الواردات'!H:H,A2603,'الواردات'!L:L)</f>
        <v>0</v>
      </c>
      <c r="E2603" s="999"/>
      <c r="F2603" s="999"/>
      <c r="H2603" s="985"/>
      <c r="I2603" s="985"/>
      <c r="J2603" s="985"/>
      <c r="K2603" s="985"/>
      <c r="L2603" s="985"/>
      <c r="M2603" s="985"/>
      <c r="N2603" s="985"/>
      <c r="P2603" s="985"/>
      <c r="Q2603" s="985"/>
      <c r="R2603" s="985"/>
      <c r="S2603" s="985"/>
      <c r="T2603" s="985"/>
      <c r="U2603" s="985"/>
      <c r="V2603" s="985"/>
      <c r="W2603" s="985"/>
    </row>
    <row r="2604" ht="22.5" hidden="1" customHeight="1">
      <c r="B2604" s="992"/>
      <c r="C2604" s="992"/>
      <c r="D2604" s="1004">
        <f>sumif('الواردات'!H:H,A2604,'الواردات'!L:L)</f>
        <v>0</v>
      </c>
      <c r="E2604" s="999"/>
      <c r="F2604" s="999"/>
      <c r="H2604" s="985"/>
      <c r="I2604" s="985"/>
      <c r="J2604" s="985"/>
      <c r="K2604" s="985"/>
      <c r="L2604" s="985"/>
      <c r="M2604" s="985"/>
      <c r="N2604" s="985"/>
      <c r="P2604" s="985"/>
      <c r="Q2604" s="985"/>
      <c r="R2604" s="985"/>
      <c r="S2604" s="985"/>
      <c r="T2604" s="985"/>
      <c r="U2604" s="985"/>
      <c r="V2604" s="985"/>
      <c r="W2604" s="985"/>
    </row>
    <row r="2605" ht="22.5" hidden="1" customHeight="1">
      <c r="B2605" s="992"/>
      <c r="C2605" s="992"/>
      <c r="D2605" s="1004">
        <f>sumif('الواردات'!H:H,A2605,'الواردات'!L:L)</f>
        <v>0</v>
      </c>
      <c r="E2605" s="999"/>
      <c r="F2605" s="999"/>
      <c r="H2605" s="985"/>
      <c r="I2605" s="985"/>
      <c r="J2605" s="985"/>
      <c r="K2605" s="985"/>
      <c r="L2605" s="985"/>
      <c r="M2605" s="985"/>
      <c r="N2605" s="985"/>
      <c r="P2605" s="985"/>
      <c r="Q2605" s="985"/>
      <c r="R2605" s="985"/>
      <c r="S2605" s="985"/>
      <c r="T2605" s="985"/>
      <c r="U2605" s="985"/>
      <c r="V2605" s="985"/>
      <c r="W2605" s="985"/>
    </row>
    <row r="2606" ht="22.5" hidden="1" customHeight="1">
      <c r="B2606" s="992"/>
      <c r="C2606" s="992"/>
      <c r="D2606" s="1004">
        <f>sumif('الواردات'!H:H,A2606,'الواردات'!L:L)</f>
        <v>0</v>
      </c>
      <c r="E2606" s="999"/>
      <c r="F2606" s="999"/>
      <c r="H2606" s="985"/>
      <c r="I2606" s="985"/>
      <c r="J2606" s="985"/>
      <c r="K2606" s="985"/>
      <c r="L2606" s="985"/>
      <c r="M2606" s="985"/>
      <c r="N2606" s="985"/>
      <c r="P2606" s="985"/>
      <c r="Q2606" s="985"/>
      <c r="R2606" s="985"/>
      <c r="S2606" s="985"/>
      <c r="T2606" s="985"/>
      <c r="U2606" s="985"/>
      <c r="V2606" s="985"/>
      <c r="W2606" s="985"/>
    </row>
    <row r="2607" ht="22.5" hidden="1" customHeight="1">
      <c r="B2607" s="992"/>
      <c r="C2607" s="992"/>
      <c r="D2607" s="1004">
        <f>sumif('الواردات'!H:H,A2607,'الواردات'!L:L)</f>
        <v>0</v>
      </c>
      <c r="E2607" s="999"/>
      <c r="F2607" s="999"/>
      <c r="H2607" s="985"/>
      <c r="I2607" s="985"/>
      <c r="J2607" s="985"/>
      <c r="K2607" s="985"/>
      <c r="L2607" s="985"/>
      <c r="M2607" s="985"/>
      <c r="N2607" s="985"/>
      <c r="P2607" s="985"/>
      <c r="Q2607" s="985"/>
      <c r="R2607" s="985"/>
      <c r="S2607" s="985"/>
      <c r="T2607" s="985"/>
      <c r="U2607" s="985"/>
      <c r="V2607" s="985"/>
      <c r="W2607" s="985"/>
    </row>
    <row r="2608" ht="22.5" hidden="1" customHeight="1">
      <c r="B2608" s="992"/>
      <c r="C2608" s="992"/>
      <c r="D2608" s="1004">
        <f>sumif('الواردات'!H:H,A2608,'الواردات'!L:L)</f>
        <v>0</v>
      </c>
      <c r="E2608" s="999"/>
      <c r="F2608" s="999"/>
      <c r="H2608" s="985"/>
      <c r="I2608" s="985"/>
      <c r="J2608" s="985"/>
      <c r="K2608" s="985"/>
      <c r="L2608" s="985"/>
      <c r="M2608" s="985"/>
      <c r="N2608" s="985"/>
      <c r="P2608" s="985"/>
      <c r="Q2608" s="985"/>
      <c r="R2608" s="985"/>
      <c r="S2608" s="985"/>
      <c r="T2608" s="985"/>
      <c r="U2608" s="985"/>
      <c r="V2608" s="985"/>
      <c r="W2608" s="985"/>
    </row>
    <row r="2609" ht="22.5" hidden="1" customHeight="1">
      <c r="B2609" s="992"/>
      <c r="C2609" s="992"/>
      <c r="D2609" s="1004">
        <f>sumif('الواردات'!H:H,A2609,'الواردات'!L:L)</f>
        <v>0</v>
      </c>
      <c r="E2609" s="999"/>
      <c r="F2609" s="999"/>
      <c r="H2609" s="985"/>
      <c r="I2609" s="985"/>
      <c r="J2609" s="985"/>
      <c r="K2609" s="985"/>
      <c r="L2609" s="985"/>
      <c r="M2609" s="985"/>
      <c r="N2609" s="985"/>
      <c r="P2609" s="985"/>
      <c r="Q2609" s="985"/>
      <c r="R2609" s="985"/>
      <c r="S2609" s="985"/>
      <c r="T2609" s="985"/>
      <c r="U2609" s="985"/>
      <c r="V2609" s="985"/>
      <c r="W2609" s="985"/>
    </row>
    <row r="2610" ht="22.5" hidden="1" customHeight="1">
      <c r="B2610" s="992"/>
      <c r="C2610" s="992"/>
      <c r="D2610" s="1004">
        <f>sumif('الواردات'!H:H,A2610,'الواردات'!L:L)</f>
        <v>0</v>
      </c>
      <c r="E2610" s="999"/>
      <c r="F2610" s="999"/>
      <c r="H2610" s="985"/>
      <c r="I2610" s="985"/>
      <c r="J2610" s="985"/>
      <c r="K2610" s="985"/>
      <c r="L2610" s="985"/>
      <c r="M2610" s="985"/>
      <c r="N2610" s="985"/>
      <c r="P2610" s="985"/>
      <c r="Q2610" s="985"/>
      <c r="R2610" s="985"/>
      <c r="S2610" s="985"/>
      <c r="T2610" s="985"/>
      <c r="U2610" s="985"/>
      <c r="V2610" s="985"/>
      <c r="W2610" s="985"/>
    </row>
    <row r="2611" ht="22.5" hidden="1" customHeight="1">
      <c r="B2611" s="992"/>
      <c r="C2611" s="992"/>
      <c r="D2611" s="1004">
        <f>sumif('الواردات'!H:H,A2611,'الواردات'!L:L)</f>
        <v>0</v>
      </c>
      <c r="E2611" s="999"/>
      <c r="F2611" s="999"/>
      <c r="H2611" s="985"/>
      <c r="I2611" s="985"/>
      <c r="J2611" s="985"/>
      <c r="K2611" s="985"/>
      <c r="L2611" s="985"/>
      <c r="M2611" s="985"/>
      <c r="N2611" s="985"/>
      <c r="P2611" s="985"/>
      <c r="Q2611" s="985"/>
      <c r="R2611" s="985"/>
      <c r="S2611" s="985"/>
      <c r="T2611" s="985"/>
      <c r="U2611" s="985"/>
      <c r="V2611" s="985"/>
      <c r="W2611" s="985"/>
    </row>
    <row r="2612" ht="22.5" hidden="1" customHeight="1">
      <c r="B2612" s="992"/>
      <c r="C2612" s="992"/>
      <c r="D2612" s="1004">
        <f>sumif('الواردات'!H:H,A2612,'الواردات'!L:L)</f>
        <v>0</v>
      </c>
      <c r="E2612" s="999"/>
      <c r="F2612" s="999"/>
      <c r="H2612" s="985"/>
      <c r="I2612" s="985"/>
      <c r="J2612" s="985"/>
      <c r="K2612" s="985"/>
      <c r="L2612" s="985"/>
      <c r="M2612" s="985"/>
      <c r="N2612" s="985"/>
      <c r="P2612" s="985"/>
      <c r="Q2612" s="985"/>
      <c r="R2612" s="985"/>
      <c r="S2612" s="985"/>
      <c r="T2612" s="985"/>
      <c r="U2612" s="985"/>
      <c r="V2612" s="985"/>
      <c r="W2612" s="985"/>
    </row>
    <row r="2613" ht="22.5" hidden="1" customHeight="1">
      <c r="B2613" s="992"/>
      <c r="C2613" s="992"/>
      <c r="D2613" s="1004">
        <f>sumif('الواردات'!H:H,A2613,'الواردات'!L:L)</f>
        <v>0</v>
      </c>
      <c r="E2613" s="999"/>
      <c r="F2613" s="999"/>
      <c r="H2613" s="985"/>
      <c r="I2613" s="985"/>
      <c r="J2613" s="985"/>
      <c r="K2613" s="985"/>
      <c r="L2613" s="985"/>
      <c r="M2613" s="985"/>
      <c r="N2613" s="985"/>
      <c r="P2613" s="985"/>
      <c r="Q2613" s="985"/>
      <c r="R2613" s="985"/>
      <c r="S2613" s="985"/>
      <c r="T2613" s="985"/>
      <c r="U2613" s="985"/>
      <c r="V2613" s="985"/>
      <c r="W2613" s="985"/>
    </row>
    <row r="2614" ht="22.5" hidden="1" customHeight="1">
      <c r="B2614" s="992"/>
      <c r="C2614" s="992"/>
      <c r="D2614" s="1004">
        <f>sumif('الواردات'!H:H,A2614,'الواردات'!L:L)</f>
        <v>0</v>
      </c>
      <c r="E2614" s="999"/>
      <c r="F2614" s="999"/>
      <c r="H2614" s="985"/>
      <c r="I2614" s="985"/>
      <c r="J2614" s="985"/>
      <c r="K2614" s="985"/>
      <c r="L2614" s="985"/>
      <c r="M2614" s="985"/>
      <c r="N2614" s="985"/>
      <c r="P2614" s="985"/>
      <c r="Q2614" s="985"/>
      <c r="R2614" s="985"/>
      <c r="S2614" s="985"/>
      <c r="T2614" s="985"/>
      <c r="U2614" s="985"/>
      <c r="V2614" s="985"/>
      <c r="W2614" s="985"/>
    </row>
    <row r="2615" ht="22.5" hidden="1" customHeight="1">
      <c r="B2615" s="992"/>
      <c r="C2615" s="992"/>
      <c r="D2615" s="1004">
        <f>sumif('الواردات'!H:H,A2615,'الواردات'!L:L)</f>
        <v>0</v>
      </c>
      <c r="E2615" s="999"/>
      <c r="F2615" s="999"/>
      <c r="H2615" s="985"/>
      <c r="I2615" s="985"/>
      <c r="J2615" s="985"/>
      <c r="K2615" s="985"/>
      <c r="L2615" s="985"/>
      <c r="M2615" s="985"/>
      <c r="N2615" s="985"/>
      <c r="P2615" s="985"/>
      <c r="Q2615" s="985"/>
      <c r="R2615" s="985"/>
      <c r="S2615" s="985"/>
      <c r="T2615" s="985"/>
      <c r="U2615" s="985"/>
      <c r="V2615" s="985"/>
      <c r="W2615" s="985"/>
    </row>
    <row r="2616" ht="22.5" hidden="1" customHeight="1">
      <c r="B2616" s="992"/>
      <c r="C2616" s="992"/>
      <c r="D2616" s="1004">
        <f>sumif('الواردات'!H:H,A2616,'الواردات'!L:L)</f>
        <v>0</v>
      </c>
      <c r="E2616" s="999"/>
      <c r="F2616" s="999"/>
      <c r="H2616" s="985"/>
      <c r="I2616" s="985"/>
      <c r="J2616" s="985"/>
      <c r="K2616" s="985"/>
      <c r="L2616" s="985"/>
      <c r="M2616" s="985"/>
      <c r="N2616" s="985"/>
      <c r="P2616" s="985"/>
      <c r="Q2616" s="985"/>
      <c r="R2616" s="985"/>
      <c r="S2616" s="985"/>
      <c r="T2616" s="985"/>
      <c r="U2616" s="985"/>
      <c r="V2616" s="985"/>
      <c r="W2616" s="985"/>
    </row>
    <row r="2617" ht="22.5" hidden="1" customHeight="1">
      <c r="B2617" s="992"/>
      <c r="C2617" s="992"/>
      <c r="D2617" s="1004">
        <f>sumif('الواردات'!H:H,A2617,'الواردات'!L:L)</f>
        <v>0</v>
      </c>
      <c r="E2617" s="999"/>
      <c r="F2617" s="999"/>
      <c r="H2617" s="985"/>
      <c r="I2617" s="985"/>
      <c r="J2617" s="985"/>
      <c r="K2617" s="985"/>
      <c r="L2617" s="985"/>
      <c r="M2617" s="985"/>
      <c r="N2617" s="985"/>
      <c r="P2617" s="985"/>
      <c r="Q2617" s="985"/>
      <c r="R2617" s="985"/>
      <c r="S2617" s="985"/>
      <c r="T2617" s="985"/>
      <c r="U2617" s="985"/>
      <c r="V2617" s="985"/>
      <c r="W2617" s="985"/>
    </row>
    <row r="2618" ht="22.5" hidden="1" customHeight="1">
      <c r="B2618" s="992"/>
      <c r="C2618" s="992"/>
      <c r="D2618" s="1004">
        <f>sumif('الواردات'!H:H,A2618,'الواردات'!L:L)</f>
        <v>0</v>
      </c>
      <c r="E2618" s="999"/>
      <c r="F2618" s="999"/>
      <c r="H2618" s="985"/>
      <c r="I2618" s="985"/>
      <c r="J2618" s="985"/>
      <c r="K2618" s="985"/>
      <c r="L2618" s="985"/>
      <c r="M2618" s="985"/>
      <c r="N2618" s="985"/>
      <c r="P2618" s="985"/>
      <c r="Q2618" s="985"/>
      <c r="R2618" s="985"/>
      <c r="S2618" s="985"/>
      <c r="T2618" s="985"/>
      <c r="U2618" s="985"/>
      <c r="V2618" s="985"/>
      <c r="W2618" s="985"/>
    </row>
    <row r="2619" ht="22.5" hidden="1" customHeight="1">
      <c r="B2619" s="992"/>
      <c r="C2619" s="992"/>
      <c r="D2619" s="1004">
        <f>sumif('الواردات'!H:H,A2619,'الواردات'!L:L)</f>
        <v>0</v>
      </c>
      <c r="E2619" s="999"/>
      <c r="F2619" s="999"/>
      <c r="H2619" s="985"/>
      <c r="I2619" s="985"/>
      <c r="J2619" s="985"/>
      <c r="K2619" s="985"/>
      <c r="L2619" s="985"/>
      <c r="M2619" s="985"/>
      <c r="N2619" s="985"/>
      <c r="P2619" s="985"/>
      <c r="Q2619" s="985"/>
      <c r="R2619" s="985"/>
      <c r="S2619" s="985"/>
      <c r="T2619" s="985"/>
      <c r="U2619" s="985"/>
      <c r="V2619" s="985"/>
      <c r="W2619" s="985"/>
    </row>
    <row r="2620" ht="22.5" hidden="1" customHeight="1">
      <c r="B2620" s="992"/>
      <c r="C2620" s="992"/>
      <c r="D2620" s="1004">
        <f>sumif('الواردات'!H:H,A2620,'الواردات'!L:L)</f>
        <v>0</v>
      </c>
      <c r="E2620" s="999"/>
      <c r="F2620" s="999"/>
      <c r="H2620" s="985"/>
      <c r="I2620" s="985"/>
      <c r="J2620" s="985"/>
      <c r="K2620" s="985"/>
      <c r="L2620" s="985"/>
      <c r="M2620" s="985"/>
      <c r="N2620" s="985"/>
      <c r="P2620" s="985"/>
      <c r="Q2620" s="985"/>
      <c r="R2620" s="985"/>
      <c r="S2620" s="985"/>
      <c r="T2620" s="985"/>
      <c r="U2620" s="985"/>
      <c r="V2620" s="985"/>
      <c r="W2620" s="985"/>
    </row>
    <row r="2621" ht="22.5" hidden="1" customHeight="1">
      <c r="B2621" s="992"/>
      <c r="C2621" s="992"/>
      <c r="D2621" s="1004">
        <f>sumif('الواردات'!H:H,A2621,'الواردات'!L:L)</f>
        <v>0</v>
      </c>
      <c r="E2621" s="999"/>
      <c r="F2621" s="999"/>
      <c r="H2621" s="985"/>
      <c r="I2621" s="985"/>
      <c r="J2621" s="985"/>
      <c r="K2621" s="985"/>
      <c r="L2621" s="985"/>
      <c r="M2621" s="985"/>
      <c r="N2621" s="985"/>
      <c r="P2621" s="985"/>
      <c r="Q2621" s="985"/>
      <c r="R2621" s="985"/>
      <c r="S2621" s="985"/>
      <c r="T2621" s="985"/>
      <c r="U2621" s="985"/>
      <c r="V2621" s="985"/>
      <c r="W2621" s="985"/>
    </row>
    <row r="2622" ht="22.5" hidden="1" customHeight="1">
      <c r="B2622" s="992"/>
      <c r="C2622" s="992"/>
      <c r="D2622" s="1004">
        <f>sumif('الواردات'!H:H,A2622,'الواردات'!L:L)</f>
        <v>0</v>
      </c>
      <c r="E2622" s="999"/>
      <c r="F2622" s="999"/>
      <c r="H2622" s="985"/>
      <c r="I2622" s="985"/>
      <c r="J2622" s="985"/>
      <c r="K2622" s="985"/>
      <c r="L2622" s="985"/>
      <c r="M2622" s="985"/>
      <c r="N2622" s="985"/>
      <c r="P2622" s="985"/>
      <c r="Q2622" s="985"/>
      <c r="R2622" s="985"/>
      <c r="S2622" s="985"/>
      <c r="T2622" s="985"/>
      <c r="U2622" s="985"/>
      <c r="V2622" s="985"/>
      <c r="W2622" s="985"/>
    </row>
    <row r="2623" ht="22.5" hidden="1" customHeight="1">
      <c r="B2623" s="992"/>
      <c r="C2623" s="992"/>
      <c r="D2623" s="1004">
        <f>sumif('الواردات'!H:H,A2623,'الواردات'!L:L)</f>
        <v>0</v>
      </c>
      <c r="E2623" s="999"/>
      <c r="F2623" s="999"/>
      <c r="H2623" s="985"/>
      <c r="I2623" s="985"/>
      <c r="J2623" s="985"/>
      <c r="K2623" s="985"/>
      <c r="L2623" s="985"/>
      <c r="M2623" s="985"/>
      <c r="N2623" s="985"/>
      <c r="P2623" s="985"/>
      <c r="Q2623" s="985"/>
      <c r="R2623" s="985"/>
      <c r="S2623" s="985"/>
      <c r="T2623" s="985"/>
      <c r="U2623" s="985"/>
      <c r="V2623" s="985"/>
      <c r="W2623" s="985"/>
    </row>
    <row r="2624" ht="22.5" hidden="1" customHeight="1">
      <c r="B2624" s="992"/>
      <c r="C2624" s="992"/>
      <c r="D2624" s="1004">
        <f>sumif('الواردات'!H:H,A2624,'الواردات'!L:L)</f>
        <v>0</v>
      </c>
      <c r="E2624" s="999"/>
      <c r="F2624" s="999"/>
      <c r="H2624" s="985"/>
      <c r="I2624" s="985"/>
      <c r="J2624" s="985"/>
      <c r="K2624" s="985"/>
      <c r="L2624" s="985"/>
      <c r="M2624" s="985"/>
      <c r="N2624" s="985"/>
      <c r="P2624" s="985"/>
      <c r="Q2624" s="985"/>
      <c r="R2624" s="985"/>
      <c r="S2624" s="985"/>
      <c r="T2624" s="985"/>
      <c r="U2624" s="985"/>
      <c r="V2624" s="985"/>
      <c r="W2624" s="985"/>
    </row>
    <row r="2625" ht="22.5" hidden="1" customHeight="1">
      <c r="B2625" s="992"/>
      <c r="C2625" s="992"/>
      <c r="D2625" s="1004">
        <f>sumif('الواردات'!H:H,A2625,'الواردات'!L:L)</f>
        <v>0</v>
      </c>
      <c r="E2625" s="999"/>
      <c r="F2625" s="999"/>
      <c r="H2625" s="985"/>
      <c r="I2625" s="985"/>
      <c r="J2625" s="985"/>
      <c r="K2625" s="985"/>
      <c r="L2625" s="985"/>
      <c r="M2625" s="985"/>
      <c r="N2625" s="985"/>
      <c r="P2625" s="985"/>
      <c r="Q2625" s="985"/>
      <c r="R2625" s="985"/>
      <c r="S2625" s="985"/>
      <c r="T2625" s="985"/>
      <c r="U2625" s="985"/>
      <c r="V2625" s="985"/>
      <c r="W2625" s="985"/>
    </row>
    <row r="2626" ht="22.5" hidden="1" customHeight="1">
      <c r="B2626" s="992"/>
      <c r="C2626" s="992"/>
      <c r="D2626" s="1004">
        <f>sumif('الواردات'!H:H,A2626,'الواردات'!L:L)</f>
        <v>0</v>
      </c>
      <c r="E2626" s="999"/>
      <c r="F2626" s="999"/>
      <c r="H2626" s="985"/>
      <c r="I2626" s="985"/>
      <c r="J2626" s="985"/>
      <c r="K2626" s="985"/>
      <c r="L2626" s="985"/>
      <c r="M2626" s="985"/>
      <c r="N2626" s="985"/>
      <c r="P2626" s="985"/>
      <c r="Q2626" s="985"/>
      <c r="R2626" s="985"/>
      <c r="S2626" s="985"/>
      <c r="T2626" s="985"/>
      <c r="U2626" s="985"/>
      <c r="V2626" s="985"/>
      <c r="W2626" s="985"/>
    </row>
    <row r="2627" ht="22.5" hidden="1" customHeight="1">
      <c r="B2627" s="992"/>
      <c r="C2627" s="992"/>
      <c r="D2627" s="1004">
        <f>sumif('الواردات'!H:H,A2627,'الواردات'!L:L)</f>
        <v>0</v>
      </c>
      <c r="E2627" s="999"/>
      <c r="F2627" s="999"/>
      <c r="H2627" s="985"/>
      <c r="I2627" s="985"/>
      <c r="J2627" s="985"/>
      <c r="K2627" s="985"/>
      <c r="L2627" s="985"/>
      <c r="M2627" s="985"/>
      <c r="N2627" s="985"/>
      <c r="P2627" s="985"/>
      <c r="Q2627" s="985"/>
      <c r="R2627" s="985"/>
      <c r="S2627" s="985"/>
      <c r="T2627" s="985"/>
      <c r="U2627" s="985"/>
      <c r="V2627" s="985"/>
      <c r="W2627" s="985"/>
    </row>
    <row r="2628" ht="22.5" hidden="1" customHeight="1">
      <c r="B2628" s="992"/>
      <c r="C2628" s="992"/>
      <c r="D2628" s="1004">
        <f>sumif('الواردات'!H:H,A2628,'الواردات'!L:L)</f>
        <v>0</v>
      </c>
      <c r="E2628" s="999"/>
      <c r="F2628" s="999"/>
      <c r="H2628" s="985"/>
      <c r="I2628" s="985"/>
      <c r="J2628" s="985"/>
      <c r="K2628" s="985"/>
      <c r="L2628" s="985"/>
      <c r="M2628" s="985"/>
      <c r="N2628" s="985"/>
      <c r="P2628" s="985"/>
      <c r="Q2628" s="985"/>
      <c r="R2628" s="985"/>
      <c r="S2628" s="985"/>
      <c r="T2628" s="985"/>
      <c r="U2628" s="985"/>
      <c r="V2628" s="985"/>
      <c r="W2628" s="985"/>
    </row>
    <row r="2629" ht="22.5" hidden="1" customHeight="1">
      <c r="B2629" s="992"/>
      <c r="C2629" s="992"/>
      <c r="D2629" s="1004">
        <f>sumif('الواردات'!H:H,A2629,'الواردات'!L:L)</f>
        <v>0</v>
      </c>
      <c r="E2629" s="999"/>
      <c r="F2629" s="999"/>
      <c r="H2629" s="985"/>
      <c r="I2629" s="985"/>
      <c r="J2629" s="985"/>
      <c r="K2629" s="985"/>
      <c r="L2629" s="985"/>
      <c r="M2629" s="985"/>
      <c r="N2629" s="985"/>
      <c r="P2629" s="985"/>
      <c r="Q2629" s="985"/>
      <c r="R2629" s="985"/>
      <c r="S2629" s="985"/>
      <c r="T2629" s="985"/>
      <c r="U2629" s="985"/>
      <c r="V2629" s="985"/>
      <c r="W2629" s="985"/>
    </row>
    <row r="2630" ht="22.5" hidden="1" customHeight="1">
      <c r="B2630" s="992"/>
      <c r="C2630" s="992"/>
      <c r="D2630" s="1004">
        <f>sumif('الواردات'!H:H,A2630,'الواردات'!L:L)</f>
        <v>0</v>
      </c>
      <c r="E2630" s="999"/>
      <c r="F2630" s="999"/>
      <c r="H2630" s="985"/>
      <c r="I2630" s="985"/>
      <c r="J2630" s="985"/>
      <c r="K2630" s="985"/>
      <c r="L2630" s="985"/>
      <c r="M2630" s="985"/>
      <c r="N2630" s="985"/>
      <c r="P2630" s="985"/>
      <c r="Q2630" s="985"/>
      <c r="R2630" s="985"/>
      <c r="S2630" s="985"/>
      <c r="T2630" s="985"/>
      <c r="U2630" s="985"/>
      <c r="V2630" s="985"/>
      <c r="W2630" s="985"/>
    </row>
    <row r="2631" ht="22.5" hidden="1" customHeight="1">
      <c r="B2631" s="992"/>
      <c r="C2631" s="992"/>
      <c r="D2631" s="1004">
        <f>sumif('الواردات'!H:H,A2631,'الواردات'!L:L)</f>
        <v>0</v>
      </c>
      <c r="E2631" s="999"/>
      <c r="F2631" s="999"/>
      <c r="H2631" s="985"/>
      <c r="I2631" s="985"/>
      <c r="J2631" s="985"/>
      <c r="K2631" s="985"/>
      <c r="L2631" s="985"/>
      <c r="M2631" s="985"/>
      <c r="N2631" s="985"/>
      <c r="P2631" s="985"/>
      <c r="Q2631" s="985"/>
      <c r="R2631" s="985"/>
      <c r="S2631" s="985"/>
      <c r="T2631" s="985"/>
      <c r="U2631" s="985"/>
      <c r="V2631" s="985"/>
      <c r="W2631" s="985"/>
    </row>
    <row r="2632" ht="22.5" hidden="1" customHeight="1">
      <c r="B2632" s="992"/>
      <c r="C2632" s="992"/>
      <c r="D2632" s="1004">
        <f>sumif('الواردات'!H:H,A2632,'الواردات'!L:L)</f>
        <v>0</v>
      </c>
      <c r="E2632" s="999"/>
      <c r="F2632" s="999"/>
      <c r="H2632" s="985"/>
      <c r="I2632" s="985"/>
      <c r="J2632" s="985"/>
      <c r="K2632" s="985"/>
      <c r="L2632" s="985"/>
      <c r="M2632" s="985"/>
      <c r="N2632" s="985"/>
      <c r="P2632" s="985"/>
      <c r="Q2632" s="985"/>
      <c r="R2632" s="985"/>
      <c r="S2632" s="985"/>
      <c r="T2632" s="985"/>
      <c r="U2632" s="985"/>
      <c r="V2632" s="985"/>
      <c r="W2632" s="985"/>
    </row>
    <row r="2633" ht="22.5" hidden="1" customHeight="1">
      <c r="B2633" s="992"/>
      <c r="C2633" s="992"/>
      <c r="D2633" s="1004">
        <f>sumif('الواردات'!H:H,A2633,'الواردات'!L:L)</f>
        <v>0</v>
      </c>
      <c r="E2633" s="999"/>
      <c r="F2633" s="999"/>
      <c r="H2633" s="985"/>
      <c r="I2633" s="985"/>
      <c r="J2633" s="985"/>
      <c r="K2633" s="985"/>
      <c r="L2633" s="985"/>
      <c r="M2633" s="985"/>
      <c r="N2633" s="985"/>
      <c r="P2633" s="985"/>
      <c r="Q2633" s="985"/>
      <c r="R2633" s="985"/>
      <c r="S2633" s="985"/>
      <c r="T2633" s="985"/>
      <c r="U2633" s="985"/>
      <c r="V2633" s="985"/>
      <c r="W2633" s="985"/>
    </row>
    <row r="2634" ht="22.5" hidden="1" customHeight="1">
      <c r="B2634" s="992"/>
      <c r="C2634" s="992"/>
      <c r="D2634" s="1004">
        <f>sumif('الواردات'!H:H,A2634,'الواردات'!L:L)</f>
        <v>0</v>
      </c>
      <c r="E2634" s="999"/>
      <c r="F2634" s="999"/>
      <c r="H2634" s="985"/>
      <c r="I2634" s="985"/>
      <c r="J2634" s="985"/>
      <c r="K2634" s="985"/>
      <c r="L2634" s="985"/>
      <c r="M2634" s="985"/>
      <c r="N2634" s="985"/>
      <c r="P2634" s="985"/>
      <c r="Q2634" s="985"/>
      <c r="R2634" s="985"/>
      <c r="S2634" s="985"/>
      <c r="T2634" s="985"/>
      <c r="U2634" s="985"/>
      <c r="V2634" s="985"/>
      <c r="W2634" s="985"/>
    </row>
    <row r="2635" ht="22.5" hidden="1" customHeight="1">
      <c r="B2635" s="992"/>
      <c r="C2635" s="992"/>
      <c r="D2635" s="1004">
        <f>sumif('الواردات'!H:H,A2635,'الواردات'!L:L)</f>
        <v>0</v>
      </c>
      <c r="E2635" s="999"/>
      <c r="F2635" s="999"/>
      <c r="H2635" s="985"/>
      <c r="I2635" s="985"/>
      <c r="J2635" s="985"/>
      <c r="K2635" s="985"/>
      <c r="L2635" s="985"/>
      <c r="M2635" s="985"/>
      <c r="N2635" s="985"/>
      <c r="P2635" s="985"/>
      <c r="Q2635" s="985"/>
      <c r="R2635" s="985"/>
      <c r="S2635" s="985"/>
      <c r="T2635" s="985"/>
      <c r="U2635" s="985"/>
      <c r="V2635" s="985"/>
      <c r="W2635" s="985"/>
    </row>
    <row r="2636" ht="22.5" hidden="1" customHeight="1">
      <c r="B2636" s="992"/>
      <c r="C2636" s="992"/>
      <c r="D2636" s="1004">
        <f>sumif('الواردات'!H:H,A2636,'الواردات'!L:L)</f>
        <v>0</v>
      </c>
      <c r="E2636" s="999"/>
      <c r="F2636" s="999"/>
      <c r="H2636" s="985"/>
      <c r="I2636" s="985"/>
      <c r="J2636" s="985"/>
      <c r="K2636" s="985"/>
      <c r="L2636" s="985"/>
      <c r="M2636" s="985"/>
      <c r="N2636" s="985"/>
      <c r="P2636" s="985"/>
      <c r="Q2636" s="985"/>
      <c r="R2636" s="985"/>
      <c r="S2636" s="985"/>
      <c r="T2636" s="985"/>
      <c r="U2636" s="985"/>
      <c r="V2636" s="985"/>
      <c r="W2636" s="985"/>
    </row>
    <row r="2637" ht="22.5" hidden="1" customHeight="1">
      <c r="B2637" s="992"/>
      <c r="C2637" s="992"/>
      <c r="D2637" s="1004">
        <f>sumif('الواردات'!H:H,A2637,'الواردات'!L:L)</f>
        <v>0</v>
      </c>
      <c r="E2637" s="999"/>
      <c r="F2637" s="999"/>
      <c r="H2637" s="985"/>
      <c r="I2637" s="985"/>
      <c r="J2637" s="985"/>
      <c r="K2637" s="985"/>
      <c r="L2637" s="985"/>
      <c r="M2637" s="985"/>
      <c r="N2637" s="985"/>
      <c r="P2637" s="985"/>
      <c r="Q2637" s="985"/>
      <c r="R2637" s="985"/>
      <c r="S2637" s="985"/>
      <c r="T2637" s="985"/>
      <c r="U2637" s="985"/>
      <c r="V2637" s="985"/>
      <c r="W2637" s="985"/>
    </row>
    <row r="2638" ht="22.5" hidden="1" customHeight="1">
      <c r="B2638" s="992"/>
      <c r="C2638" s="992"/>
      <c r="D2638" s="1004">
        <f>sumif('الواردات'!H:H,A2638,'الواردات'!L:L)</f>
        <v>0</v>
      </c>
      <c r="E2638" s="999"/>
      <c r="F2638" s="999"/>
      <c r="H2638" s="985"/>
      <c r="I2638" s="985"/>
      <c r="J2638" s="985"/>
      <c r="K2638" s="985"/>
      <c r="L2638" s="985"/>
      <c r="M2638" s="985"/>
      <c r="N2638" s="985"/>
      <c r="P2638" s="985"/>
      <c r="Q2638" s="985"/>
      <c r="R2638" s="985"/>
      <c r="S2638" s="985"/>
      <c r="T2638" s="985"/>
      <c r="U2638" s="985"/>
      <c r="V2638" s="985"/>
      <c r="W2638" s="985"/>
    </row>
    <row r="2639" ht="22.5" hidden="1" customHeight="1">
      <c r="B2639" s="992"/>
      <c r="C2639" s="992"/>
      <c r="D2639" s="1004">
        <f>sumif('الواردات'!H:H,A2639,'الواردات'!L:L)</f>
        <v>0</v>
      </c>
      <c r="E2639" s="999"/>
      <c r="F2639" s="999"/>
      <c r="H2639" s="985"/>
      <c r="I2639" s="985"/>
      <c r="J2639" s="985"/>
      <c r="K2639" s="985"/>
      <c r="L2639" s="985"/>
      <c r="M2639" s="985"/>
      <c r="N2639" s="985"/>
      <c r="P2639" s="985"/>
      <c r="Q2639" s="985"/>
      <c r="R2639" s="985"/>
      <c r="S2639" s="985"/>
      <c r="T2639" s="985"/>
      <c r="U2639" s="985"/>
      <c r="V2639" s="985"/>
      <c r="W2639" s="985"/>
    </row>
    <row r="2640" ht="22.5" hidden="1" customHeight="1">
      <c r="B2640" s="992"/>
      <c r="C2640" s="992"/>
      <c r="D2640" s="1004">
        <f>sumif('الواردات'!H:H,A2640,'الواردات'!L:L)</f>
        <v>0</v>
      </c>
      <c r="E2640" s="999"/>
      <c r="F2640" s="999"/>
      <c r="H2640" s="985"/>
      <c r="I2640" s="985"/>
      <c r="J2640" s="985"/>
      <c r="K2640" s="985"/>
      <c r="L2640" s="985"/>
      <c r="M2640" s="985"/>
      <c r="N2640" s="985"/>
      <c r="P2640" s="985"/>
      <c r="Q2640" s="985"/>
      <c r="R2640" s="985"/>
      <c r="S2640" s="985"/>
      <c r="T2640" s="985"/>
      <c r="U2640" s="985"/>
      <c r="V2640" s="985"/>
      <c r="W2640" s="985"/>
    </row>
    <row r="2641" ht="22.5" hidden="1" customHeight="1">
      <c r="B2641" s="992"/>
      <c r="C2641" s="992"/>
      <c r="D2641" s="1004">
        <f>sumif('الواردات'!H:H,A2641,'الواردات'!L:L)</f>
        <v>0</v>
      </c>
      <c r="E2641" s="999"/>
      <c r="F2641" s="999"/>
      <c r="H2641" s="985"/>
      <c r="I2641" s="985"/>
      <c r="J2641" s="985"/>
      <c r="K2641" s="985"/>
      <c r="L2641" s="985"/>
      <c r="M2641" s="985"/>
      <c r="N2641" s="985"/>
      <c r="P2641" s="985"/>
      <c r="Q2641" s="985"/>
      <c r="R2641" s="985"/>
      <c r="S2641" s="985"/>
      <c r="T2641" s="985"/>
      <c r="U2641" s="985"/>
      <c r="V2641" s="985"/>
      <c r="W2641" s="985"/>
    </row>
    <row r="2642" ht="22.5" hidden="1" customHeight="1">
      <c r="B2642" s="992"/>
      <c r="C2642" s="992"/>
      <c r="D2642" s="1004">
        <f>sumif('الواردات'!H:H,A2642,'الواردات'!L:L)</f>
        <v>0</v>
      </c>
      <c r="E2642" s="999"/>
      <c r="F2642" s="999"/>
      <c r="H2642" s="985"/>
      <c r="I2642" s="985"/>
      <c r="J2642" s="985"/>
      <c r="K2642" s="985"/>
      <c r="L2642" s="985"/>
      <c r="M2642" s="985"/>
      <c r="N2642" s="985"/>
      <c r="P2642" s="985"/>
      <c r="Q2642" s="985"/>
      <c r="R2642" s="985"/>
      <c r="S2642" s="985"/>
      <c r="T2642" s="985"/>
      <c r="U2642" s="985"/>
      <c r="V2642" s="985"/>
      <c r="W2642" s="985"/>
    </row>
    <row r="2643" ht="22.5" hidden="1" customHeight="1">
      <c r="B2643" s="992"/>
      <c r="C2643" s="992"/>
      <c r="D2643" s="1004">
        <f>sumif('الواردات'!H:H,A2643,'الواردات'!L:L)</f>
        <v>0</v>
      </c>
      <c r="E2643" s="999"/>
      <c r="F2643" s="999"/>
      <c r="H2643" s="985"/>
      <c r="I2643" s="985"/>
      <c r="J2643" s="985"/>
      <c r="K2643" s="985"/>
      <c r="L2643" s="985"/>
      <c r="M2643" s="985"/>
      <c r="N2643" s="985"/>
      <c r="P2643" s="985"/>
      <c r="Q2643" s="985"/>
      <c r="R2643" s="985"/>
      <c r="S2643" s="985"/>
      <c r="T2643" s="985"/>
      <c r="U2643" s="985"/>
      <c r="V2643" s="985"/>
      <c r="W2643" s="985"/>
    </row>
    <row r="2644" ht="22.5" hidden="1" customHeight="1">
      <c r="B2644" s="992"/>
      <c r="C2644" s="992"/>
      <c r="D2644" s="1004">
        <f>sumif('الواردات'!H:H,A2644,'الواردات'!L:L)</f>
        <v>0</v>
      </c>
      <c r="E2644" s="999"/>
      <c r="F2644" s="999"/>
      <c r="H2644" s="985"/>
      <c r="I2644" s="985"/>
      <c r="J2644" s="985"/>
      <c r="K2644" s="985"/>
      <c r="L2644" s="985"/>
      <c r="M2644" s="985"/>
      <c r="N2644" s="985"/>
      <c r="P2644" s="985"/>
      <c r="Q2644" s="985"/>
      <c r="R2644" s="985"/>
      <c r="S2644" s="985"/>
      <c r="T2644" s="985"/>
      <c r="U2644" s="985"/>
      <c r="V2644" s="985"/>
      <c r="W2644" s="985"/>
    </row>
    <row r="2645" ht="22.5" hidden="1" customHeight="1">
      <c r="B2645" s="992"/>
      <c r="C2645" s="992"/>
      <c r="D2645" s="1004">
        <f>sumif('الواردات'!H:H,A2645,'الواردات'!L:L)</f>
        <v>0</v>
      </c>
      <c r="E2645" s="999"/>
      <c r="F2645" s="999"/>
      <c r="H2645" s="985"/>
      <c r="I2645" s="985"/>
      <c r="J2645" s="985"/>
      <c r="K2645" s="985"/>
      <c r="L2645" s="985"/>
      <c r="M2645" s="985"/>
      <c r="N2645" s="985"/>
      <c r="P2645" s="985"/>
      <c r="Q2645" s="985"/>
      <c r="R2645" s="985"/>
      <c r="S2645" s="985"/>
      <c r="T2645" s="985"/>
      <c r="U2645" s="985"/>
      <c r="V2645" s="985"/>
      <c r="W2645" s="985"/>
    </row>
    <row r="2646" ht="22.5" hidden="1" customHeight="1">
      <c r="B2646" s="992"/>
      <c r="C2646" s="992"/>
      <c r="D2646" s="1004">
        <f>sumif('الواردات'!H:H,A2646,'الواردات'!L:L)</f>
        <v>0</v>
      </c>
      <c r="E2646" s="999"/>
      <c r="F2646" s="999"/>
      <c r="H2646" s="985"/>
      <c r="I2646" s="985"/>
      <c r="J2646" s="985"/>
      <c r="K2646" s="985"/>
      <c r="L2646" s="985"/>
      <c r="M2646" s="985"/>
      <c r="N2646" s="985"/>
      <c r="P2646" s="985"/>
      <c r="Q2646" s="985"/>
      <c r="R2646" s="985"/>
      <c r="S2646" s="985"/>
      <c r="T2646" s="985"/>
      <c r="U2646" s="985"/>
      <c r="V2646" s="985"/>
      <c r="W2646" s="985"/>
    </row>
    <row r="2647" ht="22.5" hidden="1" customHeight="1">
      <c r="B2647" s="992"/>
      <c r="C2647" s="992"/>
      <c r="D2647" s="1004">
        <f>sumif('الواردات'!H:H,A2647,'الواردات'!L:L)</f>
        <v>0</v>
      </c>
      <c r="E2647" s="999"/>
      <c r="F2647" s="999"/>
      <c r="H2647" s="985"/>
      <c r="I2647" s="985"/>
      <c r="J2647" s="985"/>
      <c r="K2647" s="985"/>
      <c r="L2647" s="985"/>
      <c r="M2647" s="985"/>
      <c r="N2647" s="985"/>
      <c r="P2647" s="985"/>
      <c r="Q2647" s="985"/>
      <c r="R2647" s="985"/>
      <c r="S2647" s="985"/>
      <c r="T2647" s="985"/>
      <c r="U2647" s="985"/>
      <c r="V2647" s="985"/>
      <c r="W2647" s="985"/>
    </row>
    <row r="2648" ht="22.5" hidden="1" customHeight="1">
      <c r="B2648" s="992"/>
      <c r="C2648" s="992"/>
      <c r="D2648" s="1004">
        <f>sumif('الواردات'!H:H,A2648,'الواردات'!L:L)</f>
        <v>0</v>
      </c>
      <c r="E2648" s="999"/>
      <c r="F2648" s="999"/>
      <c r="H2648" s="985"/>
      <c r="I2648" s="985"/>
      <c r="J2648" s="985"/>
      <c r="K2648" s="985"/>
      <c r="L2648" s="985"/>
      <c r="M2648" s="985"/>
      <c r="N2648" s="985"/>
      <c r="P2648" s="985"/>
      <c r="Q2648" s="985"/>
      <c r="R2648" s="985"/>
      <c r="S2648" s="985"/>
      <c r="T2648" s="985"/>
      <c r="U2648" s="985"/>
      <c r="V2648" s="985"/>
      <c r="W2648" s="985"/>
    </row>
    <row r="2649" ht="22.5" hidden="1" customHeight="1">
      <c r="B2649" s="992"/>
      <c r="C2649" s="992"/>
      <c r="D2649" s="1004">
        <f>sumif('الواردات'!H:H,A2649,'الواردات'!L:L)</f>
        <v>0</v>
      </c>
      <c r="E2649" s="999"/>
      <c r="F2649" s="999"/>
      <c r="H2649" s="985"/>
      <c r="I2649" s="985"/>
      <c r="J2649" s="985"/>
      <c r="K2649" s="985"/>
      <c r="L2649" s="985"/>
      <c r="M2649" s="985"/>
      <c r="N2649" s="985"/>
      <c r="P2649" s="985"/>
      <c r="Q2649" s="985"/>
      <c r="R2649" s="985"/>
      <c r="S2649" s="985"/>
      <c r="T2649" s="985"/>
      <c r="U2649" s="985"/>
      <c r="V2649" s="985"/>
      <c r="W2649" s="985"/>
    </row>
    <row r="2650" ht="22.5" hidden="1" customHeight="1">
      <c r="B2650" s="992"/>
      <c r="C2650" s="992"/>
      <c r="D2650" s="1004">
        <f>sumif('الواردات'!H:H,A2650,'الواردات'!L:L)</f>
        <v>0</v>
      </c>
      <c r="E2650" s="999"/>
      <c r="F2650" s="999"/>
      <c r="H2650" s="985"/>
      <c r="I2650" s="985"/>
      <c r="J2650" s="985"/>
      <c r="K2650" s="985"/>
      <c r="L2650" s="985"/>
      <c r="M2650" s="985"/>
      <c r="N2650" s="985"/>
      <c r="P2650" s="985"/>
      <c r="Q2650" s="985"/>
      <c r="R2650" s="985"/>
      <c r="S2650" s="985"/>
      <c r="T2650" s="985"/>
      <c r="U2650" s="985"/>
      <c r="V2650" s="985"/>
      <c r="W2650" s="985"/>
    </row>
    <row r="2651" ht="22.5" hidden="1" customHeight="1">
      <c r="B2651" s="992"/>
      <c r="C2651" s="992"/>
      <c r="D2651" s="1004">
        <f>sumif('الواردات'!H:H,A2651,'الواردات'!L:L)</f>
        <v>0</v>
      </c>
      <c r="E2651" s="999"/>
      <c r="F2651" s="999"/>
      <c r="H2651" s="985"/>
      <c r="I2651" s="985"/>
      <c r="J2651" s="985"/>
      <c r="K2651" s="985"/>
      <c r="L2651" s="985"/>
      <c r="M2651" s="985"/>
      <c r="N2651" s="985"/>
      <c r="P2651" s="985"/>
      <c r="Q2651" s="985"/>
      <c r="R2651" s="985"/>
      <c r="S2651" s="985"/>
      <c r="T2651" s="985"/>
      <c r="U2651" s="985"/>
      <c r="V2651" s="985"/>
      <c r="W2651" s="985"/>
    </row>
    <row r="2652" ht="22.5" hidden="1" customHeight="1">
      <c r="B2652" s="992"/>
      <c r="C2652" s="992"/>
      <c r="D2652" s="1004">
        <f>sumif('الواردات'!H:H,A2652,'الواردات'!L:L)</f>
        <v>0</v>
      </c>
      <c r="E2652" s="999"/>
      <c r="F2652" s="999"/>
      <c r="H2652" s="985"/>
      <c r="I2652" s="985"/>
      <c r="J2652" s="985"/>
      <c r="K2652" s="985"/>
      <c r="L2652" s="985"/>
      <c r="M2652" s="985"/>
      <c r="N2652" s="985"/>
      <c r="P2652" s="985"/>
      <c r="Q2652" s="985"/>
      <c r="R2652" s="985"/>
      <c r="S2652" s="985"/>
      <c r="T2652" s="985"/>
      <c r="U2652" s="985"/>
      <c r="V2652" s="985"/>
      <c r="W2652" s="985"/>
    </row>
    <row r="2653" ht="22.5" hidden="1" customHeight="1">
      <c r="B2653" s="992"/>
      <c r="C2653" s="992"/>
      <c r="D2653" s="1004">
        <f>sumif('الواردات'!H:H,A2653,'الواردات'!L:L)</f>
        <v>0</v>
      </c>
      <c r="E2653" s="999"/>
      <c r="F2653" s="999"/>
      <c r="H2653" s="985"/>
      <c r="I2653" s="985"/>
      <c r="J2653" s="985"/>
      <c r="K2653" s="985"/>
      <c r="L2653" s="985"/>
      <c r="M2653" s="985"/>
      <c r="N2653" s="985"/>
      <c r="P2653" s="985"/>
      <c r="Q2653" s="985"/>
      <c r="R2653" s="985"/>
      <c r="S2653" s="985"/>
      <c r="T2653" s="985"/>
      <c r="U2653" s="985"/>
      <c r="V2653" s="985"/>
      <c r="W2653" s="985"/>
    </row>
    <row r="2654" ht="22.5" hidden="1" customHeight="1">
      <c r="B2654" s="992"/>
      <c r="C2654" s="992"/>
      <c r="D2654" s="1004">
        <f>sumif('الواردات'!H:H,A2654,'الواردات'!L:L)</f>
        <v>0</v>
      </c>
      <c r="E2654" s="999"/>
      <c r="F2654" s="999"/>
      <c r="H2654" s="985"/>
      <c r="I2654" s="985"/>
      <c r="J2654" s="985"/>
      <c r="K2654" s="985"/>
      <c r="L2654" s="985"/>
      <c r="M2654" s="985"/>
      <c r="N2654" s="985"/>
      <c r="P2654" s="985"/>
      <c r="Q2654" s="985"/>
      <c r="R2654" s="985"/>
      <c r="S2654" s="985"/>
      <c r="T2654" s="985"/>
      <c r="U2654" s="985"/>
      <c r="V2654" s="985"/>
      <c r="W2654" s="985"/>
    </row>
    <row r="2655" ht="22.5" hidden="1" customHeight="1">
      <c r="B2655" s="992"/>
      <c r="C2655" s="992"/>
      <c r="D2655" s="1004">
        <f>sumif('الواردات'!H:H,A2655,'الواردات'!L:L)</f>
        <v>0</v>
      </c>
      <c r="E2655" s="999"/>
      <c r="F2655" s="999"/>
      <c r="H2655" s="985"/>
      <c r="I2655" s="985"/>
      <c r="J2655" s="985"/>
      <c r="K2655" s="985"/>
      <c r="L2655" s="985"/>
      <c r="M2655" s="985"/>
      <c r="N2655" s="985"/>
      <c r="P2655" s="985"/>
      <c r="Q2655" s="985"/>
      <c r="R2655" s="985"/>
      <c r="S2655" s="985"/>
      <c r="T2655" s="985"/>
      <c r="U2655" s="985"/>
      <c r="V2655" s="985"/>
      <c r="W2655" s="985"/>
    </row>
    <row r="2656" ht="22.5" hidden="1" customHeight="1">
      <c r="B2656" s="992"/>
      <c r="C2656" s="992"/>
      <c r="D2656" s="1004">
        <f>sumif('الواردات'!H:H,A2656,'الواردات'!L:L)</f>
        <v>0</v>
      </c>
      <c r="E2656" s="999"/>
      <c r="F2656" s="999"/>
      <c r="H2656" s="985"/>
      <c r="I2656" s="985"/>
      <c r="J2656" s="985"/>
      <c r="K2656" s="985"/>
      <c r="L2656" s="985"/>
      <c r="M2656" s="985"/>
      <c r="N2656" s="985"/>
      <c r="P2656" s="985"/>
      <c r="Q2656" s="985"/>
      <c r="R2656" s="985"/>
      <c r="S2656" s="985"/>
      <c r="T2656" s="985"/>
      <c r="U2656" s="985"/>
      <c r="V2656" s="985"/>
      <c r="W2656" s="985"/>
    </row>
    <row r="2657" ht="22.5" hidden="1" customHeight="1">
      <c r="B2657" s="992"/>
      <c r="C2657" s="992"/>
      <c r="D2657" s="1004">
        <f>sumif('الواردات'!H:H,A2657,'الواردات'!L:L)</f>
        <v>0</v>
      </c>
      <c r="E2657" s="999"/>
      <c r="F2657" s="999"/>
      <c r="H2657" s="985"/>
      <c r="I2657" s="985"/>
      <c r="J2657" s="985"/>
      <c r="K2657" s="985"/>
      <c r="L2657" s="985"/>
      <c r="M2657" s="985"/>
      <c r="N2657" s="985"/>
      <c r="P2657" s="985"/>
      <c r="Q2657" s="985"/>
      <c r="R2657" s="985"/>
      <c r="S2657" s="985"/>
      <c r="T2657" s="985"/>
      <c r="U2657" s="985"/>
      <c r="V2657" s="985"/>
      <c r="W2657" s="985"/>
    </row>
    <row r="2658" ht="22.5" hidden="1" customHeight="1">
      <c r="B2658" s="992"/>
      <c r="C2658" s="992"/>
      <c r="D2658" s="1004">
        <f>sumif('الواردات'!H:H,A2658,'الواردات'!L:L)</f>
        <v>0</v>
      </c>
      <c r="E2658" s="999"/>
      <c r="F2658" s="999"/>
      <c r="H2658" s="985"/>
      <c r="I2658" s="985"/>
      <c r="J2658" s="985"/>
      <c r="K2658" s="985"/>
      <c r="L2658" s="985"/>
      <c r="M2658" s="985"/>
      <c r="N2658" s="985"/>
      <c r="P2658" s="985"/>
      <c r="Q2658" s="985"/>
      <c r="R2658" s="985"/>
      <c r="S2658" s="985"/>
      <c r="T2658" s="985"/>
      <c r="U2658" s="985"/>
      <c r="V2658" s="985"/>
      <c r="W2658" s="985"/>
    </row>
    <row r="2659" ht="22.5" hidden="1" customHeight="1">
      <c r="B2659" s="992"/>
      <c r="C2659" s="992"/>
      <c r="D2659" s="1004">
        <f>sumif('الواردات'!H:H,A2659,'الواردات'!L:L)</f>
        <v>0</v>
      </c>
      <c r="E2659" s="999"/>
      <c r="F2659" s="999"/>
      <c r="H2659" s="985"/>
      <c r="I2659" s="985"/>
      <c r="J2659" s="985"/>
      <c r="K2659" s="985"/>
      <c r="L2659" s="985"/>
      <c r="M2659" s="985"/>
      <c r="N2659" s="985"/>
      <c r="P2659" s="985"/>
      <c r="Q2659" s="985"/>
      <c r="R2659" s="985"/>
      <c r="S2659" s="985"/>
      <c r="T2659" s="985"/>
      <c r="U2659" s="985"/>
      <c r="V2659" s="985"/>
      <c r="W2659" s="985"/>
    </row>
    <row r="2660" ht="22.5" hidden="1" customHeight="1">
      <c r="B2660" s="992"/>
      <c r="C2660" s="992"/>
      <c r="D2660" s="1004">
        <f>sumif('الواردات'!H:H,A2660,'الواردات'!L:L)</f>
        <v>0</v>
      </c>
      <c r="E2660" s="999"/>
      <c r="F2660" s="999"/>
      <c r="H2660" s="985"/>
      <c r="I2660" s="985"/>
      <c r="J2660" s="985"/>
      <c r="K2660" s="985"/>
      <c r="L2660" s="985"/>
      <c r="M2660" s="985"/>
      <c r="N2660" s="985"/>
      <c r="P2660" s="985"/>
      <c r="Q2660" s="985"/>
      <c r="R2660" s="985"/>
      <c r="S2660" s="985"/>
      <c r="T2660" s="985"/>
      <c r="U2660" s="985"/>
      <c r="V2660" s="985"/>
      <c r="W2660" s="985"/>
    </row>
    <row r="2661" ht="22.5" hidden="1" customHeight="1">
      <c r="B2661" s="992"/>
      <c r="C2661" s="992"/>
      <c r="D2661" s="1004">
        <f>sumif('الواردات'!H:H,A2661,'الواردات'!L:L)</f>
        <v>0</v>
      </c>
      <c r="E2661" s="999"/>
      <c r="F2661" s="999"/>
      <c r="H2661" s="985"/>
      <c r="I2661" s="985"/>
      <c r="J2661" s="985"/>
      <c r="K2661" s="985"/>
      <c r="L2661" s="985"/>
      <c r="M2661" s="985"/>
      <c r="N2661" s="985"/>
      <c r="P2661" s="985"/>
      <c r="Q2661" s="985"/>
      <c r="R2661" s="985"/>
      <c r="S2661" s="985"/>
      <c r="T2661" s="985"/>
      <c r="U2661" s="985"/>
      <c r="V2661" s="985"/>
      <c r="W2661" s="985"/>
    </row>
    <row r="2662" ht="22.5" hidden="1" customHeight="1">
      <c r="B2662" s="992"/>
      <c r="C2662" s="992"/>
      <c r="D2662" s="1004">
        <f>sumif('الواردات'!H:H,A2662,'الواردات'!L:L)</f>
        <v>0</v>
      </c>
      <c r="E2662" s="999"/>
      <c r="F2662" s="999"/>
      <c r="H2662" s="985"/>
      <c r="I2662" s="985"/>
      <c r="J2662" s="985"/>
      <c r="K2662" s="985"/>
      <c r="L2662" s="985"/>
      <c r="M2662" s="985"/>
      <c r="N2662" s="985"/>
      <c r="P2662" s="985"/>
      <c r="Q2662" s="985"/>
      <c r="R2662" s="985"/>
      <c r="S2662" s="985"/>
      <c r="T2662" s="985"/>
      <c r="U2662" s="985"/>
      <c r="V2662" s="985"/>
      <c r="W2662" s="985"/>
    </row>
    <row r="2663" ht="22.5" hidden="1" customHeight="1">
      <c r="B2663" s="992"/>
      <c r="C2663" s="992"/>
      <c r="D2663" s="1004">
        <f>sumif('الواردات'!H:H,A2663,'الواردات'!L:L)</f>
        <v>0</v>
      </c>
      <c r="E2663" s="999"/>
      <c r="F2663" s="999"/>
      <c r="H2663" s="985"/>
      <c r="I2663" s="985"/>
      <c r="J2663" s="985"/>
      <c r="K2663" s="985"/>
      <c r="L2663" s="985"/>
      <c r="M2663" s="985"/>
      <c r="N2663" s="985"/>
      <c r="P2663" s="985"/>
      <c r="Q2663" s="985"/>
      <c r="R2663" s="985"/>
      <c r="S2663" s="985"/>
      <c r="T2663" s="985"/>
      <c r="U2663" s="985"/>
      <c r="V2663" s="985"/>
      <c r="W2663" s="985"/>
    </row>
    <row r="2664" ht="22.5" hidden="1" customHeight="1">
      <c r="B2664" s="992"/>
      <c r="C2664" s="992"/>
      <c r="D2664" s="1004">
        <f>sumif('الواردات'!H:H,A2664,'الواردات'!L:L)</f>
        <v>0</v>
      </c>
      <c r="E2664" s="999"/>
      <c r="F2664" s="999"/>
      <c r="H2664" s="985"/>
      <c r="I2664" s="985"/>
      <c r="J2664" s="985"/>
      <c r="K2664" s="985"/>
      <c r="L2664" s="985"/>
      <c r="M2664" s="985"/>
      <c r="N2664" s="985"/>
      <c r="P2664" s="985"/>
      <c r="Q2664" s="985"/>
      <c r="R2664" s="985"/>
      <c r="S2664" s="985"/>
      <c r="T2664" s="985"/>
      <c r="U2664" s="985"/>
      <c r="V2664" s="985"/>
      <c r="W2664" s="985"/>
    </row>
    <row r="2665" ht="22.5" hidden="1" customHeight="1">
      <c r="B2665" s="992"/>
      <c r="C2665" s="992"/>
      <c r="D2665" s="1004">
        <f>sumif('الواردات'!H:H,A2665,'الواردات'!L:L)</f>
        <v>0</v>
      </c>
      <c r="E2665" s="999"/>
      <c r="F2665" s="999"/>
      <c r="H2665" s="985"/>
      <c r="I2665" s="985"/>
      <c r="J2665" s="985"/>
      <c r="K2665" s="985"/>
      <c r="L2665" s="985"/>
      <c r="M2665" s="985"/>
      <c r="N2665" s="985"/>
      <c r="P2665" s="985"/>
      <c r="Q2665" s="985"/>
      <c r="R2665" s="985"/>
      <c r="S2665" s="985"/>
      <c r="T2665" s="985"/>
      <c r="U2665" s="985"/>
      <c r="V2665" s="985"/>
      <c r="W2665" s="985"/>
    </row>
    <row r="2666" ht="22.5" hidden="1" customHeight="1">
      <c r="B2666" s="992"/>
      <c r="C2666" s="992"/>
      <c r="D2666" s="1004">
        <f>sumif('الواردات'!H:H,A2666,'الواردات'!L:L)</f>
        <v>0</v>
      </c>
      <c r="E2666" s="999"/>
      <c r="F2666" s="999"/>
      <c r="H2666" s="985"/>
      <c r="I2666" s="985"/>
      <c r="J2666" s="985"/>
      <c r="K2666" s="985"/>
      <c r="L2666" s="985"/>
      <c r="M2666" s="985"/>
      <c r="N2666" s="985"/>
      <c r="P2666" s="985"/>
      <c r="Q2666" s="985"/>
      <c r="R2666" s="985"/>
      <c r="S2666" s="985"/>
      <c r="T2666" s="985"/>
      <c r="U2666" s="985"/>
      <c r="V2666" s="985"/>
      <c r="W2666" s="985"/>
    </row>
    <row r="2667" ht="22.5" hidden="1" customHeight="1">
      <c r="B2667" s="992"/>
      <c r="C2667" s="992"/>
      <c r="D2667" s="1004">
        <f>sumif('الواردات'!H:H,A2667,'الواردات'!L:L)</f>
        <v>0</v>
      </c>
      <c r="E2667" s="999"/>
      <c r="F2667" s="999"/>
      <c r="H2667" s="985"/>
      <c r="I2667" s="985"/>
      <c r="J2667" s="985"/>
      <c r="K2667" s="985"/>
      <c r="L2667" s="985"/>
      <c r="M2667" s="985"/>
      <c r="N2667" s="985"/>
      <c r="P2667" s="985"/>
      <c r="Q2667" s="985"/>
      <c r="R2667" s="985"/>
      <c r="S2667" s="985"/>
      <c r="T2667" s="985"/>
      <c r="U2667" s="985"/>
      <c r="V2667" s="985"/>
      <c r="W2667" s="985"/>
    </row>
    <row r="2668" ht="22.5" hidden="1" customHeight="1">
      <c r="B2668" s="992"/>
      <c r="C2668" s="992"/>
      <c r="D2668" s="1004">
        <f>sumif('الواردات'!H:H,A2668,'الواردات'!L:L)</f>
        <v>0</v>
      </c>
      <c r="E2668" s="999"/>
      <c r="F2668" s="999"/>
      <c r="H2668" s="985"/>
      <c r="I2668" s="985"/>
      <c r="J2668" s="985"/>
      <c r="K2668" s="985"/>
      <c r="L2668" s="985"/>
      <c r="M2668" s="985"/>
      <c r="N2668" s="985"/>
      <c r="P2668" s="985"/>
      <c r="Q2668" s="985"/>
      <c r="R2668" s="985"/>
      <c r="S2668" s="985"/>
      <c r="T2668" s="985"/>
      <c r="U2668" s="985"/>
      <c r="V2668" s="985"/>
      <c r="W2668" s="985"/>
    </row>
    <row r="2669" ht="22.5" hidden="1" customHeight="1">
      <c r="B2669" s="992"/>
      <c r="C2669" s="992"/>
      <c r="D2669" s="1004">
        <f>sumif('الواردات'!H:H,A2669,'الواردات'!L:L)</f>
        <v>0</v>
      </c>
      <c r="E2669" s="999"/>
      <c r="F2669" s="999"/>
      <c r="H2669" s="985"/>
      <c r="I2669" s="985"/>
      <c r="J2669" s="985"/>
      <c r="K2669" s="985"/>
      <c r="L2669" s="985"/>
      <c r="M2669" s="985"/>
      <c r="N2669" s="985"/>
      <c r="P2669" s="985"/>
      <c r="Q2669" s="985"/>
      <c r="R2669" s="985"/>
      <c r="S2669" s="985"/>
      <c r="T2669" s="985"/>
      <c r="U2669" s="985"/>
      <c r="V2669" s="985"/>
      <c r="W2669" s="985"/>
    </row>
    <row r="2670" ht="22.5" hidden="1" customHeight="1">
      <c r="B2670" s="992"/>
      <c r="C2670" s="992"/>
      <c r="D2670" s="1004">
        <f>sumif('الواردات'!H:H,A2670,'الواردات'!L:L)</f>
        <v>0</v>
      </c>
      <c r="E2670" s="999"/>
      <c r="F2670" s="999"/>
      <c r="H2670" s="985"/>
      <c r="I2670" s="985"/>
      <c r="J2670" s="985"/>
      <c r="K2670" s="985"/>
      <c r="L2670" s="985"/>
      <c r="M2670" s="985"/>
      <c r="N2670" s="985"/>
      <c r="P2670" s="985"/>
      <c r="Q2670" s="985"/>
      <c r="R2670" s="985"/>
      <c r="S2670" s="985"/>
      <c r="T2670" s="985"/>
      <c r="U2670" s="985"/>
      <c r="V2670" s="985"/>
      <c r="W2670" s="985"/>
    </row>
    <row r="2671" ht="22.5" hidden="1" customHeight="1">
      <c r="B2671" s="992"/>
      <c r="C2671" s="992"/>
      <c r="D2671" s="1004">
        <f>sumif('الواردات'!H:H,A2671,'الواردات'!L:L)</f>
        <v>0</v>
      </c>
      <c r="E2671" s="999"/>
      <c r="F2671" s="999"/>
      <c r="H2671" s="985"/>
      <c r="I2671" s="985"/>
      <c r="J2671" s="985"/>
      <c r="K2671" s="985"/>
      <c r="L2671" s="985"/>
      <c r="M2671" s="985"/>
      <c r="N2671" s="985"/>
      <c r="P2671" s="985"/>
      <c r="Q2671" s="985"/>
      <c r="R2671" s="985"/>
      <c r="S2671" s="985"/>
      <c r="T2671" s="985"/>
      <c r="U2671" s="985"/>
      <c r="V2671" s="985"/>
      <c r="W2671" s="985"/>
    </row>
    <row r="2672" ht="22.5" hidden="1" customHeight="1">
      <c r="B2672" s="992"/>
      <c r="C2672" s="992"/>
      <c r="D2672" s="1004">
        <f>sumif('الواردات'!H:H,A2672,'الواردات'!L:L)</f>
        <v>0</v>
      </c>
      <c r="E2672" s="999"/>
      <c r="F2672" s="999"/>
      <c r="H2672" s="985"/>
      <c r="I2672" s="985"/>
      <c r="J2672" s="985"/>
      <c r="K2672" s="985"/>
      <c r="L2672" s="985"/>
      <c r="M2672" s="985"/>
      <c r="N2672" s="985"/>
      <c r="P2672" s="985"/>
      <c r="Q2672" s="985"/>
      <c r="R2672" s="985"/>
      <c r="S2672" s="985"/>
      <c r="T2672" s="985"/>
      <c r="U2672" s="985"/>
      <c r="V2672" s="985"/>
      <c r="W2672" s="985"/>
    </row>
    <row r="2673" ht="22.5" hidden="1" customHeight="1">
      <c r="B2673" s="992"/>
      <c r="C2673" s="992"/>
      <c r="D2673" s="1004">
        <f>sumif('الواردات'!H:H,A2673,'الواردات'!L:L)</f>
        <v>0</v>
      </c>
      <c r="E2673" s="999"/>
      <c r="F2673" s="999"/>
      <c r="H2673" s="985"/>
      <c r="I2673" s="985"/>
      <c r="J2673" s="985"/>
      <c r="K2673" s="985"/>
      <c r="L2673" s="985"/>
      <c r="M2673" s="985"/>
      <c r="N2673" s="985"/>
      <c r="P2673" s="985"/>
      <c r="Q2673" s="985"/>
      <c r="R2673" s="985"/>
      <c r="S2673" s="985"/>
      <c r="T2673" s="985"/>
      <c r="U2673" s="985"/>
      <c r="V2673" s="985"/>
      <c r="W2673" s="985"/>
    </row>
    <row r="2674" ht="22.5" hidden="1" customHeight="1">
      <c r="B2674" s="992"/>
      <c r="C2674" s="992"/>
      <c r="D2674" s="1004">
        <f>sumif('الواردات'!H:H,A2674,'الواردات'!L:L)</f>
        <v>0</v>
      </c>
      <c r="E2674" s="999"/>
      <c r="F2674" s="999"/>
      <c r="H2674" s="985"/>
      <c r="I2674" s="985"/>
      <c r="J2674" s="985"/>
      <c r="K2674" s="985"/>
      <c r="L2674" s="985"/>
      <c r="M2674" s="985"/>
      <c r="N2674" s="985"/>
      <c r="P2674" s="985"/>
      <c r="Q2674" s="985"/>
      <c r="R2674" s="985"/>
      <c r="S2674" s="985"/>
      <c r="T2674" s="985"/>
      <c r="U2674" s="985"/>
      <c r="V2674" s="985"/>
      <c r="W2674" s="985"/>
    </row>
    <row r="2675" ht="22.5" hidden="1" customHeight="1">
      <c r="B2675" s="992"/>
      <c r="C2675" s="992"/>
      <c r="D2675" s="1004">
        <f>sumif('الواردات'!H:H,A2675,'الواردات'!L:L)</f>
        <v>0</v>
      </c>
      <c r="E2675" s="999"/>
      <c r="F2675" s="999"/>
      <c r="H2675" s="985"/>
      <c r="I2675" s="985"/>
      <c r="J2675" s="985"/>
      <c r="K2675" s="985"/>
      <c r="L2675" s="985"/>
      <c r="M2675" s="985"/>
      <c r="N2675" s="985"/>
      <c r="P2675" s="985"/>
      <c r="Q2675" s="985"/>
      <c r="R2675" s="985"/>
      <c r="S2675" s="985"/>
      <c r="T2675" s="985"/>
      <c r="U2675" s="985"/>
      <c r="V2675" s="985"/>
      <c r="W2675" s="985"/>
    </row>
    <row r="2676" ht="22.5" hidden="1" customHeight="1">
      <c r="B2676" s="992"/>
      <c r="C2676" s="992"/>
      <c r="D2676" s="1004">
        <f>sumif('الواردات'!H:H,A2676,'الواردات'!L:L)</f>
        <v>0</v>
      </c>
      <c r="E2676" s="999"/>
      <c r="F2676" s="999"/>
      <c r="H2676" s="985"/>
      <c r="I2676" s="985"/>
      <c r="J2676" s="985"/>
      <c r="K2676" s="985"/>
      <c r="L2676" s="985"/>
      <c r="M2676" s="985"/>
      <c r="N2676" s="985"/>
      <c r="P2676" s="985"/>
      <c r="Q2676" s="985"/>
      <c r="R2676" s="985"/>
      <c r="S2676" s="985"/>
      <c r="T2676" s="985"/>
      <c r="U2676" s="985"/>
      <c r="V2676" s="985"/>
      <c r="W2676" s="985"/>
    </row>
    <row r="2677" ht="22.5" hidden="1" customHeight="1">
      <c r="B2677" s="992"/>
      <c r="C2677" s="992"/>
      <c r="D2677" s="1004">
        <f>sumif('الواردات'!H:H,A2677,'الواردات'!L:L)</f>
        <v>0</v>
      </c>
      <c r="E2677" s="999"/>
      <c r="F2677" s="999"/>
      <c r="H2677" s="985"/>
      <c r="I2677" s="985"/>
      <c r="J2677" s="985"/>
      <c r="K2677" s="985"/>
      <c r="L2677" s="985"/>
      <c r="M2677" s="985"/>
      <c r="N2677" s="985"/>
      <c r="P2677" s="985"/>
      <c r="Q2677" s="985"/>
      <c r="R2677" s="985"/>
      <c r="S2677" s="985"/>
      <c r="T2677" s="985"/>
      <c r="U2677" s="985"/>
      <c r="V2677" s="985"/>
      <c r="W2677" s="985"/>
    </row>
    <row r="2678" ht="22.5" hidden="1" customHeight="1">
      <c r="B2678" s="992"/>
      <c r="C2678" s="992"/>
      <c r="D2678" s="1004">
        <f>sumif('الواردات'!H:H,A2678,'الواردات'!L:L)</f>
        <v>0</v>
      </c>
      <c r="E2678" s="999"/>
      <c r="F2678" s="999"/>
      <c r="H2678" s="985"/>
      <c r="I2678" s="985"/>
      <c r="J2678" s="985"/>
      <c r="K2678" s="985"/>
      <c r="L2678" s="985"/>
      <c r="M2678" s="985"/>
      <c r="N2678" s="985"/>
      <c r="P2678" s="985"/>
      <c r="Q2678" s="985"/>
      <c r="R2678" s="985"/>
      <c r="S2678" s="985"/>
      <c r="T2678" s="985"/>
      <c r="U2678" s="985"/>
      <c r="V2678" s="985"/>
      <c r="W2678" s="985"/>
    </row>
    <row r="2679" ht="22.5" hidden="1" customHeight="1">
      <c r="B2679" s="992"/>
      <c r="C2679" s="992"/>
      <c r="D2679" s="1004">
        <f>sumif('الواردات'!H:H,A2679,'الواردات'!L:L)</f>
        <v>0</v>
      </c>
      <c r="E2679" s="999"/>
      <c r="F2679" s="999"/>
      <c r="H2679" s="985"/>
      <c r="I2679" s="985"/>
      <c r="J2679" s="985"/>
      <c r="K2679" s="985"/>
      <c r="L2679" s="985"/>
      <c r="M2679" s="985"/>
      <c r="N2679" s="985"/>
      <c r="P2679" s="985"/>
      <c r="Q2679" s="985"/>
      <c r="R2679" s="985"/>
      <c r="S2679" s="985"/>
      <c r="T2679" s="985"/>
      <c r="U2679" s="985"/>
      <c r="V2679" s="985"/>
      <c r="W2679" s="985"/>
    </row>
    <row r="2680" ht="22.5" hidden="1" customHeight="1">
      <c r="B2680" s="992"/>
      <c r="C2680" s="992"/>
      <c r="D2680" s="1004">
        <f>sumif('الواردات'!H:H,A2680,'الواردات'!L:L)</f>
        <v>0</v>
      </c>
      <c r="E2680" s="999"/>
      <c r="F2680" s="999"/>
      <c r="H2680" s="985"/>
      <c r="I2680" s="985"/>
      <c r="J2680" s="985"/>
      <c r="K2680" s="985"/>
      <c r="L2680" s="985"/>
      <c r="M2680" s="985"/>
      <c r="N2680" s="985"/>
      <c r="P2680" s="985"/>
      <c r="Q2680" s="985"/>
      <c r="R2680" s="985"/>
      <c r="S2680" s="985"/>
      <c r="T2680" s="985"/>
      <c r="U2680" s="985"/>
      <c r="V2680" s="985"/>
      <c r="W2680" s="985"/>
    </row>
    <row r="2681" ht="22.5" hidden="1" customHeight="1">
      <c r="B2681" s="992"/>
      <c r="C2681" s="992"/>
      <c r="D2681" s="1004">
        <f>sumif('الواردات'!H:H,A2681,'الواردات'!L:L)</f>
        <v>0</v>
      </c>
      <c r="E2681" s="999"/>
      <c r="F2681" s="999"/>
      <c r="H2681" s="985"/>
      <c r="I2681" s="985"/>
      <c r="J2681" s="985"/>
      <c r="K2681" s="985"/>
      <c r="L2681" s="985"/>
      <c r="M2681" s="985"/>
      <c r="N2681" s="985"/>
      <c r="P2681" s="985"/>
      <c r="Q2681" s="985"/>
      <c r="R2681" s="985"/>
      <c r="S2681" s="985"/>
      <c r="T2681" s="985"/>
      <c r="U2681" s="985"/>
      <c r="V2681" s="985"/>
      <c r="W2681" s="985"/>
    </row>
    <row r="2682" ht="22.5" hidden="1" customHeight="1">
      <c r="B2682" s="992"/>
      <c r="C2682" s="992"/>
      <c r="D2682" s="1004">
        <f>sumif('الواردات'!H:H,A2682,'الواردات'!L:L)</f>
        <v>0</v>
      </c>
      <c r="E2682" s="999"/>
      <c r="F2682" s="999"/>
      <c r="H2682" s="985"/>
      <c r="I2682" s="985"/>
      <c r="J2682" s="985"/>
      <c r="K2682" s="985"/>
      <c r="L2682" s="985"/>
      <c r="M2682" s="985"/>
      <c r="N2682" s="985"/>
      <c r="P2682" s="985"/>
      <c r="Q2682" s="985"/>
      <c r="R2682" s="985"/>
      <c r="S2682" s="985"/>
      <c r="T2682" s="985"/>
      <c r="U2682" s="985"/>
      <c r="V2682" s="985"/>
      <c r="W2682" s="985"/>
    </row>
    <row r="2683" ht="22.5" hidden="1" customHeight="1">
      <c r="B2683" s="992"/>
      <c r="C2683" s="992"/>
      <c r="D2683" s="1004">
        <f>sumif('الواردات'!H:H,A2683,'الواردات'!L:L)</f>
        <v>0</v>
      </c>
      <c r="E2683" s="999"/>
      <c r="F2683" s="999"/>
      <c r="H2683" s="985"/>
      <c r="I2683" s="985"/>
      <c r="J2683" s="985"/>
      <c r="K2683" s="985"/>
      <c r="L2683" s="985"/>
      <c r="M2683" s="985"/>
      <c r="N2683" s="985"/>
      <c r="P2683" s="985"/>
      <c r="Q2683" s="985"/>
      <c r="R2683" s="985"/>
      <c r="S2683" s="985"/>
      <c r="T2683" s="985"/>
      <c r="U2683" s="985"/>
      <c r="V2683" s="985"/>
      <c r="W2683" s="985"/>
    </row>
    <row r="2684" ht="22.5" hidden="1" customHeight="1">
      <c r="B2684" s="992"/>
      <c r="C2684" s="992"/>
      <c r="D2684" s="1004">
        <f>sumif('الواردات'!H:H,A2684,'الواردات'!L:L)</f>
        <v>0</v>
      </c>
      <c r="E2684" s="999"/>
      <c r="F2684" s="999"/>
      <c r="H2684" s="985"/>
      <c r="I2684" s="985"/>
      <c r="J2684" s="985"/>
      <c r="K2684" s="985"/>
      <c r="L2684" s="985"/>
      <c r="M2684" s="985"/>
      <c r="N2684" s="985"/>
      <c r="P2684" s="985"/>
      <c r="Q2684" s="985"/>
      <c r="R2684" s="985"/>
      <c r="S2684" s="985"/>
      <c r="T2684" s="985"/>
      <c r="U2684" s="985"/>
      <c r="V2684" s="985"/>
      <c r="W2684" s="985"/>
    </row>
    <row r="2685" ht="22.5" hidden="1" customHeight="1">
      <c r="B2685" s="992"/>
      <c r="C2685" s="992"/>
      <c r="D2685" s="1004">
        <f>sumif('الواردات'!H:H,A2685,'الواردات'!L:L)</f>
        <v>0</v>
      </c>
      <c r="E2685" s="999"/>
      <c r="F2685" s="999"/>
      <c r="H2685" s="985"/>
      <c r="I2685" s="985"/>
      <c r="J2685" s="985"/>
      <c r="K2685" s="985"/>
      <c r="L2685" s="985"/>
      <c r="M2685" s="985"/>
      <c r="N2685" s="985"/>
      <c r="P2685" s="985"/>
      <c r="Q2685" s="985"/>
      <c r="R2685" s="985"/>
      <c r="S2685" s="985"/>
      <c r="T2685" s="985"/>
      <c r="U2685" s="985"/>
      <c r="V2685" s="985"/>
      <c r="W2685" s="985"/>
    </row>
    <row r="2686" ht="22.5" hidden="1" customHeight="1">
      <c r="B2686" s="992"/>
      <c r="C2686" s="992"/>
      <c r="D2686" s="1004">
        <f>sumif('الواردات'!H:H,A2686,'الواردات'!L:L)</f>
        <v>0</v>
      </c>
      <c r="E2686" s="999"/>
      <c r="F2686" s="999"/>
      <c r="H2686" s="985"/>
      <c r="I2686" s="985"/>
      <c r="J2686" s="985"/>
      <c r="K2686" s="985"/>
      <c r="L2686" s="985"/>
      <c r="M2686" s="985"/>
      <c r="N2686" s="985"/>
      <c r="P2686" s="985"/>
      <c r="Q2686" s="985"/>
      <c r="R2686" s="985"/>
      <c r="S2686" s="985"/>
      <c r="T2686" s="985"/>
      <c r="U2686" s="985"/>
      <c r="V2686" s="985"/>
      <c r="W2686" s="985"/>
    </row>
    <row r="2687" ht="22.5" hidden="1" customHeight="1">
      <c r="B2687" s="992"/>
      <c r="C2687" s="992"/>
      <c r="D2687" s="1004">
        <f>sumif('الواردات'!H:H,A2687,'الواردات'!L:L)</f>
        <v>0</v>
      </c>
      <c r="E2687" s="999"/>
      <c r="F2687" s="999"/>
      <c r="H2687" s="985"/>
      <c r="I2687" s="985"/>
      <c r="J2687" s="985"/>
      <c r="K2687" s="985"/>
      <c r="L2687" s="985"/>
      <c r="M2687" s="985"/>
      <c r="N2687" s="985"/>
      <c r="P2687" s="985"/>
      <c r="Q2687" s="985"/>
      <c r="R2687" s="985"/>
      <c r="S2687" s="985"/>
      <c r="T2687" s="985"/>
      <c r="U2687" s="985"/>
      <c r="V2687" s="985"/>
      <c r="W2687" s="985"/>
    </row>
    <row r="2688" ht="22.5" hidden="1" customHeight="1">
      <c r="B2688" s="992"/>
      <c r="C2688" s="992"/>
      <c r="D2688" s="1004">
        <f>sumif('الواردات'!H:H,A2688,'الواردات'!L:L)</f>
        <v>0</v>
      </c>
      <c r="E2688" s="999"/>
      <c r="F2688" s="999"/>
      <c r="H2688" s="985"/>
      <c r="I2688" s="985"/>
      <c r="J2688" s="985"/>
      <c r="K2688" s="985"/>
      <c r="L2688" s="985"/>
      <c r="M2688" s="985"/>
      <c r="N2688" s="985"/>
      <c r="P2688" s="985"/>
      <c r="Q2688" s="985"/>
      <c r="R2688" s="985"/>
      <c r="S2688" s="985"/>
      <c r="T2688" s="985"/>
      <c r="U2688" s="985"/>
      <c r="V2688" s="985"/>
      <c r="W2688" s="985"/>
    </row>
    <row r="2689" ht="22.5" hidden="1" customHeight="1">
      <c r="B2689" s="992"/>
      <c r="C2689" s="992"/>
      <c r="D2689" s="1004">
        <f>sumif('الواردات'!H:H,A2689,'الواردات'!L:L)</f>
        <v>0</v>
      </c>
      <c r="E2689" s="999"/>
      <c r="F2689" s="999"/>
      <c r="H2689" s="985"/>
      <c r="I2689" s="985"/>
      <c r="J2689" s="985"/>
      <c r="K2689" s="985"/>
      <c r="L2689" s="985"/>
      <c r="M2689" s="985"/>
      <c r="N2689" s="985"/>
      <c r="P2689" s="985"/>
      <c r="Q2689" s="985"/>
      <c r="R2689" s="985"/>
      <c r="S2689" s="985"/>
      <c r="T2689" s="985"/>
      <c r="U2689" s="985"/>
      <c r="V2689" s="985"/>
      <c r="W2689" s="985"/>
    </row>
    <row r="2690" ht="22.5" hidden="1" customHeight="1">
      <c r="B2690" s="992"/>
      <c r="C2690" s="992"/>
      <c r="D2690" s="1004">
        <f>sumif('الواردات'!H:H,A2690,'الواردات'!L:L)</f>
        <v>0</v>
      </c>
      <c r="E2690" s="999"/>
      <c r="F2690" s="999"/>
      <c r="H2690" s="985"/>
      <c r="I2690" s="985"/>
      <c r="J2690" s="985"/>
      <c r="K2690" s="985"/>
      <c r="L2690" s="985"/>
      <c r="M2690" s="985"/>
      <c r="N2690" s="985"/>
      <c r="P2690" s="985"/>
      <c r="Q2690" s="985"/>
      <c r="R2690" s="985"/>
      <c r="S2690" s="985"/>
      <c r="T2690" s="985"/>
      <c r="U2690" s="985"/>
      <c r="V2690" s="985"/>
      <c r="W2690" s="985"/>
    </row>
    <row r="2691" ht="22.5" hidden="1" customHeight="1">
      <c r="B2691" s="992"/>
      <c r="C2691" s="992"/>
      <c r="D2691" s="1004">
        <f>sumif('الواردات'!H:H,A2691,'الواردات'!L:L)</f>
        <v>0</v>
      </c>
      <c r="E2691" s="999"/>
      <c r="F2691" s="999"/>
      <c r="H2691" s="985"/>
      <c r="I2691" s="985"/>
      <c r="J2691" s="985"/>
      <c r="K2691" s="985"/>
      <c r="L2691" s="985"/>
      <c r="M2691" s="985"/>
      <c r="N2691" s="985"/>
      <c r="P2691" s="985"/>
      <c r="Q2691" s="985"/>
      <c r="R2691" s="985"/>
      <c r="S2691" s="985"/>
      <c r="T2691" s="985"/>
      <c r="U2691" s="985"/>
      <c r="V2691" s="985"/>
      <c r="W2691" s="985"/>
    </row>
    <row r="2692" ht="22.5" hidden="1" customHeight="1">
      <c r="B2692" s="992"/>
      <c r="C2692" s="992"/>
      <c r="D2692" s="1004">
        <f>sumif('الواردات'!H:H,A2692,'الواردات'!L:L)</f>
        <v>0</v>
      </c>
      <c r="E2692" s="999"/>
      <c r="F2692" s="999"/>
      <c r="H2692" s="985"/>
      <c r="I2692" s="985"/>
      <c r="J2692" s="985"/>
      <c r="K2692" s="985"/>
      <c r="L2692" s="985"/>
      <c r="M2692" s="985"/>
      <c r="N2692" s="985"/>
      <c r="P2692" s="985"/>
      <c r="Q2692" s="985"/>
      <c r="R2692" s="985"/>
      <c r="S2692" s="985"/>
      <c r="T2692" s="985"/>
      <c r="U2692" s="985"/>
      <c r="V2692" s="985"/>
      <c r="W2692" s="985"/>
    </row>
    <row r="2693" ht="22.5" hidden="1" customHeight="1">
      <c r="B2693" s="992"/>
      <c r="C2693" s="992"/>
      <c r="D2693" s="1004">
        <f>sumif('الواردات'!H:H,A2693,'الواردات'!L:L)</f>
        <v>0</v>
      </c>
      <c r="E2693" s="999"/>
      <c r="F2693" s="999"/>
      <c r="H2693" s="985"/>
      <c r="I2693" s="985"/>
      <c r="J2693" s="985"/>
      <c r="K2693" s="985"/>
      <c r="L2693" s="985"/>
      <c r="M2693" s="985"/>
      <c r="N2693" s="985"/>
      <c r="P2693" s="985"/>
      <c r="Q2693" s="985"/>
      <c r="R2693" s="985"/>
      <c r="S2693" s="985"/>
      <c r="T2693" s="985"/>
      <c r="U2693" s="985"/>
      <c r="V2693" s="985"/>
      <c r="W2693" s="985"/>
    </row>
    <row r="2694" ht="22.5" hidden="1" customHeight="1">
      <c r="B2694" s="992"/>
      <c r="C2694" s="992"/>
      <c r="D2694" s="1004">
        <f>sumif('الواردات'!H:H,A2694,'الواردات'!L:L)</f>
        <v>0</v>
      </c>
      <c r="E2694" s="999"/>
      <c r="F2694" s="999"/>
      <c r="H2694" s="985"/>
      <c r="I2694" s="985"/>
      <c r="J2694" s="985"/>
      <c r="K2694" s="985"/>
      <c r="L2694" s="985"/>
      <c r="M2694" s="985"/>
      <c r="N2694" s="985"/>
      <c r="P2694" s="985"/>
      <c r="Q2694" s="985"/>
      <c r="R2694" s="985"/>
      <c r="S2694" s="985"/>
      <c r="T2694" s="985"/>
      <c r="U2694" s="985"/>
      <c r="V2694" s="985"/>
      <c r="W2694" s="985"/>
    </row>
    <row r="2695" ht="22.5" hidden="1" customHeight="1">
      <c r="B2695" s="992"/>
      <c r="C2695" s="992"/>
      <c r="D2695" s="1004">
        <f>sumif('الواردات'!H:H,A2695,'الواردات'!L:L)</f>
        <v>0</v>
      </c>
      <c r="E2695" s="999"/>
      <c r="F2695" s="999"/>
      <c r="H2695" s="985"/>
      <c r="I2695" s="985"/>
      <c r="J2695" s="985"/>
      <c r="K2695" s="985"/>
      <c r="L2695" s="985"/>
      <c r="M2695" s="985"/>
      <c r="N2695" s="985"/>
      <c r="P2695" s="985"/>
      <c r="Q2695" s="985"/>
      <c r="R2695" s="985"/>
      <c r="S2695" s="985"/>
      <c r="T2695" s="985"/>
      <c r="U2695" s="985"/>
      <c r="V2695" s="985"/>
      <c r="W2695" s="985"/>
    </row>
    <row r="2696" ht="22.5" hidden="1" customHeight="1">
      <c r="B2696" s="992"/>
      <c r="C2696" s="992"/>
      <c r="D2696" s="1004">
        <f>sumif('الواردات'!H:H,A2696,'الواردات'!L:L)</f>
        <v>0</v>
      </c>
      <c r="E2696" s="999"/>
      <c r="F2696" s="999"/>
      <c r="H2696" s="985"/>
      <c r="I2696" s="985"/>
      <c r="J2696" s="985"/>
      <c r="K2696" s="985"/>
      <c r="L2696" s="985"/>
      <c r="M2696" s="985"/>
      <c r="N2696" s="985"/>
      <c r="P2696" s="985"/>
      <c r="Q2696" s="985"/>
      <c r="R2696" s="985"/>
      <c r="S2696" s="985"/>
      <c r="T2696" s="985"/>
      <c r="U2696" s="985"/>
      <c r="V2696" s="985"/>
      <c r="W2696" s="985"/>
    </row>
    <row r="2697" ht="22.5" hidden="1" customHeight="1">
      <c r="B2697" s="992"/>
      <c r="C2697" s="992"/>
      <c r="D2697" s="1004">
        <f>sumif('الواردات'!H:H,A2697,'الواردات'!L:L)</f>
        <v>0</v>
      </c>
      <c r="E2697" s="999"/>
      <c r="F2697" s="999"/>
      <c r="H2697" s="985"/>
      <c r="I2697" s="985"/>
      <c r="J2697" s="985"/>
      <c r="K2697" s="985"/>
      <c r="L2697" s="985"/>
      <c r="M2697" s="985"/>
      <c r="N2697" s="985"/>
      <c r="P2697" s="985"/>
      <c r="Q2697" s="985"/>
      <c r="R2697" s="985"/>
      <c r="S2697" s="985"/>
      <c r="T2697" s="985"/>
      <c r="U2697" s="985"/>
      <c r="V2697" s="985"/>
      <c r="W2697" s="985"/>
    </row>
    <row r="2698" ht="22.5" hidden="1" customHeight="1">
      <c r="B2698" s="992"/>
      <c r="C2698" s="992"/>
      <c r="D2698" s="1004">
        <f>sumif('الواردات'!H:H,A2698,'الواردات'!L:L)</f>
        <v>0</v>
      </c>
      <c r="E2698" s="999"/>
      <c r="F2698" s="999"/>
      <c r="H2698" s="985"/>
      <c r="I2698" s="985"/>
      <c r="J2698" s="985"/>
      <c r="K2698" s="985"/>
      <c r="L2698" s="985"/>
      <c r="M2698" s="985"/>
      <c r="N2698" s="985"/>
      <c r="P2698" s="985"/>
      <c r="Q2698" s="985"/>
      <c r="R2698" s="985"/>
      <c r="S2698" s="985"/>
      <c r="T2698" s="985"/>
      <c r="U2698" s="985"/>
      <c r="V2698" s="985"/>
      <c r="W2698" s="985"/>
    </row>
    <row r="2699" ht="22.5" hidden="1" customHeight="1">
      <c r="B2699" s="992"/>
      <c r="C2699" s="992"/>
      <c r="D2699" s="1004">
        <f>sumif('الواردات'!H:H,A2699,'الواردات'!L:L)</f>
        <v>0</v>
      </c>
      <c r="E2699" s="999"/>
      <c r="F2699" s="999"/>
      <c r="H2699" s="985"/>
      <c r="I2699" s="985"/>
      <c r="J2699" s="985"/>
      <c r="K2699" s="985"/>
      <c r="L2699" s="985"/>
      <c r="M2699" s="985"/>
      <c r="N2699" s="985"/>
      <c r="P2699" s="985"/>
      <c r="Q2699" s="985"/>
      <c r="R2699" s="985"/>
      <c r="S2699" s="985"/>
      <c r="T2699" s="985"/>
      <c r="U2699" s="985"/>
      <c r="V2699" s="985"/>
      <c r="W2699" s="985"/>
    </row>
    <row r="2700" ht="22.5" hidden="1" customHeight="1">
      <c r="B2700" s="992"/>
      <c r="C2700" s="992"/>
      <c r="D2700" s="1004">
        <f>sumif('الواردات'!H:H,A2700,'الواردات'!L:L)</f>
        <v>0</v>
      </c>
      <c r="E2700" s="999"/>
      <c r="F2700" s="999"/>
      <c r="H2700" s="985"/>
      <c r="I2700" s="985"/>
      <c r="J2700" s="985"/>
      <c r="K2700" s="985"/>
      <c r="L2700" s="985"/>
      <c r="M2700" s="985"/>
      <c r="N2700" s="985"/>
      <c r="P2700" s="985"/>
      <c r="Q2700" s="985"/>
      <c r="R2700" s="985"/>
      <c r="S2700" s="985"/>
      <c r="T2700" s="985"/>
      <c r="U2700" s="985"/>
      <c r="V2700" s="985"/>
      <c r="W2700" s="985"/>
    </row>
    <row r="2701" ht="22.5" hidden="1" customHeight="1">
      <c r="B2701" s="992"/>
      <c r="C2701" s="992"/>
      <c r="D2701" s="1004">
        <f>sumif('الواردات'!H:H,A2701,'الواردات'!L:L)</f>
        <v>0</v>
      </c>
      <c r="E2701" s="999"/>
      <c r="F2701" s="999"/>
      <c r="H2701" s="985"/>
      <c r="I2701" s="985"/>
      <c r="J2701" s="985"/>
      <c r="K2701" s="985"/>
      <c r="L2701" s="985"/>
      <c r="M2701" s="985"/>
      <c r="N2701" s="985"/>
      <c r="P2701" s="985"/>
      <c r="Q2701" s="985"/>
      <c r="R2701" s="985"/>
      <c r="S2701" s="985"/>
      <c r="T2701" s="985"/>
      <c r="U2701" s="985"/>
      <c r="V2701" s="985"/>
      <c r="W2701" s="985"/>
    </row>
    <row r="2702" ht="22.5" hidden="1" customHeight="1">
      <c r="B2702" s="992"/>
      <c r="C2702" s="992"/>
      <c r="D2702" s="1004">
        <f>sumif('الواردات'!H:H,A2702,'الواردات'!L:L)</f>
        <v>0</v>
      </c>
      <c r="E2702" s="999"/>
      <c r="F2702" s="999"/>
      <c r="H2702" s="985"/>
      <c r="I2702" s="985"/>
      <c r="J2702" s="985"/>
      <c r="K2702" s="985"/>
      <c r="L2702" s="985"/>
      <c r="M2702" s="985"/>
      <c r="N2702" s="985"/>
      <c r="P2702" s="985"/>
      <c r="Q2702" s="985"/>
      <c r="R2702" s="985"/>
      <c r="S2702" s="985"/>
      <c r="T2702" s="985"/>
      <c r="U2702" s="985"/>
      <c r="V2702" s="985"/>
      <c r="W2702" s="985"/>
    </row>
    <row r="2703" ht="22.5" hidden="1" customHeight="1">
      <c r="B2703" s="992"/>
      <c r="C2703" s="992"/>
      <c r="D2703" s="1004">
        <f>sumif('الواردات'!H:H,A2703,'الواردات'!L:L)</f>
        <v>0</v>
      </c>
      <c r="E2703" s="999"/>
      <c r="F2703" s="999"/>
      <c r="H2703" s="985"/>
      <c r="I2703" s="985"/>
      <c r="J2703" s="985"/>
      <c r="K2703" s="985"/>
      <c r="L2703" s="985"/>
      <c r="M2703" s="985"/>
      <c r="N2703" s="985"/>
      <c r="P2703" s="985"/>
      <c r="Q2703" s="985"/>
      <c r="R2703" s="985"/>
      <c r="S2703" s="985"/>
      <c r="T2703" s="985"/>
      <c r="U2703" s="985"/>
      <c r="V2703" s="985"/>
      <c r="W2703" s="985"/>
    </row>
    <row r="2704" ht="22.5" hidden="1" customHeight="1">
      <c r="B2704" s="992"/>
      <c r="C2704" s="992"/>
      <c r="D2704" s="1004">
        <f>sumif('الواردات'!H:H,A2704,'الواردات'!L:L)</f>
        <v>0</v>
      </c>
      <c r="E2704" s="999"/>
      <c r="F2704" s="999"/>
      <c r="H2704" s="985"/>
      <c r="I2704" s="985"/>
      <c r="J2704" s="985"/>
      <c r="K2704" s="985"/>
      <c r="L2704" s="985"/>
      <c r="M2704" s="985"/>
      <c r="N2704" s="985"/>
      <c r="P2704" s="985"/>
      <c r="Q2704" s="985"/>
      <c r="R2704" s="985"/>
      <c r="S2704" s="985"/>
      <c r="T2704" s="985"/>
      <c r="U2704" s="985"/>
      <c r="V2704" s="985"/>
      <c r="W2704" s="985"/>
    </row>
    <row r="2705" ht="22.5" hidden="1" customHeight="1">
      <c r="B2705" s="992"/>
      <c r="C2705" s="992"/>
      <c r="D2705" s="1004">
        <f>sumif('الواردات'!H:H,A2705,'الواردات'!L:L)</f>
        <v>0</v>
      </c>
      <c r="E2705" s="999"/>
      <c r="F2705" s="999"/>
      <c r="H2705" s="985"/>
      <c r="I2705" s="985"/>
      <c r="J2705" s="985"/>
      <c r="K2705" s="985"/>
      <c r="L2705" s="985"/>
      <c r="M2705" s="985"/>
      <c r="N2705" s="985"/>
      <c r="P2705" s="985"/>
      <c r="Q2705" s="985"/>
      <c r="R2705" s="985"/>
      <c r="S2705" s="985"/>
      <c r="T2705" s="985"/>
      <c r="U2705" s="985"/>
      <c r="V2705" s="985"/>
      <c r="W2705" s="985"/>
    </row>
    <row r="2706" ht="22.5" hidden="1" customHeight="1">
      <c r="B2706" s="992"/>
      <c r="C2706" s="992"/>
      <c r="D2706" s="1004">
        <f>sumif('الواردات'!H:H,A2706,'الواردات'!L:L)</f>
        <v>0</v>
      </c>
      <c r="E2706" s="999"/>
      <c r="F2706" s="999"/>
      <c r="H2706" s="985"/>
      <c r="I2706" s="985"/>
      <c r="J2706" s="985"/>
      <c r="K2706" s="985"/>
      <c r="L2706" s="985"/>
      <c r="M2706" s="985"/>
      <c r="N2706" s="985"/>
      <c r="P2706" s="985"/>
      <c r="Q2706" s="985"/>
      <c r="R2706" s="985"/>
      <c r="S2706" s="985"/>
      <c r="T2706" s="985"/>
      <c r="U2706" s="985"/>
      <c r="V2706" s="985"/>
      <c r="W2706" s="985"/>
    </row>
    <row r="2707" ht="22.5" hidden="1" customHeight="1">
      <c r="B2707" s="992"/>
      <c r="C2707" s="992"/>
      <c r="D2707" s="1004">
        <f>sumif('الواردات'!H:H,A2707,'الواردات'!L:L)</f>
        <v>0</v>
      </c>
      <c r="E2707" s="999"/>
      <c r="F2707" s="999"/>
      <c r="H2707" s="985"/>
      <c r="I2707" s="985"/>
      <c r="J2707" s="985"/>
      <c r="K2707" s="985"/>
      <c r="L2707" s="985"/>
      <c r="M2707" s="985"/>
      <c r="N2707" s="985"/>
      <c r="P2707" s="985"/>
      <c r="Q2707" s="985"/>
      <c r="R2707" s="985"/>
      <c r="S2707" s="985"/>
      <c r="T2707" s="985"/>
      <c r="U2707" s="985"/>
      <c r="V2707" s="985"/>
      <c r="W2707" s="985"/>
    </row>
    <row r="2708" ht="22.5" hidden="1" customHeight="1">
      <c r="B2708" s="992"/>
      <c r="C2708" s="992"/>
      <c r="D2708" s="1004">
        <f>sumif('الواردات'!H:H,A2708,'الواردات'!L:L)</f>
        <v>0</v>
      </c>
      <c r="E2708" s="999"/>
      <c r="F2708" s="999"/>
      <c r="H2708" s="985"/>
      <c r="I2708" s="985"/>
      <c r="J2708" s="985"/>
      <c r="K2708" s="985"/>
      <c r="L2708" s="985"/>
      <c r="M2708" s="985"/>
      <c r="N2708" s="985"/>
      <c r="P2708" s="985"/>
      <c r="Q2708" s="985"/>
      <c r="R2708" s="985"/>
      <c r="S2708" s="985"/>
      <c r="T2708" s="985"/>
      <c r="U2708" s="985"/>
      <c r="V2708" s="985"/>
      <c r="W2708" s="985"/>
    </row>
    <row r="2709" ht="22.5" hidden="1" customHeight="1">
      <c r="B2709" s="992"/>
      <c r="C2709" s="992"/>
      <c r="D2709" s="1004">
        <f>sumif('الواردات'!H:H,A2709,'الواردات'!L:L)</f>
        <v>0</v>
      </c>
      <c r="E2709" s="999"/>
      <c r="F2709" s="999"/>
      <c r="H2709" s="985"/>
      <c r="I2709" s="985"/>
      <c r="J2709" s="985"/>
      <c r="K2709" s="985"/>
      <c r="L2709" s="985"/>
      <c r="M2709" s="985"/>
      <c r="N2709" s="985"/>
      <c r="P2709" s="985"/>
      <c r="Q2709" s="985"/>
      <c r="R2709" s="985"/>
      <c r="S2709" s="985"/>
      <c r="T2709" s="985"/>
      <c r="U2709" s="985"/>
      <c r="V2709" s="985"/>
      <c r="W2709" s="985"/>
    </row>
    <row r="2710" ht="22.5" hidden="1" customHeight="1">
      <c r="B2710" s="992"/>
      <c r="C2710" s="992"/>
      <c r="D2710" s="1004">
        <f>sumif('الواردات'!H:H,A2710,'الواردات'!L:L)</f>
        <v>0</v>
      </c>
      <c r="E2710" s="999"/>
      <c r="F2710" s="999"/>
      <c r="H2710" s="985"/>
      <c r="I2710" s="985"/>
      <c r="J2710" s="985"/>
      <c r="K2710" s="985"/>
      <c r="L2710" s="985"/>
      <c r="M2710" s="985"/>
      <c r="N2710" s="985"/>
      <c r="P2710" s="985"/>
      <c r="Q2710" s="985"/>
      <c r="R2710" s="985"/>
      <c r="S2710" s="985"/>
      <c r="T2710" s="985"/>
      <c r="U2710" s="985"/>
      <c r="V2710" s="985"/>
      <c r="W2710" s="985"/>
    </row>
    <row r="2711" ht="22.5" hidden="1" customHeight="1">
      <c r="B2711" s="992"/>
      <c r="C2711" s="992"/>
      <c r="D2711" s="1004">
        <f>sumif('الواردات'!H:H,A2711,'الواردات'!L:L)</f>
        <v>0</v>
      </c>
      <c r="E2711" s="999"/>
      <c r="F2711" s="999"/>
      <c r="H2711" s="985"/>
      <c r="I2711" s="985"/>
      <c r="J2711" s="985"/>
      <c r="K2711" s="985"/>
      <c r="L2711" s="985"/>
      <c r="M2711" s="985"/>
      <c r="N2711" s="985"/>
      <c r="P2711" s="985"/>
      <c r="Q2711" s="985"/>
      <c r="R2711" s="985"/>
      <c r="S2711" s="985"/>
      <c r="T2711" s="985"/>
      <c r="U2711" s="985"/>
      <c r="V2711" s="985"/>
      <c r="W2711" s="985"/>
    </row>
    <row r="2712" ht="22.5" hidden="1" customHeight="1">
      <c r="B2712" s="992"/>
      <c r="C2712" s="992"/>
      <c r="D2712" s="1004">
        <f>sumif('الواردات'!H:H,A2712,'الواردات'!L:L)</f>
        <v>0</v>
      </c>
      <c r="E2712" s="999"/>
      <c r="F2712" s="999"/>
      <c r="H2712" s="985"/>
      <c r="I2712" s="985"/>
      <c r="J2712" s="985"/>
      <c r="K2712" s="985"/>
      <c r="L2712" s="985"/>
      <c r="M2712" s="985"/>
      <c r="N2712" s="985"/>
      <c r="P2712" s="985"/>
      <c r="Q2712" s="985"/>
      <c r="R2712" s="985"/>
      <c r="S2712" s="985"/>
      <c r="T2712" s="985"/>
      <c r="U2712" s="985"/>
      <c r="V2712" s="985"/>
      <c r="W2712" s="985"/>
    </row>
    <row r="2713" ht="22.5" hidden="1" customHeight="1">
      <c r="B2713" s="992"/>
      <c r="C2713" s="992"/>
      <c r="D2713" s="1004">
        <f>sumif('الواردات'!H:H,A2713,'الواردات'!L:L)</f>
        <v>0</v>
      </c>
      <c r="E2713" s="999"/>
      <c r="F2713" s="999"/>
      <c r="H2713" s="985"/>
      <c r="I2713" s="985"/>
      <c r="J2713" s="985"/>
      <c r="K2713" s="985"/>
      <c r="L2713" s="985"/>
      <c r="M2713" s="985"/>
      <c r="N2713" s="985"/>
      <c r="P2713" s="985"/>
      <c r="Q2713" s="985"/>
      <c r="R2713" s="985"/>
      <c r="S2713" s="985"/>
      <c r="T2713" s="985"/>
      <c r="U2713" s="985"/>
      <c r="V2713" s="985"/>
      <c r="W2713" s="985"/>
    </row>
    <row r="2714" ht="22.5" hidden="1" customHeight="1">
      <c r="B2714" s="992"/>
      <c r="C2714" s="992"/>
      <c r="D2714" s="1004">
        <f>sumif('الواردات'!H:H,A2714,'الواردات'!L:L)</f>
        <v>0</v>
      </c>
      <c r="E2714" s="999"/>
      <c r="F2714" s="999"/>
      <c r="H2714" s="985"/>
      <c r="I2714" s="985"/>
      <c r="J2714" s="985"/>
      <c r="K2714" s="985"/>
      <c r="L2714" s="985"/>
      <c r="M2714" s="985"/>
      <c r="N2714" s="985"/>
      <c r="P2714" s="985"/>
      <c r="Q2714" s="985"/>
      <c r="R2714" s="985"/>
      <c r="S2714" s="985"/>
      <c r="T2714" s="985"/>
      <c r="U2714" s="985"/>
      <c r="V2714" s="985"/>
      <c r="W2714" s="985"/>
    </row>
    <row r="2715" ht="22.5" hidden="1" customHeight="1">
      <c r="B2715" s="992"/>
      <c r="C2715" s="992"/>
      <c r="D2715" s="1004">
        <f>sumif('الواردات'!H:H,A2715,'الواردات'!L:L)</f>
        <v>0</v>
      </c>
      <c r="E2715" s="999"/>
      <c r="F2715" s="999"/>
      <c r="H2715" s="985"/>
      <c r="I2715" s="985"/>
      <c r="J2715" s="985"/>
      <c r="K2715" s="985"/>
      <c r="L2715" s="985"/>
      <c r="M2715" s="985"/>
      <c r="N2715" s="985"/>
      <c r="P2715" s="985"/>
      <c r="Q2715" s="985"/>
      <c r="R2715" s="985"/>
      <c r="S2715" s="985"/>
      <c r="T2715" s="985"/>
      <c r="U2715" s="985"/>
      <c r="V2715" s="985"/>
      <c r="W2715" s="985"/>
    </row>
    <row r="2716" ht="22.5" hidden="1" customHeight="1">
      <c r="B2716" s="992"/>
      <c r="C2716" s="992"/>
      <c r="D2716" s="1004">
        <f>sumif('الواردات'!H:H,A2716,'الواردات'!L:L)</f>
        <v>0</v>
      </c>
      <c r="E2716" s="999"/>
      <c r="F2716" s="999"/>
      <c r="H2716" s="985"/>
      <c r="I2716" s="985"/>
      <c r="J2716" s="985"/>
      <c r="K2716" s="985"/>
      <c r="L2716" s="985"/>
      <c r="M2716" s="985"/>
      <c r="N2716" s="985"/>
      <c r="P2716" s="985"/>
      <c r="Q2716" s="985"/>
      <c r="R2716" s="985"/>
      <c r="S2716" s="985"/>
      <c r="T2716" s="985"/>
      <c r="U2716" s="985"/>
      <c r="V2716" s="985"/>
      <c r="W2716" s="985"/>
    </row>
    <row r="2717" ht="22.5" hidden="1" customHeight="1">
      <c r="B2717" s="992"/>
      <c r="C2717" s="992"/>
      <c r="D2717" s="1004">
        <f>sumif('الواردات'!H:H,A2717,'الواردات'!L:L)</f>
        <v>0</v>
      </c>
      <c r="E2717" s="999"/>
      <c r="F2717" s="999"/>
      <c r="H2717" s="985"/>
      <c r="I2717" s="985"/>
      <c r="J2717" s="985"/>
      <c r="K2717" s="985"/>
      <c r="L2717" s="985"/>
      <c r="M2717" s="985"/>
      <c r="N2717" s="985"/>
      <c r="P2717" s="985"/>
      <c r="Q2717" s="985"/>
      <c r="R2717" s="985"/>
      <c r="S2717" s="985"/>
      <c r="T2717" s="985"/>
      <c r="U2717" s="985"/>
      <c r="V2717" s="985"/>
      <c r="W2717" s="985"/>
    </row>
    <row r="2718" ht="22.5" hidden="1" customHeight="1">
      <c r="B2718" s="992"/>
      <c r="C2718" s="992"/>
      <c r="D2718" s="1004">
        <f>sumif('الواردات'!H:H,A2718,'الواردات'!L:L)</f>
        <v>0</v>
      </c>
      <c r="E2718" s="999"/>
      <c r="F2718" s="999"/>
      <c r="H2718" s="985"/>
      <c r="I2718" s="985"/>
      <c r="J2718" s="985"/>
      <c r="K2718" s="985"/>
      <c r="L2718" s="985"/>
      <c r="M2718" s="985"/>
      <c r="N2718" s="985"/>
      <c r="P2718" s="985"/>
      <c r="Q2718" s="985"/>
      <c r="R2718" s="985"/>
      <c r="S2718" s="985"/>
      <c r="T2718" s="985"/>
      <c r="U2718" s="985"/>
      <c r="V2718" s="985"/>
      <c r="W2718" s="985"/>
    </row>
    <row r="2719" ht="22.5" hidden="1" customHeight="1">
      <c r="B2719" s="992"/>
      <c r="C2719" s="992"/>
      <c r="D2719" s="1004">
        <f>sumif('الواردات'!H:H,A2719,'الواردات'!L:L)</f>
        <v>0</v>
      </c>
      <c r="E2719" s="999"/>
      <c r="F2719" s="999"/>
      <c r="H2719" s="985"/>
      <c r="I2719" s="985"/>
      <c r="J2719" s="985"/>
      <c r="K2719" s="985"/>
      <c r="L2719" s="985"/>
      <c r="M2719" s="985"/>
      <c r="N2719" s="985"/>
      <c r="P2719" s="985"/>
      <c r="Q2719" s="985"/>
      <c r="R2719" s="985"/>
      <c r="S2719" s="985"/>
      <c r="T2719" s="985"/>
      <c r="U2719" s="985"/>
      <c r="V2719" s="985"/>
      <c r="W2719" s="985"/>
    </row>
    <row r="2720" ht="22.5" hidden="1" customHeight="1">
      <c r="B2720" s="992"/>
      <c r="C2720" s="992"/>
      <c r="D2720" s="1004">
        <f>sumif('الواردات'!H:H,A2720,'الواردات'!L:L)</f>
        <v>0</v>
      </c>
      <c r="E2720" s="999"/>
      <c r="F2720" s="999"/>
      <c r="H2720" s="985"/>
      <c r="I2720" s="985"/>
      <c r="J2720" s="985"/>
      <c r="K2720" s="985"/>
      <c r="L2720" s="985"/>
      <c r="M2720" s="985"/>
      <c r="N2720" s="985"/>
      <c r="P2720" s="985"/>
      <c r="Q2720" s="985"/>
      <c r="R2720" s="985"/>
      <c r="S2720" s="985"/>
      <c r="T2720" s="985"/>
      <c r="U2720" s="985"/>
      <c r="V2720" s="985"/>
      <c r="W2720" s="985"/>
    </row>
    <row r="2721" ht="22.5" hidden="1" customHeight="1">
      <c r="B2721" s="992"/>
      <c r="C2721" s="992"/>
      <c r="D2721" s="1004">
        <f>sumif('الواردات'!H:H,A2721,'الواردات'!L:L)</f>
        <v>0</v>
      </c>
      <c r="E2721" s="999"/>
      <c r="F2721" s="999"/>
      <c r="H2721" s="985"/>
      <c r="I2721" s="985"/>
      <c r="J2721" s="985"/>
      <c r="K2721" s="985"/>
      <c r="L2721" s="985"/>
      <c r="M2721" s="985"/>
      <c r="N2721" s="985"/>
      <c r="P2721" s="985"/>
      <c r="Q2721" s="985"/>
      <c r="R2721" s="985"/>
      <c r="S2721" s="985"/>
      <c r="T2721" s="985"/>
      <c r="U2721" s="985"/>
      <c r="V2721" s="985"/>
      <c r="W2721" s="985"/>
    </row>
    <row r="2722" ht="22.5" hidden="1" customHeight="1">
      <c r="B2722" s="992"/>
      <c r="C2722" s="992"/>
      <c r="D2722" s="1004">
        <f>sumif('الواردات'!H:H,A2722,'الواردات'!L:L)</f>
        <v>0</v>
      </c>
      <c r="E2722" s="999"/>
      <c r="F2722" s="999"/>
      <c r="H2722" s="985"/>
      <c r="I2722" s="985"/>
      <c r="J2722" s="985"/>
      <c r="K2722" s="985"/>
      <c r="L2722" s="985"/>
      <c r="M2722" s="985"/>
      <c r="N2722" s="985"/>
      <c r="P2722" s="985"/>
      <c r="Q2722" s="985"/>
      <c r="R2722" s="985"/>
      <c r="S2722" s="985"/>
      <c r="T2722" s="985"/>
      <c r="U2722" s="985"/>
      <c r="V2722" s="985"/>
      <c r="W2722" s="985"/>
    </row>
    <row r="2723" ht="22.5" hidden="1" customHeight="1">
      <c r="B2723" s="992"/>
      <c r="C2723" s="992"/>
      <c r="D2723" s="1004">
        <f>sumif('الواردات'!H:H,A2723,'الواردات'!L:L)</f>
        <v>0</v>
      </c>
      <c r="E2723" s="999"/>
      <c r="F2723" s="999"/>
      <c r="H2723" s="985"/>
      <c r="I2723" s="985"/>
      <c r="J2723" s="985"/>
      <c r="K2723" s="985"/>
      <c r="L2723" s="985"/>
      <c r="M2723" s="985"/>
      <c r="N2723" s="985"/>
      <c r="P2723" s="985"/>
      <c r="Q2723" s="985"/>
      <c r="R2723" s="985"/>
      <c r="S2723" s="985"/>
      <c r="T2723" s="985"/>
      <c r="U2723" s="985"/>
      <c r="V2723" s="985"/>
      <c r="W2723" s="985"/>
    </row>
    <row r="2724" ht="22.5" hidden="1" customHeight="1">
      <c r="B2724" s="992"/>
      <c r="C2724" s="992"/>
      <c r="D2724" s="1004">
        <f>sumif('الواردات'!H:H,A2724,'الواردات'!L:L)</f>
        <v>0</v>
      </c>
      <c r="E2724" s="999"/>
      <c r="F2724" s="999"/>
      <c r="H2724" s="985"/>
      <c r="I2724" s="985"/>
      <c r="J2724" s="985"/>
      <c r="K2724" s="985"/>
      <c r="L2724" s="985"/>
      <c r="M2724" s="985"/>
      <c r="N2724" s="985"/>
      <c r="P2724" s="985"/>
      <c r="Q2724" s="985"/>
      <c r="R2724" s="985"/>
      <c r="S2724" s="985"/>
      <c r="T2724" s="985"/>
      <c r="U2724" s="985"/>
      <c r="V2724" s="985"/>
      <c r="W2724" s="985"/>
    </row>
    <row r="2725" ht="22.5" hidden="1" customHeight="1">
      <c r="B2725" s="992"/>
      <c r="C2725" s="992"/>
      <c r="D2725" s="1004">
        <f>sumif('الواردات'!H:H,A2725,'الواردات'!L:L)</f>
        <v>0</v>
      </c>
      <c r="E2725" s="999"/>
      <c r="F2725" s="999"/>
      <c r="H2725" s="985"/>
      <c r="I2725" s="985"/>
      <c r="J2725" s="985"/>
      <c r="K2725" s="985"/>
      <c r="L2725" s="985"/>
      <c r="M2725" s="985"/>
      <c r="N2725" s="985"/>
      <c r="P2725" s="985"/>
      <c r="Q2725" s="985"/>
      <c r="R2725" s="985"/>
      <c r="S2725" s="985"/>
      <c r="T2725" s="985"/>
      <c r="U2725" s="985"/>
      <c r="V2725" s="985"/>
      <c r="W2725" s="985"/>
    </row>
    <row r="2726" ht="22.5" hidden="1" customHeight="1">
      <c r="B2726" s="992"/>
      <c r="C2726" s="992"/>
      <c r="D2726" s="1004">
        <f>sumif('الواردات'!H:H,A2726,'الواردات'!L:L)</f>
        <v>0</v>
      </c>
      <c r="E2726" s="999"/>
      <c r="F2726" s="999"/>
      <c r="H2726" s="985"/>
      <c r="I2726" s="985"/>
      <c r="J2726" s="985"/>
      <c r="K2726" s="985"/>
      <c r="L2726" s="985"/>
      <c r="M2726" s="985"/>
      <c r="N2726" s="985"/>
      <c r="P2726" s="985"/>
      <c r="Q2726" s="985"/>
      <c r="R2726" s="985"/>
      <c r="S2726" s="985"/>
      <c r="T2726" s="985"/>
      <c r="U2726" s="985"/>
      <c r="V2726" s="985"/>
      <c r="W2726" s="985"/>
    </row>
    <row r="2727" ht="22.5" hidden="1" customHeight="1">
      <c r="B2727" s="992"/>
      <c r="C2727" s="992"/>
      <c r="D2727" s="1004">
        <f>sumif('الواردات'!H:H,A2727,'الواردات'!L:L)</f>
        <v>0</v>
      </c>
      <c r="E2727" s="999"/>
      <c r="F2727" s="999"/>
      <c r="H2727" s="985"/>
      <c r="I2727" s="985"/>
      <c r="J2727" s="985"/>
      <c r="K2727" s="985"/>
      <c r="L2727" s="985"/>
      <c r="M2727" s="985"/>
      <c r="N2727" s="985"/>
      <c r="P2727" s="985"/>
      <c r="Q2727" s="985"/>
      <c r="R2727" s="985"/>
      <c r="S2727" s="985"/>
      <c r="T2727" s="985"/>
      <c r="U2727" s="985"/>
      <c r="V2727" s="985"/>
      <c r="W2727" s="985"/>
    </row>
    <row r="2728" ht="22.5" hidden="1" customHeight="1">
      <c r="B2728" s="992"/>
      <c r="C2728" s="992"/>
      <c r="D2728" s="1004">
        <f>sumif('الواردات'!H:H,A2728,'الواردات'!L:L)</f>
        <v>0</v>
      </c>
      <c r="E2728" s="999"/>
      <c r="F2728" s="999"/>
      <c r="H2728" s="985"/>
      <c r="I2728" s="985"/>
      <c r="J2728" s="985"/>
      <c r="K2728" s="985"/>
      <c r="L2728" s="985"/>
      <c r="M2728" s="985"/>
      <c r="N2728" s="985"/>
      <c r="P2728" s="985"/>
      <c r="Q2728" s="985"/>
      <c r="R2728" s="985"/>
      <c r="S2728" s="985"/>
      <c r="T2728" s="985"/>
      <c r="U2728" s="985"/>
      <c r="V2728" s="985"/>
      <c r="W2728" s="985"/>
    </row>
    <row r="2729" ht="22.5" hidden="1" customHeight="1">
      <c r="B2729" s="992"/>
      <c r="C2729" s="992"/>
      <c r="D2729" s="1004">
        <f>sumif('الواردات'!H:H,A2729,'الواردات'!L:L)</f>
        <v>0</v>
      </c>
      <c r="E2729" s="999"/>
      <c r="F2729" s="999"/>
      <c r="H2729" s="985"/>
      <c r="I2729" s="985"/>
      <c r="J2729" s="985"/>
      <c r="K2729" s="985"/>
      <c r="L2729" s="985"/>
      <c r="M2729" s="985"/>
      <c r="N2729" s="985"/>
      <c r="P2729" s="985"/>
      <c r="Q2729" s="985"/>
      <c r="R2729" s="985"/>
      <c r="S2729" s="985"/>
      <c r="T2729" s="985"/>
      <c r="U2729" s="985"/>
      <c r="V2729" s="985"/>
      <c r="W2729" s="985"/>
    </row>
    <row r="2730" ht="22.5" hidden="1" customHeight="1">
      <c r="B2730" s="992"/>
      <c r="C2730" s="992"/>
      <c r="D2730" s="1004">
        <f>sumif('الواردات'!H:H,A2730,'الواردات'!L:L)</f>
        <v>0</v>
      </c>
      <c r="E2730" s="999"/>
      <c r="F2730" s="999"/>
      <c r="H2730" s="985"/>
      <c r="I2730" s="985"/>
      <c r="J2730" s="985"/>
      <c r="K2730" s="985"/>
      <c r="L2730" s="985"/>
      <c r="M2730" s="985"/>
      <c r="N2730" s="985"/>
      <c r="P2730" s="985"/>
      <c r="Q2730" s="985"/>
      <c r="R2730" s="985"/>
      <c r="S2730" s="985"/>
      <c r="T2730" s="985"/>
      <c r="U2730" s="985"/>
      <c r="V2730" s="985"/>
      <c r="W2730" s="985"/>
    </row>
    <row r="2731" ht="22.5" hidden="1" customHeight="1">
      <c r="B2731" s="992"/>
      <c r="C2731" s="992"/>
      <c r="D2731" s="1004">
        <f>sumif('الواردات'!H:H,A2731,'الواردات'!L:L)</f>
        <v>0</v>
      </c>
      <c r="E2731" s="999"/>
      <c r="F2731" s="999"/>
      <c r="H2731" s="985"/>
      <c r="I2731" s="985"/>
      <c r="J2731" s="985"/>
      <c r="K2731" s="985"/>
      <c r="L2731" s="985"/>
      <c r="M2731" s="985"/>
      <c r="N2731" s="985"/>
      <c r="P2731" s="985"/>
      <c r="Q2731" s="985"/>
      <c r="R2731" s="985"/>
      <c r="S2731" s="985"/>
      <c r="T2731" s="985"/>
      <c r="U2731" s="985"/>
      <c r="V2731" s="985"/>
      <c r="W2731" s="985"/>
    </row>
    <row r="2732" ht="22.5" hidden="1" customHeight="1">
      <c r="B2732" s="992"/>
      <c r="C2732" s="992"/>
      <c r="D2732" s="1004">
        <f>sumif('الواردات'!H:H,A2732,'الواردات'!L:L)</f>
        <v>0</v>
      </c>
      <c r="E2732" s="999"/>
      <c r="F2732" s="999"/>
      <c r="H2732" s="985"/>
      <c r="I2732" s="985"/>
      <c r="J2732" s="985"/>
      <c r="K2732" s="985"/>
      <c r="L2732" s="985"/>
      <c r="M2732" s="985"/>
      <c r="N2732" s="985"/>
      <c r="P2732" s="985"/>
      <c r="Q2732" s="985"/>
      <c r="R2732" s="985"/>
      <c r="S2732" s="985"/>
      <c r="T2732" s="985"/>
      <c r="U2732" s="985"/>
      <c r="V2732" s="985"/>
      <c r="W2732" s="985"/>
    </row>
    <row r="2733" ht="22.5" hidden="1" customHeight="1">
      <c r="B2733" s="992"/>
      <c r="C2733" s="992"/>
      <c r="D2733" s="1004">
        <f>sumif('الواردات'!H:H,A2733,'الواردات'!L:L)</f>
        <v>0</v>
      </c>
      <c r="E2733" s="999"/>
      <c r="F2733" s="999"/>
      <c r="H2733" s="985"/>
      <c r="I2733" s="985"/>
      <c r="J2733" s="985"/>
      <c r="K2733" s="985"/>
      <c r="L2733" s="985"/>
      <c r="M2733" s="985"/>
      <c r="N2733" s="985"/>
      <c r="P2733" s="985"/>
      <c r="Q2733" s="985"/>
      <c r="R2733" s="985"/>
      <c r="S2733" s="985"/>
      <c r="T2733" s="985"/>
      <c r="U2733" s="985"/>
      <c r="V2733" s="985"/>
      <c r="W2733" s="985"/>
    </row>
    <row r="2734" ht="22.5" hidden="1" customHeight="1">
      <c r="B2734" s="992"/>
      <c r="C2734" s="992"/>
      <c r="D2734" s="1004">
        <f>sumif('الواردات'!H:H,A2734,'الواردات'!L:L)</f>
        <v>0</v>
      </c>
      <c r="E2734" s="999"/>
      <c r="F2734" s="999"/>
      <c r="H2734" s="985"/>
      <c r="I2734" s="985"/>
      <c r="J2734" s="985"/>
      <c r="K2734" s="985"/>
      <c r="L2734" s="985"/>
      <c r="M2734" s="985"/>
      <c r="N2734" s="985"/>
      <c r="P2734" s="985"/>
      <c r="Q2734" s="985"/>
      <c r="R2734" s="985"/>
      <c r="S2734" s="985"/>
      <c r="T2734" s="985"/>
      <c r="U2734" s="985"/>
      <c r="V2734" s="985"/>
      <c r="W2734" s="985"/>
    </row>
    <row r="2735" ht="22.5" hidden="1" customHeight="1">
      <c r="B2735" s="992"/>
      <c r="C2735" s="992"/>
      <c r="D2735" s="1004">
        <f>sumif('الواردات'!H:H,A2735,'الواردات'!L:L)</f>
        <v>0</v>
      </c>
      <c r="E2735" s="999"/>
      <c r="F2735" s="999"/>
      <c r="H2735" s="985"/>
      <c r="I2735" s="985"/>
      <c r="J2735" s="985"/>
      <c r="K2735" s="985"/>
      <c r="L2735" s="985"/>
      <c r="M2735" s="985"/>
      <c r="N2735" s="985"/>
      <c r="P2735" s="985"/>
      <c r="Q2735" s="985"/>
      <c r="R2735" s="985"/>
      <c r="S2735" s="985"/>
      <c r="T2735" s="985"/>
      <c r="U2735" s="985"/>
      <c r="V2735" s="985"/>
      <c r="W2735" s="985"/>
    </row>
    <row r="2736" ht="22.5" hidden="1" customHeight="1">
      <c r="B2736" s="992"/>
      <c r="C2736" s="992"/>
      <c r="D2736" s="1004">
        <f>sumif('الواردات'!H:H,A2736,'الواردات'!L:L)</f>
        <v>0</v>
      </c>
      <c r="E2736" s="999"/>
      <c r="F2736" s="999"/>
      <c r="H2736" s="985"/>
      <c r="I2736" s="985"/>
      <c r="J2736" s="985"/>
      <c r="K2736" s="985"/>
      <c r="L2736" s="985"/>
      <c r="M2736" s="985"/>
      <c r="N2736" s="985"/>
      <c r="P2736" s="985"/>
      <c r="Q2736" s="985"/>
      <c r="R2736" s="985"/>
      <c r="S2736" s="985"/>
      <c r="T2736" s="985"/>
      <c r="U2736" s="985"/>
      <c r="V2736" s="985"/>
      <c r="W2736" s="985"/>
    </row>
    <row r="2737" ht="22.5" hidden="1" customHeight="1">
      <c r="B2737" s="992"/>
      <c r="C2737" s="992"/>
      <c r="D2737" s="1004">
        <f>sumif('الواردات'!H:H,A2737,'الواردات'!L:L)</f>
        <v>0</v>
      </c>
      <c r="E2737" s="999"/>
      <c r="F2737" s="999"/>
      <c r="H2737" s="985"/>
      <c r="I2737" s="985"/>
      <c r="J2737" s="985"/>
      <c r="K2737" s="985"/>
      <c r="L2737" s="985"/>
      <c r="M2737" s="985"/>
      <c r="N2737" s="985"/>
      <c r="P2737" s="985"/>
      <c r="Q2737" s="985"/>
      <c r="R2737" s="985"/>
      <c r="S2737" s="985"/>
      <c r="T2737" s="985"/>
      <c r="U2737" s="985"/>
      <c r="V2737" s="985"/>
      <c r="W2737" s="985"/>
    </row>
    <row r="2738" ht="22.5" hidden="1" customHeight="1">
      <c r="B2738" s="992"/>
      <c r="C2738" s="992"/>
      <c r="D2738" s="1004">
        <f>sumif('الواردات'!H:H,A2738,'الواردات'!L:L)</f>
        <v>0</v>
      </c>
      <c r="E2738" s="999"/>
      <c r="F2738" s="999"/>
      <c r="H2738" s="985"/>
      <c r="I2738" s="985"/>
      <c r="J2738" s="985"/>
      <c r="K2738" s="985"/>
      <c r="L2738" s="985"/>
      <c r="M2738" s="985"/>
      <c r="N2738" s="985"/>
      <c r="P2738" s="985"/>
      <c r="Q2738" s="985"/>
      <c r="R2738" s="985"/>
      <c r="S2738" s="985"/>
      <c r="T2738" s="985"/>
      <c r="U2738" s="985"/>
      <c r="V2738" s="985"/>
      <c r="W2738" s="985"/>
    </row>
    <row r="2739" ht="22.5" hidden="1" customHeight="1">
      <c r="B2739" s="992"/>
      <c r="C2739" s="992"/>
      <c r="D2739" s="1004">
        <f>sumif('الواردات'!H:H,A2739,'الواردات'!L:L)</f>
        <v>0</v>
      </c>
      <c r="E2739" s="999"/>
      <c r="F2739" s="999"/>
      <c r="H2739" s="985"/>
      <c r="I2739" s="985"/>
      <c r="J2739" s="985"/>
      <c r="K2739" s="985"/>
      <c r="L2739" s="985"/>
      <c r="M2739" s="985"/>
      <c r="N2739" s="985"/>
      <c r="P2739" s="985"/>
      <c r="Q2739" s="985"/>
      <c r="R2739" s="985"/>
      <c r="S2739" s="985"/>
      <c r="T2739" s="985"/>
      <c r="U2739" s="985"/>
      <c r="V2739" s="985"/>
      <c r="W2739" s="985"/>
    </row>
    <row r="2740" ht="22.5" hidden="1" customHeight="1">
      <c r="B2740" s="992"/>
      <c r="C2740" s="992"/>
      <c r="D2740" s="1004">
        <f>sumif('الواردات'!H:H,A2740,'الواردات'!L:L)</f>
        <v>0</v>
      </c>
      <c r="E2740" s="999"/>
      <c r="F2740" s="999"/>
      <c r="H2740" s="985"/>
      <c r="I2740" s="985"/>
      <c r="J2740" s="985"/>
      <c r="K2740" s="985"/>
      <c r="L2740" s="985"/>
      <c r="M2740" s="985"/>
      <c r="N2740" s="985"/>
      <c r="P2740" s="985"/>
      <c r="Q2740" s="985"/>
      <c r="R2740" s="985"/>
      <c r="S2740" s="985"/>
      <c r="T2740" s="985"/>
      <c r="U2740" s="985"/>
      <c r="V2740" s="985"/>
      <c r="W2740" s="985"/>
    </row>
    <row r="2741" ht="22.5" hidden="1" customHeight="1">
      <c r="B2741" s="992"/>
      <c r="C2741" s="992"/>
      <c r="D2741" s="1004">
        <f>sumif('الواردات'!H:H,A2741,'الواردات'!L:L)</f>
        <v>0</v>
      </c>
      <c r="E2741" s="999"/>
      <c r="F2741" s="999"/>
      <c r="H2741" s="985"/>
      <c r="I2741" s="985"/>
      <c r="J2741" s="985"/>
      <c r="K2741" s="985"/>
      <c r="L2741" s="985"/>
      <c r="M2741" s="985"/>
      <c r="N2741" s="985"/>
      <c r="P2741" s="985"/>
      <c r="Q2741" s="985"/>
      <c r="R2741" s="985"/>
      <c r="S2741" s="985"/>
      <c r="T2741" s="985"/>
      <c r="U2741" s="985"/>
      <c r="V2741" s="985"/>
      <c r="W2741" s="985"/>
    </row>
    <row r="2742" ht="22.5" hidden="1" customHeight="1">
      <c r="B2742" s="992"/>
      <c r="C2742" s="992"/>
      <c r="D2742" s="1004">
        <f>sumif('الواردات'!H:H,A2742,'الواردات'!L:L)</f>
        <v>0</v>
      </c>
      <c r="E2742" s="999"/>
      <c r="F2742" s="999"/>
      <c r="H2742" s="985"/>
      <c r="I2742" s="985"/>
      <c r="J2742" s="985"/>
      <c r="K2742" s="985"/>
      <c r="L2742" s="985"/>
      <c r="M2742" s="985"/>
      <c r="N2742" s="985"/>
      <c r="P2742" s="985"/>
      <c r="Q2742" s="985"/>
      <c r="R2742" s="985"/>
      <c r="S2742" s="985"/>
      <c r="T2742" s="985"/>
      <c r="U2742" s="985"/>
      <c r="V2742" s="985"/>
      <c r="W2742" s="985"/>
    </row>
    <row r="2743" ht="22.5" hidden="1" customHeight="1">
      <c r="B2743" s="992"/>
      <c r="C2743" s="992"/>
      <c r="D2743" s="1004">
        <f>sumif('الواردات'!H:H,A2743,'الواردات'!L:L)</f>
        <v>0</v>
      </c>
      <c r="E2743" s="999"/>
      <c r="F2743" s="999"/>
      <c r="H2743" s="985"/>
      <c r="I2743" s="985"/>
      <c r="J2743" s="985"/>
      <c r="K2743" s="985"/>
      <c r="L2743" s="985"/>
      <c r="M2743" s="985"/>
      <c r="N2743" s="985"/>
      <c r="P2743" s="985"/>
      <c r="Q2743" s="985"/>
      <c r="R2743" s="985"/>
      <c r="S2743" s="985"/>
      <c r="T2743" s="985"/>
      <c r="U2743" s="985"/>
      <c r="V2743" s="985"/>
      <c r="W2743" s="985"/>
    </row>
    <row r="2744" ht="22.5" hidden="1" customHeight="1">
      <c r="B2744" s="992"/>
      <c r="C2744" s="992"/>
      <c r="D2744" s="1004">
        <f>sumif('الواردات'!H:H,A2744,'الواردات'!L:L)</f>
        <v>0</v>
      </c>
      <c r="E2744" s="999"/>
      <c r="F2744" s="999"/>
      <c r="H2744" s="985"/>
      <c r="I2744" s="985"/>
      <c r="J2744" s="985"/>
      <c r="K2744" s="985"/>
      <c r="L2744" s="985"/>
      <c r="M2744" s="985"/>
      <c r="N2744" s="985"/>
      <c r="P2744" s="985"/>
      <c r="Q2744" s="985"/>
      <c r="R2744" s="985"/>
      <c r="S2744" s="985"/>
      <c r="T2744" s="985"/>
      <c r="U2744" s="985"/>
      <c r="V2744" s="985"/>
      <c r="W2744" s="985"/>
    </row>
    <row r="2745" ht="22.5" hidden="1" customHeight="1">
      <c r="B2745" s="992"/>
      <c r="C2745" s="992"/>
      <c r="D2745" s="1004">
        <f>sumif('الواردات'!H:H,A2745,'الواردات'!L:L)</f>
        <v>0</v>
      </c>
      <c r="E2745" s="999"/>
      <c r="F2745" s="999"/>
      <c r="H2745" s="985"/>
      <c r="I2745" s="985"/>
      <c r="J2745" s="985"/>
      <c r="K2745" s="985"/>
      <c r="L2745" s="985"/>
      <c r="M2745" s="985"/>
      <c r="N2745" s="985"/>
      <c r="P2745" s="985"/>
      <c r="Q2745" s="985"/>
      <c r="R2745" s="985"/>
      <c r="S2745" s="985"/>
      <c r="T2745" s="985"/>
      <c r="U2745" s="985"/>
      <c r="V2745" s="985"/>
      <c r="W2745" s="985"/>
    </row>
    <row r="2746" ht="22.5" hidden="1" customHeight="1">
      <c r="B2746" s="992"/>
      <c r="C2746" s="992"/>
      <c r="D2746" s="1004">
        <f>sumif('الواردات'!H:H,A2746,'الواردات'!L:L)</f>
        <v>0</v>
      </c>
      <c r="E2746" s="999"/>
      <c r="F2746" s="999"/>
      <c r="H2746" s="985"/>
      <c r="I2746" s="985"/>
      <c r="J2746" s="985"/>
      <c r="K2746" s="985"/>
      <c r="L2746" s="985"/>
      <c r="M2746" s="985"/>
      <c r="N2746" s="985"/>
      <c r="P2746" s="985"/>
      <c r="Q2746" s="985"/>
      <c r="R2746" s="985"/>
      <c r="S2746" s="985"/>
      <c r="T2746" s="985"/>
      <c r="U2746" s="985"/>
      <c r="V2746" s="985"/>
      <c r="W2746" s="985"/>
    </row>
    <row r="2747" ht="22.5" hidden="1" customHeight="1">
      <c r="B2747" s="992"/>
      <c r="C2747" s="992"/>
      <c r="D2747" s="1004">
        <f>sumif('الواردات'!H:H,A2747,'الواردات'!L:L)</f>
        <v>0</v>
      </c>
      <c r="E2747" s="999"/>
      <c r="F2747" s="999"/>
      <c r="H2747" s="985"/>
      <c r="I2747" s="985"/>
      <c r="J2747" s="985"/>
      <c r="K2747" s="985"/>
      <c r="L2747" s="985"/>
      <c r="M2747" s="985"/>
      <c r="N2747" s="985"/>
      <c r="P2747" s="985"/>
      <c r="Q2747" s="985"/>
      <c r="R2747" s="985"/>
      <c r="S2747" s="985"/>
      <c r="T2747" s="985"/>
      <c r="U2747" s="985"/>
      <c r="V2747" s="985"/>
      <c r="W2747" s="985"/>
    </row>
    <row r="2748" ht="22.5" hidden="1" customHeight="1">
      <c r="B2748" s="992"/>
      <c r="C2748" s="992"/>
      <c r="D2748" s="1004">
        <f>sumif('الواردات'!H:H,A2748,'الواردات'!L:L)</f>
        <v>0</v>
      </c>
      <c r="E2748" s="999"/>
      <c r="F2748" s="999"/>
      <c r="H2748" s="985"/>
      <c r="I2748" s="985"/>
      <c r="J2748" s="985"/>
      <c r="K2748" s="985"/>
      <c r="L2748" s="985"/>
      <c r="M2748" s="985"/>
      <c r="N2748" s="985"/>
      <c r="P2748" s="985"/>
      <c r="Q2748" s="985"/>
      <c r="R2748" s="985"/>
      <c r="S2748" s="985"/>
      <c r="T2748" s="985"/>
      <c r="U2748" s="985"/>
      <c r="V2748" s="985"/>
      <c r="W2748" s="985"/>
    </row>
    <row r="2749" ht="22.5" hidden="1" customHeight="1">
      <c r="B2749" s="992"/>
      <c r="C2749" s="992"/>
      <c r="D2749" s="1004">
        <f>sumif('الواردات'!H:H,A2749,'الواردات'!L:L)</f>
        <v>0</v>
      </c>
      <c r="E2749" s="999"/>
      <c r="F2749" s="999"/>
      <c r="H2749" s="985"/>
      <c r="I2749" s="985"/>
      <c r="J2749" s="985"/>
      <c r="K2749" s="985"/>
      <c r="L2749" s="985"/>
      <c r="M2749" s="985"/>
      <c r="N2749" s="985"/>
      <c r="P2749" s="985"/>
      <c r="Q2749" s="985"/>
      <c r="R2749" s="985"/>
      <c r="S2749" s="985"/>
      <c r="T2749" s="985"/>
      <c r="U2749" s="985"/>
      <c r="V2749" s="985"/>
      <c r="W2749" s="985"/>
    </row>
    <row r="2750" ht="22.5" hidden="1" customHeight="1">
      <c r="B2750" s="992"/>
      <c r="C2750" s="992"/>
      <c r="D2750" s="1004">
        <f>sumif('الواردات'!H:H,A2750,'الواردات'!L:L)</f>
        <v>0</v>
      </c>
      <c r="E2750" s="999"/>
      <c r="F2750" s="999"/>
      <c r="H2750" s="985"/>
      <c r="I2750" s="985"/>
      <c r="J2750" s="985"/>
      <c r="K2750" s="985"/>
      <c r="L2750" s="985"/>
      <c r="M2750" s="985"/>
      <c r="N2750" s="985"/>
      <c r="P2750" s="985"/>
      <c r="Q2750" s="985"/>
      <c r="R2750" s="985"/>
      <c r="S2750" s="985"/>
      <c r="T2750" s="985"/>
      <c r="U2750" s="985"/>
      <c r="V2750" s="985"/>
      <c r="W2750" s="985"/>
    </row>
    <row r="2751" ht="22.5" hidden="1" customHeight="1">
      <c r="B2751" s="992"/>
      <c r="C2751" s="992"/>
      <c r="D2751" s="1004">
        <f>sumif('الواردات'!H:H,A2751,'الواردات'!L:L)</f>
        <v>0</v>
      </c>
      <c r="E2751" s="999"/>
      <c r="F2751" s="999"/>
      <c r="H2751" s="985"/>
      <c r="I2751" s="985"/>
      <c r="J2751" s="985"/>
      <c r="K2751" s="985"/>
      <c r="L2751" s="985"/>
      <c r="M2751" s="985"/>
      <c r="N2751" s="985"/>
      <c r="P2751" s="985"/>
      <c r="Q2751" s="985"/>
      <c r="R2751" s="985"/>
      <c r="S2751" s="985"/>
      <c r="T2751" s="985"/>
      <c r="U2751" s="985"/>
      <c r="V2751" s="985"/>
      <c r="W2751" s="985"/>
    </row>
    <row r="2752" ht="22.5" hidden="1" customHeight="1">
      <c r="B2752" s="992"/>
      <c r="C2752" s="992"/>
      <c r="D2752" s="1004">
        <f>sumif('الواردات'!H:H,A2752,'الواردات'!L:L)</f>
        <v>0</v>
      </c>
      <c r="E2752" s="999"/>
      <c r="F2752" s="999"/>
      <c r="H2752" s="985"/>
      <c r="I2752" s="985"/>
      <c r="J2752" s="985"/>
      <c r="K2752" s="985"/>
      <c r="L2752" s="985"/>
      <c r="M2752" s="985"/>
      <c r="N2752" s="985"/>
      <c r="P2752" s="985"/>
      <c r="Q2752" s="985"/>
      <c r="R2752" s="985"/>
      <c r="S2752" s="985"/>
      <c r="T2752" s="985"/>
      <c r="U2752" s="985"/>
      <c r="V2752" s="985"/>
      <c r="W2752" s="985"/>
    </row>
    <row r="2753" ht="22.5" hidden="1" customHeight="1">
      <c r="B2753" s="992"/>
      <c r="C2753" s="992"/>
      <c r="D2753" s="1004">
        <f>sumif('الواردات'!H:H,A2753,'الواردات'!L:L)</f>
        <v>0</v>
      </c>
      <c r="E2753" s="999"/>
      <c r="F2753" s="999"/>
      <c r="H2753" s="985"/>
      <c r="I2753" s="985"/>
      <c r="J2753" s="985"/>
      <c r="K2753" s="985"/>
      <c r="L2753" s="985"/>
      <c r="M2753" s="985"/>
      <c r="N2753" s="985"/>
      <c r="P2753" s="985"/>
      <c r="Q2753" s="985"/>
      <c r="R2753" s="985"/>
      <c r="S2753" s="985"/>
      <c r="T2753" s="985"/>
      <c r="U2753" s="985"/>
      <c r="V2753" s="985"/>
      <c r="W2753" s="985"/>
    </row>
    <row r="2754" ht="22.5" hidden="1" customHeight="1">
      <c r="B2754" s="992"/>
      <c r="C2754" s="992"/>
      <c r="D2754" s="1004">
        <f>sumif('الواردات'!H:H,A2754,'الواردات'!L:L)</f>
        <v>0</v>
      </c>
      <c r="E2754" s="999"/>
      <c r="F2754" s="999"/>
      <c r="H2754" s="985"/>
      <c r="I2754" s="985"/>
      <c r="J2754" s="985"/>
      <c r="K2754" s="985"/>
      <c r="L2754" s="985"/>
      <c r="M2754" s="985"/>
      <c r="N2754" s="985"/>
      <c r="P2754" s="985"/>
      <c r="Q2754" s="985"/>
      <c r="R2754" s="985"/>
      <c r="S2754" s="985"/>
      <c r="T2754" s="985"/>
      <c r="U2754" s="985"/>
      <c r="V2754" s="985"/>
      <c r="W2754" s="985"/>
    </row>
    <row r="2755" ht="22.5" hidden="1" customHeight="1">
      <c r="B2755" s="992"/>
      <c r="C2755" s="992"/>
      <c r="D2755" s="1004">
        <f>sumif('الواردات'!H:H,A2755,'الواردات'!L:L)</f>
        <v>0</v>
      </c>
      <c r="E2755" s="999"/>
      <c r="F2755" s="999"/>
      <c r="H2755" s="985"/>
      <c r="I2755" s="985"/>
      <c r="J2755" s="985"/>
      <c r="K2755" s="985"/>
      <c r="L2755" s="985"/>
      <c r="M2755" s="985"/>
      <c r="N2755" s="985"/>
      <c r="P2755" s="985"/>
      <c r="Q2755" s="985"/>
      <c r="R2755" s="985"/>
      <c r="S2755" s="985"/>
      <c r="T2755" s="985"/>
      <c r="U2755" s="985"/>
      <c r="V2755" s="985"/>
      <c r="W2755" s="985"/>
    </row>
    <row r="2756" ht="22.5" hidden="1" customHeight="1">
      <c r="B2756" s="992"/>
      <c r="C2756" s="992"/>
      <c r="D2756" s="1004">
        <f>sumif('الواردات'!H:H,A2756,'الواردات'!L:L)</f>
        <v>0</v>
      </c>
      <c r="E2756" s="999"/>
      <c r="F2756" s="999"/>
      <c r="H2756" s="985"/>
      <c r="I2756" s="985"/>
      <c r="J2756" s="985"/>
      <c r="K2756" s="985"/>
      <c r="L2756" s="985"/>
      <c r="M2756" s="985"/>
      <c r="N2756" s="985"/>
      <c r="P2756" s="985"/>
      <c r="Q2756" s="985"/>
      <c r="R2756" s="985"/>
      <c r="S2756" s="985"/>
      <c r="T2756" s="985"/>
      <c r="U2756" s="985"/>
      <c r="V2756" s="985"/>
      <c r="W2756" s="985"/>
    </row>
    <row r="2757" ht="22.5" hidden="1" customHeight="1">
      <c r="B2757" s="992"/>
      <c r="C2757" s="992"/>
      <c r="D2757" s="1004">
        <f>sumif('الواردات'!H:H,A2757,'الواردات'!L:L)</f>
        <v>0</v>
      </c>
      <c r="E2757" s="999"/>
      <c r="F2757" s="999"/>
      <c r="H2757" s="985"/>
      <c r="I2757" s="985"/>
      <c r="J2757" s="985"/>
      <c r="K2757" s="985"/>
      <c r="L2757" s="985"/>
      <c r="M2757" s="985"/>
      <c r="N2757" s="985"/>
      <c r="P2757" s="985"/>
      <c r="Q2757" s="985"/>
      <c r="R2757" s="985"/>
      <c r="S2757" s="985"/>
      <c r="T2757" s="985"/>
      <c r="U2757" s="985"/>
      <c r="V2757" s="985"/>
      <c r="W2757" s="985"/>
    </row>
    <row r="2758" ht="22.5" hidden="1" customHeight="1">
      <c r="B2758" s="992"/>
      <c r="C2758" s="992"/>
      <c r="D2758" s="1004">
        <f>sumif('الواردات'!H:H,A2758,'الواردات'!L:L)</f>
        <v>0</v>
      </c>
      <c r="E2758" s="999"/>
      <c r="F2758" s="999"/>
      <c r="H2758" s="985"/>
      <c r="I2758" s="985"/>
      <c r="J2758" s="985"/>
      <c r="K2758" s="985"/>
      <c r="L2758" s="985"/>
      <c r="M2758" s="985"/>
      <c r="N2758" s="985"/>
      <c r="P2758" s="985"/>
      <c r="Q2758" s="985"/>
      <c r="R2758" s="985"/>
      <c r="S2758" s="985"/>
      <c r="T2758" s="985"/>
      <c r="U2758" s="985"/>
      <c r="V2758" s="985"/>
      <c r="W2758" s="985"/>
    </row>
    <row r="2759" ht="22.5" hidden="1" customHeight="1">
      <c r="B2759" s="992"/>
      <c r="C2759" s="992"/>
      <c r="D2759" s="1004">
        <f>sumif('الواردات'!H:H,A2759,'الواردات'!L:L)</f>
        <v>0</v>
      </c>
      <c r="E2759" s="999"/>
      <c r="F2759" s="999"/>
      <c r="H2759" s="985"/>
      <c r="I2759" s="985"/>
      <c r="J2759" s="985"/>
      <c r="K2759" s="985"/>
      <c r="L2759" s="985"/>
      <c r="M2759" s="985"/>
      <c r="N2759" s="985"/>
      <c r="P2759" s="985"/>
      <c r="Q2759" s="985"/>
      <c r="R2759" s="985"/>
      <c r="S2759" s="985"/>
      <c r="T2759" s="985"/>
      <c r="U2759" s="985"/>
      <c r="V2759" s="985"/>
      <c r="W2759" s="985"/>
    </row>
    <row r="2760" ht="22.5" hidden="1" customHeight="1">
      <c r="B2760" s="992"/>
      <c r="C2760" s="992"/>
      <c r="D2760" s="1004">
        <f>sumif('الواردات'!H:H,A2760,'الواردات'!L:L)</f>
        <v>0</v>
      </c>
      <c r="E2760" s="999"/>
      <c r="F2760" s="999"/>
      <c r="H2760" s="985"/>
      <c r="I2760" s="985"/>
      <c r="J2760" s="985"/>
      <c r="K2760" s="985"/>
      <c r="L2760" s="985"/>
      <c r="M2760" s="985"/>
      <c r="N2760" s="985"/>
      <c r="P2760" s="985"/>
      <c r="Q2760" s="985"/>
      <c r="R2760" s="985"/>
      <c r="S2760" s="985"/>
      <c r="T2760" s="985"/>
      <c r="U2760" s="985"/>
      <c r="V2760" s="985"/>
      <c r="W2760" s="985"/>
    </row>
    <row r="2761" ht="22.5" hidden="1" customHeight="1">
      <c r="B2761" s="992"/>
      <c r="C2761" s="992"/>
      <c r="D2761" s="1004">
        <f>sumif('الواردات'!H:H,A2761,'الواردات'!L:L)</f>
        <v>0</v>
      </c>
      <c r="E2761" s="999"/>
      <c r="F2761" s="999"/>
      <c r="H2761" s="985"/>
      <c r="I2761" s="985"/>
      <c r="J2761" s="985"/>
      <c r="K2761" s="985"/>
      <c r="L2761" s="985"/>
      <c r="M2761" s="985"/>
      <c r="N2761" s="985"/>
      <c r="P2761" s="985"/>
      <c r="Q2761" s="985"/>
      <c r="R2761" s="985"/>
      <c r="S2761" s="985"/>
      <c r="T2761" s="985"/>
      <c r="U2761" s="985"/>
      <c r="V2761" s="985"/>
      <c r="W2761" s="985"/>
    </row>
    <row r="2762" ht="22.5" hidden="1" customHeight="1">
      <c r="B2762" s="992"/>
      <c r="C2762" s="992"/>
      <c r="D2762" s="1004">
        <f>sumif('الواردات'!H:H,A2762,'الواردات'!L:L)</f>
        <v>0</v>
      </c>
      <c r="E2762" s="999"/>
      <c r="F2762" s="999"/>
      <c r="H2762" s="985"/>
      <c r="I2762" s="985"/>
      <c r="J2762" s="985"/>
      <c r="K2762" s="985"/>
      <c r="L2762" s="985"/>
      <c r="M2762" s="985"/>
      <c r="N2762" s="985"/>
      <c r="P2762" s="985"/>
      <c r="Q2762" s="985"/>
      <c r="R2762" s="985"/>
      <c r="S2762" s="985"/>
      <c r="T2762" s="985"/>
      <c r="U2762" s="985"/>
      <c r="V2762" s="985"/>
      <c r="W2762" s="985"/>
    </row>
    <row r="2763" ht="22.5" hidden="1" customHeight="1">
      <c r="B2763" s="992"/>
      <c r="C2763" s="992"/>
      <c r="D2763" s="1004">
        <f>sumif('الواردات'!H:H,A2763,'الواردات'!L:L)</f>
        <v>0</v>
      </c>
      <c r="E2763" s="999"/>
      <c r="F2763" s="999"/>
      <c r="H2763" s="985"/>
      <c r="I2763" s="985"/>
      <c r="J2763" s="985"/>
      <c r="K2763" s="985"/>
      <c r="L2763" s="985"/>
      <c r="M2763" s="985"/>
      <c r="N2763" s="985"/>
      <c r="P2763" s="985"/>
      <c r="Q2763" s="985"/>
      <c r="R2763" s="985"/>
      <c r="S2763" s="985"/>
      <c r="T2763" s="985"/>
      <c r="U2763" s="985"/>
      <c r="V2763" s="985"/>
      <c r="W2763" s="985"/>
    </row>
    <row r="2764" ht="22.5" hidden="1" customHeight="1">
      <c r="B2764" s="992"/>
      <c r="C2764" s="992"/>
      <c r="D2764" s="1004">
        <f>sumif('الواردات'!H:H,A2764,'الواردات'!L:L)</f>
        <v>0</v>
      </c>
      <c r="E2764" s="999"/>
      <c r="F2764" s="999"/>
      <c r="H2764" s="985"/>
      <c r="I2764" s="985"/>
      <c r="J2764" s="985"/>
      <c r="K2764" s="985"/>
      <c r="L2764" s="985"/>
      <c r="M2764" s="985"/>
      <c r="N2764" s="985"/>
      <c r="P2764" s="985"/>
      <c r="Q2764" s="985"/>
      <c r="R2764" s="985"/>
      <c r="S2764" s="985"/>
      <c r="T2764" s="985"/>
      <c r="U2764" s="985"/>
      <c r="V2764" s="985"/>
      <c r="W2764" s="985"/>
    </row>
    <row r="2765" ht="22.5" hidden="1" customHeight="1">
      <c r="B2765" s="992"/>
      <c r="C2765" s="992"/>
      <c r="D2765" s="1004">
        <f>sumif('الواردات'!H:H,A2765,'الواردات'!L:L)</f>
        <v>0</v>
      </c>
      <c r="E2765" s="999"/>
      <c r="F2765" s="999"/>
      <c r="H2765" s="985"/>
      <c r="I2765" s="985"/>
      <c r="J2765" s="985"/>
      <c r="K2765" s="985"/>
      <c r="L2765" s="985"/>
      <c r="M2765" s="985"/>
      <c r="N2765" s="985"/>
      <c r="P2765" s="985"/>
      <c r="Q2765" s="985"/>
      <c r="R2765" s="985"/>
      <c r="S2765" s="985"/>
      <c r="T2765" s="985"/>
      <c r="U2765" s="985"/>
      <c r="V2765" s="985"/>
      <c r="W2765" s="985"/>
    </row>
    <row r="2766" ht="22.5" hidden="1" customHeight="1">
      <c r="B2766" s="992"/>
      <c r="C2766" s="992"/>
      <c r="D2766" s="1004">
        <f>sumif('الواردات'!H:H,A2766,'الواردات'!L:L)</f>
        <v>0</v>
      </c>
      <c r="E2766" s="999"/>
      <c r="F2766" s="999"/>
      <c r="H2766" s="985"/>
      <c r="I2766" s="985"/>
      <c r="J2766" s="985"/>
      <c r="K2766" s="985"/>
      <c r="L2766" s="985"/>
      <c r="M2766" s="985"/>
      <c r="N2766" s="985"/>
      <c r="P2766" s="985"/>
      <c r="Q2766" s="985"/>
      <c r="R2766" s="985"/>
      <c r="S2766" s="985"/>
      <c r="T2766" s="985"/>
      <c r="U2766" s="985"/>
      <c r="V2766" s="985"/>
      <c r="W2766" s="985"/>
    </row>
    <row r="2767" ht="22.5" hidden="1" customHeight="1">
      <c r="B2767" s="992"/>
      <c r="C2767" s="992"/>
      <c r="D2767" s="1004">
        <f>sumif('الواردات'!H:H,A2767,'الواردات'!L:L)</f>
        <v>0</v>
      </c>
      <c r="E2767" s="999"/>
      <c r="F2767" s="999"/>
      <c r="H2767" s="985"/>
      <c r="I2767" s="985"/>
      <c r="J2767" s="985"/>
      <c r="K2767" s="985"/>
      <c r="L2767" s="985"/>
      <c r="M2767" s="985"/>
      <c r="N2767" s="985"/>
      <c r="P2767" s="985"/>
      <c r="Q2767" s="985"/>
      <c r="R2767" s="985"/>
      <c r="S2767" s="985"/>
      <c r="T2767" s="985"/>
      <c r="U2767" s="985"/>
      <c r="V2767" s="985"/>
      <c r="W2767" s="985"/>
    </row>
    <row r="2768" ht="22.5" hidden="1" customHeight="1">
      <c r="B2768" s="992"/>
      <c r="C2768" s="992"/>
      <c r="D2768" s="1004">
        <f>sumif('الواردات'!H:H,A2768,'الواردات'!L:L)</f>
        <v>0</v>
      </c>
      <c r="E2768" s="999"/>
      <c r="F2768" s="999"/>
      <c r="H2768" s="985"/>
      <c r="I2768" s="985"/>
      <c r="J2768" s="985"/>
      <c r="K2768" s="985"/>
      <c r="L2768" s="985"/>
      <c r="M2768" s="985"/>
      <c r="N2768" s="985"/>
      <c r="P2768" s="985"/>
      <c r="Q2768" s="985"/>
      <c r="R2768" s="985"/>
      <c r="S2768" s="985"/>
      <c r="T2768" s="985"/>
      <c r="U2768" s="985"/>
      <c r="V2768" s="985"/>
      <c r="W2768" s="985"/>
    </row>
    <row r="2769" ht="22.5" hidden="1" customHeight="1">
      <c r="B2769" s="992"/>
      <c r="C2769" s="992"/>
      <c r="D2769" s="1004">
        <f>sumif('الواردات'!H:H,A2769,'الواردات'!L:L)</f>
        <v>0</v>
      </c>
      <c r="E2769" s="999"/>
      <c r="F2769" s="999"/>
      <c r="H2769" s="985"/>
      <c r="I2769" s="985"/>
      <c r="J2769" s="985"/>
      <c r="K2769" s="985"/>
      <c r="L2769" s="985"/>
      <c r="M2769" s="985"/>
      <c r="N2769" s="985"/>
      <c r="P2769" s="985"/>
      <c r="Q2769" s="985"/>
      <c r="R2769" s="985"/>
      <c r="S2769" s="985"/>
      <c r="T2769" s="985"/>
      <c r="U2769" s="985"/>
      <c r="V2769" s="985"/>
      <c r="W2769" s="985"/>
    </row>
    <row r="2770" ht="22.5" hidden="1" customHeight="1">
      <c r="B2770" s="992"/>
      <c r="C2770" s="992"/>
      <c r="D2770" s="1004">
        <f>sumif('الواردات'!H:H,A2770,'الواردات'!L:L)</f>
        <v>0</v>
      </c>
      <c r="E2770" s="999"/>
      <c r="F2770" s="999"/>
      <c r="H2770" s="985"/>
      <c r="I2770" s="985"/>
      <c r="J2770" s="985"/>
      <c r="K2770" s="985"/>
      <c r="L2770" s="985"/>
      <c r="M2770" s="985"/>
      <c r="N2770" s="985"/>
      <c r="P2770" s="985"/>
      <c r="Q2770" s="985"/>
      <c r="R2770" s="985"/>
      <c r="S2770" s="985"/>
      <c r="T2770" s="985"/>
      <c r="U2770" s="985"/>
      <c r="V2770" s="985"/>
      <c r="W2770" s="985"/>
    </row>
    <row r="2771" ht="22.5" hidden="1" customHeight="1">
      <c r="B2771" s="992"/>
      <c r="C2771" s="992"/>
      <c r="D2771" s="1004">
        <f>sumif('الواردات'!H:H,A2771,'الواردات'!L:L)</f>
        <v>0</v>
      </c>
      <c r="E2771" s="999"/>
      <c r="F2771" s="999"/>
      <c r="H2771" s="985"/>
      <c r="I2771" s="985"/>
      <c r="J2771" s="985"/>
      <c r="K2771" s="985"/>
      <c r="L2771" s="985"/>
      <c r="M2771" s="985"/>
      <c r="N2771" s="985"/>
      <c r="P2771" s="985"/>
      <c r="Q2771" s="985"/>
      <c r="R2771" s="985"/>
      <c r="S2771" s="985"/>
      <c r="T2771" s="985"/>
      <c r="U2771" s="985"/>
      <c r="V2771" s="985"/>
      <c r="W2771" s="985"/>
    </row>
    <row r="2772" ht="22.5" hidden="1" customHeight="1">
      <c r="B2772" s="992"/>
      <c r="C2772" s="992"/>
      <c r="D2772" s="1004">
        <f>sumif('الواردات'!H:H,A2772,'الواردات'!L:L)</f>
        <v>0</v>
      </c>
      <c r="E2772" s="999"/>
      <c r="F2772" s="999"/>
      <c r="H2772" s="985"/>
      <c r="I2772" s="985"/>
      <c r="J2772" s="985"/>
      <c r="K2772" s="985"/>
      <c r="L2772" s="985"/>
      <c r="M2772" s="985"/>
      <c r="N2772" s="985"/>
      <c r="P2772" s="985"/>
      <c r="Q2772" s="985"/>
      <c r="R2772" s="985"/>
      <c r="S2772" s="985"/>
      <c r="T2772" s="985"/>
      <c r="U2772" s="985"/>
      <c r="V2772" s="985"/>
      <c r="W2772" s="985"/>
    </row>
    <row r="2773" ht="22.5" hidden="1" customHeight="1">
      <c r="B2773" s="992"/>
      <c r="C2773" s="992"/>
      <c r="D2773" s="1004">
        <f>sumif('الواردات'!H:H,A2773,'الواردات'!L:L)</f>
        <v>0</v>
      </c>
      <c r="E2773" s="999"/>
      <c r="F2773" s="999"/>
      <c r="H2773" s="985"/>
      <c r="I2773" s="985"/>
      <c r="J2773" s="985"/>
      <c r="K2773" s="985"/>
      <c r="L2773" s="985"/>
      <c r="M2773" s="985"/>
      <c r="N2773" s="985"/>
      <c r="P2773" s="985"/>
      <c r="Q2773" s="985"/>
      <c r="R2773" s="985"/>
      <c r="S2773" s="985"/>
      <c r="T2773" s="985"/>
      <c r="U2773" s="985"/>
      <c r="V2773" s="985"/>
      <c r="W2773" s="985"/>
    </row>
    <row r="2774" ht="22.5" hidden="1" customHeight="1">
      <c r="B2774" s="992"/>
      <c r="C2774" s="992"/>
      <c r="D2774" s="1004">
        <f>sumif('الواردات'!H:H,A2774,'الواردات'!L:L)</f>
        <v>0</v>
      </c>
      <c r="E2774" s="999"/>
      <c r="F2774" s="999"/>
      <c r="H2774" s="985"/>
      <c r="I2774" s="985"/>
      <c r="J2774" s="985"/>
      <c r="K2774" s="985"/>
      <c r="L2774" s="985"/>
      <c r="M2774" s="985"/>
      <c r="N2774" s="985"/>
      <c r="P2774" s="985"/>
      <c r="Q2774" s="985"/>
      <c r="R2774" s="985"/>
      <c r="S2774" s="985"/>
      <c r="T2774" s="985"/>
      <c r="U2774" s="985"/>
      <c r="V2774" s="985"/>
      <c r="W2774" s="985"/>
    </row>
    <row r="2775" ht="22.5" hidden="1" customHeight="1">
      <c r="B2775" s="992"/>
      <c r="C2775" s="992"/>
      <c r="D2775" s="1004">
        <f>sumif('الواردات'!H:H,A2775,'الواردات'!L:L)</f>
        <v>0</v>
      </c>
      <c r="E2775" s="999"/>
      <c r="F2775" s="999"/>
      <c r="H2775" s="985"/>
      <c r="I2775" s="985"/>
      <c r="J2775" s="985"/>
      <c r="K2775" s="985"/>
      <c r="L2775" s="985"/>
      <c r="M2775" s="985"/>
      <c r="N2775" s="985"/>
      <c r="P2775" s="985"/>
      <c r="Q2775" s="985"/>
      <c r="R2775" s="985"/>
      <c r="S2775" s="985"/>
      <c r="T2775" s="985"/>
      <c r="U2775" s="985"/>
      <c r="V2775" s="985"/>
      <c r="W2775" s="985"/>
    </row>
    <row r="2776" ht="22.5" hidden="1" customHeight="1">
      <c r="B2776" s="992"/>
      <c r="C2776" s="992"/>
      <c r="D2776" s="1004">
        <f>sumif('الواردات'!H:H,A2776,'الواردات'!L:L)</f>
        <v>0</v>
      </c>
      <c r="E2776" s="999"/>
      <c r="F2776" s="999"/>
      <c r="H2776" s="985"/>
      <c r="I2776" s="985"/>
      <c r="J2776" s="985"/>
      <c r="K2776" s="985"/>
      <c r="L2776" s="985"/>
      <c r="M2776" s="985"/>
      <c r="N2776" s="985"/>
      <c r="P2776" s="985"/>
      <c r="Q2776" s="985"/>
      <c r="R2776" s="985"/>
      <c r="S2776" s="985"/>
      <c r="T2776" s="985"/>
      <c r="U2776" s="985"/>
      <c r="V2776" s="985"/>
      <c r="W2776" s="985"/>
    </row>
    <row r="2777" ht="22.5" hidden="1" customHeight="1">
      <c r="B2777" s="992"/>
      <c r="C2777" s="992"/>
      <c r="D2777" s="1004">
        <f>sumif('الواردات'!H:H,A2777,'الواردات'!L:L)</f>
        <v>0</v>
      </c>
      <c r="E2777" s="999"/>
      <c r="F2777" s="999"/>
      <c r="H2777" s="985"/>
      <c r="I2777" s="985"/>
      <c r="J2777" s="985"/>
      <c r="K2777" s="985"/>
      <c r="L2777" s="985"/>
      <c r="M2777" s="985"/>
      <c r="N2777" s="985"/>
      <c r="P2777" s="985"/>
      <c r="Q2777" s="985"/>
      <c r="R2777" s="985"/>
      <c r="S2777" s="985"/>
      <c r="T2777" s="985"/>
      <c r="U2777" s="985"/>
      <c r="V2777" s="985"/>
      <c r="W2777" s="985"/>
    </row>
    <row r="2778" ht="22.5" hidden="1" customHeight="1">
      <c r="B2778" s="992"/>
      <c r="C2778" s="992"/>
      <c r="D2778" s="1004">
        <f>sumif('الواردات'!H:H,A2778,'الواردات'!L:L)</f>
        <v>0</v>
      </c>
      <c r="E2778" s="999"/>
      <c r="F2778" s="999"/>
      <c r="H2778" s="985"/>
      <c r="I2778" s="985"/>
      <c r="J2778" s="985"/>
      <c r="K2778" s="985"/>
      <c r="L2778" s="985"/>
      <c r="M2778" s="985"/>
      <c r="N2778" s="985"/>
      <c r="P2778" s="985"/>
      <c r="Q2778" s="985"/>
      <c r="R2778" s="985"/>
      <c r="S2778" s="985"/>
      <c r="T2778" s="985"/>
      <c r="U2778" s="985"/>
      <c r="V2778" s="985"/>
      <c r="W2778" s="985"/>
    </row>
    <row r="2779" ht="22.5" hidden="1" customHeight="1">
      <c r="B2779" s="992"/>
      <c r="C2779" s="992"/>
      <c r="D2779" s="1004">
        <f>sumif('الواردات'!H:H,A2779,'الواردات'!L:L)</f>
        <v>0</v>
      </c>
      <c r="E2779" s="999"/>
      <c r="F2779" s="999"/>
      <c r="H2779" s="985"/>
      <c r="I2779" s="985"/>
      <c r="J2779" s="985"/>
      <c r="K2779" s="985"/>
      <c r="L2779" s="985"/>
      <c r="M2779" s="985"/>
      <c r="N2779" s="985"/>
      <c r="P2779" s="985"/>
      <c r="Q2779" s="985"/>
      <c r="R2779" s="985"/>
      <c r="S2779" s="985"/>
      <c r="T2779" s="985"/>
      <c r="U2779" s="985"/>
      <c r="V2779" s="985"/>
      <c r="W2779" s="985"/>
    </row>
    <row r="2780" ht="22.5" hidden="1" customHeight="1">
      <c r="B2780" s="992"/>
      <c r="C2780" s="992"/>
      <c r="D2780" s="1004">
        <f>sumif('الواردات'!H:H,A2780,'الواردات'!L:L)</f>
        <v>0</v>
      </c>
      <c r="E2780" s="999"/>
      <c r="F2780" s="999"/>
      <c r="H2780" s="985"/>
      <c r="I2780" s="985"/>
      <c r="J2780" s="985"/>
      <c r="K2780" s="985"/>
      <c r="L2780" s="985"/>
      <c r="M2780" s="985"/>
      <c r="N2780" s="985"/>
      <c r="P2780" s="985"/>
      <c r="Q2780" s="985"/>
      <c r="R2780" s="985"/>
      <c r="S2780" s="985"/>
      <c r="T2780" s="985"/>
      <c r="U2780" s="985"/>
      <c r="V2780" s="985"/>
      <c r="W2780" s="985"/>
    </row>
    <row r="2781" ht="22.5" hidden="1" customHeight="1">
      <c r="B2781" s="992"/>
      <c r="C2781" s="992"/>
      <c r="D2781" s="1004">
        <f>sumif('الواردات'!H:H,A2781,'الواردات'!L:L)</f>
        <v>0</v>
      </c>
      <c r="E2781" s="999"/>
      <c r="F2781" s="999"/>
      <c r="H2781" s="985"/>
      <c r="I2781" s="985"/>
      <c r="J2781" s="985"/>
      <c r="K2781" s="985"/>
      <c r="L2781" s="985"/>
      <c r="M2781" s="985"/>
      <c r="N2781" s="985"/>
      <c r="P2781" s="985"/>
      <c r="Q2781" s="985"/>
      <c r="R2781" s="985"/>
      <c r="S2781" s="985"/>
      <c r="T2781" s="985"/>
      <c r="U2781" s="985"/>
      <c r="V2781" s="985"/>
      <c r="W2781" s="985"/>
    </row>
    <row r="2782" ht="22.5" hidden="1" customHeight="1">
      <c r="B2782" s="992"/>
      <c r="C2782" s="992"/>
      <c r="D2782" s="1004">
        <f>sumif('الواردات'!H:H,A2782,'الواردات'!L:L)</f>
        <v>0</v>
      </c>
      <c r="E2782" s="999"/>
      <c r="F2782" s="999"/>
      <c r="H2782" s="985"/>
      <c r="I2782" s="985"/>
      <c r="J2782" s="985"/>
      <c r="K2782" s="985"/>
      <c r="L2782" s="985"/>
      <c r="M2782" s="985"/>
      <c r="N2782" s="985"/>
      <c r="P2782" s="985"/>
      <c r="Q2782" s="985"/>
      <c r="R2782" s="985"/>
      <c r="S2782" s="985"/>
      <c r="T2782" s="985"/>
      <c r="U2782" s="985"/>
      <c r="V2782" s="985"/>
      <c r="W2782" s="985"/>
    </row>
    <row r="2783" ht="22.5" hidden="1" customHeight="1">
      <c r="B2783" s="992"/>
      <c r="C2783" s="992"/>
      <c r="D2783" s="1004">
        <f>sumif('الواردات'!H:H,A2783,'الواردات'!L:L)</f>
        <v>0</v>
      </c>
      <c r="E2783" s="999"/>
      <c r="F2783" s="999"/>
      <c r="H2783" s="985"/>
      <c r="I2783" s="985"/>
      <c r="J2783" s="985"/>
      <c r="K2783" s="985"/>
      <c r="L2783" s="985"/>
      <c r="M2783" s="985"/>
      <c r="N2783" s="985"/>
      <c r="P2783" s="985"/>
      <c r="Q2783" s="985"/>
      <c r="R2783" s="985"/>
      <c r="S2783" s="985"/>
      <c r="T2783" s="985"/>
      <c r="U2783" s="985"/>
      <c r="V2783" s="985"/>
      <c r="W2783" s="985"/>
    </row>
    <row r="2784" ht="22.5" hidden="1" customHeight="1">
      <c r="B2784" s="992"/>
      <c r="C2784" s="992"/>
      <c r="D2784" s="1004">
        <f>sumif('الواردات'!H:H,A2784,'الواردات'!L:L)</f>
        <v>0</v>
      </c>
      <c r="E2784" s="999"/>
      <c r="F2784" s="999"/>
      <c r="H2784" s="985"/>
      <c r="I2784" s="985"/>
      <c r="J2784" s="985"/>
      <c r="K2784" s="985"/>
      <c r="L2784" s="985"/>
      <c r="M2784" s="985"/>
      <c r="N2784" s="985"/>
      <c r="P2784" s="985"/>
      <c r="Q2784" s="985"/>
      <c r="R2784" s="985"/>
      <c r="S2784" s="985"/>
      <c r="T2784" s="985"/>
      <c r="U2784" s="985"/>
      <c r="V2784" s="985"/>
      <c r="W2784" s="985"/>
    </row>
    <row r="2785" ht="22.5" hidden="1" customHeight="1">
      <c r="B2785" s="992"/>
      <c r="C2785" s="992"/>
      <c r="D2785" s="1004">
        <f>sumif('الواردات'!H:H,A2785,'الواردات'!L:L)</f>
        <v>0</v>
      </c>
      <c r="E2785" s="999"/>
      <c r="F2785" s="999"/>
      <c r="H2785" s="985"/>
      <c r="I2785" s="985"/>
      <c r="J2785" s="985"/>
      <c r="K2785" s="985"/>
      <c r="L2785" s="985"/>
      <c r="M2785" s="985"/>
      <c r="N2785" s="985"/>
      <c r="P2785" s="985"/>
      <c r="Q2785" s="985"/>
      <c r="R2785" s="985"/>
      <c r="S2785" s="985"/>
      <c r="T2785" s="985"/>
      <c r="U2785" s="985"/>
      <c r="V2785" s="985"/>
      <c r="W2785" s="985"/>
    </row>
    <row r="2786" ht="22.5" hidden="1" customHeight="1">
      <c r="B2786" s="992"/>
      <c r="C2786" s="992"/>
      <c r="D2786" s="1004">
        <f>sumif('الواردات'!H:H,A2786,'الواردات'!L:L)</f>
        <v>0</v>
      </c>
      <c r="E2786" s="999"/>
      <c r="F2786" s="999"/>
      <c r="H2786" s="985"/>
      <c r="I2786" s="985"/>
      <c r="J2786" s="985"/>
      <c r="K2786" s="985"/>
      <c r="L2786" s="985"/>
      <c r="M2786" s="985"/>
      <c r="N2786" s="985"/>
      <c r="P2786" s="985"/>
      <c r="Q2786" s="985"/>
      <c r="R2786" s="985"/>
      <c r="S2786" s="985"/>
      <c r="T2786" s="985"/>
      <c r="U2786" s="985"/>
      <c r="V2786" s="985"/>
      <c r="W2786" s="985"/>
    </row>
    <row r="2787" ht="22.5" hidden="1" customHeight="1">
      <c r="B2787" s="992"/>
      <c r="C2787" s="992"/>
      <c r="D2787" s="1004">
        <f>sumif('الواردات'!H:H,A2787,'الواردات'!L:L)</f>
        <v>0</v>
      </c>
      <c r="E2787" s="999"/>
      <c r="F2787" s="999"/>
      <c r="H2787" s="985"/>
      <c r="I2787" s="985"/>
      <c r="J2787" s="985"/>
      <c r="K2787" s="985"/>
      <c r="L2787" s="985"/>
      <c r="M2787" s="985"/>
      <c r="N2787" s="985"/>
      <c r="P2787" s="985"/>
      <c r="Q2787" s="985"/>
      <c r="R2787" s="985"/>
      <c r="S2787" s="985"/>
      <c r="T2787" s="985"/>
      <c r="U2787" s="985"/>
      <c r="V2787" s="985"/>
      <c r="W2787" s="985"/>
    </row>
    <row r="2788" ht="22.5" hidden="1" customHeight="1">
      <c r="B2788" s="992"/>
      <c r="C2788" s="992"/>
      <c r="D2788" s="1004">
        <f>sumif('الواردات'!H:H,A2788,'الواردات'!L:L)</f>
        <v>0</v>
      </c>
      <c r="E2788" s="999"/>
      <c r="F2788" s="999"/>
      <c r="H2788" s="985"/>
      <c r="I2788" s="985"/>
      <c r="J2788" s="985"/>
      <c r="K2788" s="985"/>
      <c r="L2788" s="985"/>
      <c r="M2788" s="985"/>
      <c r="N2788" s="985"/>
      <c r="P2788" s="985"/>
      <c r="Q2788" s="985"/>
      <c r="R2788" s="985"/>
      <c r="S2788" s="985"/>
      <c r="T2788" s="985"/>
      <c r="U2788" s="985"/>
      <c r="V2788" s="985"/>
      <c r="W2788" s="985"/>
    </row>
    <row r="2789" ht="22.5" hidden="1" customHeight="1">
      <c r="B2789" s="992"/>
      <c r="C2789" s="992"/>
      <c r="D2789" s="1004">
        <f>sumif('الواردات'!H:H,A2789,'الواردات'!L:L)</f>
        <v>0</v>
      </c>
      <c r="E2789" s="999"/>
      <c r="F2789" s="999"/>
      <c r="H2789" s="985"/>
      <c r="I2789" s="985"/>
      <c r="J2789" s="985"/>
      <c r="K2789" s="985"/>
      <c r="L2789" s="985"/>
      <c r="M2789" s="985"/>
      <c r="N2789" s="985"/>
      <c r="P2789" s="985"/>
      <c r="Q2789" s="985"/>
      <c r="R2789" s="985"/>
      <c r="S2789" s="985"/>
      <c r="T2789" s="985"/>
      <c r="U2789" s="985"/>
      <c r="V2789" s="985"/>
      <c r="W2789" s="985"/>
    </row>
    <row r="2790" ht="22.5" hidden="1" customHeight="1">
      <c r="B2790" s="992"/>
      <c r="C2790" s="992"/>
      <c r="D2790" s="1004">
        <f>sumif('الواردات'!H:H,A2790,'الواردات'!L:L)</f>
        <v>0</v>
      </c>
      <c r="E2790" s="999"/>
      <c r="F2790" s="999"/>
      <c r="H2790" s="985"/>
      <c r="I2790" s="985"/>
      <c r="J2790" s="985"/>
      <c r="K2790" s="985"/>
      <c r="L2790" s="985"/>
      <c r="M2790" s="985"/>
      <c r="N2790" s="985"/>
      <c r="P2790" s="985"/>
      <c r="Q2790" s="985"/>
      <c r="R2790" s="985"/>
      <c r="S2790" s="985"/>
      <c r="T2790" s="985"/>
      <c r="U2790" s="985"/>
      <c r="V2790" s="985"/>
      <c r="W2790" s="985"/>
    </row>
    <row r="2791" ht="22.5" hidden="1" customHeight="1">
      <c r="B2791" s="992"/>
      <c r="C2791" s="992"/>
      <c r="D2791" s="1004">
        <f>sumif('الواردات'!H:H,A2791,'الواردات'!L:L)</f>
        <v>0</v>
      </c>
      <c r="E2791" s="999"/>
      <c r="F2791" s="999"/>
      <c r="H2791" s="985"/>
      <c r="I2791" s="985"/>
      <c r="J2791" s="985"/>
      <c r="K2791" s="985"/>
      <c r="L2791" s="985"/>
      <c r="M2791" s="985"/>
      <c r="N2791" s="985"/>
      <c r="P2791" s="985"/>
      <c r="Q2791" s="985"/>
      <c r="R2791" s="985"/>
      <c r="S2791" s="985"/>
      <c r="T2791" s="985"/>
      <c r="U2791" s="985"/>
      <c r="V2791" s="985"/>
      <c r="W2791" s="985"/>
    </row>
    <row r="2792" ht="22.5" hidden="1" customHeight="1">
      <c r="B2792" s="992"/>
      <c r="C2792" s="992"/>
      <c r="D2792" s="1004">
        <f>sumif('الواردات'!H:H,A2792,'الواردات'!L:L)</f>
        <v>0</v>
      </c>
      <c r="E2792" s="999"/>
      <c r="F2792" s="999"/>
      <c r="H2792" s="985"/>
      <c r="I2792" s="985"/>
      <c r="J2792" s="985"/>
      <c r="K2792" s="985"/>
      <c r="L2792" s="985"/>
      <c r="M2792" s="985"/>
      <c r="N2792" s="985"/>
      <c r="P2792" s="985"/>
      <c r="Q2792" s="985"/>
      <c r="R2792" s="985"/>
      <c r="S2792" s="985"/>
      <c r="T2792" s="985"/>
      <c r="U2792" s="985"/>
      <c r="V2792" s="985"/>
      <c r="W2792" s="985"/>
    </row>
    <row r="2793" ht="22.5" hidden="1" customHeight="1">
      <c r="B2793" s="992"/>
      <c r="C2793" s="992"/>
      <c r="D2793" s="1004">
        <f>sumif('الواردات'!H:H,A2793,'الواردات'!L:L)</f>
        <v>0</v>
      </c>
      <c r="E2793" s="999"/>
      <c r="F2793" s="999"/>
      <c r="H2793" s="985"/>
      <c r="I2793" s="985"/>
      <c r="J2793" s="985"/>
      <c r="K2793" s="985"/>
      <c r="L2793" s="985"/>
      <c r="M2793" s="985"/>
      <c r="N2793" s="985"/>
      <c r="P2793" s="985"/>
      <c r="Q2793" s="985"/>
      <c r="R2793" s="985"/>
      <c r="S2793" s="985"/>
      <c r="T2793" s="985"/>
      <c r="U2793" s="985"/>
      <c r="V2793" s="985"/>
      <c r="W2793" s="985"/>
    </row>
    <row r="2794" ht="22.5" hidden="1" customHeight="1">
      <c r="B2794" s="992"/>
      <c r="C2794" s="992"/>
      <c r="D2794" s="1004">
        <f>sumif('الواردات'!H:H,A2794,'الواردات'!L:L)</f>
        <v>0</v>
      </c>
      <c r="E2794" s="999"/>
      <c r="F2794" s="999"/>
      <c r="H2794" s="985"/>
      <c r="I2794" s="985"/>
      <c r="J2794" s="985"/>
      <c r="K2794" s="985"/>
      <c r="L2794" s="985"/>
      <c r="M2794" s="985"/>
      <c r="N2794" s="985"/>
      <c r="P2794" s="985"/>
      <c r="Q2794" s="985"/>
      <c r="R2794" s="985"/>
      <c r="S2794" s="985"/>
      <c r="T2794" s="985"/>
      <c r="U2794" s="985"/>
      <c r="V2794" s="985"/>
      <c r="W2794" s="985"/>
    </row>
    <row r="2795" ht="22.5" hidden="1" customHeight="1">
      <c r="B2795" s="992"/>
      <c r="C2795" s="992"/>
      <c r="D2795" s="1004">
        <f>sumif('الواردات'!H:H,A2795,'الواردات'!L:L)</f>
        <v>0</v>
      </c>
      <c r="E2795" s="999"/>
      <c r="F2795" s="999"/>
      <c r="H2795" s="985"/>
      <c r="I2795" s="985"/>
      <c r="J2795" s="985"/>
      <c r="K2795" s="985"/>
      <c r="L2795" s="985"/>
      <c r="M2795" s="985"/>
      <c r="N2795" s="985"/>
      <c r="P2795" s="985"/>
      <c r="Q2795" s="985"/>
      <c r="R2795" s="985"/>
      <c r="S2795" s="985"/>
      <c r="T2795" s="985"/>
      <c r="U2795" s="985"/>
      <c r="V2795" s="985"/>
      <c r="W2795" s="985"/>
    </row>
    <row r="2796" ht="22.5" hidden="1" customHeight="1">
      <c r="B2796" s="992"/>
      <c r="C2796" s="992"/>
      <c r="D2796" s="1004">
        <f>sumif('الواردات'!H:H,A2796,'الواردات'!L:L)</f>
        <v>0</v>
      </c>
      <c r="E2796" s="999"/>
      <c r="F2796" s="999"/>
      <c r="H2796" s="985"/>
      <c r="I2796" s="985"/>
      <c r="J2796" s="985"/>
      <c r="K2796" s="985"/>
      <c r="L2796" s="985"/>
      <c r="M2796" s="985"/>
      <c r="N2796" s="985"/>
      <c r="P2796" s="985"/>
      <c r="Q2796" s="985"/>
      <c r="R2796" s="985"/>
      <c r="S2796" s="985"/>
      <c r="T2796" s="985"/>
      <c r="U2796" s="985"/>
      <c r="V2796" s="985"/>
      <c r="W2796" s="985"/>
    </row>
    <row r="2797" ht="22.5" hidden="1" customHeight="1">
      <c r="B2797" s="992"/>
      <c r="C2797" s="992"/>
      <c r="D2797" s="1004">
        <f>sumif('الواردات'!H:H,A2797,'الواردات'!L:L)</f>
        <v>0</v>
      </c>
      <c r="E2797" s="999"/>
      <c r="F2797" s="999"/>
      <c r="H2797" s="985"/>
      <c r="I2797" s="985"/>
      <c r="J2797" s="985"/>
      <c r="K2797" s="985"/>
      <c r="L2797" s="985"/>
      <c r="M2797" s="985"/>
      <c r="N2797" s="985"/>
      <c r="P2797" s="985"/>
      <c r="Q2797" s="985"/>
      <c r="R2797" s="985"/>
      <c r="S2797" s="985"/>
      <c r="T2797" s="985"/>
      <c r="U2797" s="985"/>
      <c r="V2797" s="985"/>
      <c r="W2797" s="985"/>
    </row>
    <row r="2798" ht="22.5" hidden="1" customHeight="1">
      <c r="B2798" s="992"/>
      <c r="C2798" s="992"/>
      <c r="D2798" s="1004">
        <f>sumif('الواردات'!H:H,A2798,'الواردات'!L:L)</f>
        <v>0</v>
      </c>
      <c r="E2798" s="999"/>
      <c r="F2798" s="999"/>
      <c r="H2798" s="985"/>
      <c r="I2798" s="985"/>
      <c r="J2798" s="985"/>
      <c r="K2798" s="985"/>
      <c r="L2798" s="985"/>
      <c r="M2798" s="985"/>
      <c r="N2798" s="985"/>
      <c r="P2798" s="985"/>
      <c r="Q2798" s="985"/>
      <c r="R2798" s="985"/>
      <c r="S2798" s="985"/>
      <c r="T2798" s="985"/>
      <c r="U2798" s="985"/>
      <c r="V2798" s="985"/>
      <c r="W2798" s="985"/>
    </row>
    <row r="2799" ht="22.5" hidden="1" customHeight="1">
      <c r="B2799" s="992"/>
      <c r="C2799" s="992"/>
      <c r="D2799" s="1004">
        <f>sumif('الواردات'!H:H,A2799,'الواردات'!L:L)</f>
        <v>0</v>
      </c>
      <c r="E2799" s="999"/>
      <c r="F2799" s="999"/>
      <c r="H2799" s="985"/>
      <c r="I2799" s="985"/>
      <c r="J2799" s="985"/>
      <c r="K2799" s="985"/>
      <c r="L2799" s="985"/>
      <c r="M2799" s="985"/>
      <c r="N2799" s="985"/>
      <c r="P2799" s="985"/>
      <c r="Q2799" s="985"/>
      <c r="R2799" s="985"/>
      <c r="S2799" s="985"/>
      <c r="T2799" s="985"/>
      <c r="U2799" s="985"/>
      <c r="V2799" s="985"/>
      <c r="W2799" s="985"/>
    </row>
    <row r="2800" ht="22.5" hidden="1" customHeight="1">
      <c r="B2800" s="992"/>
      <c r="C2800" s="992"/>
      <c r="D2800" s="1004">
        <f>sumif('الواردات'!H:H,A2800,'الواردات'!L:L)</f>
        <v>0</v>
      </c>
      <c r="E2800" s="999"/>
      <c r="F2800" s="999"/>
      <c r="H2800" s="985"/>
      <c r="I2800" s="985"/>
      <c r="J2800" s="985"/>
      <c r="K2800" s="985"/>
      <c r="L2800" s="985"/>
      <c r="M2800" s="985"/>
      <c r="N2800" s="985"/>
      <c r="P2800" s="985"/>
      <c r="Q2800" s="985"/>
      <c r="R2800" s="985"/>
      <c r="S2800" s="985"/>
      <c r="T2800" s="985"/>
      <c r="U2800" s="985"/>
      <c r="V2800" s="985"/>
      <c r="W2800" s="985"/>
    </row>
    <row r="2801" ht="22.5" hidden="1" customHeight="1">
      <c r="B2801" s="992"/>
      <c r="C2801" s="992"/>
      <c r="D2801" s="1004">
        <f>sumif('الواردات'!H:H,A2801,'الواردات'!L:L)</f>
        <v>0</v>
      </c>
      <c r="E2801" s="999"/>
      <c r="F2801" s="999"/>
      <c r="H2801" s="985"/>
      <c r="I2801" s="985"/>
      <c r="J2801" s="985"/>
      <c r="K2801" s="985"/>
      <c r="L2801" s="985"/>
      <c r="M2801" s="985"/>
      <c r="N2801" s="985"/>
      <c r="P2801" s="985"/>
      <c r="Q2801" s="985"/>
      <c r="R2801" s="985"/>
      <c r="S2801" s="985"/>
      <c r="T2801" s="985"/>
      <c r="U2801" s="985"/>
      <c r="V2801" s="985"/>
      <c r="W2801" s="985"/>
    </row>
    <row r="2802" ht="22.5" hidden="1" customHeight="1">
      <c r="B2802" s="992"/>
      <c r="C2802" s="992"/>
      <c r="D2802" s="1004">
        <f>sumif('الواردات'!H:H,A2802,'الواردات'!L:L)</f>
        <v>0</v>
      </c>
      <c r="E2802" s="999"/>
      <c r="F2802" s="999"/>
      <c r="H2802" s="985"/>
      <c r="I2802" s="985"/>
      <c r="J2802" s="985"/>
      <c r="K2802" s="985"/>
      <c r="L2802" s="985"/>
      <c r="M2802" s="985"/>
      <c r="N2802" s="985"/>
      <c r="P2802" s="985"/>
      <c r="Q2802" s="985"/>
      <c r="R2802" s="985"/>
      <c r="S2802" s="985"/>
      <c r="T2802" s="985"/>
      <c r="U2802" s="985"/>
      <c r="V2802" s="985"/>
      <c r="W2802" s="985"/>
    </row>
    <row r="2803" ht="22.5" hidden="1" customHeight="1">
      <c r="B2803" s="992"/>
      <c r="C2803" s="992"/>
      <c r="D2803" s="1004">
        <f>sumif('الواردات'!H:H,A2803,'الواردات'!L:L)</f>
        <v>0</v>
      </c>
      <c r="E2803" s="999"/>
      <c r="F2803" s="999"/>
      <c r="H2803" s="985"/>
      <c r="I2803" s="985"/>
      <c r="J2803" s="985"/>
      <c r="K2803" s="985"/>
      <c r="L2803" s="985"/>
      <c r="M2803" s="985"/>
      <c r="N2803" s="985"/>
      <c r="P2803" s="985"/>
      <c r="Q2803" s="985"/>
      <c r="R2803" s="985"/>
      <c r="S2803" s="985"/>
      <c r="T2803" s="985"/>
      <c r="U2803" s="985"/>
      <c r="V2803" s="985"/>
      <c r="W2803" s="985"/>
    </row>
    <row r="2804" ht="22.5" hidden="1" customHeight="1">
      <c r="B2804" s="992"/>
      <c r="C2804" s="992"/>
      <c r="D2804" s="1004">
        <f>sumif('الواردات'!H:H,A2804,'الواردات'!L:L)</f>
        <v>0</v>
      </c>
      <c r="E2804" s="999"/>
      <c r="F2804" s="999"/>
      <c r="H2804" s="985"/>
      <c r="I2804" s="985"/>
      <c r="J2804" s="985"/>
      <c r="K2804" s="985"/>
      <c r="L2804" s="985"/>
      <c r="M2804" s="985"/>
      <c r="N2804" s="985"/>
      <c r="P2804" s="985"/>
      <c r="Q2804" s="985"/>
      <c r="R2804" s="985"/>
      <c r="S2804" s="985"/>
      <c r="T2804" s="985"/>
      <c r="U2804" s="985"/>
      <c r="V2804" s="985"/>
      <c r="W2804" s="985"/>
    </row>
    <row r="2805" ht="22.5" hidden="1" customHeight="1">
      <c r="B2805" s="992"/>
      <c r="C2805" s="992"/>
      <c r="D2805" s="1004">
        <f>sumif('الواردات'!H:H,A2805,'الواردات'!L:L)</f>
        <v>0</v>
      </c>
      <c r="E2805" s="999"/>
      <c r="F2805" s="999"/>
      <c r="H2805" s="985"/>
      <c r="I2805" s="985"/>
      <c r="J2805" s="985"/>
      <c r="K2805" s="985"/>
      <c r="L2805" s="985"/>
      <c r="M2805" s="985"/>
      <c r="N2805" s="985"/>
      <c r="P2805" s="985"/>
      <c r="Q2805" s="985"/>
      <c r="R2805" s="985"/>
      <c r="S2805" s="985"/>
      <c r="T2805" s="985"/>
      <c r="U2805" s="985"/>
      <c r="V2805" s="985"/>
      <c r="W2805" s="985"/>
    </row>
    <row r="2806" ht="22.5" hidden="1" customHeight="1">
      <c r="B2806" s="992"/>
      <c r="C2806" s="992"/>
      <c r="D2806" s="1004">
        <f>sumif('الواردات'!H:H,A2806,'الواردات'!L:L)</f>
        <v>0</v>
      </c>
      <c r="E2806" s="999"/>
      <c r="F2806" s="999"/>
      <c r="H2806" s="985"/>
      <c r="I2806" s="985"/>
      <c r="J2806" s="985"/>
      <c r="K2806" s="985"/>
      <c r="L2806" s="985"/>
      <c r="M2806" s="985"/>
      <c r="N2806" s="985"/>
      <c r="P2806" s="985"/>
      <c r="Q2806" s="985"/>
      <c r="R2806" s="985"/>
      <c r="S2806" s="985"/>
      <c r="T2806" s="985"/>
      <c r="U2806" s="985"/>
      <c r="V2806" s="985"/>
      <c r="W2806" s="985"/>
    </row>
    <row r="2807" ht="22.5" hidden="1" customHeight="1">
      <c r="B2807" s="992"/>
      <c r="C2807" s="992"/>
      <c r="D2807" s="1004">
        <f>sumif('الواردات'!H:H,A2807,'الواردات'!L:L)</f>
        <v>0</v>
      </c>
      <c r="E2807" s="999"/>
      <c r="F2807" s="999"/>
      <c r="H2807" s="985"/>
      <c r="I2807" s="985"/>
      <c r="J2807" s="985"/>
      <c r="K2807" s="985"/>
      <c r="L2807" s="985"/>
      <c r="M2807" s="985"/>
      <c r="N2807" s="985"/>
      <c r="P2807" s="985"/>
      <c r="Q2807" s="985"/>
      <c r="R2807" s="985"/>
      <c r="S2807" s="985"/>
      <c r="T2807" s="985"/>
      <c r="U2807" s="985"/>
      <c r="V2807" s="985"/>
      <c r="W2807" s="985"/>
    </row>
    <row r="2808" ht="22.5" hidden="1" customHeight="1">
      <c r="B2808" s="992"/>
      <c r="C2808" s="992"/>
      <c r="D2808" s="1004">
        <f>sumif('الواردات'!H:H,A2808,'الواردات'!L:L)</f>
        <v>0</v>
      </c>
      <c r="E2808" s="999"/>
      <c r="F2808" s="999"/>
      <c r="H2808" s="985"/>
      <c r="I2808" s="985"/>
      <c r="J2808" s="985"/>
      <c r="K2808" s="985"/>
      <c r="L2808" s="985"/>
      <c r="M2808" s="985"/>
      <c r="N2808" s="985"/>
      <c r="P2808" s="985"/>
      <c r="Q2808" s="985"/>
      <c r="R2808" s="985"/>
      <c r="S2808" s="985"/>
      <c r="T2808" s="985"/>
      <c r="U2808" s="985"/>
      <c r="V2808" s="985"/>
      <c r="W2808" s="985"/>
    </row>
    <row r="2809" ht="22.5" hidden="1" customHeight="1">
      <c r="B2809" s="992"/>
      <c r="C2809" s="992"/>
      <c r="D2809" s="1004">
        <f>sumif('الواردات'!H:H,A2809,'الواردات'!L:L)</f>
        <v>0</v>
      </c>
      <c r="E2809" s="999"/>
      <c r="F2809" s="999"/>
      <c r="H2809" s="985"/>
      <c r="I2809" s="985"/>
      <c r="J2809" s="985"/>
      <c r="K2809" s="985"/>
      <c r="L2809" s="985"/>
      <c r="M2809" s="985"/>
      <c r="N2809" s="985"/>
      <c r="P2809" s="985"/>
      <c r="Q2809" s="985"/>
      <c r="R2809" s="985"/>
      <c r="S2809" s="985"/>
      <c r="T2809" s="985"/>
      <c r="U2809" s="985"/>
      <c r="V2809" s="985"/>
      <c r="W2809" s="985"/>
    </row>
    <row r="2810" ht="22.5" hidden="1" customHeight="1">
      <c r="B2810" s="992"/>
      <c r="C2810" s="992"/>
      <c r="D2810" s="1004">
        <f>sumif('الواردات'!H:H,A2810,'الواردات'!L:L)</f>
        <v>0</v>
      </c>
      <c r="E2810" s="999"/>
      <c r="F2810" s="999"/>
      <c r="H2810" s="985"/>
      <c r="I2810" s="985"/>
      <c r="J2810" s="985"/>
      <c r="K2810" s="985"/>
      <c r="L2810" s="985"/>
      <c r="M2810" s="985"/>
      <c r="N2810" s="985"/>
      <c r="P2810" s="985"/>
      <c r="Q2810" s="985"/>
      <c r="R2810" s="985"/>
      <c r="S2810" s="985"/>
      <c r="T2810" s="985"/>
      <c r="U2810" s="985"/>
      <c r="V2810" s="985"/>
      <c r="W2810" s="985"/>
    </row>
    <row r="2811" ht="22.5" hidden="1" customHeight="1">
      <c r="B2811" s="992"/>
      <c r="C2811" s="992"/>
      <c r="D2811" s="1004">
        <f>sumif('الواردات'!H:H,A2811,'الواردات'!L:L)</f>
        <v>0</v>
      </c>
      <c r="E2811" s="999"/>
      <c r="F2811" s="999"/>
      <c r="H2811" s="985"/>
      <c r="I2811" s="985"/>
      <c r="J2811" s="985"/>
      <c r="K2811" s="985"/>
      <c r="L2811" s="985"/>
      <c r="M2811" s="985"/>
      <c r="N2811" s="985"/>
      <c r="P2811" s="985"/>
      <c r="Q2811" s="985"/>
      <c r="R2811" s="985"/>
      <c r="S2811" s="985"/>
      <c r="T2811" s="985"/>
      <c r="U2811" s="985"/>
      <c r="V2811" s="985"/>
      <c r="W2811" s="985"/>
    </row>
    <row r="2812" ht="22.5" hidden="1" customHeight="1">
      <c r="B2812" s="992"/>
      <c r="C2812" s="992"/>
      <c r="D2812" s="1004">
        <f>sumif('الواردات'!H:H,A2812,'الواردات'!L:L)</f>
        <v>0</v>
      </c>
      <c r="E2812" s="999"/>
      <c r="F2812" s="999"/>
      <c r="H2812" s="985"/>
      <c r="I2812" s="985"/>
      <c r="J2812" s="985"/>
      <c r="K2812" s="985"/>
      <c r="L2812" s="985"/>
      <c r="M2812" s="985"/>
      <c r="N2812" s="985"/>
      <c r="P2812" s="985"/>
      <c r="Q2812" s="985"/>
      <c r="R2812" s="985"/>
      <c r="S2812" s="985"/>
      <c r="T2812" s="985"/>
      <c r="U2812" s="985"/>
      <c r="V2812" s="985"/>
      <c r="W2812" s="985"/>
    </row>
    <row r="2813" ht="22.5" hidden="1" customHeight="1">
      <c r="B2813" s="992"/>
      <c r="C2813" s="992"/>
      <c r="D2813" s="1004">
        <f>sumif('الواردات'!H:H,A2813,'الواردات'!L:L)</f>
        <v>0</v>
      </c>
      <c r="E2813" s="999"/>
      <c r="F2813" s="999"/>
      <c r="H2813" s="985"/>
      <c r="I2813" s="985"/>
      <c r="J2813" s="985"/>
      <c r="K2813" s="985"/>
      <c r="L2813" s="985"/>
      <c r="M2813" s="985"/>
      <c r="N2813" s="985"/>
      <c r="P2813" s="985"/>
      <c r="Q2813" s="985"/>
      <c r="R2813" s="985"/>
      <c r="S2813" s="985"/>
      <c r="T2813" s="985"/>
      <c r="U2813" s="985"/>
      <c r="V2813" s="985"/>
      <c r="W2813" s="985"/>
    </row>
    <row r="2814" ht="22.5" hidden="1" customHeight="1">
      <c r="B2814" s="992"/>
      <c r="C2814" s="992"/>
      <c r="D2814" s="1004">
        <f>sumif('الواردات'!H:H,A2814,'الواردات'!L:L)</f>
        <v>0</v>
      </c>
      <c r="E2814" s="999"/>
      <c r="F2814" s="999"/>
      <c r="H2814" s="985"/>
      <c r="I2814" s="985"/>
      <c r="J2814" s="985"/>
      <c r="K2814" s="985"/>
      <c r="L2814" s="985"/>
      <c r="M2814" s="985"/>
      <c r="N2814" s="985"/>
      <c r="P2814" s="985"/>
      <c r="Q2814" s="985"/>
      <c r="R2814" s="985"/>
      <c r="S2814" s="985"/>
      <c r="T2814" s="985"/>
      <c r="U2814" s="985"/>
      <c r="V2814" s="985"/>
      <c r="W2814" s="985"/>
    </row>
    <row r="2815" ht="22.5" hidden="1" customHeight="1">
      <c r="B2815" s="992"/>
      <c r="C2815" s="992"/>
      <c r="D2815" s="1004">
        <f>sumif('الواردات'!H:H,A2815,'الواردات'!L:L)</f>
        <v>0</v>
      </c>
      <c r="E2815" s="999"/>
      <c r="F2815" s="999"/>
      <c r="H2815" s="985"/>
      <c r="I2815" s="985"/>
      <c r="J2815" s="985"/>
      <c r="K2815" s="985"/>
      <c r="L2815" s="985"/>
      <c r="M2815" s="985"/>
      <c r="N2815" s="985"/>
      <c r="P2815" s="985"/>
      <c r="Q2815" s="985"/>
      <c r="R2815" s="985"/>
      <c r="S2815" s="985"/>
      <c r="T2815" s="985"/>
      <c r="U2815" s="985"/>
      <c r="V2815" s="985"/>
      <c r="W2815" s="985"/>
    </row>
    <row r="2816" ht="22.5" hidden="1" customHeight="1">
      <c r="B2816" s="992"/>
      <c r="C2816" s="992"/>
      <c r="D2816" s="1004">
        <f>sumif('الواردات'!H:H,A2816,'الواردات'!L:L)</f>
        <v>0</v>
      </c>
      <c r="E2816" s="999"/>
      <c r="F2816" s="999"/>
      <c r="H2816" s="985"/>
      <c r="I2816" s="985"/>
      <c r="J2816" s="985"/>
      <c r="K2816" s="985"/>
      <c r="L2816" s="985"/>
      <c r="M2816" s="985"/>
      <c r="N2816" s="985"/>
      <c r="P2816" s="985"/>
      <c r="Q2816" s="985"/>
      <c r="R2816" s="985"/>
      <c r="S2816" s="985"/>
      <c r="T2816" s="985"/>
      <c r="U2816" s="985"/>
      <c r="V2816" s="985"/>
      <c r="W2816" s="985"/>
    </row>
    <row r="2817" ht="22.5" hidden="1" customHeight="1">
      <c r="B2817" s="992"/>
      <c r="C2817" s="992"/>
      <c r="D2817" s="1004">
        <f>sumif('الواردات'!H:H,A2817,'الواردات'!L:L)</f>
        <v>0</v>
      </c>
      <c r="E2817" s="999"/>
      <c r="F2817" s="999"/>
      <c r="H2817" s="985"/>
      <c r="I2817" s="985"/>
      <c r="J2817" s="985"/>
      <c r="K2817" s="985"/>
      <c r="L2817" s="985"/>
      <c r="M2817" s="985"/>
      <c r="N2817" s="985"/>
      <c r="P2817" s="985"/>
      <c r="Q2817" s="985"/>
      <c r="R2817" s="985"/>
      <c r="S2817" s="985"/>
      <c r="T2817" s="985"/>
      <c r="U2817" s="985"/>
      <c r="V2817" s="985"/>
      <c r="W2817" s="985"/>
    </row>
    <row r="2818" ht="22.5" hidden="1" customHeight="1">
      <c r="B2818" s="992"/>
      <c r="C2818" s="992"/>
      <c r="D2818" s="1004">
        <f>sumif('الواردات'!H:H,A2818,'الواردات'!L:L)</f>
        <v>0</v>
      </c>
      <c r="E2818" s="999"/>
      <c r="F2818" s="999"/>
      <c r="H2818" s="985"/>
      <c r="I2818" s="985"/>
      <c r="J2818" s="985"/>
      <c r="K2818" s="985"/>
      <c r="L2818" s="985"/>
      <c r="M2818" s="985"/>
      <c r="N2818" s="985"/>
      <c r="P2818" s="985"/>
      <c r="Q2818" s="985"/>
      <c r="R2818" s="985"/>
      <c r="S2818" s="985"/>
      <c r="T2818" s="985"/>
      <c r="U2818" s="985"/>
      <c r="V2818" s="985"/>
      <c r="W2818" s="985"/>
    </row>
    <row r="2819" ht="22.5" hidden="1" customHeight="1">
      <c r="B2819" s="992"/>
      <c r="C2819" s="992"/>
      <c r="D2819" s="1004">
        <f>sumif('الواردات'!H:H,A2819,'الواردات'!L:L)</f>
        <v>0</v>
      </c>
      <c r="E2819" s="999"/>
      <c r="F2819" s="999"/>
      <c r="H2819" s="985"/>
      <c r="I2819" s="985"/>
      <c r="J2819" s="985"/>
      <c r="K2819" s="985"/>
      <c r="L2819" s="985"/>
      <c r="M2819" s="985"/>
      <c r="N2819" s="985"/>
      <c r="P2819" s="985"/>
      <c r="Q2819" s="985"/>
      <c r="R2819" s="985"/>
      <c r="S2819" s="985"/>
      <c r="T2819" s="985"/>
      <c r="U2819" s="985"/>
      <c r="V2819" s="985"/>
      <c r="W2819" s="985"/>
    </row>
    <row r="2820" ht="22.5" hidden="1" customHeight="1">
      <c r="B2820" s="992"/>
      <c r="C2820" s="992"/>
      <c r="D2820" s="1004">
        <f>sumif('الواردات'!H:H,A2820,'الواردات'!L:L)</f>
        <v>0</v>
      </c>
      <c r="E2820" s="999"/>
      <c r="F2820" s="999"/>
      <c r="H2820" s="985"/>
      <c r="I2820" s="985"/>
      <c r="J2820" s="985"/>
      <c r="K2820" s="985"/>
      <c r="L2820" s="985"/>
      <c r="M2820" s="985"/>
      <c r="N2820" s="985"/>
      <c r="P2820" s="985"/>
      <c r="Q2820" s="985"/>
      <c r="R2820" s="985"/>
      <c r="S2820" s="985"/>
      <c r="T2820" s="985"/>
      <c r="U2820" s="985"/>
      <c r="V2820" s="985"/>
      <c r="W2820" s="985"/>
    </row>
    <row r="2821" ht="22.5" hidden="1" customHeight="1">
      <c r="B2821" s="992"/>
      <c r="C2821" s="992"/>
      <c r="D2821" s="1004">
        <f>sumif('الواردات'!H:H,A2821,'الواردات'!L:L)</f>
        <v>0</v>
      </c>
      <c r="E2821" s="999"/>
      <c r="F2821" s="999"/>
      <c r="H2821" s="985"/>
      <c r="I2821" s="985"/>
      <c r="J2821" s="985"/>
      <c r="K2821" s="985"/>
      <c r="L2821" s="985"/>
      <c r="M2821" s="985"/>
      <c r="N2821" s="985"/>
      <c r="P2821" s="985"/>
      <c r="Q2821" s="985"/>
      <c r="R2821" s="985"/>
      <c r="S2821" s="985"/>
      <c r="T2821" s="985"/>
      <c r="U2821" s="985"/>
      <c r="V2821" s="985"/>
      <c r="W2821" s="985"/>
    </row>
    <row r="2822" ht="22.5" hidden="1" customHeight="1">
      <c r="B2822" s="992"/>
      <c r="C2822" s="992"/>
      <c r="D2822" s="1004">
        <f>sumif('الواردات'!H:H,A2822,'الواردات'!L:L)</f>
        <v>0</v>
      </c>
      <c r="E2822" s="999"/>
      <c r="F2822" s="999"/>
      <c r="H2822" s="985"/>
      <c r="I2822" s="985"/>
      <c r="J2822" s="985"/>
      <c r="K2822" s="985"/>
      <c r="L2822" s="985"/>
      <c r="M2822" s="985"/>
      <c r="N2822" s="985"/>
      <c r="P2822" s="985"/>
      <c r="Q2822" s="985"/>
      <c r="R2822" s="985"/>
      <c r="S2822" s="985"/>
      <c r="T2822" s="985"/>
      <c r="U2822" s="985"/>
      <c r="V2822" s="985"/>
      <c r="W2822" s="985"/>
    </row>
    <row r="2823" ht="22.5" hidden="1" customHeight="1">
      <c r="B2823" s="992"/>
      <c r="C2823" s="992"/>
      <c r="D2823" s="1004">
        <f>sumif('الواردات'!H:H,A2823,'الواردات'!L:L)</f>
        <v>0</v>
      </c>
      <c r="E2823" s="999"/>
      <c r="F2823" s="999"/>
      <c r="H2823" s="985"/>
      <c r="I2823" s="985"/>
      <c r="J2823" s="985"/>
      <c r="K2823" s="985"/>
      <c r="L2823" s="985"/>
      <c r="M2823" s="985"/>
      <c r="N2823" s="985"/>
      <c r="P2823" s="985"/>
      <c r="Q2823" s="985"/>
      <c r="R2823" s="985"/>
      <c r="S2823" s="985"/>
      <c r="T2823" s="985"/>
      <c r="U2823" s="985"/>
      <c r="V2823" s="985"/>
      <c r="W2823" s="985"/>
    </row>
    <row r="2824" ht="22.5" hidden="1" customHeight="1">
      <c r="B2824" s="992"/>
      <c r="C2824" s="992"/>
      <c r="D2824" s="1004">
        <f>sumif('الواردات'!H:H,A2824,'الواردات'!L:L)</f>
        <v>0</v>
      </c>
      <c r="E2824" s="999"/>
      <c r="F2824" s="999"/>
      <c r="H2824" s="985"/>
      <c r="I2824" s="985"/>
      <c r="J2824" s="985"/>
      <c r="K2824" s="985"/>
      <c r="L2824" s="985"/>
      <c r="M2824" s="985"/>
      <c r="N2824" s="985"/>
      <c r="P2824" s="985"/>
      <c r="Q2824" s="985"/>
      <c r="R2824" s="985"/>
      <c r="S2824" s="985"/>
      <c r="T2824" s="985"/>
      <c r="U2824" s="985"/>
      <c r="V2824" s="985"/>
      <c r="W2824" s="985"/>
    </row>
    <row r="2825" ht="22.5" hidden="1" customHeight="1">
      <c r="B2825" s="992"/>
      <c r="C2825" s="992"/>
      <c r="D2825" s="1004">
        <f>sumif('الواردات'!H:H,A2825,'الواردات'!L:L)</f>
        <v>0</v>
      </c>
      <c r="E2825" s="999"/>
      <c r="F2825" s="999"/>
      <c r="H2825" s="985"/>
      <c r="I2825" s="985"/>
      <c r="J2825" s="985"/>
      <c r="K2825" s="985"/>
      <c r="L2825" s="985"/>
      <c r="M2825" s="985"/>
      <c r="N2825" s="985"/>
      <c r="P2825" s="985"/>
      <c r="Q2825" s="985"/>
      <c r="R2825" s="985"/>
      <c r="S2825" s="985"/>
      <c r="T2825" s="985"/>
      <c r="U2825" s="985"/>
      <c r="V2825" s="985"/>
      <c r="W2825" s="985"/>
    </row>
    <row r="2826" ht="22.5" hidden="1" customHeight="1">
      <c r="B2826" s="992"/>
      <c r="C2826" s="992"/>
      <c r="D2826" s="1004">
        <f>sumif('الواردات'!H:H,A2826,'الواردات'!L:L)</f>
        <v>0</v>
      </c>
      <c r="E2826" s="999"/>
      <c r="F2826" s="999"/>
      <c r="H2826" s="985"/>
      <c r="I2826" s="985"/>
      <c r="J2826" s="985"/>
      <c r="K2826" s="985"/>
      <c r="L2826" s="985"/>
      <c r="M2826" s="985"/>
      <c r="N2826" s="985"/>
      <c r="P2826" s="985"/>
      <c r="Q2826" s="985"/>
      <c r="R2826" s="985"/>
      <c r="S2826" s="985"/>
      <c r="T2826" s="985"/>
      <c r="U2826" s="985"/>
      <c r="V2826" s="985"/>
      <c r="W2826" s="985"/>
    </row>
    <row r="2827" ht="22.5" hidden="1" customHeight="1">
      <c r="B2827" s="992"/>
      <c r="C2827" s="992"/>
      <c r="D2827" s="1004">
        <f>sumif('الواردات'!H:H,A2827,'الواردات'!L:L)</f>
        <v>0</v>
      </c>
      <c r="E2827" s="999"/>
      <c r="F2827" s="999"/>
      <c r="H2827" s="985"/>
      <c r="I2827" s="985"/>
      <c r="J2827" s="985"/>
      <c r="K2827" s="985"/>
      <c r="L2827" s="985"/>
      <c r="M2827" s="985"/>
      <c r="N2827" s="985"/>
      <c r="P2827" s="985"/>
      <c r="Q2827" s="985"/>
      <c r="R2827" s="985"/>
      <c r="S2827" s="985"/>
      <c r="T2827" s="985"/>
      <c r="U2827" s="985"/>
      <c r="V2827" s="985"/>
      <c r="W2827" s="985"/>
    </row>
    <row r="2828" ht="22.5" hidden="1" customHeight="1">
      <c r="B2828" s="992"/>
      <c r="C2828" s="992"/>
      <c r="D2828" s="1004">
        <f>sumif('الواردات'!H:H,A2828,'الواردات'!L:L)</f>
        <v>0</v>
      </c>
      <c r="E2828" s="999"/>
      <c r="F2828" s="999"/>
      <c r="H2828" s="985"/>
      <c r="I2828" s="985"/>
      <c r="J2828" s="985"/>
      <c r="K2828" s="985"/>
      <c r="L2828" s="985"/>
      <c r="M2828" s="985"/>
      <c r="N2828" s="985"/>
      <c r="P2828" s="985"/>
      <c r="Q2828" s="985"/>
      <c r="R2828" s="985"/>
      <c r="S2828" s="985"/>
      <c r="T2828" s="985"/>
      <c r="U2828" s="985"/>
      <c r="V2828" s="985"/>
      <c r="W2828" s="985"/>
    </row>
    <row r="2829" ht="22.5" hidden="1" customHeight="1">
      <c r="B2829" s="992"/>
      <c r="C2829" s="992"/>
      <c r="D2829" s="1004">
        <f>sumif('الواردات'!H:H,A2829,'الواردات'!L:L)</f>
        <v>0</v>
      </c>
      <c r="E2829" s="999"/>
      <c r="F2829" s="999"/>
      <c r="H2829" s="985"/>
      <c r="I2829" s="985"/>
      <c r="J2829" s="985"/>
      <c r="K2829" s="985"/>
      <c r="L2829" s="985"/>
      <c r="M2829" s="985"/>
      <c r="N2829" s="985"/>
      <c r="P2829" s="985"/>
      <c r="Q2829" s="985"/>
      <c r="R2829" s="985"/>
      <c r="S2829" s="985"/>
      <c r="T2829" s="985"/>
      <c r="U2829" s="985"/>
      <c r="V2829" s="985"/>
      <c r="W2829" s="985"/>
    </row>
    <row r="2830" ht="22.5" hidden="1" customHeight="1">
      <c r="B2830" s="992"/>
      <c r="C2830" s="992"/>
      <c r="D2830" s="1004">
        <f>sumif('الواردات'!H:H,A2830,'الواردات'!L:L)</f>
        <v>0</v>
      </c>
      <c r="E2830" s="999"/>
      <c r="F2830" s="999"/>
      <c r="H2830" s="985"/>
      <c r="I2830" s="985"/>
      <c r="J2830" s="985"/>
      <c r="K2830" s="985"/>
      <c r="L2830" s="985"/>
      <c r="M2830" s="985"/>
      <c r="N2830" s="985"/>
      <c r="P2830" s="985"/>
      <c r="Q2830" s="985"/>
      <c r="R2830" s="985"/>
      <c r="S2830" s="985"/>
      <c r="T2830" s="985"/>
      <c r="U2830" s="985"/>
      <c r="V2830" s="985"/>
      <c r="W2830" s="985"/>
    </row>
    <row r="2831" ht="22.5" hidden="1" customHeight="1">
      <c r="B2831" s="992"/>
      <c r="C2831" s="992"/>
      <c r="D2831" s="1004">
        <f>sumif('الواردات'!H:H,A2831,'الواردات'!L:L)</f>
        <v>0</v>
      </c>
      <c r="E2831" s="999"/>
      <c r="F2831" s="999"/>
      <c r="H2831" s="985"/>
      <c r="I2831" s="985"/>
      <c r="J2831" s="985"/>
      <c r="K2831" s="985"/>
      <c r="L2831" s="985"/>
      <c r="M2831" s="985"/>
      <c r="N2831" s="985"/>
      <c r="P2831" s="985"/>
      <c r="Q2831" s="985"/>
      <c r="R2831" s="985"/>
      <c r="S2831" s="985"/>
      <c r="T2831" s="985"/>
      <c r="U2831" s="985"/>
      <c r="V2831" s="985"/>
      <c r="W2831" s="985"/>
    </row>
    <row r="2832" ht="22.5" hidden="1" customHeight="1">
      <c r="B2832" s="992"/>
      <c r="C2832" s="992"/>
      <c r="D2832" s="1004">
        <f>sumif('الواردات'!H:H,A2832,'الواردات'!L:L)</f>
        <v>0</v>
      </c>
      <c r="E2832" s="999"/>
      <c r="F2832" s="999"/>
      <c r="H2832" s="985"/>
      <c r="I2832" s="985"/>
      <c r="J2832" s="985"/>
      <c r="K2832" s="985"/>
      <c r="L2832" s="985"/>
      <c r="M2832" s="985"/>
      <c r="N2832" s="985"/>
      <c r="P2832" s="985"/>
      <c r="Q2832" s="985"/>
      <c r="R2832" s="985"/>
      <c r="S2832" s="985"/>
      <c r="T2832" s="985"/>
      <c r="U2832" s="985"/>
      <c r="V2832" s="985"/>
      <c r="W2832" s="985"/>
    </row>
    <row r="2833" ht="22.5" hidden="1" customHeight="1">
      <c r="B2833" s="992"/>
      <c r="C2833" s="992"/>
      <c r="D2833" s="1004">
        <f>sumif('الواردات'!H:H,A2833,'الواردات'!L:L)</f>
        <v>0</v>
      </c>
      <c r="E2833" s="999"/>
      <c r="F2833" s="999"/>
      <c r="H2833" s="985"/>
      <c r="I2833" s="985"/>
      <c r="J2833" s="985"/>
      <c r="K2833" s="985"/>
      <c r="L2833" s="985"/>
      <c r="M2833" s="985"/>
      <c r="N2833" s="985"/>
      <c r="P2833" s="985"/>
      <c r="Q2833" s="985"/>
      <c r="R2833" s="985"/>
      <c r="S2833" s="985"/>
      <c r="T2833" s="985"/>
      <c r="U2833" s="985"/>
      <c r="V2833" s="985"/>
      <c r="W2833" s="985"/>
    </row>
    <row r="2834" ht="22.5" hidden="1" customHeight="1">
      <c r="B2834" s="992"/>
      <c r="C2834" s="992"/>
      <c r="D2834" s="1004">
        <f>sumif('الواردات'!H:H,A2834,'الواردات'!L:L)</f>
        <v>0</v>
      </c>
      <c r="E2834" s="999"/>
      <c r="F2834" s="999"/>
      <c r="H2834" s="985"/>
      <c r="I2834" s="985"/>
      <c r="J2834" s="985"/>
      <c r="K2834" s="985"/>
      <c r="L2834" s="985"/>
      <c r="M2834" s="985"/>
      <c r="N2834" s="985"/>
      <c r="P2834" s="985"/>
      <c r="Q2834" s="985"/>
      <c r="R2834" s="985"/>
      <c r="S2834" s="985"/>
      <c r="T2834" s="985"/>
      <c r="U2834" s="985"/>
      <c r="V2834" s="985"/>
      <c r="W2834" s="985"/>
    </row>
    <row r="2835" ht="22.5" hidden="1" customHeight="1">
      <c r="B2835" s="992"/>
      <c r="C2835" s="992"/>
      <c r="D2835" s="1004">
        <f>sumif('الواردات'!H:H,A2835,'الواردات'!L:L)</f>
        <v>0</v>
      </c>
      <c r="E2835" s="999"/>
      <c r="F2835" s="999"/>
      <c r="H2835" s="985"/>
      <c r="I2835" s="985"/>
      <c r="J2835" s="985"/>
      <c r="K2835" s="985"/>
      <c r="L2835" s="985"/>
      <c r="M2835" s="985"/>
      <c r="N2835" s="985"/>
      <c r="P2835" s="985"/>
      <c r="Q2835" s="985"/>
      <c r="R2835" s="985"/>
      <c r="S2835" s="985"/>
      <c r="T2835" s="985"/>
      <c r="U2835" s="985"/>
      <c r="V2835" s="985"/>
      <c r="W2835" s="985"/>
    </row>
    <row r="2836" ht="22.5" hidden="1" customHeight="1">
      <c r="B2836" s="992"/>
      <c r="C2836" s="992"/>
      <c r="D2836" s="1004">
        <f>sumif('الواردات'!H:H,A2836,'الواردات'!L:L)</f>
        <v>0</v>
      </c>
      <c r="E2836" s="999"/>
      <c r="F2836" s="999"/>
      <c r="H2836" s="985"/>
      <c r="I2836" s="985"/>
      <c r="J2836" s="985"/>
      <c r="K2836" s="985"/>
      <c r="L2836" s="985"/>
      <c r="M2836" s="985"/>
      <c r="N2836" s="985"/>
      <c r="P2836" s="985"/>
      <c r="Q2836" s="985"/>
      <c r="R2836" s="985"/>
      <c r="S2836" s="985"/>
      <c r="T2836" s="985"/>
      <c r="U2836" s="985"/>
      <c r="V2836" s="985"/>
      <c r="W2836" s="985"/>
    </row>
    <row r="2837" ht="22.5" hidden="1" customHeight="1">
      <c r="B2837" s="992"/>
      <c r="C2837" s="992"/>
      <c r="D2837" s="1004">
        <f>sumif('الواردات'!H:H,A2837,'الواردات'!L:L)</f>
        <v>0</v>
      </c>
      <c r="E2837" s="999"/>
      <c r="F2837" s="999"/>
      <c r="H2837" s="985"/>
      <c r="I2837" s="985"/>
      <c r="J2837" s="985"/>
      <c r="K2837" s="985"/>
      <c r="L2837" s="985"/>
      <c r="M2837" s="985"/>
      <c r="N2837" s="985"/>
      <c r="P2837" s="985"/>
      <c r="Q2837" s="985"/>
      <c r="R2837" s="985"/>
      <c r="S2837" s="985"/>
      <c r="T2837" s="985"/>
      <c r="U2837" s="985"/>
      <c r="V2837" s="985"/>
      <c r="W2837" s="985"/>
    </row>
    <row r="2838" ht="22.5" hidden="1" customHeight="1">
      <c r="B2838" s="992"/>
      <c r="C2838" s="992"/>
      <c r="D2838" s="1004">
        <f>sumif('الواردات'!H:H,A2838,'الواردات'!L:L)</f>
        <v>0</v>
      </c>
      <c r="E2838" s="999"/>
      <c r="F2838" s="999"/>
      <c r="H2838" s="985"/>
      <c r="I2838" s="985"/>
      <c r="J2838" s="985"/>
      <c r="K2838" s="985"/>
      <c r="L2838" s="985"/>
      <c r="M2838" s="985"/>
      <c r="N2838" s="985"/>
      <c r="P2838" s="985"/>
      <c r="Q2838" s="985"/>
      <c r="R2838" s="985"/>
      <c r="S2838" s="985"/>
      <c r="T2838" s="985"/>
      <c r="U2838" s="985"/>
      <c r="V2838" s="985"/>
      <c r="W2838" s="985"/>
    </row>
    <row r="2839" ht="22.5" hidden="1" customHeight="1">
      <c r="B2839" s="992"/>
      <c r="C2839" s="992"/>
      <c r="D2839" s="1004">
        <f>sumif('الواردات'!H:H,A2839,'الواردات'!L:L)</f>
        <v>0</v>
      </c>
      <c r="E2839" s="999"/>
      <c r="F2839" s="999"/>
      <c r="H2839" s="985"/>
      <c r="I2839" s="985"/>
      <c r="J2839" s="985"/>
      <c r="K2839" s="985"/>
      <c r="L2839" s="985"/>
      <c r="M2839" s="985"/>
      <c r="N2839" s="985"/>
      <c r="P2839" s="985"/>
      <c r="Q2839" s="985"/>
      <c r="R2839" s="985"/>
      <c r="S2839" s="985"/>
      <c r="T2839" s="985"/>
      <c r="U2839" s="985"/>
      <c r="V2839" s="985"/>
      <c r="W2839" s="985"/>
    </row>
    <row r="2840" ht="22.5" hidden="1" customHeight="1">
      <c r="B2840" s="992"/>
      <c r="C2840" s="992"/>
      <c r="D2840" s="1004">
        <f>sumif('الواردات'!H:H,A2840,'الواردات'!L:L)</f>
        <v>0</v>
      </c>
      <c r="E2840" s="999"/>
      <c r="F2840" s="999"/>
      <c r="H2840" s="985"/>
      <c r="I2840" s="985"/>
      <c r="J2840" s="985"/>
      <c r="K2840" s="985"/>
      <c r="L2840" s="985"/>
      <c r="M2840" s="985"/>
      <c r="N2840" s="985"/>
      <c r="P2840" s="985"/>
      <c r="Q2840" s="985"/>
      <c r="R2840" s="985"/>
      <c r="S2840" s="985"/>
      <c r="T2840" s="985"/>
      <c r="U2840" s="985"/>
      <c r="V2840" s="985"/>
      <c r="W2840" s="985"/>
    </row>
    <row r="2841" ht="22.5" hidden="1" customHeight="1">
      <c r="B2841" s="992"/>
      <c r="C2841" s="992"/>
      <c r="D2841" s="1004">
        <f>sumif('الواردات'!H:H,A2841,'الواردات'!L:L)</f>
        <v>0</v>
      </c>
      <c r="E2841" s="999"/>
      <c r="F2841" s="999"/>
      <c r="H2841" s="985"/>
      <c r="I2841" s="985"/>
      <c r="J2841" s="985"/>
      <c r="K2841" s="985"/>
      <c r="L2841" s="985"/>
      <c r="M2841" s="985"/>
      <c r="N2841" s="985"/>
      <c r="P2841" s="985"/>
      <c r="Q2841" s="985"/>
      <c r="R2841" s="985"/>
      <c r="S2841" s="985"/>
      <c r="T2841" s="985"/>
      <c r="U2841" s="985"/>
      <c r="V2841" s="985"/>
      <c r="W2841" s="985"/>
    </row>
    <row r="2842" ht="22.5" hidden="1" customHeight="1">
      <c r="B2842" s="992"/>
      <c r="C2842" s="992"/>
      <c r="D2842" s="1004">
        <f>sumif('الواردات'!H:H,A2842,'الواردات'!L:L)</f>
        <v>0</v>
      </c>
      <c r="E2842" s="999"/>
      <c r="F2842" s="999"/>
      <c r="H2842" s="985"/>
      <c r="I2842" s="985"/>
      <c r="J2842" s="985"/>
      <c r="K2842" s="985"/>
      <c r="L2842" s="985"/>
      <c r="M2842" s="985"/>
      <c r="N2842" s="985"/>
      <c r="P2842" s="985"/>
      <c r="Q2842" s="985"/>
      <c r="R2842" s="985"/>
      <c r="S2842" s="985"/>
      <c r="T2842" s="985"/>
      <c r="U2842" s="985"/>
      <c r="V2842" s="985"/>
      <c r="W2842" s="985"/>
    </row>
    <row r="2843" ht="22.5" hidden="1" customHeight="1">
      <c r="B2843" s="992"/>
      <c r="C2843" s="992"/>
      <c r="D2843" s="1004">
        <f>sumif('الواردات'!H:H,A2843,'الواردات'!L:L)</f>
        <v>0</v>
      </c>
      <c r="E2843" s="999"/>
      <c r="F2843" s="999"/>
      <c r="H2843" s="985"/>
      <c r="I2843" s="985"/>
      <c r="J2843" s="985"/>
      <c r="K2843" s="985"/>
      <c r="L2843" s="985"/>
      <c r="M2843" s="985"/>
      <c r="N2843" s="985"/>
      <c r="P2843" s="985"/>
      <c r="Q2843" s="985"/>
      <c r="R2843" s="985"/>
      <c r="S2843" s="985"/>
      <c r="T2843" s="985"/>
      <c r="U2843" s="985"/>
      <c r="V2843" s="985"/>
      <c r="W2843" s="985"/>
    </row>
    <row r="2844" ht="22.5" hidden="1" customHeight="1">
      <c r="B2844" s="992"/>
      <c r="C2844" s="992"/>
      <c r="D2844" s="1004">
        <f>sumif('الواردات'!H:H,A2844,'الواردات'!L:L)</f>
        <v>0</v>
      </c>
      <c r="E2844" s="999"/>
      <c r="F2844" s="999"/>
      <c r="H2844" s="985"/>
      <c r="I2844" s="985"/>
      <c r="J2844" s="985"/>
      <c r="K2844" s="985"/>
      <c r="L2844" s="985"/>
      <c r="M2844" s="985"/>
      <c r="N2844" s="985"/>
      <c r="P2844" s="985"/>
      <c r="Q2844" s="985"/>
      <c r="R2844" s="985"/>
      <c r="S2844" s="985"/>
      <c r="T2844" s="985"/>
      <c r="U2844" s="985"/>
      <c r="V2844" s="985"/>
      <c r="W2844" s="985"/>
    </row>
    <row r="2845" ht="22.5" hidden="1" customHeight="1">
      <c r="B2845" s="992"/>
      <c r="C2845" s="992"/>
      <c r="D2845" s="1004">
        <f>sumif('الواردات'!H:H,A2845,'الواردات'!L:L)</f>
        <v>0</v>
      </c>
      <c r="E2845" s="999"/>
      <c r="F2845" s="999"/>
      <c r="H2845" s="985"/>
      <c r="I2845" s="985"/>
      <c r="J2845" s="985"/>
      <c r="K2845" s="985"/>
      <c r="L2845" s="985"/>
      <c r="M2845" s="985"/>
      <c r="N2845" s="985"/>
      <c r="P2845" s="985"/>
      <c r="Q2845" s="985"/>
      <c r="R2845" s="985"/>
      <c r="S2845" s="985"/>
      <c r="T2845" s="985"/>
      <c r="U2845" s="985"/>
      <c r="V2845" s="985"/>
      <c r="W2845" s="985"/>
    </row>
    <row r="2846" ht="22.5" hidden="1" customHeight="1">
      <c r="B2846" s="992"/>
      <c r="C2846" s="992"/>
      <c r="D2846" s="1004">
        <f>sumif('الواردات'!H:H,A2846,'الواردات'!L:L)</f>
        <v>0</v>
      </c>
      <c r="E2846" s="999"/>
      <c r="F2846" s="999"/>
      <c r="H2846" s="985"/>
      <c r="I2846" s="985"/>
      <c r="J2846" s="985"/>
      <c r="K2846" s="985"/>
      <c r="L2846" s="985"/>
      <c r="M2846" s="985"/>
      <c r="N2846" s="985"/>
      <c r="P2846" s="985"/>
      <c r="Q2846" s="985"/>
      <c r="R2846" s="985"/>
      <c r="S2846" s="985"/>
      <c r="T2846" s="985"/>
      <c r="U2846" s="985"/>
      <c r="V2846" s="985"/>
      <c r="W2846" s="985"/>
    </row>
    <row r="2847" ht="22.5" hidden="1" customHeight="1">
      <c r="B2847" s="992"/>
      <c r="C2847" s="992"/>
      <c r="D2847" s="1004">
        <f>sumif('الواردات'!H:H,A2847,'الواردات'!L:L)</f>
        <v>0</v>
      </c>
      <c r="E2847" s="999"/>
      <c r="F2847" s="999"/>
      <c r="H2847" s="985"/>
      <c r="I2847" s="985"/>
      <c r="J2847" s="985"/>
      <c r="K2847" s="985"/>
      <c r="L2847" s="985"/>
      <c r="M2847" s="985"/>
      <c r="N2847" s="985"/>
      <c r="P2847" s="985"/>
      <c r="Q2847" s="985"/>
      <c r="R2847" s="985"/>
      <c r="S2847" s="985"/>
      <c r="T2847" s="985"/>
      <c r="U2847" s="985"/>
      <c r="V2847" s="985"/>
      <c r="W2847" s="985"/>
    </row>
    <row r="2848" ht="22.5" hidden="1" customHeight="1">
      <c r="B2848" s="992"/>
      <c r="C2848" s="992"/>
      <c r="D2848" s="1004">
        <f>sumif('الواردات'!H:H,A2848,'الواردات'!L:L)</f>
        <v>0</v>
      </c>
      <c r="E2848" s="999"/>
      <c r="F2848" s="999"/>
      <c r="H2848" s="985"/>
      <c r="I2848" s="985"/>
      <c r="J2848" s="985"/>
      <c r="K2848" s="985"/>
      <c r="L2848" s="985"/>
      <c r="M2848" s="985"/>
      <c r="N2848" s="985"/>
      <c r="P2848" s="985"/>
      <c r="Q2848" s="985"/>
      <c r="R2848" s="985"/>
      <c r="S2848" s="985"/>
      <c r="T2848" s="985"/>
      <c r="U2848" s="985"/>
      <c r="V2848" s="985"/>
      <c r="W2848" s="985"/>
    </row>
    <row r="2849" ht="22.5" hidden="1" customHeight="1">
      <c r="B2849" s="992"/>
      <c r="C2849" s="992"/>
      <c r="D2849" s="1004">
        <f>sumif('الواردات'!H:H,A2849,'الواردات'!L:L)</f>
        <v>0</v>
      </c>
      <c r="E2849" s="999"/>
      <c r="F2849" s="999"/>
      <c r="H2849" s="985"/>
      <c r="I2849" s="985"/>
      <c r="J2849" s="985"/>
      <c r="K2849" s="985"/>
      <c r="L2849" s="985"/>
      <c r="M2849" s="985"/>
      <c r="N2849" s="985"/>
      <c r="P2849" s="985"/>
      <c r="Q2849" s="985"/>
      <c r="R2849" s="985"/>
      <c r="S2849" s="985"/>
      <c r="T2849" s="985"/>
      <c r="U2849" s="985"/>
      <c r="V2849" s="985"/>
      <c r="W2849" s="985"/>
    </row>
    <row r="2850" ht="22.5" hidden="1" customHeight="1">
      <c r="B2850" s="992"/>
      <c r="C2850" s="992"/>
      <c r="D2850" s="1004">
        <f>sumif('الواردات'!H:H,A2850,'الواردات'!L:L)</f>
        <v>0</v>
      </c>
      <c r="E2850" s="999"/>
      <c r="F2850" s="999"/>
      <c r="H2850" s="985"/>
      <c r="I2850" s="985"/>
      <c r="J2850" s="985"/>
      <c r="K2850" s="985"/>
      <c r="L2850" s="985"/>
      <c r="M2850" s="985"/>
      <c r="N2850" s="985"/>
      <c r="P2850" s="985"/>
      <c r="Q2850" s="985"/>
      <c r="R2850" s="985"/>
      <c r="S2850" s="985"/>
      <c r="T2850" s="985"/>
      <c r="U2850" s="985"/>
      <c r="V2850" s="985"/>
      <c r="W2850" s="985"/>
    </row>
    <row r="2851" ht="22.5" hidden="1" customHeight="1">
      <c r="B2851" s="992"/>
      <c r="C2851" s="992"/>
      <c r="D2851" s="1004">
        <f>sumif('الواردات'!H:H,A2851,'الواردات'!L:L)</f>
        <v>0</v>
      </c>
      <c r="E2851" s="999"/>
      <c r="F2851" s="999"/>
      <c r="H2851" s="985"/>
      <c r="I2851" s="985"/>
      <c r="J2851" s="985"/>
      <c r="K2851" s="985"/>
      <c r="L2851" s="985"/>
      <c r="M2851" s="985"/>
      <c r="N2851" s="985"/>
      <c r="P2851" s="985"/>
      <c r="Q2851" s="985"/>
      <c r="R2851" s="985"/>
      <c r="S2851" s="985"/>
      <c r="T2851" s="985"/>
      <c r="U2851" s="985"/>
      <c r="V2851" s="985"/>
      <c r="W2851" s="985"/>
    </row>
    <row r="2852" ht="22.5" hidden="1" customHeight="1">
      <c r="B2852" s="992"/>
      <c r="C2852" s="992"/>
      <c r="D2852" s="1004">
        <f>sumif('الواردات'!H:H,A2852,'الواردات'!L:L)</f>
        <v>0</v>
      </c>
      <c r="E2852" s="999"/>
      <c r="F2852" s="999"/>
      <c r="H2852" s="985"/>
      <c r="I2852" s="985"/>
      <c r="J2852" s="985"/>
      <c r="K2852" s="985"/>
      <c r="L2852" s="985"/>
      <c r="M2852" s="985"/>
      <c r="N2852" s="985"/>
      <c r="P2852" s="985"/>
      <c r="Q2852" s="985"/>
      <c r="R2852" s="985"/>
      <c r="S2852" s="985"/>
      <c r="T2852" s="985"/>
      <c r="U2852" s="985"/>
      <c r="V2852" s="985"/>
      <c r="W2852" s="985"/>
    </row>
    <row r="2853" ht="22.5" hidden="1" customHeight="1">
      <c r="B2853" s="992"/>
      <c r="C2853" s="992"/>
      <c r="D2853" s="1004">
        <f>sumif('الواردات'!H:H,A2853,'الواردات'!L:L)</f>
        <v>0</v>
      </c>
      <c r="E2853" s="999"/>
      <c r="F2853" s="999"/>
      <c r="H2853" s="985"/>
      <c r="I2853" s="985"/>
      <c r="J2853" s="985"/>
      <c r="K2853" s="985"/>
      <c r="L2853" s="985"/>
      <c r="M2853" s="985"/>
      <c r="N2853" s="985"/>
      <c r="P2853" s="985"/>
      <c r="Q2853" s="985"/>
      <c r="R2853" s="985"/>
      <c r="S2853" s="985"/>
      <c r="T2853" s="985"/>
      <c r="U2853" s="985"/>
      <c r="V2853" s="985"/>
      <c r="W2853" s="985"/>
    </row>
    <row r="2854" ht="22.5" hidden="1" customHeight="1">
      <c r="B2854" s="992"/>
      <c r="C2854" s="992"/>
      <c r="D2854" s="1004">
        <f>sumif('الواردات'!H:H,A2854,'الواردات'!L:L)</f>
        <v>0</v>
      </c>
      <c r="E2854" s="999"/>
      <c r="F2854" s="999"/>
      <c r="H2854" s="985"/>
      <c r="I2854" s="985"/>
      <c r="J2854" s="985"/>
      <c r="K2854" s="985"/>
      <c r="L2854" s="985"/>
      <c r="M2854" s="985"/>
      <c r="N2854" s="985"/>
      <c r="P2854" s="985"/>
      <c r="Q2854" s="985"/>
      <c r="R2854" s="985"/>
      <c r="S2854" s="985"/>
      <c r="T2854" s="985"/>
      <c r="U2854" s="985"/>
      <c r="V2854" s="985"/>
      <c r="W2854" s="985"/>
    </row>
    <row r="2855" ht="22.5" hidden="1" customHeight="1">
      <c r="B2855" s="992"/>
      <c r="C2855" s="992"/>
      <c r="D2855" s="1004">
        <f>sumif('الواردات'!H:H,A2855,'الواردات'!L:L)</f>
        <v>0</v>
      </c>
      <c r="E2855" s="999"/>
      <c r="F2855" s="999"/>
      <c r="H2855" s="985"/>
      <c r="I2855" s="985"/>
      <c r="J2855" s="985"/>
      <c r="K2855" s="985"/>
      <c r="L2855" s="985"/>
      <c r="M2855" s="985"/>
      <c r="N2855" s="985"/>
      <c r="P2855" s="985"/>
      <c r="Q2855" s="985"/>
      <c r="R2855" s="985"/>
      <c r="S2855" s="985"/>
      <c r="T2855" s="985"/>
      <c r="U2855" s="985"/>
      <c r="V2855" s="985"/>
      <c r="W2855" s="985"/>
    </row>
    <row r="2856" ht="22.5" hidden="1" customHeight="1">
      <c r="B2856" s="992"/>
      <c r="C2856" s="992"/>
      <c r="D2856" s="1004">
        <f>sumif('الواردات'!H:H,A2856,'الواردات'!L:L)</f>
        <v>0</v>
      </c>
      <c r="E2856" s="999"/>
      <c r="F2856" s="999"/>
      <c r="H2856" s="985"/>
      <c r="I2856" s="985"/>
      <c r="J2856" s="985"/>
      <c r="K2856" s="985"/>
      <c r="L2856" s="985"/>
      <c r="M2856" s="985"/>
      <c r="N2856" s="985"/>
      <c r="P2856" s="985"/>
      <c r="Q2856" s="985"/>
      <c r="R2856" s="985"/>
      <c r="S2856" s="985"/>
      <c r="T2856" s="985"/>
      <c r="U2856" s="985"/>
      <c r="V2856" s="985"/>
      <c r="W2856" s="985"/>
    </row>
    <row r="2857" ht="22.5" hidden="1" customHeight="1">
      <c r="B2857" s="992"/>
      <c r="C2857" s="992"/>
      <c r="D2857" s="1004">
        <f>sumif('الواردات'!H:H,A2857,'الواردات'!L:L)</f>
        <v>0</v>
      </c>
      <c r="E2857" s="999"/>
      <c r="F2857" s="999"/>
      <c r="H2857" s="985"/>
      <c r="I2857" s="985"/>
      <c r="J2857" s="985"/>
      <c r="K2857" s="985"/>
      <c r="L2857" s="985"/>
      <c r="M2857" s="985"/>
      <c r="N2857" s="985"/>
      <c r="P2857" s="985"/>
      <c r="Q2857" s="985"/>
      <c r="R2857" s="985"/>
      <c r="S2857" s="985"/>
      <c r="T2857" s="985"/>
      <c r="U2857" s="985"/>
      <c r="V2857" s="985"/>
      <c r="W2857" s="985"/>
    </row>
    <row r="2858" ht="22.5" hidden="1" customHeight="1">
      <c r="B2858" s="992"/>
      <c r="C2858" s="992"/>
      <c r="D2858" s="1004">
        <f>sumif('الواردات'!H:H,A2858,'الواردات'!L:L)</f>
        <v>0</v>
      </c>
      <c r="E2858" s="999"/>
      <c r="F2858" s="999"/>
      <c r="H2858" s="985"/>
      <c r="I2858" s="985"/>
      <c r="J2858" s="985"/>
      <c r="K2858" s="985"/>
      <c r="L2858" s="985"/>
      <c r="M2858" s="985"/>
      <c r="N2858" s="985"/>
      <c r="P2858" s="985"/>
      <c r="Q2858" s="985"/>
      <c r="R2858" s="985"/>
      <c r="S2858" s="985"/>
      <c r="T2858" s="985"/>
      <c r="U2858" s="985"/>
      <c r="V2858" s="985"/>
      <c r="W2858" s="985"/>
    </row>
    <row r="2859" ht="22.5" hidden="1" customHeight="1">
      <c r="B2859" s="992"/>
      <c r="C2859" s="992"/>
      <c r="D2859" s="1004">
        <f>sumif('الواردات'!H:H,A2859,'الواردات'!L:L)</f>
        <v>0</v>
      </c>
      <c r="E2859" s="999"/>
      <c r="F2859" s="999"/>
      <c r="H2859" s="985"/>
      <c r="I2859" s="985"/>
      <c r="J2859" s="985"/>
      <c r="K2859" s="985"/>
      <c r="L2859" s="985"/>
      <c r="M2859" s="985"/>
      <c r="N2859" s="985"/>
      <c r="P2859" s="985"/>
      <c r="Q2859" s="985"/>
      <c r="R2859" s="985"/>
      <c r="S2859" s="985"/>
      <c r="T2859" s="985"/>
      <c r="U2859" s="985"/>
      <c r="V2859" s="985"/>
      <c r="W2859" s="985"/>
    </row>
    <row r="2860" ht="22.5" hidden="1" customHeight="1">
      <c r="B2860" s="992"/>
      <c r="C2860" s="992"/>
      <c r="D2860" s="1004">
        <f>sumif('الواردات'!H:H,A2860,'الواردات'!L:L)</f>
        <v>0</v>
      </c>
      <c r="E2860" s="999"/>
      <c r="F2860" s="999"/>
      <c r="H2860" s="985"/>
      <c r="I2860" s="985"/>
      <c r="J2860" s="985"/>
      <c r="K2860" s="985"/>
      <c r="L2860" s="985"/>
      <c r="M2860" s="985"/>
      <c r="N2860" s="985"/>
      <c r="P2860" s="985"/>
      <c r="Q2860" s="985"/>
      <c r="R2860" s="985"/>
      <c r="S2860" s="985"/>
      <c r="T2860" s="985"/>
      <c r="U2860" s="985"/>
      <c r="V2860" s="985"/>
      <c r="W2860" s="985"/>
    </row>
    <row r="2861" ht="22.5" hidden="1" customHeight="1">
      <c r="B2861" s="992"/>
      <c r="C2861" s="992"/>
      <c r="D2861" s="1004">
        <f>sumif('الواردات'!H:H,A2861,'الواردات'!L:L)</f>
        <v>0</v>
      </c>
      <c r="E2861" s="999"/>
      <c r="F2861" s="999"/>
      <c r="H2861" s="985"/>
      <c r="I2861" s="985"/>
      <c r="J2861" s="985"/>
      <c r="K2861" s="985"/>
      <c r="L2861" s="985"/>
      <c r="M2861" s="985"/>
      <c r="N2861" s="985"/>
      <c r="P2861" s="985"/>
      <c r="Q2861" s="985"/>
      <c r="R2861" s="985"/>
      <c r="S2861" s="985"/>
      <c r="T2861" s="985"/>
      <c r="U2861" s="985"/>
      <c r="V2861" s="985"/>
      <c r="W2861" s="985"/>
    </row>
    <row r="2862" ht="22.5" hidden="1" customHeight="1">
      <c r="B2862" s="992"/>
      <c r="C2862" s="992"/>
      <c r="D2862" s="1004">
        <f>sumif('الواردات'!H:H,A2862,'الواردات'!L:L)</f>
        <v>0</v>
      </c>
      <c r="E2862" s="999"/>
      <c r="F2862" s="999"/>
      <c r="H2862" s="985"/>
      <c r="I2862" s="985"/>
      <c r="J2862" s="985"/>
      <c r="K2862" s="985"/>
      <c r="L2862" s="985"/>
      <c r="M2862" s="985"/>
      <c r="N2862" s="985"/>
      <c r="P2862" s="985"/>
      <c r="Q2862" s="985"/>
      <c r="R2862" s="985"/>
      <c r="S2862" s="985"/>
      <c r="T2862" s="985"/>
      <c r="U2862" s="985"/>
      <c r="V2862" s="985"/>
      <c r="W2862" s="985"/>
    </row>
    <row r="2863" ht="22.5" hidden="1" customHeight="1">
      <c r="B2863" s="992"/>
      <c r="C2863" s="992"/>
      <c r="D2863" s="1004">
        <f>sumif('الواردات'!H:H,A2863,'الواردات'!L:L)</f>
        <v>0</v>
      </c>
      <c r="E2863" s="999"/>
      <c r="F2863" s="999"/>
      <c r="H2863" s="985"/>
      <c r="I2863" s="985"/>
      <c r="J2863" s="985"/>
      <c r="K2863" s="985"/>
      <c r="L2863" s="985"/>
      <c r="M2863" s="985"/>
      <c r="N2863" s="985"/>
      <c r="P2863" s="985"/>
      <c r="Q2863" s="985"/>
      <c r="R2863" s="985"/>
      <c r="S2863" s="985"/>
      <c r="T2863" s="985"/>
      <c r="U2863" s="985"/>
      <c r="V2863" s="985"/>
      <c r="W2863" s="985"/>
    </row>
    <row r="2864" ht="22.5" hidden="1" customHeight="1">
      <c r="B2864" s="992"/>
      <c r="C2864" s="992"/>
      <c r="D2864" s="1004">
        <f>sumif('الواردات'!H:H,A2864,'الواردات'!L:L)</f>
        <v>0</v>
      </c>
      <c r="E2864" s="999"/>
      <c r="F2864" s="999"/>
      <c r="H2864" s="985"/>
      <c r="I2864" s="985"/>
      <c r="J2864" s="985"/>
      <c r="K2864" s="985"/>
      <c r="L2864" s="985"/>
      <c r="M2864" s="985"/>
      <c r="N2864" s="985"/>
      <c r="P2864" s="985"/>
      <c r="Q2864" s="985"/>
      <c r="R2864" s="985"/>
      <c r="S2864" s="985"/>
      <c r="T2864" s="985"/>
      <c r="U2864" s="985"/>
      <c r="V2864" s="985"/>
      <c r="W2864" s="985"/>
    </row>
    <row r="2865" ht="22.5" hidden="1" customHeight="1">
      <c r="B2865" s="992"/>
      <c r="C2865" s="992"/>
      <c r="D2865" s="1004">
        <f>sumif('الواردات'!H:H,A2865,'الواردات'!L:L)</f>
        <v>0</v>
      </c>
      <c r="E2865" s="999"/>
      <c r="F2865" s="999"/>
      <c r="H2865" s="985"/>
      <c r="I2865" s="985"/>
      <c r="J2865" s="985"/>
      <c r="K2865" s="985"/>
      <c r="L2865" s="985"/>
      <c r="M2865" s="985"/>
      <c r="N2865" s="985"/>
      <c r="P2865" s="985"/>
      <c r="Q2865" s="985"/>
      <c r="R2865" s="985"/>
      <c r="S2865" s="985"/>
      <c r="T2865" s="985"/>
      <c r="U2865" s="985"/>
      <c r="V2865" s="985"/>
      <c r="W2865" s="985"/>
    </row>
    <row r="2866" ht="22.5" hidden="1" customHeight="1">
      <c r="B2866" s="992"/>
      <c r="C2866" s="992"/>
      <c r="D2866" s="1004">
        <f>sumif('الواردات'!H:H,A2866,'الواردات'!L:L)</f>
        <v>0</v>
      </c>
      <c r="E2866" s="999"/>
      <c r="F2866" s="999"/>
      <c r="H2866" s="985"/>
      <c r="I2866" s="985"/>
      <c r="J2866" s="985"/>
      <c r="K2866" s="985"/>
      <c r="L2866" s="985"/>
      <c r="M2866" s="985"/>
      <c r="N2866" s="985"/>
      <c r="P2866" s="985"/>
      <c r="Q2866" s="985"/>
      <c r="R2866" s="985"/>
      <c r="S2866" s="985"/>
      <c r="T2866" s="985"/>
      <c r="U2866" s="985"/>
      <c r="V2866" s="985"/>
      <c r="W2866" s="985"/>
    </row>
    <row r="2867" ht="22.5" hidden="1" customHeight="1">
      <c r="B2867" s="992"/>
      <c r="C2867" s="992"/>
      <c r="D2867" s="1004">
        <f>sumif('الواردات'!H:H,A2867,'الواردات'!L:L)</f>
        <v>0</v>
      </c>
      <c r="E2867" s="999"/>
      <c r="F2867" s="999"/>
      <c r="H2867" s="985"/>
      <c r="I2867" s="985"/>
      <c r="J2867" s="985"/>
      <c r="K2867" s="985"/>
      <c r="L2867" s="985"/>
      <c r="M2867" s="985"/>
      <c r="N2867" s="985"/>
      <c r="P2867" s="985"/>
      <c r="Q2867" s="985"/>
      <c r="R2867" s="985"/>
      <c r="S2867" s="985"/>
      <c r="T2867" s="985"/>
      <c r="U2867" s="985"/>
      <c r="V2867" s="985"/>
      <c r="W2867" s="985"/>
    </row>
    <row r="2868" ht="22.5" hidden="1" customHeight="1">
      <c r="B2868" s="992"/>
      <c r="C2868" s="992"/>
      <c r="D2868" s="1004">
        <f>sumif('الواردات'!H:H,A2868,'الواردات'!L:L)</f>
        <v>0</v>
      </c>
      <c r="E2868" s="999"/>
      <c r="F2868" s="999"/>
      <c r="H2868" s="985"/>
      <c r="I2868" s="985"/>
      <c r="J2868" s="985"/>
      <c r="K2868" s="985"/>
      <c r="L2868" s="985"/>
      <c r="M2868" s="985"/>
      <c r="N2868" s="985"/>
      <c r="P2868" s="985"/>
      <c r="Q2868" s="985"/>
      <c r="R2868" s="985"/>
      <c r="S2868" s="985"/>
      <c r="T2868" s="985"/>
      <c r="U2868" s="985"/>
      <c r="V2868" s="985"/>
      <c r="W2868" s="985"/>
    </row>
    <row r="2869" ht="22.5" hidden="1" customHeight="1">
      <c r="B2869" s="992"/>
      <c r="C2869" s="992"/>
      <c r="D2869" s="1004">
        <f>sumif('الواردات'!H:H,A2869,'الواردات'!L:L)</f>
        <v>0</v>
      </c>
      <c r="E2869" s="999"/>
      <c r="F2869" s="999"/>
      <c r="H2869" s="985"/>
      <c r="I2869" s="985"/>
      <c r="J2869" s="985"/>
      <c r="K2869" s="985"/>
      <c r="L2869" s="985"/>
      <c r="M2869" s="985"/>
      <c r="N2869" s="985"/>
      <c r="P2869" s="985"/>
      <c r="Q2869" s="985"/>
      <c r="R2869" s="985"/>
      <c r="S2869" s="985"/>
      <c r="T2869" s="985"/>
      <c r="U2869" s="985"/>
      <c r="V2869" s="985"/>
      <c r="W2869" s="985"/>
    </row>
    <row r="2870" ht="22.5" hidden="1" customHeight="1">
      <c r="B2870" s="992"/>
      <c r="C2870" s="992"/>
      <c r="D2870" s="1004">
        <f>sumif('الواردات'!H:H,A2870,'الواردات'!L:L)</f>
        <v>0</v>
      </c>
      <c r="E2870" s="999"/>
      <c r="F2870" s="999"/>
      <c r="H2870" s="985"/>
      <c r="I2870" s="985"/>
      <c r="J2870" s="985"/>
      <c r="K2870" s="985"/>
      <c r="L2870" s="985"/>
      <c r="M2870" s="985"/>
      <c r="N2870" s="985"/>
      <c r="P2870" s="985"/>
      <c r="Q2870" s="985"/>
      <c r="R2870" s="985"/>
      <c r="S2870" s="985"/>
      <c r="T2870" s="985"/>
      <c r="U2870" s="985"/>
      <c r="V2870" s="985"/>
      <c r="W2870" s="985"/>
    </row>
    <row r="2871" ht="22.5" hidden="1" customHeight="1">
      <c r="B2871" s="992"/>
      <c r="C2871" s="992"/>
      <c r="D2871" s="1004">
        <f>sumif('الواردات'!H:H,A2871,'الواردات'!L:L)</f>
        <v>0</v>
      </c>
      <c r="E2871" s="999"/>
      <c r="F2871" s="999"/>
      <c r="H2871" s="985"/>
      <c r="I2871" s="985"/>
      <c r="J2871" s="985"/>
      <c r="K2871" s="985"/>
      <c r="L2871" s="985"/>
      <c r="M2871" s="985"/>
      <c r="N2871" s="985"/>
      <c r="P2871" s="985"/>
      <c r="Q2871" s="985"/>
      <c r="R2871" s="985"/>
      <c r="S2871" s="985"/>
      <c r="T2871" s="985"/>
      <c r="U2871" s="985"/>
      <c r="V2871" s="985"/>
      <c r="W2871" s="985"/>
    </row>
    <row r="2872" ht="22.5" hidden="1" customHeight="1">
      <c r="B2872" s="992"/>
      <c r="C2872" s="992"/>
      <c r="D2872" s="1004">
        <f>sumif('الواردات'!H:H,A2872,'الواردات'!L:L)</f>
        <v>0</v>
      </c>
      <c r="E2872" s="999"/>
      <c r="F2872" s="999"/>
      <c r="H2872" s="985"/>
      <c r="I2872" s="985"/>
      <c r="J2872" s="985"/>
      <c r="K2872" s="985"/>
      <c r="L2872" s="985"/>
      <c r="M2872" s="985"/>
      <c r="N2872" s="985"/>
      <c r="P2872" s="985"/>
      <c r="Q2872" s="985"/>
      <c r="R2872" s="985"/>
      <c r="S2872" s="985"/>
      <c r="T2872" s="985"/>
      <c r="U2872" s="985"/>
      <c r="V2872" s="985"/>
      <c r="W2872" s="985"/>
    </row>
    <row r="2873" ht="22.5" hidden="1" customHeight="1">
      <c r="B2873" s="992"/>
      <c r="C2873" s="992"/>
      <c r="D2873" s="1004">
        <f>sumif('الواردات'!H:H,A2873,'الواردات'!L:L)</f>
        <v>0</v>
      </c>
      <c r="E2873" s="999"/>
      <c r="F2873" s="999"/>
      <c r="H2873" s="985"/>
      <c r="I2873" s="985"/>
      <c r="J2873" s="985"/>
      <c r="K2873" s="985"/>
      <c r="L2873" s="985"/>
      <c r="M2873" s="985"/>
      <c r="N2873" s="985"/>
      <c r="P2873" s="985"/>
      <c r="Q2873" s="985"/>
      <c r="R2873" s="985"/>
      <c r="S2873" s="985"/>
      <c r="T2873" s="985"/>
      <c r="U2873" s="985"/>
      <c r="V2873" s="985"/>
      <c r="W2873" s="985"/>
    </row>
    <row r="2874" ht="22.5" hidden="1" customHeight="1">
      <c r="B2874" s="992"/>
      <c r="C2874" s="992"/>
      <c r="D2874" s="1004">
        <f>sumif('الواردات'!H:H,A2874,'الواردات'!L:L)</f>
        <v>0</v>
      </c>
      <c r="E2874" s="999"/>
      <c r="F2874" s="999"/>
      <c r="H2874" s="985"/>
      <c r="I2874" s="985"/>
      <c r="J2874" s="985"/>
      <c r="K2874" s="985"/>
      <c r="L2874" s="985"/>
      <c r="M2874" s="985"/>
      <c r="N2874" s="985"/>
      <c r="P2874" s="985"/>
      <c r="Q2874" s="985"/>
      <c r="R2874" s="985"/>
      <c r="S2874" s="985"/>
      <c r="T2874" s="985"/>
      <c r="U2874" s="985"/>
      <c r="V2874" s="985"/>
      <c r="W2874" s="985"/>
    </row>
    <row r="2875" ht="22.5" hidden="1" customHeight="1">
      <c r="B2875" s="992"/>
      <c r="C2875" s="992"/>
      <c r="D2875" s="1004">
        <f>sumif('الواردات'!H:H,A2875,'الواردات'!L:L)</f>
        <v>0</v>
      </c>
      <c r="E2875" s="999"/>
      <c r="F2875" s="999"/>
      <c r="H2875" s="985"/>
      <c r="I2875" s="985"/>
      <c r="J2875" s="985"/>
      <c r="K2875" s="985"/>
      <c r="L2875" s="985"/>
      <c r="M2875" s="985"/>
      <c r="N2875" s="985"/>
      <c r="P2875" s="985"/>
      <c r="Q2875" s="985"/>
      <c r="R2875" s="985"/>
      <c r="S2875" s="985"/>
      <c r="T2875" s="985"/>
      <c r="U2875" s="985"/>
      <c r="V2875" s="985"/>
      <c r="W2875" s="985"/>
    </row>
    <row r="2876" ht="22.5" hidden="1" customHeight="1">
      <c r="B2876" s="992"/>
      <c r="C2876" s="992"/>
      <c r="D2876" s="1004">
        <f>sumif('الواردات'!H:H,A2876,'الواردات'!L:L)</f>
        <v>0</v>
      </c>
      <c r="E2876" s="999"/>
      <c r="F2876" s="999"/>
      <c r="H2876" s="985"/>
      <c r="I2876" s="985"/>
      <c r="J2876" s="985"/>
      <c r="K2876" s="985"/>
      <c r="L2876" s="985"/>
      <c r="M2876" s="985"/>
      <c r="N2876" s="985"/>
      <c r="P2876" s="985"/>
      <c r="Q2876" s="985"/>
      <c r="R2876" s="985"/>
      <c r="S2876" s="985"/>
      <c r="T2876" s="985"/>
      <c r="U2876" s="985"/>
      <c r="V2876" s="985"/>
      <c r="W2876" s="985"/>
    </row>
    <row r="2877" ht="22.5" hidden="1" customHeight="1">
      <c r="B2877" s="992"/>
      <c r="C2877" s="992"/>
      <c r="D2877" s="1004">
        <f>sumif('الواردات'!H:H,A2877,'الواردات'!L:L)</f>
        <v>0</v>
      </c>
      <c r="E2877" s="999"/>
      <c r="F2877" s="999"/>
      <c r="H2877" s="985"/>
      <c r="I2877" s="985"/>
      <c r="J2877" s="985"/>
      <c r="K2877" s="985"/>
      <c r="L2877" s="985"/>
      <c r="M2877" s="985"/>
      <c r="N2877" s="985"/>
      <c r="P2877" s="985"/>
      <c r="Q2877" s="985"/>
      <c r="R2877" s="985"/>
      <c r="S2877" s="985"/>
      <c r="T2877" s="985"/>
      <c r="U2877" s="985"/>
      <c r="V2877" s="985"/>
      <c r="W2877" s="985"/>
    </row>
    <row r="2878" ht="22.5" hidden="1" customHeight="1">
      <c r="B2878" s="992"/>
      <c r="C2878" s="992"/>
      <c r="D2878" s="1004">
        <f>sumif('الواردات'!H:H,A2878,'الواردات'!L:L)</f>
        <v>0</v>
      </c>
      <c r="E2878" s="999"/>
      <c r="F2878" s="999"/>
      <c r="H2878" s="985"/>
      <c r="I2878" s="985"/>
      <c r="J2878" s="985"/>
      <c r="K2878" s="985"/>
      <c r="L2878" s="985"/>
      <c r="M2878" s="985"/>
      <c r="N2878" s="985"/>
      <c r="P2878" s="985"/>
      <c r="Q2878" s="985"/>
      <c r="R2878" s="985"/>
      <c r="S2878" s="985"/>
      <c r="T2878" s="985"/>
      <c r="U2878" s="985"/>
      <c r="V2878" s="985"/>
      <c r="W2878" s="985"/>
    </row>
    <row r="2879" ht="22.5" hidden="1" customHeight="1">
      <c r="B2879" s="992"/>
      <c r="C2879" s="992"/>
      <c r="D2879" s="1004">
        <f>sumif('الواردات'!H:H,A2879,'الواردات'!L:L)</f>
        <v>0</v>
      </c>
      <c r="E2879" s="999"/>
      <c r="F2879" s="999"/>
      <c r="H2879" s="985"/>
      <c r="I2879" s="985"/>
      <c r="J2879" s="985"/>
      <c r="K2879" s="985"/>
      <c r="L2879" s="985"/>
      <c r="M2879" s="985"/>
      <c r="N2879" s="985"/>
      <c r="P2879" s="985"/>
      <c r="Q2879" s="985"/>
      <c r="R2879" s="985"/>
      <c r="S2879" s="985"/>
      <c r="T2879" s="985"/>
      <c r="U2879" s="985"/>
      <c r="V2879" s="985"/>
      <c r="W2879" s="985"/>
    </row>
    <row r="2880" ht="22.5" hidden="1" customHeight="1">
      <c r="B2880" s="992"/>
      <c r="C2880" s="992"/>
      <c r="D2880" s="1004">
        <f>sumif('الواردات'!H:H,A2880,'الواردات'!L:L)</f>
        <v>0</v>
      </c>
      <c r="E2880" s="999"/>
      <c r="F2880" s="999"/>
      <c r="H2880" s="985"/>
      <c r="I2880" s="985"/>
      <c r="J2880" s="985"/>
      <c r="K2880" s="985"/>
      <c r="L2880" s="985"/>
      <c r="M2880" s="985"/>
      <c r="N2880" s="985"/>
      <c r="P2880" s="985"/>
      <c r="Q2880" s="985"/>
      <c r="R2880" s="985"/>
      <c r="S2880" s="985"/>
      <c r="T2880" s="985"/>
      <c r="U2880" s="985"/>
      <c r="V2880" s="985"/>
      <c r="W2880" s="985"/>
    </row>
    <row r="2881" ht="22.5" hidden="1" customHeight="1">
      <c r="B2881" s="992"/>
      <c r="C2881" s="992"/>
      <c r="D2881" s="1004">
        <f>sumif('الواردات'!H:H,A2881,'الواردات'!L:L)</f>
        <v>0</v>
      </c>
      <c r="E2881" s="999"/>
      <c r="F2881" s="999"/>
      <c r="H2881" s="985"/>
      <c r="I2881" s="985"/>
      <c r="J2881" s="985"/>
      <c r="K2881" s="985"/>
      <c r="L2881" s="985"/>
      <c r="M2881" s="985"/>
      <c r="N2881" s="985"/>
      <c r="P2881" s="985"/>
      <c r="Q2881" s="985"/>
      <c r="R2881" s="985"/>
      <c r="S2881" s="985"/>
      <c r="T2881" s="985"/>
      <c r="U2881" s="985"/>
      <c r="V2881" s="985"/>
      <c r="W2881" s="985"/>
    </row>
    <row r="2882" ht="22.5" hidden="1" customHeight="1">
      <c r="B2882" s="992"/>
      <c r="C2882" s="992"/>
      <c r="D2882" s="1004">
        <f>sumif('الواردات'!H:H,A2882,'الواردات'!L:L)</f>
        <v>0</v>
      </c>
      <c r="E2882" s="999"/>
      <c r="F2882" s="999"/>
      <c r="H2882" s="985"/>
      <c r="I2882" s="985"/>
      <c r="J2882" s="985"/>
      <c r="K2882" s="985"/>
      <c r="L2882" s="985"/>
      <c r="M2882" s="985"/>
      <c r="N2882" s="985"/>
      <c r="P2882" s="985"/>
      <c r="Q2882" s="985"/>
      <c r="R2882" s="985"/>
      <c r="S2882" s="985"/>
      <c r="T2882" s="985"/>
      <c r="U2882" s="985"/>
      <c r="V2882" s="985"/>
      <c r="W2882" s="985"/>
    </row>
    <row r="2883" ht="22.5" hidden="1" customHeight="1">
      <c r="B2883" s="992"/>
      <c r="C2883" s="992"/>
      <c r="D2883" s="1004">
        <f>sumif('الواردات'!H:H,A2883,'الواردات'!L:L)</f>
        <v>0</v>
      </c>
      <c r="E2883" s="999"/>
      <c r="F2883" s="999"/>
      <c r="H2883" s="985"/>
      <c r="I2883" s="985"/>
      <c r="J2883" s="985"/>
      <c r="K2883" s="985"/>
      <c r="L2883" s="985"/>
      <c r="M2883" s="985"/>
      <c r="N2883" s="985"/>
      <c r="P2883" s="985"/>
      <c r="Q2883" s="985"/>
      <c r="R2883" s="985"/>
      <c r="S2883" s="985"/>
      <c r="T2883" s="985"/>
      <c r="U2883" s="985"/>
      <c r="V2883" s="985"/>
      <c r="W2883" s="985"/>
    </row>
    <row r="2884" ht="22.5" hidden="1" customHeight="1">
      <c r="B2884" s="992"/>
      <c r="C2884" s="992"/>
      <c r="D2884" s="1004">
        <f>sumif('الواردات'!H:H,A2884,'الواردات'!L:L)</f>
        <v>0</v>
      </c>
      <c r="E2884" s="999"/>
      <c r="F2884" s="999"/>
      <c r="H2884" s="985"/>
      <c r="I2884" s="985"/>
      <c r="J2884" s="985"/>
      <c r="K2884" s="985"/>
      <c r="L2884" s="985"/>
      <c r="M2884" s="985"/>
      <c r="N2884" s="985"/>
      <c r="P2884" s="985"/>
      <c r="Q2884" s="985"/>
      <c r="R2884" s="985"/>
      <c r="S2884" s="985"/>
      <c r="T2884" s="985"/>
      <c r="U2884" s="985"/>
      <c r="V2884" s="985"/>
      <c r="W2884" s="985"/>
    </row>
    <row r="2885" ht="22.5" hidden="1" customHeight="1">
      <c r="B2885" s="992"/>
      <c r="C2885" s="992"/>
      <c r="D2885" s="1004">
        <f>sumif('الواردات'!H:H,A2885,'الواردات'!L:L)</f>
        <v>0</v>
      </c>
      <c r="E2885" s="999"/>
      <c r="F2885" s="999"/>
      <c r="H2885" s="985"/>
      <c r="I2885" s="985"/>
      <c r="J2885" s="985"/>
      <c r="K2885" s="985"/>
      <c r="L2885" s="985"/>
      <c r="M2885" s="985"/>
      <c r="N2885" s="985"/>
      <c r="P2885" s="985"/>
      <c r="Q2885" s="985"/>
      <c r="R2885" s="985"/>
      <c r="S2885" s="985"/>
      <c r="T2885" s="985"/>
      <c r="U2885" s="985"/>
      <c r="V2885" s="985"/>
      <c r="W2885" s="985"/>
    </row>
    <row r="2886" ht="22.5" hidden="1" customHeight="1">
      <c r="B2886" s="992"/>
      <c r="C2886" s="992"/>
      <c r="D2886" s="1004">
        <f>sumif('الواردات'!H:H,A2886,'الواردات'!L:L)</f>
        <v>0</v>
      </c>
      <c r="E2886" s="999"/>
      <c r="F2886" s="999"/>
      <c r="H2886" s="985"/>
      <c r="I2886" s="985"/>
      <c r="J2886" s="985"/>
      <c r="K2886" s="985"/>
      <c r="L2886" s="985"/>
      <c r="M2886" s="985"/>
      <c r="N2886" s="985"/>
      <c r="P2886" s="985"/>
      <c r="Q2886" s="985"/>
      <c r="R2886" s="985"/>
      <c r="S2886" s="985"/>
      <c r="T2886" s="985"/>
      <c r="U2886" s="985"/>
      <c r="V2886" s="985"/>
      <c r="W2886" s="985"/>
    </row>
    <row r="2887" ht="22.5" hidden="1" customHeight="1">
      <c r="B2887" s="992"/>
      <c r="C2887" s="992"/>
      <c r="D2887" s="1004">
        <f>sumif('الواردات'!H:H,A2887,'الواردات'!L:L)</f>
        <v>0</v>
      </c>
      <c r="E2887" s="999"/>
      <c r="F2887" s="999"/>
      <c r="H2887" s="985"/>
      <c r="I2887" s="985"/>
      <c r="J2887" s="985"/>
      <c r="K2887" s="985"/>
      <c r="L2887" s="985"/>
      <c r="M2887" s="985"/>
      <c r="N2887" s="985"/>
      <c r="P2887" s="985"/>
      <c r="Q2887" s="985"/>
      <c r="R2887" s="985"/>
      <c r="S2887" s="985"/>
      <c r="T2887" s="985"/>
      <c r="U2887" s="985"/>
      <c r="V2887" s="985"/>
      <c r="W2887" s="985"/>
    </row>
    <row r="2888" ht="22.5" hidden="1" customHeight="1">
      <c r="B2888" s="992"/>
      <c r="C2888" s="992"/>
      <c r="D2888" s="1004">
        <f>sumif('الواردات'!H:H,A2888,'الواردات'!L:L)</f>
        <v>0</v>
      </c>
      <c r="E2888" s="999"/>
      <c r="F2888" s="999"/>
      <c r="H2888" s="985"/>
      <c r="I2888" s="985"/>
      <c r="J2888" s="985"/>
      <c r="K2888" s="985"/>
      <c r="L2888" s="985"/>
      <c r="M2888" s="985"/>
      <c r="N2888" s="985"/>
      <c r="P2888" s="985"/>
      <c r="Q2888" s="985"/>
      <c r="R2888" s="985"/>
      <c r="S2888" s="985"/>
      <c r="T2888" s="985"/>
      <c r="U2888" s="985"/>
      <c r="V2888" s="985"/>
      <c r="W2888" s="985"/>
    </row>
    <row r="2889" ht="22.5" hidden="1" customHeight="1">
      <c r="B2889" s="992"/>
      <c r="C2889" s="992"/>
      <c r="D2889" s="1004">
        <f>sumif('الواردات'!H:H,A2889,'الواردات'!L:L)</f>
        <v>0</v>
      </c>
      <c r="E2889" s="999"/>
      <c r="F2889" s="999"/>
      <c r="H2889" s="985"/>
      <c r="I2889" s="985"/>
      <c r="J2889" s="985"/>
      <c r="K2889" s="985"/>
      <c r="L2889" s="985"/>
      <c r="M2889" s="985"/>
      <c r="N2889" s="985"/>
      <c r="P2889" s="985"/>
      <c r="Q2889" s="985"/>
      <c r="R2889" s="985"/>
      <c r="S2889" s="985"/>
      <c r="T2889" s="985"/>
      <c r="U2889" s="985"/>
      <c r="V2889" s="985"/>
      <c r="W2889" s="985"/>
    </row>
    <row r="2890" ht="22.5" hidden="1" customHeight="1">
      <c r="B2890" s="992"/>
      <c r="C2890" s="992"/>
      <c r="D2890" s="1004">
        <f>sumif('الواردات'!H:H,A2890,'الواردات'!L:L)</f>
        <v>0</v>
      </c>
      <c r="E2890" s="999"/>
      <c r="F2890" s="999"/>
      <c r="H2890" s="985"/>
      <c r="I2890" s="985"/>
      <c r="J2890" s="985"/>
      <c r="K2890" s="985"/>
      <c r="L2890" s="985"/>
      <c r="M2890" s="985"/>
      <c r="N2890" s="985"/>
      <c r="P2890" s="985"/>
      <c r="Q2890" s="985"/>
      <c r="R2890" s="985"/>
      <c r="S2890" s="985"/>
      <c r="T2890" s="985"/>
      <c r="U2890" s="985"/>
      <c r="V2890" s="985"/>
      <c r="W2890" s="985"/>
    </row>
    <row r="2891" ht="22.5" hidden="1" customHeight="1">
      <c r="B2891" s="992"/>
      <c r="C2891" s="992"/>
      <c r="D2891" s="1004">
        <f>sumif('الواردات'!H:H,A2891,'الواردات'!L:L)</f>
        <v>0</v>
      </c>
      <c r="E2891" s="999"/>
      <c r="F2891" s="999"/>
      <c r="H2891" s="985"/>
      <c r="I2891" s="985"/>
      <c r="J2891" s="985"/>
      <c r="K2891" s="985"/>
      <c r="L2891" s="985"/>
      <c r="M2891" s="985"/>
      <c r="N2891" s="985"/>
      <c r="P2891" s="985"/>
      <c r="Q2891" s="985"/>
      <c r="R2891" s="985"/>
      <c r="S2891" s="985"/>
      <c r="T2891" s="985"/>
      <c r="U2891" s="985"/>
      <c r="V2891" s="985"/>
      <c r="W2891" s="985"/>
    </row>
    <row r="2892" ht="22.5" hidden="1" customHeight="1">
      <c r="B2892" s="992"/>
      <c r="C2892" s="992"/>
      <c r="D2892" s="1004">
        <f>sumif('الواردات'!H:H,A2892,'الواردات'!L:L)</f>
        <v>0</v>
      </c>
      <c r="E2892" s="999"/>
      <c r="F2892" s="999"/>
      <c r="H2892" s="985"/>
      <c r="I2892" s="985"/>
      <c r="J2892" s="985"/>
      <c r="K2892" s="985"/>
      <c r="L2892" s="985"/>
      <c r="M2892" s="985"/>
      <c r="N2892" s="985"/>
      <c r="P2892" s="985"/>
      <c r="Q2892" s="985"/>
      <c r="R2892" s="985"/>
      <c r="S2892" s="985"/>
      <c r="T2892" s="985"/>
      <c r="U2892" s="985"/>
      <c r="V2892" s="985"/>
      <c r="W2892" s="985"/>
    </row>
    <row r="2893" ht="22.5" hidden="1" customHeight="1">
      <c r="B2893" s="992"/>
      <c r="C2893" s="992"/>
      <c r="D2893" s="1004">
        <f>sumif('الواردات'!H:H,A2893,'الواردات'!L:L)</f>
        <v>0</v>
      </c>
      <c r="E2893" s="999"/>
      <c r="F2893" s="999"/>
      <c r="H2893" s="985"/>
      <c r="I2893" s="985"/>
      <c r="J2893" s="985"/>
      <c r="K2893" s="985"/>
      <c r="L2893" s="985"/>
      <c r="M2893" s="985"/>
      <c r="N2893" s="985"/>
      <c r="P2893" s="985"/>
      <c r="Q2893" s="985"/>
      <c r="R2893" s="985"/>
      <c r="S2893" s="985"/>
      <c r="T2893" s="985"/>
      <c r="U2893" s="985"/>
      <c r="V2893" s="985"/>
      <c r="W2893" s="985"/>
    </row>
    <row r="2894" ht="22.5" hidden="1" customHeight="1">
      <c r="B2894" s="992"/>
      <c r="C2894" s="992"/>
      <c r="D2894" s="1004">
        <f>sumif('الواردات'!H:H,A2894,'الواردات'!L:L)</f>
        <v>0</v>
      </c>
      <c r="E2894" s="999"/>
      <c r="F2894" s="999"/>
      <c r="H2894" s="985"/>
      <c r="I2894" s="985"/>
      <c r="J2894" s="985"/>
      <c r="K2894" s="985"/>
      <c r="L2894" s="985"/>
      <c r="M2894" s="985"/>
      <c r="N2894" s="985"/>
      <c r="P2894" s="985"/>
      <c r="Q2894" s="985"/>
      <c r="R2894" s="985"/>
      <c r="S2894" s="985"/>
      <c r="T2894" s="985"/>
      <c r="U2894" s="985"/>
      <c r="V2894" s="985"/>
      <c r="W2894" s="985"/>
    </row>
    <row r="2895" ht="22.5" hidden="1" customHeight="1">
      <c r="B2895" s="992"/>
      <c r="C2895" s="992"/>
      <c r="D2895" s="1004">
        <f>sumif('الواردات'!H:H,A2895,'الواردات'!L:L)</f>
        <v>0</v>
      </c>
      <c r="E2895" s="999"/>
      <c r="F2895" s="999"/>
      <c r="H2895" s="985"/>
      <c r="I2895" s="985"/>
      <c r="J2895" s="985"/>
      <c r="K2895" s="985"/>
      <c r="L2895" s="985"/>
      <c r="M2895" s="985"/>
      <c r="N2895" s="985"/>
      <c r="P2895" s="985"/>
      <c r="Q2895" s="985"/>
      <c r="R2895" s="985"/>
      <c r="S2895" s="985"/>
      <c r="T2895" s="985"/>
      <c r="U2895" s="985"/>
      <c r="V2895" s="985"/>
      <c r="W2895" s="985"/>
    </row>
    <row r="2896" ht="22.5" hidden="1" customHeight="1">
      <c r="B2896" s="992"/>
      <c r="C2896" s="992"/>
      <c r="D2896" s="1004">
        <f>sumif('الواردات'!H:H,A2896,'الواردات'!L:L)</f>
        <v>0</v>
      </c>
      <c r="E2896" s="999"/>
      <c r="F2896" s="999"/>
      <c r="H2896" s="985"/>
      <c r="I2896" s="985"/>
      <c r="J2896" s="985"/>
      <c r="K2896" s="985"/>
      <c r="L2896" s="985"/>
      <c r="M2896" s="985"/>
      <c r="N2896" s="985"/>
      <c r="P2896" s="985"/>
      <c r="Q2896" s="985"/>
      <c r="R2896" s="985"/>
      <c r="S2896" s="985"/>
      <c r="T2896" s="985"/>
      <c r="U2896" s="985"/>
      <c r="V2896" s="985"/>
      <c r="W2896" s="985"/>
    </row>
    <row r="2897" ht="22.5" hidden="1" customHeight="1">
      <c r="B2897" s="992"/>
      <c r="C2897" s="992"/>
      <c r="D2897" s="1004">
        <f>sumif('الواردات'!H:H,A2897,'الواردات'!L:L)</f>
        <v>0</v>
      </c>
      <c r="E2897" s="999"/>
      <c r="F2897" s="999"/>
      <c r="H2897" s="985"/>
      <c r="I2897" s="985"/>
      <c r="J2897" s="985"/>
      <c r="K2897" s="985"/>
      <c r="L2897" s="985"/>
      <c r="M2897" s="985"/>
      <c r="N2897" s="985"/>
      <c r="P2897" s="985"/>
      <c r="Q2897" s="985"/>
      <c r="R2897" s="985"/>
      <c r="S2897" s="985"/>
      <c r="T2897" s="985"/>
      <c r="U2897" s="985"/>
      <c r="V2897" s="985"/>
      <c r="W2897" s="985"/>
    </row>
    <row r="2898" ht="22.5" hidden="1" customHeight="1">
      <c r="B2898" s="992"/>
      <c r="C2898" s="992"/>
      <c r="D2898" s="1004">
        <f>sumif('الواردات'!H:H,A2898,'الواردات'!L:L)</f>
        <v>0</v>
      </c>
      <c r="E2898" s="999"/>
      <c r="F2898" s="999"/>
      <c r="H2898" s="985"/>
      <c r="I2898" s="985"/>
      <c r="J2898" s="985"/>
      <c r="K2898" s="985"/>
      <c r="L2898" s="985"/>
      <c r="M2898" s="985"/>
      <c r="N2898" s="985"/>
      <c r="P2898" s="985"/>
      <c r="Q2898" s="985"/>
      <c r="R2898" s="985"/>
      <c r="S2898" s="985"/>
      <c r="T2898" s="985"/>
      <c r="U2898" s="985"/>
      <c r="V2898" s="985"/>
      <c r="W2898" s="985"/>
    </row>
    <row r="2899" ht="22.5" hidden="1" customHeight="1">
      <c r="B2899" s="992"/>
      <c r="C2899" s="992"/>
      <c r="D2899" s="1004">
        <f>sumif('الواردات'!H:H,A2899,'الواردات'!L:L)</f>
        <v>0</v>
      </c>
      <c r="E2899" s="999"/>
      <c r="F2899" s="999"/>
      <c r="H2899" s="985"/>
      <c r="I2899" s="985"/>
      <c r="J2899" s="985"/>
      <c r="K2899" s="985"/>
      <c r="L2899" s="985"/>
      <c r="M2899" s="985"/>
      <c r="N2899" s="985"/>
      <c r="P2899" s="985"/>
      <c r="Q2899" s="985"/>
      <c r="R2899" s="985"/>
      <c r="S2899" s="985"/>
      <c r="T2899" s="985"/>
      <c r="U2899" s="985"/>
      <c r="V2899" s="985"/>
      <c r="W2899" s="985"/>
    </row>
    <row r="2900" ht="22.5" hidden="1" customHeight="1">
      <c r="B2900" s="992"/>
      <c r="C2900" s="992"/>
      <c r="D2900" s="1004">
        <f>sumif('الواردات'!H:H,A2900,'الواردات'!L:L)</f>
        <v>0</v>
      </c>
      <c r="E2900" s="999"/>
      <c r="F2900" s="999"/>
      <c r="H2900" s="985"/>
      <c r="I2900" s="985"/>
      <c r="J2900" s="985"/>
      <c r="K2900" s="985"/>
      <c r="L2900" s="985"/>
      <c r="M2900" s="985"/>
      <c r="N2900" s="985"/>
      <c r="P2900" s="985"/>
      <c r="Q2900" s="985"/>
      <c r="R2900" s="985"/>
      <c r="S2900" s="985"/>
      <c r="T2900" s="985"/>
      <c r="U2900" s="985"/>
      <c r="V2900" s="985"/>
      <c r="W2900" s="985"/>
    </row>
    <row r="2901" ht="22.5" hidden="1" customHeight="1">
      <c r="B2901" s="992"/>
      <c r="C2901" s="992"/>
      <c r="D2901" s="1004">
        <f>sumif('الواردات'!H:H,A2901,'الواردات'!L:L)</f>
        <v>0</v>
      </c>
      <c r="E2901" s="999"/>
      <c r="F2901" s="999"/>
      <c r="H2901" s="985"/>
      <c r="I2901" s="985"/>
      <c r="J2901" s="985"/>
      <c r="K2901" s="985"/>
      <c r="L2901" s="985"/>
      <c r="M2901" s="985"/>
      <c r="N2901" s="985"/>
      <c r="P2901" s="985"/>
      <c r="Q2901" s="985"/>
      <c r="R2901" s="985"/>
      <c r="S2901" s="985"/>
      <c r="T2901" s="985"/>
      <c r="U2901" s="985"/>
      <c r="V2901" s="985"/>
      <c r="W2901" s="985"/>
    </row>
    <row r="2902" ht="22.5" hidden="1" customHeight="1">
      <c r="B2902" s="992"/>
      <c r="C2902" s="992"/>
      <c r="D2902" s="1004">
        <f>sumif('الواردات'!H:H,A2902,'الواردات'!L:L)</f>
        <v>0</v>
      </c>
      <c r="E2902" s="999"/>
      <c r="F2902" s="999"/>
      <c r="H2902" s="985"/>
      <c r="I2902" s="985"/>
      <c r="J2902" s="985"/>
      <c r="K2902" s="985"/>
      <c r="L2902" s="985"/>
      <c r="M2902" s="985"/>
      <c r="N2902" s="985"/>
      <c r="P2902" s="985"/>
      <c r="Q2902" s="985"/>
      <c r="R2902" s="985"/>
      <c r="S2902" s="985"/>
      <c r="T2902" s="985"/>
      <c r="U2902" s="985"/>
      <c r="V2902" s="985"/>
      <c r="W2902" s="985"/>
    </row>
    <row r="2903" ht="22.5" hidden="1" customHeight="1">
      <c r="B2903" s="992"/>
      <c r="C2903" s="992"/>
      <c r="D2903" s="1004">
        <f>sumif('الواردات'!H:H,A2903,'الواردات'!L:L)</f>
        <v>0</v>
      </c>
      <c r="E2903" s="999"/>
      <c r="F2903" s="999"/>
      <c r="H2903" s="985"/>
      <c r="I2903" s="985"/>
      <c r="J2903" s="985"/>
      <c r="K2903" s="985"/>
      <c r="L2903" s="985"/>
      <c r="M2903" s="985"/>
      <c r="N2903" s="985"/>
      <c r="P2903" s="985"/>
      <c r="Q2903" s="985"/>
      <c r="R2903" s="985"/>
      <c r="S2903" s="985"/>
      <c r="T2903" s="985"/>
      <c r="U2903" s="985"/>
      <c r="V2903" s="985"/>
      <c r="W2903" s="985"/>
    </row>
    <row r="2904" ht="22.5" hidden="1" customHeight="1">
      <c r="B2904" s="992"/>
      <c r="C2904" s="992"/>
      <c r="D2904" s="1004">
        <f>sumif('الواردات'!H:H,A2904,'الواردات'!L:L)</f>
        <v>0</v>
      </c>
      <c r="E2904" s="999"/>
      <c r="F2904" s="999"/>
      <c r="H2904" s="985"/>
      <c r="I2904" s="985"/>
      <c r="J2904" s="985"/>
      <c r="K2904" s="985"/>
      <c r="L2904" s="985"/>
      <c r="M2904" s="985"/>
      <c r="N2904" s="985"/>
      <c r="P2904" s="985"/>
      <c r="Q2904" s="985"/>
      <c r="R2904" s="985"/>
      <c r="S2904" s="985"/>
      <c r="T2904" s="985"/>
      <c r="U2904" s="985"/>
      <c r="V2904" s="985"/>
      <c r="W2904" s="985"/>
    </row>
    <row r="2905" ht="22.5" hidden="1" customHeight="1">
      <c r="B2905" s="992"/>
      <c r="C2905" s="992"/>
      <c r="D2905" s="1004">
        <f>sumif('الواردات'!H:H,A2905,'الواردات'!L:L)</f>
        <v>0</v>
      </c>
      <c r="E2905" s="999"/>
      <c r="F2905" s="999"/>
      <c r="H2905" s="985"/>
      <c r="I2905" s="985"/>
      <c r="J2905" s="985"/>
      <c r="K2905" s="985"/>
      <c r="L2905" s="985"/>
      <c r="M2905" s="985"/>
      <c r="N2905" s="985"/>
      <c r="P2905" s="985"/>
      <c r="Q2905" s="985"/>
      <c r="R2905" s="985"/>
      <c r="S2905" s="985"/>
      <c r="T2905" s="985"/>
      <c r="U2905" s="985"/>
      <c r="V2905" s="985"/>
      <c r="W2905" s="985"/>
    </row>
    <row r="2906" ht="22.5" hidden="1" customHeight="1">
      <c r="B2906" s="992"/>
      <c r="C2906" s="992"/>
      <c r="D2906" s="1004">
        <f>sumif('الواردات'!H:H,A2906,'الواردات'!L:L)</f>
        <v>0</v>
      </c>
      <c r="E2906" s="999"/>
      <c r="F2906" s="999"/>
      <c r="H2906" s="985"/>
      <c r="I2906" s="985"/>
      <c r="J2906" s="985"/>
      <c r="K2906" s="985"/>
      <c r="L2906" s="985"/>
      <c r="M2906" s="985"/>
      <c r="N2906" s="985"/>
      <c r="P2906" s="985"/>
      <c r="Q2906" s="985"/>
      <c r="R2906" s="985"/>
      <c r="S2906" s="985"/>
      <c r="T2906" s="985"/>
      <c r="U2906" s="985"/>
      <c r="V2906" s="985"/>
      <c r="W2906" s="985"/>
    </row>
    <row r="2907" ht="22.5" hidden="1" customHeight="1">
      <c r="B2907" s="992"/>
      <c r="C2907" s="992"/>
      <c r="D2907" s="1004">
        <f>sumif('الواردات'!H:H,A2907,'الواردات'!L:L)</f>
        <v>0</v>
      </c>
      <c r="E2907" s="999"/>
      <c r="F2907" s="999"/>
      <c r="H2907" s="985"/>
      <c r="I2907" s="985"/>
      <c r="J2907" s="985"/>
      <c r="K2907" s="985"/>
      <c r="L2907" s="985"/>
      <c r="M2907" s="985"/>
      <c r="N2907" s="985"/>
      <c r="P2907" s="985"/>
      <c r="Q2907" s="985"/>
      <c r="R2907" s="985"/>
      <c r="S2907" s="985"/>
      <c r="T2907" s="985"/>
      <c r="U2907" s="985"/>
      <c r="V2907" s="985"/>
      <c r="W2907" s="985"/>
    </row>
    <row r="2908" ht="22.5" hidden="1" customHeight="1">
      <c r="B2908" s="992"/>
      <c r="C2908" s="992"/>
      <c r="D2908" s="1004">
        <f>sumif('الواردات'!H:H,A2908,'الواردات'!L:L)</f>
        <v>0</v>
      </c>
      <c r="E2908" s="999"/>
      <c r="F2908" s="999"/>
      <c r="H2908" s="985"/>
      <c r="I2908" s="985"/>
      <c r="J2908" s="985"/>
      <c r="K2908" s="985"/>
      <c r="L2908" s="985"/>
      <c r="M2908" s="985"/>
      <c r="N2908" s="985"/>
      <c r="P2908" s="985"/>
      <c r="Q2908" s="985"/>
      <c r="R2908" s="985"/>
      <c r="S2908" s="985"/>
      <c r="T2908" s="985"/>
      <c r="U2908" s="985"/>
      <c r="V2908" s="985"/>
      <c r="W2908" s="985"/>
    </row>
    <row r="2909" ht="22.5" hidden="1" customHeight="1">
      <c r="B2909" s="992"/>
      <c r="C2909" s="992"/>
      <c r="D2909" s="1004">
        <f>sumif('الواردات'!H:H,A2909,'الواردات'!L:L)</f>
        <v>0</v>
      </c>
      <c r="E2909" s="999"/>
      <c r="F2909" s="999"/>
      <c r="H2909" s="985"/>
      <c r="I2909" s="985"/>
      <c r="J2909" s="985"/>
      <c r="K2909" s="985"/>
      <c r="L2909" s="985"/>
      <c r="M2909" s="985"/>
      <c r="N2909" s="985"/>
      <c r="P2909" s="985"/>
      <c r="Q2909" s="985"/>
      <c r="R2909" s="985"/>
      <c r="S2909" s="985"/>
      <c r="T2909" s="985"/>
      <c r="U2909" s="985"/>
      <c r="V2909" s="985"/>
      <c r="W2909" s="985"/>
    </row>
    <row r="2910" ht="22.5" hidden="1" customHeight="1">
      <c r="B2910" s="992"/>
      <c r="C2910" s="992"/>
      <c r="D2910" s="1004">
        <f>sumif('الواردات'!H:H,A2910,'الواردات'!L:L)</f>
        <v>0</v>
      </c>
      <c r="E2910" s="999"/>
      <c r="F2910" s="999"/>
      <c r="H2910" s="985"/>
      <c r="I2910" s="985"/>
      <c r="J2910" s="985"/>
      <c r="K2910" s="985"/>
      <c r="L2910" s="985"/>
      <c r="M2910" s="985"/>
      <c r="N2910" s="985"/>
      <c r="P2910" s="985"/>
      <c r="Q2910" s="985"/>
      <c r="R2910" s="985"/>
      <c r="S2910" s="985"/>
      <c r="T2910" s="985"/>
      <c r="U2910" s="985"/>
      <c r="V2910" s="985"/>
      <c r="W2910" s="985"/>
    </row>
    <row r="2911" ht="22.5" hidden="1" customHeight="1">
      <c r="B2911" s="992"/>
      <c r="C2911" s="992"/>
      <c r="D2911" s="1004">
        <f>sumif('الواردات'!H:H,A2911,'الواردات'!L:L)</f>
        <v>0</v>
      </c>
      <c r="E2911" s="999"/>
      <c r="F2911" s="999"/>
      <c r="H2911" s="985"/>
      <c r="I2911" s="985"/>
      <c r="J2911" s="985"/>
      <c r="K2911" s="985"/>
      <c r="L2911" s="985"/>
      <c r="M2911" s="985"/>
      <c r="N2911" s="985"/>
      <c r="P2911" s="985"/>
      <c r="Q2911" s="985"/>
      <c r="R2911" s="985"/>
      <c r="S2911" s="985"/>
      <c r="T2911" s="985"/>
      <c r="U2911" s="985"/>
      <c r="V2911" s="985"/>
      <c r="W2911" s="985"/>
    </row>
    <row r="2912" ht="22.5" hidden="1" customHeight="1">
      <c r="B2912" s="992"/>
      <c r="C2912" s="992"/>
      <c r="D2912" s="1004">
        <f>sumif('الواردات'!H:H,A2912,'الواردات'!L:L)</f>
        <v>0</v>
      </c>
      <c r="E2912" s="999"/>
      <c r="F2912" s="999"/>
      <c r="H2912" s="985"/>
      <c r="I2912" s="985"/>
      <c r="J2912" s="985"/>
      <c r="K2912" s="985"/>
      <c r="L2912" s="985"/>
      <c r="M2912" s="985"/>
      <c r="N2912" s="985"/>
      <c r="P2912" s="985"/>
      <c r="Q2912" s="985"/>
      <c r="R2912" s="985"/>
      <c r="S2912" s="985"/>
      <c r="T2912" s="985"/>
      <c r="U2912" s="985"/>
      <c r="V2912" s="985"/>
      <c r="W2912" s="985"/>
    </row>
    <row r="2913" ht="22.5" hidden="1" customHeight="1">
      <c r="B2913" s="992"/>
      <c r="C2913" s="992"/>
      <c r="D2913" s="1004">
        <f>sumif('الواردات'!H:H,A2913,'الواردات'!L:L)</f>
        <v>0</v>
      </c>
      <c r="E2913" s="999"/>
      <c r="F2913" s="999"/>
      <c r="H2913" s="985"/>
      <c r="I2913" s="985"/>
      <c r="J2913" s="985"/>
      <c r="K2913" s="985"/>
      <c r="L2913" s="985"/>
      <c r="M2913" s="985"/>
      <c r="N2913" s="985"/>
      <c r="P2913" s="985"/>
      <c r="Q2913" s="985"/>
      <c r="R2913" s="985"/>
      <c r="S2913" s="985"/>
      <c r="T2913" s="985"/>
      <c r="U2913" s="985"/>
      <c r="V2913" s="985"/>
      <c r="W2913" s="985"/>
    </row>
    <row r="2914" ht="22.5" hidden="1" customHeight="1">
      <c r="B2914" s="992"/>
      <c r="C2914" s="992"/>
      <c r="D2914" s="1004">
        <f>sumif('الواردات'!H:H,A2914,'الواردات'!L:L)</f>
        <v>0</v>
      </c>
      <c r="E2914" s="999"/>
      <c r="F2914" s="999"/>
      <c r="H2914" s="985"/>
      <c r="I2914" s="985"/>
      <c r="J2914" s="985"/>
      <c r="K2914" s="985"/>
      <c r="L2914" s="985"/>
      <c r="M2914" s="985"/>
      <c r="N2914" s="985"/>
      <c r="P2914" s="985"/>
      <c r="Q2914" s="985"/>
      <c r="R2914" s="985"/>
      <c r="S2914" s="985"/>
      <c r="T2914" s="985"/>
      <c r="U2914" s="985"/>
      <c r="V2914" s="985"/>
      <c r="W2914" s="985"/>
    </row>
    <row r="2915" ht="22.5" hidden="1" customHeight="1">
      <c r="B2915" s="992"/>
      <c r="C2915" s="992"/>
      <c r="D2915" s="1004">
        <f>sumif('الواردات'!H:H,A2915,'الواردات'!L:L)</f>
        <v>0</v>
      </c>
      <c r="E2915" s="999"/>
      <c r="F2915" s="999"/>
      <c r="H2915" s="985"/>
      <c r="I2915" s="985"/>
      <c r="J2915" s="985"/>
      <c r="K2915" s="985"/>
      <c r="L2915" s="985"/>
      <c r="M2915" s="985"/>
      <c r="N2915" s="985"/>
      <c r="P2915" s="985"/>
      <c r="Q2915" s="985"/>
      <c r="R2915" s="985"/>
      <c r="S2915" s="985"/>
      <c r="T2915" s="985"/>
      <c r="U2915" s="985"/>
      <c r="V2915" s="985"/>
      <c r="W2915" s="985"/>
    </row>
    <row r="2916" ht="22.5" hidden="1" customHeight="1">
      <c r="B2916" s="992"/>
      <c r="C2916" s="992"/>
      <c r="D2916" s="1004">
        <f>sumif('الواردات'!H:H,A2916,'الواردات'!L:L)</f>
        <v>0</v>
      </c>
      <c r="E2916" s="999"/>
      <c r="F2916" s="999"/>
      <c r="H2916" s="985"/>
      <c r="I2916" s="985"/>
      <c r="J2916" s="985"/>
      <c r="K2916" s="985"/>
      <c r="L2916" s="985"/>
      <c r="M2916" s="985"/>
      <c r="N2916" s="985"/>
      <c r="P2916" s="985"/>
      <c r="Q2916" s="985"/>
      <c r="R2916" s="985"/>
      <c r="S2916" s="985"/>
      <c r="T2916" s="985"/>
      <c r="U2916" s="985"/>
      <c r="V2916" s="985"/>
      <c r="W2916" s="985"/>
    </row>
    <row r="2917" ht="22.5" hidden="1" customHeight="1">
      <c r="B2917" s="992"/>
      <c r="C2917" s="992"/>
      <c r="D2917" s="1004">
        <f>sumif('الواردات'!H:H,A2917,'الواردات'!L:L)</f>
        <v>0</v>
      </c>
      <c r="E2917" s="999"/>
      <c r="F2917" s="999"/>
      <c r="H2917" s="985"/>
      <c r="I2917" s="985"/>
      <c r="J2917" s="985"/>
      <c r="K2917" s="985"/>
      <c r="L2917" s="985"/>
      <c r="M2917" s="985"/>
      <c r="N2917" s="985"/>
      <c r="P2917" s="985"/>
      <c r="Q2917" s="985"/>
      <c r="R2917" s="985"/>
      <c r="S2917" s="985"/>
      <c r="T2917" s="985"/>
      <c r="U2917" s="985"/>
      <c r="V2917" s="985"/>
      <c r="W2917" s="985"/>
    </row>
    <row r="2918" ht="22.5" hidden="1" customHeight="1">
      <c r="B2918" s="992"/>
      <c r="C2918" s="992"/>
      <c r="D2918" s="1004">
        <f>sumif('الواردات'!H:H,A2918,'الواردات'!L:L)</f>
        <v>0</v>
      </c>
      <c r="E2918" s="999"/>
      <c r="F2918" s="999"/>
      <c r="H2918" s="985"/>
      <c r="I2918" s="985"/>
      <c r="J2918" s="985"/>
      <c r="K2918" s="985"/>
      <c r="L2918" s="985"/>
      <c r="M2918" s="985"/>
      <c r="N2918" s="985"/>
      <c r="P2918" s="985"/>
      <c r="Q2918" s="985"/>
      <c r="R2918" s="985"/>
      <c r="S2918" s="985"/>
      <c r="T2918" s="985"/>
      <c r="U2918" s="985"/>
      <c r="V2918" s="985"/>
      <c r="W2918" s="985"/>
    </row>
    <row r="2919" ht="22.5" hidden="1" customHeight="1">
      <c r="B2919" s="992"/>
      <c r="C2919" s="992"/>
      <c r="D2919" s="1004">
        <f>sumif('الواردات'!H:H,A2919,'الواردات'!L:L)</f>
        <v>0</v>
      </c>
      <c r="E2919" s="999"/>
      <c r="F2919" s="999"/>
      <c r="H2919" s="985"/>
      <c r="I2919" s="985"/>
      <c r="J2919" s="985"/>
      <c r="K2919" s="985"/>
      <c r="L2919" s="985"/>
      <c r="M2919" s="985"/>
      <c r="N2919" s="985"/>
      <c r="P2919" s="985"/>
      <c r="Q2919" s="985"/>
      <c r="R2919" s="985"/>
      <c r="S2919" s="985"/>
      <c r="T2919" s="985"/>
      <c r="U2919" s="985"/>
      <c r="V2919" s="985"/>
      <c r="W2919" s="985"/>
    </row>
    <row r="2920" ht="22.5" hidden="1" customHeight="1">
      <c r="B2920" s="992"/>
      <c r="C2920" s="992"/>
      <c r="D2920" s="1004">
        <f>sumif('الواردات'!H:H,A2920,'الواردات'!L:L)</f>
        <v>0</v>
      </c>
      <c r="E2920" s="999"/>
      <c r="F2920" s="999"/>
      <c r="H2920" s="985"/>
      <c r="I2920" s="985"/>
      <c r="J2920" s="985"/>
      <c r="K2920" s="985"/>
      <c r="L2920" s="985"/>
      <c r="M2920" s="985"/>
      <c r="N2920" s="985"/>
      <c r="P2920" s="985"/>
      <c r="Q2920" s="985"/>
      <c r="R2920" s="985"/>
      <c r="S2920" s="985"/>
      <c r="T2920" s="985"/>
      <c r="U2920" s="985"/>
      <c r="V2920" s="985"/>
      <c r="W2920" s="985"/>
    </row>
    <row r="2921" ht="22.5" hidden="1" customHeight="1">
      <c r="B2921" s="992"/>
      <c r="C2921" s="992"/>
      <c r="D2921" s="1004">
        <f>sumif('الواردات'!H:H,A2921,'الواردات'!L:L)</f>
        <v>0</v>
      </c>
      <c r="E2921" s="999"/>
      <c r="F2921" s="999"/>
      <c r="H2921" s="985"/>
      <c r="I2921" s="985"/>
      <c r="J2921" s="985"/>
      <c r="K2921" s="985"/>
      <c r="L2921" s="985"/>
      <c r="M2921" s="985"/>
      <c r="N2921" s="985"/>
      <c r="P2921" s="985"/>
      <c r="Q2921" s="985"/>
      <c r="R2921" s="985"/>
      <c r="S2921" s="985"/>
      <c r="T2921" s="985"/>
      <c r="U2921" s="985"/>
      <c r="V2921" s="985"/>
      <c r="W2921" s="985"/>
    </row>
    <row r="2922" ht="22.5" hidden="1" customHeight="1">
      <c r="B2922" s="992"/>
      <c r="C2922" s="992"/>
      <c r="D2922" s="1004">
        <f>sumif('الواردات'!H:H,A2922,'الواردات'!L:L)</f>
        <v>0</v>
      </c>
      <c r="E2922" s="999"/>
      <c r="F2922" s="999"/>
      <c r="H2922" s="985"/>
      <c r="I2922" s="985"/>
      <c r="J2922" s="985"/>
      <c r="K2922" s="985"/>
      <c r="L2922" s="985"/>
      <c r="M2922" s="985"/>
      <c r="N2922" s="985"/>
      <c r="P2922" s="985"/>
      <c r="Q2922" s="985"/>
      <c r="R2922" s="985"/>
      <c r="S2922" s="985"/>
      <c r="T2922" s="985"/>
      <c r="U2922" s="985"/>
      <c r="V2922" s="985"/>
      <c r="W2922" s="985"/>
    </row>
    <row r="2923" ht="22.5" hidden="1" customHeight="1">
      <c r="B2923" s="992"/>
      <c r="C2923" s="992"/>
      <c r="D2923" s="1004">
        <f>sumif('الواردات'!H:H,A2923,'الواردات'!L:L)</f>
        <v>0</v>
      </c>
      <c r="E2923" s="999"/>
      <c r="F2923" s="999"/>
      <c r="H2923" s="985"/>
      <c r="I2923" s="985"/>
      <c r="J2923" s="985"/>
      <c r="K2923" s="985"/>
      <c r="L2923" s="985"/>
      <c r="M2923" s="985"/>
      <c r="N2923" s="985"/>
      <c r="P2923" s="985"/>
      <c r="Q2923" s="985"/>
      <c r="R2923" s="985"/>
      <c r="S2923" s="985"/>
      <c r="T2923" s="985"/>
      <c r="U2923" s="985"/>
      <c r="V2923" s="985"/>
      <c r="W2923" s="985"/>
    </row>
    <row r="2924" ht="22.5" hidden="1" customHeight="1">
      <c r="B2924" s="992"/>
      <c r="C2924" s="992"/>
      <c r="D2924" s="1004">
        <f>sumif('الواردات'!H:H,A2924,'الواردات'!L:L)</f>
        <v>0</v>
      </c>
      <c r="E2924" s="999"/>
      <c r="F2924" s="999"/>
      <c r="H2924" s="985"/>
      <c r="I2924" s="985"/>
      <c r="J2924" s="985"/>
      <c r="K2924" s="985"/>
      <c r="L2924" s="985"/>
      <c r="M2924" s="985"/>
      <c r="N2924" s="985"/>
      <c r="P2924" s="985"/>
      <c r="Q2924" s="985"/>
      <c r="R2924" s="985"/>
      <c r="S2924" s="985"/>
      <c r="T2924" s="985"/>
      <c r="U2924" s="985"/>
      <c r="V2924" s="985"/>
      <c r="W2924" s="985"/>
    </row>
    <row r="2925" ht="22.5" hidden="1" customHeight="1">
      <c r="B2925" s="992"/>
      <c r="C2925" s="992"/>
      <c r="D2925" s="1004">
        <f>sumif('الواردات'!H:H,A2925,'الواردات'!L:L)</f>
        <v>0</v>
      </c>
      <c r="E2925" s="999"/>
      <c r="F2925" s="999"/>
      <c r="H2925" s="985"/>
      <c r="I2925" s="985"/>
      <c r="J2925" s="985"/>
      <c r="K2925" s="985"/>
      <c r="L2925" s="985"/>
      <c r="M2925" s="985"/>
      <c r="N2925" s="985"/>
      <c r="P2925" s="985"/>
      <c r="Q2925" s="985"/>
      <c r="R2925" s="985"/>
      <c r="S2925" s="985"/>
      <c r="T2925" s="985"/>
      <c r="U2925" s="985"/>
      <c r="V2925" s="985"/>
      <c r="W2925" s="985"/>
    </row>
    <row r="2926" ht="22.5" hidden="1" customHeight="1">
      <c r="B2926" s="992"/>
      <c r="C2926" s="992"/>
      <c r="D2926" s="1004">
        <f>sumif('الواردات'!H:H,A2926,'الواردات'!L:L)</f>
        <v>0</v>
      </c>
      <c r="E2926" s="999"/>
      <c r="F2926" s="999"/>
      <c r="H2926" s="985"/>
      <c r="I2926" s="985"/>
      <c r="J2926" s="985"/>
      <c r="K2926" s="985"/>
      <c r="L2926" s="985"/>
      <c r="M2926" s="985"/>
      <c r="N2926" s="985"/>
      <c r="P2926" s="985"/>
      <c r="Q2926" s="985"/>
      <c r="R2926" s="985"/>
      <c r="S2926" s="985"/>
      <c r="T2926" s="985"/>
      <c r="U2926" s="985"/>
      <c r="V2926" s="985"/>
      <c r="W2926" s="985"/>
    </row>
    <row r="2927" ht="22.5" hidden="1" customHeight="1">
      <c r="B2927" s="992"/>
      <c r="C2927" s="992"/>
      <c r="D2927" s="1004">
        <f>sumif('الواردات'!H:H,A2927,'الواردات'!L:L)</f>
        <v>0</v>
      </c>
      <c r="E2927" s="999"/>
      <c r="F2927" s="999"/>
      <c r="H2927" s="985"/>
      <c r="I2927" s="985"/>
      <c r="J2927" s="985"/>
      <c r="K2927" s="985"/>
      <c r="L2927" s="985"/>
      <c r="M2927" s="985"/>
      <c r="N2927" s="985"/>
      <c r="P2927" s="985"/>
      <c r="Q2927" s="985"/>
      <c r="R2927" s="985"/>
      <c r="S2927" s="985"/>
      <c r="T2927" s="985"/>
      <c r="U2927" s="985"/>
      <c r="V2927" s="985"/>
      <c r="W2927" s="985"/>
    </row>
    <row r="2928" ht="22.5" hidden="1" customHeight="1">
      <c r="B2928" s="992"/>
      <c r="C2928" s="992"/>
      <c r="D2928" s="1004">
        <f>sumif('الواردات'!H:H,A2928,'الواردات'!L:L)</f>
        <v>0</v>
      </c>
      <c r="E2928" s="999"/>
      <c r="F2928" s="999"/>
      <c r="H2928" s="985"/>
      <c r="I2928" s="985"/>
      <c r="J2928" s="985"/>
      <c r="K2928" s="985"/>
      <c r="L2928" s="985"/>
      <c r="M2928" s="985"/>
      <c r="N2928" s="985"/>
      <c r="P2928" s="985"/>
      <c r="Q2928" s="985"/>
      <c r="R2928" s="985"/>
      <c r="S2928" s="985"/>
      <c r="T2928" s="985"/>
      <c r="U2928" s="985"/>
      <c r="V2928" s="985"/>
      <c r="W2928" s="985"/>
    </row>
    <row r="2929" ht="22.5" hidden="1" customHeight="1">
      <c r="B2929" s="992"/>
      <c r="C2929" s="992"/>
      <c r="D2929" s="1004">
        <f>sumif('الواردات'!H:H,A2929,'الواردات'!L:L)</f>
        <v>0</v>
      </c>
      <c r="E2929" s="999"/>
      <c r="F2929" s="999"/>
      <c r="H2929" s="985"/>
      <c r="I2929" s="985"/>
      <c r="J2929" s="985"/>
      <c r="K2929" s="985"/>
      <c r="L2929" s="985"/>
      <c r="M2929" s="985"/>
      <c r="N2929" s="985"/>
      <c r="P2929" s="985"/>
      <c r="Q2929" s="985"/>
      <c r="R2929" s="985"/>
      <c r="S2929" s="985"/>
      <c r="T2929" s="985"/>
      <c r="U2929" s="985"/>
      <c r="V2929" s="985"/>
      <c r="W2929" s="985"/>
    </row>
    <row r="2930" ht="22.5" hidden="1" customHeight="1">
      <c r="B2930" s="992"/>
      <c r="C2930" s="992"/>
      <c r="D2930" s="1004">
        <f>sumif('الواردات'!H:H,A2930,'الواردات'!L:L)</f>
        <v>0</v>
      </c>
      <c r="E2930" s="999"/>
      <c r="F2930" s="999"/>
      <c r="H2930" s="985"/>
      <c r="I2930" s="985"/>
      <c r="J2930" s="985"/>
      <c r="K2930" s="985"/>
      <c r="L2930" s="985"/>
      <c r="M2930" s="985"/>
      <c r="N2930" s="985"/>
      <c r="P2930" s="985"/>
      <c r="Q2930" s="985"/>
      <c r="R2930" s="985"/>
      <c r="S2930" s="985"/>
      <c r="T2930" s="985"/>
      <c r="U2930" s="985"/>
      <c r="V2930" s="985"/>
      <c r="W2930" s="985"/>
    </row>
    <row r="2931" ht="22.5" hidden="1" customHeight="1">
      <c r="B2931" s="992"/>
      <c r="C2931" s="992"/>
      <c r="D2931" s="1004">
        <f>sumif('الواردات'!H:H,A2931,'الواردات'!L:L)</f>
        <v>0</v>
      </c>
      <c r="E2931" s="999"/>
      <c r="F2931" s="999"/>
      <c r="H2931" s="985"/>
      <c r="I2931" s="985"/>
      <c r="J2931" s="985"/>
      <c r="K2931" s="985"/>
      <c r="L2931" s="985"/>
      <c r="M2931" s="985"/>
      <c r="N2931" s="985"/>
      <c r="P2931" s="985"/>
      <c r="Q2931" s="985"/>
      <c r="R2931" s="985"/>
      <c r="S2931" s="985"/>
      <c r="T2931" s="985"/>
      <c r="U2931" s="985"/>
      <c r="V2931" s="985"/>
      <c r="W2931" s="985"/>
    </row>
    <row r="2932" ht="22.5" hidden="1" customHeight="1">
      <c r="B2932" s="992"/>
      <c r="C2932" s="992"/>
      <c r="D2932" s="1004">
        <f>sumif('الواردات'!H:H,A2932,'الواردات'!L:L)</f>
        <v>0</v>
      </c>
      <c r="E2932" s="999"/>
      <c r="F2932" s="999"/>
      <c r="H2932" s="985"/>
      <c r="I2932" s="985"/>
      <c r="J2932" s="985"/>
      <c r="K2932" s="985"/>
      <c r="L2932" s="985"/>
      <c r="M2932" s="985"/>
      <c r="N2932" s="985"/>
      <c r="P2932" s="985"/>
      <c r="Q2932" s="985"/>
      <c r="R2932" s="985"/>
      <c r="S2932" s="985"/>
      <c r="T2932" s="985"/>
      <c r="U2932" s="985"/>
      <c r="V2932" s="985"/>
      <c r="W2932" s="985"/>
    </row>
    <row r="2933" ht="22.5" hidden="1" customHeight="1">
      <c r="B2933" s="992"/>
      <c r="C2933" s="992"/>
      <c r="D2933" s="1004">
        <f>sumif('الواردات'!H:H,A2933,'الواردات'!L:L)</f>
        <v>0</v>
      </c>
      <c r="E2933" s="999"/>
      <c r="F2933" s="999"/>
      <c r="H2933" s="985"/>
      <c r="I2933" s="985"/>
      <c r="J2933" s="985"/>
      <c r="K2933" s="985"/>
      <c r="L2933" s="985"/>
      <c r="M2933" s="985"/>
      <c r="N2933" s="985"/>
      <c r="P2933" s="985"/>
      <c r="Q2933" s="985"/>
      <c r="R2933" s="985"/>
      <c r="S2933" s="985"/>
      <c r="T2933" s="985"/>
      <c r="U2933" s="985"/>
      <c r="V2933" s="985"/>
      <c r="W2933" s="985"/>
    </row>
    <row r="2934" ht="22.5" hidden="1" customHeight="1">
      <c r="B2934" s="992"/>
      <c r="C2934" s="992"/>
      <c r="D2934" s="1004">
        <f>sumif('الواردات'!H:H,A2934,'الواردات'!L:L)</f>
        <v>0</v>
      </c>
      <c r="E2934" s="999"/>
      <c r="F2934" s="999"/>
      <c r="H2934" s="985"/>
      <c r="I2934" s="985"/>
      <c r="J2934" s="985"/>
      <c r="K2934" s="985"/>
      <c r="L2934" s="985"/>
      <c r="M2934" s="985"/>
      <c r="N2934" s="985"/>
      <c r="P2934" s="985"/>
      <c r="Q2934" s="985"/>
      <c r="R2934" s="985"/>
      <c r="S2934" s="985"/>
      <c r="T2934" s="985"/>
      <c r="U2934" s="985"/>
      <c r="V2934" s="985"/>
      <c r="W2934" s="985"/>
    </row>
    <row r="2935" ht="22.5" hidden="1" customHeight="1">
      <c r="B2935" s="992"/>
      <c r="C2935" s="992"/>
      <c r="D2935" s="1004">
        <f>sumif('الواردات'!H:H,A2935,'الواردات'!L:L)</f>
        <v>0</v>
      </c>
      <c r="E2935" s="999"/>
      <c r="F2935" s="999"/>
      <c r="H2935" s="985"/>
      <c r="I2935" s="985"/>
      <c r="J2935" s="985"/>
      <c r="K2935" s="985"/>
      <c r="L2935" s="985"/>
      <c r="M2935" s="985"/>
      <c r="N2935" s="985"/>
      <c r="P2935" s="985"/>
      <c r="Q2935" s="985"/>
      <c r="R2935" s="985"/>
      <c r="S2935" s="985"/>
      <c r="T2935" s="985"/>
      <c r="U2935" s="985"/>
      <c r="V2935" s="985"/>
      <c r="W2935" s="985"/>
    </row>
    <row r="2936" ht="22.5" hidden="1" customHeight="1">
      <c r="B2936" s="992"/>
      <c r="C2936" s="992"/>
      <c r="D2936" s="1004">
        <f>sumif('الواردات'!H:H,A2936,'الواردات'!L:L)</f>
        <v>0</v>
      </c>
      <c r="E2936" s="999"/>
      <c r="F2936" s="999"/>
      <c r="H2936" s="985"/>
      <c r="I2936" s="985"/>
      <c r="J2936" s="985"/>
      <c r="K2936" s="985"/>
      <c r="L2936" s="985"/>
      <c r="M2936" s="985"/>
      <c r="N2936" s="985"/>
      <c r="P2936" s="985"/>
      <c r="Q2936" s="985"/>
      <c r="R2936" s="985"/>
      <c r="S2936" s="985"/>
      <c r="T2936" s="985"/>
      <c r="U2936" s="985"/>
      <c r="V2936" s="985"/>
      <c r="W2936" s="985"/>
    </row>
    <row r="2937" ht="22.5" hidden="1" customHeight="1">
      <c r="B2937" s="992"/>
      <c r="C2937" s="992"/>
      <c r="D2937" s="1004">
        <f>sumif('الواردات'!H:H,A2937,'الواردات'!L:L)</f>
        <v>0</v>
      </c>
      <c r="E2937" s="999"/>
      <c r="F2937" s="999"/>
      <c r="H2937" s="985"/>
      <c r="I2937" s="985"/>
      <c r="J2937" s="985"/>
      <c r="K2937" s="985"/>
      <c r="L2937" s="985"/>
      <c r="M2937" s="985"/>
      <c r="N2937" s="985"/>
      <c r="P2937" s="985"/>
      <c r="Q2937" s="985"/>
      <c r="R2937" s="985"/>
      <c r="S2937" s="985"/>
      <c r="T2937" s="985"/>
      <c r="U2937" s="985"/>
      <c r="V2937" s="985"/>
      <c r="W2937" s="985"/>
    </row>
    <row r="2938" ht="22.5" hidden="1" customHeight="1">
      <c r="B2938" s="992"/>
      <c r="C2938" s="992"/>
      <c r="D2938" s="1004">
        <f>sumif('الواردات'!H:H,A2938,'الواردات'!L:L)</f>
        <v>0</v>
      </c>
      <c r="E2938" s="999"/>
      <c r="F2938" s="999"/>
      <c r="H2938" s="985"/>
      <c r="I2938" s="985"/>
      <c r="J2938" s="985"/>
      <c r="K2938" s="985"/>
      <c r="L2938" s="985"/>
      <c r="M2938" s="985"/>
      <c r="N2938" s="985"/>
      <c r="P2938" s="985"/>
      <c r="Q2938" s="985"/>
      <c r="R2938" s="985"/>
      <c r="S2938" s="985"/>
      <c r="T2938" s="985"/>
      <c r="U2938" s="985"/>
      <c r="V2938" s="985"/>
      <c r="W2938" s="985"/>
    </row>
    <row r="2939" ht="22.5" hidden="1" customHeight="1">
      <c r="B2939" s="992"/>
      <c r="C2939" s="992"/>
      <c r="D2939" s="1004">
        <f>sumif('الواردات'!H:H,A2939,'الواردات'!L:L)</f>
        <v>0</v>
      </c>
      <c r="E2939" s="999"/>
      <c r="F2939" s="999"/>
      <c r="H2939" s="985"/>
      <c r="I2939" s="985"/>
      <c r="J2939" s="985"/>
      <c r="K2939" s="985"/>
      <c r="L2939" s="985"/>
      <c r="M2939" s="985"/>
      <c r="N2939" s="985"/>
      <c r="P2939" s="985"/>
      <c r="Q2939" s="985"/>
      <c r="R2939" s="985"/>
      <c r="S2939" s="985"/>
      <c r="T2939" s="985"/>
      <c r="U2939" s="985"/>
      <c r="V2939" s="985"/>
      <c r="W2939" s="985"/>
    </row>
    <row r="2940" ht="22.5" hidden="1" customHeight="1">
      <c r="B2940" s="992"/>
      <c r="C2940" s="992"/>
      <c r="D2940" s="1004">
        <f>sumif('الواردات'!H:H,A2940,'الواردات'!L:L)</f>
        <v>0</v>
      </c>
      <c r="E2940" s="999"/>
      <c r="F2940" s="999"/>
      <c r="H2940" s="985"/>
      <c r="I2940" s="985"/>
      <c r="J2940" s="985"/>
      <c r="K2940" s="985"/>
      <c r="L2940" s="985"/>
      <c r="M2940" s="985"/>
      <c r="N2940" s="985"/>
      <c r="P2940" s="985"/>
      <c r="Q2940" s="985"/>
      <c r="R2940" s="985"/>
      <c r="S2940" s="985"/>
      <c r="T2940" s="985"/>
      <c r="U2940" s="985"/>
      <c r="V2940" s="985"/>
      <c r="W2940" s="985"/>
    </row>
    <row r="2941" ht="22.5" hidden="1" customHeight="1">
      <c r="B2941" s="992"/>
      <c r="C2941" s="992"/>
      <c r="D2941" s="1004">
        <f>sumif('الواردات'!H:H,A2941,'الواردات'!L:L)</f>
        <v>0</v>
      </c>
      <c r="E2941" s="999"/>
      <c r="F2941" s="999"/>
      <c r="H2941" s="985"/>
      <c r="I2941" s="985"/>
      <c r="J2941" s="985"/>
      <c r="K2941" s="985"/>
      <c r="L2941" s="985"/>
      <c r="M2941" s="985"/>
      <c r="N2941" s="985"/>
      <c r="P2941" s="985"/>
      <c r="Q2941" s="985"/>
      <c r="R2941" s="985"/>
      <c r="S2941" s="985"/>
      <c r="T2941" s="985"/>
      <c r="U2941" s="985"/>
      <c r="V2941" s="985"/>
      <c r="W2941" s="985"/>
    </row>
    <row r="2942" ht="22.5" hidden="1" customHeight="1">
      <c r="B2942" s="992"/>
      <c r="C2942" s="992"/>
      <c r="D2942" s="1004">
        <f>sumif('الواردات'!H:H,A2942,'الواردات'!L:L)</f>
        <v>0</v>
      </c>
      <c r="E2942" s="999"/>
      <c r="F2942" s="999"/>
      <c r="H2942" s="985"/>
      <c r="I2942" s="985"/>
      <c r="J2942" s="985"/>
      <c r="K2942" s="985"/>
      <c r="L2942" s="985"/>
      <c r="M2942" s="985"/>
      <c r="N2942" s="985"/>
      <c r="P2942" s="985"/>
      <c r="Q2942" s="985"/>
      <c r="R2942" s="985"/>
      <c r="S2942" s="985"/>
      <c r="T2942" s="985"/>
      <c r="U2942" s="985"/>
      <c r="V2942" s="985"/>
      <c r="W2942" s="985"/>
    </row>
    <row r="2943" ht="22.5" hidden="1" customHeight="1">
      <c r="B2943" s="992"/>
      <c r="C2943" s="992"/>
      <c r="D2943" s="1004">
        <f>sumif('الواردات'!H:H,A2943,'الواردات'!L:L)</f>
        <v>0</v>
      </c>
      <c r="E2943" s="999"/>
      <c r="F2943" s="999"/>
      <c r="H2943" s="985"/>
      <c r="I2943" s="985"/>
      <c r="J2943" s="985"/>
      <c r="K2943" s="985"/>
      <c r="L2943" s="985"/>
      <c r="M2943" s="985"/>
      <c r="N2943" s="985"/>
      <c r="P2943" s="985"/>
      <c r="Q2943" s="985"/>
      <c r="R2943" s="985"/>
      <c r="S2943" s="985"/>
      <c r="T2943" s="985"/>
      <c r="U2943" s="985"/>
      <c r="V2943" s="985"/>
      <c r="W2943" s="985"/>
    </row>
    <row r="2944" ht="22.5" hidden="1" customHeight="1">
      <c r="B2944" s="992"/>
      <c r="C2944" s="992"/>
      <c r="D2944" s="1004">
        <f>sumif('الواردات'!H:H,A2944,'الواردات'!L:L)</f>
        <v>0</v>
      </c>
      <c r="E2944" s="999"/>
      <c r="F2944" s="999"/>
      <c r="H2944" s="985"/>
      <c r="I2944" s="985"/>
      <c r="J2944" s="985"/>
      <c r="K2944" s="985"/>
      <c r="L2944" s="985"/>
      <c r="M2944" s="985"/>
      <c r="N2944" s="985"/>
      <c r="P2944" s="985"/>
      <c r="Q2944" s="985"/>
      <c r="R2944" s="985"/>
      <c r="S2944" s="985"/>
      <c r="T2944" s="985"/>
      <c r="U2944" s="985"/>
      <c r="V2944" s="985"/>
      <c r="W2944" s="985"/>
    </row>
    <row r="2945" ht="22.5" hidden="1" customHeight="1">
      <c r="B2945" s="992"/>
      <c r="C2945" s="992"/>
      <c r="D2945" s="1004">
        <f>sumif('الواردات'!H:H,A2945,'الواردات'!L:L)</f>
        <v>0</v>
      </c>
      <c r="E2945" s="999"/>
      <c r="F2945" s="999"/>
      <c r="H2945" s="985"/>
      <c r="I2945" s="985"/>
      <c r="J2945" s="985"/>
      <c r="K2945" s="985"/>
      <c r="L2945" s="985"/>
      <c r="M2945" s="985"/>
      <c r="N2945" s="985"/>
      <c r="P2945" s="985"/>
      <c r="Q2945" s="985"/>
      <c r="R2945" s="985"/>
      <c r="S2945" s="985"/>
      <c r="T2945" s="985"/>
      <c r="U2945" s="985"/>
      <c r="V2945" s="985"/>
      <c r="W2945" s="985"/>
    </row>
    <row r="2946" ht="22.5" hidden="1" customHeight="1">
      <c r="B2946" s="992"/>
      <c r="C2946" s="992"/>
      <c r="D2946" s="1004">
        <f>sumif('الواردات'!H:H,A2946,'الواردات'!L:L)</f>
        <v>0</v>
      </c>
      <c r="E2946" s="999"/>
      <c r="F2946" s="999"/>
      <c r="H2946" s="985"/>
      <c r="I2946" s="985"/>
      <c r="J2946" s="985"/>
      <c r="K2946" s="985"/>
      <c r="L2946" s="985"/>
      <c r="M2946" s="985"/>
      <c r="N2946" s="985"/>
      <c r="P2946" s="985"/>
      <c r="Q2946" s="985"/>
      <c r="R2946" s="985"/>
      <c r="S2946" s="985"/>
      <c r="T2946" s="985"/>
      <c r="U2946" s="985"/>
      <c r="V2946" s="985"/>
      <c r="W2946" s="985"/>
    </row>
    <row r="2947" ht="22.5" hidden="1" customHeight="1">
      <c r="B2947" s="992"/>
      <c r="C2947" s="992"/>
      <c r="D2947" s="1004">
        <f>sumif('الواردات'!H:H,A2947,'الواردات'!L:L)</f>
        <v>0</v>
      </c>
      <c r="E2947" s="999"/>
      <c r="F2947" s="999"/>
      <c r="H2947" s="985"/>
      <c r="I2947" s="985"/>
      <c r="J2947" s="985"/>
      <c r="K2947" s="985"/>
      <c r="L2947" s="985"/>
      <c r="M2947" s="985"/>
      <c r="N2947" s="985"/>
      <c r="P2947" s="985"/>
      <c r="Q2947" s="985"/>
      <c r="R2947" s="985"/>
      <c r="S2947" s="985"/>
      <c r="T2947" s="985"/>
      <c r="U2947" s="985"/>
      <c r="V2947" s="985"/>
      <c r="W2947" s="985"/>
    </row>
    <row r="2948" ht="22.5" hidden="1" customHeight="1">
      <c r="B2948" s="992"/>
      <c r="C2948" s="992"/>
      <c r="D2948" s="1004">
        <f>sumif('الواردات'!H:H,A2948,'الواردات'!L:L)</f>
        <v>0</v>
      </c>
      <c r="E2948" s="999"/>
      <c r="F2948" s="999"/>
      <c r="H2948" s="985"/>
      <c r="I2948" s="985"/>
      <c r="J2948" s="985"/>
      <c r="K2948" s="985"/>
      <c r="L2948" s="985"/>
      <c r="M2948" s="985"/>
      <c r="N2948" s="985"/>
      <c r="P2948" s="985"/>
      <c r="Q2948" s="985"/>
      <c r="R2948" s="985"/>
      <c r="S2948" s="985"/>
      <c r="T2948" s="985"/>
      <c r="U2948" s="985"/>
      <c r="V2948" s="985"/>
      <c r="W2948" s="985"/>
    </row>
    <row r="2949" ht="22.5" hidden="1" customHeight="1">
      <c r="B2949" s="992"/>
      <c r="C2949" s="992"/>
      <c r="D2949" s="1004">
        <f>sumif('الواردات'!H:H,A2949,'الواردات'!L:L)</f>
        <v>0</v>
      </c>
      <c r="E2949" s="999"/>
      <c r="F2949" s="999"/>
      <c r="H2949" s="985"/>
      <c r="I2949" s="985"/>
      <c r="J2949" s="985"/>
      <c r="K2949" s="985"/>
      <c r="L2949" s="985"/>
      <c r="M2949" s="985"/>
      <c r="N2949" s="985"/>
      <c r="P2949" s="985"/>
      <c r="Q2949" s="985"/>
      <c r="R2949" s="985"/>
      <c r="S2949" s="985"/>
      <c r="T2949" s="985"/>
      <c r="U2949" s="985"/>
      <c r="V2949" s="985"/>
      <c r="W2949" s="985"/>
    </row>
    <row r="2950" ht="22.5" hidden="1" customHeight="1">
      <c r="B2950" s="992"/>
      <c r="C2950" s="992"/>
      <c r="D2950" s="1004">
        <f>sumif('الواردات'!H:H,A2950,'الواردات'!L:L)</f>
        <v>0</v>
      </c>
      <c r="E2950" s="999"/>
      <c r="F2950" s="999"/>
      <c r="H2950" s="985"/>
      <c r="I2950" s="985"/>
      <c r="J2950" s="985"/>
      <c r="K2950" s="985"/>
      <c r="L2950" s="985"/>
      <c r="M2950" s="985"/>
      <c r="N2950" s="985"/>
      <c r="P2950" s="985"/>
      <c r="Q2950" s="985"/>
      <c r="R2950" s="985"/>
      <c r="S2950" s="985"/>
      <c r="T2950" s="985"/>
      <c r="U2950" s="985"/>
      <c r="V2950" s="985"/>
      <c r="W2950" s="985"/>
    </row>
    <row r="2951" ht="22.5" hidden="1" customHeight="1">
      <c r="B2951" s="992"/>
      <c r="C2951" s="992"/>
      <c r="D2951" s="1004">
        <f>sumif('الواردات'!H:H,A2951,'الواردات'!L:L)</f>
        <v>0</v>
      </c>
      <c r="E2951" s="999"/>
      <c r="F2951" s="999"/>
      <c r="H2951" s="985"/>
      <c r="I2951" s="985"/>
      <c r="J2951" s="985"/>
      <c r="K2951" s="985"/>
      <c r="L2951" s="985"/>
      <c r="M2951" s="985"/>
      <c r="N2951" s="985"/>
      <c r="P2951" s="985"/>
      <c r="Q2951" s="985"/>
      <c r="R2951" s="985"/>
      <c r="S2951" s="985"/>
      <c r="T2951" s="985"/>
      <c r="U2951" s="985"/>
      <c r="V2951" s="985"/>
      <c r="W2951" s="985"/>
    </row>
    <row r="2952" ht="22.5" hidden="1" customHeight="1">
      <c r="B2952" s="992"/>
      <c r="C2952" s="992"/>
      <c r="D2952" s="1004">
        <f>sumif('الواردات'!H:H,A2952,'الواردات'!L:L)</f>
        <v>0</v>
      </c>
      <c r="E2952" s="999"/>
      <c r="F2952" s="999"/>
      <c r="H2952" s="985"/>
      <c r="I2952" s="985"/>
      <c r="J2952" s="985"/>
      <c r="K2952" s="985"/>
      <c r="L2952" s="985"/>
      <c r="M2952" s="985"/>
      <c r="N2952" s="985"/>
      <c r="P2952" s="985"/>
      <c r="Q2952" s="985"/>
      <c r="R2952" s="985"/>
      <c r="S2952" s="985"/>
      <c r="T2952" s="985"/>
      <c r="U2952" s="985"/>
      <c r="V2952" s="985"/>
      <c r="W2952" s="985"/>
    </row>
    <row r="2953" ht="22.5" hidden="1" customHeight="1">
      <c r="B2953" s="992"/>
      <c r="C2953" s="992"/>
      <c r="D2953" s="1004">
        <f>sumif('الواردات'!H:H,A2953,'الواردات'!L:L)</f>
        <v>0</v>
      </c>
      <c r="E2953" s="999"/>
      <c r="F2953" s="999"/>
      <c r="H2953" s="985"/>
      <c r="I2953" s="985"/>
      <c r="J2953" s="985"/>
      <c r="K2953" s="985"/>
      <c r="L2953" s="985"/>
      <c r="M2953" s="985"/>
      <c r="N2953" s="985"/>
      <c r="P2953" s="985"/>
      <c r="Q2953" s="985"/>
      <c r="R2953" s="985"/>
      <c r="S2953" s="985"/>
      <c r="T2953" s="985"/>
      <c r="U2953" s="985"/>
      <c r="V2953" s="985"/>
      <c r="W2953" s="985"/>
    </row>
    <row r="2954" ht="22.5" hidden="1" customHeight="1">
      <c r="B2954" s="992"/>
      <c r="C2954" s="992"/>
      <c r="D2954" s="1004">
        <f>sumif('الواردات'!H:H,A2954,'الواردات'!L:L)</f>
        <v>0</v>
      </c>
      <c r="E2954" s="999"/>
      <c r="F2954" s="999"/>
      <c r="H2954" s="985"/>
      <c r="I2954" s="985"/>
      <c r="J2954" s="985"/>
      <c r="K2954" s="985"/>
      <c r="L2954" s="985"/>
      <c r="M2954" s="985"/>
      <c r="N2954" s="985"/>
      <c r="P2954" s="985"/>
      <c r="Q2954" s="985"/>
      <c r="R2954" s="985"/>
      <c r="S2954" s="985"/>
      <c r="T2954" s="985"/>
      <c r="U2954" s="985"/>
      <c r="V2954" s="985"/>
      <c r="W2954" s="985"/>
    </row>
    <row r="2955" ht="22.5" hidden="1" customHeight="1">
      <c r="B2955" s="992"/>
      <c r="C2955" s="992"/>
      <c r="D2955" s="1004">
        <f>sumif('الواردات'!H:H,A2955,'الواردات'!L:L)</f>
        <v>0</v>
      </c>
      <c r="E2955" s="999"/>
      <c r="F2955" s="999"/>
      <c r="H2955" s="985"/>
      <c r="I2955" s="985"/>
      <c r="J2955" s="985"/>
      <c r="K2955" s="985"/>
      <c r="L2955" s="985"/>
      <c r="M2955" s="985"/>
      <c r="N2955" s="985"/>
      <c r="P2955" s="985"/>
      <c r="Q2955" s="985"/>
      <c r="R2955" s="985"/>
      <c r="S2955" s="985"/>
      <c r="T2955" s="985"/>
      <c r="U2955" s="985"/>
      <c r="V2955" s="985"/>
      <c r="W2955" s="985"/>
    </row>
    <row r="2956" ht="22.5" hidden="1" customHeight="1">
      <c r="B2956" s="992"/>
      <c r="C2956" s="992"/>
      <c r="D2956" s="1004">
        <f>sumif('الواردات'!H:H,A2956,'الواردات'!L:L)</f>
        <v>0</v>
      </c>
      <c r="E2956" s="999"/>
      <c r="F2956" s="999"/>
      <c r="H2956" s="985"/>
      <c r="I2956" s="985"/>
      <c r="J2956" s="985"/>
      <c r="K2956" s="985"/>
      <c r="L2956" s="985"/>
      <c r="M2956" s="985"/>
      <c r="N2956" s="985"/>
      <c r="P2956" s="985"/>
      <c r="Q2956" s="985"/>
      <c r="R2956" s="985"/>
      <c r="S2956" s="985"/>
      <c r="T2956" s="985"/>
      <c r="U2956" s="985"/>
      <c r="V2956" s="985"/>
      <c r="W2956" s="985"/>
    </row>
    <row r="2957" ht="22.5" hidden="1" customHeight="1">
      <c r="B2957" s="992"/>
      <c r="C2957" s="992"/>
      <c r="D2957" s="1004">
        <f>sumif('الواردات'!H:H,A2957,'الواردات'!L:L)</f>
        <v>0</v>
      </c>
      <c r="E2957" s="999"/>
      <c r="F2957" s="999"/>
      <c r="H2957" s="985"/>
      <c r="I2957" s="985"/>
      <c r="J2957" s="985"/>
      <c r="K2957" s="985"/>
      <c r="L2957" s="985"/>
      <c r="M2957" s="985"/>
      <c r="N2957" s="985"/>
      <c r="P2957" s="985"/>
      <c r="Q2957" s="985"/>
      <c r="R2957" s="985"/>
      <c r="S2957" s="985"/>
      <c r="T2957" s="985"/>
      <c r="U2957" s="985"/>
      <c r="V2957" s="985"/>
      <c r="W2957" s="985"/>
    </row>
    <row r="2958" ht="22.5" hidden="1" customHeight="1">
      <c r="B2958" s="992"/>
      <c r="C2958" s="992"/>
      <c r="D2958" s="1004">
        <f>sumif('الواردات'!H:H,A2958,'الواردات'!L:L)</f>
        <v>0</v>
      </c>
      <c r="E2958" s="999"/>
      <c r="F2958" s="999"/>
      <c r="H2958" s="985"/>
      <c r="I2958" s="985"/>
      <c r="J2958" s="985"/>
      <c r="K2958" s="985"/>
      <c r="L2958" s="985"/>
      <c r="M2958" s="985"/>
      <c r="N2958" s="985"/>
      <c r="P2958" s="985"/>
      <c r="Q2958" s="985"/>
      <c r="R2958" s="985"/>
      <c r="S2958" s="985"/>
      <c r="T2958" s="985"/>
      <c r="U2958" s="985"/>
      <c r="V2958" s="985"/>
      <c r="W2958" s="985"/>
    </row>
    <row r="2959" ht="22.5" hidden="1" customHeight="1">
      <c r="B2959" s="992"/>
      <c r="C2959" s="992"/>
      <c r="D2959" s="1004">
        <f>sumif('الواردات'!H:H,A2959,'الواردات'!L:L)</f>
        <v>0</v>
      </c>
      <c r="E2959" s="999"/>
      <c r="F2959" s="999"/>
      <c r="H2959" s="985"/>
      <c r="I2959" s="985"/>
      <c r="J2959" s="985"/>
      <c r="K2959" s="985"/>
      <c r="L2959" s="985"/>
      <c r="M2959" s="985"/>
      <c r="N2959" s="985"/>
      <c r="P2959" s="985"/>
      <c r="Q2959" s="985"/>
      <c r="R2959" s="985"/>
      <c r="S2959" s="985"/>
      <c r="T2959" s="985"/>
      <c r="U2959" s="985"/>
      <c r="V2959" s="985"/>
      <c r="W2959" s="985"/>
    </row>
    <row r="2960" ht="22.5" hidden="1" customHeight="1">
      <c r="B2960" s="992"/>
      <c r="C2960" s="992"/>
      <c r="D2960" s="1004">
        <f>sumif('الواردات'!H:H,A2960,'الواردات'!L:L)</f>
        <v>0</v>
      </c>
      <c r="E2960" s="999"/>
      <c r="F2960" s="999"/>
      <c r="H2960" s="985"/>
      <c r="I2960" s="985"/>
      <c r="J2960" s="985"/>
      <c r="K2960" s="985"/>
      <c r="L2960" s="985"/>
      <c r="M2960" s="985"/>
      <c r="N2960" s="985"/>
      <c r="P2960" s="985"/>
      <c r="Q2960" s="985"/>
      <c r="R2960" s="985"/>
      <c r="S2960" s="985"/>
      <c r="T2960" s="985"/>
      <c r="U2960" s="985"/>
      <c r="V2960" s="985"/>
      <c r="W2960" s="985"/>
    </row>
    <row r="2961" ht="22.5" hidden="1" customHeight="1">
      <c r="B2961" s="992"/>
      <c r="C2961" s="992"/>
      <c r="D2961" s="1004">
        <f>sumif('الواردات'!H:H,A2961,'الواردات'!L:L)</f>
        <v>0</v>
      </c>
      <c r="E2961" s="999"/>
      <c r="F2961" s="999"/>
      <c r="H2961" s="985"/>
      <c r="I2961" s="985"/>
      <c r="J2961" s="985"/>
      <c r="K2961" s="985"/>
      <c r="L2961" s="985"/>
      <c r="M2961" s="985"/>
      <c r="N2961" s="985"/>
      <c r="P2961" s="985"/>
      <c r="Q2961" s="985"/>
      <c r="R2961" s="985"/>
      <c r="S2961" s="985"/>
      <c r="T2961" s="985"/>
      <c r="U2961" s="985"/>
      <c r="V2961" s="985"/>
      <c r="W2961" s="985"/>
    </row>
    <row r="2962" ht="22.5" hidden="1" customHeight="1">
      <c r="B2962" s="992"/>
      <c r="C2962" s="992"/>
      <c r="D2962" s="1004">
        <f>sumif('الواردات'!H:H,A2962,'الواردات'!L:L)</f>
        <v>0</v>
      </c>
      <c r="E2962" s="999"/>
      <c r="F2962" s="999"/>
      <c r="H2962" s="985"/>
      <c r="I2962" s="985"/>
      <c r="J2962" s="985"/>
      <c r="K2962" s="985"/>
      <c r="L2962" s="985"/>
      <c r="M2962" s="985"/>
      <c r="N2962" s="985"/>
      <c r="P2962" s="985"/>
      <c r="Q2962" s="985"/>
      <c r="R2962" s="985"/>
      <c r="S2962" s="985"/>
      <c r="T2962" s="985"/>
      <c r="U2962" s="985"/>
      <c r="V2962" s="985"/>
      <c r="W2962" s="985"/>
    </row>
    <row r="2963" ht="22.5" hidden="1" customHeight="1">
      <c r="B2963" s="992"/>
      <c r="C2963" s="992"/>
      <c r="D2963" s="1004">
        <f>sumif('الواردات'!H:H,A2963,'الواردات'!L:L)</f>
        <v>0</v>
      </c>
      <c r="E2963" s="999"/>
      <c r="F2963" s="999"/>
      <c r="H2963" s="985"/>
      <c r="I2963" s="985"/>
      <c r="J2963" s="985"/>
      <c r="K2963" s="985"/>
      <c r="L2963" s="985"/>
      <c r="M2963" s="985"/>
      <c r="N2963" s="985"/>
      <c r="P2963" s="985"/>
      <c r="Q2963" s="985"/>
      <c r="R2963" s="985"/>
      <c r="S2963" s="985"/>
      <c r="T2963" s="985"/>
      <c r="U2963" s="985"/>
      <c r="V2963" s="985"/>
      <c r="W2963" s="985"/>
    </row>
    <row r="2964" ht="22.5" hidden="1" customHeight="1">
      <c r="B2964" s="992"/>
      <c r="C2964" s="992"/>
      <c r="D2964" s="1004">
        <f>sumif('الواردات'!H:H,A2964,'الواردات'!L:L)</f>
        <v>0</v>
      </c>
      <c r="E2964" s="999"/>
      <c r="F2964" s="999"/>
      <c r="H2964" s="985"/>
      <c r="I2964" s="985"/>
      <c r="J2964" s="985"/>
      <c r="K2964" s="985"/>
      <c r="L2964" s="985"/>
      <c r="M2964" s="985"/>
      <c r="N2964" s="985"/>
      <c r="P2964" s="985"/>
      <c r="Q2964" s="985"/>
      <c r="R2964" s="985"/>
      <c r="S2964" s="985"/>
      <c r="T2964" s="985"/>
      <c r="U2964" s="985"/>
      <c r="V2964" s="985"/>
      <c r="W2964" s="985"/>
    </row>
    <row r="2965" ht="22.5" hidden="1" customHeight="1">
      <c r="B2965" s="992"/>
      <c r="C2965" s="992"/>
      <c r="D2965" s="1004">
        <f>sumif('الواردات'!H:H,A2965,'الواردات'!L:L)</f>
        <v>0</v>
      </c>
      <c r="E2965" s="999"/>
      <c r="F2965" s="999"/>
      <c r="H2965" s="985"/>
      <c r="I2965" s="985"/>
      <c r="J2965" s="985"/>
      <c r="K2965" s="985"/>
      <c r="L2965" s="985"/>
      <c r="M2965" s="985"/>
      <c r="N2965" s="985"/>
      <c r="P2965" s="985"/>
      <c r="Q2965" s="985"/>
      <c r="R2965" s="985"/>
      <c r="S2965" s="985"/>
      <c r="T2965" s="985"/>
      <c r="U2965" s="985"/>
      <c r="V2965" s="985"/>
      <c r="W2965" s="985"/>
    </row>
    <row r="2966" ht="22.5" hidden="1" customHeight="1">
      <c r="B2966" s="992"/>
      <c r="C2966" s="992"/>
      <c r="D2966" s="1004">
        <f>sumif('الواردات'!H:H,A2966,'الواردات'!L:L)</f>
        <v>0</v>
      </c>
      <c r="E2966" s="999"/>
      <c r="F2966" s="999"/>
      <c r="H2966" s="985"/>
      <c r="I2966" s="985"/>
      <c r="J2966" s="985"/>
      <c r="K2966" s="985"/>
      <c r="L2966" s="985"/>
      <c r="M2966" s="985"/>
      <c r="N2966" s="985"/>
      <c r="P2966" s="985"/>
      <c r="Q2966" s="985"/>
      <c r="R2966" s="985"/>
      <c r="S2966" s="985"/>
      <c r="T2966" s="985"/>
      <c r="U2966" s="985"/>
      <c r="V2966" s="985"/>
      <c r="W2966" s="985"/>
    </row>
    <row r="2967" ht="22.5" hidden="1" customHeight="1">
      <c r="B2967" s="992"/>
      <c r="C2967" s="992"/>
      <c r="D2967" s="1004">
        <f>sumif('الواردات'!H:H,A2967,'الواردات'!L:L)</f>
        <v>0</v>
      </c>
      <c r="E2967" s="999"/>
      <c r="F2967" s="999"/>
      <c r="H2967" s="985"/>
      <c r="I2967" s="985"/>
      <c r="J2967" s="985"/>
      <c r="K2967" s="985"/>
      <c r="L2967" s="985"/>
      <c r="M2967" s="985"/>
      <c r="N2967" s="985"/>
      <c r="P2967" s="985"/>
      <c r="Q2967" s="985"/>
      <c r="R2967" s="985"/>
      <c r="S2967" s="985"/>
      <c r="T2967" s="985"/>
      <c r="U2967" s="985"/>
      <c r="V2967" s="985"/>
      <c r="W2967" s="985"/>
    </row>
    <row r="2968" ht="22.5" hidden="1" customHeight="1">
      <c r="B2968" s="992"/>
      <c r="C2968" s="992"/>
      <c r="D2968" s="1004">
        <f>sumif('الواردات'!H:H,A2968,'الواردات'!L:L)</f>
        <v>0</v>
      </c>
      <c r="E2968" s="999"/>
      <c r="F2968" s="999"/>
      <c r="H2968" s="985"/>
      <c r="I2968" s="985"/>
      <c r="J2968" s="985"/>
      <c r="K2968" s="985"/>
      <c r="L2968" s="985"/>
      <c r="M2968" s="985"/>
      <c r="N2968" s="985"/>
      <c r="P2968" s="985"/>
      <c r="Q2968" s="985"/>
      <c r="R2968" s="985"/>
      <c r="S2968" s="985"/>
      <c r="T2968" s="985"/>
      <c r="U2968" s="985"/>
      <c r="V2968" s="985"/>
      <c r="W2968" s="985"/>
    </row>
    <row r="2969" ht="22.5" hidden="1" customHeight="1">
      <c r="B2969" s="992"/>
      <c r="C2969" s="992"/>
      <c r="D2969" s="1004">
        <f>sumif('الواردات'!H:H,A2969,'الواردات'!L:L)</f>
        <v>0</v>
      </c>
      <c r="E2969" s="999"/>
      <c r="F2969" s="999"/>
      <c r="H2969" s="985"/>
      <c r="I2969" s="985"/>
      <c r="J2969" s="985"/>
      <c r="K2969" s="985"/>
      <c r="L2969" s="985"/>
      <c r="M2969" s="985"/>
      <c r="N2969" s="985"/>
      <c r="P2969" s="985"/>
      <c r="Q2969" s="985"/>
      <c r="R2969" s="985"/>
      <c r="S2969" s="985"/>
      <c r="T2969" s="985"/>
      <c r="U2969" s="985"/>
      <c r="V2969" s="985"/>
      <c r="W2969" s="985"/>
    </row>
    <row r="2970" ht="22.5" hidden="1" customHeight="1">
      <c r="B2970" s="992"/>
      <c r="C2970" s="992"/>
      <c r="D2970" s="1004">
        <f>sumif('الواردات'!H:H,A2970,'الواردات'!L:L)</f>
        <v>0</v>
      </c>
      <c r="E2970" s="999"/>
      <c r="F2970" s="999"/>
      <c r="H2970" s="985"/>
      <c r="I2970" s="985"/>
      <c r="J2970" s="985"/>
      <c r="K2970" s="985"/>
      <c r="L2970" s="985"/>
      <c r="M2970" s="985"/>
      <c r="N2970" s="985"/>
      <c r="P2970" s="985"/>
      <c r="Q2970" s="985"/>
      <c r="R2970" s="985"/>
      <c r="S2970" s="985"/>
      <c r="T2970" s="985"/>
      <c r="U2970" s="985"/>
      <c r="V2970" s="985"/>
      <c r="W2970" s="985"/>
    </row>
    <row r="2971" ht="22.5" hidden="1" customHeight="1">
      <c r="B2971" s="992"/>
      <c r="C2971" s="992"/>
      <c r="D2971" s="1004">
        <f>sumif('الواردات'!H:H,A2971,'الواردات'!L:L)</f>
        <v>0</v>
      </c>
      <c r="E2971" s="999"/>
      <c r="F2971" s="999"/>
      <c r="H2971" s="985"/>
      <c r="I2971" s="985"/>
      <c r="J2971" s="985"/>
      <c r="K2971" s="985"/>
      <c r="L2971" s="985"/>
      <c r="M2971" s="985"/>
      <c r="N2971" s="985"/>
      <c r="P2971" s="985"/>
      <c r="Q2971" s="985"/>
      <c r="R2971" s="985"/>
      <c r="S2971" s="985"/>
      <c r="T2971" s="985"/>
      <c r="U2971" s="985"/>
      <c r="V2971" s="985"/>
      <c r="W2971" s="985"/>
    </row>
    <row r="2972" ht="22.5" hidden="1" customHeight="1">
      <c r="B2972" s="992"/>
      <c r="C2972" s="992"/>
      <c r="D2972" s="1004">
        <f>sumif('الواردات'!H:H,A2972,'الواردات'!L:L)</f>
        <v>0</v>
      </c>
      <c r="E2972" s="999"/>
      <c r="F2972" s="999"/>
      <c r="H2972" s="985"/>
      <c r="I2972" s="985"/>
      <c r="J2972" s="985"/>
      <c r="K2972" s="985"/>
      <c r="L2972" s="985"/>
      <c r="M2972" s="985"/>
      <c r="N2972" s="985"/>
      <c r="P2972" s="985"/>
      <c r="Q2972" s="985"/>
      <c r="R2972" s="985"/>
      <c r="S2972" s="985"/>
      <c r="T2972" s="985"/>
      <c r="U2972" s="985"/>
      <c r="V2972" s="985"/>
      <c r="W2972" s="985"/>
    </row>
    <row r="2973" ht="22.5" hidden="1" customHeight="1">
      <c r="B2973" s="992"/>
      <c r="C2973" s="992"/>
      <c r="D2973" s="1004">
        <f>sumif('الواردات'!H:H,A2973,'الواردات'!L:L)</f>
        <v>0</v>
      </c>
      <c r="E2973" s="999"/>
      <c r="F2973" s="999"/>
      <c r="H2973" s="985"/>
      <c r="I2973" s="985"/>
      <c r="J2973" s="985"/>
      <c r="K2973" s="985"/>
      <c r="L2973" s="985"/>
      <c r="M2973" s="985"/>
      <c r="N2973" s="985"/>
      <c r="P2973" s="985"/>
      <c r="Q2973" s="985"/>
      <c r="R2973" s="985"/>
      <c r="S2973" s="985"/>
      <c r="T2973" s="985"/>
      <c r="U2973" s="985"/>
      <c r="V2973" s="985"/>
      <c r="W2973" s="985"/>
    </row>
    <row r="2974" ht="22.5" hidden="1" customHeight="1">
      <c r="B2974" s="992"/>
      <c r="C2974" s="992"/>
      <c r="D2974" s="1004">
        <f>sumif('الواردات'!H:H,A2974,'الواردات'!L:L)</f>
        <v>0</v>
      </c>
      <c r="E2974" s="999"/>
      <c r="F2974" s="999"/>
      <c r="H2974" s="985"/>
      <c r="I2974" s="985"/>
      <c r="J2974" s="985"/>
      <c r="K2974" s="985"/>
      <c r="L2974" s="985"/>
      <c r="M2974" s="985"/>
      <c r="N2974" s="985"/>
      <c r="P2974" s="985"/>
      <c r="Q2974" s="985"/>
      <c r="R2974" s="985"/>
      <c r="S2974" s="985"/>
      <c r="T2974" s="985"/>
      <c r="U2974" s="985"/>
      <c r="V2974" s="985"/>
      <c r="W2974" s="985"/>
    </row>
    <row r="2975" ht="22.5" hidden="1" customHeight="1">
      <c r="B2975" s="992"/>
      <c r="C2975" s="992"/>
      <c r="D2975" s="1004">
        <f>sumif('الواردات'!H:H,A2975,'الواردات'!L:L)</f>
        <v>0</v>
      </c>
      <c r="E2975" s="999"/>
      <c r="F2975" s="999"/>
      <c r="H2975" s="985"/>
      <c r="I2975" s="985"/>
      <c r="J2975" s="985"/>
      <c r="K2975" s="985"/>
      <c r="L2975" s="985"/>
      <c r="M2975" s="985"/>
      <c r="N2975" s="985"/>
      <c r="P2975" s="985"/>
      <c r="Q2975" s="985"/>
      <c r="R2975" s="985"/>
      <c r="S2975" s="985"/>
      <c r="T2975" s="985"/>
      <c r="U2975" s="985"/>
      <c r="V2975" s="985"/>
      <c r="W2975" s="985"/>
    </row>
    <row r="2976" ht="22.5" hidden="1" customHeight="1">
      <c r="B2976" s="992"/>
      <c r="C2976" s="992"/>
      <c r="D2976" s="1004">
        <f>sumif('الواردات'!H:H,A2976,'الواردات'!L:L)</f>
        <v>0</v>
      </c>
      <c r="E2976" s="999"/>
      <c r="F2976" s="999"/>
      <c r="H2976" s="985"/>
      <c r="I2976" s="985"/>
      <c r="J2976" s="985"/>
      <c r="K2976" s="985"/>
      <c r="L2976" s="985"/>
      <c r="M2976" s="985"/>
      <c r="N2976" s="985"/>
      <c r="P2976" s="985"/>
      <c r="Q2976" s="985"/>
      <c r="R2976" s="985"/>
      <c r="S2976" s="985"/>
      <c r="T2976" s="985"/>
      <c r="U2976" s="985"/>
      <c r="V2976" s="985"/>
      <c r="W2976" s="985"/>
    </row>
    <row r="2977" ht="22.5" hidden="1" customHeight="1">
      <c r="B2977" s="992"/>
      <c r="C2977" s="992"/>
      <c r="D2977" s="1004">
        <f>sumif('الواردات'!H:H,A2977,'الواردات'!L:L)</f>
        <v>0</v>
      </c>
      <c r="E2977" s="999"/>
      <c r="F2977" s="999"/>
      <c r="H2977" s="985"/>
      <c r="I2977" s="985"/>
      <c r="J2977" s="985"/>
      <c r="K2977" s="985"/>
      <c r="L2977" s="985"/>
      <c r="M2977" s="985"/>
      <c r="N2977" s="985"/>
      <c r="P2977" s="985"/>
      <c r="Q2977" s="985"/>
      <c r="R2977" s="985"/>
      <c r="S2977" s="985"/>
      <c r="T2977" s="985"/>
      <c r="U2977" s="985"/>
      <c r="V2977" s="985"/>
      <c r="W2977" s="985"/>
    </row>
    <row r="2978" ht="22.5" hidden="1" customHeight="1">
      <c r="B2978" s="992"/>
      <c r="C2978" s="992"/>
      <c r="D2978" s="1004">
        <f>sumif('الواردات'!H:H,A2978,'الواردات'!L:L)</f>
        <v>0</v>
      </c>
      <c r="E2978" s="999"/>
      <c r="F2978" s="999"/>
      <c r="H2978" s="985"/>
      <c r="I2978" s="985"/>
      <c r="J2978" s="985"/>
      <c r="K2978" s="985"/>
      <c r="L2978" s="985"/>
      <c r="M2978" s="985"/>
      <c r="N2978" s="985"/>
      <c r="P2978" s="985"/>
      <c r="Q2978" s="985"/>
      <c r="R2978" s="985"/>
      <c r="S2978" s="985"/>
      <c r="T2978" s="985"/>
      <c r="U2978" s="985"/>
      <c r="V2978" s="985"/>
      <c r="W2978" s="985"/>
    </row>
    <row r="2979" ht="22.5" hidden="1" customHeight="1">
      <c r="B2979" s="992"/>
      <c r="C2979" s="992"/>
      <c r="D2979" s="1004">
        <f>sumif('الواردات'!H:H,A2979,'الواردات'!L:L)</f>
        <v>0</v>
      </c>
      <c r="E2979" s="999"/>
      <c r="F2979" s="999"/>
      <c r="H2979" s="985"/>
      <c r="I2979" s="985"/>
      <c r="J2979" s="985"/>
      <c r="K2979" s="985"/>
      <c r="L2979" s="985"/>
      <c r="M2979" s="985"/>
      <c r="N2979" s="985"/>
      <c r="P2979" s="985"/>
      <c r="Q2979" s="985"/>
      <c r="R2979" s="985"/>
      <c r="S2979" s="985"/>
      <c r="T2979" s="985"/>
      <c r="U2979" s="985"/>
      <c r="V2979" s="985"/>
      <c r="W2979" s="985"/>
    </row>
    <row r="2980" ht="22.5" hidden="1" customHeight="1">
      <c r="B2980" s="992"/>
      <c r="C2980" s="992"/>
      <c r="D2980" s="1004">
        <f>sumif('الواردات'!H:H,A2980,'الواردات'!L:L)</f>
        <v>0</v>
      </c>
      <c r="E2980" s="999"/>
      <c r="F2980" s="999"/>
      <c r="H2980" s="985"/>
      <c r="I2980" s="985"/>
      <c r="J2980" s="985"/>
      <c r="K2980" s="985"/>
      <c r="L2980" s="985"/>
      <c r="M2980" s="985"/>
      <c r="N2980" s="985"/>
      <c r="P2980" s="985"/>
      <c r="Q2980" s="985"/>
      <c r="R2980" s="985"/>
      <c r="S2980" s="985"/>
      <c r="T2980" s="985"/>
      <c r="U2980" s="985"/>
      <c r="V2980" s="985"/>
      <c r="W2980" s="985"/>
    </row>
    <row r="2981" ht="22.5" hidden="1" customHeight="1">
      <c r="B2981" s="992"/>
      <c r="C2981" s="992"/>
      <c r="D2981" s="1004">
        <f>sumif('الواردات'!H:H,A2981,'الواردات'!L:L)</f>
        <v>0</v>
      </c>
      <c r="E2981" s="999"/>
      <c r="F2981" s="999"/>
      <c r="H2981" s="985"/>
      <c r="I2981" s="985"/>
      <c r="J2981" s="985"/>
      <c r="K2981" s="985"/>
      <c r="L2981" s="985"/>
      <c r="M2981" s="985"/>
      <c r="N2981" s="985"/>
      <c r="P2981" s="985"/>
      <c r="Q2981" s="985"/>
      <c r="R2981" s="985"/>
      <c r="S2981" s="985"/>
      <c r="T2981" s="985"/>
      <c r="U2981" s="985"/>
      <c r="V2981" s="985"/>
      <c r="W2981" s="985"/>
    </row>
    <row r="2982" ht="22.5" hidden="1" customHeight="1">
      <c r="B2982" s="992"/>
      <c r="C2982" s="992"/>
      <c r="D2982" s="1004">
        <f>sumif('الواردات'!H:H,A2982,'الواردات'!L:L)</f>
        <v>0</v>
      </c>
      <c r="E2982" s="999"/>
      <c r="F2982" s="999"/>
      <c r="H2982" s="985"/>
      <c r="I2982" s="985"/>
      <c r="J2982" s="985"/>
      <c r="K2982" s="985"/>
      <c r="L2982" s="985"/>
      <c r="M2982" s="985"/>
      <c r="N2982" s="985"/>
      <c r="P2982" s="985"/>
      <c r="Q2982" s="985"/>
      <c r="R2982" s="985"/>
      <c r="S2982" s="985"/>
      <c r="T2982" s="985"/>
      <c r="U2982" s="985"/>
      <c r="V2982" s="985"/>
      <c r="W2982" s="985"/>
    </row>
    <row r="2983" ht="22.5" hidden="1" customHeight="1">
      <c r="B2983" s="992"/>
      <c r="C2983" s="992"/>
      <c r="D2983" s="1004">
        <f>sumif('الواردات'!H:H,A2983,'الواردات'!L:L)</f>
        <v>0</v>
      </c>
      <c r="E2983" s="999"/>
      <c r="F2983" s="999"/>
      <c r="H2983" s="985"/>
      <c r="I2983" s="985"/>
      <c r="J2983" s="985"/>
      <c r="K2983" s="985"/>
      <c r="L2983" s="985"/>
      <c r="M2983" s="985"/>
      <c r="N2983" s="985"/>
      <c r="P2983" s="985"/>
      <c r="Q2983" s="985"/>
      <c r="R2983" s="985"/>
      <c r="S2983" s="985"/>
      <c r="T2983" s="985"/>
      <c r="U2983" s="985"/>
      <c r="V2983" s="985"/>
      <c r="W2983" s="985"/>
    </row>
    <row r="2984" ht="22.5" hidden="1" customHeight="1">
      <c r="B2984" s="992"/>
      <c r="C2984" s="992"/>
      <c r="D2984" s="1004">
        <f>sumif('الواردات'!H:H,A2984,'الواردات'!L:L)</f>
        <v>0</v>
      </c>
      <c r="E2984" s="999"/>
      <c r="F2984" s="999"/>
      <c r="H2984" s="985"/>
      <c r="I2984" s="985"/>
      <c r="J2984" s="985"/>
      <c r="K2984" s="985"/>
      <c r="L2984" s="985"/>
      <c r="M2984" s="985"/>
      <c r="N2984" s="985"/>
      <c r="P2984" s="985"/>
      <c r="Q2984" s="985"/>
      <c r="R2984" s="985"/>
      <c r="S2984" s="985"/>
      <c r="T2984" s="985"/>
      <c r="U2984" s="985"/>
      <c r="V2984" s="985"/>
      <c r="W2984" s="985"/>
    </row>
    <row r="2985" ht="22.5" hidden="1" customHeight="1">
      <c r="B2985" s="992"/>
      <c r="C2985" s="992"/>
      <c r="D2985" s="1004">
        <f>sumif('الواردات'!H:H,A2985,'الواردات'!L:L)</f>
        <v>0</v>
      </c>
      <c r="E2985" s="999"/>
      <c r="F2985" s="999"/>
      <c r="H2985" s="985"/>
      <c r="I2985" s="985"/>
      <c r="J2985" s="985"/>
      <c r="K2985" s="985"/>
      <c r="L2985" s="985"/>
      <c r="M2985" s="985"/>
      <c r="N2985" s="985"/>
      <c r="P2985" s="985"/>
      <c r="Q2985" s="985"/>
      <c r="R2985" s="985"/>
      <c r="S2985" s="985"/>
      <c r="T2985" s="985"/>
      <c r="U2985" s="985"/>
      <c r="V2985" s="985"/>
      <c r="W2985" s="985"/>
    </row>
    <row r="2986" ht="22.5" hidden="1" customHeight="1">
      <c r="B2986" s="992"/>
      <c r="C2986" s="992"/>
      <c r="D2986" s="1004">
        <f>sumif('الواردات'!H:H,A2986,'الواردات'!L:L)</f>
        <v>0</v>
      </c>
      <c r="E2986" s="999"/>
      <c r="F2986" s="999"/>
      <c r="H2986" s="985"/>
      <c r="I2986" s="985"/>
      <c r="J2986" s="985"/>
      <c r="K2986" s="985"/>
      <c r="L2986" s="985"/>
      <c r="M2986" s="985"/>
      <c r="N2986" s="985"/>
      <c r="P2986" s="985"/>
      <c r="Q2986" s="985"/>
      <c r="R2986" s="985"/>
      <c r="S2986" s="985"/>
      <c r="T2986" s="985"/>
      <c r="U2986" s="985"/>
      <c r="V2986" s="985"/>
      <c r="W2986" s="985"/>
    </row>
    <row r="2987" ht="22.5" hidden="1" customHeight="1">
      <c r="B2987" s="992"/>
      <c r="C2987" s="992"/>
      <c r="D2987" s="1004">
        <f>sumif('الواردات'!H:H,A2987,'الواردات'!L:L)</f>
        <v>0</v>
      </c>
      <c r="E2987" s="999"/>
      <c r="F2987" s="999"/>
      <c r="H2987" s="985"/>
      <c r="I2987" s="985"/>
      <c r="J2987" s="985"/>
      <c r="K2987" s="985"/>
      <c r="L2987" s="985"/>
      <c r="M2987" s="985"/>
      <c r="N2987" s="985"/>
      <c r="P2987" s="985"/>
      <c r="Q2987" s="985"/>
      <c r="R2987" s="985"/>
      <c r="S2987" s="985"/>
      <c r="T2987" s="985"/>
      <c r="U2987" s="985"/>
      <c r="V2987" s="985"/>
      <c r="W2987" s="985"/>
    </row>
    <row r="2988" ht="22.5" hidden="1" customHeight="1">
      <c r="B2988" s="992"/>
      <c r="C2988" s="992"/>
      <c r="D2988" s="1004">
        <f>sumif('الواردات'!H:H,A2988,'الواردات'!L:L)</f>
        <v>0</v>
      </c>
      <c r="E2988" s="999"/>
      <c r="F2988" s="999"/>
      <c r="H2988" s="985"/>
      <c r="I2988" s="985"/>
      <c r="J2988" s="985"/>
      <c r="K2988" s="985"/>
      <c r="L2988" s="985"/>
      <c r="M2988" s="985"/>
      <c r="N2988" s="985"/>
      <c r="P2988" s="985"/>
      <c r="Q2988" s="985"/>
      <c r="R2988" s="985"/>
      <c r="S2988" s="985"/>
      <c r="T2988" s="985"/>
      <c r="U2988" s="985"/>
      <c r="V2988" s="985"/>
      <c r="W2988" s="985"/>
    </row>
    <row r="2989" ht="22.5" hidden="1" customHeight="1">
      <c r="B2989" s="992"/>
      <c r="C2989" s="992"/>
      <c r="D2989" s="1004">
        <f>sumif('الواردات'!H:H,A2989,'الواردات'!L:L)</f>
        <v>0</v>
      </c>
      <c r="E2989" s="999"/>
      <c r="F2989" s="999"/>
      <c r="H2989" s="985"/>
      <c r="I2989" s="985"/>
      <c r="J2989" s="985"/>
      <c r="K2989" s="985"/>
      <c r="L2989" s="985"/>
      <c r="M2989" s="985"/>
      <c r="N2989" s="985"/>
      <c r="P2989" s="985"/>
      <c r="Q2989" s="985"/>
      <c r="R2989" s="985"/>
      <c r="S2989" s="985"/>
      <c r="T2989" s="985"/>
      <c r="U2989" s="985"/>
      <c r="V2989" s="985"/>
      <c r="W2989" s="985"/>
    </row>
    <row r="2990" ht="22.5" hidden="1" customHeight="1">
      <c r="B2990" s="992"/>
      <c r="C2990" s="992"/>
      <c r="D2990" s="1004">
        <f>sumif('الواردات'!H:H,A2990,'الواردات'!L:L)</f>
        <v>0</v>
      </c>
      <c r="E2990" s="999"/>
      <c r="F2990" s="999"/>
      <c r="H2990" s="985"/>
      <c r="I2990" s="985"/>
      <c r="J2990" s="985"/>
      <c r="K2990" s="985"/>
      <c r="L2990" s="985"/>
      <c r="M2990" s="985"/>
      <c r="N2990" s="985"/>
      <c r="P2990" s="985"/>
      <c r="Q2990" s="985"/>
      <c r="R2990" s="985"/>
      <c r="S2990" s="985"/>
      <c r="T2990" s="985"/>
      <c r="U2990" s="985"/>
      <c r="V2990" s="985"/>
      <c r="W2990" s="985"/>
    </row>
    <row r="2991" ht="22.5" hidden="1" customHeight="1">
      <c r="B2991" s="992"/>
      <c r="C2991" s="992"/>
      <c r="D2991" s="1004">
        <f>sumif('الواردات'!H:H,A2991,'الواردات'!L:L)</f>
        <v>0</v>
      </c>
      <c r="E2991" s="999"/>
      <c r="F2991" s="999"/>
      <c r="H2991" s="985"/>
      <c r="I2991" s="985"/>
      <c r="J2991" s="985"/>
      <c r="K2991" s="985"/>
      <c r="L2991" s="985"/>
      <c r="M2991" s="985"/>
      <c r="N2991" s="985"/>
      <c r="P2991" s="985"/>
      <c r="Q2991" s="985"/>
      <c r="R2991" s="985"/>
      <c r="S2991" s="985"/>
      <c r="T2991" s="985"/>
      <c r="U2991" s="985"/>
      <c r="V2991" s="985"/>
      <c r="W2991" s="985"/>
    </row>
    <row r="2992" ht="22.5" hidden="1" customHeight="1">
      <c r="B2992" s="992"/>
      <c r="C2992" s="992"/>
      <c r="D2992" s="1004">
        <f>sumif('الواردات'!H:H,A2992,'الواردات'!L:L)</f>
        <v>0</v>
      </c>
      <c r="E2992" s="999"/>
      <c r="F2992" s="999"/>
      <c r="H2992" s="985"/>
      <c r="I2992" s="985"/>
      <c r="J2992" s="985"/>
      <c r="K2992" s="985"/>
      <c r="L2992" s="985"/>
      <c r="M2992" s="985"/>
      <c r="N2992" s="985"/>
      <c r="P2992" s="985"/>
      <c r="Q2992" s="985"/>
      <c r="R2992" s="985"/>
      <c r="S2992" s="985"/>
      <c r="T2992" s="985"/>
      <c r="U2992" s="985"/>
      <c r="V2992" s="985"/>
      <c r="W2992" s="985"/>
    </row>
    <row r="2993" ht="22.5" hidden="1" customHeight="1">
      <c r="B2993" s="992"/>
      <c r="C2993" s="992"/>
      <c r="D2993" s="1004">
        <f>sumif('الواردات'!H:H,A2993,'الواردات'!L:L)</f>
        <v>0</v>
      </c>
      <c r="E2993" s="999"/>
      <c r="F2993" s="999"/>
      <c r="H2993" s="985"/>
      <c r="I2993" s="985"/>
      <c r="J2993" s="985"/>
      <c r="K2993" s="985"/>
      <c r="L2993" s="985"/>
      <c r="M2993" s="985"/>
      <c r="N2993" s="985"/>
      <c r="P2993" s="985"/>
      <c r="Q2993" s="985"/>
      <c r="R2993" s="985"/>
      <c r="S2993" s="985"/>
      <c r="T2993" s="985"/>
      <c r="U2993" s="985"/>
      <c r="V2993" s="985"/>
      <c r="W2993" s="985"/>
    </row>
    <row r="2994" ht="22.5" hidden="1" customHeight="1">
      <c r="B2994" s="992"/>
      <c r="C2994" s="992"/>
      <c r="D2994" s="1004">
        <f>sumif('الواردات'!H:H,A2994,'الواردات'!L:L)</f>
        <v>0</v>
      </c>
      <c r="E2994" s="999"/>
      <c r="F2994" s="999"/>
      <c r="H2994" s="985"/>
      <c r="I2994" s="985"/>
      <c r="J2994" s="985"/>
      <c r="K2994" s="985"/>
      <c r="L2994" s="985"/>
      <c r="M2994" s="985"/>
      <c r="N2994" s="985"/>
      <c r="P2994" s="985"/>
      <c r="Q2994" s="985"/>
      <c r="R2994" s="985"/>
      <c r="S2994" s="985"/>
      <c r="T2994" s="985"/>
      <c r="U2994" s="985"/>
      <c r="V2994" s="985"/>
      <c r="W2994" s="985"/>
    </row>
    <row r="2995" ht="22.5" hidden="1" customHeight="1">
      <c r="B2995" s="992"/>
      <c r="C2995" s="992"/>
      <c r="D2995" s="1004">
        <f>sumif('الواردات'!H:H,A2995,'الواردات'!L:L)</f>
        <v>0</v>
      </c>
      <c r="E2995" s="999"/>
      <c r="F2995" s="999"/>
      <c r="H2995" s="985"/>
      <c r="I2995" s="985"/>
      <c r="J2995" s="985"/>
      <c r="K2995" s="985"/>
      <c r="L2995" s="985"/>
      <c r="M2995" s="985"/>
      <c r="N2995" s="985"/>
      <c r="P2995" s="985"/>
      <c r="Q2995" s="985"/>
      <c r="R2995" s="985"/>
      <c r="S2995" s="985"/>
      <c r="T2995" s="985"/>
      <c r="U2995" s="985"/>
      <c r="V2995" s="985"/>
      <c r="W2995" s="985"/>
    </row>
    <row r="2996" ht="22.5" hidden="1" customHeight="1">
      <c r="B2996" s="992"/>
      <c r="C2996" s="992"/>
      <c r="D2996" s="1004">
        <f>sumif('الواردات'!H:H,A2996,'الواردات'!L:L)</f>
        <v>0</v>
      </c>
      <c r="E2996" s="999"/>
      <c r="F2996" s="999"/>
      <c r="H2996" s="985"/>
      <c r="I2996" s="985"/>
      <c r="J2996" s="985"/>
      <c r="K2996" s="985"/>
      <c r="L2996" s="985"/>
      <c r="M2996" s="985"/>
      <c r="N2996" s="985"/>
      <c r="P2996" s="985"/>
      <c r="Q2996" s="985"/>
      <c r="R2996" s="985"/>
      <c r="S2996" s="985"/>
      <c r="T2996" s="985"/>
      <c r="U2996" s="985"/>
      <c r="V2996" s="985"/>
      <c r="W2996" s="985"/>
    </row>
    <row r="2997" ht="22.5" hidden="1" customHeight="1">
      <c r="B2997" s="992"/>
      <c r="C2997" s="992"/>
      <c r="D2997" s="1004">
        <f>sumif('الواردات'!H:H,A2997,'الواردات'!L:L)</f>
        <v>0</v>
      </c>
      <c r="E2997" s="999"/>
      <c r="F2997" s="999"/>
      <c r="H2997" s="985"/>
      <c r="I2997" s="985"/>
      <c r="J2997" s="985"/>
      <c r="K2997" s="985"/>
      <c r="L2997" s="985"/>
      <c r="M2997" s="985"/>
      <c r="N2997" s="985"/>
      <c r="P2997" s="985"/>
      <c r="Q2997" s="985"/>
      <c r="R2997" s="985"/>
      <c r="S2997" s="985"/>
      <c r="T2997" s="985"/>
      <c r="U2997" s="985"/>
      <c r="V2997" s="985"/>
      <c r="W2997" s="985"/>
    </row>
    <row r="2998" ht="22.5" hidden="1" customHeight="1">
      <c r="B2998" s="992"/>
      <c r="C2998" s="992"/>
      <c r="D2998" s="1004">
        <f>sumif('الواردات'!H:H,A2998,'الواردات'!L:L)</f>
        <v>0</v>
      </c>
      <c r="E2998" s="999"/>
      <c r="F2998" s="999"/>
      <c r="H2998" s="985"/>
      <c r="I2998" s="985"/>
      <c r="J2998" s="985"/>
      <c r="K2998" s="985"/>
      <c r="L2998" s="985"/>
      <c r="M2998" s="985"/>
      <c r="N2998" s="985"/>
      <c r="P2998" s="985"/>
      <c r="Q2998" s="985"/>
      <c r="R2998" s="985"/>
      <c r="S2998" s="985"/>
      <c r="T2998" s="985"/>
      <c r="U2998" s="985"/>
      <c r="V2998" s="985"/>
      <c r="W2998" s="985"/>
    </row>
    <row r="2999" ht="22.5" hidden="1" customHeight="1">
      <c r="B2999" s="992"/>
      <c r="C2999" s="992"/>
      <c r="D2999" s="1004">
        <f>sumif('الواردات'!H:H,A2999,'الواردات'!L:L)</f>
        <v>0</v>
      </c>
      <c r="E2999" s="999"/>
      <c r="F2999" s="999"/>
      <c r="H2999" s="985"/>
      <c r="I2999" s="985"/>
      <c r="J2999" s="985"/>
      <c r="K2999" s="985"/>
      <c r="L2999" s="985"/>
      <c r="M2999" s="985"/>
      <c r="N2999" s="985"/>
      <c r="P2999" s="985"/>
      <c r="Q2999" s="985"/>
      <c r="R2999" s="985"/>
      <c r="S2999" s="985"/>
      <c r="T2999" s="985"/>
      <c r="U2999" s="985"/>
      <c r="V2999" s="985"/>
      <c r="W2999" s="985"/>
    </row>
    <row r="3000" ht="22.5" hidden="1" customHeight="1">
      <c r="B3000" s="992"/>
      <c r="C3000" s="992"/>
      <c r="D3000" s="1004">
        <f>sumif('الواردات'!H:H,A3000,'الواردات'!L:L)</f>
        <v>0</v>
      </c>
      <c r="E3000" s="999"/>
      <c r="F3000" s="999"/>
      <c r="H3000" s="985"/>
      <c r="I3000" s="985"/>
      <c r="J3000" s="985"/>
      <c r="K3000" s="985"/>
      <c r="L3000" s="985"/>
      <c r="M3000" s="985"/>
      <c r="N3000" s="985"/>
      <c r="P3000" s="985"/>
      <c r="Q3000" s="985"/>
      <c r="R3000" s="985"/>
      <c r="S3000" s="985"/>
      <c r="T3000" s="985"/>
      <c r="U3000" s="985"/>
      <c r="V3000" s="985"/>
      <c r="W3000" s="985"/>
    </row>
    <row r="3001" ht="22.5" hidden="1" customHeight="1">
      <c r="B3001" s="992"/>
      <c r="C3001" s="992"/>
      <c r="D3001" s="1004">
        <f>sumif('الواردات'!H:H,A3001,'الواردات'!L:L)</f>
        <v>0</v>
      </c>
      <c r="E3001" s="999"/>
      <c r="F3001" s="999"/>
      <c r="H3001" s="985"/>
      <c r="I3001" s="985"/>
      <c r="J3001" s="985"/>
      <c r="K3001" s="985"/>
      <c r="L3001" s="985"/>
      <c r="M3001" s="985"/>
      <c r="N3001" s="985"/>
      <c r="P3001" s="985"/>
      <c r="Q3001" s="985"/>
      <c r="R3001" s="985"/>
      <c r="S3001" s="985"/>
      <c r="T3001" s="985"/>
      <c r="U3001" s="985"/>
      <c r="V3001" s="985"/>
      <c r="W3001" s="985"/>
    </row>
    <row r="3002" ht="22.5" hidden="1" customHeight="1">
      <c r="B3002" s="992"/>
      <c r="C3002" s="992"/>
      <c r="D3002" s="1004">
        <f>sumif('الواردات'!H:H,A3002,'الواردات'!L:L)</f>
        <v>0</v>
      </c>
      <c r="E3002" s="999"/>
      <c r="F3002" s="999"/>
      <c r="H3002" s="985"/>
      <c r="I3002" s="985"/>
      <c r="J3002" s="985"/>
      <c r="K3002" s="985"/>
      <c r="L3002" s="985"/>
      <c r="M3002" s="985"/>
      <c r="N3002" s="985"/>
      <c r="P3002" s="985"/>
      <c r="Q3002" s="985"/>
      <c r="R3002" s="985"/>
      <c r="S3002" s="985"/>
      <c r="T3002" s="985"/>
      <c r="U3002" s="985"/>
      <c r="V3002" s="985"/>
      <c r="W3002" s="985"/>
    </row>
    <row r="3003" ht="22.5" hidden="1" customHeight="1">
      <c r="B3003" s="992"/>
      <c r="C3003" s="992"/>
      <c r="D3003" s="1004">
        <f>sumif('الواردات'!H:H,A3003,'الواردات'!L:L)</f>
        <v>0</v>
      </c>
      <c r="E3003" s="999"/>
      <c r="F3003" s="999"/>
      <c r="H3003" s="985"/>
      <c r="I3003" s="985"/>
      <c r="J3003" s="985"/>
      <c r="K3003" s="985"/>
      <c r="L3003" s="985"/>
      <c r="M3003" s="985"/>
      <c r="N3003" s="985"/>
      <c r="P3003" s="985"/>
      <c r="Q3003" s="985"/>
      <c r="R3003" s="985"/>
      <c r="S3003" s="985"/>
      <c r="T3003" s="985"/>
      <c r="U3003" s="985"/>
      <c r="V3003" s="985"/>
      <c r="W3003" s="985"/>
    </row>
    <row r="3004" ht="22.5" hidden="1" customHeight="1">
      <c r="B3004" s="992"/>
      <c r="C3004" s="992"/>
      <c r="D3004" s="1004">
        <f>sumif('الواردات'!H:H,A3004,'الواردات'!L:L)</f>
        <v>0</v>
      </c>
      <c r="E3004" s="999"/>
      <c r="F3004" s="999"/>
      <c r="H3004" s="985"/>
      <c r="I3004" s="985"/>
      <c r="J3004" s="985"/>
      <c r="K3004" s="985"/>
      <c r="L3004" s="985"/>
      <c r="M3004" s="985"/>
      <c r="N3004" s="985"/>
      <c r="P3004" s="985"/>
      <c r="Q3004" s="985"/>
      <c r="R3004" s="985"/>
      <c r="S3004" s="985"/>
      <c r="T3004" s="985"/>
      <c r="U3004" s="985"/>
      <c r="V3004" s="985"/>
      <c r="W3004" s="985"/>
    </row>
    <row r="3005" ht="22.5" hidden="1" customHeight="1">
      <c r="B3005" s="992"/>
      <c r="C3005" s="992"/>
      <c r="D3005" s="1004">
        <f>sumif('الواردات'!H:H,A3005,'الواردات'!L:L)</f>
        <v>0</v>
      </c>
      <c r="E3005" s="999"/>
      <c r="F3005" s="999"/>
      <c r="H3005" s="985"/>
      <c r="I3005" s="985"/>
      <c r="J3005" s="985"/>
      <c r="K3005" s="985"/>
      <c r="L3005" s="985"/>
      <c r="M3005" s="985"/>
      <c r="N3005" s="985"/>
      <c r="P3005" s="985"/>
      <c r="Q3005" s="985"/>
      <c r="R3005" s="985"/>
      <c r="S3005" s="985"/>
      <c r="T3005" s="985"/>
      <c r="U3005" s="985"/>
      <c r="V3005" s="985"/>
      <c r="W3005" s="985"/>
    </row>
    <row r="3006" ht="22.5" hidden="1" customHeight="1">
      <c r="B3006" s="992"/>
      <c r="C3006" s="992"/>
      <c r="D3006" s="1004">
        <f>sumif('الواردات'!H:H,A3006,'الواردات'!L:L)</f>
        <v>0</v>
      </c>
      <c r="E3006" s="999"/>
      <c r="F3006" s="999"/>
      <c r="H3006" s="985"/>
      <c r="I3006" s="985"/>
      <c r="J3006" s="985"/>
      <c r="K3006" s="985"/>
      <c r="L3006" s="985"/>
      <c r="M3006" s="985"/>
      <c r="N3006" s="985"/>
      <c r="P3006" s="985"/>
      <c r="Q3006" s="985"/>
      <c r="R3006" s="985"/>
      <c r="S3006" s="985"/>
      <c r="T3006" s="985"/>
      <c r="U3006" s="985"/>
      <c r="V3006" s="985"/>
      <c r="W3006" s="985"/>
    </row>
    <row r="3007" ht="22.5" hidden="1" customHeight="1">
      <c r="B3007" s="992"/>
      <c r="C3007" s="992"/>
      <c r="D3007" s="1004">
        <f>sumif('الواردات'!H:H,A3007,'الواردات'!L:L)</f>
        <v>0</v>
      </c>
      <c r="E3007" s="999"/>
      <c r="F3007" s="999"/>
      <c r="H3007" s="985"/>
      <c r="I3007" s="985"/>
      <c r="J3007" s="985"/>
      <c r="K3007" s="985"/>
      <c r="L3007" s="985"/>
      <c r="M3007" s="985"/>
      <c r="N3007" s="985"/>
      <c r="P3007" s="985"/>
      <c r="Q3007" s="985"/>
      <c r="R3007" s="985"/>
      <c r="S3007" s="985"/>
      <c r="T3007" s="985"/>
      <c r="U3007" s="985"/>
      <c r="V3007" s="985"/>
      <c r="W3007" s="985"/>
    </row>
    <row r="3008" ht="22.5" hidden="1" customHeight="1">
      <c r="B3008" s="992"/>
      <c r="C3008" s="992"/>
      <c r="D3008" s="1004">
        <f>sumif('الواردات'!H:H,A3008,'الواردات'!L:L)</f>
        <v>0</v>
      </c>
      <c r="E3008" s="999"/>
      <c r="F3008" s="999"/>
      <c r="H3008" s="985"/>
      <c r="I3008" s="985"/>
      <c r="J3008" s="985"/>
      <c r="K3008" s="985"/>
      <c r="L3008" s="985"/>
      <c r="M3008" s="985"/>
      <c r="N3008" s="985"/>
      <c r="P3008" s="985"/>
      <c r="Q3008" s="985"/>
      <c r="R3008" s="985"/>
      <c r="S3008" s="985"/>
      <c r="T3008" s="985"/>
      <c r="U3008" s="985"/>
      <c r="V3008" s="985"/>
      <c r="W3008" s="985"/>
    </row>
    <row r="3009" ht="22.5" hidden="1" customHeight="1">
      <c r="B3009" s="992"/>
      <c r="C3009" s="992"/>
      <c r="D3009" s="1004">
        <f>sumif('الواردات'!H:H,A3009,'الواردات'!L:L)</f>
        <v>0</v>
      </c>
      <c r="E3009" s="999"/>
      <c r="F3009" s="999"/>
      <c r="H3009" s="985"/>
      <c r="I3009" s="985"/>
      <c r="J3009" s="985"/>
      <c r="K3009" s="985"/>
      <c r="L3009" s="985"/>
      <c r="M3009" s="985"/>
      <c r="N3009" s="985"/>
      <c r="P3009" s="985"/>
      <c r="Q3009" s="985"/>
      <c r="R3009" s="985"/>
      <c r="S3009" s="985"/>
      <c r="T3009" s="985"/>
      <c r="U3009" s="985"/>
      <c r="V3009" s="985"/>
      <c r="W3009" s="985"/>
    </row>
    <row r="3010" ht="22.5" hidden="1" customHeight="1">
      <c r="B3010" s="992"/>
      <c r="C3010" s="992"/>
      <c r="D3010" s="1004">
        <f>sumif('الواردات'!H:H,A3010,'الواردات'!L:L)</f>
        <v>0</v>
      </c>
      <c r="E3010" s="999"/>
      <c r="F3010" s="999"/>
      <c r="H3010" s="985"/>
      <c r="I3010" s="985"/>
      <c r="J3010" s="985"/>
      <c r="K3010" s="985"/>
      <c r="L3010" s="985"/>
      <c r="M3010" s="985"/>
      <c r="N3010" s="985"/>
      <c r="P3010" s="985"/>
      <c r="Q3010" s="985"/>
      <c r="R3010" s="985"/>
      <c r="S3010" s="985"/>
      <c r="T3010" s="985"/>
      <c r="U3010" s="985"/>
      <c r="V3010" s="985"/>
      <c r="W3010" s="985"/>
    </row>
    <row r="3011" ht="22.5" hidden="1" customHeight="1">
      <c r="B3011" s="992"/>
      <c r="C3011" s="992"/>
      <c r="D3011" s="1004">
        <f>sumif('الواردات'!H:H,A3011,'الواردات'!L:L)</f>
        <v>0</v>
      </c>
      <c r="E3011" s="999"/>
      <c r="F3011" s="999"/>
      <c r="H3011" s="985"/>
      <c r="I3011" s="985"/>
      <c r="J3011" s="985"/>
      <c r="K3011" s="985"/>
      <c r="L3011" s="985"/>
      <c r="M3011" s="985"/>
      <c r="N3011" s="985"/>
      <c r="P3011" s="985"/>
      <c r="Q3011" s="985"/>
      <c r="R3011" s="985"/>
      <c r="S3011" s="985"/>
      <c r="T3011" s="985"/>
      <c r="U3011" s="985"/>
      <c r="V3011" s="985"/>
      <c r="W3011" s="985"/>
    </row>
    <row r="3012" ht="22.5" hidden="1" customHeight="1">
      <c r="B3012" s="992"/>
      <c r="C3012" s="992"/>
      <c r="D3012" s="1004">
        <f>sumif('الواردات'!H:H,A3012,'الواردات'!L:L)</f>
        <v>0</v>
      </c>
      <c r="E3012" s="999"/>
      <c r="F3012" s="999"/>
      <c r="H3012" s="985"/>
      <c r="I3012" s="985"/>
      <c r="J3012" s="985"/>
      <c r="K3012" s="985"/>
      <c r="L3012" s="985"/>
      <c r="M3012" s="985"/>
      <c r="N3012" s="985"/>
      <c r="P3012" s="985"/>
      <c r="Q3012" s="985"/>
      <c r="R3012" s="985"/>
      <c r="S3012" s="985"/>
      <c r="T3012" s="985"/>
      <c r="U3012" s="985"/>
      <c r="V3012" s="985"/>
      <c r="W3012" s="985"/>
    </row>
    <row r="3013" ht="22.5" hidden="1" customHeight="1">
      <c r="B3013" s="992"/>
      <c r="C3013" s="992"/>
      <c r="D3013" s="1004">
        <f>sumif('الواردات'!H:H,A3013,'الواردات'!L:L)</f>
        <v>0</v>
      </c>
      <c r="E3013" s="999"/>
      <c r="F3013" s="999"/>
      <c r="H3013" s="985"/>
      <c r="I3013" s="985"/>
      <c r="J3013" s="985"/>
      <c r="K3013" s="985"/>
      <c r="L3013" s="985"/>
      <c r="M3013" s="985"/>
      <c r="N3013" s="985"/>
      <c r="P3013" s="985"/>
      <c r="Q3013" s="985"/>
      <c r="R3013" s="985"/>
      <c r="S3013" s="985"/>
      <c r="T3013" s="985"/>
      <c r="U3013" s="985"/>
      <c r="V3013" s="985"/>
      <c r="W3013" s="985"/>
    </row>
    <row r="3014" ht="22.5" hidden="1" customHeight="1">
      <c r="B3014" s="992"/>
      <c r="C3014" s="992"/>
      <c r="D3014" s="1004">
        <f>sumif('الواردات'!H:H,A3014,'الواردات'!L:L)</f>
        <v>0</v>
      </c>
      <c r="E3014" s="999"/>
      <c r="F3014" s="999"/>
      <c r="H3014" s="985"/>
      <c r="I3014" s="985"/>
      <c r="J3014" s="985"/>
      <c r="K3014" s="985"/>
      <c r="L3014" s="985"/>
      <c r="M3014" s="985"/>
      <c r="N3014" s="985"/>
      <c r="P3014" s="985"/>
      <c r="Q3014" s="985"/>
      <c r="R3014" s="985"/>
      <c r="S3014" s="985"/>
      <c r="T3014" s="985"/>
      <c r="U3014" s="985"/>
      <c r="V3014" s="985"/>
      <c r="W3014" s="985"/>
    </row>
    <row r="3015" ht="22.5" hidden="1" customHeight="1">
      <c r="B3015" s="992"/>
      <c r="C3015" s="992"/>
      <c r="D3015" s="1004">
        <f>sumif('الواردات'!H:H,A3015,'الواردات'!L:L)</f>
        <v>0</v>
      </c>
      <c r="E3015" s="999"/>
      <c r="F3015" s="999"/>
      <c r="H3015" s="985"/>
      <c r="I3015" s="985"/>
      <c r="J3015" s="985"/>
      <c r="K3015" s="985"/>
      <c r="L3015" s="985"/>
      <c r="M3015" s="985"/>
      <c r="N3015" s="985"/>
      <c r="P3015" s="985"/>
      <c r="Q3015" s="985"/>
      <c r="R3015" s="985"/>
      <c r="S3015" s="985"/>
      <c r="T3015" s="985"/>
      <c r="U3015" s="985"/>
      <c r="V3015" s="985"/>
      <c r="W3015" s="985"/>
    </row>
    <row r="3016" ht="22.5" hidden="1" customHeight="1">
      <c r="B3016" s="992"/>
      <c r="C3016" s="992"/>
      <c r="D3016" s="1004">
        <f>sumif('الواردات'!H:H,A3016,'الواردات'!L:L)</f>
        <v>0</v>
      </c>
      <c r="E3016" s="999"/>
      <c r="F3016" s="999"/>
      <c r="H3016" s="985"/>
      <c r="I3016" s="985"/>
      <c r="J3016" s="985"/>
      <c r="K3016" s="985"/>
      <c r="L3016" s="985"/>
      <c r="M3016" s="985"/>
      <c r="N3016" s="985"/>
      <c r="P3016" s="985"/>
      <c r="Q3016" s="985"/>
      <c r="R3016" s="985"/>
      <c r="S3016" s="985"/>
      <c r="T3016" s="985"/>
      <c r="U3016" s="985"/>
      <c r="V3016" s="985"/>
      <c r="W3016" s="985"/>
    </row>
    <row r="3017" ht="22.5" hidden="1" customHeight="1">
      <c r="B3017" s="992"/>
      <c r="C3017" s="992"/>
      <c r="D3017" s="1004">
        <f>sumif('الواردات'!H:H,A3017,'الواردات'!L:L)</f>
        <v>0</v>
      </c>
      <c r="E3017" s="999"/>
      <c r="F3017" s="999"/>
      <c r="H3017" s="985"/>
      <c r="I3017" s="985"/>
      <c r="J3017" s="985"/>
      <c r="K3017" s="985"/>
      <c r="L3017" s="985"/>
      <c r="M3017" s="985"/>
      <c r="N3017" s="985"/>
      <c r="P3017" s="985"/>
      <c r="Q3017" s="985"/>
      <c r="R3017" s="985"/>
      <c r="S3017" s="985"/>
      <c r="T3017" s="985"/>
      <c r="U3017" s="985"/>
      <c r="V3017" s="985"/>
      <c r="W3017" s="985"/>
    </row>
    <row r="3018" ht="22.5" hidden="1" customHeight="1">
      <c r="B3018" s="992"/>
      <c r="C3018" s="992"/>
      <c r="D3018" s="1004">
        <f>sumif('الواردات'!H:H,A3018,'الواردات'!L:L)</f>
        <v>0</v>
      </c>
      <c r="E3018" s="999"/>
      <c r="F3018" s="999"/>
      <c r="H3018" s="985"/>
      <c r="I3018" s="985"/>
      <c r="J3018" s="985"/>
      <c r="K3018" s="985"/>
      <c r="L3018" s="985"/>
      <c r="M3018" s="985"/>
      <c r="N3018" s="985"/>
      <c r="P3018" s="985"/>
      <c r="Q3018" s="985"/>
      <c r="R3018" s="985"/>
      <c r="S3018" s="985"/>
      <c r="T3018" s="985"/>
      <c r="U3018" s="985"/>
      <c r="V3018" s="985"/>
      <c r="W3018" s="985"/>
    </row>
    <row r="3019" ht="22.5" hidden="1" customHeight="1">
      <c r="B3019" s="992"/>
      <c r="C3019" s="992"/>
      <c r="D3019" s="1004">
        <f>sumif('الواردات'!H:H,A3019,'الواردات'!L:L)</f>
        <v>0</v>
      </c>
      <c r="E3019" s="999"/>
      <c r="F3019" s="999"/>
      <c r="H3019" s="985"/>
      <c r="I3019" s="985"/>
      <c r="J3019" s="985"/>
      <c r="K3019" s="985"/>
      <c r="L3019" s="985"/>
      <c r="M3019" s="985"/>
      <c r="N3019" s="985"/>
      <c r="P3019" s="985"/>
      <c r="Q3019" s="985"/>
      <c r="R3019" s="985"/>
      <c r="S3019" s="985"/>
      <c r="T3019" s="985"/>
      <c r="U3019" s="985"/>
      <c r="V3019" s="985"/>
      <c r="W3019" s="985"/>
    </row>
    <row r="3020" ht="22.5" hidden="1" customHeight="1">
      <c r="B3020" s="992"/>
      <c r="C3020" s="992"/>
      <c r="D3020" s="1004">
        <f>sumif('الواردات'!H:H,A3020,'الواردات'!L:L)</f>
        <v>0</v>
      </c>
      <c r="E3020" s="999"/>
      <c r="F3020" s="999"/>
      <c r="H3020" s="985"/>
      <c r="I3020" s="985"/>
      <c r="J3020" s="985"/>
      <c r="K3020" s="985"/>
      <c r="L3020" s="985"/>
      <c r="M3020" s="985"/>
      <c r="N3020" s="985"/>
      <c r="P3020" s="985"/>
      <c r="Q3020" s="985"/>
      <c r="R3020" s="985"/>
      <c r="S3020" s="985"/>
      <c r="T3020" s="985"/>
      <c r="U3020" s="985"/>
      <c r="V3020" s="985"/>
      <c r="W3020" s="985"/>
    </row>
    <row r="3021" ht="22.5" hidden="1" customHeight="1">
      <c r="B3021" s="992"/>
      <c r="C3021" s="992"/>
      <c r="D3021" s="1004">
        <f>sumif('الواردات'!H:H,A3021,'الواردات'!L:L)</f>
        <v>0</v>
      </c>
      <c r="E3021" s="999"/>
      <c r="F3021" s="999"/>
      <c r="H3021" s="985"/>
      <c r="I3021" s="985"/>
      <c r="J3021" s="985"/>
      <c r="K3021" s="985"/>
      <c r="L3021" s="985"/>
      <c r="M3021" s="985"/>
      <c r="N3021" s="985"/>
      <c r="P3021" s="985"/>
      <c r="Q3021" s="985"/>
      <c r="R3021" s="985"/>
      <c r="S3021" s="985"/>
      <c r="T3021" s="985"/>
      <c r="U3021" s="985"/>
      <c r="V3021" s="985"/>
      <c r="W3021" s="985"/>
    </row>
    <row r="3022" ht="22.5" hidden="1" customHeight="1">
      <c r="B3022" s="992"/>
      <c r="C3022" s="992"/>
      <c r="D3022" s="1004">
        <f>sumif('الواردات'!H:H,A3022,'الواردات'!L:L)</f>
        <v>0</v>
      </c>
      <c r="E3022" s="999"/>
      <c r="F3022" s="999"/>
      <c r="H3022" s="985"/>
      <c r="I3022" s="985"/>
      <c r="J3022" s="985"/>
      <c r="K3022" s="985"/>
      <c r="L3022" s="985"/>
      <c r="M3022" s="985"/>
      <c r="N3022" s="985"/>
      <c r="P3022" s="985"/>
      <c r="Q3022" s="985"/>
      <c r="R3022" s="985"/>
      <c r="S3022" s="985"/>
      <c r="T3022" s="985"/>
      <c r="U3022" s="985"/>
      <c r="V3022" s="985"/>
      <c r="W3022" s="985"/>
    </row>
    <row r="3023" ht="22.5" hidden="1" customHeight="1">
      <c r="B3023" s="992"/>
      <c r="C3023" s="992"/>
      <c r="D3023" s="1004">
        <f>sumif('الواردات'!H:H,A3023,'الواردات'!L:L)</f>
        <v>0</v>
      </c>
      <c r="E3023" s="999"/>
      <c r="F3023" s="999"/>
      <c r="H3023" s="985"/>
      <c r="I3023" s="985"/>
      <c r="J3023" s="985"/>
      <c r="K3023" s="985"/>
      <c r="L3023" s="985"/>
      <c r="M3023" s="985"/>
      <c r="N3023" s="985"/>
      <c r="P3023" s="985"/>
      <c r="Q3023" s="985"/>
      <c r="R3023" s="985"/>
      <c r="S3023" s="985"/>
      <c r="T3023" s="985"/>
      <c r="U3023" s="985"/>
      <c r="V3023" s="985"/>
      <c r="W3023" s="985"/>
    </row>
    <row r="3024" ht="22.5" hidden="1" customHeight="1">
      <c r="B3024" s="992"/>
      <c r="C3024" s="992"/>
      <c r="D3024" s="1004">
        <f>sumif('الواردات'!H:H,A3024,'الواردات'!L:L)</f>
        <v>0</v>
      </c>
      <c r="E3024" s="999"/>
      <c r="F3024" s="999"/>
      <c r="H3024" s="985"/>
      <c r="I3024" s="985"/>
      <c r="J3024" s="985"/>
      <c r="K3024" s="985"/>
      <c r="L3024" s="985"/>
      <c r="M3024" s="985"/>
      <c r="N3024" s="985"/>
      <c r="P3024" s="985"/>
      <c r="Q3024" s="985"/>
      <c r="R3024" s="985"/>
      <c r="S3024" s="985"/>
      <c r="T3024" s="985"/>
      <c r="U3024" s="985"/>
      <c r="V3024" s="985"/>
      <c r="W3024" s="985"/>
    </row>
    <row r="3025" ht="22.5" hidden="1" customHeight="1">
      <c r="B3025" s="992"/>
      <c r="C3025" s="992"/>
      <c r="D3025" s="1004">
        <f>sumif('الواردات'!H:H,A3025,'الواردات'!L:L)</f>
        <v>0</v>
      </c>
      <c r="E3025" s="999"/>
      <c r="F3025" s="999"/>
      <c r="H3025" s="985"/>
      <c r="I3025" s="985"/>
      <c r="J3025" s="985"/>
      <c r="K3025" s="985"/>
      <c r="L3025" s="985"/>
      <c r="M3025" s="985"/>
      <c r="N3025" s="985"/>
      <c r="P3025" s="985"/>
      <c r="Q3025" s="985"/>
      <c r="R3025" s="985"/>
      <c r="S3025" s="985"/>
      <c r="T3025" s="985"/>
      <c r="U3025" s="985"/>
      <c r="V3025" s="985"/>
      <c r="W3025" s="985"/>
    </row>
    <row r="3026" ht="22.5" hidden="1" customHeight="1">
      <c r="B3026" s="992"/>
      <c r="C3026" s="992"/>
      <c r="D3026" s="1004">
        <f>sumif('الواردات'!H:H,A3026,'الواردات'!L:L)</f>
        <v>0</v>
      </c>
      <c r="E3026" s="999"/>
      <c r="F3026" s="999"/>
      <c r="H3026" s="985"/>
      <c r="I3026" s="985"/>
      <c r="J3026" s="985"/>
      <c r="K3026" s="985"/>
      <c r="L3026" s="985"/>
      <c r="M3026" s="985"/>
      <c r="N3026" s="985"/>
      <c r="P3026" s="985"/>
      <c r="Q3026" s="985"/>
      <c r="R3026" s="985"/>
      <c r="S3026" s="985"/>
      <c r="T3026" s="985"/>
      <c r="U3026" s="985"/>
      <c r="V3026" s="985"/>
      <c r="W3026" s="985"/>
    </row>
    <row r="3027" ht="22.5" hidden="1" customHeight="1">
      <c r="B3027" s="992"/>
      <c r="C3027" s="992"/>
      <c r="D3027" s="1004">
        <f>sumif('الواردات'!H:H,A3027,'الواردات'!L:L)</f>
        <v>0</v>
      </c>
      <c r="E3027" s="999"/>
      <c r="F3027" s="999"/>
      <c r="H3027" s="985"/>
      <c r="I3027" s="985"/>
      <c r="J3027" s="985"/>
      <c r="K3027" s="985"/>
      <c r="L3027" s="985"/>
      <c r="M3027" s="985"/>
      <c r="N3027" s="985"/>
      <c r="P3027" s="985"/>
      <c r="Q3027" s="985"/>
      <c r="R3027" s="985"/>
      <c r="S3027" s="985"/>
      <c r="T3027" s="985"/>
      <c r="U3027" s="985"/>
      <c r="V3027" s="985"/>
      <c r="W3027" s="985"/>
    </row>
    <row r="3028" ht="22.5" hidden="1" customHeight="1">
      <c r="B3028" s="992"/>
      <c r="C3028" s="992"/>
      <c r="D3028" s="1004">
        <f>sumif('الواردات'!H:H,A3028,'الواردات'!L:L)</f>
        <v>0</v>
      </c>
      <c r="E3028" s="999"/>
      <c r="F3028" s="999"/>
      <c r="H3028" s="985"/>
      <c r="I3028" s="985"/>
      <c r="J3028" s="985"/>
      <c r="K3028" s="985"/>
      <c r="L3028" s="985"/>
      <c r="M3028" s="985"/>
      <c r="N3028" s="985"/>
      <c r="P3028" s="985"/>
      <c r="Q3028" s="985"/>
      <c r="R3028" s="985"/>
      <c r="S3028" s="985"/>
      <c r="T3028" s="985"/>
      <c r="U3028" s="985"/>
      <c r="V3028" s="985"/>
      <c r="W3028" s="985"/>
    </row>
    <row r="3029" ht="22.5" hidden="1" customHeight="1">
      <c r="B3029" s="992"/>
      <c r="C3029" s="992"/>
      <c r="D3029" s="1004">
        <f>sumif('الواردات'!H:H,A3029,'الواردات'!L:L)</f>
        <v>0</v>
      </c>
      <c r="E3029" s="999"/>
      <c r="F3029" s="999"/>
      <c r="H3029" s="985"/>
      <c r="I3029" s="985"/>
      <c r="J3029" s="985"/>
      <c r="K3029" s="985"/>
      <c r="L3029" s="985"/>
      <c r="M3029" s="985"/>
      <c r="N3029" s="985"/>
      <c r="P3029" s="985"/>
      <c r="Q3029" s="985"/>
      <c r="R3029" s="985"/>
      <c r="S3029" s="985"/>
      <c r="T3029" s="985"/>
      <c r="U3029" s="985"/>
      <c r="V3029" s="985"/>
      <c r="W3029" s="985"/>
    </row>
    <row r="3030" ht="22.5" hidden="1" customHeight="1">
      <c r="B3030" s="992"/>
      <c r="C3030" s="992"/>
      <c r="D3030" s="1004">
        <f>sumif('الواردات'!H:H,A3030,'الواردات'!L:L)</f>
        <v>0</v>
      </c>
      <c r="E3030" s="999"/>
      <c r="F3030" s="999"/>
      <c r="H3030" s="985"/>
      <c r="I3030" s="985"/>
      <c r="J3030" s="985"/>
      <c r="K3030" s="985"/>
      <c r="L3030" s="985"/>
      <c r="M3030" s="985"/>
      <c r="N3030" s="985"/>
      <c r="P3030" s="985"/>
      <c r="Q3030" s="985"/>
      <c r="R3030" s="985"/>
      <c r="S3030" s="985"/>
      <c r="T3030" s="985"/>
      <c r="U3030" s="985"/>
      <c r="V3030" s="985"/>
      <c r="W3030" s="985"/>
    </row>
    <row r="3031" ht="22.5" hidden="1" customHeight="1">
      <c r="B3031" s="992"/>
      <c r="C3031" s="992"/>
      <c r="D3031" s="1004">
        <f>sumif('الواردات'!H:H,A3031,'الواردات'!L:L)</f>
        <v>0</v>
      </c>
      <c r="E3031" s="999"/>
      <c r="F3031" s="999"/>
      <c r="H3031" s="985"/>
      <c r="I3031" s="985"/>
      <c r="J3031" s="985"/>
      <c r="K3031" s="985"/>
      <c r="L3031" s="985"/>
      <c r="M3031" s="985"/>
      <c r="N3031" s="985"/>
      <c r="P3031" s="985"/>
      <c r="Q3031" s="985"/>
      <c r="R3031" s="985"/>
      <c r="S3031" s="985"/>
      <c r="T3031" s="985"/>
      <c r="U3031" s="985"/>
      <c r="V3031" s="985"/>
      <c r="W3031" s="985"/>
    </row>
    <row r="3032" ht="22.5" hidden="1" customHeight="1">
      <c r="B3032" s="992"/>
      <c r="C3032" s="992"/>
      <c r="D3032" s="1004">
        <f>sumif('الواردات'!H:H,A3032,'الواردات'!L:L)</f>
        <v>0</v>
      </c>
      <c r="E3032" s="999"/>
      <c r="F3032" s="999"/>
      <c r="H3032" s="985"/>
      <c r="I3032" s="985"/>
      <c r="J3032" s="985"/>
      <c r="K3032" s="985"/>
      <c r="L3032" s="985"/>
      <c r="M3032" s="985"/>
      <c r="N3032" s="985"/>
      <c r="P3032" s="985"/>
      <c r="Q3032" s="985"/>
      <c r="R3032" s="985"/>
      <c r="S3032" s="985"/>
      <c r="T3032" s="985"/>
      <c r="U3032" s="985"/>
      <c r="V3032" s="985"/>
      <c r="W3032" s="985"/>
    </row>
    <row r="3033" ht="22.5" hidden="1" customHeight="1">
      <c r="B3033" s="992"/>
      <c r="C3033" s="992"/>
      <c r="D3033" s="1004">
        <f>sumif('الواردات'!H:H,A3033,'الواردات'!L:L)</f>
        <v>0</v>
      </c>
      <c r="E3033" s="999"/>
      <c r="F3033" s="999"/>
      <c r="H3033" s="985"/>
      <c r="I3033" s="985"/>
      <c r="J3033" s="985"/>
      <c r="K3033" s="985"/>
      <c r="L3033" s="985"/>
      <c r="M3033" s="985"/>
      <c r="N3033" s="985"/>
      <c r="P3033" s="985"/>
      <c r="Q3033" s="985"/>
      <c r="R3033" s="985"/>
      <c r="S3033" s="985"/>
      <c r="T3033" s="985"/>
      <c r="U3033" s="985"/>
      <c r="V3033" s="985"/>
      <c r="W3033" s="985"/>
    </row>
    <row r="3034" ht="22.5" hidden="1" customHeight="1">
      <c r="B3034" s="992"/>
      <c r="C3034" s="992"/>
      <c r="D3034" s="1004">
        <f>sumif('الواردات'!H:H,A3034,'الواردات'!L:L)</f>
        <v>0</v>
      </c>
      <c r="E3034" s="999"/>
      <c r="F3034" s="999"/>
      <c r="H3034" s="985"/>
      <c r="I3034" s="985"/>
      <c r="J3034" s="985"/>
      <c r="K3034" s="985"/>
      <c r="L3034" s="985"/>
      <c r="M3034" s="985"/>
      <c r="N3034" s="985"/>
      <c r="P3034" s="985"/>
      <c r="Q3034" s="985"/>
      <c r="R3034" s="985"/>
      <c r="S3034" s="985"/>
      <c r="T3034" s="985"/>
      <c r="U3034" s="985"/>
      <c r="V3034" s="985"/>
      <c r="W3034" s="985"/>
    </row>
    <row r="3035" ht="22.5" hidden="1" customHeight="1">
      <c r="B3035" s="992"/>
      <c r="C3035" s="992"/>
      <c r="D3035" s="1004">
        <f>sumif('الواردات'!H:H,A3035,'الواردات'!L:L)</f>
        <v>0</v>
      </c>
      <c r="E3035" s="999"/>
      <c r="F3035" s="999"/>
      <c r="H3035" s="985"/>
      <c r="I3035" s="985"/>
      <c r="J3035" s="985"/>
      <c r="K3035" s="985"/>
      <c r="L3035" s="985"/>
      <c r="M3035" s="985"/>
      <c r="N3035" s="985"/>
      <c r="P3035" s="985"/>
      <c r="Q3035" s="985"/>
      <c r="R3035" s="985"/>
      <c r="S3035" s="985"/>
      <c r="T3035" s="985"/>
      <c r="U3035" s="985"/>
      <c r="V3035" s="985"/>
      <c r="W3035" s="985"/>
    </row>
    <row r="3036" ht="22.5" hidden="1" customHeight="1">
      <c r="B3036" s="992"/>
      <c r="C3036" s="992"/>
      <c r="D3036" s="1004">
        <f>sumif('الواردات'!H:H,A3036,'الواردات'!L:L)</f>
        <v>0</v>
      </c>
      <c r="E3036" s="999"/>
      <c r="F3036" s="999"/>
      <c r="H3036" s="985"/>
      <c r="I3036" s="985"/>
      <c r="J3036" s="985"/>
      <c r="K3036" s="985"/>
      <c r="L3036" s="985"/>
      <c r="M3036" s="985"/>
      <c r="N3036" s="985"/>
      <c r="P3036" s="985"/>
      <c r="Q3036" s="985"/>
      <c r="R3036" s="985"/>
      <c r="S3036" s="985"/>
      <c r="T3036" s="985"/>
      <c r="U3036" s="985"/>
      <c r="V3036" s="985"/>
      <c r="W3036" s="985"/>
    </row>
    <row r="3037" ht="22.5" hidden="1" customHeight="1">
      <c r="B3037" s="992"/>
      <c r="C3037" s="992"/>
      <c r="D3037" s="1004">
        <f>sumif('الواردات'!H:H,A3037,'الواردات'!L:L)</f>
        <v>0</v>
      </c>
      <c r="E3037" s="999"/>
      <c r="F3037" s="999"/>
      <c r="H3037" s="985"/>
      <c r="I3037" s="985"/>
      <c r="J3037" s="985"/>
      <c r="K3037" s="985"/>
      <c r="L3037" s="985"/>
      <c r="M3037" s="985"/>
      <c r="N3037" s="985"/>
      <c r="P3037" s="985"/>
      <c r="Q3037" s="985"/>
      <c r="R3037" s="985"/>
      <c r="S3037" s="985"/>
      <c r="T3037" s="985"/>
      <c r="U3037" s="985"/>
      <c r="V3037" s="985"/>
      <c r="W3037" s="985"/>
    </row>
    <row r="3038" ht="22.5" hidden="1" customHeight="1">
      <c r="B3038" s="992"/>
      <c r="C3038" s="992"/>
      <c r="D3038" s="1004">
        <f>sumif('الواردات'!H:H,A3038,'الواردات'!L:L)</f>
        <v>0</v>
      </c>
      <c r="E3038" s="999"/>
      <c r="F3038" s="999"/>
      <c r="H3038" s="985"/>
      <c r="I3038" s="985"/>
      <c r="J3038" s="985"/>
      <c r="K3038" s="985"/>
      <c r="L3038" s="985"/>
      <c r="M3038" s="985"/>
      <c r="N3038" s="985"/>
      <c r="P3038" s="985"/>
      <c r="Q3038" s="985"/>
      <c r="R3038" s="985"/>
      <c r="S3038" s="985"/>
      <c r="T3038" s="985"/>
      <c r="U3038" s="985"/>
      <c r="V3038" s="985"/>
      <c r="W3038" s="985"/>
    </row>
    <row r="3039" ht="22.5" hidden="1" customHeight="1">
      <c r="B3039" s="992"/>
      <c r="C3039" s="992"/>
      <c r="D3039" s="1004">
        <f>sumif('الواردات'!H:H,A3039,'الواردات'!L:L)</f>
        <v>0</v>
      </c>
      <c r="E3039" s="999"/>
      <c r="F3039" s="999"/>
      <c r="H3039" s="985"/>
      <c r="I3039" s="985"/>
      <c r="J3039" s="985"/>
      <c r="K3039" s="985"/>
      <c r="L3039" s="985"/>
      <c r="M3039" s="985"/>
      <c r="N3039" s="985"/>
      <c r="P3039" s="985"/>
      <c r="Q3039" s="985"/>
      <c r="R3039" s="985"/>
      <c r="S3039" s="985"/>
      <c r="T3039" s="985"/>
      <c r="U3039" s="985"/>
      <c r="V3039" s="985"/>
      <c r="W3039" s="985"/>
    </row>
    <row r="3040" ht="22.5" hidden="1" customHeight="1">
      <c r="B3040" s="992"/>
      <c r="C3040" s="992"/>
      <c r="D3040" s="1004">
        <f>sumif('الواردات'!H:H,A3040,'الواردات'!L:L)</f>
        <v>0</v>
      </c>
      <c r="E3040" s="999"/>
      <c r="F3040" s="999"/>
      <c r="H3040" s="985"/>
      <c r="I3040" s="985"/>
      <c r="J3040" s="985"/>
      <c r="K3040" s="985"/>
      <c r="L3040" s="985"/>
      <c r="M3040" s="985"/>
      <c r="N3040" s="985"/>
      <c r="P3040" s="985"/>
      <c r="Q3040" s="985"/>
      <c r="R3040" s="985"/>
      <c r="S3040" s="985"/>
      <c r="T3040" s="985"/>
      <c r="U3040" s="985"/>
      <c r="V3040" s="985"/>
      <c r="W3040" s="985"/>
    </row>
    <row r="3041" ht="22.5" hidden="1" customHeight="1">
      <c r="B3041" s="992"/>
      <c r="C3041" s="992"/>
      <c r="D3041" s="1004">
        <f>sumif('الواردات'!H:H,A3041,'الواردات'!L:L)</f>
        <v>0</v>
      </c>
      <c r="E3041" s="999"/>
      <c r="F3041" s="999"/>
      <c r="H3041" s="985"/>
      <c r="I3041" s="985"/>
      <c r="J3041" s="985"/>
      <c r="K3041" s="985"/>
      <c r="L3041" s="985"/>
      <c r="M3041" s="985"/>
      <c r="N3041" s="985"/>
      <c r="P3041" s="985"/>
      <c r="Q3041" s="985"/>
      <c r="R3041" s="985"/>
      <c r="S3041" s="985"/>
      <c r="T3041" s="985"/>
      <c r="U3041" s="985"/>
      <c r="V3041" s="985"/>
      <c r="W3041" s="985"/>
    </row>
    <row r="3042" ht="22.5" hidden="1" customHeight="1">
      <c r="B3042" s="992"/>
      <c r="C3042" s="992"/>
      <c r="D3042" s="1004">
        <f>sumif('الواردات'!H:H,A3042,'الواردات'!L:L)</f>
        <v>0</v>
      </c>
      <c r="E3042" s="999"/>
      <c r="F3042" s="999"/>
      <c r="H3042" s="985"/>
      <c r="I3042" s="985"/>
      <c r="J3042" s="985"/>
      <c r="K3042" s="985"/>
      <c r="L3042" s="985"/>
      <c r="M3042" s="985"/>
      <c r="N3042" s="985"/>
      <c r="P3042" s="985"/>
      <c r="Q3042" s="985"/>
      <c r="R3042" s="985"/>
      <c r="S3042" s="985"/>
      <c r="T3042" s="985"/>
      <c r="U3042" s="985"/>
      <c r="V3042" s="985"/>
      <c r="W3042" s="985"/>
    </row>
    <row r="3043" ht="22.5" hidden="1" customHeight="1">
      <c r="B3043" s="992"/>
      <c r="C3043" s="992"/>
      <c r="D3043" s="1004">
        <f>sumif('الواردات'!H:H,A3043,'الواردات'!L:L)</f>
        <v>0</v>
      </c>
      <c r="E3043" s="999"/>
      <c r="F3043" s="999"/>
      <c r="H3043" s="985"/>
      <c r="I3043" s="985"/>
      <c r="J3043" s="985"/>
      <c r="K3043" s="985"/>
      <c r="L3043" s="985"/>
      <c r="M3043" s="985"/>
      <c r="N3043" s="985"/>
      <c r="P3043" s="985"/>
      <c r="Q3043" s="985"/>
      <c r="R3043" s="985"/>
      <c r="S3043" s="985"/>
      <c r="T3043" s="985"/>
      <c r="U3043" s="985"/>
      <c r="V3043" s="985"/>
      <c r="W3043" s="985"/>
    </row>
    <row r="3044" ht="22.5" hidden="1" customHeight="1">
      <c r="B3044" s="992"/>
      <c r="C3044" s="992"/>
      <c r="D3044" s="1004">
        <f>sumif('الواردات'!H:H,A3044,'الواردات'!L:L)</f>
        <v>0</v>
      </c>
      <c r="E3044" s="999"/>
      <c r="F3044" s="999"/>
      <c r="H3044" s="985"/>
      <c r="I3044" s="985"/>
      <c r="J3044" s="985"/>
      <c r="K3044" s="985"/>
      <c r="L3044" s="985"/>
      <c r="M3044" s="985"/>
      <c r="N3044" s="985"/>
      <c r="P3044" s="985"/>
      <c r="Q3044" s="985"/>
      <c r="R3044" s="985"/>
      <c r="S3044" s="985"/>
      <c r="T3044" s="985"/>
      <c r="U3044" s="985"/>
      <c r="V3044" s="985"/>
      <c r="W3044" s="985"/>
    </row>
    <row r="3045" ht="22.5" hidden="1" customHeight="1">
      <c r="B3045" s="992"/>
      <c r="C3045" s="992"/>
      <c r="D3045" s="1004">
        <f>sumif('الواردات'!H:H,A3045,'الواردات'!L:L)</f>
        <v>0</v>
      </c>
      <c r="E3045" s="999"/>
      <c r="F3045" s="999"/>
      <c r="H3045" s="985"/>
      <c r="I3045" s="985"/>
      <c r="J3045" s="985"/>
      <c r="K3045" s="985"/>
      <c r="L3045" s="985"/>
      <c r="M3045" s="985"/>
      <c r="N3045" s="985"/>
      <c r="P3045" s="985"/>
      <c r="Q3045" s="985"/>
      <c r="R3045" s="985"/>
      <c r="S3045" s="985"/>
      <c r="T3045" s="985"/>
      <c r="U3045" s="985"/>
      <c r="V3045" s="985"/>
      <c r="W3045" s="985"/>
    </row>
    <row r="3046" ht="22.5" hidden="1" customHeight="1">
      <c r="B3046" s="992"/>
      <c r="C3046" s="992"/>
      <c r="D3046" s="1004">
        <f>sumif('الواردات'!H:H,A3046,'الواردات'!L:L)</f>
        <v>0</v>
      </c>
      <c r="E3046" s="999"/>
      <c r="F3046" s="999"/>
      <c r="H3046" s="985"/>
      <c r="I3046" s="985"/>
      <c r="J3046" s="985"/>
      <c r="K3046" s="985"/>
      <c r="L3046" s="985"/>
      <c r="M3046" s="985"/>
      <c r="N3046" s="985"/>
      <c r="P3046" s="985"/>
      <c r="Q3046" s="985"/>
      <c r="R3046" s="985"/>
      <c r="S3046" s="985"/>
      <c r="T3046" s="985"/>
      <c r="U3046" s="985"/>
      <c r="V3046" s="985"/>
      <c r="W3046" s="985"/>
    </row>
    <row r="3047" ht="22.5" hidden="1" customHeight="1">
      <c r="B3047" s="992"/>
      <c r="C3047" s="992"/>
      <c r="D3047" s="1004">
        <f>sumif('الواردات'!H:H,A3047,'الواردات'!L:L)</f>
        <v>0</v>
      </c>
      <c r="E3047" s="999"/>
      <c r="F3047" s="999"/>
      <c r="H3047" s="985"/>
      <c r="I3047" s="985"/>
      <c r="J3047" s="985"/>
      <c r="K3047" s="985"/>
      <c r="L3047" s="985"/>
      <c r="M3047" s="985"/>
      <c r="N3047" s="985"/>
      <c r="P3047" s="985"/>
      <c r="Q3047" s="985"/>
      <c r="R3047" s="985"/>
      <c r="S3047" s="985"/>
      <c r="T3047" s="985"/>
      <c r="U3047" s="985"/>
      <c r="V3047" s="985"/>
      <c r="W3047" s="985"/>
    </row>
    <row r="3048" ht="22.5" hidden="1" customHeight="1">
      <c r="B3048" s="992"/>
      <c r="C3048" s="992"/>
      <c r="D3048" s="1004">
        <f>sumif('الواردات'!H:H,A3048,'الواردات'!L:L)</f>
        <v>0</v>
      </c>
      <c r="E3048" s="999"/>
      <c r="F3048" s="999"/>
      <c r="H3048" s="985"/>
      <c r="I3048" s="985"/>
      <c r="J3048" s="985"/>
      <c r="K3048" s="985"/>
      <c r="L3048" s="985"/>
      <c r="M3048" s="985"/>
      <c r="N3048" s="985"/>
      <c r="P3048" s="985"/>
      <c r="Q3048" s="985"/>
      <c r="R3048" s="985"/>
      <c r="S3048" s="985"/>
      <c r="T3048" s="985"/>
      <c r="U3048" s="985"/>
      <c r="V3048" s="985"/>
      <c r="W3048" s="985"/>
    </row>
    <row r="3049" ht="22.5" hidden="1" customHeight="1">
      <c r="B3049" s="992"/>
      <c r="C3049" s="992"/>
      <c r="D3049" s="1004">
        <f>sumif('الواردات'!H:H,A3049,'الواردات'!L:L)</f>
        <v>0</v>
      </c>
      <c r="E3049" s="999"/>
      <c r="F3049" s="999"/>
      <c r="H3049" s="985"/>
      <c r="I3049" s="985"/>
      <c r="J3049" s="985"/>
      <c r="K3049" s="985"/>
      <c r="L3049" s="985"/>
      <c r="M3049" s="985"/>
      <c r="N3049" s="985"/>
      <c r="P3049" s="985"/>
      <c r="Q3049" s="985"/>
      <c r="R3049" s="985"/>
      <c r="S3049" s="985"/>
      <c r="T3049" s="985"/>
      <c r="U3049" s="985"/>
      <c r="V3049" s="985"/>
      <c r="W3049" s="985"/>
    </row>
    <row r="3050" ht="22.5" hidden="1" customHeight="1">
      <c r="B3050" s="992"/>
      <c r="C3050" s="992"/>
      <c r="D3050" s="1004">
        <f>sumif('الواردات'!H:H,A3050,'الواردات'!L:L)</f>
        <v>0</v>
      </c>
      <c r="E3050" s="999"/>
      <c r="F3050" s="999"/>
      <c r="H3050" s="985"/>
      <c r="I3050" s="985"/>
      <c r="J3050" s="985"/>
      <c r="K3050" s="985"/>
      <c r="L3050" s="985"/>
      <c r="M3050" s="985"/>
      <c r="N3050" s="985"/>
      <c r="P3050" s="985"/>
      <c r="Q3050" s="985"/>
      <c r="R3050" s="985"/>
      <c r="S3050" s="985"/>
      <c r="T3050" s="985"/>
      <c r="U3050" s="985"/>
      <c r="V3050" s="985"/>
      <c r="W3050" s="985"/>
    </row>
    <row r="3051" ht="22.5" hidden="1" customHeight="1">
      <c r="B3051" s="992"/>
      <c r="C3051" s="992"/>
      <c r="D3051" s="1004">
        <f>sumif('الواردات'!H:H,A3051,'الواردات'!L:L)</f>
        <v>0</v>
      </c>
      <c r="E3051" s="999"/>
      <c r="F3051" s="999"/>
      <c r="H3051" s="985"/>
      <c r="I3051" s="985"/>
      <c r="J3051" s="985"/>
      <c r="K3051" s="985"/>
      <c r="L3051" s="985"/>
      <c r="M3051" s="985"/>
      <c r="N3051" s="985"/>
      <c r="P3051" s="985"/>
      <c r="Q3051" s="985"/>
      <c r="R3051" s="985"/>
      <c r="S3051" s="985"/>
      <c r="T3051" s="985"/>
      <c r="U3051" s="985"/>
      <c r="V3051" s="985"/>
      <c r="W3051" s="985"/>
    </row>
    <row r="3052" ht="22.5" hidden="1" customHeight="1">
      <c r="B3052" s="992"/>
      <c r="C3052" s="992"/>
      <c r="D3052" s="1004">
        <f>sumif('الواردات'!H:H,A3052,'الواردات'!L:L)</f>
        <v>0</v>
      </c>
      <c r="E3052" s="999"/>
      <c r="F3052" s="999"/>
      <c r="H3052" s="985"/>
      <c r="I3052" s="985"/>
      <c r="J3052" s="985"/>
      <c r="K3052" s="985"/>
      <c r="L3052" s="985"/>
      <c r="M3052" s="985"/>
      <c r="N3052" s="985"/>
      <c r="P3052" s="985"/>
      <c r="Q3052" s="985"/>
      <c r="R3052" s="985"/>
      <c r="S3052" s="985"/>
      <c r="T3052" s="985"/>
      <c r="U3052" s="985"/>
      <c r="V3052" s="985"/>
      <c r="W3052" s="985"/>
    </row>
    <row r="3053" ht="22.5" hidden="1" customHeight="1">
      <c r="B3053" s="992"/>
      <c r="C3053" s="992"/>
      <c r="D3053" s="1004">
        <f>sumif('الواردات'!H:H,A3053,'الواردات'!L:L)</f>
        <v>0</v>
      </c>
      <c r="E3053" s="999"/>
      <c r="F3053" s="999"/>
      <c r="H3053" s="985"/>
      <c r="I3053" s="985"/>
      <c r="J3053" s="985"/>
      <c r="K3053" s="985"/>
      <c r="L3053" s="985"/>
      <c r="M3053" s="985"/>
      <c r="N3053" s="985"/>
      <c r="P3053" s="985"/>
      <c r="Q3053" s="985"/>
      <c r="R3053" s="985"/>
      <c r="S3053" s="985"/>
      <c r="T3053" s="985"/>
      <c r="U3053" s="985"/>
      <c r="V3053" s="985"/>
      <c r="W3053" s="985"/>
    </row>
    <row r="3054" ht="22.5" hidden="1" customHeight="1">
      <c r="B3054" s="992"/>
      <c r="C3054" s="992"/>
      <c r="D3054" s="1004">
        <f>sumif('الواردات'!H:H,A3054,'الواردات'!L:L)</f>
        <v>0</v>
      </c>
      <c r="E3054" s="999"/>
      <c r="F3054" s="999"/>
      <c r="H3054" s="985"/>
      <c r="I3054" s="985"/>
      <c r="J3054" s="985"/>
      <c r="K3054" s="985"/>
      <c r="L3054" s="985"/>
      <c r="M3054" s="985"/>
      <c r="N3054" s="985"/>
      <c r="P3054" s="985"/>
      <c r="Q3054" s="985"/>
      <c r="R3054" s="985"/>
      <c r="S3054" s="985"/>
      <c r="T3054" s="985"/>
      <c r="U3054" s="985"/>
      <c r="V3054" s="985"/>
      <c r="W3054" s="985"/>
    </row>
    <row r="3055" ht="22.5" hidden="1" customHeight="1">
      <c r="B3055" s="992"/>
      <c r="C3055" s="992"/>
      <c r="D3055" s="1004">
        <f>sumif('الواردات'!H:H,A3055,'الواردات'!L:L)</f>
        <v>0</v>
      </c>
      <c r="E3055" s="999"/>
      <c r="F3055" s="999"/>
      <c r="H3055" s="985"/>
      <c r="I3055" s="985"/>
      <c r="J3055" s="985"/>
      <c r="K3055" s="985"/>
      <c r="L3055" s="985"/>
      <c r="M3055" s="985"/>
      <c r="N3055" s="985"/>
      <c r="P3055" s="985"/>
      <c r="Q3055" s="985"/>
      <c r="R3055" s="985"/>
      <c r="S3055" s="985"/>
      <c r="T3055" s="985"/>
      <c r="U3055" s="985"/>
      <c r="V3055" s="985"/>
      <c r="W3055" s="985"/>
    </row>
    <row r="3056" ht="22.5" hidden="1" customHeight="1">
      <c r="B3056" s="992"/>
      <c r="C3056" s="992"/>
      <c r="D3056" s="1004">
        <f>sumif('الواردات'!H:H,A3056,'الواردات'!L:L)</f>
        <v>0</v>
      </c>
      <c r="E3056" s="999"/>
      <c r="F3056" s="999"/>
      <c r="H3056" s="985"/>
      <c r="I3056" s="985"/>
      <c r="J3056" s="985"/>
      <c r="K3056" s="985"/>
      <c r="L3056" s="985"/>
      <c r="M3056" s="985"/>
      <c r="N3056" s="985"/>
      <c r="P3056" s="985"/>
      <c r="Q3056" s="985"/>
      <c r="R3056" s="985"/>
      <c r="S3056" s="985"/>
      <c r="T3056" s="985"/>
      <c r="U3056" s="985"/>
      <c r="V3056" s="985"/>
      <c r="W3056" s="985"/>
    </row>
    <row r="3057" ht="22.5" hidden="1" customHeight="1">
      <c r="B3057" s="992"/>
      <c r="C3057" s="992"/>
      <c r="D3057" s="1004">
        <f>sumif('الواردات'!H:H,A3057,'الواردات'!L:L)</f>
        <v>0</v>
      </c>
      <c r="E3057" s="999"/>
      <c r="F3057" s="999"/>
      <c r="H3057" s="985"/>
      <c r="I3057" s="985"/>
      <c r="J3057" s="985"/>
      <c r="K3057" s="985"/>
      <c r="L3057" s="985"/>
      <c r="M3057" s="985"/>
      <c r="N3057" s="985"/>
      <c r="P3057" s="985"/>
      <c r="Q3057" s="985"/>
      <c r="R3057" s="985"/>
      <c r="S3057" s="985"/>
      <c r="T3057" s="985"/>
      <c r="U3057" s="985"/>
      <c r="V3057" s="985"/>
      <c r="W3057" s="985"/>
    </row>
    <row r="3058" ht="22.5" hidden="1" customHeight="1">
      <c r="B3058" s="992"/>
      <c r="C3058" s="992"/>
      <c r="D3058" s="1004">
        <f>sumif('الواردات'!H:H,A3058,'الواردات'!L:L)</f>
        <v>0</v>
      </c>
      <c r="E3058" s="999"/>
      <c r="F3058" s="999"/>
      <c r="H3058" s="985"/>
      <c r="I3058" s="985"/>
      <c r="J3058" s="985"/>
      <c r="K3058" s="985"/>
      <c r="L3058" s="985"/>
      <c r="M3058" s="985"/>
      <c r="N3058" s="985"/>
      <c r="P3058" s="985"/>
      <c r="Q3058" s="985"/>
      <c r="R3058" s="985"/>
      <c r="S3058" s="985"/>
      <c r="T3058" s="985"/>
      <c r="U3058" s="985"/>
      <c r="V3058" s="985"/>
      <c r="W3058" s="985"/>
    </row>
    <row r="3059" ht="22.5" hidden="1" customHeight="1">
      <c r="B3059" s="992"/>
      <c r="C3059" s="992"/>
      <c r="D3059" s="1004">
        <f>sumif('الواردات'!H:H,A3059,'الواردات'!L:L)</f>
        <v>0</v>
      </c>
      <c r="E3059" s="999"/>
      <c r="F3059" s="999"/>
      <c r="H3059" s="985"/>
      <c r="I3059" s="985"/>
      <c r="J3059" s="985"/>
      <c r="K3059" s="985"/>
      <c r="L3059" s="985"/>
      <c r="M3059" s="985"/>
      <c r="N3059" s="985"/>
      <c r="P3059" s="985"/>
      <c r="Q3059" s="985"/>
      <c r="R3059" s="985"/>
      <c r="S3059" s="985"/>
      <c r="T3059" s="985"/>
      <c r="U3059" s="985"/>
      <c r="V3059" s="985"/>
      <c r="W3059" s="985"/>
    </row>
    <row r="3060" ht="22.5" hidden="1" customHeight="1">
      <c r="B3060" s="992"/>
      <c r="C3060" s="992"/>
      <c r="D3060" s="1004">
        <f>sumif('الواردات'!H:H,A3060,'الواردات'!L:L)</f>
        <v>0</v>
      </c>
      <c r="E3060" s="999"/>
      <c r="F3060" s="999"/>
      <c r="H3060" s="985"/>
      <c r="I3060" s="985"/>
      <c r="J3060" s="985"/>
      <c r="K3060" s="985"/>
      <c r="L3060" s="985"/>
      <c r="M3060" s="985"/>
      <c r="N3060" s="985"/>
      <c r="P3060" s="985"/>
      <c r="Q3060" s="985"/>
      <c r="R3060" s="985"/>
      <c r="S3060" s="985"/>
      <c r="T3060" s="985"/>
      <c r="U3060" s="985"/>
      <c r="V3060" s="985"/>
      <c r="W3060" s="985"/>
    </row>
    <row r="3061" ht="22.5" hidden="1" customHeight="1">
      <c r="B3061" s="992"/>
      <c r="C3061" s="992"/>
      <c r="D3061" s="1004">
        <f>sumif('الواردات'!H:H,A3061,'الواردات'!L:L)</f>
        <v>0</v>
      </c>
      <c r="E3061" s="999"/>
      <c r="F3061" s="999"/>
      <c r="H3061" s="985"/>
      <c r="I3061" s="985"/>
      <c r="J3061" s="985"/>
      <c r="K3061" s="985"/>
      <c r="L3061" s="985"/>
      <c r="M3061" s="985"/>
      <c r="N3061" s="985"/>
      <c r="P3061" s="985"/>
      <c r="Q3061" s="985"/>
      <c r="R3061" s="985"/>
      <c r="S3061" s="985"/>
      <c r="T3061" s="985"/>
      <c r="U3061" s="985"/>
      <c r="V3061" s="985"/>
      <c r="W3061" s="985"/>
    </row>
    <row r="3062" ht="22.5" hidden="1" customHeight="1">
      <c r="B3062" s="992"/>
      <c r="C3062" s="992"/>
      <c r="D3062" s="1004">
        <f>sumif('الواردات'!H:H,A3062,'الواردات'!L:L)</f>
        <v>0</v>
      </c>
      <c r="E3062" s="999"/>
      <c r="F3062" s="999"/>
      <c r="H3062" s="985"/>
      <c r="I3062" s="985"/>
      <c r="J3062" s="985"/>
      <c r="K3062" s="985"/>
      <c r="L3062" s="985"/>
      <c r="M3062" s="985"/>
      <c r="N3062" s="985"/>
      <c r="P3062" s="985"/>
      <c r="Q3062" s="985"/>
      <c r="R3062" s="985"/>
      <c r="S3062" s="985"/>
      <c r="T3062" s="985"/>
      <c r="U3062" s="985"/>
      <c r="V3062" s="985"/>
      <c r="W3062" s="985"/>
    </row>
    <row r="3063" ht="22.5" hidden="1" customHeight="1">
      <c r="B3063" s="992"/>
      <c r="C3063" s="992"/>
      <c r="D3063" s="1004">
        <f>sumif('الواردات'!H:H,A3063,'الواردات'!L:L)</f>
        <v>0</v>
      </c>
      <c r="E3063" s="999"/>
      <c r="F3063" s="999"/>
      <c r="H3063" s="985"/>
      <c r="I3063" s="985"/>
      <c r="J3063" s="985"/>
      <c r="K3063" s="985"/>
      <c r="L3063" s="985"/>
      <c r="M3063" s="985"/>
      <c r="N3063" s="985"/>
      <c r="P3063" s="985"/>
      <c r="Q3063" s="985"/>
      <c r="R3063" s="985"/>
      <c r="S3063" s="985"/>
      <c r="T3063" s="985"/>
      <c r="U3063" s="985"/>
      <c r="V3063" s="985"/>
      <c r="W3063" s="985"/>
    </row>
    <row r="3064" ht="22.5" hidden="1" customHeight="1">
      <c r="B3064" s="992"/>
      <c r="C3064" s="992"/>
      <c r="D3064" s="1004">
        <f>sumif('الواردات'!H:H,A3064,'الواردات'!L:L)</f>
        <v>0</v>
      </c>
      <c r="E3064" s="999"/>
      <c r="F3064" s="999"/>
      <c r="H3064" s="985"/>
      <c r="I3064" s="985"/>
      <c r="J3064" s="985"/>
      <c r="K3064" s="985"/>
      <c r="L3064" s="985"/>
      <c r="M3064" s="985"/>
      <c r="N3064" s="985"/>
      <c r="P3064" s="985"/>
      <c r="Q3064" s="985"/>
      <c r="R3064" s="985"/>
      <c r="S3064" s="985"/>
      <c r="T3064" s="985"/>
      <c r="U3064" s="985"/>
      <c r="V3064" s="985"/>
      <c r="W3064" s="985"/>
    </row>
    <row r="3065" ht="22.5" hidden="1" customHeight="1">
      <c r="B3065" s="992"/>
      <c r="C3065" s="992"/>
      <c r="D3065" s="1004">
        <f>sumif('الواردات'!H:H,A3065,'الواردات'!L:L)</f>
        <v>0</v>
      </c>
      <c r="E3065" s="999"/>
      <c r="F3065" s="999"/>
      <c r="H3065" s="985"/>
      <c r="I3065" s="985"/>
      <c r="J3065" s="985"/>
      <c r="K3065" s="985"/>
      <c r="L3065" s="985"/>
      <c r="M3065" s="985"/>
      <c r="N3065" s="985"/>
      <c r="P3065" s="985"/>
      <c r="Q3065" s="985"/>
      <c r="R3065" s="985"/>
      <c r="S3065" s="985"/>
      <c r="T3065" s="985"/>
      <c r="U3065" s="985"/>
      <c r="V3065" s="985"/>
      <c r="W3065" s="985"/>
    </row>
    <row r="3066" ht="22.5" hidden="1" customHeight="1">
      <c r="B3066" s="992"/>
      <c r="C3066" s="992"/>
      <c r="D3066" s="1004">
        <f>sumif('الواردات'!H:H,A3066,'الواردات'!L:L)</f>
        <v>0</v>
      </c>
      <c r="E3066" s="999"/>
      <c r="F3066" s="999"/>
      <c r="H3066" s="985"/>
      <c r="I3066" s="985"/>
      <c r="J3066" s="985"/>
      <c r="K3066" s="985"/>
      <c r="L3066" s="985"/>
      <c r="M3066" s="985"/>
      <c r="N3066" s="985"/>
      <c r="P3066" s="985"/>
      <c r="Q3066" s="985"/>
      <c r="R3066" s="985"/>
      <c r="S3066" s="985"/>
      <c r="T3066" s="985"/>
      <c r="U3066" s="985"/>
      <c r="V3066" s="985"/>
      <c r="W3066" s="985"/>
    </row>
    <row r="3067" ht="22.5" hidden="1" customHeight="1">
      <c r="B3067" s="992"/>
      <c r="C3067" s="992"/>
      <c r="D3067" s="1004">
        <f>sumif('الواردات'!H:H,A3067,'الواردات'!L:L)</f>
        <v>0</v>
      </c>
      <c r="E3067" s="999"/>
      <c r="F3067" s="999"/>
      <c r="H3067" s="985"/>
      <c r="I3067" s="985"/>
      <c r="J3067" s="985"/>
      <c r="K3067" s="985"/>
      <c r="L3067" s="985"/>
      <c r="M3067" s="985"/>
      <c r="N3067" s="985"/>
      <c r="P3067" s="985"/>
      <c r="Q3067" s="985"/>
      <c r="R3067" s="985"/>
      <c r="S3067" s="985"/>
      <c r="T3067" s="985"/>
      <c r="U3067" s="985"/>
      <c r="V3067" s="985"/>
      <c r="W3067" s="985"/>
    </row>
    <row r="3068" ht="22.5" hidden="1" customHeight="1">
      <c r="B3068" s="992"/>
      <c r="C3068" s="992"/>
      <c r="D3068" s="1004">
        <f>sumif('الواردات'!H:H,A3068,'الواردات'!L:L)</f>
        <v>0</v>
      </c>
      <c r="E3068" s="999"/>
      <c r="F3068" s="999"/>
      <c r="H3068" s="985"/>
      <c r="I3068" s="985"/>
      <c r="J3068" s="985"/>
      <c r="K3068" s="985"/>
      <c r="L3068" s="985"/>
      <c r="M3068" s="985"/>
      <c r="N3068" s="985"/>
      <c r="P3068" s="985"/>
      <c r="Q3068" s="985"/>
      <c r="R3068" s="985"/>
      <c r="S3068" s="985"/>
      <c r="T3068" s="985"/>
      <c r="U3068" s="985"/>
      <c r="V3068" s="985"/>
      <c r="W3068" s="985"/>
    </row>
    <row r="3069" ht="22.5" hidden="1" customHeight="1">
      <c r="B3069" s="992"/>
      <c r="C3069" s="992"/>
      <c r="D3069" s="1004">
        <f>sumif('الواردات'!H:H,A3069,'الواردات'!L:L)</f>
        <v>0</v>
      </c>
      <c r="E3069" s="999"/>
      <c r="F3069" s="999"/>
      <c r="H3069" s="985"/>
      <c r="I3069" s="985"/>
      <c r="J3069" s="985"/>
      <c r="K3069" s="985"/>
      <c r="L3069" s="985"/>
      <c r="M3069" s="985"/>
      <c r="N3069" s="985"/>
      <c r="P3069" s="985"/>
      <c r="Q3069" s="985"/>
      <c r="R3069" s="985"/>
      <c r="S3069" s="985"/>
      <c r="T3069" s="985"/>
      <c r="U3069" s="985"/>
      <c r="V3069" s="985"/>
      <c r="W3069" s="985"/>
    </row>
    <row r="3070" ht="22.5" hidden="1" customHeight="1">
      <c r="B3070" s="992"/>
      <c r="C3070" s="992"/>
      <c r="D3070" s="1004">
        <f>sumif('الواردات'!H:H,A3070,'الواردات'!L:L)</f>
        <v>0</v>
      </c>
      <c r="E3070" s="999"/>
      <c r="F3070" s="999"/>
      <c r="H3070" s="985"/>
      <c r="I3070" s="985"/>
      <c r="J3070" s="985"/>
      <c r="K3070" s="985"/>
      <c r="L3070" s="985"/>
      <c r="M3070" s="985"/>
      <c r="N3070" s="985"/>
      <c r="P3070" s="985"/>
      <c r="Q3070" s="985"/>
      <c r="R3070" s="985"/>
      <c r="S3070" s="985"/>
      <c r="T3070" s="985"/>
      <c r="U3070" s="985"/>
      <c r="V3070" s="985"/>
      <c r="W3070" s="985"/>
    </row>
    <row r="3071" ht="22.5" hidden="1" customHeight="1">
      <c r="B3071" s="992"/>
      <c r="C3071" s="992"/>
      <c r="D3071" s="1004">
        <f>sumif('الواردات'!H:H,A3071,'الواردات'!L:L)</f>
        <v>0</v>
      </c>
      <c r="E3071" s="999"/>
      <c r="F3071" s="999"/>
      <c r="H3071" s="985"/>
      <c r="I3071" s="985"/>
      <c r="J3071" s="985"/>
      <c r="K3071" s="985"/>
      <c r="L3071" s="985"/>
      <c r="M3071" s="985"/>
      <c r="N3071" s="985"/>
      <c r="P3071" s="985"/>
      <c r="Q3071" s="985"/>
      <c r="R3071" s="985"/>
      <c r="S3071" s="985"/>
      <c r="T3071" s="985"/>
      <c r="U3071" s="985"/>
      <c r="V3071" s="985"/>
      <c r="W3071" s="985"/>
    </row>
    <row r="3072" ht="22.5" hidden="1" customHeight="1">
      <c r="B3072" s="992"/>
      <c r="C3072" s="992"/>
      <c r="D3072" s="1004">
        <f>sumif('الواردات'!H:H,A3072,'الواردات'!L:L)</f>
        <v>0</v>
      </c>
      <c r="E3072" s="999"/>
      <c r="F3072" s="999"/>
      <c r="H3072" s="985"/>
      <c r="I3072" s="985"/>
      <c r="J3072" s="985"/>
      <c r="K3072" s="985"/>
      <c r="L3072" s="985"/>
      <c r="M3072" s="985"/>
      <c r="N3072" s="985"/>
      <c r="P3072" s="985"/>
      <c r="Q3072" s="985"/>
      <c r="R3072" s="985"/>
      <c r="S3072" s="985"/>
      <c r="T3072" s="985"/>
      <c r="U3072" s="985"/>
      <c r="V3072" s="985"/>
      <c r="W3072" s="985"/>
    </row>
    <row r="3073" ht="22.5" hidden="1" customHeight="1">
      <c r="B3073" s="992"/>
      <c r="C3073" s="992"/>
      <c r="D3073" s="1004">
        <f>sumif('الواردات'!H:H,A3073,'الواردات'!L:L)</f>
        <v>0</v>
      </c>
      <c r="E3073" s="999"/>
      <c r="F3073" s="999"/>
      <c r="H3073" s="985"/>
      <c r="I3073" s="985"/>
      <c r="J3073" s="985"/>
      <c r="K3073" s="985"/>
      <c r="L3073" s="985"/>
      <c r="M3073" s="985"/>
      <c r="N3073" s="985"/>
      <c r="P3073" s="985"/>
      <c r="Q3073" s="985"/>
      <c r="R3073" s="985"/>
      <c r="S3073" s="985"/>
      <c r="T3073" s="985"/>
      <c r="U3073" s="985"/>
      <c r="V3073" s="985"/>
      <c r="W3073" s="985"/>
    </row>
    <row r="3074" ht="22.5" hidden="1" customHeight="1">
      <c r="B3074" s="992"/>
      <c r="C3074" s="992"/>
      <c r="D3074" s="1004">
        <f>sumif('الواردات'!H:H,A3074,'الواردات'!L:L)</f>
        <v>0</v>
      </c>
      <c r="E3074" s="999"/>
      <c r="F3074" s="999"/>
      <c r="H3074" s="985"/>
      <c r="I3074" s="985"/>
      <c r="J3074" s="985"/>
      <c r="K3074" s="985"/>
      <c r="L3074" s="985"/>
      <c r="M3074" s="985"/>
      <c r="N3074" s="985"/>
      <c r="P3074" s="985"/>
      <c r="Q3074" s="985"/>
      <c r="R3074" s="985"/>
      <c r="S3074" s="985"/>
      <c r="T3074" s="985"/>
      <c r="U3074" s="985"/>
      <c r="V3074" s="985"/>
      <c r="W3074" s="985"/>
    </row>
    <row r="3075" ht="22.5" hidden="1" customHeight="1">
      <c r="B3075" s="992"/>
      <c r="C3075" s="992"/>
      <c r="D3075" s="1004">
        <f>sumif('الواردات'!H:H,A3075,'الواردات'!L:L)</f>
        <v>0</v>
      </c>
      <c r="E3075" s="999"/>
      <c r="F3075" s="999"/>
      <c r="H3075" s="985"/>
      <c r="I3075" s="985"/>
      <c r="J3075" s="985"/>
      <c r="K3075" s="985"/>
      <c r="L3075" s="985"/>
      <c r="M3075" s="985"/>
      <c r="N3075" s="985"/>
      <c r="P3075" s="985"/>
      <c r="Q3075" s="985"/>
      <c r="R3075" s="985"/>
      <c r="S3075" s="985"/>
      <c r="T3075" s="985"/>
      <c r="U3075" s="985"/>
      <c r="V3075" s="985"/>
      <c r="W3075" s="985"/>
    </row>
    <row r="3076" ht="22.5" hidden="1" customHeight="1">
      <c r="B3076" s="992"/>
      <c r="C3076" s="992"/>
      <c r="D3076" s="1004">
        <f>sumif('الواردات'!H:H,A3076,'الواردات'!L:L)</f>
        <v>0</v>
      </c>
      <c r="E3076" s="999"/>
      <c r="F3076" s="999"/>
      <c r="H3076" s="985"/>
      <c r="I3076" s="985"/>
      <c r="J3076" s="985"/>
      <c r="K3076" s="985"/>
      <c r="L3076" s="985"/>
      <c r="M3076" s="985"/>
      <c r="N3076" s="985"/>
      <c r="P3076" s="985"/>
      <c r="Q3076" s="985"/>
      <c r="R3076" s="985"/>
      <c r="S3076" s="985"/>
      <c r="T3076" s="985"/>
      <c r="U3076" s="985"/>
      <c r="V3076" s="985"/>
      <c r="W3076" s="985"/>
    </row>
    <row r="3077" ht="22.5" hidden="1" customHeight="1">
      <c r="B3077" s="992"/>
      <c r="C3077" s="992"/>
      <c r="D3077" s="1004">
        <f>sumif('الواردات'!H:H,A3077,'الواردات'!L:L)</f>
        <v>0</v>
      </c>
      <c r="E3077" s="999"/>
      <c r="F3077" s="999"/>
      <c r="H3077" s="985"/>
      <c r="I3077" s="985"/>
      <c r="J3077" s="985"/>
      <c r="K3077" s="985"/>
      <c r="L3077" s="985"/>
      <c r="M3077" s="985"/>
      <c r="N3077" s="985"/>
      <c r="P3077" s="985"/>
      <c r="Q3077" s="985"/>
      <c r="R3077" s="985"/>
      <c r="S3077" s="985"/>
      <c r="T3077" s="985"/>
      <c r="U3077" s="985"/>
      <c r="V3077" s="985"/>
      <c r="W3077" s="985"/>
    </row>
    <row r="3078" ht="22.5" hidden="1" customHeight="1">
      <c r="B3078" s="992"/>
      <c r="C3078" s="992"/>
      <c r="D3078" s="1004">
        <f>sumif('الواردات'!H:H,A3078,'الواردات'!L:L)</f>
        <v>0</v>
      </c>
      <c r="E3078" s="999"/>
      <c r="F3078" s="999"/>
      <c r="H3078" s="985"/>
      <c r="I3078" s="985"/>
      <c r="J3078" s="985"/>
      <c r="K3078" s="985"/>
      <c r="L3078" s="985"/>
      <c r="M3078" s="985"/>
      <c r="N3078" s="985"/>
      <c r="P3078" s="985"/>
      <c r="Q3078" s="985"/>
      <c r="R3078" s="985"/>
      <c r="S3078" s="985"/>
      <c r="T3078" s="985"/>
      <c r="U3078" s="985"/>
      <c r="V3078" s="985"/>
      <c r="W3078" s="985"/>
    </row>
    <row r="3079" ht="22.5" hidden="1" customHeight="1">
      <c r="B3079" s="992"/>
      <c r="C3079" s="992"/>
      <c r="D3079" s="1004">
        <f>sumif('الواردات'!H:H,A3079,'الواردات'!L:L)</f>
        <v>0</v>
      </c>
      <c r="E3079" s="999"/>
      <c r="F3079" s="999"/>
      <c r="H3079" s="985"/>
      <c r="I3079" s="985"/>
      <c r="J3079" s="985"/>
      <c r="K3079" s="985"/>
      <c r="L3079" s="985"/>
      <c r="M3079" s="985"/>
      <c r="N3079" s="985"/>
      <c r="P3079" s="985"/>
      <c r="Q3079" s="985"/>
      <c r="R3079" s="985"/>
      <c r="S3079" s="985"/>
      <c r="T3079" s="985"/>
      <c r="U3079" s="985"/>
      <c r="V3079" s="985"/>
      <c r="W3079" s="985"/>
    </row>
    <row r="3080" ht="22.5" hidden="1" customHeight="1">
      <c r="B3080" s="992"/>
      <c r="C3080" s="992"/>
      <c r="D3080" s="1004">
        <f>sumif('الواردات'!H:H,A3080,'الواردات'!L:L)</f>
        <v>0</v>
      </c>
      <c r="E3080" s="999"/>
      <c r="F3080" s="999"/>
      <c r="H3080" s="985"/>
      <c r="I3080" s="985"/>
      <c r="J3080" s="985"/>
      <c r="K3080" s="985"/>
      <c r="L3080" s="985"/>
      <c r="M3080" s="985"/>
      <c r="N3080" s="985"/>
      <c r="P3080" s="985"/>
      <c r="Q3080" s="985"/>
      <c r="R3080" s="985"/>
      <c r="S3080" s="985"/>
      <c r="T3080" s="985"/>
      <c r="U3080" s="985"/>
      <c r="V3080" s="985"/>
      <c r="W3080" s="985"/>
    </row>
    <row r="3081" ht="22.5" hidden="1" customHeight="1">
      <c r="B3081" s="992"/>
      <c r="C3081" s="992"/>
      <c r="D3081" s="1004">
        <f>sumif('الواردات'!H:H,A3081,'الواردات'!L:L)</f>
        <v>0</v>
      </c>
      <c r="E3081" s="999"/>
      <c r="F3081" s="999"/>
      <c r="H3081" s="985"/>
      <c r="I3081" s="985"/>
      <c r="J3081" s="985"/>
      <c r="K3081" s="985"/>
      <c r="L3081" s="985"/>
      <c r="M3081" s="985"/>
      <c r="N3081" s="985"/>
      <c r="P3081" s="985"/>
      <c r="Q3081" s="985"/>
      <c r="R3081" s="985"/>
      <c r="S3081" s="985"/>
      <c r="T3081" s="985"/>
      <c r="U3081" s="985"/>
      <c r="V3081" s="985"/>
      <c r="W3081" s="985"/>
    </row>
    <row r="3082" ht="22.5" hidden="1" customHeight="1">
      <c r="B3082" s="992"/>
      <c r="C3082" s="992"/>
      <c r="D3082" s="1004">
        <f>sumif('الواردات'!H:H,A3082,'الواردات'!L:L)</f>
        <v>0</v>
      </c>
      <c r="E3082" s="999"/>
      <c r="F3082" s="999"/>
      <c r="H3082" s="985"/>
      <c r="I3082" s="985"/>
      <c r="J3082" s="985"/>
      <c r="K3082" s="985"/>
      <c r="L3082" s="985"/>
      <c r="M3082" s="985"/>
      <c r="N3082" s="985"/>
      <c r="P3082" s="985"/>
      <c r="Q3082" s="985"/>
      <c r="R3082" s="985"/>
      <c r="S3082" s="985"/>
      <c r="T3082" s="985"/>
      <c r="U3082" s="985"/>
      <c r="V3082" s="985"/>
      <c r="W3082" s="985"/>
    </row>
    <row r="3083" ht="22.5" hidden="1" customHeight="1">
      <c r="B3083" s="992"/>
      <c r="C3083" s="992"/>
      <c r="D3083" s="1004">
        <f>sumif('الواردات'!H:H,A3083,'الواردات'!L:L)</f>
        <v>0</v>
      </c>
      <c r="E3083" s="999"/>
      <c r="F3083" s="999"/>
      <c r="H3083" s="985"/>
      <c r="I3083" s="985"/>
      <c r="J3083" s="985"/>
      <c r="K3083" s="985"/>
      <c r="L3083" s="985"/>
      <c r="M3083" s="985"/>
      <c r="N3083" s="985"/>
      <c r="P3083" s="985"/>
      <c r="Q3083" s="985"/>
      <c r="R3083" s="985"/>
      <c r="S3083" s="985"/>
      <c r="T3083" s="985"/>
      <c r="U3083" s="985"/>
      <c r="V3083" s="985"/>
      <c r="W3083" s="985"/>
    </row>
    <row r="3084" ht="22.5" hidden="1" customHeight="1">
      <c r="B3084" s="992"/>
      <c r="C3084" s="992"/>
      <c r="D3084" s="1004">
        <f>sumif('الواردات'!H:H,A3084,'الواردات'!L:L)</f>
        <v>0</v>
      </c>
      <c r="E3084" s="999"/>
      <c r="F3084" s="999"/>
      <c r="H3084" s="985"/>
      <c r="I3084" s="985"/>
      <c r="J3084" s="985"/>
      <c r="K3084" s="985"/>
      <c r="L3084" s="985"/>
      <c r="M3084" s="985"/>
      <c r="N3084" s="985"/>
      <c r="P3084" s="985"/>
      <c r="Q3084" s="985"/>
      <c r="R3084" s="985"/>
      <c r="S3084" s="985"/>
      <c r="T3084" s="985"/>
      <c r="U3084" s="985"/>
      <c r="V3084" s="985"/>
      <c r="W3084" s="985"/>
    </row>
    <row r="3085" ht="22.5" hidden="1" customHeight="1">
      <c r="B3085" s="992"/>
      <c r="C3085" s="992"/>
      <c r="D3085" s="1004">
        <f>sumif('الواردات'!H:H,A3085,'الواردات'!L:L)</f>
        <v>0</v>
      </c>
      <c r="E3085" s="999"/>
      <c r="F3085" s="999"/>
      <c r="H3085" s="985"/>
      <c r="I3085" s="985"/>
      <c r="J3085" s="985"/>
      <c r="K3085" s="985"/>
      <c r="L3085" s="985"/>
      <c r="M3085" s="985"/>
      <c r="N3085" s="985"/>
      <c r="P3085" s="985"/>
      <c r="Q3085" s="985"/>
      <c r="R3085" s="985"/>
      <c r="S3085" s="985"/>
      <c r="T3085" s="985"/>
      <c r="U3085" s="985"/>
      <c r="V3085" s="985"/>
      <c r="W3085" s="985"/>
    </row>
    <row r="3086" ht="22.5" hidden="1" customHeight="1">
      <c r="B3086" s="992"/>
      <c r="C3086" s="992"/>
      <c r="D3086" s="1004">
        <f>sumif('الواردات'!H:H,A3086,'الواردات'!L:L)</f>
        <v>0</v>
      </c>
      <c r="E3086" s="999"/>
      <c r="F3086" s="999"/>
      <c r="H3086" s="985"/>
      <c r="I3086" s="985"/>
      <c r="J3086" s="985"/>
      <c r="K3086" s="985"/>
      <c r="L3086" s="985"/>
      <c r="M3086" s="985"/>
      <c r="N3086" s="985"/>
      <c r="P3086" s="985"/>
      <c r="Q3086" s="985"/>
      <c r="R3086" s="985"/>
      <c r="S3086" s="985"/>
      <c r="T3086" s="985"/>
      <c r="U3086" s="985"/>
      <c r="V3086" s="985"/>
      <c r="W3086" s="985"/>
    </row>
    <row r="3087" ht="22.5" hidden="1" customHeight="1">
      <c r="B3087" s="992"/>
      <c r="C3087" s="992"/>
      <c r="D3087" s="1004">
        <f>sumif('الواردات'!H:H,A3087,'الواردات'!L:L)</f>
        <v>0</v>
      </c>
      <c r="E3087" s="999"/>
      <c r="F3087" s="999"/>
      <c r="H3087" s="985"/>
      <c r="I3087" s="985"/>
      <c r="J3087" s="985"/>
      <c r="K3087" s="985"/>
      <c r="L3087" s="985"/>
      <c r="M3087" s="985"/>
      <c r="N3087" s="985"/>
      <c r="P3087" s="985"/>
      <c r="Q3087" s="985"/>
      <c r="R3087" s="985"/>
      <c r="S3087" s="985"/>
      <c r="T3087" s="985"/>
      <c r="U3087" s="985"/>
      <c r="V3087" s="985"/>
      <c r="W3087" s="985"/>
    </row>
    <row r="3088" ht="22.5" hidden="1" customHeight="1">
      <c r="B3088" s="992"/>
      <c r="C3088" s="992"/>
      <c r="D3088" s="1004">
        <f>sumif('الواردات'!H:H,A3088,'الواردات'!L:L)</f>
        <v>0</v>
      </c>
      <c r="E3088" s="999"/>
      <c r="F3088" s="999"/>
      <c r="H3088" s="985"/>
      <c r="I3088" s="985"/>
      <c r="J3088" s="985"/>
      <c r="K3088" s="985"/>
      <c r="L3088" s="985"/>
      <c r="M3088" s="985"/>
      <c r="N3088" s="985"/>
      <c r="P3088" s="985"/>
      <c r="Q3088" s="985"/>
      <c r="R3088" s="985"/>
      <c r="S3088" s="985"/>
      <c r="T3088" s="985"/>
      <c r="U3088" s="985"/>
      <c r="V3088" s="985"/>
      <c r="W3088" s="985"/>
    </row>
    <row r="3089" ht="22.5" hidden="1" customHeight="1">
      <c r="B3089" s="992"/>
      <c r="C3089" s="992"/>
      <c r="D3089" s="1004">
        <f>sumif('الواردات'!H:H,A3089,'الواردات'!L:L)</f>
        <v>0</v>
      </c>
      <c r="E3089" s="999"/>
      <c r="F3089" s="999"/>
      <c r="H3089" s="985"/>
      <c r="I3089" s="985"/>
      <c r="J3089" s="985"/>
      <c r="K3089" s="985"/>
      <c r="L3089" s="985"/>
      <c r="M3089" s="985"/>
      <c r="N3089" s="985"/>
      <c r="P3089" s="985"/>
      <c r="Q3089" s="985"/>
      <c r="R3089" s="985"/>
      <c r="S3089" s="985"/>
      <c r="T3089" s="985"/>
      <c r="U3089" s="985"/>
      <c r="V3089" s="985"/>
      <c r="W3089" s="985"/>
    </row>
    <row r="3090" ht="22.5" hidden="1" customHeight="1">
      <c r="B3090" s="992"/>
      <c r="C3090" s="992"/>
      <c r="D3090" s="1004">
        <f>sumif('الواردات'!H:H,A3090,'الواردات'!L:L)</f>
        <v>0</v>
      </c>
      <c r="E3090" s="999"/>
      <c r="F3090" s="999"/>
      <c r="H3090" s="985"/>
      <c r="I3090" s="985"/>
      <c r="J3090" s="985"/>
      <c r="K3090" s="985"/>
      <c r="L3090" s="985"/>
      <c r="M3090" s="985"/>
      <c r="N3090" s="985"/>
      <c r="P3090" s="985"/>
      <c r="Q3090" s="985"/>
      <c r="R3090" s="985"/>
      <c r="S3090" s="985"/>
      <c r="T3090" s="985"/>
      <c r="U3090" s="985"/>
      <c r="V3090" s="985"/>
      <c r="W3090" s="985"/>
    </row>
    <row r="3091" ht="22.5" hidden="1" customHeight="1">
      <c r="B3091" s="992"/>
      <c r="C3091" s="992"/>
      <c r="D3091" s="1004">
        <f>sumif('الواردات'!H:H,A3091,'الواردات'!L:L)</f>
        <v>0</v>
      </c>
      <c r="E3091" s="999"/>
      <c r="F3091" s="999"/>
      <c r="H3091" s="985"/>
      <c r="I3091" s="985"/>
      <c r="J3091" s="985"/>
      <c r="K3091" s="985"/>
      <c r="L3091" s="985"/>
      <c r="M3091" s="985"/>
      <c r="N3091" s="985"/>
      <c r="P3091" s="985"/>
      <c r="Q3091" s="985"/>
      <c r="R3091" s="985"/>
      <c r="S3091" s="985"/>
      <c r="T3091" s="985"/>
      <c r="U3091" s="985"/>
      <c r="V3091" s="985"/>
      <c r="W3091" s="985"/>
    </row>
    <row r="3092" ht="22.5" hidden="1" customHeight="1">
      <c r="B3092" s="992"/>
      <c r="C3092" s="992"/>
      <c r="D3092" s="1004">
        <f>sumif('الواردات'!H:H,A3092,'الواردات'!L:L)</f>
        <v>0</v>
      </c>
      <c r="E3092" s="999"/>
      <c r="F3092" s="999"/>
      <c r="H3092" s="985"/>
      <c r="I3092" s="985"/>
      <c r="J3092" s="985"/>
      <c r="K3092" s="985"/>
      <c r="L3092" s="985"/>
      <c r="M3092" s="985"/>
      <c r="N3092" s="985"/>
      <c r="P3092" s="985"/>
      <c r="Q3092" s="985"/>
      <c r="R3092" s="985"/>
      <c r="S3092" s="985"/>
      <c r="T3092" s="985"/>
      <c r="U3092" s="985"/>
      <c r="V3092" s="985"/>
      <c r="W3092" s="985"/>
    </row>
    <row r="3093" ht="22.5" hidden="1" customHeight="1">
      <c r="B3093" s="992"/>
      <c r="C3093" s="992"/>
      <c r="D3093" s="1004">
        <f>sumif('الواردات'!H:H,A3093,'الواردات'!L:L)</f>
        <v>0</v>
      </c>
      <c r="E3093" s="999"/>
      <c r="F3093" s="999"/>
      <c r="H3093" s="985"/>
      <c r="I3093" s="985"/>
      <c r="J3093" s="985"/>
      <c r="K3093" s="985"/>
      <c r="L3093" s="985"/>
      <c r="M3093" s="985"/>
      <c r="N3093" s="985"/>
      <c r="P3093" s="985"/>
      <c r="Q3093" s="985"/>
      <c r="R3093" s="985"/>
      <c r="S3093" s="985"/>
      <c r="T3093" s="985"/>
      <c r="U3093" s="985"/>
      <c r="V3093" s="985"/>
      <c r="W3093" s="985"/>
    </row>
    <row r="3094" ht="22.5" hidden="1" customHeight="1">
      <c r="B3094" s="992"/>
      <c r="C3094" s="992"/>
      <c r="D3094" s="1004">
        <f>sumif('الواردات'!H:H,A3094,'الواردات'!L:L)</f>
        <v>0</v>
      </c>
      <c r="E3094" s="999"/>
      <c r="F3094" s="999"/>
      <c r="H3094" s="985"/>
      <c r="I3094" s="985"/>
      <c r="J3094" s="985"/>
      <c r="K3094" s="985"/>
      <c r="L3094" s="985"/>
      <c r="M3094" s="985"/>
      <c r="N3094" s="985"/>
      <c r="P3094" s="985"/>
      <c r="Q3094" s="985"/>
      <c r="R3094" s="985"/>
      <c r="S3094" s="985"/>
      <c r="T3094" s="985"/>
      <c r="U3094" s="985"/>
      <c r="V3094" s="985"/>
      <c r="W3094" s="985"/>
    </row>
    <row r="3095" ht="22.5" hidden="1" customHeight="1">
      <c r="B3095" s="992"/>
      <c r="C3095" s="992"/>
      <c r="D3095" s="1004">
        <f>sumif('الواردات'!H:H,A3095,'الواردات'!L:L)</f>
        <v>0</v>
      </c>
      <c r="E3095" s="999"/>
      <c r="F3095" s="999"/>
      <c r="H3095" s="985"/>
      <c r="I3095" s="985"/>
      <c r="J3095" s="985"/>
      <c r="K3095" s="985"/>
      <c r="L3095" s="985"/>
      <c r="M3095" s="985"/>
      <c r="N3095" s="985"/>
      <c r="P3095" s="985"/>
      <c r="Q3095" s="985"/>
      <c r="R3095" s="985"/>
      <c r="S3095" s="985"/>
      <c r="T3095" s="985"/>
      <c r="U3095" s="985"/>
      <c r="V3095" s="985"/>
      <c r="W3095" s="985"/>
    </row>
    <row r="3096" ht="22.5" hidden="1" customHeight="1">
      <c r="B3096" s="992"/>
      <c r="C3096" s="992"/>
      <c r="D3096" s="1004">
        <f>sumif('الواردات'!H:H,A3096,'الواردات'!L:L)</f>
        <v>0</v>
      </c>
      <c r="E3096" s="999"/>
      <c r="F3096" s="999"/>
      <c r="H3096" s="985"/>
      <c r="I3096" s="985"/>
      <c r="J3096" s="985"/>
      <c r="K3096" s="985"/>
      <c r="L3096" s="985"/>
      <c r="M3096" s="985"/>
      <c r="N3096" s="985"/>
      <c r="P3096" s="985"/>
      <c r="Q3096" s="985"/>
      <c r="R3096" s="985"/>
      <c r="S3096" s="985"/>
      <c r="T3096" s="985"/>
      <c r="U3096" s="985"/>
      <c r="V3096" s="985"/>
      <c r="W3096" s="985"/>
    </row>
    <row r="3097" ht="22.5" hidden="1" customHeight="1">
      <c r="B3097" s="992"/>
      <c r="C3097" s="992"/>
      <c r="D3097" s="1004">
        <f>sumif('الواردات'!H:H,A3097,'الواردات'!L:L)</f>
        <v>0</v>
      </c>
      <c r="E3097" s="999"/>
      <c r="F3097" s="999"/>
      <c r="H3097" s="985"/>
      <c r="I3097" s="985"/>
      <c r="J3097" s="985"/>
      <c r="K3097" s="985"/>
      <c r="L3097" s="985"/>
      <c r="M3097" s="985"/>
      <c r="N3097" s="985"/>
      <c r="P3097" s="985"/>
      <c r="Q3097" s="985"/>
      <c r="R3097" s="985"/>
      <c r="S3097" s="985"/>
      <c r="T3097" s="985"/>
      <c r="U3097" s="985"/>
      <c r="V3097" s="985"/>
      <c r="W3097" s="985"/>
    </row>
    <row r="3098" ht="22.5" hidden="1" customHeight="1">
      <c r="B3098" s="992"/>
      <c r="C3098" s="992"/>
      <c r="D3098" s="1004">
        <f>sumif('الواردات'!H:H,A3098,'الواردات'!L:L)</f>
        <v>0</v>
      </c>
      <c r="E3098" s="999"/>
      <c r="F3098" s="999"/>
      <c r="H3098" s="985"/>
      <c r="I3098" s="985"/>
      <c r="J3098" s="985"/>
      <c r="K3098" s="985"/>
      <c r="L3098" s="985"/>
      <c r="M3098" s="985"/>
      <c r="N3098" s="985"/>
      <c r="P3098" s="985"/>
      <c r="Q3098" s="985"/>
      <c r="R3098" s="985"/>
      <c r="S3098" s="985"/>
      <c r="T3098" s="985"/>
      <c r="U3098" s="985"/>
      <c r="V3098" s="985"/>
      <c r="W3098" s="985"/>
    </row>
    <row r="3099" ht="22.5" hidden="1" customHeight="1">
      <c r="B3099" s="992"/>
      <c r="C3099" s="992"/>
      <c r="D3099" s="1004">
        <f>sumif('الواردات'!H:H,A3099,'الواردات'!L:L)</f>
        <v>0</v>
      </c>
      <c r="E3099" s="999"/>
      <c r="F3099" s="999"/>
      <c r="H3099" s="985"/>
      <c r="I3099" s="985"/>
      <c r="J3099" s="985"/>
      <c r="K3099" s="985"/>
      <c r="L3099" s="985"/>
      <c r="M3099" s="985"/>
      <c r="N3099" s="985"/>
      <c r="P3099" s="985"/>
      <c r="Q3099" s="985"/>
      <c r="R3099" s="985"/>
      <c r="S3099" s="985"/>
      <c r="T3099" s="985"/>
      <c r="U3099" s="985"/>
      <c r="V3099" s="985"/>
      <c r="W3099" s="985"/>
    </row>
    <row r="3100" ht="22.5" hidden="1" customHeight="1">
      <c r="B3100" s="992"/>
      <c r="C3100" s="992"/>
      <c r="D3100" s="1004">
        <f>sumif('الواردات'!H:H,A3100,'الواردات'!L:L)</f>
        <v>0</v>
      </c>
      <c r="E3100" s="999"/>
      <c r="F3100" s="999"/>
      <c r="H3100" s="985"/>
      <c r="I3100" s="985"/>
      <c r="J3100" s="985"/>
      <c r="K3100" s="985"/>
      <c r="L3100" s="985"/>
      <c r="M3100" s="985"/>
      <c r="N3100" s="985"/>
      <c r="P3100" s="985"/>
      <c r="Q3100" s="985"/>
      <c r="R3100" s="985"/>
      <c r="S3100" s="985"/>
      <c r="T3100" s="985"/>
      <c r="U3100" s="985"/>
      <c r="V3100" s="985"/>
      <c r="W3100" s="985"/>
    </row>
    <row r="3101" ht="22.5" hidden="1" customHeight="1">
      <c r="B3101" s="992"/>
      <c r="C3101" s="992"/>
      <c r="D3101" s="1004">
        <f>sumif('الواردات'!H:H,A3101,'الواردات'!L:L)</f>
        <v>0</v>
      </c>
      <c r="E3101" s="999"/>
      <c r="F3101" s="999"/>
      <c r="H3101" s="985"/>
      <c r="I3101" s="985"/>
      <c r="J3101" s="985"/>
      <c r="K3101" s="985"/>
      <c r="L3101" s="985"/>
      <c r="M3101" s="985"/>
      <c r="N3101" s="985"/>
      <c r="P3101" s="985"/>
      <c r="Q3101" s="985"/>
      <c r="R3101" s="985"/>
      <c r="S3101" s="985"/>
      <c r="T3101" s="985"/>
      <c r="U3101" s="985"/>
      <c r="V3101" s="985"/>
      <c r="W3101" s="985"/>
    </row>
    <row r="3102" ht="22.5" hidden="1" customHeight="1">
      <c r="B3102" s="992"/>
      <c r="C3102" s="992"/>
      <c r="D3102" s="1004">
        <f>sumif('الواردات'!H:H,A3102,'الواردات'!L:L)</f>
        <v>0</v>
      </c>
      <c r="E3102" s="999"/>
      <c r="F3102" s="999"/>
      <c r="H3102" s="985"/>
      <c r="I3102" s="985"/>
      <c r="J3102" s="985"/>
      <c r="K3102" s="985"/>
      <c r="L3102" s="985"/>
      <c r="M3102" s="985"/>
      <c r="N3102" s="985"/>
      <c r="P3102" s="985"/>
      <c r="Q3102" s="985"/>
      <c r="R3102" s="985"/>
      <c r="S3102" s="985"/>
      <c r="T3102" s="985"/>
      <c r="U3102" s="985"/>
      <c r="V3102" s="985"/>
      <c r="W3102" s="985"/>
    </row>
    <row r="3103" ht="22.5" hidden="1" customHeight="1">
      <c r="B3103" s="992"/>
      <c r="C3103" s="992"/>
      <c r="D3103" s="1004">
        <f>sumif('الواردات'!H:H,A3103,'الواردات'!L:L)</f>
        <v>0</v>
      </c>
      <c r="E3103" s="999"/>
      <c r="F3103" s="999"/>
      <c r="H3103" s="985"/>
      <c r="I3103" s="985"/>
      <c r="J3103" s="985"/>
      <c r="K3103" s="985"/>
      <c r="L3103" s="985"/>
      <c r="M3103" s="985"/>
      <c r="N3103" s="985"/>
      <c r="P3103" s="985"/>
      <c r="Q3103" s="985"/>
      <c r="R3103" s="985"/>
      <c r="S3103" s="985"/>
      <c r="T3103" s="985"/>
      <c r="U3103" s="985"/>
      <c r="V3103" s="985"/>
      <c r="W3103" s="985"/>
    </row>
    <row r="3104" ht="22.5" hidden="1" customHeight="1">
      <c r="B3104" s="992"/>
      <c r="C3104" s="992"/>
      <c r="D3104" s="1004">
        <f>sumif('الواردات'!H:H,A3104,'الواردات'!L:L)</f>
        <v>0</v>
      </c>
      <c r="E3104" s="999"/>
      <c r="F3104" s="999"/>
      <c r="H3104" s="985"/>
      <c r="I3104" s="985"/>
      <c r="J3104" s="985"/>
      <c r="K3104" s="985"/>
      <c r="L3104" s="985"/>
      <c r="M3104" s="985"/>
      <c r="N3104" s="985"/>
      <c r="P3104" s="985"/>
      <c r="Q3104" s="985"/>
      <c r="R3104" s="985"/>
      <c r="S3104" s="985"/>
      <c r="T3104" s="985"/>
      <c r="U3104" s="985"/>
      <c r="V3104" s="985"/>
      <c r="W3104" s="985"/>
    </row>
    <row r="3105" ht="22.5" hidden="1" customHeight="1">
      <c r="B3105" s="992"/>
      <c r="C3105" s="992"/>
      <c r="D3105" s="1004">
        <f>sumif('الواردات'!H:H,A3105,'الواردات'!L:L)</f>
        <v>0</v>
      </c>
      <c r="E3105" s="999"/>
      <c r="F3105" s="999"/>
      <c r="H3105" s="985"/>
      <c r="I3105" s="985"/>
      <c r="J3105" s="985"/>
      <c r="K3105" s="985"/>
      <c r="L3105" s="985"/>
      <c r="M3105" s="985"/>
      <c r="N3105" s="985"/>
      <c r="P3105" s="985"/>
      <c r="Q3105" s="985"/>
      <c r="R3105" s="985"/>
      <c r="S3105" s="985"/>
      <c r="T3105" s="985"/>
      <c r="U3105" s="985"/>
      <c r="V3105" s="985"/>
      <c r="W3105" s="985"/>
    </row>
    <row r="3106" ht="22.5" hidden="1" customHeight="1">
      <c r="B3106" s="992"/>
      <c r="C3106" s="992"/>
      <c r="D3106" s="1004">
        <f>sumif('الواردات'!H:H,A3106,'الواردات'!L:L)</f>
        <v>0</v>
      </c>
      <c r="E3106" s="999"/>
      <c r="F3106" s="999"/>
      <c r="H3106" s="985"/>
      <c r="I3106" s="985"/>
      <c r="J3106" s="985"/>
      <c r="K3106" s="985"/>
      <c r="L3106" s="985"/>
      <c r="M3106" s="985"/>
      <c r="N3106" s="985"/>
      <c r="P3106" s="985"/>
      <c r="Q3106" s="985"/>
      <c r="R3106" s="985"/>
      <c r="S3106" s="985"/>
      <c r="T3106" s="985"/>
      <c r="U3106" s="985"/>
      <c r="V3106" s="985"/>
      <c r="W3106" s="985"/>
    </row>
    <row r="3107" ht="22.5" hidden="1" customHeight="1">
      <c r="B3107" s="992"/>
      <c r="C3107" s="992"/>
      <c r="D3107" s="1004">
        <f>sumif('الواردات'!H:H,A3107,'الواردات'!L:L)</f>
        <v>0</v>
      </c>
      <c r="E3107" s="999"/>
      <c r="F3107" s="999"/>
      <c r="H3107" s="985"/>
      <c r="I3107" s="985"/>
      <c r="J3107" s="985"/>
      <c r="K3107" s="985"/>
      <c r="L3107" s="985"/>
      <c r="M3107" s="985"/>
      <c r="N3107" s="985"/>
      <c r="P3107" s="985"/>
      <c r="Q3107" s="985"/>
      <c r="R3107" s="985"/>
      <c r="S3107" s="985"/>
      <c r="T3107" s="985"/>
      <c r="U3107" s="985"/>
      <c r="V3107" s="985"/>
      <c r="W3107" s="985"/>
    </row>
    <row r="3108" ht="22.5" hidden="1" customHeight="1">
      <c r="B3108" s="992"/>
      <c r="C3108" s="992"/>
      <c r="D3108" s="1004">
        <f>sumif('الواردات'!H:H,A3108,'الواردات'!L:L)</f>
        <v>0</v>
      </c>
      <c r="E3108" s="999"/>
      <c r="F3108" s="999"/>
      <c r="H3108" s="985"/>
      <c r="I3108" s="985"/>
      <c r="J3108" s="985"/>
      <c r="K3108" s="985"/>
      <c r="L3108" s="985"/>
      <c r="M3108" s="985"/>
      <c r="N3108" s="985"/>
      <c r="P3108" s="985"/>
      <c r="Q3108" s="985"/>
      <c r="R3108" s="985"/>
      <c r="S3108" s="985"/>
      <c r="T3108" s="985"/>
      <c r="U3108" s="985"/>
      <c r="V3108" s="985"/>
      <c r="W3108" s="985"/>
    </row>
    <row r="3109" ht="22.5" hidden="1" customHeight="1">
      <c r="B3109" s="992"/>
      <c r="C3109" s="992"/>
      <c r="D3109" s="1004">
        <f>sumif('الواردات'!H:H,A3109,'الواردات'!L:L)</f>
        <v>0</v>
      </c>
      <c r="E3109" s="999"/>
      <c r="F3109" s="999"/>
      <c r="H3109" s="985"/>
      <c r="I3109" s="985"/>
      <c r="J3109" s="985"/>
      <c r="K3109" s="985"/>
      <c r="L3109" s="985"/>
      <c r="M3109" s="985"/>
      <c r="N3109" s="985"/>
      <c r="P3109" s="985"/>
      <c r="Q3109" s="985"/>
      <c r="R3109" s="985"/>
      <c r="S3109" s="985"/>
      <c r="T3109" s="985"/>
      <c r="U3109" s="985"/>
      <c r="V3109" s="985"/>
      <c r="W3109" s="985"/>
    </row>
    <row r="3110" ht="22.5" hidden="1" customHeight="1">
      <c r="B3110" s="992"/>
      <c r="C3110" s="992"/>
      <c r="D3110" s="1004">
        <f>sumif('الواردات'!H:H,A3110,'الواردات'!L:L)</f>
        <v>0</v>
      </c>
      <c r="E3110" s="999"/>
      <c r="F3110" s="999"/>
      <c r="H3110" s="985"/>
      <c r="I3110" s="985"/>
      <c r="J3110" s="985"/>
      <c r="K3110" s="985"/>
      <c r="L3110" s="985"/>
      <c r="M3110" s="985"/>
      <c r="N3110" s="985"/>
      <c r="P3110" s="985"/>
      <c r="Q3110" s="985"/>
      <c r="R3110" s="985"/>
      <c r="S3110" s="985"/>
      <c r="T3110" s="985"/>
      <c r="U3110" s="985"/>
      <c r="V3110" s="985"/>
      <c r="W3110" s="985"/>
    </row>
    <row r="3111" ht="22.5" hidden="1" customHeight="1">
      <c r="B3111" s="992"/>
      <c r="C3111" s="992"/>
      <c r="D3111" s="1004">
        <f>sumif('الواردات'!H:H,A3111,'الواردات'!L:L)</f>
        <v>0</v>
      </c>
      <c r="E3111" s="999"/>
      <c r="F3111" s="999"/>
      <c r="H3111" s="985"/>
      <c r="I3111" s="985"/>
      <c r="J3111" s="985"/>
      <c r="K3111" s="985"/>
      <c r="L3111" s="985"/>
      <c r="M3111" s="985"/>
      <c r="N3111" s="985"/>
      <c r="P3111" s="985"/>
      <c r="Q3111" s="985"/>
      <c r="R3111" s="985"/>
      <c r="S3111" s="985"/>
      <c r="T3111" s="985"/>
      <c r="U3111" s="985"/>
      <c r="V3111" s="985"/>
      <c r="W3111" s="985"/>
    </row>
    <row r="3112" ht="22.5" hidden="1" customHeight="1">
      <c r="B3112" s="992"/>
      <c r="C3112" s="992"/>
      <c r="D3112" s="1004">
        <f>sumif('الواردات'!H:H,A3112,'الواردات'!L:L)</f>
        <v>0</v>
      </c>
      <c r="E3112" s="999"/>
      <c r="F3112" s="999"/>
      <c r="H3112" s="985"/>
      <c r="I3112" s="985"/>
      <c r="J3112" s="985"/>
      <c r="K3112" s="985"/>
      <c r="L3112" s="985"/>
      <c r="M3112" s="985"/>
      <c r="N3112" s="985"/>
      <c r="P3112" s="985"/>
      <c r="Q3112" s="985"/>
      <c r="R3112" s="985"/>
      <c r="S3112" s="985"/>
      <c r="T3112" s="985"/>
      <c r="U3112" s="985"/>
      <c r="V3112" s="985"/>
      <c r="W3112" s="985"/>
    </row>
    <row r="3113" ht="22.5" hidden="1" customHeight="1">
      <c r="B3113" s="992"/>
      <c r="C3113" s="992"/>
      <c r="D3113" s="1004">
        <f>sumif('الواردات'!H:H,A3113,'الواردات'!L:L)</f>
        <v>0</v>
      </c>
      <c r="E3113" s="999"/>
      <c r="F3113" s="999"/>
      <c r="H3113" s="985"/>
      <c r="I3113" s="985"/>
      <c r="J3113" s="985"/>
      <c r="K3113" s="985"/>
      <c r="L3113" s="985"/>
      <c r="M3113" s="985"/>
      <c r="N3113" s="985"/>
      <c r="P3113" s="985"/>
      <c r="Q3113" s="985"/>
      <c r="R3113" s="985"/>
      <c r="S3113" s="985"/>
      <c r="T3113" s="985"/>
      <c r="U3113" s="985"/>
      <c r="V3113" s="985"/>
      <c r="W3113" s="985"/>
    </row>
    <row r="3114" ht="22.5" hidden="1" customHeight="1">
      <c r="B3114" s="992"/>
      <c r="C3114" s="992"/>
      <c r="D3114" s="1004">
        <f>sumif('الواردات'!H:H,A3114,'الواردات'!L:L)</f>
        <v>0</v>
      </c>
      <c r="E3114" s="999"/>
      <c r="F3114" s="999"/>
      <c r="H3114" s="985"/>
      <c r="I3114" s="985"/>
      <c r="J3114" s="985"/>
      <c r="K3114" s="985"/>
      <c r="L3114" s="985"/>
      <c r="M3114" s="985"/>
      <c r="N3114" s="985"/>
      <c r="P3114" s="985"/>
      <c r="Q3114" s="985"/>
      <c r="R3114" s="985"/>
      <c r="S3114" s="985"/>
      <c r="T3114" s="985"/>
      <c r="U3114" s="985"/>
      <c r="V3114" s="985"/>
      <c r="W3114" s="985"/>
    </row>
    <row r="3115" ht="22.5" hidden="1" customHeight="1">
      <c r="B3115" s="992"/>
      <c r="C3115" s="992"/>
      <c r="D3115" s="1004">
        <f>sumif('الواردات'!H:H,A3115,'الواردات'!L:L)</f>
        <v>0</v>
      </c>
      <c r="E3115" s="999"/>
      <c r="F3115" s="999"/>
      <c r="H3115" s="985"/>
      <c r="I3115" s="985"/>
      <c r="J3115" s="985"/>
      <c r="K3115" s="985"/>
      <c r="L3115" s="985"/>
      <c r="M3115" s="985"/>
      <c r="N3115" s="985"/>
      <c r="P3115" s="985"/>
      <c r="Q3115" s="985"/>
      <c r="R3115" s="985"/>
      <c r="S3115" s="985"/>
      <c r="T3115" s="985"/>
      <c r="U3115" s="985"/>
      <c r="V3115" s="985"/>
      <c r="W3115" s="985"/>
    </row>
    <row r="3116" ht="22.5" hidden="1" customHeight="1">
      <c r="B3116" s="992"/>
      <c r="C3116" s="992"/>
      <c r="D3116" s="1004">
        <f>sumif('الواردات'!H:H,A3116,'الواردات'!L:L)</f>
        <v>0</v>
      </c>
      <c r="E3116" s="999"/>
      <c r="F3116" s="999"/>
      <c r="H3116" s="985"/>
      <c r="I3116" s="985"/>
      <c r="J3116" s="985"/>
      <c r="K3116" s="985"/>
      <c r="L3116" s="985"/>
      <c r="M3116" s="985"/>
      <c r="N3116" s="985"/>
      <c r="P3116" s="985"/>
      <c r="Q3116" s="985"/>
      <c r="R3116" s="985"/>
      <c r="S3116" s="985"/>
      <c r="T3116" s="985"/>
      <c r="U3116" s="985"/>
      <c r="V3116" s="985"/>
      <c r="W3116" s="985"/>
    </row>
    <row r="3117" ht="22.5" hidden="1" customHeight="1">
      <c r="B3117" s="992"/>
      <c r="C3117" s="992"/>
      <c r="D3117" s="1004">
        <f>sumif('الواردات'!H:H,A3117,'الواردات'!L:L)</f>
        <v>0</v>
      </c>
      <c r="E3117" s="999"/>
      <c r="F3117" s="999"/>
      <c r="H3117" s="985"/>
      <c r="I3117" s="985"/>
      <c r="J3117" s="985"/>
      <c r="K3117" s="985"/>
      <c r="L3117" s="985"/>
      <c r="M3117" s="985"/>
      <c r="N3117" s="985"/>
      <c r="P3117" s="985"/>
      <c r="Q3117" s="985"/>
      <c r="R3117" s="985"/>
      <c r="S3117" s="985"/>
      <c r="T3117" s="985"/>
      <c r="U3117" s="985"/>
      <c r="V3117" s="985"/>
      <c r="W3117" s="985"/>
    </row>
    <row r="3118" ht="22.5" hidden="1" customHeight="1">
      <c r="B3118" s="992"/>
      <c r="C3118" s="992"/>
      <c r="D3118" s="1004">
        <f>sumif('الواردات'!H:H,A3118,'الواردات'!L:L)</f>
        <v>0</v>
      </c>
      <c r="E3118" s="999"/>
      <c r="F3118" s="999"/>
      <c r="H3118" s="985"/>
      <c r="I3118" s="985"/>
      <c r="J3118" s="985"/>
      <c r="K3118" s="985"/>
      <c r="L3118" s="985"/>
      <c r="M3118" s="985"/>
      <c r="N3118" s="985"/>
      <c r="P3118" s="985"/>
      <c r="Q3118" s="985"/>
      <c r="R3118" s="985"/>
      <c r="S3118" s="985"/>
      <c r="T3118" s="985"/>
      <c r="U3118" s="985"/>
      <c r="V3118" s="985"/>
      <c r="W3118" s="985"/>
    </row>
    <row r="3119" ht="22.5" hidden="1" customHeight="1">
      <c r="B3119" s="992"/>
      <c r="C3119" s="992"/>
      <c r="D3119" s="1004">
        <f>sumif('الواردات'!H:H,A3119,'الواردات'!L:L)</f>
        <v>0</v>
      </c>
      <c r="E3119" s="999"/>
      <c r="F3119" s="999"/>
      <c r="H3119" s="985"/>
      <c r="I3119" s="985"/>
      <c r="J3119" s="985"/>
      <c r="K3119" s="985"/>
      <c r="L3119" s="985"/>
      <c r="M3119" s="985"/>
      <c r="N3119" s="985"/>
      <c r="P3119" s="985"/>
      <c r="Q3119" s="985"/>
      <c r="R3119" s="985"/>
      <c r="S3119" s="985"/>
      <c r="T3119" s="985"/>
      <c r="U3119" s="985"/>
      <c r="V3119" s="985"/>
      <c r="W3119" s="985"/>
    </row>
    <row r="3120" ht="22.5" hidden="1" customHeight="1">
      <c r="B3120" s="992"/>
      <c r="C3120" s="992"/>
      <c r="D3120" s="1004">
        <f>sumif('الواردات'!H:H,A3120,'الواردات'!L:L)</f>
        <v>0</v>
      </c>
      <c r="E3120" s="999"/>
      <c r="F3120" s="999"/>
      <c r="H3120" s="985"/>
      <c r="I3120" s="985"/>
      <c r="J3120" s="985"/>
      <c r="K3120" s="985"/>
      <c r="L3120" s="985"/>
      <c r="M3120" s="985"/>
      <c r="N3120" s="985"/>
      <c r="P3120" s="985"/>
      <c r="Q3120" s="985"/>
      <c r="R3120" s="985"/>
      <c r="S3120" s="985"/>
      <c r="T3120" s="985"/>
      <c r="U3120" s="985"/>
      <c r="V3120" s="985"/>
      <c r="W3120" s="985"/>
    </row>
    <row r="3121" ht="22.5" hidden="1" customHeight="1">
      <c r="B3121" s="992"/>
      <c r="C3121" s="992"/>
      <c r="D3121" s="1004">
        <f>sumif('الواردات'!H:H,A3121,'الواردات'!L:L)</f>
        <v>0</v>
      </c>
      <c r="E3121" s="999"/>
      <c r="F3121" s="999"/>
      <c r="H3121" s="985"/>
      <c r="I3121" s="985"/>
      <c r="J3121" s="985"/>
      <c r="K3121" s="985"/>
      <c r="L3121" s="985"/>
      <c r="M3121" s="985"/>
      <c r="N3121" s="985"/>
      <c r="P3121" s="985"/>
      <c r="Q3121" s="985"/>
      <c r="R3121" s="985"/>
      <c r="S3121" s="985"/>
      <c r="T3121" s="985"/>
      <c r="U3121" s="985"/>
      <c r="V3121" s="985"/>
      <c r="W3121" s="985"/>
    </row>
    <row r="3122" ht="22.5" hidden="1" customHeight="1">
      <c r="B3122" s="992"/>
      <c r="C3122" s="992"/>
      <c r="D3122" s="1004">
        <f>sumif('الواردات'!H:H,A3122,'الواردات'!L:L)</f>
        <v>0</v>
      </c>
      <c r="E3122" s="999"/>
      <c r="F3122" s="999"/>
      <c r="H3122" s="985"/>
      <c r="I3122" s="985"/>
      <c r="J3122" s="985"/>
      <c r="K3122" s="985"/>
      <c r="L3122" s="985"/>
      <c r="M3122" s="985"/>
      <c r="N3122" s="985"/>
      <c r="P3122" s="985"/>
      <c r="Q3122" s="985"/>
      <c r="R3122" s="985"/>
      <c r="S3122" s="985"/>
      <c r="T3122" s="985"/>
      <c r="U3122" s="985"/>
      <c r="V3122" s="985"/>
      <c r="W3122" s="985"/>
    </row>
    <row r="3123" ht="22.5" hidden="1" customHeight="1">
      <c r="B3123" s="992"/>
      <c r="C3123" s="992"/>
      <c r="D3123" s="1004">
        <f>sumif('الواردات'!H:H,A3123,'الواردات'!L:L)</f>
        <v>0</v>
      </c>
      <c r="E3123" s="999"/>
      <c r="F3123" s="999"/>
      <c r="H3123" s="985"/>
      <c r="I3123" s="985"/>
      <c r="J3123" s="985"/>
      <c r="K3123" s="985"/>
      <c r="L3123" s="985"/>
      <c r="M3123" s="985"/>
      <c r="N3123" s="985"/>
      <c r="P3123" s="985"/>
      <c r="Q3123" s="985"/>
      <c r="R3123" s="985"/>
      <c r="S3123" s="985"/>
      <c r="T3123" s="985"/>
      <c r="U3123" s="985"/>
      <c r="V3123" s="985"/>
      <c r="W3123" s="985"/>
    </row>
    <row r="3124" ht="22.5" hidden="1" customHeight="1">
      <c r="B3124" s="992"/>
      <c r="C3124" s="992"/>
      <c r="D3124" s="1004">
        <f>sumif('الواردات'!H:H,A3124,'الواردات'!L:L)</f>
        <v>0</v>
      </c>
      <c r="E3124" s="999"/>
      <c r="F3124" s="999"/>
      <c r="H3124" s="985"/>
      <c r="I3124" s="985"/>
      <c r="J3124" s="985"/>
      <c r="K3124" s="985"/>
      <c r="L3124" s="985"/>
      <c r="M3124" s="985"/>
      <c r="N3124" s="985"/>
      <c r="P3124" s="985"/>
      <c r="Q3124" s="985"/>
      <c r="R3124" s="985"/>
      <c r="S3124" s="985"/>
      <c r="T3124" s="985"/>
      <c r="U3124" s="985"/>
      <c r="V3124" s="985"/>
      <c r="W3124" s="985"/>
    </row>
    <row r="3125" ht="22.5" hidden="1" customHeight="1">
      <c r="B3125" s="992"/>
      <c r="C3125" s="992"/>
      <c r="D3125" s="1004">
        <f>sumif('الواردات'!H:H,A3125,'الواردات'!L:L)</f>
        <v>0</v>
      </c>
      <c r="E3125" s="999"/>
      <c r="F3125" s="999"/>
      <c r="H3125" s="985"/>
      <c r="I3125" s="985"/>
      <c r="J3125" s="985"/>
      <c r="K3125" s="985"/>
      <c r="L3125" s="985"/>
      <c r="M3125" s="985"/>
      <c r="N3125" s="985"/>
      <c r="P3125" s="985"/>
      <c r="Q3125" s="985"/>
      <c r="R3125" s="985"/>
      <c r="S3125" s="985"/>
      <c r="T3125" s="985"/>
      <c r="U3125" s="985"/>
      <c r="V3125" s="985"/>
      <c r="W3125" s="985"/>
    </row>
    <row r="3126" ht="22.5" hidden="1" customHeight="1">
      <c r="B3126" s="992"/>
      <c r="C3126" s="992"/>
      <c r="D3126" s="1004">
        <f>sumif('الواردات'!H:H,A3126,'الواردات'!L:L)</f>
        <v>0</v>
      </c>
      <c r="E3126" s="999"/>
      <c r="F3126" s="999"/>
      <c r="H3126" s="985"/>
      <c r="I3126" s="985"/>
      <c r="J3126" s="985"/>
      <c r="K3126" s="985"/>
      <c r="L3126" s="985"/>
      <c r="M3126" s="985"/>
      <c r="N3126" s="985"/>
      <c r="P3126" s="985"/>
      <c r="Q3126" s="985"/>
      <c r="R3126" s="985"/>
      <c r="S3126" s="985"/>
      <c r="T3126" s="985"/>
      <c r="U3126" s="985"/>
      <c r="V3126" s="985"/>
      <c r="W3126" s="985"/>
    </row>
    <row r="3127" ht="22.5" hidden="1" customHeight="1">
      <c r="B3127" s="992"/>
      <c r="C3127" s="992"/>
      <c r="D3127" s="1004">
        <f>sumif('الواردات'!H:H,A3127,'الواردات'!L:L)</f>
        <v>0</v>
      </c>
      <c r="E3127" s="999"/>
      <c r="F3127" s="999"/>
      <c r="H3127" s="985"/>
      <c r="I3127" s="985"/>
      <c r="J3127" s="985"/>
      <c r="K3127" s="985"/>
      <c r="L3127" s="985"/>
      <c r="M3127" s="985"/>
      <c r="N3127" s="985"/>
      <c r="P3127" s="985"/>
      <c r="Q3127" s="985"/>
      <c r="R3127" s="985"/>
      <c r="S3127" s="985"/>
      <c r="T3127" s="985"/>
      <c r="U3127" s="985"/>
      <c r="V3127" s="985"/>
      <c r="W3127" s="985"/>
    </row>
    <row r="3128" ht="22.5" hidden="1" customHeight="1">
      <c r="B3128" s="992"/>
      <c r="C3128" s="992"/>
      <c r="D3128" s="1004">
        <f>sumif('الواردات'!H:H,A3128,'الواردات'!L:L)</f>
        <v>0</v>
      </c>
      <c r="E3128" s="999"/>
      <c r="F3128" s="999"/>
      <c r="H3128" s="985"/>
      <c r="I3128" s="985"/>
      <c r="J3128" s="985"/>
      <c r="K3128" s="985"/>
      <c r="L3128" s="985"/>
      <c r="M3128" s="985"/>
      <c r="N3128" s="985"/>
      <c r="P3128" s="985"/>
      <c r="Q3128" s="985"/>
      <c r="R3128" s="985"/>
      <c r="S3128" s="985"/>
      <c r="T3128" s="985"/>
      <c r="U3128" s="985"/>
      <c r="V3128" s="985"/>
      <c r="W3128" s="985"/>
    </row>
    <row r="3129" ht="22.5" hidden="1" customHeight="1">
      <c r="B3129" s="992"/>
      <c r="C3129" s="992"/>
      <c r="D3129" s="1004">
        <f>sumif('الواردات'!H:H,A3129,'الواردات'!L:L)</f>
        <v>0</v>
      </c>
      <c r="E3129" s="999"/>
      <c r="F3129" s="999"/>
      <c r="H3129" s="985"/>
      <c r="I3129" s="985"/>
      <c r="J3129" s="985"/>
      <c r="K3129" s="985"/>
      <c r="L3129" s="985"/>
      <c r="M3129" s="985"/>
      <c r="N3129" s="985"/>
      <c r="P3129" s="985"/>
      <c r="Q3129" s="985"/>
      <c r="R3129" s="985"/>
      <c r="S3129" s="985"/>
      <c r="T3129" s="985"/>
      <c r="U3129" s="985"/>
      <c r="V3129" s="985"/>
      <c r="W3129" s="985"/>
    </row>
    <row r="3130" ht="22.5" hidden="1" customHeight="1">
      <c r="B3130" s="992"/>
      <c r="C3130" s="992"/>
      <c r="D3130" s="1004">
        <f>sumif('الواردات'!H:H,A3130,'الواردات'!L:L)</f>
        <v>0</v>
      </c>
      <c r="E3130" s="999"/>
      <c r="F3130" s="999"/>
      <c r="H3130" s="985"/>
      <c r="I3130" s="985"/>
      <c r="J3130" s="985"/>
      <c r="K3130" s="985"/>
      <c r="L3130" s="985"/>
      <c r="M3130" s="985"/>
      <c r="N3130" s="985"/>
      <c r="P3130" s="985"/>
      <c r="Q3130" s="985"/>
      <c r="R3130" s="985"/>
      <c r="S3130" s="985"/>
      <c r="T3130" s="985"/>
      <c r="U3130" s="985"/>
      <c r="V3130" s="985"/>
      <c r="W3130" s="985"/>
    </row>
    <row r="3131" ht="22.5" hidden="1" customHeight="1">
      <c r="B3131" s="992"/>
      <c r="C3131" s="992"/>
      <c r="D3131" s="1004">
        <f>sumif('الواردات'!H:H,A3131,'الواردات'!L:L)</f>
        <v>0</v>
      </c>
      <c r="E3131" s="999"/>
      <c r="F3131" s="999"/>
      <c r="H3131" s="985"/>
      <c r="I3131" s="985"/>
      <c r="J3131" s="985"/>
      <c r="K3131" s="985"/>
      <c r="L3131" s="985"/>
      <c r="M3131" s="985"/>
      <c r="N3131" s="985"/>
      <c r="P3131" s="985"/>
      <c r="Q3131" s="985"/>
      <c r="R3131" s="985"/>
      <c r="S3131" s="985"/>
      <c r="T3131" s="985"/>
      <c r="U3131" s="985"/>
      <c r="V3131" s="985"/>
      <c r="W3131" s="985"/>
    </row>
    <row r="3132" ht="22.5" hidden="1" customHeight="1">
      <c r="B3132" s="992"/>
      <c r="C3132" s="992"/>
      <c r="D3132" s="1004">
        <f>sumif('الواردات'!H:H,A3132,'الواردات'!L:L)</f>
        <v>0</v>
      </c>
      <c r="E3132" s="999"/>
      <c r="F3132" s="999"/>
      <c r="H3132" s="985"/>
      <c r="I3132" s="985"/>
      <c r="J3132" s="985"/>
      <c r="K3132" s="985"/>
      <c r="L3132" s="985"/>
      <c r="M3132" s="985"/>
      <c r="N3132" s="985"/>
      <c r="P3132" s="985"/>
      <c r="Q3132" s="985"/>
      <c r="R3132" s="985"/>
      <c r="S3132" s="985"/>
      <c r="T3132" s="985"/>
      <c r="U3132" s="985"/>
      <c r="V3132" s="985"/>
      <c r="W3132" s="985"/>
    </row>
    <row r="3133" ht="22.5" hidden="1" customHeight="1">
      <c r="B3133" s="992"/>
      <c r="C3133" s="992"/>
      <c r="D3133" s="1004">
        <f>sumif('الواردات'!H:H,A3133,'الواردات'!L:L)</f>
        <v>0</v>
      </c>
      <c r="E3133" s="999"/>
      <c r="F3133" s="999"/>
      <c r="H3133" s="985"/>
      <c r="I3133" s="985"/>
      <c r="J3133" s="985"/>
      <c r="K3133" s="985"/>
      <c r="L3133" s="985"/>
      <c r="M3133" s="985"/>
      <c r="N3133" s="985"/>
      <c r="P3133" s="985"/>
      <c r="Q3133" s="985"/>
      <c r="R3133" s="985"/>
      <c r="S3133" s="985"/>
      <c r="T3133" s="985"/>
      <c r="U3133" s="985"/>
      <c r="V3133" s="985"/>
      <c r="W3133" s="985"/>
    </row>
    <row r="3134" ht="22.5" hidden="1" customHeight="1">
      <c r="B3134" s="992"/>
      <c r="C3134" s="992"/>
      <c r="D3134" s="1004">
        <f>sumif('الواردات'!H:H,A3134,'الواردات'!L:L)</f>
        <v>0</v>
      </c>
      <c r="E3134" s="999"/>
      <c r="F3134" s="999"/>
      <c r="H3134" s="985"/>
      <c r="I3134" s="985"/>
      <c r="J3134" s="985"/>
      <c r="K3134" s="985"/>
      <c r="L3134" s="985"/>
      <c r="M3134" s="985"/>
      <c r="N3134" s="985"/>
      <c r="P3134" s="985"/>
      <c r="Q3134" s="985"/>
      <c r="R3134" s="985"/>
      <c r="S3134" s="985"/>
      <c r="T3134" s="985"/>
      <c r="U3134" s="985"/>
      <c r="V3134" s="985"/>
      <c r="W3134" s="985"/>
    </row>
    <row r="3135" ht="22.5" hidden="1" customHeight="1">
      <c r="B3135" s="992"/>
      <c r="C3135" s="992"/>
      <c r="D3135" s="1004">
        <f>sumif('الواردات'!H:H,A3135,'الواردات'!L:L)</f>
        <v>0</v>
      </c>
      <c r="E3135" s="999"/>
      <c r="F3135" s="999"/>
      <c r="H3135" s="985"/>
      <c r="I3135" s="985"/>
      <c r="J3135" s="985"/>
      <c r="K3135" s="985"/>
      <c r="L3135" s="985"/>
      <c r="M3135" s="985"/>
      <c r="N3135" s="985"/>
      <c r="P3135" s="985"/>
      <c r="Q3135" s="985"/>
      <c r="R3135" s="985"/>
      <c r="S3135" s="985"/>
      <c r="T3135" s="985"/>
      <c r="U3135" s="985"/>
      <c r="V3135" s="985"/>
      <c r="W3135" s="985"/>
    </row>
    <row r="3136" ht="22.5" hidden="1" customHeight="1">
      <c r="B3136" s="992"/>
      <c r="C3136" s="992"/>
      <c r="D3136" s="1004">
        <f>sumif('الواردات'!H:H,A3136,'الواردات'!L:L)</f>
        <v>0</v>
      </c>
      <c r="E3136" s="999"/>
      <c r="F3136" s="999"/>
      <c r="H3136" s="985"/>
      <c r="I3136" s="985"/>
      <c r="J3136" s="985"/>
      <c r="K3136" s="985"/>
      <c r="L3136" s="985"/>
      <c r="M3136" s="985"/>
      <c r="N3136" s="985"/>
      <c r="P3136" s="985"/>
      <c r="Q3136" s="985"/>
      <c r="R3136" s="985"/>
      <c r="S3136" s="985"/>
      <c r="T3136" s="985"/>
      <c r="U3136" s="985"/>
      <c r="V3136" s="985"/>
      <c r="W3136" s="985"/>
    </row>
    <row r="3137" ht="22.5" hidden="1" customHeight="1">
      <c r="B3137" s="992"/>
      <c r="C3137" s="992"/>
      <c r="D3137" s="1004">
        <f>sumif('الواردات'!H:H,A3137,'الواردات'!L:L)</f>
        <v>0</v>
      </c>
      <c r="E3137" s="999"/>
      <c r="F3137" s="999"/>
      <c r="H3137" s="985"/>
      <c r="I3137" s="985"/>
      <c r="J3137" s="985"/>
      <c r="K3137" s="985"/>
      <c r="L3137" s="985"/>
      <c r="M3137" s="985"/>
      <c r="N3137" s="985"/>
      <c r="P3137" s="985"/>
      <c r="Q3137" s="985"/>
      <c r="R3137" s="985"/>
      <c r="S3137" s="985"/>
      <c r="T3137" s="985"/>
      <c r="U3137" s="985"/>
      <c r="V3137" s="985"/>
      <c r="W3137" s="985"/>
    </row>
    <row r="3138" ht="22.5" hidden="1" customHeight="1">
      <c r="B3138" s="992"/>
      <c r="C3138" s="992"/>
      <c r="D3138" s="1004">
        <f>sumif('الواردات'!H:H,A3138,'الواردات'!L:L)</f>
        <v>0</v>
      </c>
      <c r="E3138" s="999"/>
      <c r="F3138" s="999"/>
      <c r="H3138" s="985"/>
      <c r="I3138" s="985"/>
      <c r="J3138" s="985"/>
      <c r="K3138" s="985"/>
      <c r="L3138" s="985"/>
      <c r="M3138" s="985"/>
      <c r="N3138" s="985"/>
      <c r="P3138" s="985"/>
      <c r="Q3138" s="985"/>
      <c r="R3138" s="985"/>
      <c r="S3138" s="985"/>
      <c r="T3138" s="985"/>
      <c r="U3138" s="985"/>
      <c r="V3138" s="985"/>
      <c r="W3138" s="985"/>
    </row>
    <row r="3139" ht="22.5" hidden="1" customHeight="1">
      <c r="B3139" s="992"/>
      <c r="C3139" s="992"/>
      <c r="D3139" s="1004">
        <f>sumif('الواردات'!H:H,A3139,'الواردات'!L:L)</f>
        <v>0</v>
      </c>
      <c r="E3139" s="999"/>
      <c r="F3139" s="999"/>
      <c r="H3139" s="985"/>
      <c r="I3139" s="985"/>
      <c r="J3139" s="985"/>
      <c r="K3139" s="985"/>
      <c r="L3139" s="985"/>
      <c r="M3139" s="985"/>
      <c r="N3139" s="985"/>
      <c r="P3139" s="985"/>
      <c r="Q3139" s="985"/>
      <c r="R3139" s="985"/>
      <c r="S3139" s="985"/>
      <c r="T3139" s="985"/>
      <c r="U3139" s="985"/>
      <c r="V3139" s="985"/>
      <c r="W3139" s="985"/>
    </row>
    <row r="3140" ht="22.5" hidden="1" customHeight="1">
      <c r="B3140" s="992"/>
      <c r="C3140" s="992"/>
      <c r="D3140" s="1004">
        <f>sumif('الواردات'!H:H,A3140,'الواردات'!L:L)</f>
        <v>0</v>
      </c>
      <c r="E3140" s="999"/>
      <c r="F3140" s="999"/>
      <c r="H3140" s="985"/>
      <c r="I3140" s="985"/>
      <c r="J3140" s="985"/>
      <c r="K3140" s="985"/>
      <c r="L3140" s="985"/>
      <c r="M3140" s="985"/>
      <c r="N3140" s="985"/>
      <c r="P3140" s="985"/>
      <c r="Q3140" s="985"/>
      <c r="R3140" s="985"/>
      <c r="S3140" s="985"/>
      <c r="T3140" s="985"/>
      <c r="U3140" s="985"/>
      <c r="V3140" s="985"/>
      <c r="W3140" s="985"/>
    </row>
    <row r="3141" ht="22.5" hidden="1" customHeight="1">
      <c r="B3141" s="992"/>
      <c r="C3141" s="992"/>
      <c r="D3141" s="1004">
        <f>sumif('الواردات'!H:H,A3141,'الواردات'!L:L)</f>
        <v>0</v>
      </c>
      <c r="E3141" s="999"/>
      <c r="F3141" s="999"/>
      <c r="H3141" s="985"/>
      <c r="I3141" s="985"/>
      <c r="J3141" s="985"/>
      <c r="K3141" s="985"/>
      <c r="L3141" s="985"/>
      <c r="M3141" s="985"/>
      <c r="N3141" s="985"/>
      <c r="P3141" s="985"/>
      <c r="Q3141" s="985"/>
      <c r="R3141" s="985"/>
      <c r="S3141" s="985"/>
      <c r="T3141" s="985"/>
      <c r="U3141" s="985"/>
      <c r="V3141" s="985"/>
      <c r="W3141" s="985"/>
    </row>
    <row r="3142" ht="22.5" hidden="1" customHeight="1">
      <c r="B3142" s="992"/>
      <c r="C3142" s="992"/>
      <c r="D3142" s="1004">
        <f>sumif('الواردات'!H:H,A3142,'الواردات'!L:L)</f>
        <v>0</v>
      </c>
      <c r="E3142" s="999"/>
      <c r="F3142" s="999"/>
      <c r="H3142" s="985"/>
      <c r="I3142" s="985"/>
      <c r="J3142" s="985"/>
      <c r="K3142" s="985"/>
      <c r="L3142" s="985"/>
      <c r="M3142" s="985"/>
      <c r="N3142" s="985"/>
      <c r="P3142" s="985"/>
      <c r="Q3142" s="985"/>
      <c r="R3142" s="985"/>
      <c r="S3142" s="985"/>
      <c r="T3142" s="985"/>
      <c r="U3142" s="985"/>
      <c r="V3142" s="985"/>
      <c r="W3142" s="985"/>
    </row>
    <row r="3143" ht="22.5" hidden="1" customHeight="1">
      <c r="B3143" s="992"/>
      <c r="C3143" s="992"/>
      <c r="D3143" s="1004">
        <f>sumif('الواردات'!H:H,A3143,'الواردات'!L:L)</f>
        <v>0</v>
      </c>
      <c r="E3143" s="999"/>
      <c r="F3143" s="999"/>
      <c r="H3143" s="985"/>
      <c r="I3143" s="985"/>
      <c r="J3143" s="985"/>
      <c r="K3143" s="985"/>
      <c r="L3143" s="985"/>
      <c r="M3143" s="985"/>
      <c r="N3143" s="985"/>
      <c r="P3143" s="985"/>
      <c r="Q3143" s="985"/>
      <c r="R3143" s="985"/>
      <c r="S3143" s="985"/>
      <c r="T3143" s="985"/>
      <c r="U3143" s="985"/>
      <c r="V3143" s="985"/>
      <c r="W3143" s="985"/>
    </row>
    <row r="3144" ht="22.5" hidden="1" customHeight="1">
      <c r="B3144" s="992"/>
      <c r="C3144" s="992"/>
      <c r="D3144" s="1004">
        <f>sumif('الواردات'!H:H,A3144,'الواردات'!L:L)</f>
        <v>0</v>
      </c>
      <c r="E3144" s="999"/>
      <c r="F3144" s="999"/>
      <c r="H3144" s="985"/>
      <c r="I3144" s="985"/>
      <c r="J3144" s="985"/>
      <c r="K3144" s="985"/>
      <c r="L3144" s="985"/>
      <c r="M3144" s="985"/>
      <c r="N3144" s="985"/>
      <c r="P3144" s="985"/>
      <c r="Q3144" s="985"/>
      <c r="R3144" s="985"/>
      <c r="S3144" s="985"/>
      <c r="T3144" s="985"/>
      <c r="U3144" s="985"/>
      <c r="V3144" s="985"/>
      <c r="W3144" s="985"/>
    </row>
    <row r="3145" ht="22.5" hidden="1" customHeight="1">
      <c r="B3145" s="992"/>
      <c r="C3145" s="992"/>
      <c r="D3145" s="1004">
        <f>sumif('الواردات'!H:H,A3145,'الواردات'!L:L)</f>
        <v>0</v>
      </c>
      <c r="E3145" s="999"/>
      <c r="F3145" s="999"/>
      <c r="H3145" s="985"/>
      <c r="I3145" s="985"/>
      <c r="J3145" s="985"/>
      <c r="K3145" s="985"/>
      <c r="L3145" s="985"/>
      <c r="M3145" s="985"/>
      <c r="N3145" s="985"/>
      <c r="P3145" s="985"/>
      <c r="Q3145" s="985"/>
      <c r="R3145" s="985"/>
      <c r="S3145" s="985"/>
      <c r="T3145" s="985"/>
      <c r="U3145" s="985"/>
      <c r="V3145" s="985"/>
      <c r="W3145" s="985"/>
    </row>
    <row r="3146" ht="22.5" hidden="1" customHeight="1">
      <c r="B3146" s="992"/>
      <c r="C3146" s="992"/>
      <c r="D3146" s="1004">
        <f>sumif('الواردات'!H:H,A3146,'الواردات'!L:L)</f>
        <v>0</v>
      </c>
      <c r="E3146" s="999"/>
      <c r="F3146" s="999"/>
      <c r="H3146" s="985"/>
      <c r="I3146" s="985"/>
      <c r="J3146" s="985"/>
      <c r="K3146" s="985"/>
      <c r="L3146" s="985"/>
      <c r="M3146" s="985"/>
      <c r="N3146" s="985"/>
      <c r="P3146" s="985"/>
      <c r="Q3146" s="985"/>
      <c r="R3146" s="985"/>
      <c r="S3146" s="985"/>
      <c r="T3146" s="985"/>
      <c r="U3146" s="985"/>
      <c r="V3146" s="985"/>
      <c r="W3146" s="985"/>
    </row>
    <row r="3147" ht="22.5" hidden="1" customHeight="1">
      <c r="B3147" s="992"/>
      <c r="C3147" s="992"/>
      <c r="D3147" s="1004">
        <f>sumif('الواردات'!H:H,A3147,'الواردات'!L:L)</f>
        <v>0</v>
      </c>
      <c r="E3147" s="999"/>
      <c r="F3147" s="999"/>
      <c r="H3147" s="985"/>
      <c r="I3147" s="985"/>
      <c r="J3147" s="985"/>
      <c r="K3147" s="985"/>
      <c r="L3147" s="985"/>
      <c r="M3147" s="985"/>
      <c r="N3147" s="985"/>
      <c r="P3147" s="985"/>
      <c r="Q3147" s="985"/>
      <c r="R3147" s="985"/>
      <c r="S3147" s="985"/>
      <c r="T3147" s="985"/>
      <c r="U3147" s="985"/>
      <c r="V3147" s="985"/>
      <c r="W3147" s="985"/>
    </row>
    <row r="3148" ht="22.5" hidden="1" customHeight="1">
      <c r="B3148" s="992"/>
      <c r="C3148" s="992"/>
      <c r="D3148" s="1004">
        <f>sumif('الواردات'!H:H,A3148,'الواردات'!L:L)</f>
        <v>0</v>
      </c>
      <c r="E3148" s="999"/>
      <c r="F3148" s="999"/>
      <c r="H3148" s="985"/>
      <c r="I3148" s="985"/>
      <c r="J3148" s="985"/>
      <c r="K3148" s="985"/>
      <c r="L3148" s="985"/>
      <c r="M3148" s="985"/>
      <c r="N3148" s="985"/>
      <c r="P3148" s="985"/>
      <c r="Q3148" s="985"/>
      <c r="R3148" s="985"/>
      <c r="S3148" s="985"/>
      <c r="T3148" s="985"/>
      <c r="U3148" s="985"/>
      <c r="V3148" s="985"/>
      <c r="W3148" s="985"/>
    </row>
    <row r="3149" ht="22.5" hidden="1" customHeight="1">
      <c r="B3149" s="992"/>
      <c r="C3149" s="992"/>
      <c r="D3149" s="1004">
        <f>sumif('الواردات'!H:H,A3149,'الواردات'!L:L)</f>
        <v>0</v>
      </c>
      <c r="E3149" s="999"/>
      <c r="F3149" s="999"/>
      <c r="H3149" s="985"/>
      <c r="I3149" s="985"/>
      <c r="J3149" s="985"/>
      <c r="K3149" s="985"/>
      <c r="L3149" s="985"/>
      <c r="M3149" s="985"/>
      <c r="N3149" s="985"/>
      <c r="P3149" s="985"/>
      <c r="Q3149" s="985"/>
      <c r="R3149" s="985"/>
      <c r="S3149" s="985"/>
      <c r="T3149" s="985"/>
      <c r="U3149" s="985"/>
      <c r="V3149" s="985"/>
      <c r="W3149" s="985"/>
    </row>
    <row r="3150" ht="22.5" hidden="1" customHeight="1">
      <c r="B3150" s="992"/>
      <c r="C3150" s="992"/>
      <c r="D3150" s="1004">
        <f>sumif('الواردات'!H:H,A3150,'الواردات'!L:L)</f>
        <v>0</v>
      </c>
      <c r="E3150" s="999"/>
      <c r="F3150" s="999"/>
      <c r="H3150" s="985"/>
      <c r="I3150" s="985"/>
      <c r="J3150" s="985"/>
      <c r="K3150" s="985"/>
      <c r="L3150" s="985"/>
      <c r="M3150" s="985"/>
      <c r="N3150" s="985"/>
      <c r="P3150" s="985"/>
      <c r="Q3150" s="985"/>
      <c r="R3150" s="985"/>
      <c r="S3150" s="985"/>
      <c r="T3150" s="985"/>
      <c r="U3150" s="985"/>
      <c r="V3150" s="985"/>
      <c r="W3150" s="985"/>
    </row>
    <row r="3151" ht="22.5" hidden="1" customHeight="1">
      <c r="B3151" s="992"/>
      <c r="C3151" s="992"/>
      <c r="D3151" s="1004">
        <f>sumif('الواردات'!H:H,A3151,'الواردات'!L:L)</f>
        <v>0</v>
      </c>
      <c r="E3151" s="999"/>
      <c r="F3151" s="999"/>
      <c r="H3151" s="985"/>
      <c r="I3151" s="985"/>
      <c r="J3151" s="985"/>
      <c r="K3151" s="985"/>
      <c r="L3151" s="985"/>
      <c r="M3151" s="985"/>
      <c r="N3151" s="985"/>
      <c r="P3151" s="985"/>
      <c r="Q3151" s="985"/>
      <c r="R3151" s="985"/>
      <c r="S3151" s="985"/>
      <c r="T3151" s="985"/>
      <c r="U3151" s="985"/>
      <c r="V3151" s="985"/>
      <c r="W3151" s="985"/>
    </row>
    <row r="3152" ht="22.5" hidden="1" customHeight="1">
      <c r="B3152" s="992"/>
      <c r="C3152" s="992"/>
      <c r="D3152" s="1004">
        <f>sumif('الواردات'!H:H,A3152,'الواردات'!L:L)</f>
        <v>0</v>
      </c>
      <c r="E3152" s="999"/>
      <c r="F3152" s="999"/>
      <c r="H3152" s="985"/>
      <c r="I3152" s="985"/>
      <c r="J3152" s="985"/>
      <c r="K3152" s="985"/>
      <c r="L3152" s="985"/>
      <c r="M3152" s="985"/>
      <c r="N3152" s="985"/>
      <c r="P3152" s="985"/>
      <c r="Q3152" s="985"/>
      <c r="R3152" s="985"/>
      <c r="S3152" s="985"/>
      <c r="T3152" s="985"/>
      <c r="U3152" s="985"/>
      <c r="V3152" s="985"/>
      <c r="W3152" s="985"/>
    </row>
    <row r="3153" ht="22.5" hidden="1" customHeight="1">
      <c r="B3153" s="992"/>
      <c r="C3153" s="992"/>
      <c r="D3153" s="1004">
        <f>sumif('الواردات'!H:H,A3153,'الواردات'!L:L)</f>
        <v>0</v>
      </c>
      <c r="E3153" s="999"/>
      <c r="F3153" s="999"/>
      <c r="H3153" s="985"/>
      <c r="I3153" s="985"/>
      <c r="J3153" s="985"/>
      <c r="K3153" s="985"/>
      <c r="L3153" s="985"/>
      <c r="M3153" s="985"/>
      <c r="N3153" s="985"/>
      <c r="P3153" s="985"/>
      <c r="Q3153" s="985"/>
      <c r="R3153" s="985"/>
      <c r="S3153" s="985"/>
      <c r="T3153" s="985"/>
      <c r="U3153" s="985"/>
      <c r="V3153" s="985"/>
      <c r="W3153" s="985"/>
    </row>
    <row r="3154" ht="22.5" hidden="1" customHeight="1">
      <c r="B3154" s="992"/>
      <c r="C3154" s="992"/>
      <c r="D3154" s="1004">
        <f>sumif('الواردات'!H:H,A3154,'الواردات'!L:L)</f>
        <v>0</v>
      </c>
      <c r="E3154" s="999"/>
      <c r="F3154" s="999"/>
      <c r="H3154" s="985"/>
      <c r="I3154" s="985"/>
      <c r="J3154" s="985"/>
      <c r="K3154" s="985"/>
      <c r="L3154" s="985"/>
      <c r="M3154" s="985"/>
      <c r="N3154" s="985"/>
      <c r="P3154" s="985"/>
      <c r="Q3154" s="985"/>
      <c r="R3154" s="985"/>
      <c r="S3154" s="985"/>
      <c r="T3154" s="985"/>
      <c r="U3154" s="985"/>
      <c r="V3154" s="985"/>
      <c r="W3154" s="985"/>
    </row>
    <row r="3155" ht="22.5" hidden="1" customHeight="1">
      <c r="B3155" s="992"/>
      <c r="C3155" s="992"/>
      <c r="D3155" s="1004">
        <f>sumif('الواردات'!H:H,A3155,'الواردات'!L:L)</f>
        <v>0</v>
      </c>
      <c r="E3155" s="999"/>
      <c r="F3155" s="999"/>
      <c r="H3155" s="985"/>
      <c r="I3155" s="985"/>
      <c r="J3155" s="985"/>
      <c r="K3155" s="985"/>
      <c r="L3155" s="985"/>
      <c r="M3155" s="985"/>
      <c r="N3155" s="985"/>
      <c r="P3155" s="985"/>
      <c r="Q3155" s="985"/>
      <c r="R3155" s="985"/>
      <c r="S3155" s="985"/>
      <c r="T3155" s="985"/>
      <c r="U3155" s="985"/>
      <c r="V3155" s="985"/>
      <c r="W3155" s="985"/>
    </row>
    <row r="3156" ht="22.5" hidden="1" customHeight="1">
      <c r="B3156" s="992"/>
      <c r="C3156" s="992"/>
      <c r="D3156" s="1004">
        <f>sumif('الواردات'!H:H,A3156,'الواردات'!L:L)</f>
        <v>0</v>
      </c>
      <c r="E3156" s="999"/>
      <c r="F3156" s="999"/>
      <c r="H3156" s="985"/>
      <c r="I3156" s="985"/>
      <c r="J3156" s="985"/>
      <c r="K3156" s="985"/>
      <c r="L3156" s="985"/>
      <c r="M3156" s="985"/>
      <c r="N3156" s="985"/>
      <c r="P3156" s="985"/>
      <c r="Q3156" s="985"/>
      <c r="R3156" s="985"/>
      <c r="S3156" s="985"/>
      <c r="T3156" s="985"/>
      <c r="U3156" s="985"/>
      <c r="V3156" s="985"/>
      <c r="W3156" s="985"/>
    </row>
    <row r="3157" ht="22.5" hidden="1" customHeight="1">
      <c r="B3157" s="992"/>
      <c r="C3157" s="992"/>
      <c r="D3157" s="1004">
        <f>sumif('الواردات'!H:H,A3157,'الواردات'!L:L)</f>
        <v>0</v>
      </c>
      <c r="E3157" s="999"/>
      <c r="F3157" s="999"/>
      <c r="H3157" s="985"/>
      <c r="I3157" s="985"/>
      <c r="J3157" s="985"/>
      <c r="K3157" s="985"/>
      <c r="L3157" s="985"/>
      <c r="M3157" s="985"/>
      <c r="N3157" s="985"/>
      <c r="P3157" s="985"/>
      <c r="Q3157" s="985"/>
      <c r="R3157" s="985"/>
      <c r="S3157" s="985"/>
      <c r="T3157" s="985"/>
      <c r="U3157" s="985"/>
      <c r="V3157" s="985"/>
      <c r="W3157" s="985"/>
    </row>
    <row r="3158" ht="22.5" hidden="1" customHeight="1">
      <c r="B3158" s="992"/>
      <c r="C3158" s="992"/>
      <c r="D3158" s="1004">
        <f>sumif('الواردات'!H:H,A3158,'الواردات'!L:L)</f>
        <v>0</v>
      </c>
      <c r="E3158" s="999"/>
      <c r="F3158" s="999"/>
      <c r="H3158" s="985"/>
      <c r="I3158" s="985"/>
      <c r="J3158" s="985"/>
      <c r="K3158" s="985"/>
      <c r="L3158" s="985"/>
      <c r="M3158" s="985"/>
      <c r="N3158" s="985"/>
      <c r="P3158" s="985"/>
      <c r="Q3158" s="985"/>
      <c r="R3158" s="985"/>
      <c r="S3158" s="985"/>
      <c r="T3158" s="985"/>
      <c r="U3158" s="985"/>
      <c r="V3158" s="985"/>
      <c r="W3158" s="985"/>
    </row>
    <row r="3159" ht="22.5" hidden="1" customHeight="1">
      <c r="B3159" s="992"/>
      <c r="C3159" s="992"/>
      <c r="D3159" s="1004">
        <f>sumif('الواردات'!H:H,A3159,'الواردات'!L:L)</f>
        <v>0</v>
      </c>
      <c r="E3159" s="999"/>
      <c r="F3159" s="999"/>
      <c r="H3159" s="985"/>
      <c r="I3159" s="985"/>
      <c r="J3159" s="985"/>
      <c r="K3159" s="985"/>
      <c r="L3159" s="985"/>
      <c r="M3159" s="985"/>
      <c r="N3159" s="985"/>
      <c r="P3159" s="985"/>
      <c r="Q3159" s="985"/>
      <c r="R3159" s="985"/>
      <c r="S3159" s="985"/>
      <c r="T3159" s="985"/>
      <c r="U3159" s="985"/>
      <c r="V3159" s="985"/>
      <c r="W3159" s="985"/>
    </row>
    <row r="3160" ht="22.5" hidden="1" customHeight="1">
      <c r="B3160" s="992"/>
      <c r="C3160" s="992"/>
      <c r="D3160" s="1004">
        <f>sumif('الواردات'!H:H,A3160,'الواردات'!L:L)</f>
        <v>0</v>
      </c>
      <c r="E3160" s="999"/>
      <c r="F3160" s="999"/>
      <c r="H3160" s="985"/>
      <c r="I3160" s="985"/>
      <c r="J3160" s="985"/>
      <c r="K3160" s="985"/>
      <c r="L3160" s="985"/>
      <c r="M3160" s="985"/>
      <c r="N3160" s="985"/>
      <c r="P3160" s="985"/>
      <c r="Q3160" s="985"/>
      <c r="R3160" s="985"/>
      <c r="S3160" s="985"/>
      <c r="T3160" s="985"/>
      <c r="U3160" s="985"/>
      <c r="V3160" s="985"/>
      <c r="W3160" s="985"/>
    </row>
    <row r="3161" ht="22.5" hidden="1" customHeight="1">
      <c r="B3161" s="992"/>
      <c r="C3161" s="992"/>
      <c r="D3161" s="1004">
        <f>sumif('الواردات'!H:H,A3161,'الواردات'!L:L)</f>
        <v>0</v>
      </c>
      <c r="E3161" s="999"/>
      <c r="F3161" s="999"/>
      <c r="H3161" s="985"/>
      <c r="I3161" s="985"/>
      <c r="J3161" s="985"/>
      <c r="K3161" s="985"/>
      <c r="L3161" s="985"/>
      <c r="M3161" s="985"/>
      <c r="N3161" s="985"/>
      <c r="P3161" s="985"/>
      <c r="Q3161" s="985"/>
      <c r="R3161" s="985"/>
      <c r="S3161" s="985"/>
      <c r="T3161" s="985"/>
      <c r="U3161" s="985"/>
      <c r="V3161" s="985"/>
      <c r="W3161" s="985"/>
    </row>
    <row r="3162" ht="22.5" hidden="1" customHeight="1">
      <c r="B3162" s="992"/>
      <c r="C3162" s="992"/>
      <c r="D3162" s="1004">
        <f>sumif('الواردات'!H:H,A3162,'الواردات'!L:L)</f>
        <v>0</v>
      </c>
      <c r="E3162" s="999"/>
      <c r="F3162" s="999"/>
      <c r="H3162" s="985"/>
      <c r="I3162" s="985"/>
      <c r="J3162" s="985"/>
      <c r="K3162" s="985"/>
      <c r="L3162" s="985"/>
      <c r="M3162" s="985"/>
      <c r="N3162" s="985"/>
      <c r="P3162" s="985"/>
      <c r="Q3162" s="985"/>
      <c r="R3162" s="985"/>
      <c r="S3162" s="985"/>
      <c r="T3162" s="985"/>
      <c r="U3162" s="985"/>
      <c r="V3162" s="985"/>
      <c r="W3162" s="985"/>
    </row>
    <row r="3163" ht="22.5" hidden="1" customHeight="1">
      <c r="B3163" s="992"/>
      <c r="C3163" s="992"/>
      <c r="D3163" s="1004">
        <f>sumif('الواردات'!H:H,A3163,'الواردات'!L:L)</f>
        <v>0</v>
      </c>
      <c r="E3163" s="999"/>
      <c r="F3163" s="999"/>
      <c r="H3163" s="985"/>
      <c r="I3163" s="985"/>
      <c r="J3163" s="985"/>
      <c r="K3163" s="985"/>
      <c r="L3163" s="985"/>
      <c r="M3163" s="985"/>
      <c r="N3163" s="985"/>
      <c r="P3163" s="985"/>
      <c r="Q3163" s="985"/>
      <c r="R3163" s="985"/>
      <c r="S3163" s="985"/>
      <c r="T3163" s="985"/>
      <c r="U3163" s="985"/>
      <c r="V3163" s="985"/>
      <c r="W3163" s="985"/>
    </row>
    <row r="3164" ht="22.5" hidden="1" customHeight="1">
      <c r="B3164" s="992"/>
      <c r="C3164" s="992"/>
      <c r="D3164" s="1004">
        <f>sumif('الواردات'!H:H,A3164,'الواردات'!L:L)</f>
        <v>0</v>
      </c>
      <c r="E3164" s="999"/>
      <c r="F3164" s="999"/>
      <c r="H3164" s="985"/>
      <c r="I3164" s="985"/>
      <c r="J3164" s="985"/>
      <c r="K3164" s="985"/>
      <c r="L3164" s="985"/>
      <c r="M3164" s="985"/>
      <c r="N3164" s="985"/>
      <c r="P3164" s="985"/>
      <c r="Q3164" s="985"/>
      <c r="R3164" s="985"/>
      <c r="S3164" s="985"/>
      <c r="T3164" s="985"/>
      <c r="U3164" s="985"/>
      <c r="V3164" s="985"/>
      <c r="W3164" s="985"/>
    </row>
    <row r="3165" ht="22.5" hidden="1" customHeight="1">
      <c r="B3165" s="992"/>
      <c r="C3165" s="992"/>
      <c r="D3165" s="1004">
        <f>sumif('الواردات'!H:H,A3165,'الواردات'!L:L)</f>
        <v>0</v>
      </c>
      <c r="E3165" s="999"/>
      <c r="F3165" s="999"/>
      <c r="H3165" s="985"/>
      <c r="I3165" s="985"/>
      <c r="J3165" s="985"/>
      <c r="K3165" s="985"/>
      <c r="L3165" s="985"/>
      <c r="M3165" s="985"/>
      <c r="N3165" s="985"/>
      <c r="P3165" s="985"/>
      <c r="Q3165" s="985"/>
      <c r="R3165" s="985"/>
      <c r="S3165" s="985"/>
      <c r="T3165" s="985"/>
      <c r="U3165" s="985"/>
      <c r="V3165" s="985"/>
      <c r="W3165" s="985"/>
    </row>
    <row r="3166" ht="22.5" hidden="1" customHeight="1">
      <c r="B3166" s="992"/>
      <c r="C3166" s="992"/>
      <c r="D3166" s="1004">
        <f>sumif('الواردات'!H:H,A3166,'الواردات'!L:L)</f>
        <v>0</v>
      </c>
      <c r="E3166" s="999"/>
      <c r="F3166" s="999"/>
      <c r="H3166" s="985"/>
      <c r="I3166" s="985"/>
      <c r="J3166" s="985"/>
      <c r="K3166" s="985"/>
      <c r="L3166" s="985"/>
      <c r="M3166" s="985"/>
      <c r="N3166" s="985"/>
      <c r="P3166" s="985"/>
      <c r="Q3166" s="985"/>
      <c r="R3166" s="985"/>
      <c r="S3166" s="985"/>
      <c r="T3166" s="985"/>
      <c r="U3166" s="985"/>
      <c r="V3166" s="985"/>
      <c r="W3166" s="985"/>
    </row>
    <row r="3167" ht="22.5" hidden="1" customHeight="1">
      <c r="B3167" s="992"/>
      <c r="C3167" s="992"/>
      <c r="D3167" s="1004">
        <f>sumif('الواردات'!H:H,A3167,'الواردات'!L:L)</f>
        <v>0</v>
      </c>
      <c r="E3167" s="999"/>
      <c r="F3167" s="999"/>
      <c r="H3167" s="985"/>
      <c r="I3167" s="985"/>
      <c r="J3167" s="985"/>
      <c r="K3167" s="985"/>
      <c r="L3167" s="985"/>
      <c r="M3167" s="985"/>
      <c r="N3167" s="985"/>
      <c r="P3167" s="985"/>
      <c r="Q3167" s="985"/>
      <c r="R3167" s="985"/>
      <c r="S3167" s="985"/>
      <c r="T3167" s="985"/>
      <c r="U3167" s="985"/>
      <c r="V3167" s="985"/>
      <c r="W3167" s="985"/>
    </row>
    <row r="3168" ht="22.5" hidden="1" customHeight="1">
      <c r="B3168" s="992"/>
      <c r="C3168" s="992"/>
      <c r="D3168" s="1004">
        <f>sumif('الواردات'!H:H,A3168,'الواردات'!L:L)</f>
        <v>0</v>
      </c>
      <c r="E3168" s="999"/>
      <c r="F3168" s="999"/>
      <c r="H3168" s="985"/>
      <c r="I3168" s="985"/>
      <c r="J3168" s="985"/>
      <c r="K3168" s="985"/>
      <c r="L3168" s="985"/>
      <c r="M3168" s="985"/>
      <c r="N3168" s="985"/>
      <c r="P3168" s="985"/>
      <c r="Q3168" s="985"/>
      <c r="R3168" s="985"/>
      <c r="S3168" s="985"/>
      <c r="T3168" s="985"/>
      <c r="U3168" s="985"/>
      <c r="V3168" s="985"/>
      <c r="W3168" s="985"/>
    </row>
    <row r="3169" ht="22.5" hidden="1" customHeight="1">
      <c r="B3169" s="992"/>
      <c r="C3169" s="992"/>
      <c r="D3169" s="1004">
        <f>sumif('الواردات'!H:H,A3169,'الواردات'!L:L)</f>
        <v>0</v>
      </c>
      <c r="E3169" s="999"/>
      <c r="F3169" s="999"/>
      <c r="H3169" s="985"/>
      <c r="I3169" s="985"/>
      <c r="J3169" s="985"/>
      <c r="K3169" s="985"/>
      <c r="L3169" s="985"/>
      <c r="M3169" s="985"/>
      <c r="N3169" s="985"/>
      <c r="P3169" s="985"/>
      <c r="Q3169" s="985"/>
      <c r="R3169" s="985"/>
      <c r="S3169" s="985"/>
      <c r="T3169" s="985"/>
      <c r="U3169" s="985"/>
      <c r="V3169" s="985"/>
      <c r="W3169" s="985"/>
    </row>
    <row r="3170" ht="22.5" hidden="1" customHeight="1">
      <c r="B3170" s="992"/>
      <c r="C3170" s="992"/>
      <c r="D3170" s="1004">
        <f>sumif('الواردات'!H:H,A3170,'الواردات'!L:L)</f>
        <v>0</v>
      </c>
      <c r="E3170" s="999"/>
      <c r="F3170" s="999"/>
      <c r="H3170" s="985"/>
      <c r="I3170" s="985"/>
      <c r="J3170" s="985"/>
      <c r="K3170" s="985"/>
      <c r="L3170" s="985"/>
      <c r="M3170" s="985"/>
      <c r="N3170" s="985"/>
      <c r="P3170" s="985"/>
      <c r="Q3170" s="985"/>
      <c r="R3170" s="985"/>
      <c r="S3170" s="985"/>
      <c r="T3170" s="985"/>
      <c r="U3170" s="985"/>
      <c r="V3170" s="985"/>
      <c r="W3170" s="985"/>
    </row>
    <row r="3171" ht="22.5" hidden="1" customHeight="1">
      <c r="B3171" s="992"/>
      <c r="C3171" s="992"/>
      <c r="D3171" s="1004">
        <f>sumif('الواردات'!H:H,A3171,'الواردات'!L:L)</f>
        <v>0</v>
      </c>
      <c r="E3171" s="999"/>
      <c r="F3171" s="999"/>
      <c r="H3171" s="985"/>
      <c r="I3171" s="985"/>
      <c r="J3171" s="985"/>
      <c r="K3171" s="985"/>
      <c r="L3171" s="985"/>
      <c r="M3171" s="985"/>
      <c r="N3171" s="985"/>
      <c r="P3171" s="985"/>
      <c r="Q3171" s="985"/>
      <c r="R3171" s="985"/>
      <c r="S3171" s="985"/>
      <c r="T3171" s="985"/>
      <c r="U3171" s="985"/>
      <c r="V3171" s="985"/>
      <c r="W3171" s="985"/>
    </row>
    <row r="3172" ht="22.5" hidden="1" customHeight="1">
      <c r="B3172" s="992"/>
      <c r="C3172" s="992"/>
      <c r="D3172" s="1004">
        <f>sumif('الواردات'!H:H,A3172,'الواردات'!L:L)</f>
        <v>0</v>
      </c>
      <c r="E3172" s="999"/>
      <c r="F3172" s="999"/>
      <c r="H3172" s="985"/>
      <c r="I3172" s="985"/>
      <c r="J3172" s="985"/>
      <c r="K3172" s="985"/>
      <c r="L3172" s="985"/>
      <c r="M3172" s="985"/>
      <c r="N3172" s="985"/>
      <c r="P3172" s="985"/>
      <c r="Q3172" s="985"/>
      <c r="R3172" s="985"/>
      <c r="S3172" s="985"/>
      <c r="T3172" s="985"/>
      <c r="U3172" s="985"/>
      <c r="V3172" s="985"/>
      <c r="W3172" s="985"/>
    </row>
    <row r="3173" ht="22.5" hidden="1" customHeight="1">
      <c r="B3173" s="992"/>
      <c r="C3173" s="992"/>
      <c r="D3173" s="1004">
        <f>sumif('الواردات'!H:H,A3173,'الواردات'!L:L)</f>
        <v>0</v>
      </c>
      <c r="E3173" s="999"/>
      <c r="F3173" s="999"/>
      <c r="H3173" s="985"/>
      <c r="I3173" s="985"/>
      <c r="J3173" s="985"/>
      <c r="K3173" s="985"/>
      <c r="L3173" s="985"/>
      <c r="M3173" s="985"/>
      <c r="N3173" s="985"/>
      <c r="P3173" s="985"/>
      <c r="Q3173" s="985"/>
      <c r="R3173" s="985"/>
      <c r="S3173" s="985"/>
      <c r="T3173" s="985"/>
      <c r="U3173" s="985"/>
      <c r="V3173" s="985"/>
      <c r="W3173" s="985"/>
    </row>
    <row r="3174" ht="22.5" hidden="1" customHeight="1">
      <c r="B3174" s="992"/>
      <c r="C3174" s="992"/>
      <c r="D3174" s="1004">
        <f>sumif('الواردات'!H:H,A3174,'الواردات'!L:L)</f>
        <v>0</v>
      </c>
      <c r="E3174" s="999"/>
      <c r="F3174" s="999"/>
      <c r="H3174" s="985"/>
      <c r="I3174" s="985"/>
      <c r="J3174" s="985"/>
      <c r="K3174" s="985"/>
      <c r="L3174" s="985"/>
      <c r="M3174" s="985"/>
      <c r="N3174" s="985"/>
      <c r="P3174" s="985"/>
      <c r="Q3174" s="985"/>
      <c r="R3174" s="985"/>
      <c r="S3174" s="985"/>
      <c r="T3174" s="985"/>
      <c r="U3174" s="985"/>
      <c r="V3174" s="985"/>
      <c r="W3174" s="985"/>
    </row>
    <row r="3175" ht="22.5" hidden="1" customHeight="1">
      <c r="B3175" s="992"/>
      <c r="C3175" s="992"/>
      <c r="D3175" s="1004">
        <f>sumif('الواردات'!H:H,A3175,'الواردات'!L:L)</f>
        <v>0</v>
      </c>
      <c r="E3175" s="999"/>
      <c r="F3175" s="999"/>
      <c r="H3175" s="985"/>
      <c r="I3175" s="985"/>
      <c r="J3175" s="985"/>
      <c r="K3175" s="985"/>
      <c r="L3175" s="985"/>
      <c r="M3175" s="985"/>
      <c r="N3175" s="985"/>
      <c r="P3175" s="985"/>
      <c r="Q3175" s="985"/>
      <c r="R3175" s="985"/>
      <c r="S3175" s="985"/>
      <c r="T3175" s="985"/>
      <c r="U3175" s="985"/>
      <c r="V3175" s="985"/>
      <c r="W3175" s="985"/>
    </row>
    <row r="3176" ht="22.5" hidden="1" customHeight="1">
      <c r="B3176" s="992"/>
      <c r="C3176" s="992"/>
      <c r="D3176" s="1004">
        <f>sumif('الواردات'!H:H,A3176,'الواردات'!L:L)</f>
        <v>0</v>
      </c>
      <c r="E3176" s="999"/>
      <c r="F3176" s="999"/>
      <c r="H3176" s="985"/>
      <c r="I3176" s="985"/>
      <c r="J3176" s="985"/>
      <c r="K3176" s="985"/>
      <c r="L3176" s="985"/>
      <c r="M3176" s="985"/>
      <c r="N3176" s="985"/>
      <c r="P3176" s="985"/>
      <c r="Q3176" s="985"/>
      <c r="R3176" s="985"/>
      <c r="S3176" s="985"/>
      <c r="T3176" s="985"/>
      <c r="U3176" s="985"/>
      <c r="V3176" s="985"/>
      <c r="W3176" s="985"/>
    </row>
    <row r="3177" ht="22.5" hidden="1" customHeight="1">
      <c r="B3177" s="992"/>
      <c r="C3177" s="992"/>
      <c r="D3177" s="1004">
        <f>sumif('الواردات'!H:H,A3177,'الواردات'!L:L)</f>
        <v>0</v>
      </c>
      <c r="E3177" s="999"/>
      <c r="F3177" s="999"/>
      <c r="H3177" s="985"/>
      <c r="I3177" s="985"/>
      <c r="J3177" s="985"/>
      <c r="K3177" s="985"/>
      <c r="L3177" s="985"/>
      <c r="M3177" s="985"/>
      <c r="N3177" s="985"/>
      <c r="P3177" s="985"/>
      <c r="Q3177" s="985"/>
      <c r="R3177" s="985"/>
      <c r="S3177" s="985"/>
      <c r="T3177" s="985"/>
      <c r="U3177" s="985"/>
      <c r="V3177" s="985"/>
      <c r="W3177" s="985"/>
    </row>
    <row r="3178" ht="22.5" hidden="1" customHeight="1">
      <c r="B3178" s="992"/>
      <c r="C3178" s="992"/>
      <c r="D3178" s="1004">
        <f>sumif('الواردات'!H:H,A3178,'الواردات'!L:L)</f>
        <v>0</v>
      </c>
      <c r="E3178" s="999"/>
      <c r="F3178" s="999"/>
      <c r="H3178" s="985"/>
      <c r="I3178" s="985"/>
      <c r="J3178" s="985"/>
      <c r="K3178" s="985"/>
      <c r="L3178" s="985"/>
      <c r="M3178" s="985"/>
      <c r="N3178" s="985"/>
      <c r="P3178" s="985"/>
      <c r="Q3178" s="985"/>
      <c r="R3178" s="985"/>
      <c r="S3178" s="985"/>
      <c r="T3178" s="985"/>
      <c r="U3178" s="985"/>
      <c r="V3178" s="985"/>
      <c r="W3178" s="985"/>
    </row>
    <row r="3179" ht="22.5" hidden="1" customHeight="1">
      <c r="B3179" s="992"/>
      <c r="C3179" s="992"/>
      <c r="D3179" s="1004">
        <f>sumif('الواردات'!H:H,A3179,'الواردات'!L:L)</f>
        <v>0</v>
      </c>
      <c r="E3179" s="999"/>
      <c r="F3179" s="999"/>
      <c r="H3179" s="985"/>
      <c r="I3179" s="985"/>
      <c r="J3179" s="985"/>
      <c r="K3179" s="985"/>
      <c r="L3179" s="985"/>
      <c r="M3179" s="985"/>
      <c r="N3179" s="985"/>
      <c r="P3179" s="985"/>
      <c r="Q3179" s="985"/>
      <c r="R3179" s="985"/>
      <c r="S3179" s="985"/>
      <c r="T3179" s="985"/>
      <c r="U3179" s="985"/>
      <c r="V3179" s="985"/>
      <c r="W3179" s="985"/>
    </row>
    <row r="3180" ht="22.5" hidden="1" customHeight="1">
      <c r="B3180" s="992"/>
      <c r="C3180" s="992"/>
      <c r="D3180" s="1004">
        <f>sumif('الواردات'!H:H,A3180,'الواردات'!L:L)</f>
        <v>0</v>
      </c>
      <c r="E3180" s="999"/>
      <c r="F3180" s="999"/>
      <c r="H3180" s="985"/>
      <c r="I3180" s="985"/>
      <c r="J3180" s="985"/>
      <c r="K3180" s="985"/>
      <c r="L3180" s="985"/>
      <c r="M3180" s="985"/>
      <c r="N3180" s="985"/>
      <c r="P3180" s="985"/>
      <c r="Q3180" s="985"/>
      <c r="R3180" s="985"/>
      <c r="S3180" s="985"/>
      <c r="T3180" s="985"/>
      <c r="U3180" s="985"/>
      <c r="V3180" s="985"/>
      <c r="W3180" s="985"/>
    </row>
    <row r="3181" ht="22.5" hidden="1" customHeight="1">
      <c r="B3181" s="992"/>
      <c r="C3181" s="992"/>
      <c r="D3181" s="1004">
        <f>sumif('الواردات'!H:H,A3181,'الواردات'!L:L)</f>
        <v>0</v>
      </c>
      <c r="E3181" s="999"/>
      <c r="F3181" s="999"/>
      <c r="H3181" s="985"/>
      <c r="I3181" s="985"/>
      <c r="J3181" s="985"/>
      <c r="K3181" s="985"/>
      <c r="L3181" s="985"/>
      <c r="M3181" s="985"/>
      <c r="N3181" s="985"/>
      <c r="P3181" s="985"/>
      <c r="Q3181" s="985"/>
      <c r="R3181" s="985"/>
      <c r="S3181" s="985"/>
      <c r="T3181" s="985"/>
      <c r="U3181" s="985"/>
      <c r="V3181" s="985"/>
      <c r="W3181" s="985"/>
    </row>
    <row r="3182" ht="22.5" hidden="1" customHeight="1">
      <c r="B3182" s="992"/>
      <c r="C3182" s="992"/>
      <c r="D3182" s="1004">
        <f>sumif('الواردات'!H:H,A3182,'الواردات'!L:L)</f>
        <v>0</v>
      </c>
      <c r="E3182" s="999"/>
      <c r="F3182" s="999"/>
      <c r="H3182" s="985"/>
      <c r="I3182" s="985"/>
      <c r="J3182" s="985"/>
      <c r="K3182" s="985"/>
      <c r="L3182" s="985"/>
      <c r="M3182" s="985"/>
      <c r="N3182" s="985"/>
      <c r="P3182" s="985"/>
      <c r="Q3182" s="985"/>
      <c r="R3182" s="985"/>
      <c r="S3182" s="985"/>
      <c r="T3182" s="985"/>
      <c r="U3182" s="985"/>
      <c r="V3182" s="985"/>
      <c r="W3182" s="985"/>
    </row>
    <row r="3183" ht="22.5" hidden="1" customHeight="1">
      <c r="B3183" s="992"/>
      <c r="C3183" s="992"/>
      <c r="D3183" s="1004">
        <f>sumif('الواردات'!H:H,A3183,'الواردات'!L:L)</f>
        <v>0</v>
      </c>
      <c r="E3183" s="999"/>
      <c r="F3183" s="999"/>
      <c r="H3183" s="985"/>
      <c r="I3183" s="985"/>
      <c r="J3183" s="985"/>
      <c r="K3183" s="985"/>
      <c r="L3183" s="985"/>
      <c r="M3183" s="985"/>
      <c r="N3183" s="985"/>
      <c r="P3183" s="985"/>
      <c r="Q3183" s="985"/>
      <c r="R3183" s="985"/>
      <c r="S3183" s="985"/>
      <c r="T3183" s="985"/>
      <c r="U3183" s="985"/>
      <c r="V3183" s="985"/>
      <c r="W3183" s="985"/>
    </row>
    <row r="3184" ht="22.5" hidden="1" customHeight="1">
      <c r="B3184" s="992"/>
      <c r="C3184" s="992"/>
      <c r="D3184" s="1004">
        <f>sumif('الواردات'!H:H,A3184,'الواردات'!L:L)</f>
        <v>0</v>
      </c>
      <c r="E3184" s="999"/>
      <c r="F3184" s="999"/>
      <c r="H3184" s="985"/>
      <c r="I3184" s="985"/>
      <c r="J3184" s="985"/>
      <c r="K3184" s="985"/>
      <c r="L3184" s="985"/>
      <c r="M3184" s="985"/>
      <c r="N3184" s="985"/>
      <c r="P3184" s="985"/>
      <c r="Q3184" s="985"/>
      <c r="R3184" s="985"/>
      <c r="S3184" s="985"/>
      <c r="T3184" s="985"/>
      <c r="U3184" s="985"/>
      <c r="V3184" s="985"/>
      <c r="W3184" s="985"/>
    </row>
    <row r="3185" ht="22.5" hidden="1" customHeight="1">
      <c r="B3185" s="992"/>
      <c r="C3185" s="992"/>
      <c r="D3185" s="1004">
        <f>sumif('الواردات'!H:H,A3185,'الواردات'!L:L)</f>
        <v>0</v>
      </c>
      <c r="E3185" s="999"/>
      <c r="F3185" s="999"/>
      <c r="H3185" s="985"/>
      <c r="I3185" s="985"/>
      <c r="J3185" s="985"/>
      <c r="K3185" s="985"/>
      <c r="L3185" s="985"/>
      <c r="M3185" s="985"/>
      <c r="N3185" s="985"/>
      <c r="P3185" s="985"/>
      <c r="Q3185" s="985"/>
      <c r="R3185" s="985"/>
      <c r="S3185" s="985"/>
      <c r="T3185" s="985"/>
      <c r="U3185" s="985"/>
      <c r="V3185" s="985"/>
      <c r="W3185" s="985"/>
    </row>
    <row r="3186" ht="22.5" hidden="1" customHeight="1">
      <c r="B3186" s="992"/>
      <c r="C3186" s="992"/>
      <c r="D3186" s="1004">
        <f>sumif('الواردات'!H:H,A3186,'الواردات'!L:L)</f>
        <v>0</v>
      </c>
      <c r="E3186" s="999"/>
      <c r="F3186" s="999"/>
      <c r="H3186" s="985"/>
      <c r="I3186" s="985"/>
      <c r="J3186" s="985"/>
      <c r="K3186" s="985"/>
      <c r="L3186" s="985"/>
      <c r="M3186" s="985"/>
      <c r="N3186" s="985"/>
      <c r="P3186" s="985"/>
      <c r="Q3186" s="985"/>
      <c r="R3186" s="985"/>
      <c r="S3186" s="985"/>
      <c r="T3186" s="985"/>
      <c r="U3186" s="985"/>
      <c r="V3186" s="985"/>
      <c r="W3186" s="985"/>
    </row>
    <row r="3187" ht="22.5" hidden="1" customHeight="1">
      <c r="B3187" s="992"/>
      <c r="C3187" s="992"/>
      <c r="D3187" s="1004">
        <f>sumif('الواردات'!H:H,A3187,'الواردات'!L:L)</f>
        <v>0</v>
      </c>
      <c r="E3187" s="999"/>
      <c r="F3187" s="999"/>
      <c r="H3187" s="985"/>
      <c r="I3187" s="985"/>
      <c r="J3187" s="985"/>
      <c r="K3187" s="985"/>
      <c r="L3187" s="985"/>
      <c r="M3187" s="985"/>
      <c r="N3187" s="985"/>
      <c r="P3187" s="985"/>
      <c r="Q3187" s="985"/>
      <c r="R3187" s="985"/>
      <c r="S3187" s="985"/>
      <c r="T3187" s="985"/>
      <c r="U3187" s="985"/>
      <c r="V3187" s="985"/>
      <c r="W3187" s="985"/>
    </row>
    <row r="3188" ht="22.5" hidden="1" customHeight="1">
      <c r="B3188" s="992"/>
      <c r="C3188" s="992"/>
      <c r="D3188" s="1004">
        <f>sumif('الواردات'!H:H,A3188,'الواردات'!L:L)</f>
        <v>0</v>
      </c>
      <c r="E3188" s="999"/>
      <c r="F3188" s="999"/>
      <c r="H3188" s="985"/>
      <c r="I3188" s="985"/>
      <c r="J3188" s="985"/>
      <c r="K3188" s="985"/>
      <c r="L3188" s="985"/>
      <c r="M3188" s="985"/>
      <c r="N3188" s="985"/>
      <c r="P3188" s="985"/>
      <c r="Q3188" s="985"/>
      <c r="R3188" s="985"/>
      <c r="S3188" s="985"/>
      <c r="T3188" s="985"/>
      <c r="U3188" s="985"/>
      <c r="V3188" s="985"/>
      <c r="W3188" s="985"/>
    </row>
    <row r="3189" ht="22.5" hidden="1" customHeight="1">
      <c r="B3189" s="992"/>
      <c r="C3189" s="992"/>
      <c r="D3189" s="1004">
        <f>sumif('الواردات'!H:H,A3189,'الواردات'!L:L)</f>
        <v>0</v>
      </c>
      <c r="E3189" s="999"/>
      <c r="F3189" s="999"/>
      <c r="H3189" s="985"/>
      <c r="I3189" s="985"/>
      <c r="J3189" s="985"/>
      <c r="K3189" s="985"/>
      <c r="L3189" s="985"/>
      <c r="M3189" s="985"/>
      <c r="N3189" s="985"/>
      <c r="P3189" s="985"/>
      <c r="Q3189" s="985"/>
      <c r="R3189" s="985"/>
      <c r="S3189" s="985"/>
      <c r="T3189" s="985"/>
      <c r="U3189" s="985"/>
      <c r="V3189" s="985"/>
      <c r="W3189" s="985"/>
    </row>
    <row r="3190" ht="22.5" hidden="1" customHeight="1">
      <c r="B3190" s="992"/>
      <c r="C3190" s="992"/>
      <c r="D3190" s="1004">
        <f>sumif('الواردات'!H:H,A3190,'الواردات'!L:L)</f>
        <v>0</v>
      </c>
      <c r="E3190" s="999"/>
      <c r="F3190" s="999"/>
      <c r="H3190" s="985"/>
      <c r="I3190" s="985"/>
      <c r="J3190" s="985"/>
      <c r="K3190" s="985"/>
      <c r="L3190" s="985"/>
      <c r="M3190" s="985"/>
      <c r="N3190" s="985"/>
      <c r="P3190" s="985"/>
      <c r="Q3190" s="985"/>
      <c r="R3190" s="985"/>
      <c r="S3190" s="985"/>
      <c r="T3190" s="985"/>
      <c r="U3190" s="985"/>
      <c r="V3190" s="985"/>
      <c r="W3190" s="985"/>
    </row>
    <row r="3191" ht="22.5" hidden="1" customHeight="1">
      <c r="B3191" s="992"/>
      <c r="C3191" s="992"/>
      <c r="D3191" s="1004">
        <f>sumif('الواردات'!H:H,A3191,'الواردات'!L:L)</f>
        <v>0</v>
      </c>
      <c r="E3191" s="999"/>
      <c r="F3191" s="999"/>
      <c r="H3191" s="985"/>
      <c r="I3191" s="985"/>
      <c r="J3191" s="985"/>
      <c r="K3191" s="985"/>
      <c r="L3191" s="985"/>
      <c r="M3191" s="985"/>
      <c r="N3191" s="985"/>
      <c r="P3191" s="985"/>
      <c r="Q3191" s="985"/>
      <c r="R3191" s="985"/>
      <c r="S3191" s="985"/>
      <c r="T3191" s="985"/>
      <c r="U3191" s="985"/>
      <c r="V3191" s="985"/>
      <c r="W3191" s="985"/>
    </row>
    <row r="3192" ht="22.5" hidden="1" customHeight="1">
      <c r="B3192" s="992"/>
      <c r="C3192" s="992"/>
      <c r="D3192" s="1004">
        <f>sumif('الواردات'!H:H,A3192,'الواردات'!L:L)</f>
        <v>0</v>
      </c>
      <c r="E3192" s="999"/>
      <c r="F3192" s="999"/>
      <c r="H3192" s="985"/>
      <c r="I3192" s="985"/>
      <c r="J3192" s="985"/>
      <c r="K3192" s="985"/>
      <c r="L3192" s="985"/>
      <c r="M3192" s="985"/>
      <c r="N3192" s="985"/>
      <c r="P3192" s="985"/>
      <c r="Q3192" s="985"/>
      <c r="R3192" s="985"/>
      <c r="S3192" s="985"/>
      <c r="T3192" s="985"/>
      <c r="U3192" s="985"/>
      <c r="V3192" s="985"/>
      <c r="W3192" s="985"/>
    </row>
    <row r="3193" ht="22.5" hidden="1" customHeight="1">
      <c r="B3193" s="992"/>
      <c r="C3193" s="992"/>
      <c r="D3193" s="1004">
        <f>sumif('الواردات'!H:H,A3193,'الواردات'!L:L)</f>
        <v>0</v>
      </c>
      <c r="E3193" s="999"/>
      <c r="F3193" s="999"/>
      <c r="H3193" s="985"/>
      <c r="I3193" s="985"/>
      <c r="J3193" s="985"/>
      <c r="K3193" s="985"/>
      <c r="L3193" s="985"/>
      <c r="M3193" s="985"/>
      <c r="N3193" s="985"/>
      <c r="P3193" s="985"/>
      <c r="Q3193" s="985"/>
      <c r="R3193" s="985"/>
      <c r="S3193" s="985"/>
      <c r="T3193" s="985"/>
      <c r="U3193" s="985"/>
      <c r="V3193" s="985"/>
      <c r="W3193" s="985"/>
    </row>
    <row r="3194" ht="22.5" hidden="1" customHeight="1">
      <c r="B3194" s="992"/>
      <c r="C3194" s="992"/>
      <c r="D3194" s="1004">
        <f>sumif('الواردات'!H:H,A3194,'الواردات'!L:L)</f>
        <v>0</v>
      </c>
      <c r="E3194" s="999"/>
      <c r="F3194" s="999"/>
      <c r="H3194" s="985"/>
      <c r="I3194" s="985"/>
      <c r="J3194" s="985"/>
      <c r="K3194" s="985"/>
      <c r="L3194" s="985"/>
      <c r="M3194" s="985"/>
      <c r="N3194" s="985"/>
      <c r="P3194" s="985"/>
      <c r="Q3194" s="985"/>
      <c r="R3194" s="985"/>
      <c r="S3194" s="985"/>
      <c r="T3194" s="985"/>
      <c r="U3194" s="985"/>
      <c r="V3194" s="985"/>
      <c r="W3194" s="985"/>
    </row>
    <row r="3195" ht="22.5" hidden="1" customHeight="1">
      <c r="B3195" s="992"/>
      <c r="C3195" s="992"/>
      <c r="D3195" s="1004">
        <f>sumif('الواردات'!H:H,A3195,'الواردات'!L:L)</f>
        <v>0</v>
      </c>
      <c r="E3195" s="999"/>
      <c r="F3195" s="999"/>
      <c r="H3195" s="985"/>
      <c r="I3195" s="985"/>
      <c r="J3195" s="985"/>
      <c r="K3195" s="985"/>
      <c r="L3195" s="985"/>
      <c r="M3195" s="985"/>
      <c r="N3195" s="985"/>
      <c r="P3195" s="985"/>
      <c r="Q3195" s="985"/>
      <c r="R3195" s="985"/>
      <c r="S3195" s="985"/>
      <c r="T3195" s="985"/>
      <c r="U3195" s="985"/>
      <c r="V3195" s="985"/>
      <c r="W3195" s="985"/>
    </row>
    <row r="3196" ht="22.5" hidden="1" customHeight="1">
      <c r="B3196" s="992"/>
      <c r="C3196" s="992"/>
      <c r="D3196" s="1004">
        <f>sumif('الواردات'!H:H,A3196,'الواردات'!L:L)</f>
        <v>0</v>
      </c>
      <c r="E3196" s="999"/>
      <c r="F3196" s="999"/>
      <c r="H3196" s="985"/>
      <c r="I3196" s="985"/>
      <c r="J3196" s="985"/>
      <c r="K3196" s="985"/>
      <c r="L3196" s="985"/>
      <c r="M3196" s="985"/>
      <c r="N3196" s="985"/>
      <c r="P3196" s="985"/>
      <c r="Q3196" s="985"/>
      <c r="R3196" s="985"/>
      <c r="S3196" s="985"/>
      <c r="T3196" s="985"/>
      <c r="U3196" s="985"/>
      <c r="V3196" s="985"/>
      <c r="W3196" s="985"/>
    </row>
    <row r="3197" ht="22.5" hidden="1" customHeight="1">
      <c r="B3197" s="992"/>
      <c r="C3197" s="992"/>
      <c r="D3197" s="1004">
        <f>sumif('الواردات'!H:H,A3197,'الواردات'!L:L)</f>
        <v>0</v>
      </c>
      <c r="E3197" s="999"/>
      <c r="F3197" s="999"/>
      <c r="H3197" s="985"/>
      <c r="I3197" s="985"/>
      <c r="J3197" s="985"/>
      <c r="K3197" s="985"/>
      <c r="L3197" s="985"/>
      <c r="M3197" s="985"/>
      <c r="N3197" s="985"/>
      <c r="P3197" s="985"/>
      <c r="Q3197" s="985"/>
      <c r="R3197" s="985"/>
      <c r="S3197" s="985"/>
      <c r="T3197" s="985"/>
      <c r="U3197" s="985"/>
      <c r="V3197" s="985"/>
      <c r="W3197" s="985"/>
    </row>
    <row r="3198" ht="22.5" hidden="1" customHeight="1">
      <c r="B3198" s="992"/>
      <c r="C3198" s="992"/>
      <c r="D3198" s="1004">
        <f>sumif('الواردات'!H:H,A3198,'الواردات'!L:L)</f>
        <v>0</v>
      </c>
      <c r="E3198" s="999"/>
      <c r="F3198" s="999"/>
      <c r="H3198" s="985"/>
      <c r="I3198" s="985"/>
      <c r="J3198" s="985"/>
      <c r="K3198" s="985"/>
      <c r="L3198" s="985"/>
      <c r="M3198" s="985"/>
      <c r="N3198" s="985"/>
      <c r="P3198" s="985"/>
      <c r="Q3198" s="985"/>
      <c r="R3198" s="985"/>
      <c r="S3198" s="985"/>
      <c r="T3198" s="985"/>
      <c r="U3198" s="985"/>
      <c r="V3198" s="985"/>
      <c r="W3198" s="985"/>
    </row>
    <row r="3199" ht="22.5" hidden="1" customHeight="1">
      <c r="B3199" s="992"/>
      <c r="C3199" s="992"/>
      <c r="D3199" s="1004">
        <f>sumif('الواردات'!H:H,A3199,'الواردات'!L:L)</f>
        <v>0</v>
      </c>
      <c r="E3199" s="999"/>
      <c r="F3199" s="999"/>
      <c r="H3199" s="985"/>
      <c r="I3199" s="985"/>
      <c r="J3199" s="985"/>
      <c r="K3199" s="985"/>
      <c r="L3199" s="985"/>
      <c r="M3199" s="985"/>
      <c r="N3199" s="985"/>
      <c r="P3199" s="985"/>
      <c r="Q3199" s="985"/>
      <c r="R3199" s="985"/>
      <c r="S3199" s="985"/>
      <c r="T3199" s="985"/>
      <c r="U3199" s="985"/>
      <c r="V3199" s="985"/>
      <c r="W3199" s="985"/>
    </row>
    <row r="3200" ht="22.5" hidden="1" customHeight="1">
      <c r="B3200" s="992"/>
      <c r="C3200" s="992"/>
      <c r="D3200" s="1004">
        <f>sumif('الواردات'!H:H,A3200,'الواردات'!L:L)</f>
        <v>0</v>
      </c>
      <c r="E3200" s="999"/>
      <c r="F3200" s="999"/>
      <c r="H3200" s="985"/>
      <c r="I3200" s="985"/>
      <c r="J3200" s="985"/>
      <c r="K3200" s="985"/>
      <c r="L3200" s="985"/>
      <c r="M3200" s="985"/>
      <c r="N3200" s="985"/>
      <c r="P3200" s="985"/>
      <c r="Q3200" s="985"/>
      <c r="R3200" s="985"/>
      <c r="S3200" s="985"/>
      <c r="T3200" s="985"/>
      <c r="U3200" s="985"/>
      <c r="V3200" s="985"/>
      <c r="W3200" s="985"/>
    </row>
    <row r="3201" ht="22.5" hidden="1" customHeight="1">
      <c r="B3201" s="992"/>
      <c r="C3201" s="992"/>
      <c r="D3201" s="1004">
        <f>sumif('الواردات'!H:H,A3201,'الواردات'!L:L)</f>
        <v>0</v>
      </c>
      <c r="E3201" s="999"/>
      <c r="F3201" s="999"/>
      <c r="H3201" s="985"/>
      <c r="I3201" s="985"/>
      <c r="J3201" s="985"/>
      <c r="K3201" s="985"/>
      <c r="L3201" s="985"/>
      <c r="M3201" s="985"/>
      <c r="N3201" s="985"/>
      <c r="P3201" s="985"/>
      <c r="Q3201" s="985"/>
      <c r="R3201" s="985"/>
      <c r="S3201" s="985"/>
      <c r="T3201" s="985"/>
      <c r="U3201" s="985"/>
      <c r="V3201" s="985"/>
      <c r="W3201" s="985"/>
    </row>
    <row r="3202" ht="22.5" hidden="1" customHeight="1">
      <c r="B3202" s="992"/>
      <c r="C3202" s="992"/>
      <c r="D3202" s="1004">
        <f>sumif('الواردات'!H:H,A3202,'الواردات'!L:L)</f>
        <v>0</v>
      </c>
      <c r="E3202" s="999"/>
      <c r="F3202" s="999"/>
      <c r="H3202" s="985"/>
      <c r="I3202" s="985"/>
      <c r="J3202" s="985"/>
      <c r="K3202" s="985"/>
      <c r="L3202" s="985"/>
      <c r="M3202" s="985"/>
      <c r="N3202" s="985"/>
      <c r="P3202" s="985"/>
      <c r="Q3202" s="985"/>
      <c r="R3202" s="985"/>
      <c r="S3202" s="985"/>
      <c r="T3202" s="985"/>
      <c r="U3202" s="985"/>
      <c r="V3202" s="985"/>
      <c r="W3202" s="985"/>
    </row>
    <row r="3203" ht="22.5" hidden="1" customHeight="1">
      <c r="B3203" s="992"/>
      <c r="C3203" s="992"/>
      <c r="D3203" s="1004">
        <f>sumif('الواردات'!H:H,A3203,'الواردات'!L:L)</f>
        <v>0</v>
      </c>
      <c r="E3203" s="999"/>
      <c r="F3203" s="999"/>
      <c r="H3203" s="985"/>
      <c r="I3203" s="985"/>
      <c r="J3203" s="985"/>
      <c r="K3203" s="985"/>
      <c r="L3203" s="985"/>
      <c r="M3203" s="985"/>
      <c r="N3203" s="985"/>
      <c r="P3203" s="985"/>
      <c r="Q3203" s="985"/>
      <c r="R3203" s="985"/>
      <c r="S3203" s="985"/>
      <c r="T3203" s="985"/>
      <c r="U3203" s="985"/>
      <c r="V3203" s="985"/>
      <c r="W3203" s="985"/>
    </row>
    <row r="3204" ht="22.5" hidden="1" customHeight="1">
      <c r="B3204" s="992"/>
      <c r="C3204" s="992"/>
      <c r="D3204" s="1004">
        <f>sumif('الواردات'!H:H,A3204,'الواردات'!L:L)</f>
        <v>0</v>
      </c>
      <c r="E3204" s="999"/>
      <c r="F3204" s="999"/>
      <c r="H3204" s="985"/>
      <c r="I3204" s="985"/>
      <c r="J3204" s="985"/>
      <c r="K3204" s="985"/>
      <c r="L3204" s="985"/>
      <c r="M3204" s="985"/>
      <c r="N3204" s="985"/>
      <c r="P3204" s="985"/>
      <c r="Q3204" s="985"/>
      <c r="R3204" s="985"/>
      <c r="S3204" s="985"/>
      <c r="T3204" s="985"/>
      <c r="U3204" s="985"/>
      <c r="V3204" s="985"/>
      <c r="W3204" s="985"/>
    </row>
    <row r="3205" ht="22.5" hidden="1" customHeight="1">
      <c r="B3205" s="992"/>
      <c r="C3205" s="992"/>
      <c r="D3205" s="1004">
        <f>sumif('الواردات'!H:H,A3205,'الواردات'!L:L)</f>
        <v>0</v>
      </c>
      <c r="E3205" s="999"/>
      <c r="F3205" s="999"/>
      <c r="H3205" s="985"/>
      <c r="I3205" s="985"/>
      <c r="J3205" s="985"/>
      <c r="K3205" s="985"/>
      <c r="L3205" s="985"/>
      <c r="M3205" s="985"/>
      <c r="N3205" s="985"/>
      <c r="P3205" s="985"/>
      <c r="Q3205" s="985"/>
      <c r="R3205" s="985"/>
      <c r="S3205" s="985"/>
      <c r="T3205" s="985"/>
      <c r="U3205" s="985"/>
      <c r="V3205" s="985"/>
      <c r="W3205" s="985"/>
    </row>
    <row r="3206" ht="22.5" hidden="1" customHeight="1">
      <c r="B3206" s="992"/>
      <c r="C3206" s="992"/>
      <c r="D3206" s="1004">
        <f>sumif('الواردات'!H:H,A3206,'الواردات'!L:L)</f>
        <v>0</v>
      </c>
      <c r="E3206" s="999"/>
      <c r="F3206" s="999"/>
      <c r="H3206" s="985"/>
      <c r="I3206" s="985"/>
      <c r="J3206" s="985"/>
      <c r="K3206" s="985"/>
      <c r="L3206" s="985"/>
      <c r="M3206" s="985"/>
      <c r="N3206" s="985"/>
      <c r="P3206" s="985"/>
      <c r="Q3206" s="985"/>
      <c r="R3206" s="985"/>
      <c r="S3206" s="985"/>
      <c r="T3206" s="985"/>
      <c r="U3206" s="985"/>
      <c r="V3206" s="985"/>
      <c r="W3206" s="985"/>
    </row>
    <row r="3207" ht="22.5" hidden="1" customHeight="1">
      <c r="B3207" s="992"/>
      <c r="C3207" s="992"/>
      <c r="D3207" s="1004">
        <f>sumif('الواردات'!H:H,A3207,'الواردات'!L:L)</f>
        <v>0</v>
      </c>
      <c r="E3207" s="999"/>
      <c r="F3207" s="999"/>
      <c r="H3207" s="985"/>
      <c r="I3207" s="985"/>
      <c r="J3207" s="985"/>
      <c r="K3207" s="985"/>
      <c r="L3207" s="985"/>
      <c r="M3207" s="985"/>
      <c r="N3207" s="985"/>
      <c r="P3207" s="985"/>
      <c r="Q3207" s="985"/>
      <c r="R3207" s="985"/>
      <c r="S3207" s="985"/>
      <c r="T3207" s="985"/>
      <c r="U3207" s="985"/>
      <c r="V3207" s="985"/>
      <c r="W3207" s="985"/>
    </row>
    <row r="3208" ht="22.5" hidden="1" customHeight="1">
      <c r="B3208" s="992"/>
      <c r="C3208" s="992"/>
      <c r="D3208" s="1004">
        <f>sumif('الواردات'!H:H,A3208,'الواردات'!L:L)</f>
        <v>0</v>
      </c>
      <c r="E3208" s="999"/>
      <c r="F3208" s="999"/>
      <c r="H3208" s="985"/>
      <c r="I3208" s="985"/>
      <c r="J3208" s="985"/>
      <c r="K3208" s="985"/>
      <c r="L3208" s="985"/>
      <c r="M3208" s="985"/>
      <c r="N3208" s="985"/>
      <c r="P3208" s="985"/>
      <c r="Q3208" s="985"/>
      <c r="R3208" s="985"/>
      <c r="S3208" s="985"/>
      <c r="T3208" s="985"/>
      <c r="U3208" s="985"/>
      <c r="V3208" s="985"/>
      <c r="W3208" s="985"/>
    </row>
    <row r="3209" ht="22.5" hidden="1" customHeight="1">
      <c r="B3209" s="992"/>
      <c r="C3209" s="992"/>
      <c r="D3209" s="1004">
        <f>sumif('الواردات'!H:H,A3209,'الواردات'!L:L)</f>
        <v>0</v>
      </c>
      <c r="E3209" s="999"/>
      <c r="F3209" s="999"/>
      <c r="H3209" s="985"/>
      <c r="I3209" s="985"/>
      <c r="J3209" s="985"/>
      <c r="K3209" s="985"/>
      <c r="L3209" s="985"/>
      <c r="M3209" s="985"/>
      <c r="N3209" s="985"/>
      <c r="P3209" s="985"/>
      <c r="Q3209" s="985"/>
      <c r="R3209" s="985"/>
      <c r="S3209" s="985"/>
      <c r="T3209" s="985"/>
      <c r="U3209" s="985"/>
      <c r="V3209" s="985"/>
      <c r="W3209" s="985"/>
    </row>
    <row r="3210" ht="22.5" hidden="1" customHeight="1">
      <c r="B3210" s="992"/>
      <c r="C3210" s="992"/>
      <c r="D3210" s="1004">
        <f>sumif('الواردات'!H:H,A3210,'الواردات'!L:L)</f>
        <v>0</v>
      </c>
      <c r="E3210" s="999"/>
      <c r="F3210" s="999"/>
      <c r="H3210" s="985"/>
      <c r="I3210" s="985"/>
      <c r="J3210" s="985"/>
      <c r="K3210" s="985"/>
      <c r="L3210" s="985"/>
      <c r="M3210" s="985"/>
      <c r="N3210" s="985"/>
      <c r="P3210" s="985"/>
      <c r="Q3210" s="985"/>
      <c r="R3210" s="985"/>
      <c r="S3210" s="985"/>
      <c r="T3210" s="985"/>
      <c r="U3210" s="985"/>
      <c r="V3210" s="985"/>
      <c r="W3210" s="985"/>
    </row>
    <row r="3211" ht="22.5" hidden="1" customHeight="1">
      <c r="B3211" s="992"/>
      <c r="C3211" s="992"/>
      <c r="D3211" s="1004">
        <f>sumif('الواردات'!H:H,A3211,'الواردات'!L:L)</f>
        <v>0</v>
      </c>
      <c r="E3211" s="999"/>
      <c r="F3211" s="999"/>
      <c r="H3211" s="985"/>
      <c r="I3211" s="985"/>
      <c r="J3211" s="985"/>
      <c r="K3211" s="985"/>
      <c r="L3211" s="985"/>
      <c r="M3211" s="985"/>
      <c r="N3211" s="985"/>
      <c r="P3211" s="985"/>
      <c r="Q3211" s="985"/>
      <c r="R3211" s="985"/>
      <c r="S3211" s="985"/>
      <c r="T3211" s="985"/>
      <c r="U3211" s="985"/>
      <c r="V3211" s="985"/>
      <c r="W3211" s="985"/>
    </row>
    <row r="3212" ht="22.5" hidden="1" customHeight="1">
      <c r="B3212" s="992"/>
      <c r="C3212" s="992"/>
      <c r="D3212" s="1004">
        <f>sumif('الواردات'!H:H,A3212,'الواردات'!L:L)</f>
        <v>0</v>
      </c>
      <c r="E3212" s="999"/>
      <c r="F3212" s="999"/>
      <c r="H3212" s="985"/>
      <c r="I3212" s="985"/>
      <c r="J3212" s="985"/>
      <c r="K3212" s="985"/>
      <c r="L3212" s="985"/>
      <c r="M3212" s="985"/>
      <c r="N3212" s="985"/>
      <c r="P3212" s="985"/>
      <c r="Q3212" s="985"/>
      <c r="R3212" s="985"/>
      <c r="S3212" s="985"/>
      <c r="T3212" s="985"/>
      <c r="U3212" s="985"/>
      <c r="V3212" s="985"/>
      <c r="W3212" s="985"/>
    </row>
    <row r="3213" ht="22.5" hidden="1" customHeight="1">
      <c r="B3213" s="992"/>
      <c r="C3213" s="992"/>
      <c r="D3213" s="1004">
        <f>sumif('الواردات'!H:H,A3213,'الواردات'!L:L)</f>
        <v>0</v>
      </c>
      <c r="E3213" s="999"/>
      <c r="F3213" s="999"/>
      <c r="H3213" s="985"/>
      <c r="I3213" s="985"/>
      <c r="J3213" s="985"/>
      <c r="K3213" s="985"/>
      <c r="L3213" s="985"/>
      <c r="M3213" s="985"/>
      <c r="N3213" s="985"/>
      <c r="P3213" s="985"/>
      <c r="Q3213" s="985"/>
      <c r="R3213" s="985"/>
      <c r="S3213" s="985"/>
      <c r="T3213" s="985"/>
      <c r="U3213" s="985"/>
      <c r="V3213" s="985"/>
      <c r="W3213" s="985"/>
    </row>
    <row r="3214" ht="22.5" hidden="1" customHeight="1">
      <c r="B3214" s="992"/>
      <c r="C3214" s="992"/>
      <c r="D3214" s="1004">
        <f>sumif('الواردات'!H:H,A3214,'الواردات'!L:L)</f>
        <v>0</v>
      </c>
      <c r="E3214" s="999"/>
      <c r="F3214" s="999"/>
      <c r="H3214" s="985"/>
      <c r="I3214" s="985"/>
      <c r="J3214" s="985"/>
      <c r="K3214" s="985"/>
      <c r="L3214" s="985"/>
      <c r="M3214" s="985"/>
      <c r="N3214" s="985"/>
      <c r="P3214" s="985"/>
      <c r="Q3214" s="985"/>
      <c r="R3214" s="985"/>
      <c r="S3214" s="985"/>
      <c r="T3214" s="985"/>
      <c r="U3214" s="985"/>
      <c r="V3214" s="985"/>
      <c r="W3214" s="985"/>
    </row>
    <row r="3215" ht="22.5" hidden="1" customHeight="1">
      <c r="B3215" s="992"/>
      <c r="C3215" s="992"/>
      <c r="D3215" s="1004">
        <f>sumif('الواردات'!H:H,A3215,'الواردات'!L:L)</f>
        <v>0</v>
      </c>
      <c r="E3215" s="999"/>
      <c r="F3215" s="999"/>
      <c r="H3215" s="985"/>
      <c r="I3215" s="985"/>
      <c r="J3215" s="985"/>
      <c r="K3215" s="985"/>
      <c r="L3215" s="985"/>
      <c r="M3215" s="985"/>
      <c r="N3215" s="985"/>
      <c r="P3215" s="985"/>
      <c r="Q3215" s="985"/>
      <c r="R3215" s="985"/>
      <c r="S3215" s="985"/>
      <c r="T3215" s="985"/>
      <c r="U3215" s="985"/>
      <c r="V3215" s="985"/>
      <c r="W3215" s="985"/>
    </row>
    <row r="3216" ht="22.5" hidden="1" customHeight="1">
      <c r="B3216" s="992"/>
      <c r="C3216" s="992"/>
      <c r="D3216" s="1004">
        <f>sumif('الواردات'!H:H,A3216,'الواردات'!L:L)</f>
        <v>0</v>
      </c>
      <c r="E3216" s="999"/>
      <c r="F3216" s="999"/>
      <c r="H3216" s="985"/>
      <c r="I3216" s="985"/>
      <c r="J3216" s="985"/>
      <c r="K3216" s="985"/>
      <c r="L3216" s="985"/>
      <c r="M3216" s="985"/>
      <c r="N3216" s="985"/>
      <c r="P3216" s="985"/>
      <c r="Q3216" s="985"/>
      <c r="R3216" s="985"/>
      <c r="S3216" s="985"/>
      <c r="T3216" s="985"/>
      <c r="U3216" s="985"/>
      <c r="V3216" s="985"/>
      <c r="W3216" s="985"/>
    </row>
    <row r="3217" ht="22.5" hidden="1" customHeight="1">
      <c r="B3217" s="992"/>
      <c r="C3217" s="992"/>
      <c r="D3217" s="1004">
        <f>sumif('الواردات'!H:H,A3217,'الواردات'!L:L)</f>
        <v>0</v>
      </c>
      <c r="E3217" s="999"/>
      <c r="F3217" s="999"/>
      <c r="H3217" s="985"/>
      <c r="I3217" s="985"/>
      <c r="J3217" s="985"/>
      <c r="K3217" s="985"/>
      <c r="L3217" s="985"/>
      <c r="M3217" s="985"/>
      <c r="N3217" s="985"/>
      <c r="P3217" s="985"/>
      <c r="Q3217" s="985"/>
      <c r="R3217" s="985"/>
      <c r="S3217" s="985"/>
      <c r="T3217" s="985"/>
      <c r="U3217" s="985"/>
      <c r="V3217" s="985"/>
      <c r="W3217" s="985"/>
    </row>
    <row r="3218" ht="22.5" hidden="1" customHeight="1">
      <c r="B3218" s="992"/>
      <c r="C3218" s="992"/>
      <c r="D3218" s="1004">
        <f>sumif('الواردات'!H:H,A3218,'الواردات'!L:L)</f>
        <v>0</v>
      </c>
      <c r="E3218" s="999"/>
      <c r="F3218" s="999"/>
      <c r="H3218" s="985"/>
      <c r="I3218" s="985"/>
      <c r="J3218" s="985"/>
      <c r="K3218" s="985"/>
      <c r="L3218" s="985"/>
      <c r="M3218" s="985"/>
      <c r="N3218" s="985"/>
      <c r="P3218" s="985"/>
      <c r="Q3218" s="985"/>
      <c r="R3218" s="985"/>
      <c r="S3218" s="985"/>
      <c r="T3218" s="985"/>
      <c r="U3218" s="985"/>
      <c r="V3218" s="985"/>
      <c r="W3218" s="985"/>
    </row>
    <row r="3219" ht="22.5" hidden="1" customHeight="1">
      <c r="B3219" s="992"/>
      <c r="C3219" s="992"/>
      <c r="D3219" s="1004">
        <f>sumif('الواردات'!H:H,A3219,'الواردات'!L:L)</f>
        <v>0</v>
      </c>
      <c r="E3219" s="999"/>
      <c r="F3219" s="999"/>
      <c r="H3219" s="985"/>
      <c r="I3219" s="985"/>
      <c r="J3219" s="985"/>
      <c r="K3219" s="985"/>
      <c r="L3219" s="985"/>
      <c r="M3219" s="985"/>
      <c r="N3219" s="985"/>
      <c r="P3219" s="985"/>
      <c r="Q3219" s="985"/>
      <c r="R3219" s="985"/>
      <c r="S3219" s="985"/>
      <c r="T3219" s="985"/>
      <c r="U3219" s="985"/>
      <c r="V3219" s="985"/>
      <c r="W3219" s="985"/>
    </row>
    <row r="3220" ht="22.5" hidden="1" customHeight="1">
      <c r="B3220" s="992"/>
      <c r="C3220" s="992"/>
      <c r="D3220" s="1004">
        <f>sumif('الواردات'!H:H,A3220,'الواردات'!L:L)</f>
        <v>0</v>
      </c>
      <c r="E3220" s="999"/>
      <c r="F3220" s="999"/>
      <c r="H3220" s="985"/>
      <c r="I3220" s="985"/>
      <c r="J3220" s="985"/>
      <c r="K3220" s="985"/>
      <c r="L3220" s="985"/>
      <c r="M3220" s="985"/>
      <c r="N3220" s="985"/>
      <c r="P3220" s="985"/>
      <c r="Q3220" s="985"/>
      <c r="R3220" s="985"/>
      <c r="S3220" s="985"/>
      <c r="T3220" s="985"/>
      <c r="U3220" s="985"/>
      <c r="V3220" s="985"/>
      <c r="W3220" s="985"/>
    </row>
    <row r="3221" ht="22.5" hidden="1" customHeight="1">
      <c r="B3221" s="992"/>
      <c r="C3221" s="992"/>
      <c r="D3221" s="1004">
        <f>sumif('الواردات'!H:H,A3221,'الواردات'!L:L)</f>
        <v>0</v>
      </c>
      <c r="E3221" s="999"/>
      <c r="F3221" s="999"/>
      <c r="H3221" s="985"/>
      <c r="I3221" s="985"/>
      <c r="J3221" s="985"/>
      <c r="K3221" s="985"/>
      <c r="L3221" s="985"/>
      <c r="M3221" s="985"/>
      <c r="N3221" s="985"/>
      <c r="P3221" s="985"/>
      <c r="Q3221" s="985"/>
      <c r="R3221" s="985"/>
      <c r="S3221" s="985"/>
      <c r="T3221" s="985"/>
      <c r="U3221" s="985"/>
      <c r="V3221" s="985"/>
      <c r="W3221" s="985"/>
    </row>
    <row r="3222" ht="22.5" hidden="1" customHeight="1">
      <c r="B3222" s="992"/>
      <c r="C3222" s="992"/>
      <c r="D3222" s="1004">
        <f>sumif('الواردات'!H:H,A3222,'الواردات'!L:L)</f>
        <v>0</v>
      </c>
      <c r="E3222" s="999"/>
      <c r="F3222" s="999"/>
      <c r="H3222" s="985"/>
      <c r="I3222" s="985"/>
      <c r="J3222" s="985"/>
      <c r="K3222" s="985"/>
      <c r="L3222" s="985"/>
      <c r="M3222" s="985"/>
      <c r="N3222" s="985"/>
      <c r="P3222" s="985"/>
      <c r="Q3222" s="985"/>
      <c r="R3222" s="985"/>
      <c r="S3222" s="985"/>
      <c r="T3222" s="985"/>
      <c r="U3222" s="985"/>
      <c r="V3222" s="985"/>
      <c r="W3222" s="985"/>
    </row>
    <row r="3223" ht="22.5" hidden="1" customHeight="1">
      <c r="B3223" s="992"/>
      <c r="C3223" s="992"/>
      <c r="D3223" s="1004">
        <f>sumif('الواردات'!H:H,A3223,'الواردات'!L:L)</f>
        <v>0</v>
      </c>
      <c r="E3223" s="999"/>
      <c r="F3223" s="999"/>
      <c r="H3223" s="985"/>
      <c r="I3223" s="985"/>
      <c r="J3223" s="985"/>
      <c r="K3223" s="985"/>
      <c r="L3223" s="985"/>
      <c r="M3223" s="985"/>
      <c r="N3223" s="985"/>
      <c r="P3223" s="985"/>
      <c r="Q3223" s="985"/>
      <c r="R3223" s="985"/>
      <c r="S3223" s="985"/>
      <c r="T3223" s="985"/>
      <c r="U3223" s="985"/>
      <c r="V3223" s="985"/>
      <c r="W3223" s="985"/>
    </row>
    <row r="3224" ht="22.5" hidden="1" customHeight="1">
      <c r="B3224" s="992"/>
      <c r="C3224" s="992"/>
      <c r="D3224" s="1004">
        <f>sumif('الواردات'!H:H,A3224,'الواردات'!L:L)</f>
        <v>0</v>
      </c>
      <c r="E3224" s="999"/>
      <c r="F3224" s="999"/>
      <c r="H3224" s="985"/>
      <c r="I3224" s="985"/>
      <c r="J3224" s="985"/>
      <c r="K3224" s="985"/>
      <c r="L3224" s="985"/>
      <c r="M3224" s="985"/>
      <c r="N3224" s="985"/>
      <c r="P3224" s="985"/>
      <c r="Q3224" s="985"/>
      <c r="R3224" s="985"/>
      <c r="S3224" s="985"/>
      <c r="T3224" s="985"/>
      <c r="U3224" s="985"/>
      <c r="V3224" s="985"/>
      <c r="W3224" s="985"/>
    </row>
    <row r="3225" ht="22.5" hidden="1" customHeight="1">
      <c r="B3225" s="992"/>
      <c r="C3225" s="992"/>
      <c r="D3225" s="1004">
        <f>sumif('الواردات'!H:H,A3225,'الواردات'!L:L)</f>
        <v>0</v>
      </c>
      <c r="E3225" s="999"/>
      <c r="F3225" s="999"/>
      <c r="H3225" s="985"/>
      <c r="I3225" s="985"/>
      <c r="J3225" s="985"/>
      <c r="K3225" s="985"/>
      <c r="L3225" s="985"/>
      <c r="M3225" s="985"/>
      <c r="N3225" s="985"/>
      <c r="P3225" s="985"/>
      <c r="Q3225" s="985"/>
      <c r="R3225" s="985"/>
      <c r="S3225" s="985"/>
      <c r="T3225" s="985"/>
      <c r="U3225" s="985"/>
      <c r="V3225" s="985"/>
      <c r="W3225" s="985"/>
    </row>
    <row r="3226" ht="22.5" hidden="1" customHeight="1">
      <c r="B3226" s="992"/>
      <c r="C3226" s="992"/>
      <c r="D3226" s="1004">
        <f>sumif('الواردات'!H:H,A3226,'الواردات'!L:L)</f>
        <v>0</v>
      </c>
      <c r="E3226" s="999"/>
      <c r="F3226" s="999"/>
      <c r="H3226" s="985"/>
      <c r="I3226" s="985"/>
      <c r="J3226" s="985"/>
      <c r="K3226" s="985"/>
      <c r="L3226" s="985"/>
      <c r="M3226" s="985"/>
      <c r="N3226" s="985"/>
      <c r="P3226" s="985"/>
      <c r="Q3226" s="985"/>
      <c r="R3226" s="985"/>
      <c r="S3226" s="985"/>
      <c r="T3226" s="985"/>
      <c r="U3226" s="985"/>
      <c r="V3226" s="985"/>
      <c r="W3226" s="985"/>
    </row>
    <row r="3227" ht="22.5" hidden="1" customHeight="1">
      <c r="B3227" s="992"/>
      <c r="C3227" s="992"/>
      <c r="D3227" s="1004">
        <f>sumif('الواردات'!H:H,A3227,'الواردات'!L:L)</f>
        <v>0</v>
      </c>
      <c r="E3227" s="999"/>
      <c r="F3227" s="999"/>
      <c r="H3227" s="985"/>
      <c r="I3227" s="985"/>
      <c r="J3227" s="985"/>
      <c r="K3227" s="985"/>
      <c r="L3227" s="985"/>
      <c r="M3227" s="985"/>
      <c r="N3227" s="985"/>
      <c r="P3227" s="985"/>
      <c r="Q3227" s="985"/>
      <c r="R3227" s="985"/>
      <c r="S3227" s="985"/>
      <c r="T3227" s="985"/>
      <c r="U3227" s="985"/>
      <c r="V3227" s="985"/>
      <c r="W3227" s="985"/>
    </row>
    <row r="3228" ht="22.5" hidden="1" customHeight="1">
      <c r="B3228" s="992"/>
      <c r="C3228" s="992"/>
      <c r="D3228" s="1004">
        <f>sumif('الواردات'!H:H,A3228,'الواردات'!L:L)</f>
        <v>0</v>
      </c>
      <c r="E3228" s="999"/>
      <c r="F3228" s="999"/>
      <c r="H3228" s="985"/>
      <c r="I3228" s="985"/>
      <c r="J3228" s="985"/>
      <c r="K3228" s="985"/>
      <c r="L3228" s="985"/>
      <c r="M3228" s="985"/>
      <c r="N3228" s="985"/>
      <c r="P3228" s="985"/>
      <c r="Q3228" s="985"/>
      <c r="R3228" s="985"/>
      <c r="S3228" s="985"/>
      <c r="T3228" s="985"/>
      <c r="U3228" s="985"/>
      <c r="V3228" s="985"/>
      <c r="W3228" s="985"/>
    </row>
    <row r="3229" ht="22.5" hidden="1" customHeight="1">
      <c r="B3229" s="992"/>
      <c r="C3229" s="992"/>
      <c r="D3229" s="1004">
        <f>sumif('الواردات'!H:H,A3229,'الواردات'!L:L)</f>
        <v>0</v>
      </c>
      <c r="E3229" s="999"/>
      <c r="F3229" s="999"/>
      <c r="H3229" s="985"/>
      <c r="I3229" s="985"/>
      <c r="J3229" s="985"/>
      <c r="K3229" s="985"/>
      <c r="L3229" s="985"/>
      <c r="M3229" s="985"/>
      <c r="N3229" s="985"/>
      <c r="P3229" s="985"/>
      <c r="Q3229" s="985"/>
      <c r="R3229" s="985"/>
      <c r="S3229" s="985"/>
      <c r="T3229" s="985"/>
      <c r="U3229" s="985"/>
      <c r="V3229" s="985"/>
      <c r="W3229" s="985"/>
    </row>
    <row r="3230" ht="22.5" hidden="1" customHeight="1">
      <c r="B3230" s="992"/>
      <c r="C3230" s="992"/>
      <c r="D3230" s="1004">
        <f>sumif('الواردات'!H:H,A3230,'الواردات'!L:L)</f>
        <v>0</v>
      </c>
      <c r="E3230" s="999"/>
      <c r="F3230" s="999"/>
      <c r="H3230" s="985"/>
      <c r="I3230" s="985"/>
      <c r="J3230" s="985"/>
      <c r="K3230" s="985"/>
      <c r="L3230" s="985"/>
      <c r="M3230" s="985"/>
      <c r="N3230" s="985"/>
      <c r="P3230" s="985"/>
      <c r="Q3230" s="985"/>
      <c r="R3230" s="985"/>
      <c r="S3230" s="985"/>
      <c r="T3230" s="985"/>
      <c r="U3230" s="985"/>
      <c r="V3230" s="985"/>
      <c r="W3230" s="985"/>
    </row>
    <row r="3231" ht="22.5" hidden="1" customHeight="1">
      <c r="B3231" s="992"/>
      <c r="C3231" s="992"/>
      <c r="D3231" s="1004">
        <f>sumif('الواردات'!H:H,A3231,'الواردات'!L:L)</f>
        <v>0</v>
      </c>
      <c r="E3231" s="999"/>
      <c r="F3231" s="999"/>
      <c r="H3231" s="985"/>
      <c r="I3231" s="985"/>
      <c r="J3231" s="985"/>
      <c r="K3231" s="985"/>
      <c r="L3231" s="985"/>
      <c r="M3231" s="985"/>
      <c r="N3231" s="985"/>
      <c r="P3231" s="985"/>
      <c r="Q3231" s="985"/>
      <c r="R3231" s="985"/>
      <c r="S3231" s="985"/>
      <c r="T3231" s="985"/>
      <c r="U3231" s="985"/>
      <c r="V3231" s="985"/>
      <c r="W3231" s="985"/>
    </row>
    <row r="3232" ht="22.5" hidden="1" customHeight="1">
      <c r="B3232" s="992"/>
      <c r="C3232" s="992"/>
      <c r="D3232" s="1004">
        <f>sumif('الواردات'!H:H,A3232,'الواردات'!L:L)</f>
        <v>0</v>
      </c>
      <c r="E3232" s="999"/>
      <c r="F3232" s="999"/>
      <c r="H3232" s="985"/>
      <c r="I3232" s="985"/>
      <c r="J3232" s="985"/>
      <c r="K3232" s="985"/>
      <c r="L3232" s="985"/>
      <c r="M3232" s="985"/>
      <c r="N3232" s="985"/>
      <c r="P3232" s="985"/>
      <c r="Q3232" s="985"/>
      <c r="R3232" s="985"/>
      <c r="S3232" s="985"/>
      <c r="T3232" s="985"/>
      <c r="U3232" s="985"/>
      <c r="V3232" s="985"/>
      <c r="W3232" s="985"/>
    </row>
    <row r="3233" ht="22.5" hidden="1" customHeight="1">
      <c r="B3233" s="992"/>
      <c r="C3233" s="992"/>
      <c r="D3233" s="1004">
        <f>sumif('الواردات'!H:H,A3233,'الواردات'!L:L)</f>
        <v>0</v>
      </c>
      <c r="E3233" s="999"/>
      <c r="F3233" s="999"/>
      <c r="H3233" s="985"/>
      <c r="I3233" s="985"/>
      <c r="J3233" s="985"/>
      <c r="K3233" s="985"/>
      <c r="L3233" s="985"/>
      <c r="M3233" s="985"/>
      <c r="N3233" s="985"/>
      <c r="P3233" s="985"/>
      <c r="Q3233" s="985"/>
      <c r="R3233" s="985"/>
      <c r="S3233" s="985"/>
      <c r="T3233" s="985"/>
      <c r="U3233" s="985"/>
      <c r="V3233" s="985"/>
      <c r="W3233" s="985"/>
    </row>
    <row r="3234" ht="22.5" hidden="1" customHeight="1">
      <c r="B3234" s="992"/>
      <c r="C3234" s="992"/>
      <c r="D3234" s="1004">
        <f>sumif('الواردات'!H:H,A3234,'الواردات'!L:L)</f>
        <v>0</v>
      </c>
      <c r="E3234" s="999"/>
      <c r="F3234" s="999"/>
      <c r="H3234" s="985"/>
      <c r="I3234" s="985"/>
      <c r="J3234" s="985"/>
      <c r="K3234" s="985"/>
      <c r="L3234" s="985"/>
      <c r="M3234" s="985"/>
      <c r="N3234" s="985"/>
      <c r="P3234" s="985"/>
      <c r="Q3234" s="985"/>
      <c r="R3234" s="985"/>
      <c r="S3234" s="985"/>
      <c r="T3234" s="985"/>
      <c r="U3234" s="985"/>
      <c r="V3234" s="985"/>
      <c r="W3234" s="985"/>
    </row>
    <row r="3235" ht="22.5" hidden="1" customHeight="1">
      <c r="B3235" s="992"/>
      <c r="C3235" s="992"/>
      <c r="D3235" s="1004">
        <f>sumif('الواردات'!H:H,A3235,'الواردات'!L:L)</f>
        <v>0</v>
      </c>
      <c r="E3235" s="999"/>
      <c r="F3235" s="999"/>
      <c r="H3235" s="985"/>
      <c r="I3235" s="985"/>
      <c r="J3235" s="985"/>
      <c r="K3235" s="985"/>
      <c r="L3235" s="985"/>
      <c r="M3235" s="985"/>
      <c r="N3235" s="985"/>
      <c r="P3235" s="985"/>
      <c r="Q3235" s="985"/>
      <c r="R3235" s="985"/>
      <c r="S3235" s="985"/>
      <c r="T3235" s="985"/>
      <c r="U3235" s="985"/>
      <c r="V3235" s="985"/>
      <c r="W3235" s="985"/>
    </row>
    <row r="3236" ht="22.5" hidden="1" customHeight="1">
      <c r="B3236" s="992"/>
      <c r="C3236" s="992"/>
      <c r="D3236" s="1004">
        <f>sumif('الواردات'!H:H,A3236,'الواردات'!L:L)</f>
        <v>0</v>
      </c>
      <c r="E3236" s="999"/>
      <c r="F3236" s="999"/>
      <c r="H3236" s="985"/>
      <c r="I3236" s="985"/>
      <c r="J3236" s="985"/>
      <c r="K3236" s="985"/>
      <c r="L3236" s="985"/>
      <c r="M3236" s="985"/>
      <c r="N3236" s="985"/>
      <c r="P3236" s="985"/>
      <c r="Q3236" s="985"/>
      <c r="R3236" s="985"/>
      <c r="S3236" s="985"/>
      <c r="T3236" s="985"/>
      <c r="U3236" s="985"/>
      <c r="V3236" s="985"/>
      <c r="W3236" s="985"/>
    </row>
    <row r="3237" ht="22.5" hidden="1" customHeight="1">
      <c r="B3237" s="992"/>
      <c r="C3237" s="992"/>
      <c r="D3237" s="1004">
        <f>sumif('الواردات'!H:H,A3237,'الواردات'!L:L)</f>
        <v>0</v>
      </c>
      <c r="E3237" s="999"/>
      <c r="F3237" s="999"/>
      <c r="H3237" s="985"/>
      <c r="I3237" s="985"/>
      <c r="J3237" s="985"/>
      <c r="K3237" s="985"/>
      <c r="L3237" s="985"/>
      <c r="M3237" s="985"/>
      <c r="N3237" s="985"/>
      <c r="P3237" s="985"/>
      <c r="Q3237" s="985"/>
      <c r="R3237" s="985"/>
      <c r="S3237" s="985"/>
      <c r="T3237" s="985"/>
      <c r="U3237" s="985"/>
      <c r="V3237" s="985"/>
      <c r="W3237" s="985"/>
    </row>
    <row r="3238" ht="22.5" hidden="1" customHeight="1">
      <c r="B3238" s="992"/>
      <c r="C3238" s="992"/>
      <c r="D3238" s="1004">
        <f>sumif('الواردات'!H:H,A3238,'الواردات'!L:L)</f>
        <v>0</v>
      </c>
      <c r="E3238" s="999"/>
      <c r="F3238" s="999"/>
      <c r="H3238" s="985"/>
      <c r="I3238" s="985"/>
      <c r="J3238" s="985"/>
      <c r="K3238" s="985"/>
      <c r="L3238" s="985"/>
      <c r="M3238" s="985"/>
      <c r="N3238" s="985"/>
      <c r="P3238" s="985"/>
      <c r="Q3238" s="985"/>
      <c r="R3238" s="985"/>
      <c r="S3238" s="985"/>
      <c r="T3238" s="985"/>
      <c r="U3238" s="985"/>
      <c r="V3238" s="985"/>
      <c r="W3238" s="985"/>
    </row>
    <row r="3239" ht="22.5" hidden="1" customHeight="1">
      <c r="B3239" s="992"/>
      <c r="C3239" s="992"/>
      <c r="D3239" s="1004">
        <f>sumif('الواردات'!H:H,A3239,'الواردات'!L:L)</f>
        <v>0</v>
      </c>
      <c r="E3239" s="999"/>
      <c r="F3239" s="999"/>
      <c r="H3239" s="985"/>
      <c r="I3239" s="985"/>
      <c r="J3239" s="985"/>
      <c r="K3239" s="985"/>
      <c r="L3239" s="985"/>
      <c r="M3239" s="985"/>
      <c r="N3239" s="985"/>
      <c r="P3239" s="985"/>
      <c r="Q3239" s="985"/>
      <c r="R3239" s="985"/>
      <c r="S3239" s="985"/>
      <c r="T3239" s="985"/>
      <c r="U3239" s="985"/>
      <c r="V3239" s="985"/>
      <c r="W3239" s="985"/>
    </row>
    <row r="3240" ht="22.5" hidden="1" customHeight="1">
      <c r="B3240" s="992"/>
      <c r="C3240" s="992"/>
      <c r="D3240" s="1004">
        <f>sumif('الواردات'!H:H,A3240,'الواردات'!L:L)</f>
        <v>0</v>
      </c>
      <c r="E3240" s="999"/>
      <c r="F3240" s="999"/>
      <c r="H3240" s="985"/>
      <c r="I3240" s="985"/>
      <c r="J3240" s="985"/>
      <c r="K3240" s="985"/>
      <c r="L3240" s="985"/>
      <c r="M3240" s="985"/>
      <c r="N3240" s="985"/>
      <c r="P3240" s="985"/>
      <c r="Q3240" s="985"/>
      <c r="R3240" s="985"/>
      <c r="S3240" s="985"/>
      <c r="T3240" s="985"/>
      <c r="U3240" s="985"/>
      <c r="V3240" s="985"/>
      <c r="W3240" s="985"/>
    </row>
    <row r="3241" ht="22.5" hidden="1" customHeight="1">
      <c r="B3241" s="992"/>
      <c r="C3241" s="992"/>
      <c r="D3241" s="1004">
        <f>sumif('الواردات'!H:H,A3241,'الواردات'!L:L)</f>
        <v>0</v>
      </c>
      <c r="E3241" s="999"/>
      <c r="F3241" s="999"/>
      <c r="H3241" s="985"/>
      <c r="I3241" s="985"/>
      <c r="J3241" s="985"/>
      <c r="K3241" s="985"/>
      <c r="L3241" s="985"/>
      <c r="M3241" s="985"/>
      <c r="N3241" s="985"/>
      <c r="P3241" s="985"/>
      <c r="Q3241" s="985"/>
      <c r="R3241" s="985"/>
      <c r="S3241" s="985"/>
      <c r="T3241" s="985"/>
      <c r="U3241" s="985"/>
      <c r="V3241" s="985"/>
      <c r="W3241" s="985"/>
    </row>
    <row r="3242" ht="22.5" hidden="1" customHeight="1">
      <c r="B3242" s="992"/>
      <c r="C3242" s="992"/>
      <c r="D3242" s="1004">
        <f>sumif('الواردات'!H:H,A3242,'الواردات'!L:L)</f>
        <v>0</v>
      </c>
      <c r="E3242" s="999"/>
      <c r="F3242" s="999"/>
      <c r="H3242" s="985"/>
      <c r="I3242" s="985"/>
      <c r="J3242" s="985"/>
      <c r="K3242" s="985"/>
      <c r="L3242" s="985"/>
      <c r="M3242" s="985"/>
      <c r="N3242" s="985"/>
      <c r="P3242" s="985"/>
      <c r="Q3242" s="985"/>
      <c r="R3242" s="985"/>
      <c r="S3242" s="985"/>
      <c r="T3242" s="985"/>
      <c r="U3242" s="985"/>
      <c r="V3242" s="985"/>
      <c r="W3242" s="985"/>
    </row>
    <row r="3243" ht="22.5" hidden="1" customHeight="1">
      <c r="B3243" s="992"/>
      <c r="C3243" s="992"/>
      <c r="D3243" s="1004">
        <f>sumif('الواردات'!H:H,A3243,'الواردات'!L:L)</f>
        <v>0</v>
      </c>
      <c r="E3243" s="999"/>
      <c r="F3243" s="999"/>
      <c r="H3243" s="985"/>
      <c r="I3243" s="985"/>
      <c r="J3243" s="985"/>
      <c r="K3243" s="985"/>
      <c r="L3243" s="985"/>
      <c r="M3243" s="985"/>
      <c r="N3243" s="985"/>
      <c r="P3243" s="985"/>
      <c r="Q3243" s="985"/>
      <c r="R3243" s="985"/>
      <c r="S3243" s="985"/>
      <c r="T3243" s="985"/>
      <c r="U3243" s="985"/>
      <c r="V3243" s="985"/>
      <c r="W3243" s="985"/>
    </row>
    <row r="3244" ht="22.5" hidden="1" customHeight="1">
      <c r="B3244" s="992"/>
      <c r="C3244" s="992"/>
      <c r="D3244" s="1004">
        <f>sumif('الواردات'!H:H,A3244,'الواردات'!L:L)</f>
        <v>0</v>
      </c>
      <c r="E3244" s="999"/>
      <c r="F3244" s="999"/>
      <c r="H3244" s="985"/>
      <c r="I3244" s="985"/>
      <c r="J3244" s="985"/>
      <c r="K3244" s="985"/>
      <c r="L3244" s="985"/>
      <c r="M3244" s="985"/>
      <c r="N3244" s="985"/>
      <c r="P3244" s="985"/>
      <c r="Q3244" s="985"/>
      <c r="R3244" s="985"/>
      <c r="S3244" s="985"/>
      <c r="T3244" s="985"/>
      <c r="U3244" s="985"/>
      <c r="V3244" s="985"/>
      <c r="W3244" s="985"/>
    </row>
    <row r="3245" ht="22.5" hidden="1" customHeight="1">
      <c r="B3245" s="992"/>
      <c r="C3245" s="992"/>
      <c r="D3245" s="1004">
        <f>sumif('الواردات'!H:H,A3245,'الواردات'!L:L)</f>
        <v>0</v>
      </c>
      <c r="E3245" s="999"/>
      <c r="F3245" s="999"/>
      <c r="H3245" s="985"/>
      <c r="I3245" s="985"/>
      <c r="J3245" s="985"/>
      <c r="K3245" s="985"/>
      <c r="L3245" s="985"/>
      <c r="M3245" s="985"/>
      <c r="N3245" s="985"/>
      <c r="P3245" s="985"/>
      <c r="Q3245" s="985"/>
      <c r="R3245" s="985"/>
      <c r="S3245" s="985"/>
      <c r="T3245" s="985"/>
      <c r="U3245" s="985"/>
      <c r="V3245" s="985"/>
      <c r="W3245" s="985"/>
    </row>
    <row r="3246" ht="22.5" hidden="1" customHeight="1">
      <c r="B3246" s="992"/>
      <c r="C3246" s="992"/>
      <c r="D3246" s="1004">
        <f>sumif('الواردات'!H:H,A3246,'الواردات'!L:L)</f>
        <v>0</v>
      </c>
      <c r="E3246" s="999"/>
      <c r="F3246" s="999"/>
      <c r="H3246" s="985"/>
      <c r="I3246" s="985"/>
      <c r="J3246" s="985"/>
      <c r="K3246" s="985"/>
      <c r="L3246" s="985"/>
      <c r="M3246" s="985"/>
      <c r="N3246" s="985"/>
      <c r="P3246" s="985"/>
      <c r="Q3246" s="985"/>
      <c r="R3246" s="985"/>
      <c r="S3246" s="985"/>
      <c r="T3246" s="985"/>
      <c r="U3246" s="985"/>
      <c r="V3246" s="985"/>
      <c r="W3246" s="985"/>
    </row>
    <row r="3247" ht="22.5" hidden="1" customHeight="1">
      <c r="B3247" s="992"/>
      <c r="C3247" s="992"/>
      <c r="D3247" s="1004">
        <f>sumif('الواردات'!H:H,A3247,'الواردات'!L:L)</f>
        <v>0</v>
      </c>
      <c r="E3247" s="999"/>
      <c r="F3247" s="999"/>
      <c r="H3247" s="985"/>
      <c r="I3247" s="985"/>
      <c r="J3247" s="985"/>
      <c r="K3247" s="985"/>
      <c r="L3247" s="985"/>
      <c r="M3247" s="985"/>
      <c r="N3247" s="985"/>
      <c r="P3247" s="985"/>
      <c r="Q3247" s="985"/>
      <c r="R3247" s="985"/>
      <c r="S3247" s="985"/>
      <c r="T3247" s="985"/>
      <c r="U3247" s="985"/>
      <c r="V3247" s="985"/>
      <c r="W3247" s="985"/>
    </row>
    <row r="3248" ht="22.5" hidden="1" customHeight="1">
      <c r="B3248" s="992"/>
      <c r="C3248" s="992"/>
      <c r="D3248" s="1004">
        <f>sumif('الواردات'!H:H,A3248,'الواردات'!L:L)</f>
        <v>0</v>
      </c>
      <c r="E3248" s="999"/>
      <c r="F3248" s="999"/>
      <c r="H3248" s="985"/>
      <c r="I3248" s="985"/>
      <c r="J3248" s="985"/>
      <c r="K3248" s="985"/>
      <c r="L3248" s="985"/>
      <c r="M3248" s="985"/>
      <c r="N3248" s="985"/>
      <c r="P3248" s="985"/>
      <c r="Q3248" s="985"/>
      <c r="R3248" s="985"/>
      <c r="S3248" s="985"/>
      <c r="T3248" s="985"/>
      <c r="U3248" s="985"/>
      <c r="V3248" s="985"/>
      <c r="W3248" s="985"/>
    </row>
    <row r="3249" ht="22.5" hidden="1" customHeight="1">
      <c r="B3249" s="992"/>
      <c r="C3249" s="992"/>
      <c r="D3249" s="1004">
        <f>sumif('الواردات'!H:H,A3249,'الواردات'!L:L)</f>
        <v>0</v>
      </c>
      <c r="E3249" s="999"/>
      <c r="F3249" s="999"/>
      <c r="H3249" s="985"/>
      <c r="I3249" s="985"/>
      <c r="J3249" s="985"/>
      <c r="K3249" s="985"/>
      <c r="L3249" s="985"/>
      <c r="M3249" s="985"/>
      <c r="N3249" s="985"/>
      <c r="P3249" s="985"/>
      <c r="Q3249" s="985"/>
      <c r="R3249" s="985"/>
      <c r="S3249" s="985"/>
      <c r="T3249" s="985"/>
      <c r="U3249" s="985"/>
      <c r="V3249" s="985"/>
      <c r="W3249" s="985"/>
    </row>
    <row r="3250" ht="22.5" hidden="1" customHeight="1">
      <c r="B3250" s="992"/>
      <c r="C3250" s="992"/>
      <c r="D3250" s="1004">
        <f>sumif('الواردات'!H:H,A3250,'الواردات'!L:L)</f>
        <v>0</v>
      </c>
      <c r="E3250" s="999"/>
      <c r="F3250" s="999"/>
      <c r="H3250" s="985"/>
      <c r="I3250" s="985"/>
      <c r="J3250" s="985"/>
      <c r="K3250" s="985"/>
      <c r="L3250" s="985"/>
      <c r="M3250" s="985"/>
      <c r="N3250" s="985"/>
      <c r="P3250" s="985"/>
      <c r="Q3250" s="985"/>
      <c r="R3250" s="985"/>
      <c r="S3250" s="985"/>
      <c r="T3250" s="985"/>
      <c r="U3250" s="985"/>
      <c r="V3250" s="985"/>
      <c r="W3250" s="985"/>
    </row>
    <row r="3251" ht="22.5" hidden="1" customHeight="1">
      <c r="B3251" s="992"/>
      <c r="C3251" s="992"/>
      <c r="D3251" s="1004">
        <f>sumif('الواردات'!H:H,A3251,'الواردات'!L:L)</f>
        <v>0</v>
      </c>
      <c r="E3251" s="999"/>
      <c r="F3251" s="999"/>
      <c r="H3251" s="985"/>
      <c r="I3251" s="985"/>
      <c r="J3251" s="985"/>
      <c r="K3251" s="985"/>
      <c r="L3251" s="985"/>
      <c r="M3251" s="985"/>
      <c r="N3251" s="985"/>
      <c r="P3251" s="985"/>
      <c r="Q3251" s="985"/>
      <c r="R3251" s="985"/>
      <c r="S3251" s="985"/>
      <c r="T3251" s="985"/>
      <c r="U3251" s="985"/>
      <c r="V3251" s="985"/>
      <c r="W3251" s="985"/>
    </row>
    <row r="3252" ht="22.5" hidden="1" customHeight="1">
      <c r="B3252" s="992"/>
      <c r="C3252" s="992"/>
      <c r="D3252" s="1004">
        <f>sumif('الواردات'!H:H,A3252,'الواردات'!L:L)</f>
        <v>0</v>
      </c>
      <c r="E3252" s="999"/>
      <c r="F3252" s="999"/>
      <c r="H3252" s="985"/>
      <c r="I3252" s="985"/>
      <c r="J3252" s="985"/>
      <c r="K3252" s="985"/>
      <c r="L3252" s="985"/>
      <c r="M3252" s="985"/>
      <c r="N3252" s="985"/>
      <c r="P3252" s="985"/>
      <c r="Q3252" s="985"/>
      <c r="R3252" s="985"/>
      <c r="S3252" s="985"/>
      <c r="T3252" s="985"/>
      <c r="U3252" s="985"/>
      <c r="V3252" s="985"/>
      <c r="W3252" s="985"/>
    </row>
    <row r="3253" ht="22.5" hidden="1" customHeight="1">
      <c r="B3253" s="992"/>
      <c r="C3253" s="992"/>
      <c r="D3253" s="1004">
        <f>sumif('الواردات'!H:H,A3253,'الواردات'!L:L)</f>
        <v>0</v>
      </c>
      <c r="E3253" s="999"/>
      <c r="F3253" s="999"/>
      <c r="H3253" s="985"/>
      <c r="I3253" s="985"/>
      <c r="J3253" s="985"/>
      <c r="K3253" s="985"/>
      <c r="L3253" s="985"/>
      <c r="M3253" s="985"/>
      <c r="N3253" s="985"/>
      <c r="P3253" s="985"/>
      <c r="Q3253" s="985"/>
      <c r="R3253" s="985"/>
      <c r="S3253" s="985"/>
      <c r="T3253" s="985"/>
      <c r="U3253" s="985"/>
      <c r="V3253" s="985"/>
      <c r="W3253" s="985"/>
    </row>
    <row r="3254" ht="22.5" hidden="1" customHeight="1">
      <c r="B3254" s="992"/>
      <c r="C3254" s="992"/>
      <c r="D3254" s="1004">
        <f>sumif('الواردات'!H:H,A3254,'الواردات'!L:L)</f>
        <v>0</v>
      </c>
      <c r="E3254" s="999"/>
      <c r="F3254" s="999"/>
      <c r="H3254" s="985"/>
      <c r="I3254" s="985"/>
      <c r="J3254" s="985"/>
      <c r="K3254" s="985"/>
      <c r="L3254" s="985"/>
      <c r="M3254" s="985"/>
      <c r="N3254" s="985"/>
      <c r="P3254" s="985"/>
      <c r="Q3254" s="985"/>
      <c r="R3254" s="985"/>
      <c r="S3254" s="985"/>
      <c r="T3254" s="985"/>
      <c r="U3254" s="985"/>
      <c r="V3254" s="985"/>
      <c r="W3254" s="985"/>
    </row>
    <row r="3255" ht="22.5" hidden="1" customHeight="1">
      <c r="B3255" s="992"/>
      <c r="C3255" s="992"/>
      <c r="D3255" s="1004">
        <f>sumif('الواردات'!H:H,A3255,'الواردات'!L:L)</f>
        <v>0</v>
      </c>
      <c r="E3255" s="999"/>
      <c r="F3255" s="999"/>
      <c r="H3255" s="985"/>
      <c r="I3255" s="985"/>
      <c r="J3255" s="985"/>
      <c r="K3255" s="985"/>
      <c r="L3255" s="985"/>
      <c r="M3255" s="985"/>
      <c r="N3255" s="985"/>
      <c r="P3255" s="985"/>
      <c r="Q3255" s="985"/>
      <c r="R3255" s="985"/>
      <c r="S3255" s="985"/>
      <c r="T3255" s="985"/>
      <c r="U3255" s="985"/>
      <c r="V3255" s="985"/>
      <c r="W3255" s="985"/>
    </row>
    <row r="3256" ht="22.5" hidden="1" customHeight="1">
      <c r="B3256" s="992"/>
      <c r="C3256" s="992"/>
      <c r="D3256" s="1004">
        <f>sumif('الواردات'!H:H,A3256,'الواردات'!L:L)</f>
        <v>0</v>
      </c>
      <c r="E3256" s="999"/>
      <c r="F3256" s="999"/>
      <c r="H3256" s="985"/>
      <c r="I3256" s="985"/>
      <c r="J3256" s="985"/>
      <c r="K3256" s="985"/>
      <c r="L3256" s="985"/>
      <c r="M3256" s="985"/>
      <c r="N3256" s="985"/>
      <c r="P3256" s="985"/>
      <c r="Q3256" s="985"/>
      <c r="R3256" s="985"/>
      <c r="S3256" s="985"/>
      <c r="T3256" s="985"/>
      <c r="U3256" s="985"/>
      <c r="V3256" s="985"/>
      <c r="W3256" s="985"/>
    </row>
    <row r="3257" ht="22.5" hidden="1" customHeight="1">
      <c r="B3257" s="992"/>
      <c r="C3257" s="992"/>
      <c r="D3257" s="1004">
        <f>sumif('الواردات'!H:H,A3257,'الواردات'!L:L)</f>
        <v>0</v>
      </c>
      <c r="E3257" s="999"/>
      <c r="F3257" s="999"/>
      <c r="H3257" s="985"/>
      <c r="I3257" s="985"/>
      <c r="J3257" s="985"/>
      <c r="K3257" s="985"/>
      <c r="L3257" s="985"/>
      <c r="M3257" s="985"/>
      <c r="N3257" s="985"/>
      <c r="P3257" s="985"/>
      <c r="Q3257" s="985"/>
      <c r="R3257" s="985"/>
      <c r="S3257" s="985"/>
      <c r="T3257" s="985"/>
      <c r="U3257" s="985"/>
      <c r="V3257" s="985"/>
      <c r="W3257" s="985"/>
    </row>
    <row r="3258" ht="22.5" hidden="1" customHeight="1">
      <c r="B3258" s="992"/>
      <c r="C3258" s="992"/>
      <c r="D3258" s="1004">
        <f>sumif('الواردات'!H:H,A3258,'الواردات'!L:L)</f>
        <v>0</v>
      </c>
      <c r="E3258" s="999"/>
      <c r="F3258" s="999"/>
      <c r="H3258" s="985"/>
      <c r="I3258" s="985"/>
      <c r="J3258" s="985"/>
      <c r="K3258" s="985"/>
      <c r="L3258" s="985"/>
      <c r="M3258" s="985"/>
      <c r="N3258" s="985"/>
      <c r="P3258" s="985"/>
      <c r="Q3258" s="985"/>
      <c r="R3258" s="985"/>
      <c r="S3258" s="985"/>
      <c r="T3258" s="985"/>
      <c r="U3258" s="985"/>
      <c r="V3258" s="985"/>
      <c r="W3258" s="985"/>
    </row>
    <row r="3259" ht="22.5" hidden="1" customHeight="1">
      <c r="B3259" s="992"/>
      <c r="C3259" s="992"/>
      <c r="D3259" s="1004">
        <f>sumif('الواردات'!H:H,A3259,'الواردات'!L:L)</f>
        <v>0</v>
      </c>
      <c r="E3259" s="999"/>
      <c r="F3259" s="999"/>
      <c r="H3259" s="985"/>
      <c r="I3259" s="985"/>
      <c r="J3259" s="985"/>
      <c r="K3259" s="985"/>
      <c r="L3259" s="985"/>
      <c r="M3259" s="985"/>
      <c r="N3259" s="985"/>
      <c r="P3259" s="985"/>
      <c r="Q3259" s="985"/>
      <c r="R3259" s="985"/>
      <c r="S3259" s="985"/>
      <c r="T3259" s="985"/>
      <c r="U3259" s="985"/>
      <c r="V3259" s="985"/>
      <c r="W3259" s="985"/>
    </row>
    <row r="3260" ht="22.5" hidden="1" customHeight="1">
      <c r="B3260" s="992"/>
      <c r="C3260" s="992"/>
      <c r="D3260" s="1004">
        <f>sumif('الواردات'!H:H,A3260,'الواردات'!L:L)</f>
        <v>0</v>
      </c>
      <c r="E3260" s="999"/>
      <c r="F3260" s="999"/>
      <c r="H3260" s="985"/>
      <c r="I3260" s="985"/>
      <c r="J3260" s="985"/>
      <c r="K3260" s="985"/>
      <c r="L3260" s="985"/>
      <c r="M3260" s="985"/>
      <c r="N3260" s="985"/>
      <c r="P3260" s="985"/>
      <c r="Q3260" s="985"/>
      <c r="R3260" s="985"/>
      <c r="S3260" s="985"/>
      <c r="T3260" s="985"/>
      <c r="U3260" s="985"/>
      <c r="V3260" s="985"/>
      <c r="W3260" s="985"/>
    </row>
    <row r="3261" ht="22.5" hidden="1" customHeight="1">
      <c r="B3261" s="992"/>
      <c r="C3261" s="992"/>
      <c r="D3261" s="1004">
        <f>sumif('الواردات'!H:H,A3261,'الواردات'!L:L)</f>
        <v>0</v>
      </c>
      <c r="E3261" s="999"/>
      <c r="F3261" s="999"/>
      <c r="H3261" s="985"/>
      <c r="I3261" s="985"/>
      <c r="J3261" s="985"/>
      <c r="K3261" s="985"/>
      <c r="L3261" s="985"/>
      <c r="M3261" s="985"/>
      <c r="N3261" s="985"/>
      <c r="P3261" s="985"/>
      <c r="Q3261" s="985"/>
      <c r="R3261" s="985"/>
      <c r="S3261" s="985"/>
      <c r="T3261" s="985"/>
      <c r="U3261" s="985"/>
      <c r="V3261" s="985"/>
      <c r="W3261" s="985"/>
    </row>
    <row r="3262" ht="22.5" hidden="1" customHeight="1">
      <c r="B3262" s="992"/>
      <c r="C3262" s="992"/>
      <c r="D3262" s="1004">
        <f>sumif('الواردات'!H:H,A3262,'الواردات'!L:L)</f>
        <v>0</v>
      </c>
      <c r="E3262" s="999"/>
      <c r="F3262" s="999"/>
      <c r="H3262" s="985"/>
      <c r="I3262" s="985"/>
      <c r="J3262" s="985"/>
      <c r="K3262" s="985"/>
      <c r="L3262" s="985"/>
      <c r="M3262" s="985"/>
      <c r="N3262" s="985"/>
      <c r="P3262" s="985"/>
      <c r="Q3262" s="985"/>
      <c r="R3262" s="985"/>
      <c r="S3262" s="985"/>
      <c r="T3262" s="985"/>
      <c r="U3262" s="985"/>
      <c r="V3262" s="985"/>
      <c r="W3262" s="985"/>
    </row>
    <row r="3263" ht="22.5" hidden="1" customHeight="1">
      <c r="B3263" s="992"/>
      <c r="C3263" s="992"/>
      <c r="D3263" s="1004">
        <f>sumif('الواردات'!H:H,A3263,'الواردات'!L:L)</f>
        <v>0</v>
      </c>
      <c r="E3263" s="999"/>
      <c r="F3263" s="999"/>
      <c r="H3263" s="985"/>
      <c r="I3263" s="985"/>
      <c r="J3263" s="985"/>
      <c r="K3263" s="985"/>
      <c r="L3263" s="985"/>
      <c r="M3263" s="985"/>
      <c r="N3263" s="985"/>
      <c r="P3263" s="985"/>
      <c r="Q3263" s="985"/>
      <c r="R3263" s="985"/>
      <c r="S3263" s="985"/>
      <c r="T3263" s="985"/>
      <c r="U3263" s="985"/>
      <c r="V3263" s="985"/>
      <c r="W3263" s="985"/>
    </row>
    <row r="3264" ht="22.5" hidden="1" customHeight="1">
      <c r="B3264" s="992"/>
      <c r="C3264" s="992"/>
      <c r="D3264" s="1004">
        <f>sumif('الواردات'!H:H,A3264,'الواردات'!L:L)</f>
        <v>0</v>
      </c>
      <c r="E3264" s="999"/>
      <c r="F3264" s="999"/>
      <c r="H3264" s="985"/>
      <c r="I3264" s="985"/>
      <c r="J3264" s="985"/>
      <c r="K3264" s="985"/>
      <c r="L3264" s="985"/>
      <c r="M3264" s="985"/>
      <c r="N3264" s="985"/>
      <c r="P3264" s="985"/>
      <c r="Q3264" s="985"/>
      <c r="R3264" s="985"/>
      <c r="S3264" s="985"/>
      <c r="T3264" s="985"/>
      <c r="U3264" s="985"/>
      <c r="V3264" s="985"/>
      <c r="W3264" s="985"/>
    </row>
    <row r="3265" ht="22.5" hidden="1" customHeight="1">
      <c r="B3265" s="992"/>
      <c r="C3265" s="992"/>
      <c r="D3265" s="1004">
        <f>sumif('الواردات'!H:H,A3265,'الواردات'!L:L)</f>
        <v>0</v>
      </c>
      <c r="E3265" s="999"/>
      <c r="F3265" s="999"/>
      <c r="H3265" s="985"/>
      <c r="I3265" s="985"/>
      <c r="J3265" s="985"/>
      <c r="K3265" s="985"/>
      <c r="L3265" s="985"/>
      <c r="M3265" s="985"/>
      <c r="N3265" s="985"/>
      <c r="P3265" s="985"/>
      <c r="Q3265" s="985"/>
      <c r="R3265" s="985"/>
      <c r="S3265" s="985"/>
      <c r="T3265" s="985"/>
      <c r="U3265" s="985"/>
      <c r="V3265" s="985"/>
      <c r="W3265" s="985"/>
    </row>
    <row r="3266" ht="22.5" hidden="1" customHeight="1">
      <c r="B3266" s="992"/>
      <c r="C3266" s="992"/>
      <c r="D3266" s="1004">
        <f>sumif('الواردات'!H:H,A3266,'الواردات'!L:L)</f>
        <v>0</v>
      </c>
      <c r="E3266" s="999"/>
      <c r="F3266" s="999"/>
      <c r="H3266" s="985"/>
      <c r="I3266" s="985"/>
      <c r="J3266" s="985"/>
      <c r="K3266" s="985"/>
      <c r="L3266" s="985"/>
      <c r="M3266" s="985"/>
      <c r="N3266" s="985"/>
      <c r="P3266" s="985"/>
      <c r="Q3266" s="985"/>
      <c r="R3266" s="985"/>
      <c r="S3266" s="985"/>
      <c r="T3266" s="985"/>
      <c r="U3266" s="985"/>
      <c r="V3266" s="985"/>
      <c r="W3266" s="985"/>
    </row>
    <row r="3267" ht="22.5" hidden="1" customHeight="1">
      <c r="B3267" s="992"/>
      <c r="C3267" s="992"/>
      <c r="D3267" s="1004">
        <f>sumif('الواردات'!H:H,A3267,'الواردات'!L:L)</f>
        <v>0</v>
      </c>
      <c r="E3267" s="999"/>
      <c r="F3267" s="999"/>
      <c r="H3267" s="985"/>
      <c r="I3267" s="985"/>
      <c r="J3267" s="985"/>
      <c r="K3267" s="985"/>
      <c r="L3267" s="985"/>
      <c r="M3267" s="985"/>
      <c r="N3267" s="985"/>
      <c r="P3267" s="985"/>
      <c r="Q3267" s="985"/>
      <c r="R3267" s="985"/>
      <c r="S3267" s="985"/>
      <c r="T3267" s="985"/>
      <c r="U3267" s="985"/>
      <c r="V3267" s="985"/>
      <c r="W3267" s="985"/>
    </row>
    <row r="3268" ht="22.5" hidden="1" customHeight="1">
      <c r="B3268" s="992"/>
      <c r="C3268" s="992"/>
      <c r="D3268" s="1004">
        <f>sumif('الواردات'!H:H,A3268,'الواردات'!L:L)</f>
        <v>0</v>
      </c>
      <c r="E3268" s="999"/>
      <c r="F3268" s="999"/>
      <c r="H3268" s="985"/>
      <c r="I3268" s="985"/>
      <c r="J3268" s="985"/>
      <c r="K3268" s="985"/>
      <c r="L3268" s="985"/>
      <c r="M3268" s="985"/>
      <c r="N3268" s="985"/>
      <c r="P3268" s="985"/>
      <c r="Q3268" s="985"/>
      <c r="R3268" s="985"/>
      <c r="S3268" s="985"/>
      <c r="T3268" s="985"/>
      <c r="U3268" s="985"/>
      <c r="V3268" s="985"/>
      <c r="W3268" s="985"/>
    </row>
    <row r="3269" ht="22.5" hidden="1" customHeight="1">
      <c r="B3269" s="992"/>
      <c r="C3269" s="992"/>
      <c r="D3269" s="1004">
        <f>sumif('الواردات'!H:H,A3269,'الواردات'!L:L)</f>
        <v>0</v>
      </c>
      <c r="E3269" s="999"/>
      <c r="F3269" s="999"/>
      <c r="H3269" s="985"/>
      <c r="I3269" s="985"/>
      <c r="J3269" s="985"/>
      <c r="K3269" s="985"/>
      <c r="L3269" s="985"/>
      <c r="M3269" s="985"/>
      <c r="N3269" s="985"/>
      <c r="P3269" s="985"/>
      <c r="Q3269" s="985"/>
      <c r="R3269" s="985"/>
      <c r="S3269" s="985"/>
      <c r="T3269" s="985"/>
      <c r="U3269" s="985"/>
      <c r="V3269" s="985"/>
      <c r="W3269" s="985"/>
    </row>
    <row r="3270" ht="22.5" hidden="1" customHeight="1">
      <c r="B3270" s="992"/>
      <c r="C3270" s="992"/>
      <c r="D3270" s="1004">
        <f>sumif('الواردات'!H:H,A3270,'الواردات'!L:L)</f>
        <v>0</v>
      </c>
      <c r="E3270" s="999"/>
      <c r="F3270" s="999"/>
      <c r="H3270" s="985"/>
      <c r="I3270" s="985"/>
      <c r="J3270" s="985"/>
      <c r="K3270" s="985"/>
      <c r="L3270" s="985"/>
      <c r="M3270" s="985"/>
      <c r="N3270" s="985"/>
      <c r="P3270" s="985"/>
      <c r="Q3270" s="985"/>
      <c r="R3270" s="985"/>
      <c r="S3270" s="985"/>
      <c r="T3270" s="985"/>
      <c r="U3270" s="985"/>
      <c r="V3270" s="985"/>
      <c r="W3270" s="985"/>
    </row>
    <row r="3271" ht="22.5" hidden="1" customHeight="1">
      <c r="B3271" s="992"/>
      <c r="C3271" s="992"/>
      <c r="D3271" s="1004">
        <f>sumif('الواردات'!H:H,A3271,'الواردات'!L:L)</f>
        <v>0</v>
      </c>
      <c r="E3271" s="999"/>
      <c r="F3271" s="999"/>
      <c r="H3271" s="985"/>
      <c r="I3271" s="985"/>
      <c r="J3271" s="985"/>
      <c r="K3271" s="985"/>
      <c r="L3271" s="985"/>
      <c r="M3271" s="985"/>
      <c r="N3271" s="985"/>
      <c r="P3271" s="985"/>
      <c r="Q3271" s="985"/>
      <c r="R3271" s="985"/>
      <c r="S3271" s="985"/>
      <c r="T3271" s="985"/>
      <c r="U3271" s="985"/>
      <c r="V3271" s="985"/>
      <c r="W3271" s="985"/>
    </row>
    <row r="3272" ht="22.5" hidden="1" customHeight="1">
      <c r="B3272" s="992"/>
      <c r="C3272" s="992"/>
      <c r="D3272" s="1004">
        <f>sumif('الواردات'!H:H,A3272,'الواردات'!L:L)</f>
        <v>0</v>
      </c>
      <c r="E3272" s="999"/>
      <c r="F3272" s="999"/>
      <c r="H3272" s="985"/>
      <c r="I3272" s="985"/>
      <c r="J3272" s="985"/>
      <c r="K3272" s="985"/>
      <c r="L3272" s="985"/>
      <c r="M3272" s="985"/>
      <c r="N3272" s="985"/>
      <c r="P3272" s="985"/>
      <c r="Q3272" s="985"/>
      <c r="R3272" s="985"/>
      <c r="S3272" s="985"/>
      <c r="T3272" s="985"/>
      <c r="U3272" s="985"/>
      <c r="V3272" s="985"/>
      <c r="W3272" s="985"/>
    </row>
    <row r="3273" ht="22.5" hidden="1" customHeight="1">
      <c r="B3273" s="992"/>
      <c r="C3273" s="992"/>
      <c r="D3273" s="1004">
        <f>sumif('الواردات'!H:H,A3273,'الواردات'!L:L)</f>
        <v>0</v>
      </c>
      <c r="E3273" s="999"/>
      <c r="F3273" s="999"/>
      <c r="H3273" s="985"/>
      <c r="I3273" s="985"/>
      <c r="J3273" s="985"/>
      <c r="K3273" s="985"/>
      <c r="L3273" s="985"/>
      <c r="M3273" s="985"/>
      <c r="N3273" s="985"/>
      <c r="P3273" s="985"/>
      <c r="Q3273" s="985"/>
      <c r="R3273" s="985"/>
      <c r="S3273" s="985"/>
      <c r="T3273" s="985"/>
      <c r="U3273" s="985"/>
      <c r="V3273" s="985"/>
      <c r="W3273" s="985"/>
    </row>
    <row r="3274" ht="22.5" hidden="1" customHeight="1">
      <c r="B3274" s="992"/>
      <c r="C3274" s="992"/>
      <c r="D3274" s="1004">
        <f>sumif('الواردات'!H:H,A3274,'الواردات'!L:L)</f>
        <v>0</v>
      </c>
      <c r="E3274" s="999"/>
      <c r="F3274" s="999"/>
      <c r="H3274" s="985"/>
      <c r="I3274" s="985"/>
      <c r="J3274" s="985"/>
      <c r="K3274" s="985"/>
      <c r="L3274" s="985"/>
      <c r="M3274" s="985"/>
      <c r="N3274" s="985"/>
      <c r="P3274" s="985"/>
      <c r="Q3274" s="985"/>
      <c r="R3274" s="985"/>
      <c r="S3274" s="985"/>
      <c r="T3274" s="985"/>
      <c r="U3274" s="985"/>
      <c r="V3274" s="985"/>
      <c r="W3274" s="985"/>
    </row>
    <row r="3275" ht="22.5" hidden="1" customHeight="1">
      <c r="B3275" s="992"/>
      <c r="C3275" s="992"/>
      <c r="D3275" s="1004">
        <f>sumif('الواردات'!H:H,A3275,'الواردات'!L:L)</f>
        <v>0</v>
      </c>
      <c r="E3275" s="999"/>
      <c r="F3275" s="999"/>
      <c r="H3275" s="985"/>
      <c r="I3275" s="985"/>
      <c r="J3275" s="985"/>
      <c r="K3275" s="985"/>
      <c r="L3275" s="985"/>
      <c r="M3275" s="985"/>
      <c r="N3275" s="985"/>
      <c r="P3275" s="985"/>
      <c r="Q3275" s="985"/>
      <c r="R3275" s="985"/>
      <c r="S3275" s="985"/>
      <c r="T3275" s="985"/>
      <c r="U3275" s="985"/>
      <c r="V3275" s="985"/>
      <c r="W3275" s="985"/>
    </row>
    <row r="3276" ht="22.5" hidden="1" customHeight="1">
      <c r="B3276" s="992"/>
      <c r="C3276" s="992"/>
      <c r="D3276" s="1004">
        <f>sumif('الواردات'!H:H,A3276,'الواردات'!L:L)</f>
        <v>0</v>
      </c>
      <c r="E3276" s="999"/>
      <c r="F3276" s="999"/>
      <c r="H3276" s="985"/>
      <c r="I3276" s="985"/>
      <c r="J3276" s="985"/>
      <c r="K3276" s="985"/>
      <c r="L3276" s="985"/>
      <c r="M3276" s="985"/>
      <c r="N3276" s="985"/>
      <c r="P3276" s="985"/>
      <c r="Q3276" s="985"/>
      <c r="R3276" s="985"/>
      <c r="S3276" s="985"/>
      <c r="T3276" s="985"/>
      <c r="U3276" s="985"/>
      <c r="V3276" s="985"/>
      <c r="W3276" s="985"/>
    </row>
    <row r="3277" ht="22.5" hidden="1" customHeight="1">
      <c r="B3277" s="992"/>
      <c r="C3277" s="992"/>
      <c r="D3277" s="1004">
        <f>sumif('الواردات'!H:H,A3277,'الواردات'!L:L)</f>
        <v>0</v>
      </c>
      <c r="E3277" s="999"/>
      <c r="F3277" s="999"/>
      <c r="H3277" s="985"/>
      <c r="I3277" s="985"/>
      <c r="J3277" s="985"/>
      <c r="K3277" s="985"/>
      <c r="L3277" s="985"/>
      <c r="M3277" s="985"/>
      <c r="N3277" s="985"/>
      <c r="P3277" s="985"/>
      <c r="Q3277" s="985"/>
      <c r="R3277" s="985"/>
      <c r="S3277" s="985"/>
      <c r="T3277" s="985"/>
      <c r="U3277" s="985"/>
      <c r="V3277" s="985"/>
      <c r="W3277" s="985"/>
    </row>
    <row r="3278" ht="22.5" hidden="1" customHeight="1">
      <c r="B3278" s="992"/>
      <c r="C3278" s="992"/>
      <c r="D3278" s="1004">
        <f>sumif('الواردات'!H:H,A3278,'الواردات'!L:L)</f>
        <v>0</v>
      </c>
      <c r="E3278" s="999"/>
      <c r="F3278" s="999"/>
      <c r="H3278" s="985"/>
      <c r="I3278" s="985"/>
      <c r="J3278" s="985"/>
      <c r="K3278" s="985"/>
      <c r="L3278" s="985"/>
      <c r="M3278" s="985"/>
      <c r="N3278" s="985"/>
      <c r="P3278" s="985"/>
      <c r="Q3278" s="985"/>
      <c r="R3278" s="985"/>
      <c r="S3278" s="985"/>
      <c r="T3278" s="985"/>
      <c r="U3278" s="985"/>
      <c r="V3278" s="985"/>
      <c r="W3278" s="985"/>
    </row>
    <row r="3279" ht="22.5" hidden="1" customHeight="1">
      <c r="B3279" s="992"/>
      <c r="C3279" s="992"/>
      <c r="D3279" s="1004">
        <f>sumif('الواردات'!H:H,A3279,'الواردات'!L:L)</f>
        <v>0</v>
      </c>
      <c r="E3279" s="999"/>
      <c r="F3279" s="999"/>
      <c r="H3279" s="985"/>
      <c r="I3279" s="985"/>
      <c r="J3279" s="985"/>
      <c r="K3279" s="985"/>
      <c r="L3279" s="985"/>
      <c r="M3279" s="985"/>
      <c r="N3279" s="985"/>
      <c r="P3279" s="985"/>
      <c r="Q3279" s="985"/>
      <c r="R3279" s="985"/>
      <c r="S3279" s="985"/>
      <c r="T3279" s="985"/>
      <c r="U3279" s="985"/>
      <c r="V3279" s="985"/>
      <c r="W3279" s="985"/>
    </row>
    <row r="3280" ht="22.5" hidden="1" customHeight="1">
      <c r="B3280" s="992"/>
      <c r="C3280" s="992"/>
      <c r="D3280" s="1004">
        <f>sumif('الواردات'!H:H,A3280,'الواردات'!L:L)</f>
        <v>0</v>
      </c>
      <c r="E3280" s="999"/>
      <c r="F3280" s="999"/>
      <c r="H3280" s="985"/>
      <c r="I3280" s="985"/>
      <c r="J3280" s="985"/>
      <c r="K3280" s="985"/>
      <c r="L3280" s="985"/>
      <c r="M3280" s="985"/>
      <c r="N3280" s="985"/>
      <c r="P3280" s="985"/>
      <c r="Q3280" s="985"/>
      <c r="R3280" s="985"/>
      <c r="S3280" s="985"/>
      <c r="T3280" s="985"/>
      <c r="U3280" s="985"/>
      <c r="V3280" s="985"/>
      <c r="W3280" s="985"/>
    </row>
    <row r="3281" ht="22.5" hidden="1" customHeight="1">
      <c r="B3281" s="992"/>
      <c r="C3281" s="992"/>
      <c r="D3281" s="1004">
        <f>sumif('الواردات'!H:H,A3281,'الواردات'!L:L)</f>
        <v>0</v>
      </c>
      <c r="E3281" s="999"/>
      <c r="F3281" s="999"/>
      <c r="H3281" s="985"/>
      <c r="I3281" s="985"/>
      <c r="J3281" s="985"/>
      <c r="K3281" s="985"/>
      <c r="L3281" s="985"/>
      <c r="M3281" s="985"/>
      <c r="N3281" s="985"/>
      <c r="P3281" s="985"/>
      <c r="Q3281" s="985"/>
      <c r="R3281" s="985"/>
      <c r="S3281" s="985"/>
      <c r="T3281" s="985"/>
      <c r="U3281" s="985"/>
      <c r="V3281" s="985"/>
      <c r="W3281" s="985"/>
    </row>
    <row r="3282" ht="22.5" hidden="1" customHeight="1">
      <c r="B3282" s="992"/>
      <c r="C3282" s="992"/>
      <c r="D3282" s="1004">
        <f>sumif('الواردات'!H:H,A3282,'الواردات'!L:L)</f>
        <v>0</v>
      </c>
      <c r="E3282" s="999"/>
      <c r="F3282" s="999"/>
      <c r="H3282" s="985"/>
      <c r="I3282" s="985"/>
      <c r="J3282" s="985"/>
      <c r="K3282" s="985"/>
      <c r="L3282" s="985"/>
      <c r="M3282" s="985"/>
      <c r="N3282" s="985"/>
      <c r="P3282" s="985"/>
      <c r="Q3282" s="985"/>
      <c r="R3282" s="985"/>
      <c r="S3282" s="985"/>
      <c r="T3282" s="985"/>
      <c r="U3282" s="985"/>
      <c r="V3282" s="985"/>
      <c r="W3282" s="985"/>
    </row>
    <row r="3283" ht="22.5" hidden="1" customHeight="1">
      <c r="B3283" s="992"/>
      <c r="C3283" s="992"/>
      <c r="D3283" s="1004">
        <f>sumif('الواردات'!H:H,A3283,'الواردات'!L:L)</f>
        <v>0</v>
      </c>
      <c r="E3283" s="999"/>
      <c r="F3283" s="999"/>
      <c r="H3283" s="985"/>
      <c r="I3283" s="985"/>
      <c r="J3283" s="985"/>
      <c r="K3283" s="985"/>
      <c r="L3283" s="985"/>
      <c r="M3283" s="985"/>
      <c r="N3283" s="985"/>
      <c r="P3283" s="985"/>
      <c r="Q3283" s="985"/>
      <c r="R3283" s="985"/>
      <c r="S3283" s="985"/>
      <c r="T3283" s="985"/>
      <c r="U3283" s="985"/>
      <c r="V3283" s="985"/>
      <c r="W3283" s="985"/>
    </row>
    <row r="3284" ht="22.5" hidden="1" customHeight="1">
      <c r="B3284" s="992"/>
      <c r="C3284" s="992"/>
      <c r="D3284" s="1004">
        <f>sumif('الواردات'!H:H,A3284,'الواردات'!L:L)</f>
        <v>0</v>
      </c>
      <c r="E3284" s="999"/>
      <c r="F3284" s="999"/>
      <c r="H3284" s="985"/>
      <c r="I3284" s="985"/>
      <c r="J3284" s="985"/>
      <c r="K3284" s="985"/>
      <c r="L3284" s="985"/>
      <c r="M3284" s="985"/>
      <c r="N3284" s="985"/>
      <c r="P3284" s="985"/>
      <c r="Q3284" s="985"/>
      <c r="R3284" s="985"/>
      <c r="S3284" s="985"/>
      <c r="T3284" s="985"/>
      <c r="U3284" s="985"/>
      <c r="V3284" s="985"/>
      <c r="W3284" s="985"/>
    </row>
    <row r="3285" ht="22.5" hidden="1" customHeight="1">
      <c r="B3285" s="992"/>
      <c r="C3285" s="992"/>
      <c r="D3285" s="1004">
        <f>sumif('الواردات'!H:H,A3285,'الواردات'!L:L)</f>
        <v>0</v>
      </c>
      <c r="E3285" s="999"/>
      <c r="F3285" s="999"/>
      <c r="H3285" s="985"/>
      <c r="I3285" s="985"/>
      <c r="J3285" s="985"/>
      <c r="K3285" s="985"/>
      <c r="L3285" s="985"/>
      <c r="M3285" s="985"/>
      <c r="N3285" s="985"/>
      <c r="P3285" s="985"/>
      <c r="Q3285" s="985"/>
      <c r="R3285" s="985"/>
      <c r="S3285" s="985"/>
      <c r="T3285" s="985"/>
      <c r="U3285" s="985"/>
      <c r="V3285" s="985"/>
      <c r="W3285" s="985"/>
    </row>
    <row r="3286" ht="22.5" hidden="1" customHeight="1">
      <c r="B3286" s="992"/>
      <c r="C3286" s="992"/>
      <c r="D3286" s="1004">
        <f>sumif('الواردات'!H:H,A3286,'الواردات'!L:L)</f>
        <v>0</v>
      </c>
      <c r="E3286" s="999"/>
      <c r="F3286" s="999"/>
      <c r="H3286" s="985"/>
      <c r="I3286" s="985"/>
      <c r="J3286" s="985"/>
      <c r="K3286" s="985"/>
      <c r="L3286" s="985"/>
      <c r="M3286" s="985"/>
      <c r="N3286" s="985"/>
      <c r="P3286" s="985"/>
      <c r="Q3286" s="985"/>
      <c r="R3286" s="985"/>
      <c r="S3286" s="985"/>
      <c r="T3286" s="985"/>
      <c r="U3286" s="985"/>
      <c r="V3286" s="985"/>
      <c r="W3286" s="985"/>
    </row>
    <row r="3287" ht="22.5" hidden="1" customHeight="1">
      <c r="B3287" s="992"/>
      <c r="C3287" s="992"/>
      <c r="D3287" s="1004">
        <f>sumif('الواردات'!H:H,A3287,'الواردات'!L:L)</f>
        <v>0</v>
      </c>
      <c r="E3287" s="999"/>
      <c r="F3287" s="999"/>
      <c r="H3287" s="985"/>
      <c r="I3287" s="985"/>
      <c r="J3287" s="985"/>
      <c r="K3287" s="985"/>
      <c r="L3287" s="985"/>
      <c r="M3287" s="985"/>
      <c r="N3287" s="985"/>
      <c r="P3287" s="985"/>
      <c r="Q3287" s="985"/>
      <c r="R3287" s="985"/>
      <c r="S3287" s="985"/>
      <c r="T3287" s="985"/>
      <c r="U3287" s="985"/>
      <c r="V3287" s="985"/>
      <c r="W3287" s="985"/>
    </row>
    <row r="3288" ht="22.5" hidden="1" customHeight="1">
      <c r="B3288" s="992"/>
      <c r="C3288" s="992"/>
      <c r="D3288" s="1004">
        <f>sumif('الواردات'!H:H,A3288,'الواردات'!L:L)</f>
        <v>0</v>
      </c>
      <c r="E3288" s="999"/>
      <c r="F3288" s="999"/>
      <c r="H3288" s="985"/>
      <c r="I3288" s="985"/>
      <c r="J3288" s="985"/>
      <c r="K3288" s="985"/>
      <c r="L3288" s="985"/>
      <c r="M3288" s="985"/>
      <c r="N3288" s="985"/>
      <c r="P3288" s="985"/>
      <c r="Q3288" s="985"/>
      <c r="R3288" s="985"/>
      <c r="S3288" s="985"/>
      <c r="T3288" s="985"/>
      <c r="U3288" s="985"/>
      <c r="V3288" s="985"/>
      <c r="W3288" s="985"/>
    </row>
    <row r="3289" ht="22.5" hidden="1" customHeight="1">
      <c r="B3289" s="992"/>
      <c r="C3289" s="992"/>
      <c r="D3289" s="1004">
        <f>sumif('الواردات'!H:H,A3289,'الواردات'!L:L)</f>
        <v>0</v>
      </c>
      <c r="E3289" s="999"/>
      <c r="F3289" s="999"/>
      <c r="H3289" s="985"/>
      <c r="I3289" s="985"/>
      <c r="J3289" s="985"/>
      <c r="K3289" s="985"/>
      <c r="L3289" s="985"/>
      <c r="M3289" s="985"/>
      <c r="N3289" s="985"/>
      <c r="P3289" s="985"/>
      <c r="Q3289" s="985"/>
      <c r="R3289" s="985"/>
      <c r="S3289" s="985"/>
      <c r="T3289" s="985"/>
      <c r="U3289" s="985"/>
      <c r="V3289" s="985"/>
      <c r="W3289" s="985"/>
    </row>
    <row r="3290" ht="22.5" hidden="1" customHeight="1">
      <c r="B3290" s="992"/>
      <c r="C3290" s="992"/>
      <c r="D3290" s="1004">
        <f>sumif('الواردات'!H:H,A3290,'الواردات'!L:L)</f>
        <v>0</v>
      </c>
      <c r="E3290" s="999"/>
      <c r="F3290" s="999"/>
      <c r="H3290" s="985"/>
      <c r="I3290" s="985"/>
      <c r="J3290" s="985"/>
      <c r="K3290" s="985"/>
      <c r="L3290" s="985"/>
      <c r="M3290" s="985"/>
      <c r="N3290" s="985"/>
      <c r="P3290" s="985"/>
      <c r="Q3290" s="985"/>
      <c r="R3290" s="985"/>
      <c r="S3290" s="985"/>
      <c r="T3290" s="985"/>
      <c r="U3290" s="985"/>
      <c r="V3290" s="985"/>
      <c r="W3290" s="985"/>
    </row>
    <row r="3291" ht="22.5" hidden="1" customHeight="1">
      <c r="B3291" s="992"/>
      <c r="C3291" s="992"/>
      <c r="D3291" s="1004">
        <f>sumif('الواردات'!H:H,A3291,'الواردات'!L:L)</f>
        <v>0</v>
      </c>
      <c r="E3291" s="999"/>
      <c r="F3291" s="999"/>
      <c r="H3291" s="985"/>
      <c r="I3291" s="985"/>
      <c r="J3291" s="985"/>
      <c r="K3291" s="985"/>
      <c r="L3291" s="985"/>
      <c r="M3291" s="985"/>
      <c r="N3291" s="985"/>
      <c r="P3291" s="985"/>
      <c r="Q3291" s="985"/>
      <c r="R3291" s="985"/>
      <c r="S3291" s="985"/>
      <c r="T3291" s="985"/>
      <c r="U3291" s="985"/>
      <c r="V3291" s="985"/>
      <c r="W3291" s="985"/>
    </row>
    <row r="3292" ht="22.5" hidden="1" customHeight="1">
      <c r="B3292" s="992"/>
      <c r="C3292" s="992"/>
      <c r="D3292" s="1004">
        <f>sumif('الواردات'!H:H,A3292,'الواردات'!L:L)</f>
        <v>0</v>
      </c>
      <c r="E3292" s="999"/>
      <c r="F3292" s="999"/>
      <c r="H3292" s="985"/>
      <c r="I3292" s="985"/>
      <c r="J3292" s="985"/>
      <c r="K3292" s="985"/>
      <c r="L3292" s="985"/>
      <c r="M3292" s="985"/>
      <c r="N3292" s="985"/>
      <c r="P3292" s="985"/>
      <c r="Q3292" s="985"/>
      <c r="R3292" s="985"/>
      <c r="S3292" s="985"/>
      <c r="T3292" s="985"/>
      <c r="U3292" s="985"/>
      <c r="V3292" s="985"/>
      <c r="W3292" s="985"/>
    </row>
    <row r="3293" ht="22.5" hidden="1" customHeight="1">
      <c r="B3293" s="992"/>
      <c r="C3293" s="992"/>
      <c r="D3293" s="1004">
        <f>sumif('الواردات'!H:H,A3293,'الواردات'!L:L)</f>
        <v>0</v>
      </c>
      <c r="E3293" s="999"/>
      <c r="F3293" s="999"/>
      <c r="H3293" s="985"/>
      <c r="I3293" s="985"/>
      <c r="J3293" s="985"/>
      <c r="K3293" s="985"/>
      <c r="L3293" s="985"/>
      <c r="M3293" s="985"/>
      <c r="N3293" s="985"/>
      <c r="P3293" s="985"/>
      <c r="Q3293" s="985"/>
      <c r="R3293" s="985"/>
      <c r="S3293" s="985"/>
      <c r="T3293" s="985"/>
      <c r="U3293" s="985"/>
      <c r="V3293" s="985"/>
      <c r="W3293" s="985"/>
    </row>
    <row r="3294" ht="22.5" hidden="1" customHeight="1">
      <c r="B3294" s="992"/>
      <c r="C3294" s="992"/>
      <c r="D3294" s="1004">
        <f>sumif('الواردات'!H:H,A3294,'الواردات'!L:L)</f>
        <v>0</v>
      </c>
      <c r="E3294" s="999"/>
      <c r="F3294" s="999"/>
      <c r="H3294" s="985"/>
      <c r="I3294" s="985"/>
      <c r="J3294" s="985"/>
      <c r="K3294" s="985"/>
      <c r="L3294" s="985"/>
      <c r="M3294" s="985"/>
      <c r="N3294" s="985"/>
      <c r="P3294" s="985"/>
      <c r="Q3294" s="985"/>
      <c r="R3294" s="985"/>
      <c r="S3294" s="985"/>
      <c r="T3294" s="985"/>
      <c r="U3294" s="985"/>
      <c r="V3294" s="985"/>
      <c r="W3294" s="985"/>
    </row>
    <row r="3295" ht="22.5" hidden="1" customHeight="1">
      <c r="B3295" s="992"/>
      <c r="C3295" s="992"/>
      <c r="D3295" s="1004">
        <f>sumif('الواردات'!H:H,A3295,'الواردات'!L:L)</f>
        <v>0</v>
      </c>
      <c r="E3295" s="999"/>
      <c r="F3295" s="999"/>
      <c r="H3295" s="985"/>
      <c r="I3295" s="985"/>
      <c r="J3295" s="985"/>
      <c r="K3295" s="985"/>
      <c r="L3295" s="985"/>
      <c r="M3295" s="985"/>
      <c r="N3295" s="985"/>
      <c r="P3295" s="985"/>
      <c r="Q3295" s="985"/>
      <c r="R3295" s="985"/>
      <c r="S3295" s="985"/>
      <c r="T3295" s="985"/>
      <c r="U3295" s="985"/>
      <c r="V3295" s="985"/>
      <c r="W3295" s="985"/>
    </row>
    <row r="3296" ht="22.5" hidden="1" customHeight="1">
      <c r="B3296" s="992"/>
      <c r="C3296" s="992"/>
      <c r="D3296" s="1004">
        <f>sumif('الواردات'!H:H,A3296,'الواردات'!L:L)</f>
        <v>0</v>
      </c>
      <c r="E3296" s="999"/>
      <c r="F3296" s="999"/>
      <c r="H3296" s="985"/>
      <c r="I3296" s="985"/>
      <c r="J3296" s="985"/>
      <c r="K3296" s="985"/>
      <c r="L3296" s="985"/>
      <c r="M3296" s="985"/>
      <c r="N3296" s="985"/>
      <c r="P3296" s="985"/>
      <c r="Q3296" s="985"/>
      <c r="R3296" s="985"/>
      <c r="S3296" s="985"/>
      <c r="T3296" s="985"/>
      <c r="U3296" s="985"/>
      <c r="V3296" s="985"/>
      <c r="W3296" s="985"/>
    </row>
    <row r="3297" ht="22.5" hidden="1" customHeight="1">
      <c r="B3297" s="992"/>
      <c r="C3297" s="992"/>
      <c r="D3297" s="1004">
        <f>sumif('الواردات'!H:H,A3297,'الواردات'!L:L)</f>
        <v>0</v>
      </c>
      <c r="E3297" s="999"/>
      <c r="F3297" s="999"/>
      <c r="H3297" s="985"/>
      <c r="I3297" s="985"/>
      <c r="J3297" s="985"/>
      <c r="K3297" s="985"/>
      <c r="L3297" s="985"/>
      <c r="M3297" s="985"/>
      <c r="N3297" s="985"/>
      <c r="P3297" s="985"/>
      <c r="Q3297" s="985"/>
      <c r="R3297" s="985"/>
      <c r="S3297" s="985"/>
      <c r="T3297" s="985"/>
      <c r="U3297" s="985"/>
      <c r="V3297" s="985"/>
      <c r="W3297" s="985"/>
    </row>
    <row r="3298" ht="22.5" hidden="1" customHeight="1">
      <c r="B3298" s="992"/>
      <c r="C3298" s="992"/>
      <c r="D3298" s="1004">
        <f>sumif('الواردات'!H:H,A3298,'الواردات'!L:L)</f>
        <v>0</v>
      </c>
      <c r="E3298" s="999"/>
      <c r="F3298" s="999"/>
      <c r="H3298" s="985"/>
      <c r="I3298" s="985"/>
      <c r="J3298" s="985"/>
      <c r="K3298" s="985"/>
      <c r="L3298" s="985"/>
      <c r="M3298" s="985"/>
      <c r="N3298" s="985"/>
      <c r="P3298" s="985"/>
      <c r="Q3298" s="985"/>
      <c r="R3298" s="985"/>
      <c r="S3298" s="985"/>
      <c r="T3298" s="985"/>
      <c r="U3298" s="985"/>
      <c r="V3298" s="985"/>
      <c r="W3298" s="985"/>
    </row>
    <row r="3299" ht="22.5" hidden="1" customHeight="1">
      <c r="B3299" s="992"/>
      <c r="C3299" s="992"/>
      <c r="D3299" s="1004">
        <f>sumif('الواردات'!H:H,A3299,'الواردات'!L:L)</f>
        <v>0</v>
      </c>
      <c r="E3299" s="999"/>
      <c r="F3299" s="999"/>
      <c r="H3299" s="985"/>
      <c r="I3299" s="985"/>
      <c r="J3299" s="985"/>
      <c r="K3299" s="985"/>
      <c r="L3299" s="985"/>
      <c r="M3299" s="985"/>
      <c r="N3299" s="985"/>
      <c r="P3299" s="985"/>
      <c r="Q3299" s="985"/>
      <c r="R3299" s="985"/>
      <c r="S3299" s="985"/>
      <c r="T3299" s="985"/>
      <c r="U3299" s="985"/>
      <c r="V3299" s="985"/>
      <c r="W3299" s="985"/>
    </row>
    <row r="3300" ht="22.5" hidden="1" customHeight="1">
      <c r="B3300" s="992"/>
      <c r="C3300" s="992"/>
      <c r="D3300" s="1004">
        <f>sumif('الواردات'!H:H,A3300,'الواردات'!L:L)</f>
        <v>0</v>
      </c>
      <c r="E3300" s="999"/>
      <c r="F3300" s="999"/>
      <c r="H3300" s="985"/>
      <c r="I3300" s="985"/>
      <c r="J3300" s="985"/>
      <c r="K3300" s="985"/>
      <c r="L3300" s="985"/>
      <c r="M3300" s="985"/>
      <c r="N3300" s="985"/>
      <c r="P3300" s="985"/>
      <c r="Q3300" s="985"/>
      <c r="R3300" s="985"/>
      <c r="S3300" s="985"/>
      <c r="T3300" s="985"/>
      <c r="U3300" s="985"/>
      <c r="V3300" s="985"/>
      <c r="W3300" s="985"/>
    </row>
    <row r="3301" ht="22.5" hidden="1" customHeight="1">
      <c r="B3301" s="992"/>
      <c r="C3301" s="992"/>
      <c r="D3301" s="1004">
        <f>sumif('الواردات'!H:H,A3301,'الواردات'!L:L)</f>
        <v>0</v>
      </c>
      <c r="E3301" s="999"/>
      <c r="F3301" s="999"/>
      <c r="H3301" s="985"/>
      <c r="I3301" s="985"/>
      <c r="J3301" s="985"/>
      <c r="K3301" s="985"/>
      <c r="L3301" s="985"/>
      <c r="M3301" s="985"/>
      <c r="N3301" s="985"/>
      <c r="P3301" s="985"/>
      <c r="Q3301" s="985"/>
      <c r="R3301" s="985"/>
      <c r="S3301" s="985"/>
      <c r="T3301" s="985"/>
      <c r="U3301" s="985"/>
      <c r="V3301" s="985"/>
      <c r="W3301" s="985"/>
    </row>
    <row r="3302" ht="22.5" hidden="1" customHeight="1">
      <c r="B3302" s="992"/>
      <c r="C3302" s="992"/>
      <c r="D3302" s="1004">
        <f>sumif('الواردات'!H:H,A3302,'الواردات'!L:L)</f>
        <v>0</v>
      </c>
      <c r="E3302" s="999"/>
      <c r="F3302" s="999"/>
      <c r="H3302" s="985"/>
      <c r="I3302" s="985"/>
      <c r="J3302" s="985"/>
      <c r="K3302" s="985"/>
      <c r="L3302" s="985"/>
      <c r="M3302" s="985"/>
      <c r="N3302" s="985"/>
      <c r="P3302" s="985"/>
      <c r="Q3302" s="985"/>
      <c r="R3302" s="985"/>
      <c r="S3302" s="985"/>
      <c r="T3302" s="985"/>
      <c r="U3302" s="985"/>
      <c r="V3302" s="985"/>
      <c r="W3302" s="985"/>
    </row>
    <row r="3303" ht="22.5" hidden="1" customHeight="1">
      <c r="B3303" s="992"/>
      <c r="C3303" s="992"/>
      <c r="D3303" s="1004">
        <f>sumif('الواردات'!H:H,A3303,'الواردات'!L:L)</f>
        <v>0</v>
      </c>
      <c r="E3303" s="999"/>
      <c r="F3303" s="999"/>
      <c r="H3303" s="985"/>
      <c r="I3303" s="985"/>
      <c r="J3303" s="985"/>
      <c r="K3303" s="985"/>
      <c r="L3303" s="985"/>
      <c r="M3303" s="985"/>
      <c r="N3303" s="985"/>
      <c r="P3303" s="985"/>
      <c r="Q3303" s="985"/>
      <c r="R3303" s="985"/>
      <c r="S3303" s="985"/>
      <c r="T3303" s="985"/>
      <c r="U3303" s="985"/>
      <c r="V3303" s="985"/>
      <c r="W3303" s="985"/>
    </row>
    <row r="3304" ht="22.5" hidden="1" customHeight="1">
      <c r="B3304" s="992"/>
      <c r="C3304" s="992"/>
      <c r="D3304" s="1004">
        <f>sumif('الواردات'!H:H,A3304,'الواردات'!L:L)</f>
        <v>0</v>
      </c>
      <c r="E3304" s="999"/>
      <c r="F3304" s="999"/>
      <c r="H3304" s="985"/>
      <c r="I3304" s="985"/>
      <c r="J3304" s="985"/>
      <c r="K3304" s="985"/>
      <c r="L3304" s="985"/>
      <c r="M3304" s="985"/>
      <c r="N3304" s="985"/>
      <c r="P3304" s="985"/>
      <c r="Q3304" s="985"/>
      <c r="R3304" s="985"/>
      <c r="S3304" s="985"/>
      <c r="T3304" s="985"/>
      <c r="U3304" s="985"/>
      <c r="V3304" s="985"/>
      <c r="W3304" s="985"/>
    </row>
    <row r="3305" ht="22.5" hidden="1" customHeight="1">
      <c r="B3305" s="992"/>
      <c r="C3305" s="992"/>
      <c r="D3305" s="1004">
        <f>sumif('الواردات'!H:H,A3305,'الواردات'!L:L)</f>
        <v>0</v>
      </c>
      <c r="E3305" s="999"/>
      <c r="F3305" s="999"/>
      <c r="H3305" s="985"/>
      <c r="I3305" s="985"/>
      <c r="J3305" s="985"/>
      <c r="K3305" s="985"/>
      <c r="L3305" s="985"/>
      <c r="M3305" s="985"/>
      <c r="N3305" s="985"/>
      <c r="P3305" s="985"/>
      <c r="Q3305" s="985"/>
      <c r="R3305" s="985"/>
      <c r="S3305" s="985"/>
      <c r="T3305" s="985"/>
      <c r="U3305" s="985"/>
      <c r="V3305" s="985"/>
      <c r="W3305" s="985"/>
    </row>
    <row r="3306" ht="22.5" hidden="1" customHeight="1">
      <c r="B3306" s="992"/>
      <c r="C3306" s="992"/>
      <c r="D3306" s="1004">
        <f>sumif('الواردات'!H:H,A3306,'الواردات'!L:L)</f>
        <v>0</v>
      </c>
      <c r="E3306" s="999"/>
      <c r="F3306" s="999"/>
      <c r="H3306" s="985"/>
      <c r="I3306" s="985"/>
      <c r="J3306" s="985"/>
      <c r="K3306" s="985"/>
      <c r="L3306" s="985"/>
      <c r="M3306" s="985"/>
      <c r="N3306" s="985"/>
      <c r="P3306" s="985"/>
      <c r="Q3306" s="985"/>
      <c r="R3306" s="985"/>
      <c r="S3306" s="985"/>
      <c r="T3306" s="985"/>
      <c r="U3306" s="985"/>
      <c r="V3306" s="985"/>
      <c r="W3306" s="985"/>
    </row>
    <row r="3307" ht="22.5" hidden="1" customHeight="1">
      <c r="B3307" s="992"/>
      <c r="C3307" s="992"/>
      <c r="D3307" s="1004">
        <f>sumif('الواردات'!H:H,A3307,'الواردات'!L:L)</f>
        <v>0</v>
      </c>
      <c r="E3307" s="999"/>
      <c r="F3307" s="999"/>
      <c r="H3307" s="985"/>
      <c r="I3307" s="985"/>
      <c r="J3307" s="985"/>
      <c r="K3307" s="985"/>
      <c r="L3307" s="985"/>
      <c r="M3307" s="985"/>
      <c r="N3307" s="985"/>
      <c r="P3307" s="985"/>
      <c r="Q3307" s="985"/>
      <c r="R3307" s="985"/>
      <c r="S3307" s="985"/>
      <c r="T3307" s="985"/>
      <c r="U3307" s="985"/>
      <c r="V3307" s="985"/>
      <c r="W3307" s="985"/>
    </row>
    <row r="3308" ht="22.5" hidden="1" customHeight="1">
      <c r="B3308" s="992"/>
      <c r="C3308" s="992"/>
      <c r="D3308" s="1004">
        <f>sumif('الواردات'!H:H,A3308,'الواردات'!L:L)</f>
        <v>0</v>
      </c>
      <c r="E3308" s="999"/>
      <c r="F3308" s="999"/>
      <c r="H3308" s="985"/>
      <c r="I3308" s="985"/>
      <c r="J3308" s="985"/>
      <c r="K3308" s="985"/>
      <c r="L3308" s="985"/>
      <c r="M3308" s="985"/>
      <c r="N3308" s="985"/>
      <c r="P3308" s="985"/>
      <c r="Q3308" s="985"/>
      <c r="R3308" s="985"/>
      <c r="S3308" s="985"/>
      <c r="T3308" s="985"/>
      <c r="U3308" s="985"/>
      <c r="V3308" s="985"/>
      <c r="W3308" s="985"/>
    </row>
    <row r="3309" ht="22.5" hidden="1" customHeight="1">
      <c r="B3309" s="992"/>
      <c r="C3309" s="992"/>
      <c r="D3309" s="1004">
        <f>sumif('الواردات'!H:H,A3309,'الواردات'!L:L)</f>
        <v>0</v>
      </c>
      <c r="E3309" s="999"/>
      <c r="F3309" s="999"/>
      <c r="H3309" s="985"/>
      <c r="I3309" s="985"/>
      <c r="J3309" s="985"/>
      <c r="K3309" s="985"/>
      <c r="L3309" s="985"/>
      <c r="M3309" s="985"/>
      <c r="N3309" s="985"/>
      <c r="P3309" s="985"/>
      <c r="Q3309" s="985"/>
      <c r="R3309" s="985"/>
      <c r="S3309" s="985"/>
      <c r="T3309" s="985"/>
      <c r="U3309" s="985"/>
      <c r="V3309" s="985"/>
      <c r="W3309" s="985"/>
    </row>
    <row r="3310" ht="22.5" hidden="1" customHeight="1">
      <c r="B3310" s="992"/>
      <c r="C3310" s="992"/>
      <c r="D3310" s="1004">
        <f>sumif('الواردات'!H:H,A3310,'الواردات'!L:L)</f>
        <v>0</v>
      </c>
      <c r="E3310" s="999"/>
      <c r="F3310" s="999"/>
      <c r="H3310" s="985"/>
      <c r="I3310" s="985"/>
      <c r="J3310" s="985"/>
      <c r="K3310" s="985"/>
      <c r="L3310" s="985"/>
      <c r="M3310" s="985"/>
      <c r="N3310" s="985"/>
      <c r="P3310" s="985"/>
      <c r="Q3310" s="985"/>
      <c r="R3310" s="985"/>
      <c r="S3310" s="985"/>
      <c r="T3310" s="985"/>
      <c r="U3310" s="985"/>
      <c r="V3310" s="985"/>
      <c r="W3310" s="985"/>
    </row>
    <row r="3311" ht="22.5" hidden="1" customHeight="1">
      <c r="B3311" s="992"/>
      <c r="C3311" s="992"/>
      <c r="D3311" s="1004">
        <f>sumif('الواردات'!H:H,A3311,'الواردات'!L:L)</f>
        <v>0</v>
      </c>
      <c r="E3311" s="999"/>
      <c r="F3311" s="999"/>
      <c r="H3311" s="985"/>
      <c r="I3311" s="985"/>
      <c r="J3311" s="985"/>
      <c r="K3311" s="985"/>
      <c r="L3311" s="985"/>
      <c r="M3311" s="985"/>
      <c r="N3311" s="985"/>
      <c r="P3311" s="985"/>
      <c r="Q3311" s="985"/>
      <c r="R3311" s="985"/>
      <c r="S3311" s="985"/>
      <c r="T3311" s="985"/>
      <c r="U3311" s="985"/>
      <c r="V3311" s="985"/>
      <c r="W3311" s="985"/>
    </row>
    <row r="3312" ht="22.5" hidden="1" customHeight="1">
      <c r="B3312" s="992"/>
      <c r="C3312" s="992"/>
      <c r="D3312" s="1004">
        <f>sumif('الواردات'!H:H,A3312,'الواردات'!L:L)</f>
        <v>0</v>
      </c>
      <c r="E3312" s="999"/>
      <c r="F3312" s="999"/>
      <c r="H3312" s="985"/>
      <c r="I3312" s="985"/>
      <c r="J3312" s="985"/>
      <c r="K3312" s="985"/>
      <c r="L3312" s="985"/>
      <c r="M3312" s="985"/>
      <c r="N3312" s="985"/>
      <c r="P3312" s="985"/>
      <c r="Q3312" s="985"/>
      <c r="R3312" s="985"/>
      <c r="S3312" s="985"/>
      <c r="T3312" s="985"/>
      <c r="U3312" s="985"/>
      <c r="V3312" s="985"/>
      <c r="W3312" s="985"/>
    </row>
    <row r="3313" ht="22.5" hidden="1" customHeight="1">
      <c r="B3313" s="992"/>
      <c r="C3313" s="992"/>
      <c r="D3313" s="1004">
        <f>sumif('الواردات'!H:H,A3313,'الواردات'!L:L)</f>
        <v>0</v>
      </c>
      <c r="E3313" s="999"/>
      <c r="F3313" s="999"/>
      <c r="H3313" s="985"/>
      <c r="I3313" s="985"/>
      <c r="J3313" s="985"/>
      <c r="K3313" s="985"/>
      <c r="L3313" s="985"/>
      <c r="M3313" s="985"/>
      <c r="N3313" s="985"/>
      <c r="P3313" s="985"/>
      <c r="Q3313" s="985"/>
      <c r="R3313" s="985"/>
      <c r="S3313" s="985"/>
      <c r="T3313" s="985"/>
      <c r="U3313" s="985"/>
      <c r="V3313" s="985"/>
      <c r="W3313" s="985"/>
    </row>
    <row r="3314" ht="22.5" hidden="1" customHeight="1">
      <c r="B3314" s="992"/>
      <c r="C3314" s="992"/>
      <c r="D3314" s="1004">
        <f>sumif('الواردات'!H:H,A3314,'الواردات'!L:L)</f>
        <v>0</v>
      </c>
      <c r="E3314" s="999"/>
      <c r="F3314" s="999"/>
      <c r="H3314" s="985"/>
      <c r="I3314" s="985"/>
      <c r="J3314" s="985"/>
      <c r="K3314" s="985"/>
      <c r="L3314" s="985"/>
      <c r="M3314" s="985"/>
      <c r="N3314" s="985"/>
      <c r="P3314" s="985"/>
      <c r="Q3314" s="985"/>
      <c r="R3314" s="985"/>
      <c r="S3314" s="985"/>
      <c r="T3314" s="985"/>
      <c r="U3314" s="985"/>
      <c r="V3314" s="985"/>
      <c r="W3314" s="985"/>
    </row>
    <row r="3315" ht="22.5" hidden="1" customHeight="1">
      <c r="B3315" s="992"/>
      <c r="C3315" s="992"/>
      <c r="D3315" s="1004">
        <f>sumif('الواردات'!H:H,A3315,'الواردات'!L:L)</f>
        <v>0</v>
      </c>
      <c r="E3315" s="999"/>
      <c r="F3315" s="999"/>
      <c r="H3315" s="985"/>
      <c r="I3315" s="985"/>
      <c r="J3315" s="985"/>
      <c r="K3315" s="985"/>
      <c r="L3315" s="985"/>
      <c r="M3315" s="985"/>
      <c r="N3315" s="985"/>
      <c r="P3315" s="985"/>
      <c r="Q3315" s="985"/>
      <c r="R3315" s="985"/>
      <c r="S3315" s="985"/>
      <c r="T3315" s="985"/>
      <c r="U3315" s="985"/>
      <c r="V3315" s="985"/>
      <c r="W3315" s="985"/>
    </row>
    <row r="3316" ht="22.5" hidden="1" customHeight="1">
      <c r="B3316" s="992"/>
      <c r="C3316" s="992"/>
      <c r="D3316" s="1004">
        <f>sumif('الواردات'!H:H,A3316,'الواردات'!L:L)</f>
        <v>0</v>
      </c>
      <c r="E3316" s="999"/>
      <c r="F3316" s="999"/>
      <c r="H3316" s="985"/>
      <c r="I3316" s="985"/>
      <c r="J3316" s="985"/>
      <c r="K3316" s="985"/>
      <c r="L3316" s="985"/>
      <c r="M3316" s="985"/>
      <c r="N3316" s="985"/>
      <c r="P3316" s="985"/>
      <c r="Q3316" s="985"/>
      <c r="R3316" s="985"/>
      <c r="S3316" s="985"/>
      <c r="T3316" s="985"/>
      <c r="U3316" s="985"/>
      <c r="V3316" s="985"/>
      <c r="W3316" s="985"/>
    </row>
    <row r="3317" ht="22.5" hidden="1" customHeight="1">
      <c r="B3317" s="992"/>
      <c r="C3317" s="992"/>
      <c r="D3317" s="1004">
        <f>sumif('الواردات'!H:H,A3317,'الواردات'!L:L)</f>
        <v>0</v>
      </c>
      <c r="E3317" s="999"/>
      <c r="F3317" s="999"/>
      <c r="H3317" s="985"/>
      <c r="I3317" s="985"/>
      <c r="J3317" s="985"/>
      <c r="K3317" s="985"/>
      <c r="L3317" s="985"/>
      <c r="M3317" s="985"/>
      <c r="N3317" s="985"/>
      <c r="P3317" s="985"/>
      <c r="Q3317" s="985"/>
      <c r="R3317" s="985"/>
      <c r="S3317" s="985"/>
      <c r="T3317" s="985"/>
      <c r="U3317" s="985"/>
      <c r="V3317" s="985"/>
      <c r="W3317" s="985"/>
    </row>
    <row r="3318" ht="22.5" hidden="1" customHeight="1">
      <c r="B3318" s="992"/>
      <c r="C3318" s="992"/>
      <c r="D3318" s="1004">
        <f>sumif('الواردات'!H:H,A3318,'الواردات'!L:L)</f>
        <v>0</v>
      </c>
      <c r="E3318" s="999"/>
      <c r="F3318" s="999"/>
      <c r="H3318" s="985"/>
      <c r="I3318" s="985"/>
      <c r="J3318" s="985"/>
      <c r="K3318" s="985"/>
      <c r="L3318" s="985"/>
      <c r="M3318" s="985"/>
      <c r="N3318" s="985"/>
      <c r="P3318" s="985"/>
      <c r="Q3318" s="985"/>
      <c r="R3318" s="985"/>
      <c r="S3318" s="985"/>
      <c r="T3318" s="985"/>
      <c r="U3318" s="985"/>
      <c r="V3318" s="985"/>
      <c r="W3318" s="985"/>
    </row>
    <row r="3319" ht="22.5" hidden="1" customHeight="1">
      <c r="B3319" s="992"/>
      <c r="C3319" s="992"/>
      <c r="D3319" s="1004">
        <f>sumif('الواردات'!H:H,A3319,'الواردات'!L:L)</f>
        <v>0</v>
      </c>
      <c r="E3319" s="999"/>
      <c r="F3319" s="999"/>
      <c r="H3319" s="985"/>
      <c r="I3319" s="985"/>
      <c r="J3319" s="985"/>
      <c r="K3319" s="985"/>
      <c r="L3319" s="985"/>
      <c r="M3319" s="985"/>
      <c r="N3319" s="985"/>
      <c r="P3319" s="985"/>
      <c r="Q3319" s="985"/>
      <c r="R3319" s="985"/>
      <c r="S3319" s="985"/>
      <c r="T3319" s="985"/>
      <c r="U3319" s="985"/>
      <c r="V3319" s="985"/>
      <c r="W3319" s="985"/>
    </row>
    <row r="3320" ht="22.5" hidden="1" customHeight="1">
      <c r="B3320" s="992"/>
      <c r="C3320" s="992"/>
      <c r="D3320" s="1004">
        <f>sumif('الواردات'!H:H,A3320,'الواردات'!L:L)</f>
        <v>0</v>
      </c>
      <c r="E3320" s="999"/>
      <c r="F3320" s="999"/>
      <c r="H3320" s="985"/>
      <c r="I3320" s="985"/>
      <c r="J3320" s="985"/>
      <c r="K3320" s="985"/>
      <c r="L3320" s="985"/>
      <c r="M3320" s="985"/>
      <c r="N3320" s="985"/>
      <c r="P3320" s="985"/>
      <c r="Q3320" s="985"/>
      <c r="R3320" s="985"/>
      <c r="S3320" s="985"/>
      <c r="T3320" s="985"/>
      <c r="U3320" s="985"/>
      <c r="V3320" s="985"/>
      <c r="W3320" s="985"/>
    </row>
    <row r="3321" ht="22.5" hidden="1" customHeight="1">
      <c r="B3321" s="992"/>
      <c r="C3321" s="992"/>
      <c r="D3321" s="1004">
        <f>sumif('الواردات'!H:H,A3321,'الواردات'!L:L)</f>
        <v>0</v>
      </c>
      <c r="E3321" s="999"/>
      <c r="F3321" s="999"/>
      <c r="H3321" s="985"/>
      <c r="I3321" s="985"/>
      <c r="J3321" s="985"/>
      <c r="K3321" s="985"/>
      <c r="L3321" s="985"/>
      <c r="M3321" s="985"/>
      <c r="N3321" s="985"/>
      <c r="P3321" s="985"/>
      <c r="Q3321" s="985"/>
      <c r="R3321" s="985"/>
      <c r="S3321" s="985"/>
      <c r="T3321" s="985"/>
      <c r="U3321" s="985"/>
      <c r="V3321" s="985"/>
      <c r="W3321" s="985"/>
    </row>
    <row r="3322" ht="22.5" hidden="1" customHeight="1">
      <c r="B3322" s="992"/>
      <c r="C3322" s="992"/>
      <c r="D3322" s="1004">
        <f>sumif('الواردات'!H:H,A3322,'الواردات'!L:L)</f>
        <v>0</v>
      </c>
      <c r="E3322" s="999"/>
      <c r="F3322" s="999"/>
      <c r="H3322" s="985"/>
      <c r="I3322" s="985"/>
      <c r="J3322" s="985"/>
      <c r="K3322" s="985"/>
      <c r="L3322" s="985"/>
      <c r="M3322" s="985"/>
      <c r="N3322" s="985"/>
      <c r="P3322" s="985"/>
      <c r="Q3322" s="985"/>
      <c r="R3322" s="985"/>
      <c r="S3322" s="985"/>
      <c r="T3322" s="985"/>
      <c r="U3322" s="985"/>
      <c r="V3322" s="985"/>
      <c r="W3322" s="985"/>
    </row>
    <row r="3323" ht="22.5" hidden="1" customHeight="1">
      <c r="B3323" s="992"/>
      <c r="C3323" s="992"/>
      <c r="D3323" s="1004">
        <f>sumif('الواردات'!H:H,A3323,'الواردات'!L:L)</f>
        <v>0</v>
      </c>
      <c r="E3323" s="999"/>
      <c r="F3323" s="999"/>
      <c r="H3323" s="985"/>
      <c r="I3323" s="985"/>
      <c r="J3323" s="985"/>
      <c r="K3323" s="985"/>
      <c r="L3323" s="985"/>
      <c r="M3323" s="985"/>
      <c r="N3323" s="985"/>
      <c r="P3323" s="985"/>
      <c r="Q3323" s="985"/>
      <c r="R3323" s="985"/>
      <c r="S3323" s="985"/>
      <c r="T3323" s="985"/>
      <c r="U3323" s="985"/>
      <c r="V3323" s="985"/>
      <c r="W3323" s="985"/>
    </row>
    <row r="3324" ht="22.5" hidden="1" customHeight="1">
      <c r="B3324" s="992"/>
      <c r="C3324" s="992"/>
      <c r="D3324" s="1004">
        <f>sumif('الواردات'!H:H,A3324,'الواردات'!L:L)</f>
        <v>0</v>
      </c>
      <c r="E3324" s="999"/>
      <c r="F3324" s="999"/>
      <c r="H3324" s="985"/>
      <c r="I3324" s="985"/>
      <c r="J3324" s="985"/>
      <c r="K3324" s="985"/>
      <c r="L3324" s="985"/>
      <c r="M3324" s="985"/>
      <c r="N3324" s="985"/>
      <c r="P3324" s="985"/>
      <c r="Q3324" s="985"/>
      <c r="R3324" s="985"/>
      <c r="S3324" s="985"/>
      <c r="T3324" s="985"/>
      <c r="U3324" s="985"/>
      <c r="V3324" s="985"/>
      <c r="W3324" s="985"/>
    </row>
    <row r="3325" ht="22.5" hidden="1" customHeight="1">
      <c r="B3325" s="992"/>
      <c r="C3325" s="992"/>
      <c r="D3325" s="1004">
        <f>sumif('الواردات'!H:H,A3325,'الواردات'!L:L)</f>
        <v>0</v>
      </c>
      <c r="E3325" s="999"/>
      <c r="F3325" s="999"/>
      <c r="H3325" s="985"/>
      <c r="I3325" s="985"/>
      <c r="J3325" s="985"/>
      <c r="K3325" s="985"/>
      <c r="L3325" s="985"/>
      <c r="M3325" s="985"/>
      <c r="N3325" s="985"/>
      <c r="P3325" s="985"/>
      <c r="Q3325" s="985"/>
      <c r="R3325" s="985"/>
      <c r="S3325" s="985"/>
      <c r="T3325" s="985"/>
      <c r="U3325" s="985"/>
      <c r="V3325" s="985"/>
      <c r="W3325" s="985"/>
    </row>
    <row r="3326" ht="22.5" hidden="1" customHeight="1">
      <c r="B3326" s="992"/>
      <c r="C3326" s="992"/>
      <c r="D3326" s="1004">
        <f>sumif('الواردات'!H:H,A3326,'الواردات'!L:L)</f>
        <v>0</v>
      </c>
      <c r="E3326" s="999"/>
      <c r="F3326" s="999"/>
      <c r="H3326" s="985"/>
      <c r="I3326" s="985"/>
      <c r="J3326" s="985"/>
      <c r="K3326" s="985"/>
      <c r="L3326" s="985"/>
      <c r="M3326" s="985"/>
      <c r="N3326" s="985"/>
      <c r="P3326" s="985"/>
      <c r="Q3326" s="985"/>
      <c r="R3326" s="985"/>
      <c r="S3326" s="985"/>
      <c r="T3326" s="985"/>
      <c r="U3326" s="985"/>
      <c r="V3326" s="985"/>
      <c r="W3326" s="985"/>
    </row>
    <row r="3327" ht="22.5" hidden="1" customHeight="1">
      <c r="B3327" s="992"/>
      <c r="C3327" s="992"/>
      <c r="D3327" s="1004">
        <f>sumif('الواردات'!H:H,A3327,'الواردات'!L:L)</f>
        <v>0</v>
      </c>
      <c r="E3327" s="999"/>
      <c r="F3327" s="999"/>
      <c r="H3327" s="985"/>
      <c r="I3327" s="985"/>
      <c r="J3327" s="985"/>
      <c r="K3327" s="985"/>
      <c r="L3327" s="985"/>
      <c r="M3327" s="985"/>
      <c r="N3327" s="985"/>
      <c r="P3327" s="985"/>
      <c r="Q3327" s="985"/>
      <c r="R3327" s="985"/>
      <c r="S3327" s="985"/>
      <c r="T3327" s="985"/>
      <c r="U3327" s="985"/>
      <c r="V3327" s="985"/>
      <c r="W3327" s="985"/>
    </row>
    <row r="3328" ht="22.5" hidden="1" customHeight="1">
      <c r="B3328" s="992"/>
      <c r="C3328" s="992"/>
      <c r="D3328" s="1004">
        <f>sumif('الواردات'!H:H,A3328,'الواردات'!L:L)</f>
        <v>0</v>
      </c>
      <c r="E3328" s="999"/>
      <c r="F3328" s="999"/>
      <c r="H3328" s="985"/>
      <c r="I3328" s="985"/>
      <c r="J3328" s="985"/>
      <c r="K3328" s="985"/>
      <c r="L3328" s="985"/>
      <c r="M3328" s="985"/>
      <c r="N3328" s="985"/>
      <c r="P3328" s="985"/>
      <c r="Q3328" s="985"/>
      <c r="R3328" s="985"/>
      <c r="S3328" s="985"/>
      <c r="T3328" s="985"/>
      <c r="U3328" s="985"/>
      <c r="V3328" s="985"/>
      <c r="W3328" s="985"/>
    </row>
    <row r="3329" ht="22.5" hidden="1" customHeight="1">
      <c r="B3329" s="992"/>
      <c r="C3329" s="992"/>
      <c r="D3329" s="1004">
        <f>sumif('الواردات'!H:H,A3329,'الواردات'!L:L)</f>
        <v>0</v>
      </c>
      <c r="E3329" s="999"/>
      <c r="F3329" s="999"/>
      <c r="H3329" s="985"/>
      <c r="I3329" s="985"/>
      <c r="J3329" s="985"/>
      <c r="K3329" s="985"/>
      <c r="L3329" s="985"/>
      <c r="M3329" s="985"/>
      <c r="N3329" s="985"/>
      <c r="P3329" s="985"/>
      <c r="Q3329" s="985"/>
      <c r="R3329" s="985"/>
      <c r="S3329" s="985"/>
      <c r="T3329" s="985"/>
      <c r="U3329" s="985"/>
      <c r="V3329" s="985"/>
      <c r="W3329" s="985"/>
    </row>
    <row r="3330" ht="22.5" hidden="1" customHeight="1">
      <c r="B3330" s="992"/>
      <c r="C3330" s="992"/>
      <c r="D3330" s="1004">
        <f>sumif('الواردات'!H:H,A3330,'الواردات'!L:L)</f>
        <v>0</v>
      </c>
      <c r="E3330" s="999"/>
      <c r="F3330" s="999"/>
      <c r="H3330" s="985"/>
      <c r="I3330" s="985"/>
      <c r="J3330" s="985"/>
      <c r="K3330" s="985"/>
      <c r="L3330" s="985"/>
      <c r="M3330" s="985"/>
      <c r="N3330" s="985"/>
      <c r="P3330" s="985"/>
      <c r="Q3330" s="985"/>
      <c r="R3330" s="985"/>
      <c r="S3330" s="985"/>
      <c r="T3330" s="985"/>
      <c r="U3330" s="985"/>
      <c r="V3330" s="985"/>
      <c r="W3330" s="985"/>
    </row>
    <row r="3331" ht="22.5" hidden="1" customHeight="1">
      <c r="B3331" s="992"/>
      <c r="C3331" s="992"/>
      <c r="D3331" s="1004">
        <f>sumif('الواردات'!H:H,A3331,'الواردات'!L:L)</f>
        <v>0</v>
      </c>
      <c r="E3331" s="999"/>
      <c r="F3331" s="999"/>
      <c r="H3331" s="985"/>
      <c r="I3331" s="985"/>
      <c r="J3331" s="985"/>
      <c r="K3331" s="985"/>
      <c r="L3331" s="985"/>
      <c r="M3331" s="985"/>
      <c r="N3331" s="985"/>
      <c r="P3331" s="985"/>
      <c r="Q3331" s="985"/>
      <c r="R3331" s="985"/>
      <c r="S3331" s="985"/>
      <c r="T3331" s="985"/>
      <c r="U3331" s="985"/>
      <c r="V3331" s="985"/>
      <c r="W3331" s="985"/>
    </row>
    <row r="3332" ht="22.5" hidden="1" customHeight="1">
      <c r="B3332" s="992"/>
      <c r="C3332" s="992"/>
      <c r="D3332" s="1004">
        <f>sumif('الواردات'!H:H,A3332,'الواردات'!L:L)</f>
        <v>0</v>
      </c>
      <c r="E3332" s="999"/>
      <c r="F3332" s="999"/>
      <c r="H3332" s="985"/>
      <c r="I3332" s="985"/>
      <c r="J3332" s="985"/>
      <c r="K3332" s="985"/>
      <c r="L3332" s="985"/>
      <c r="M3332" s="985"/>
      <c r="N3332" s="985"/>
      <c r="P3332" s="985"/>
      <c r="Q3332" s="985"/>
      <c r="R3332" s="985"/>
      <c r="S3332" s="985"/>
      <c r="T3332" s="985"/>
      <c r="U3332" s="985"/>
      <c r="V3332" s="985"/>
      <c r="W3332" s="985"/>
    </row>
    <row r="3333" ht="22.5" hidden="1" customHeight="1">
      <c r="B3333" s="992"/>
      <c r="C3333" s="992"/>
      <c r="D3333" s="1004">
        <f>sumif('الواردات'!H:H,A3333,'الواردات'!L:L)</f>
        <v>0</v>
      </c>
      <c r="E3333" s="999"/>
      <c r="F3333" s="999"/>
      <c r="H3333" s="985"/>
      <c r="I3333" s="985"/>
      <c r="J3333" s="985"/>
      <c r="K3333" s="985"/>
      <c r="L3333" s="985"/>
      <c r="M3333" s="985"/>
      <c r="N3333" s="985"/>
      <c r="P3333" s="985"/>
      <c r="Q3333" s="985"/>
      <c r="R3333" s="985"/>
      <c r="S3333" s="985"/>
      <c r="T3333" s="985"/>
      <c r="U3333" s="985"/>
      <c r="V3333" s="985"/>
      <c r="W3333" s="985"/>
    </row>
    <row r="3334" ht="22.5" hidden="1" customHeight="1">
      <c r="B3334" s="992"/>
      <c r="C3334" s="992"/>
      <c r="D3334" s="1004">
        <f>sumif('الواردات'!H:H,A3334,'الواردات'!L:L)</f>
        <v>0</v>
      </c>
      <c r="E3334" s="999"/>
      <c r="F3334" s="999"/>
      <c r="H3334" s="985"/>
      <c r="I3334" s="985"/>
      <c r="J3334" s="985"/>
      <c r="K3334" s="985"/>
      <c r="L3334" s="985"/>
      <c r="M3334" s="985"/>
      <c r="N3334" s="985"/>
      <c r="P3334" s="985"/>
      <c r="Q3334" s="985"/>
      <c r="R3334" s="985"/>
      <c r="S3334" s="985"/>
      <c r="T3334" s="985"/>
      <c r="U3334" s="985"/>
      <c r="V3334" s="985"/>
      <c r="W3334" s="985"/>
    </row>
    <row r="3335" ht="22.5" hidden="1" customHeight="1">
      <c r="B3335" s="992"/>
      <c r="C3335" s="992"/>
      <c r="D3335" s="1004">
        <f>sumif('الواردات'!H:H,A3335,'الواردات'!L:L)</f>
        <v>0</v>
      </c>
      <c r="E3335" s="999"/>
      <c r="F3335" s="999"/>
      <c r="H3335" s="985"/>
      <c r="I3335" s="985"/>
      <c r="J3335" s="985"/>
      <c r="K3335" s="985"/>
      <c r="L3335" s="985"/>
      <c r="M3335" s="985"/>
      <c r="N3335" s="985"/>
      <c r="P3335" s="985"/>
      <c r="Q3335" s="985"/>
      <c r="R3335" s="985"/>
      <c r="S3335" s="985"/>
      <c r="T3335" s="985"/>
      <c r="U3335" s="985"/>
      <c r="V3335" s="985"/>
      <c r="W3335" s="985"/>
    </row>
    <row r="3336" ht="22.5" hidden="1" customHeight="1">
      <c r="B3336" s="992"/>
      <c r="C3336" s="992"/>
      <c r="D3336" s="1004">
        <f>sumif('الواردات'!H:H,A3336,'الواردات'!L:L)</f>
        <v>0</v>
      </c>
      <c r="E3336" s="999"/>
      <c r="F3336" s="999"/>
      <c r="H3336" s="985"/>
      <c r="I3336" s="985"/>
      <c r="J3336" s="985"/>
      <c r="K3336" s="985"/>
      <c r="L3336" s="985"/>
      <c r="M3336" s="985"/>
      <c r="N3336" s="985"/>
      <c r="P3336" s="985"/>
      <c r="Q3336" s="985"/>
      <c r="R3336" s="985"/>
      <c r="S3336" s="985"/>
      <c r="T3336" s="985"/>
      <c r="U3336" s="985"/>
      <c r="V3336" s="985"/>
      <c r="W3336" s="985"/>
    </row>
    <row r="3337" ht="22.5" hidden="1" customHeight="1">
      <c r="B3337" s="992"/>
      <c r="C3337" s="992"/>
      <c r="D3337" s="1004">
        <f>sumif('الواردات'!H:H,A3337,'الواردات'!L:L)</f>
        <v>0</v>
      </c>
      <c r="E3337" s="999"/>
      <c r="F3337" s="999"/>
      <c r="H3337" s="985"/>
      <c r="I3337" s="985"/>
      <c r="J3337" s="985"/>
      <c r="K3337" s="985"/>
      <c r="L3337" s="985"/>
      <c r="M3337" s="985"/>
      <c r="N3337" s="985"/>
      <c r="P3337" s="985"/>
      <c r="Q3337" s="985"/>
      <c r="R3337" s="985"/>
      <c r="S3337" s="985"/>
      <c r="T3337" s="985"/>
      <c r="U3337" s="985"/>
      <c r="V3337" s="985"/>
      <c r="W3337" s="985"/>
    </row>
    <row r="3338" ht="22.5" hidden="1" customHeight="1">
      <c r="B3338" s="992"/>
      <c r="C3338" s="992"/>
      <c r="D3338" s="1004">
        <f>sumif('الواردات'!H:H,A3338,'الواردات'!L:L)</f>
        <v>0</v>
      </c>
      <c r="E3338" s="999"/>
      <c r="F3338" s="999"/>
      <c r="H3338" s="985"/>
      <c r="I3338" s="985"/>
      <c r="J3338" s="985"/>
      <c r="K3338" s="985"/>
      <c r="L3338" s="985"/>
      <c r="M3338" s="985"/>
      <c r="N3338" s="985"/>
      <c r="P3338" s="985"/>
      <c r="Q3338" s="985"/>
      <c r="R3338" s="985"/>
      <c r="S3338" s="985"/>
      <c r="T3338" s="985"/>
      <c r="U3338" s="985"/>
      <c r="V3338" s="985"/>
      <c r="W3338" s="985"/>
    </row>
    <row r="3339" ht="22.5" hidden="1" customHeight="1">
      <c r="B3339" s="992"/>
      <c r="C3339" s="992"/>
      <c r="D3339" s="1004">
        <f>sumif('الواردات'!H:H,A3339,'الواردات'!L:L)</f>
        <v>0</v>
      </c>
      <c r="E3339" s="999"/>
      <c r="F3339" s="999"/>
      <c r="H3339" s="985"/>
      <c r="I3339" s="985"/>
      <c r="J3339" s="985"/>
      <c r="K3339" s="985"/>
      <c r="L3339" s="985"/>
      <c r="M3339" s="985"/>
      <c r="N3339" s="985"/>
      <c r="P3339" s="985"/>
      <c r="Q3339" s="985"/>
      <c r="R3339" s="985"/>
      <c r="S3339" s="985"/>
      <c r="T3339" s="985"/>
      <c r="U3339" s="985"/>
      <c r="V3339" s="985"/>
      <c r="W3339" s="985"/>
    </row>
    <row r="3340" ht="22.5" hidden="1" customHeight="1">
      <c r="B3340" s="992"/>
      <c r="C3340" s="992"/>
      <c r="D3340" s="1004">
        <f>sumif('الواردات'!H:H,A3340,'الواردات'!L:L)</f>
        <v>0</v>
      </c>
      <c r="E3340" s="999"/>
      <c r="F3340" s="999"/>
      <c r="H3340" s="985"/>
      <c r="I3340" s="985"/>
      <c r="J3340" s="985"/>
      <c r="K3340" s="985"/>
      <c r="L3340" s="985"/>
      <c r="M3340" s="985"/>
      <c r="N3340" s="985"/>
      <c r="P3340" s="985"/>
      <c r="Q3340" s="985"/>
      <c r="R3340" s="985"/>
      <c r="S3340" s="985"/>
      <c r="T3340" s="985"/>
      <c r="U3340" s="985"/>
      <c r="V3340" s="985"/>
      <c r="W3340" s="985"/>
    </row>
    <row r="3341" ht="22.5" hidden="1" customHeight="1">
      <c r="B3341" s="992"/>
      <c r="C3341" s="992"/>
      <c r="D3341" s="1004">
        <f>sumif('الواردات'!H:H,A3341,'الواردات'!L:L)</f>
        <v>0</v>
      </c>
      <c r="E3341" s="999"/>
      <c r="F3341" s="999"/>
      <c r="H3341" s="985"/>
      <c r="I3341" s="985"/>
      <c r="J3341" s="985"/>
      <c r="K3341" s="985"/>
      <c r="L3341" s="985"/>
      <c r="M3341" s="985"/>
      <c r="N3341" s="985"/>
      <c r="P3341" s="985"/>
      <c r="Q3341" s="985"/>
      <c r="R3341" s="985"/>
      <c r="S3341" s="985"/>
      <c r="T3341" s="985"/>
      <c r="U3341" s="985"/>
      <c r="V3341" s="985"/>
      <c r="W3341" s="985"/>
    </row>
    <row r="3342" ht="22.5" hidden="1" customHeight="1">
      <c r="B3342" s="992"/>
      <c r="C3342" s="992"/>
      <c r="D3342" s="1004">
        <f>sumif('الواردات'!H:H,A3342,'الواردات'!L:L)</f>
        <v>0</v>
      </c>
      <c r="E3342" s="999"/>
      <c r="F3342" s="999"/>
      <c r="H3342" s="985"/>
      <c r="I3342" s="985"/>
      <c r="J3342" s="985"/>
      <c r="K3342" s="985"/>
      <c r="L3342" s="985"/>
      <c r="M3342" s="985"/>
      <c r="N3342" s="985"/>
      <c r="P3342" s="985"/>
      <c r="Q3342" s="985"/>
      <c r="R3342" s="985"/>
      <c r="S3342" s="985"/>
      <c r="T3342" s="985"/>
      <c r="U3342" s="985"/>
      <c r="V3342" s="985"/>
      <c r="W3342" s="985"/>
    </row>
    <row r="3343" ht="22.5" hidden="1" customHeight="1">
      <c r="B3343" s="992"/>
      <c r="C3343" s="992"/>
      <c r="D3343" s="1004">
        <f>sumif('الواردات'!H:H,A3343,'الواردات'!L:L)</f>
        <v>0</v>
      </c>
      <c r="E3343" s="999"/>
      <c r="F3343" s="999"/>
      <c r="H3343" s="985"/>
      <c r="I3343" s="985"/>
      <c r="J3343" s="985"/>
      <c r="K3343" s="985"/>
      <c r="L3343" s="985"/>
      <c r="M3343" s="985"/>
      <c r="N3343" s="985"/>
      <c r="P3343" s="985"/>
      <c r="Q3343" s="985"/>
      <c r="R3343" s="985"/>
      <c r="S3343" s="985"/>
      <c r="T3343" s="985"/>
      <c r="U3343" s="985"/>
      <c r="V3343" s="985"/>
      <c r="W3343" s="985"/>
    </row>
    <row r="3344" ht="22.5" hidden="1" customHeight="1">
      <c r="B3344" s="992"/>
      <c r="C3344" s="992"/>
      <c r="D3344" s="1004">
        <f>sumif('الواردات'!H:H,A3344,'الواردات'!L:L)</f>
        <v>0</v>
      </c>
      <c r="E3344" s="999"/>
      <c r="F3344" s="999"/>
      <c r="H3344" s="985"/>
      <c r="I3344" s="985"/>
      <c r="J3344" s="985"/>
      <c r="K3344" s="985"/>
      <c r="L3344" s="985"/>
      <c r="M3344" s="985"/>
      <c r="N3344" s="985"/>
      <c r="P3344" s="985"/>
      <c r="Q3344" s="985"/>
      <c r="R3344" s="985"/>
      <c r="S3344" s="985"/>
      <c r="T3344" s="985"/>
      <c r="U3344" s="985"/>
      <c r="V3344" s="985"/>
      <c r="W3344" s="985"/>
    </row>
    <row r="3345" ht="22.5" hidden="1" customHeight="1">
      <c r="B3345" s="992"/>
      <c r="C3345" s="992"/>
      <c r="D3345" s="1004">
        <f>sumif('الواردات'!H:H,A3345,'الواردات'!L:L)</f>
        <v>0</v>
      </c>
      <c r="E3345" s="999"/>
      <c r="F3345" s="999"/>
      <c r="H3345" s="985"/>
      <c r="I3345" s="985"/>
      <c r="J3345" s="985"/>
      <c r="K3345" s="985"/>
      <c r="L3345" s="985"/>
      <c r="M3345" s="985"/>
      <c r="N3345" s="985"/>
      <c r="P3345" s="985"/>
      <c r="Q3345" s="985"/>
      <c r="R3345" s="985"/>
      <c r="S3345" s="985"/>
      <c r="T3345" s="985"/>
      <c r="U3345" s="985"/>
      <c r="V3345" s="985"/>
      <c r="W3345" s="985"/>
    </row>
    <row r="3346" ht="22.5" hidden="1" customHeight="1">
      <c r="B3346" s="992"/>
      <c r="C3346" s="992"/>
      <c r="D3346" s="1004">
        <f>sumif('الواردات'!H:H,A3346,'الواردات'!L:L)</f>
        <v>0</v>
      </c>
      <c r="E3346" s="999"/>
      <c r="F3346" s="999"/>
      <c r="H3346" s="985"/>
      <c r="I3346" s="985"/>
      <c r="J3346" s="985"/>
      <c r="K3346" s="985"/>
      <c r="L3346" s="985"/>
      <c r="M3346" s="985"/>
      <c r="N3346" s="985"/>
      <c r="P3346" s="985"/>
      <c r="Q3346" s="985"/>
      <c r="R3346" s="985"/>
      <c r="S3346" s="985"/>
      <c r="T3346" s="985"/>
      <c r="U3346" s="985"/>
      <c r="V3346" s="985"/>
      <c r="W3346" s="985"/>
    </row>
    <row r="3347" ht="22.5" hidden="1" customHeight="1">
      <c r="B3347" s="992"/>
      <c r="C3347" s="992"/>
      <c r="D3347" s="1004">
        <f>sumif('الواردات'!H:H,A3347,'الواردات'!L:L)</f>
        <v>0</v>
      </c>
      <c r="E3347" s="999"/>
      <c r="F3347" s="999"/>
      <c r="H3347" s="985"/>
      <c r="I3347" s="985"/>
      <c r="J3347" s="985"/>
      <c r="K3347" s="985"/>
      <c r="L3347" s="985"/>
      <c r="M3347" s="985"/>
      <c r="N3347" s="985"/>
      <c r="P3347" s="985"/>
      <c r="Q3347" s="985"/>
      <c r="R3347" s="985"/>
      <c r="S3347" s="985"/>
      <c r="T3347" s="985"/>
      <c r="U3347" s="985"/>
      <c r="V3347" s="985"/>
      <c r="W3347" s="985"/>
    </row>
    <row r="3348" ht="22.5" hidden="1" customHeight="1">
      <c r="B3348" s="992"/>
      <c r="C3348" s="992"/>
      <c r="D3348" s="1004">
        <f>sumif('الواردات'!H:H,A3348,'الواردات'!L:L)</f>
        <v>0</v>
      </c>
      <c r="E3348" s="999"/>
      <c r="F3348" s="999"/>
      <c r="H3348" s="985"/>
      <c r="I3348" s="985"/>
      <c r="J3348" s="985"/>
      <c r="K3348" s="985"/>
      <c r="L3348" s="985"/>
      <c r="M3348" s="985"/>
      <c r="N3348" s="985"/>
      <c r="P3348" s="985"/>
      <c r="Q3348" s="985"/>
      <c r="R3348" s="985"/>
      <c r="S3348" s="985"/>
      <c r="T3348" s="985"/>
      <c r="U3348" s="985"/>
      <c r="V3348" s="985"/>
      <c r="W3348" s="985"/>
    </row>
    <row r="3349" ht="22.5" hidden="1" customHeight="1">
      <c r="B3349" s="992"/>
      <c r="C3349" s="992"/>
      <c r="D3349" s="1004">
        <f>sumif('الواردات'!H:H,A3349,'الواردات'!L:L)</f>
        <v>0</v>
      </c>
      <c r="E3349" s="999"/>
      <c r="F3349" s="999"/>
      <c r="H3349" s="985"/>
      <c r="I3349" s="985"/>
      <c r="J3349" s="985"/>
      <c r="K3349" s="985"/>
      <c r="L3349" s="985"/>
      <c r="M3349" s="985"/>
      <c r="N3349" s="985"/>
      <c r="P3349" s="985"/>
      <c r="Q3349" s="985"/>
      <c r="R3349" s="985"/>
      <c r="S3349" s="985"/>
      <c r="T3349" s="985"/>
      <c r="U3349" s="985"/>
      <c r="V3349" s="985"/>
      <c r="W3349" s="985"/>
    </row>
    <row r="3350" ht="22.5" hidden="1" customHeight="1">
      <c r="B3350" s="992"/>
      <c r="C3350" s="992"/>
      <c r="D3350" s="1004">
        <f>sumif('الواردات'!H:H,A3350,'الواردات'!L:L)</f>
        <v>0</v>
      </c>
      <c r="E3350" s="999"/>
      <c r="F3350" s="999"/>
      <c r="H3350" s="985"/>
      <c r="I3350" s="985"/>
      <c r="J3350" s="985"/>
      <c r="K3350" s="985"/>
      <c r="L3350" s="985"/>
      <c r="M3350" s="985"/>
      <c r="N3350" s="985"/>
      <c r="P3350" s="985"/>
      <c r="Q3350" s="985"/>
      <c r="R3350" s="985"/>
      <c r="S3350" s="985"/>
      <c r="T3350" s="985"/>
      <c r="U3350" s="985"/>
      <c r="V3350" s="985"/>
      <c r="W3350" s="985"/>
    </row>
    <row r="3351" ht="22.5" hidden="1" customHeight="1">
      <c r="B3351" s="992"/>
      <c r="C3351" s="992"/>
      <c r="D3351" s="1004">
        <f>sumif('الواردات'!H:H,A3351,'الواردات'!L:L)</f>
        <v>0</v>
      </c>
      <c r="E3351" s="999"/>
      <c r="F3351" s="999"/>
      <c r="H3351" s="985"/>
      <c r="I3351" s="985"/>
      <c r="J3351" s="985"/>
      <c r="K3351" s="985"/>
      <c r="L3351" s="985"/>
      <c r="M3351" s="985"/>
      <c r="N3351" s="985"/>
      <c r="P3351" s="985"/>
      <c r="Q3351" s="985"/>
      <c r="R3351" s="985"/>
      <c r="S3351" s="985"/>
      <c r="T3351" s="985"/>
      <c r="U3351" s="985"/>
      <c r="V3351" s="985"/>
      <c r="W3351" s="985"/>
    </row>
    <row r="3352" ht="22.5" hidden="1" customHeight="1">
      <c r="B3352" s="992"/>
      <c r="C3352" s="992"/>
      <c r="D3352" s="1004">
        <f>sumif('الواردات'!H:H,A3352,'الواردات'!L:L)</f>
        <v>0</v>
      </c>
      <c r="E3352" s="999"/>
      <c r="F3352" s="999"/>
      <c r="H3352" s="985"/>
      <c r="I3352" s="985"/>
      <c r="J3352" s="985"/>
      <c r="K3352" s="985"/>
      <c r="L3352" s="985"/>
      <c r="M3352" s="985"/>
      <c r="N3352" s="985"/>
      <c r="P3352" s="985"/>
      <c r="Q3352" s="985"/>
      <c r="R3352" s="985"/>
      <c r="S3352" s="985"/>
      <c r="T3352" s="985"/>
      <c r="U3352" s="985"/>
      <c r="V3352" s="985"/>
      <c r="W3352" s="985"/>
    </row>
    <row r="3353" ht="22.5" hidden="1" customHeight="1">
      <c r="B3353" s="992"/>
      <c r="C3353" s="992"/>
      <c r="D3353" s="1004">
        <f>sumif('الواردات'!H:H,A3353,'الواردات'!L:L)</f>
        <v>0</v>
      </c>
      <c r="E3353" s="999"/>
      <c r="F3353" s="999"/>
      <c r="H3353" s="985"/>
      <c r="I3353" s="985"/>
      <c r="J3353" s="985"/>
      <c r="K3353" s="985"/>
      <c r="L3353" s="985"/>
      <c r="M3353" s="985"/>
      <c r="N3353" s="985"/>
      <c r="P3353" s="985"/>
      <c r="Q3353" s="985"/>
      <c r="R3353" s="985"/>
      <c r="S3353" s="985"/>
      <c r="T3353" s="985"/>
      <c r="U3353" s="985"/>
      <c r="V3353" s="985"/>
      <c r="W3353" s="985"/>
    </row>
    <row r="3354" ht="22.5" hidden="1" customHeight="1">
      <c r="B3354" s="992"/>
      <c r="C3354" s="992"/>
      <c r="D3354" s="1004">
        <f>sumif('الواردات'!H:H,A3354,'الواردات'!L:L)</f>
        <v>0</v>
      </c>
      <c r="E3354" s="999"/>
      <c r="F3354" s="999"/>
      <c r="H3354" s="985"/>
      <c r="I3354" s="985"/>
      <c r="J3354" s="985"/>
      <c r="K3354" s="985"/>
      <c r="L3354" s="985"/>
      <c r="M3354" s="985"/>
      <c r="N3354" s="985"/>
      <c r="P3354" s="985"/>
      <c r="Q3354" s="985"/>
      <c r="R3354" s="985"/>
      <c r="S3354" s="985"/>
      <c r="T3354" s="985"/>
      <c r="U3354" s="985"/>
      <c r="V3354" s="985"/>
      <c r="W3354" s="985"/>
    </row>
    <row r="3355" ht="22.5" hidden="1" customHeight="1">
      <c r="B3355" s="992"/>
      <c r="C3355" s="992"/>
      <c r="D3355" s="1004">
        <f>sumif('الواردات'!H:H,A3355,'الواردات'!L:L)</f>
        <v>0</v>
      </c>
      <c r="E3355" s="999"/>
      <c r="F3355" s="999"/>
      <c r="H3355" s="985"/>
      <c r="I3355" s="985"/>
      <c r="J3355" s="985"/>
      <c r="K3355" s="985"/>
      <c r="L3355" s="985"/>
      <c r="M3355" s="985"/>
      <c r="N3355" s="985"/>
      <c r="P3355" s="985"/>
      <c r="Q3355" s="985"/>
      <c r="R3355" s="985"/>
      <c r="S3355" s="985"/>
      <c r="T3355" s="985"/>
      <c r="U3355" s="985"/>
      <c r="V3355" s="985"/>
      <c r="W3355" s="985"/>
    </row>
    <row r="3356" ht="22.5" hidden="1" customHeight="1">
      <c r="B3356" s="992"/>
      <c r="C3356" s="992"/>
      <c r="D3356" s="1004">
        <f>sumif('الواردات'!H:H,A3356,'الواردات'!L:L)</f>
        <v>0</v>
      </c>
      <c r="E3356" s="999"/>
      <c r="F3356" s="999"/>
      <c r="H3356" s="985"/>
      <c r="I3356" s="985"/>
      <c r="J3356" s="985"/>
      <c r="K3356" s="985"/>
      <c r="L3356" s="985"/>
      <c r="M3356" s="985"/>
      <c r="N3356" s="985"/>
      <c r="P3356" s="985"/>
      <c r="Q3356" s="985"/>
      <c r="R3356" s="985"/>
      <c r="S3356" s="985"/>
      <c r="T3356" s="985"/>
      <c r="U3356" s="985"/>
      <c r="V3356" s="985"/>
      <c r="W3356" s="985"/>
    </row>
    <row r="3357" ht="22.5" hidden="1" customHeight="1">
      <c r="B3357" s="992"/>
      <c r="C3357" s="992"/>
      <c r="D3357" s="1004">
        <f>sumif('الواردات'!H:H,A3357,'الواردات'!L:L)</f>
        <v>0</v>
      </c>
      <c r="E3357" s="999"/>
      <c r="F3357" s="999"/>
      <c r="H3357" s="985"/>
      <c r="I3357" s="985"/>
      <c r="J3357" s="985"/>
      <c r="K3357" s="985"/>
      <c r="L3357" s="985"/>
      <c r="M3357" s="985"/>
      <c r="N3357" s="985"/>
      <c r="P3357" s="985"/>
      <c r="Q3357" s="985"/>
      <c r="R3357" s="985"/>
      <c r="S3357" s="985"/>
      <c r="T3357" s="985"/>
      <c r="U3357" s="985"/>
      <c r="V3357" s="985"/>
      <c r="W3357" s="985"/>
    </row>
    <row r="3358" ht="22.5" hidden="1" customHeight="1">
      <c r="B3358" s="992"/>
      <c r="C3358" s="992"/>
      <c r="D3358" s="1004">
        <f>sumif('الواردات'!H:H,A3358,'الواردات'!L:L)</f>
        <v>0</v>
      </c>
      <c r="E3358" s="999"/>
      <c r="F3358" s="999"/>
      <c r="H3358" s="985"/>
      <c r="I3358" s="985"/>
      <c r="J3358" s="985"/>
      <c r="K3358" s="985"/>
      <c r="L3358" s="985"/>
      <c r="M3358" s="985"/>
      <c r="N3358" s="985"/>
      <c r="P3358" s="985"/>
      <c r="Q3358" s="985"/>
      <c r="R3358" s="985"/>
      <c r="S3358" s="985"/>
      <c r="T3358" s="985"/>
      <c r="U3358" s="985"/>
      <c r="V3358" s="985"/>
      <c r="W3358" s="985"/>
    </row>
    <row r="3359" ht="22.5" hidden="1" customHeight="1">
      <c r="B3359" s="992"/>
      <c r="C3359" s="992"/>
      <c r="D3359" s="1004">
        <f>sumif('الواردات'!H:H,A3359,'الواردات'!L:L)</f>
        <v>0</v>
      </c>
      <c r="E3359" s="999"/>
      <c r="F3359" s="999"/>
      <c r="H3359" s="985"/>
      <c r="I3359" s="985"/>
      <c r="J3359" s="985"/>
      <c r="K3359" s="985"/>
      <c r="L3359" s="985"/>
      <c r="M3359" s="985"/>
      <c r="N3359" s="985"/>
      <c r="P3359" s="985"/>
      <c r="Q3359" s="985"/>
      <c r="R3359" s="985"/>
      <c r="S3359" s="985"/>
      <c r="T3359" s="985"/>
      <c r="U3359" s="985"/>
      <c r="V3359" s="985"/>
      <c r="W3359" s="985"/>
    </row>
    <row r="3360" ht="22.5" hidden="1" customHeight="1">
      <c r="B3360" s="992"/>
      <c r="C3360" s="992"/>
      <c r="D3360" s="1004">
        <f>sumif('الواردات'!H:H,A3360,'الواردات'!L:L)</f>
        <v>0</v>
      </c>
      <c r="E3360" s="999"/>
      <c r="F3360" s="999"/>
      <c r="H3360" s="985"/>
      <c r="I3360" s="985"/>
      <c r="J3360" s="985"/>
      <c r="K3360" s="985"/>
      <c r="L3360" s="985"/>
      <c r="M3360" s="985"/>
      <c r="N3360" s="985"/>
      <c r="P3360" s="985"/>
      <c r="Q3360" s="985"/>
      <c r="R3360" s="985"/>
      <c r="S3360" s="985"/>
      <c r="T3360" s="985"/>
      <c r="U3360" s="985"/>
      <c r="V3360" s="985"/>
      <c r="W3360" s="985"/>
    </row>
    <row r="3361" ht="22.5" hidden="1" customHeight="1">
      <c r="B3361" s="992"/>
      <c r="C3361" s="992"/>
      <c r="D3361" s="1004">
        <f>sumif('الواردات'!H:H,A3361,'الواردات'!L:L)</f>
        <v>0</v>
      </c>
      <c r="E3361" s="999"/>
      <c r="F3361" s="999"/>
      <c r="H3361" s="985"/>
      <c r="I3361" s="985"/>
      <c r="J3361" s="985"/>
      <c r="K3361" s="985"/>
      <c r="L3361" s="985"/>
      <c r="M3361" s="985"/>
      <c r="N3361" s="985"/>
      <c r="P3361" s="985"/>
      <c r="Q3361" s="985"/>
      <c r="R3361" s="985"/>
      <c r="S3361" s="985"/>
      <c r="T3361" s="985"/>
      <c r="U3361" s="985"/>
      <c r="V3361" s="985"/>
      <c r="W3361" s="985"/>
    </row>
    <row r="3362" ht="22.5" hidden="1" customHeight="1">
      <c r="B3362" s="992"/>
      <c r="C3362" s="992"/>
      <c r="D3362" s="1004">
        <f>sumif('الواردات'!H:H,A3362,'الواردات'!L:L)</f>
        <v>0</v>
      </c>
      <c r="E3362" s="999"/>
      <c r="F3362" s="999"/>
      <c r="H3362" s="985"/>
      <c r="I3362" s="985"/>
      <c r="J3362" s="985"/>
      <c r="K3362" s="985"/>
      <c r="L3362" s="985"/>
      <c r="M3362" s="985"/>
      <c r="N3362" s="985"/>
      <c r="P3362" s="985"/>
      <c r="Q3362" s="985"/>
      <c r="R3362" s="985"/>
      <c r="S3362" s="985"/>
      <c r="T3362" s="985"/>
      <c r="U3362" s="985"/>
      <c r="V3362" s="985"/>
      <c r="W3362" s="985"/>
    </row>
    <row r="3363" ht="22.5" hidden="1" customHeight="1">
      <c r="B3363" s="992"/>
      <c r="C3363" s="992"/>
      <c r="D3363" s="1004">
        <f>sumif('الواردات'!H:H,A3363,'الواردات'!L:L)</f>
        <v>0</v>
      </c>
      <c r="E3363" s="999"/>
      <c r="F3363" s="999"/>
      <c r="H3363" s="985"/>
      <c r="I3363" s="985"/>
      <c r="J3363" s="985"/>
      <c r="K3363" s="985"/>
      <c r="L3363" s="985"/>
      <c r="M3363" s="985"/>
      <c r="N3363" s="985"/>
      <c r="P3363" s="985"/>
      <c r="Q3363" s="985"/>
      <c r="R3363" s="985"/>
      <c r="S3363" s="985"/>
      <c r="T3363" s="985"/>
      <c r="U3363" s="985"/>
      <c r="V3363" s="985"/>
      <c r="W3363" s="985"/>
    </row>
    <row r="3364" ht="22.5" hidden="1" customHeight="1">
      <c r="B3364" s="992"/>
      <c r="C3364" s="992"/>
      <c r="D3364" s="1004">
        <f>sumif('الواردات'!H:H,A3364,'الواردات'!L:L)</f>
        <v>0</v>
      </c>
      <c r="E3364" s="999"/>
      <c r="F3364" s="999"/>
      <c r="H3364" s="985"/>
      <c r="I3364" s="985"/>
      <c r="J3364" s="985"/>
      <c r="K3364" s="985"/>
      <c r="L3364" s="985"/>
      <c r="M3364" s="985"/>
      <c r="N3364" s="985"/>
      <c r="P3364" s="985"/>
      <c r="Q3364" s="985"/>
      <c r="R3364" s="985"/>
      <c r="S3364" s="985"/>
      <c r="T3364" s="985"/>
      <c r="U3364" s="985"/>
      <c r="V3364" s="985"/>
      <c r="W3364" s="985"/>
    </row>
    <row r="3365" ht="22.5" hidden="1" customHeight="1">
      <c r="B3365" s="992"/>
      <c r="C3365" s="992"/>
      <c r="D3365" s="1004">
        <f>sumif('الواردات'!H:H,A3365,'الواردات'!L:L)</f>
        <v>0</v>
      </c>
      <c r="E3365" s="999"/>
      <c r="F3365" s="999"/>
      <c r="H3365" s="985"/>
      <c r="I3365" s="985"/>
      <c r="J3365" s="985"/>
      <c r="K3365" s="985"/>
      <c r="L3365" s="985"/>
      <c r="M3365" s="985"/>
      <c r="N3365" s="985"/>
      <c r="P3365" s="985"/>
      <c r="Q3365" s="985"/>
      <c r="R3365" s="985"/>
      <c r="S3365" s="985"/>
      <c r="T3365" s="985"/>
      <c r="U3365" s="985"/>
      <c r="V3365" s="985"/>
      <c r="W3365" s="985"/>
    </row>
    <row r="3366" ht="22.5" hidden="1" customHeight="1">
      <c r="B3366" s="992"/>
      <c r="C3366" s="992"/>
      <c r="D3366" s="1004">
        <f>sumif('الواردات'!H:H,A3366,'الواردات'!L:L)</f>
        <v>0</v>
      </c>
      <c r="E3366" s="999"/>
      <c r="F3366" s="999"/>
      <c r="H3366" s="985"/>
      <c r="I3366" s="985"/>
      <c r="J3366" s="985"/>
      <c r="K3366" s="985"/>
      <c r="L3366" s="985"/>
      <c r="M3366" s="985"/>
      <c r="N3366" s="985"/>
      <c r="P3366" s="985"/>
      <c r="Q3366" s="985"/>
      <c r="R3366" s="985"/>
      <c r="S3366" s="985"/>
      <c r="T3366" s="985"/>
      <c r="U3366" s="985"/>
      <c r="V3366" s="985"/>
      <c r="W3366" s="985"/>
    </row>
    <row r="3367" ht="22.5" hidden="1" customHeight="1">
      <c r="B3367" s="992"/>
      <c r="C3367" s="992"/>
      <c r="D3367" s="1004">
        <f>sumif('الواردات'!H:H,A3367,'الواردات'!L:L)</f>
        <v>0</v>
      </c>
      <c r="E3367" s="999"/>
      <c r="F3367" s="999"/>
      <c r="H3367" s="985"/>
      <c r="I3367" s="985"/>
      <c r="J3367" s="985"/>
      <c r="K3367" s="985"/>
      <c r="L3367" s="985"/>
      <c r="M3367" s="985"/>
      <c r="N3367" s="985"/>
      <c r="P3367" s="985"/>
      <c r="Q3367" s="985"/>
      <c r="R3367" s="985"/>
      <c r="S3367" s="985"/>
      <c r="T3367" s="985"/>
      <c r="U3367" s="985"/>
      <c r="V3367" s="985"/>
      <c r="W3367" s="985"/>
    </row>
    <row r="3368" ht="22.5" hidden="1" customHeight="1">
      <c r="B3368" s="992"/>
      <c r="C3368" s="992"/>
      <c r="D3368" s="1004">
        <f>sumif('الواردات'!H:H,A3368,'الواردات'!L:L)</f>
        <v>0</v>
      </c>
      <c r="E3368" s="999"/>
      <c r="F3368" s="999"/>
      <c r="H3368" s="985"/>
      <c r="I3368" s="985"/>
      <c r="J3368" s="985"/>
      <c r="K3368" s="985"/>
      <c r="L3368" s="985"/>
      <c r="M3368" s="985"/>
      <c r="N3368" s="985"/>
      <c r="P3368" s="985"/>
      <c r="Q3368" s="985"/>
      <c r="R3368" s="985"/>
      <c r="S3368" s="985"/>
      <c r="T3368" s="985"/>
      <c r="U3368" s="985"/>
      <c r="V3368" s="985"/>
      <c r="W3368" s="985"/>
    </row>
    <row r="3369" ht="22.5" hidden="1" customHeight="1">
      <c r="B3369" s="992"/>
      <c r="C3369" s="992"/>
      <c r="D3369" s="1004">
        <f>sumif('الواردات'!H:H,A3369,'الواردات'!L:L)</f>
        <v>0</v>
      </c>
      <c r="E3369" s="999"/>
      <c r="F3369" s="999"/>
      <c r="H3369" s="985"/>
      <c r="I3369" s="985"/>
      <c r="J3369" s="985"/>
      <c r="K3369" s="985"/>
      <c r="L3369" s="985"/>
      <c r="M3369" s="985"/>
      <c r="N3369" s="985"/>
      <c r="P3369" s="985"/>
      <c r="Q3369" s="985"/>
      <c r="R3369" s="985"/>
      <c r="S3369" s="985"/>
      <c r="T3369" s="985"/>
      <c r="U3369" s="985"/>
      <c r="V3369" s="985"/>
      <c r="W3369" s="985"/>
    </row>
    <row r="3370" ht="22.5" hidden="1" customHeight="1">
      <c r="B3370" s="992"/>
      <c r="C3370" s="992"/>
      <c r="D3370" s="1004">
        <f>sumif('الواردات'!H:H,A3370,'الواردات'!L:L)</f>
        <v>0</v>
      </c>
      <c r="E3370" s="999"/>
      <c r="F3370" s="999"/>
      <c r="H3370" s="985"/>
      <c r="I3370" s="985"/>
      <c r="J3370" s="985"/>
      <c r="K3370" s="985"/>
      <c r="L3370" s="985"/>
      <c r="M3370" s="985"/>
      <c r="N3370" s="985"/>
      <c r="P3370" s="985"/>
      <c r="Q3370" s="985"/>
      <c r="R3370" s="985"/>
      <c r="S3370" s="985"/>
      <c r="T3370" s="985"/>
      <c r="U3370" s="985"/>
      <c r="V3370" s="985"/>
      <c r="W3370" s="985"/>
    </row>
    <row r="3371" ht="22.5" hidden="1" customHeight="1">
      <c r="B3371" s="992"/>
      <c r="C3371" s="992"/>
      <c r="D3371" s="1004">
        <f>sumif('الواردات'!H:H,A3371,'الواردات'!L:L)</f>
        <v>0</v>
      </c>
      <c r="E3371" s="999"/>
      <c r="F3371" s="999"/>
      <c r="H3371" s="985"/>
      <c r="I3371" s="985"/>
      <c r="J3371" s="985"/>
      <c r="K3371" s="985"/>
      <c r="L3371" s="985"/>
      <c r="M3371" s="985"/>
      <c r="N3371" s="985"/>
      <c r="P3371" s="985"/>
      <c r="Q3371" s="985"/>
      <c r="R3371" s="985"/>
      <c r="S3371" s="985"/>
      <c r="T3371" s="985"/>
      <c r="U3371" s="985"/>
      <c r="V3371" s="985"/>
      <c r="W3371" s="985"/>
    </row>
    <row r="3372" ht="22.5" hidden="1" customHeight="1">
      <c r="B3372" s="992"/>
      <c r="C3372" s="992"/>
      <c r="D3372" s="1004">
        <f>sumif('الواردات'!H:H,A3372,'الواردات'!L:L)</f>
        <v>0</v>
      </c>
      <c r="E3372" s="999"/>
      <c r="F3372" s="999"/>
      <c r="H3372" s="985"/>
      <c r="I3372" s="985"/>
      <c r="J3372" s="985"/>
      <c r="K3372" s="985"/>
      <c r="L3372" s="985"/>
      <c r="M3372" s="985"/>
      <c r="N3372" s="985"/>
      <c r="P3372" s="985"/>
      <c r="Q3372" s="985"/>
      <c r="R3372" s="985"/>
      <c r="S3372" s="985"/>
      <c r="T3372" s="985"/>
      <c r="U3372" s="985"/>
      <c r="V3372" s="985"/>
      <c r="W3372" s="985"/>
    </row>
    <row r="3373" ht="22.5" hidden="1" customHeight="1">
      <c r="B3373" s="992"/>
      <c r="C3373" s="992"/>
      <c r="D3373" s="1004">
        <f>sumif('الواردات'!H:H,A3373,'الواردات'!L:L)</f>
        <v>0</v>
      </c>
      <c r="E3373" s="999"/>
      <c r="F3373" s="999"/>
      <c r="H3373" s="985"/>
      <c r="I3373" s="985"/>
      <c r="J3373" s="985"/>
      <c r="K3373" s="985"/>
      <c r="L3373" s="985"/>
      <c r="M3373" s="985"/>
      <c r="N3373" s="985"/>
      <c r="P3373" s="985"/>
      <c r="Q3373" s="985"/>
      <c r="R3373" s="985"/>
      <c r="S3373" s="985"/>
      <c r="T3373" s="985"/>
      <c r="U3373" s="985"/>
      <c r="V3373" s="985"/>
      <c r="W3373" s="985"/>
    </row>
    <row r="3374" ht="22.5" hidden="1" customHeight="1">
      <c r="B3374" s="992"/>
      <c r="C3374" s="992"/>
      <c r="D3374" s="1004">
        <f>sumif('الواردات'!H:H,A3374,'الواردات'!L:L)</f>
        <v>0</v>
      </c>
      <c r="E3374" s="999"/>
      <c r="F3374" s="999"/>
      <c r="H3374" s="985"/>
      <c r="I3374" s="985"/>
      <c r="J3374" s="985"/>
      <c r="K3374" s="985"/>
      <c r="L3374" s="985"/>
      <c r="M3374" s="985"/>
      <c r="N3374" s="985"/>
      <c r="P3374" s="985"/>
      <c r="Q3374" s="985"/>
      <c r="R3374" s="985"/>
      <c r="S3374" s="985"/>
      <c r="T3374" s="985"/>
      <c r="U3374" s="985"/>
      <c r="V3374" s="985"/>
      <c r="W3374" s="985"/>
    </row>
    <row r="3375" ht="22.5" hidden="1" customHeight="1">
      <c r="B3375" s="992"/>
      <c r="C3375" s="992"/>
      <c r="D3375" s="1004">
        <f>sumif('الواردات'!H:H,A3375,'الواردات'!L:L)</f>
        <v>0</v>
      </c>
      <c r="E3375" s="999"/>
      <c r="F3375" s="999"/>
      <c r="H3375" s="985"/>
      <c r="I3375" s="985"/>
      <c r="J3375" s="985"/>
      <c r="K3375" s="985"/>
      <c r="L3375" s="985"/>
      <c r="M3375" s="985"/>
      <c r="N3375" s="985"/>
      <c r="P3375" s="985"/>
      <c r="Q3375" s="985"/>
      <c r="R3375" s="985"/>
      <c r="S3375" s="985"/>
      <c r="T3375" s="985"/>
      <c r="U3375" s="985"/>
      <c r="V3375" s="985"/>
      <c r="W3375" s="985"/>
    </row>
    <row r="3376" ht="22.5" hidden="1" customHeight="1">
      <c r="B3376" s="992"/>
      <c r="C3376" s="992"/>
      <c r="D3376" s="1004">
        <f>sumif('الواردات'!H:H,A3376,'الواردات'!L:L)</f>
        <v>0</v>
      </c>
      <c r="E3376" s="999"/>
      <c r="F3376" s="999"/>
      <c r="H3376" s="985"/>
      <c r="I3376" s="985"/>
      <c r="J3376" s="985"/>
      <c r="K3376" s="985"/>
      <c r="L3376" s="985"/>
      <c r="M3376" s="985"/>
      <c r="N3376" s="985"/>
      <c r="P3376" s="985"/>
      <c r="Q3376" s="985"/>
      <c r="R3376" s="985"/>
      <c r="S3376" s="985"/>
      <c r="T3376" s="985"/>
      <c r="U3376" s="985"/>
      <c r="V3376" s="985"/>
      <c r="W3376" s="985"/>
    </row>
    <row r="3377" ht="22.5" hidden="1" customHeight="1">
      <c r="B3377" s="992"/>
      <c r="C3377" s="992"/>
      <c r="D3377" s="1004">
        <f>sumif('الواردات'!H:H,A3377,'الواردات'!L:L)</f>
        <v>0</v>
      </c>
      <c r="E3377" s="999"/>
      <c r="F3377" s="999"/>
      <c r="H3377" s="985"/>
      <c r="I3377" s="985"/>
      <c r="J3377" s="985"/>
      <c r="K3377" s="985"/>
      <c r="L3377" s="985"/>
      <c r="M3377" s="985"/>
      <c r="N3377" s="985"/>
      <c r="P3377" s="985"/>
      <c r="Q3377" s="985"/>
      <c r="R3377" s="985"/>
      <c r="S3377" s="985"/>
      <c r="T3377" s="985"/>
      <c r="U3377" s="985"/>
      <c r="V3377" s="985"/>
      <c r="W3377" s="985"/>
    </row>
    <row r="3378" ht="22.5" hidden="1" customHeight="1">
      <c r="B3378" s="992"/>
      <c r="C3378" s="992"/>
      <c r="D3378" s="1004">
        <f>sumif('الواردات'!H:H,A3378,'الواردات'!L:L)</f>
        <v>0</v>
      </c>
      <c r="E3378" s="999"/>
      <c r="F3378" s="999"/>
      <c r="H3378" s="985"/>
      <c r="I3378" s="985"/>
      <c r="J3378" s="985"/>
      <c r="K3378" s="985"/>
      <c r="L3378" s="985"/>
      <c r="M3378" s="985"/>
      <c r="N3378" s="985"/>
      <c r="P3378" s="985"/>
      <c r="Q3378" s="985"/>
      <c r="R3378" s="985"/>
      <c r="S3378" s="985"/>
      <c r="T3378" s="985"/>
      <c r="U3378" s="985"/>
      <c r="V3378" s="985"/>
      <c r="W3378" s="985"/>
    </row>
    <row r="3379" ht="22.5" hidden="1" customHeight="1">
      <c r="B3379" s="992"/>
      <c r="C3379" s="992"/>
      <c r="D3379" s="1004">
        <f>sumif('الواردات'!H:H,A3379,'الواردات'!L:L)</f>
        <v>0</v>
      </c>
      <c r="E3379" s="999"/>
      <c r="F3379" s="999"/>
      <c r="H3379" s="985"/>
      <c r="I3379" s="985"/>
      <c r="J3379" s="985"/>
      <c r="K3379" s="985"/>
      <c r="L3379" s="985"/>
      <c r="M3379" s="985"/>
      <c r="N3379" s="985"/>
      <c r="P3379" s="985"/>
      <c r="Q3379" s="985"/>
      <c r="R3379" s="985"/>
      <c r="S3379" s="985"/>
      <c r="T3379" s="985"/>
      <c r="U3379" s="985"/>
      <c r="V3379" s="985"/>
      <c r="W3379" s="985"/>
    </row>
    <row r="3380" ht="22.5" hidden="1" customHeight="1">
      <c r="B3380" s="992"/>
      <c r="C3380" s="992"/>
      <c r="D3380" s="1004">
        <f>sumif('الواردات'!H:H,A3380,'الواردات'!L:L)</f>
        <v>0</v>
      </c>
      <c r="E3380" s="999"/>
      <c r="F3380" s="999"/>
      <c r="H3380" s="985"/>
      <c r="I3380" s="985"/>
      <c r="J3380" s="985"/>
      <c r="K3380" s="985"/>
      <c r="L3380" s="985"/>
      <c r="M3380" s="985"/>
      <c r="N3380" s="985"/>
      <c r="P3380" s="985"/>
      <c r="Q3380" s="985"/>
      <c r="R3380" s="985"/>
      <c r="S3380" s="985"/>
      <c r="T3380" s="985"/>
      <c r="U3380" s="985"/>
      <c r="V3380" s="985"/>
      <c r="W3380" s="985"/>
    </row>
    <row r="3381" ht="22.5" hidden="1" customHeight="1">
      <c r="B3381" s="992"/>
      <c r="C3381" s="992"/>
      <c r="D3381" s="1004">
        <f>sumif('الواردات'!H:H,A3381,'الواردات'!L:L)</f>
        <v>0</v>
      </c>
      <c r="E3381" s="999"/>
      <c r="F3381" s="999"/>
      <c r="H3381" s="985"/>
      <c r="I3381" s="985"/>
      <c r="J3381" s="985"/>
      <c r="K3381" s="985"/>
      <c r="L3381" s="985"/>
      <c r="M3381" s="985"/>
      <c r="N3381" s="985"/>
      <c r="P3381" s="985"/>
      <c r="Q3381" s="985"/>
      <c r="R3381" s="985"/>
      <c r="S3381" s="985"/>
      <c r="T3381" s="985"/>
      <c r="U3381" s="985"/>
      <c r="V3381" s="985"/>
      <c r="W3381" s="985"/>
    </row>
    <row r="3382" ht="22.5" hidden="1" customHeight="1">
      <c r="B3382" s="992"/>
      <c r="C3382" s="992"/>
      <c r="D3382" s="1004">
        <f>sumif('الواردات'!H:H,A3382,'الواردات'!L:L)</f>
        <v>0</v>
      </c>
      <c r="E3382" s="999"/>
      <c r="F3382" s="999"/>
      <c r="H3382" s="985"/>
      <c r="I3382" s="985"/>
      <c r="J3382" s="985"/>
      <c r="K3382" s="985"/>
      <c r="L3382" s="985"/>
      <c r="M3382" s="985"/>
      <c r="N3382" s="985"/>
      <c r="P3382" s="985"/>
      <c r="Q3382" s="985"/>
      <c r="R3382" s="985"/>
      <c r="S3382" s="985"/>
      <c r="T3382" s="985"/>
      <c r="U3382" s="985"/>
      <c r="V3382" s="985"/>
      <c r="W3382" s="985"/>
    </row>
    <row r="3383" ht="22.5" hidden="1" customHeight="1">
      <c r="B3383" s="992"/>
      <c r="C3383" s="992"/>
      <c r="D3383" s="1004">
        <f>sumif('الواردات'!H:H,A3383,'الواردات'!L:L)</f>
        <v>0</v>
      </c>
      <c r="E3383" s="999"/>
      <c r="F3383" s="999"/>
      <c r="H3383" s="985"/>
      <c r="I3383" s="985"/>
      <c r="J3383" s="985"/>
      <c r="K3383" s="985"/>
      <c r="L3383" s="985"/>
      <c r="M3383" s="985"/>
      <c r="N3383" s="985"/>
      <c r="P3383" s="985"/>
      <c r="Q3383" s="985"/>
      <c r="R3383" s="985"/>
      <c r="S3383" s="985"/>
      <c r="T3383" s="985"/>
      <c r="U3383" s="985"/>
      <c r="V3383" s="985"/>
      <c r="W3383" s="985"/>
    </row>
    <row r="3384" ht="22.5" hidden="1" customHeight="1">
      <c r="B3384" s="992"/>
      <c r="C3384" s="992"/>
      <c r="D3384" s="1004">
        <f>sumif('الواردات'!H:H,A3384,'الواردات'!L:L)</f>
        <v>0</v>
      </c>
      <c r="E3384" s="999"/>
      <c r="F3384" s="999"/>
      <c r="H3384" s="985"/>
      <c r="I3384" s="985"/>
      <c r="J3384" s="985"/>
      <c r="K3384" s="985"/>
      <c r="L3384" s="985"/>
      <c r="M3384" s="985"/>
      <c r="N3384" s="985"/>
      <c r="P3384" s="985"/>
      <c r="Q3384" s="985"/>
      <c r="R3384" s="985"/>
      <c r="S3384" s="985"/>
      <c r="T3384" s="985"/>
      <c r="U3384" s="985"/>
      <c r="V3384" s="985"/>
      <c r="W3384" s="985"/>
    </row>
    <row r="3385" ht="22.5" hidden="1" customHeight="1">
      <c r="B3385" s="992"/>
      <c r="C3385" s="992"/>
      <c r="D3385" s="1004">
        <f>sumif('الواردات'!H:H,A3385,'الواردات'!L:L)</f>
        <v>0</v>
      </c>
      <c r="E3385" s="999"/>
      <c r="F3385" s="999"/>
      <c r="H3385" s="985"/>
      <c r="I3385" s="985"/>
      <c r="J3385" s="985"/>
      <c r="K3385" s="985"/>
      <c r="L3385" s="985"/>
      <c r="M3385" s="985"/>
      <c r="N3385" s="985"/>
      <c r="P3385" s="985"/>
      <c r="Q3385" s="985"/>
      <c r="R3385" s="985"/>
      <c r="S3385" s="985"/>
      <c r="T3385" s="985"/>
      <c r="U3385" s="985"/>
      <c r="V3385" s="985"/>
      <c r="W3385" s="985"/>
    </row>
    <row r="3386" ht="22.5" hidden="1" customHeight="1">
      <c r="B3386" s="992"/>
      <c r="C3386" s="992"/>
      <c r="D3386" s="1004">
        <f>sumif('الواردات'!H:H,A3386,'الواردات'!L:L)</f>
        <v>0</v>
      </c>
      <c r="E3386" s="999"/>
      <c r="F3386" s="999"/>
      <c r="H3386" s="985"/>
      <c r="I3386" s="985"/>
      <c r="J3386" s="985"/>
      <c r="K3386" s="985"/>
      <c r="L3386" s="985"/>
      <c r="M3386" s="985"/>
      <c r="N3386" s="985"/>
      <c r="P3386" s="985"/>
      <c r="Q3386" s="985"/>
      <c r="R3386" s="985"/>
      <c r="S3386" s="985"/>
      <c r="T3386" s="985"/>
      <c r="U3386" s="985"/>
      <c r="V3386" s="985"/>
      <c r="W3386" s="985"/>
    </row>
    <row r="3387" ht="22.5" hidden="1" customHeight="1">
      <c r="B3387" s="992"/>
      <c r="C3387" s="992"/>
      <c r="D3387" s="1004">
        <f>sumif('الواردات'!H:H,A3387,'الواردات'!L:L)</f>
        <v>0</v>
      </c>
      <c r="E3387" s="999"/>
      <c r="F3387" s="999"/>
      <c r="H3387" s="985"/>
      <c r="I3387" s="985"/>
      <c r="J3387" s="985"/>
      <c r="K3387" s="985"/>
      <c r="L3387" s="985"/>
      <c r="M3387" s="985"/>
      <c r="N3387" s="985"/>
      <c r="P3387" s="985"/>
      <c r="Q3387" s="985"/>
      <c r="R3387" s="985"/>
      <c r="S3387" s="985"/>
      <c r="T3387" s="985"/>
      <c r="U3387" s="985"/>
      <c r="V3387" s="985"/>
      <c r="W3387" s="985"/>
    </row>
    <row r="3388" ht="22.5" hidden="1" customHeight="1">
      <c r="B3388" s="992"/>
      <c r="C3388" s="992"/>
      <c r="D3388" s="1004">
        <f>sumif('الواردات'!H:H,A3388,'الواردات'!L:L)</f>
        <v>0</v>
      </c>
      <c r="E3388" s="999"/>
      <c r="F3388" s="999"/>
      <c r="H3388" s="985"/>
      <c r="I3388" s="985"/>
      <c r="J3388" s="985"/>
      <c r="K3388" s="985"/>
      <c r="L3388" s="985"/>
      <c r="M3388" s="985"/>
      <c r="N3388" s="985"/>
      <c r="P3388" s="985"/>
      <c r="Q3388" s="985"/>
      <c r="R3388" s="985"/>
      <c r="S3388" s="985"/>
      <c r="T3388" s="985"/>
      <c r="U3388" s="985"/>
      <c r="V3388" s="985"/>
      <c r="W3388" s="985"/>
    </row>
    <row r="3389" ht="22.5" hidden="1" customHeight="1">
      <c r="B3389" s="992"/>
      <c r="C3389" s="992"/>
      <c r="D3389" s="1004">
        <f>sumif('الواردات'!H:H,A3389,'الواردات'!L:L)</f>
        <v>0</v>
      </c>
      <c r="E3389" s="999"/>
      <c r="F3389" s="999"/>
      <c r="H3389" s="985"/>
      <c r="I3389" s="985"/>
      <c r="J3389" s="985"/>
      <c r="K3389" s="985"/>
      <c r="L3389" s="985"/>
      <c r="M3389" s="985"/>
      <c r="N3389" s="985"/>
      <c r="P3389" s="985"/>
      <c r="Q3389" s="985"/>
      <c r="R3389" s="985"/>
      <c r="S3389" s="985"/>
      <c r="T3389" s="985"/>
      <c r="U3389" s="985"/>
      <c r="V3389" s="985"/>
      <c r="W3389" s="985"/>
    </row>
    <row r="3390" ht="22.5" hidden="1" customHeight="1">
      <c r="B3390" s="992"/>
      <c r="C3390" s="992"/>
      <c r="D3390" s="1004">
        <f>sumif('الواردات'!H:H,A3390,'الواردات'!L:L)</f>
        <v>0</v>
      </c>
      <c r="E3390" s="999"/>
      <c r="F3390" s="999"/>
      <c r="H3390" s="985"/>
      <c r="I3390" s="985"/>
      <c r="J3390" s="985"/>
      <c r="K3390" s="985"/>
      <c r="L3390" s="985"/>
      <c r="M3390" s="985"/>
      <c r="N3390" s="985"/>
      <c r="P3390" s="985"/>
      <c r="Q3390" s="985"/>
      <c r="R3390" s="985"/>
      <c r="S3390" s="985"/>
      <c r="T3390" s="985"/>
      <c r="U3390" s="985"/>
      <c r="V3390" s="985"/>
      <c r="W3390" s="985"/>
    </row>
    <row r="3391" ht="22.5" hidden="1" customHeight="1">
      <c r="B3391" s="992"/>
      <c r="C3391" s="992"/>
      <c r="D3391" s="1004">
        <f>sumif('الواردات'!H:H,A3391,'الواردات'!L:L)</f>
        <v>0</v>
      </c>
      <c r="E3391" s="999"/>
      <c r="F3391" s="999"/>
      <c r="H3391" s="985"/>
      <c r="I3391" s="985"/>
      <c r="J3391" s="985"/>
      <c r="K3391" s="985"/>
      <c r="L3391" s="985"/>
      <c r="M3391" s="985"/>
      <c r="N3391" s="985"/>
      <c r="P3391" s="985"/>
      <c r="Q3391" s="985"/>
      <c r="R3391" s="985"/>
      <c r="S3391" s="985"/>
      <c r="T3391" s="985"/>
      <c r="U3391" s="985"/>
      <c r="V3391" s="985"/>
      <c r="W3391" s="985"/>
    </row>
    <row r="3392" ht="22.5" hidden="1" customHeight="1">
      <c r="B3392" s="992"/>
      <c r="C3392" s="992"/>
      <c r="D3392" s="1004">
        <f>sumif('الواردات'!H:H,A3392,'الواردات'!L:L)</f>
        <v>0</v>
      </c>
      <c r="E3392" s="999"/>
      <c r="F3392" s="999"/>
      <c r="H3392" s="985"/>
      <c r="I3392" s="985"/>
      <c r="J3392" s="985"/>
      <c r="K3392" s="985"/>
      <c r="L3392" s="985"/>
      <c r="M3392" s="985"/>
      <c r="N3392" s="985"/>
      <c r="P3392" s="985"/>
      <c r="Q3392" s="985"/>
      <c r="R3392" s="985"/>
      <c r="S3392" s="985"/>
      <c r="T3392" s="985"/>
      <c r="U3392" s="985"/>
      <c r="V3392" s="985"/>
      <c r="W3392" s="985"/>
    </row>
    <row r="3393" ht="22.5" hidden="1" customHeight="1">
      <c r="B3393" s="992"/>
      <c r="C3393" s="992"/>
      <c r="D3393" s="1004">
        <f>sumif('الواردات'!H:H,A3393,'الواردات'!L:L)</f>
        <v>0</v>
      </c>
      <c r="E3393" s="999"/>
      <c r="F3393" s="999"/>
      <c r="H3393" s="985"/>
      <c r="I3393" s="985"/>
      <c r="J3393" s="985"/>
      <c r="K3393" s="985"/>
      <c r="L3393" s="985"/>
      <c r="M3393" s="985"/>
      <c r="N3393" s="985"/>
      <c r="P3393" s="985"/>
      <c r="Q3393" s="985"/>
      <c r="R3393" s="985"/>
      <c r="S3393" s="985"/>
      <c r="T3393" s="985"/>
      <c r="U3393" s="985"/>
      <c r="V3393" s="985"/>
      <c r="W3393" s="985"/>
    </row>
    <row r="3394" ht="22.5" hidden="1" customHeight="1">
      <c r="B3394" s="992"/>
      <c r="C3394" s="992"/>
      <c r="D3394" s="1004">
        <f>sumif('الواردات'!H:H,A3394,'الواردات'!L:L)</f>
        <v>0</v>
      </c>
      <c r="E3394" s="999"/>
      <c r="F3394" s="999"/>
      <c r="H3394" s="985"/>
      <c r="I3394" s="985"/>
      <c r="J3394" s="985"/>
      <c r="K3394" s="985"/>
      <c r="L3394" s="985"/>
      <c r="M3394" s="985"/>
      <c r="N3394" s="985"/>
      <c r="P3394" s="985"/>
      <c r="Q3394" s="985"/>
      <c r="R3394" s="985"/>
      <c r="S3394" s="985"/>
      <c r="T3394" s="985"/>
      <c r="U3394" s="985"/>
      <c r="V3394" s="985"/>
      <c r="W3394" s="985"/>
    </row>
    <row r="3395" ht="22.5" hidden="1" customHeight="1">
      <c r="B3395" s="992"/>
      <c r="C3395" s="992"/>
      <c r="D3395" s="1004">
        <f>sumif('الواردات'!H:H,A3395,'الواردات'!L:L)</f>
        <v>0</v>
      </c>
      <c r="E3395" s="999"/>
      <c r="F3395" s="999"/>
      <c r="H3395" s="985"/>
      <c r="I3395" s="985"/>
      <c r="J3395" s="985"/>
      <c r="K3395" s="985"/>
      <c r="L3395" s="985"/>
      <c r="M3395" s="985"/>
      <c r="N3395" s="985"/>
      <c r="P3395" s="985"/>
      <c r="Q3395" s="985"/>
      <c r="R3395" s="985"/>
      <c r="S3395" s="985"/>
      <c r="T3395" s="985"/>
      <c r="U3395" s="985"/>
      <c r="V3395" s="985"/>
      <c r="W3395" s="985"/>
    </row>
    <row r="3396" ht="22.5" hidden="1" customHeight="1">
      <c r="B3396" s="992"/>
      <c r="C3396" s="992"/>
      <c r="D3396" s="1004">
        <f>sumif('الواردات'!H:H,A3396,'الواردات'!L:L)</f>
        <v>0</v>
      </c>
      <c r="E3396" s="999"/>
      <c r="F3396" s="999"/>
      <c r="H3396" s="985"/>
      <c r="I3396" s="985"/>
      <c r="J3396" s="985"/>
      <c r="K3396" s="985"/>
      <c r="L3396" s="985"/>
      <c r="M3396" s="985"/>
      <c r="N3396" s="985"/>
      <c r="P3396" s="985"/>
      <c r="Q3396" s="985"/>
      <c r="R3396" s="985"/>
      <c r="S3396" s="985"/>
      <c r="T3396" s="985"/>
      <c r="U3396" s="985"/>
      <c r="V3396" s="985"/>
      <c r="W3396" s="985"/>
    </row>
    <row r="3397" ht="22.5" hidden="1" customHeight="1">
      <c r="B3397" s="992"/>
      <c r="C3397" s="992"/>
      <c r="D3397" s="1004">
        <f>sumif('الواردات'!H:H,A3397,'الواردات'!L:L)</f>
        <v>0</v>
      </c>
      <c r="E3397" s="999"/>
      <c r="F3397" s="999"/>
      <c r="H3397" s="985"/>
      <c r="I3397" s="985"/>
      <c r="J3397" s="985"/>
      <c r="K3397" s="985"/>
      <c r="L3397" s="985"/>
      <c r="M3397" s="985"/>
      <c r="N3397" s="985"/>
      <c r="P3397" s="985"/>
      <c r="Q3397" s="985"/>
      <c r="R3397" s="985"/>
      <c r="S3397" s="985"/>
      <c r="T3397" s="985"/>
      <c r="U3397" s="985"/>
      <c r="V3397" s="985"/>
      <c r="W3397" s="985"/>
    </row>
    <row r="3398" ht="22.5" hidden="1" customHeight="1">
      <c r="B3398" s="992"/>
      <c r="C3398" s="992"/>
      <c r="D3398" s="1004">
        <f>sumif('الواردات'!H:H,A3398,'الواردات'!L:L)</f>
        <v>0</v>
      </c>
      <c r="E3398" s="999"/>
      <c r="F3398" s="999"/>
      <c r="H3398" s="985"/>
      <c r="I3398" s="985"/>
      <c r="J3398" s="985"/>
      <c r="K3398" s="985"/>
      <c r="L3398" s="985"/>
      <c r="M3398" s="985"/>
      <c r="N3398" s="985"/>
      <c r="P3398" s="985"/>
      <c r="Q3398" s="985"/>
      <c r="R3398" s="985"/>
      <c r="S3398" s="985"/>
      <c r="T3398" s="985"/>
      <c r="U3398" s="985"/>
      <c r="V3398" s="985"/>
      <c r="W3398" s="985"/>
    </row>
    <row r="3399" ht="22.5" hidden="1" customHeight="1">
      <c r="B3399" s="992"/>
      <c r="C3399" s="992"/>
      <c r="D3399" s="1004">
        <f>sumif('الواردات'!H:H,A3399,'الواردات'!L:L)</f>
        <v>0</v>
      </c>
      <c r="E3399" s="999"/>
      <c r="F3399" s="999"/>
      <c r="H3399" s="985"/>
      <c r="I3399" s="985"/>
      <c r="J3399" s="985"/>
      <c r="K3399" s="985"/>
      <c r="L3399" s="985"/>
      <c r="M3399" s="985"/>
      <c r="N3399" s="985"/>
      <c r="P3399" s="985"/>
      <c r="Q3399" s="985"/>
      <c r="R3399" s="985"/>
      <c r="S3399" s="985"/>
      <c r="T3399" s="985"/>
      <c r="U3399" s="985"/>
      <c r="V3399" s="985"/>
      <c r="W3399" s="985"/>
    </row>
    <row r="3400" ht="22.5" hidden="1" customHeight="1">
      <c r="B3400" s="992"/>
      <c r="C3400" s="992"/>
      <c r="D3400" s="1004">
        <f>sumif('الواردات'!H:H,A3400,'الواردات'!L:L)</f>
        <v>0</v>
      </c>
      <c r="E3400" s="999"/>
      <c r="F3400" s="999"/>
      <c r="H3400" s="985"/>
      <c r="I3400" s="985"/>
      <c r="J3400" s="985"/>
      <c r="K3400" s="985"/>
      <c r="L3400" s="985"/>
      <c r="M3400" s="985"/>
      <c r="N3400" s="985"/>
      <c r="P3400" s="985"/>
      <c r="Q3400" s="985"/>
      <c r="R3400" s="985"/>
      <c r="S3400" s="985"/>
      <c r="T3400" s="985"/>
      <c r="U3400" s="985"/>
      <c r="V3400" s="985"/>
      <c r="W3400" s="985"/>
    </row>
    <row r="3401" ht="22.5" hidden="1" customHeight="1">
      <c r="B3401" s="992"/>
      <c r="C3401" s="992"/>
      <c r="D3401" s="1004">
        <f>sumif('الواردات'!H:H,A3401,'الواردات'!L:L)</f>
        <v>0</v>
      </c>
      <c r="E3401" s="999"/>
      <c r="F3401" s="999"/>
      <c r="H3401" s="985"/>
      <c r="I3401" s="985"/>
      <c r="J3401" s="985"/>
      <c r="K3401" s="985"/>
      <c r="L3401" s="985"/>
      <c r="M3401" s="985"/>
      <c r="N3401" s="985"/>
      <c r="P3401" s="985"/>
      <c r="Q3401" s="985"/>
      <c r="R3401" s="985"/>
      <c r="S3401" s="985"/>
      <c r="T3401" s="985"/>
      <c r="U3401" s="985"/>
      <c r="V3401" s="985"/>
      <c r="W3401" s="985"/>
    </row>
    <row r="3402" ht="22.5" hidden="1" customHeight="1">
      <c r="B3402" s="992"/>
      <c r="C3402" s="992"/>
      <c r="D3402" s="1004">
        <f>sumif('الواردات'!H:H,A3402,'الواردات'!L:L)</f>
        <v>0</v>
      </c>
      <c r="E3402" s="999"/>
      <c r="F3402" s="999"/>
      <c r="H3402" s="985"/>
      <c r="I3402" s="985"/>
      <c r="J3402" s="985"/>
      <c r="K3402" s="985"/>
      <c r="L3402" s="985"/>
      <c r="M3402" s="985"/>
      <c r="N3402" s="985"/>
      <c r="P3402" s="985"/>
      <c r="Q3402" s="985"/>
      <c r="R3402" s="985"/>
      <c r="S3402" s="985"/>
      <c r="T3402" s="985"/>
      <c r="U3402" s="985"/>
      <c r="V3402" s="985"/>
      <c r="W3402" s="985"/>
    </row>
    <row r="3403" ht="22.5" hidden="1" customHeight="1">
      <c r="B3403" s="992"/>
      <c r="C3403" s="992"/>
      <c r="D3403" s="1004">
        <f>sumif('الواردات'!H:H,A3403,'الواردات'!L:L)</f>
        <v>0</v>
      </c>
      <c r="E3403" s="999"/>
      <c r="F3403" s="999"/>
      <c r="H3403" s="985"/>
      <c r="I3403" s="985"/>
      <c r="J3403" s="985"/>
      <c r="K3403" s="985"/>
      <c r="L3403" s="985"/>
      <c r="M3403" s="985"/>
      <c r="N3403" s="985"/>
      <c r="P3403" s="985"/>
      <c r="Q3403" s="985"/>
      <c r="R3403" s="985"/>
      <c r="S3403" s="985"/>
      <c r="T3403" s="985"/>
      <c r="U3403" s="985"/>
      <c r="V3403" s="985"/>
      <c r="W3403" s="985"/>
    </row>
    <row r="3404" ht="22.5" hidden="1" customHeight="1">
      <c r="B3404" s="992"/>
      <c r="C3404" s="992"/>
      <c r="D3404" s="1004">
        <f>sumif('الواردات'!H:H,A3404,'الواردات'!L:L)</f>
        <v>0</v>
      </c>
      <c r="E3404" s="999"/>
      <c r="F3404" s="999"/>
      <c r="H3404" s="985"/>
      <c r="I3404" s="985"/>
      <c r="J3404" s="985"/>
      <c r="K3404" s="985"/>
      <c r="L3404" s="985"/>
      <c r="M3404" s="985"/>
      <c r="N3404" s="985"/>
      <c r="P3404" s="985"/>
      <c r="Q3404" s="985"/>
      <c r="R3404" s="985"/>
      <c r="S3404" s="985"/>
      <c r="T3404" s="985"/>
      <c r="U3404" s="985"/>
      <c r="V3404" s="985"/>
      <c r="W3404" s="985"/>
    </row>
    <row r="3405" ht="22.5" hidden="1" customHeight="1">
      <c r="B3405" s="992"/>
      <c r="C3405" s="992"/>
      <c r="D3405" s="1004">
        <f>sumif('الواردات'!H:H,A3405,'الواردات'!L:L)</f>
        <v>0</v>
      </c>
      <c r="E3405" s="999"/>
      <c r="F3405" s="999"/>
      <c r="H3405" s="985"/>
      <c r="I3405" s="985"/>
      <c r="J3405" s="985"/>
      <c r="K3405" s="985"/>
      <c r="L3405" s="985"/>
      <c r="M3405" s="985"/>
      <c r="N3405" s="985"/>
      <c r="P3405" s="985"/>
      <c r="Q3405" s="985"/>
      <c r="R3405" s="985"/>
      <c r="S3405" s="985"/>
      <c r="T3405" s="985"/>
      <c r="U3405" s="985"/>
      <c r="V3405" s="985"/>
      <c r="W3405" s="985"/>
    </row>
    <row r="3406" ht="22.5" hidden="1" customHeight="1">
      <c r="B3406" s="992"/>
      <c r="C3406" s="992"/>
      <c r="D3406" s="1004">
        <f>sumif('الواردات'!H:H,A3406,'الواردات'!L:L)</f>
        <v>0</v>
      </c>
      <c r="E3406" s="999"/>
      <c r="F3406" s="999"/>
      <c r="H3406" s="985"/>
      <c r="I3406" s="985"/>
      <c r="J3406" s="985"/>
      <c r="K3406" s="985"/>
      <c r="L3406" s="985"/>
      <c r="M3406" s="985"/>
      <c r="N3406" s="985"/>
      <c r="P3406" s="985"/>
      <c r="Q3406" s="985"/>
      <c r="R3406" s="985"/>
      <c r="S3406" s="985"/>
      <c r="T3406" s="985"/>
      <c r="U3406" s="985"/>
      <c r="V3406" s="985"/>
      <c r="W3406" s="985"/>
    </row>
    <row r="3407" ht="22.5" hidden="1" customHeight="1">
      <c r="B3407" s="992"/>
      <c r="C3407" s="992"/>
      <c r="D3407" s="1004">
        <f>sumif('الواردات'!H:H,A3407,'الواردات'!L:L)</f>
        <v>0</v>
      </c>
      <c r="E3407" s="999"/>
      <c r="F3407" s="999"/>
      <c r="H3407" s="985"/>
      <c r="I3407" s="985"/>
      <c r="J3407" s="985"/>
      <c r="K3407" s="985"/>
      <c r="L3407" s="985"/>
      <c r="M3407" s="985"/>
      <c r="N3407" s="985"/>
      <c r="P3407" s="985"/>
      <c r="Q3407" s="985"/>
      <c r="R3407" s="985"/>
      <c r="S3407" s="985"/>
      <c r="T3407" s="985"/>
      <c r="U3407" s="985"/>
      <c r="V3407" s="985"/>
      <c r="W3407" s="985"/>
    </row>
    <row r="3408" ht="22.5" hidden="1" customHeight="1">
      <c r="B3408" s="992"/>
      <c r="C3408" s="992"/>
      <c r="D3408" s="1004">
        <f>sumif('الواردات'!H:H,A3408,'الواردات'!L:L)</f>
        <v>0</v>
      </c>
      <c r="E3408" s="999"/>
      <c r="F3408" s="999"/>
      <c r="H3408" s="985"/>
      <c r="I3408" s="985"/>
      <c r="J3408" s="985"/>
      <c r="K3408" s="985"/>
      <c r="L3408" s="985"/>
      <c r="M3408" s="985"/>
      <c r="N3408" s="985"/>
      <c r="P3408" s="985"/>
      <c r="Q3408" s="985"/>
      <c r="R3408" s="985"/>
      <c r="S3408" s="985"/>
      <c r="T3408" s="985"/>
      <c r="U3408" s="985"/>
      <c r="V3408" s="985"/>
      <c r="W3408" s="985"/>
    </row>
    <row r="3409" ht="22.5" hidden="1" customHeight="1">
      <c r="B3409" s="992"/>
      <c r="C3409" s="992"/>
      <c r="D3409" s="1004">
        <f>sumif('الواردات'!H:H,A3409,'الواردات'!L:L)</f>
        <v>0</v>
      </c>
      <c r="E3409" s="999"/>
      <c r="F3409" s="999"/>
      <c r="H3409" s="985"/>
      <c r="I3409" s="985"/>
      <c r="J3409" s="985"/>
      <c r="K3409" s="985"/>
      <c r="L3409" s="985"/>
      <c r="M3409" s="985"/>
      <c r="N3409" s="985"/>
      <c r="P3409" s="985"/>
      <c r="Q3409" s="985"/>
      <c r="R3409" s="985"/>
      <c r="S3409" s="985"/>
      <c r="T3409" s="985"/>
      <c r="U3409" s="985"/>
      <c r="V3409" s="985"/>
      <c r="W3409" s="985"/>
    </row>
    <row r="3410" ht="22.5" hidden="1" customHeight="1">
      <c r="B3410" s="992"/>
      <c r="C3410" s="992"/>
      <c r="D3410" s="1004">
        <f>sumif('الواردات'!H:H,A3410,'الواردات'!L:L)</f>
        <v>0</v>
      </c>
      <c r="E3410" s="999"/>
      <c r="F3410" s="999"/>
      <c r="H3410" s="985"/>
      <c r="I3410" s="985"/>
      <c r="J3410" s="985"/>
      <c r="K3410" s="985"/>
      <c r="L3410" s="985"/>
      <c r="M3410" s="985"/>
      <c r="N3410" s="985"/>
      <c r="P3410" s="985"/>
      <c r="Q3410" s="985"/>
      <c r="R3410" s="985"/>
      <c r="S3410" s="985"/>
      <c r="T3410" s="985"/>
      <c r="U3410" s="985"/>
      <c r="V3410" s="985"/>
      <c r="W3410" s="985"/>
    </row>
    <row r="3411" ht="22.5" hidden="1" customHeight="1">
      <c r="B3411" s="992"/>
      <c r="C3411" s="992"/>
      <c r="D3411" s="1004">
        <f>sumif('الواردات'!H:H,A3411,'الواردات'!L:L)</f>
        <v>0</v>
      </c>
      <c r="E3411" s="999"/>
      <c r="F3411" s="999"/>
      <c r="H3411" s="985"/>
      <c r="I3411" s="985"/>
      <c r="J3411" s="985"/>
      <c r="K3411" s="985"/>
      <c r="L3411" s="985"/>
      <c r="M3411" s="985"/>
      <c r="N3411" s="985"/>
      <c r="P3411" s="985"/>
      <c r="Q3411" s="985"/>
      <c r="R3411" s="985"/>
      <c r="S3411" s="985"/>
      <c r="T3411" s="985"/>
      <c r="U3411" s="985"/>
      <c r="V3411" s="985"/>
      <c r="W3411" s="985"/>
    </row>
    <row r="3412" ht="22.5" hidden="1" customHeight="1">
      <c r="B3412" s="992"/>
      <c r="C3412" s="992"/>
      <c r="D3412" s="1004">
        <f>sumif('الواردات'!H:H,A3412,'الواردات'!L:L)</f>
        <v>0</v>
      </c>
      <c r="E3412" s="999"/>
      <c r="F3412" s="999"/>
      <c r="H3412" s="985"/>
      <c r="I3412" s="985"/>
      <c r="J3412" s="985"/>
      <c r="K3412" s="985"/>
      <c r="L3412" s="985"/>
      <c r="M3412" s="985"/>
      <c r="N3412" s="985"/>
      <c r="P3412" s="985"/>
      <c r="Q3412" s="985"/>
      <c r="R3412" s="985"/>
      <c r="S3412" s="985"/>
      <c r="T3412" s="985"/>
      <c r="U3412" s="985"/>
      <c r="V3412" s="985"/>
      <c r="W3412" s="985"/>
    </row>
    <row r="3413" ht="22.5" hidden="1" customHeight="1">
      <c r="B3413" s="992"/>
      <c r="C3413" s="992"/>
      <c r="D3413" s="1004">
        <f>sumif('الواردات'!H:H,A3413,'الواردات'!L:L)</f>
        <v>0</v>
      </c>
      <c r="E3413" s="999"/>
      <c r="F3413" s="999"/>
      <c r="H3413" s="985"/>
      <c r="I3413" s="985"/>
      <c r="J3413" s="985"/>
      <c r="K3413" s="985"/>
      <c r="L3413" s="985"/>
      <c r="M3413" s="985"/>
      <c r="N3413" s="985"/>
      <c r="P3413" s="985"/>
      <c r="Q3413" s="985"/>
      <c r="R3413" s="985"/>
      <c r="S3413" s="985"/>
      <c r="T3413" s="985"/>
      <c r="U3413" s="985"/>
      <c r="V3413" s="985"/>
      <c r="W3413" s="985"/>
    </row>
    <row r="3414" ht="22.5" hidden="1" customHeight="1">
      <c r="B3414" s="992"/>
      <c r="C3414" s="992"/>
      <c r="D3414" s="1004">
        <f>sumif('الواردات'!H:H,A3414,'الواردات'!L:L)</f>
        <v>0</v>
      </c>
      <c r="E3414" s="999"/>
      <c r="F3414" s="999"/>
      <c r="H3414" s="985"/>
      <c r="I3414" s="985"/>
      <c r="J3414" s="985"/>
      <c r="K3414" s="985"/>
      <c r="L3414" s="985"/>
      <c r="M3414" s="985"/>
      <c r="N3414" s="985"/>
      <c r="P3414" s="985"/>
      <c r="Q3414" s="985"/>
      <c r="R3414" s="985"/>
      <c r="S3414" s="985"/>
      <c r="T3414" s="985"/>
      <c r="U3414" s="985"/>
      <c r="V3414" s="985"/>
      <c r="W3414" s="985"/>
    </row>
    <row r="3415" ht="22.5" hidden="1" customHeight="1">
      <c r="B3415" s="992"/>
      <c r="C3415" s="992"/>
      <c r="D3415" s="1004">
        <f>sumif('الواردات'!H:H,A3415,'الواردات'!L:L)</f>
        <v>0</v>
      </c>
      <c r="E3415" s="999"/>
      <c r="F3415" s="999"/>
      <c r="H3415" s="985"/>
      <c r="I3415" s="985"/>
      <c r="J3415" s="985"/>
      <c r="K3415" s="985"/>
      <c r="L3415" s="985"/>
      <c r="M3415" s="985"/>
      <c r="N3415" s="985"/>
      <c r="P3415" s="985"/>
      <c r="Q3415" s="985"/>
      <c r="R3415" s="985"/>
      <c r="S3415" s="985"/>
      <c r="T3415" s="985"/>
      <c r="U3415" s="985"/>
      <c r="V3415" s="985"/>
      <c r="W3415" s="985"/>
    </row>
    <row r="3416" ht="22.5" hidden="1" customHeight="1">
      <c r="B3416" s="992"/>
      <c r="C3416" s="992"/>
      <c r="D3416" s="1004">
        <f>sumif('الواردات'!H:H,A3416,'الواردات'!L:L)</f>
        <v>0</v>
      </c>
      <c r="E3416" s="999"/>
      <c r="F3416" s="999"/>
      <c r="H3416" s="985"/>
      <c r="I3416" s="985"/>
      <c r="J3416" s="985"/>
      <c r="K3416" s="985"/>
      <c r="L3416" s="985"/>
      <c r="M3416" s="985"/>
      <c r="N3416" s="985"/>
      <c r="P3416" s="985"/>
      <c r="Q3416" s="985"/>
      <c r="R3416" s="985"/>
      <c r="S3416" s="985"/>
      <c r="T3416" s="985"/>
      <c r="U3416" s="985"/>
      <c r="V3416" s="985"/>
      <c r="W3416" s="985"/>
    </row>
    <row r="3417" ht="22.5" hidden="1" customHeight="1">
      <c r="B3417" s="992"/>
      <c r="C3417" s="992"/>
      <c r="D3417" s="1004">
        <f>sumif('الواردات'!H:H,A3417,'الواردات'!L:L)</f>
        <v>0</v>
      </c>
      <c r="E3417" s="999"/>
      <c r="F3417" s="999"/>
      <c r="H3417" s="985"/>
      <c r="I3417" s="985"/>
      <c r="J3417" s="985"/>
      <c r="K3417" s="985"/>
      <c r="L3417" s="985"/>
      <c r="M3417" s="985"/>
      <c r="N3417" s="985"/>
      <c r="P3417" s="985"/>
      <c r="Q3417" s="985"/>
      <c r="R3417" s="985"/>
      <c r="S3417" s="985"/>
      <c r="T3417" s="985"/>
      <c r="U3417" s="985"/>
      <c r="V3417" s="985"/>
      <c r="W3417" s="985"/>
    </row>
    <row r="3418" ht="22.5" hidden="1" customHeight="1">
      <c r="B3418" s="992"/>
      <c r="C3418" s="992"/>
      <c r="D3418" s="1004">
        <f>sumif('الواردات'!H:H,A3418,'الواردات'!L:L)</f>
        <v>0</v>
      </c>
      <c r="E3418" s="999"/>
      <c r="F3418" s="999"/>
      <c r="H3418" s="985"/>
      <c r="I3418" s="985"/>
      <c r="J3418" s="985"/>
      <c r="K3418" s="985"/>
      <c r="L3418" s="985"/>
      <c r="M3418" s="985"/>
      <c r="N3418" s="985"/>
      <c r="P3418" s="985"/>
      <c r="Q3418" s="985"/>
      <c r="R3418" s="985"/>
      <c r="S3418" s="985"/>
      <c r="T3418" s="985"/>
      <c r="U3418" s="985"/>
      <c r="V3418" s="985"/>
      <c r="W3418" s="985"/>
    </row>
    <row r="3419" ht="22.5" hidden="1" customHeight="1">
      <c r="B3419" s="992"/>
      <c r="C3419" s="992"/>
      <c r="D3419" s="1004">
        <f>sumif('الواردات'!H:H,A3419,'الواردات'!L:L)</f>
        <v>0</v>
      </c>
      <c r="E3419" s="999"/>
      <c r="F3419" s="999"/>
      <c r="H3419" s="985"/>
      <c r="I3419" s="985"/>
      <c r="J3419" s="985"/>
      <c r="K3419" s="985"/>
      <c r="L3419" s="985"/>
      <c r="M3419" s="985"/>
      <c r="N3419" s="985"/>
      <c r="P3419" s="985"/>
      <c r="Q3419" s="985"/>
      <c r="R3419" s="985"/>
      <c r="S3419" s="985"/>
      <c r="T3419" s="985"/>
      <c r="U3419" s="985"/>
      <c r="V3419" s="985"/>
      <c r="W3419" s="985"/>
    </row>
    <row r="3420" ht="22.5" hidden="1" customHeight="1">
      <c r="B3420" s="992"/>
      <c r="C3420" s="992"/>
      <c r="D3420" s="1004">
        <f>sumif('الواردات'!H:H,A3420,'الواردات'!L:L)</f>
        <v>0</v>
      </c>
      <c r="E3420" s="999"/>
      <c r="F3420" s="999"/>
      <c r="H3420" s="985"/>
      <c r="I3420" s="985"/>
      <c r="J3420" s="985"/>
      <c r="K3420" s="985"/>
      <c r="L3420" s="985"/>
      <c r="M3420" s="985"/>
      <c r="N3420" s="985"/>
      <c r="P3420" s="985"/>
      <c r="Q3420" s="985"/>
      <c r="R3420" s="985"/>
      <c r="S3420" s="985"/>
      <c r="T3420" s="985"/>
      <c r="U3420" s="985"/>
      <c r="V3420" s="985"/>
      <c r="W3420" s="985"/>
    </row>
    <row r="3421" ht="22.5" hidden="1" customHeight="1">
      <c r="B3421" s="992"/>
      <c r="C3421" s="992"/>
      <c r="D3421" s="1004">
        <f>sumif('الواردات'!H:H,A3421,'الواردات'!L:L)</f>
        <v>0</v>
      </c>
      <c r="E3421" s="999"/>
      <c r="F3421" s="999"/>
      <c r="H3421" s="985"/>
      <c r="I3421" s="985"/>
      <c r="J3421" s="985"/>
      <c r="K3421" s="985"/>
      <c r="L3421" s="985"/>
      <c r="M3421" s="985"/>
      <c r="N3421" s="985"/>
      <c r="P3421" s="985"/>
      <c r="Q3421" s="985"/>
      <c r="R3421" s="985"/>
      <c r="S3421" s="985"/>
      <c r="T3421" s="985"/>
      <c r="U3421" s="985"/>
      <c r="V3421" s="985"/>
      <c r="W3421" s="985"/>
    </row>
    <row r="3422" ht="22.5" hidden="1" customHeight="1">
      <c r="B3422" s="992"/>
      <c r="C3422" s="992"/>
      <c r="D3422" s="1004">
        <f>sumif('الواردات'!H:H,A3422,'الواردات'!L:L)</f>
        <v>0</v>
      </c>
      <c r="E3422" s="999"/>
      <c r="F3422" s="999"/>
      <c r="H3422" s="985"/>
      <c r="I3422" s="985"/>
      <c r="J3422" s="985"/>
      <c r="K3422" s="985"/>
      <c r="L3422" s="985"/>
      <c r="M3422" s="985"/>
      <c r="N3422" s="985"/>
      <c r="P3422" s="985"/>
      <c r="Q3422" s="985"/>
      <c r="R3422" s="985"/>
      <c r="S3422" s="985"/>
      <c r="T3422" s="985"/>
      <c r="U3422" s="985"/>
      <c r="V3422" s="985"/>
      <c r="W3422" s="985"/>
    </row>
    <row r="3423" ht="22.5" hidden="1" customHeight="1">
      <c r="B3423" s="992"/>
      <c r="C3423" s="992"/>
      <c r="D3423" s="1004">
        <f>sumif('الواردات'!H:H,A3423,'الواردات'!L:L)</f>
        <v>0</v>
      </c>
      <c r="E3423" s="999"/>
      <c r="F3423" s="999"/>
      <c r="H3423" s="985"/>
      <c r="I3423" s="985"/>
      <c r="J3423" s="985"/>
      <c r="K3423" s="985"/>
      <c r="L3423" s="985"/>
      <c r="M3423" s="985"/>
      <c r="N3423" s="985"/>
      <c r="P3423" s="985"/>
      <c r="Q3423" s="985"/>
      <c r="R3423" s="985"/>
      <c r="S3423" s="985"/>
      <c r="T3423" s="985"/>
      <c r="U3423" s="985"/>
      <c r="V3423" s="985"/>
      <c r="W3423" s="985"/>
    </row>
    <row r="3424" ht="22.5" hidden="1" customHeight="1">
      <c r="B3424" s="992"/>
      <c r="C3424" s="992"/>
      <c r="D3424" s="1004">
        <f>sumif('الواردات'!H:H,A3424,'الواردات'!L:L)</f>
        <v>0</v>
      </c>
      <c r="E3424" s="999"/>
      <c r="F3424" s="999"/>
      <c r="H3424" s="985"/>
      <c r="I3424" s="985"/>
      <c r="J3424" s="985"/>
      <c r="K3424" s="985"/>
      <c r="L3424" s="985"/>
      <c r="M3424" s="985"/>
      <c r="N3424" s="985"/>
      <c r="P3424" s="985"/>
      <c r="Q3424" s="985"/>
      <c r="R3424" s="985"/>
      <c r="S3424" s="985"/>
      <c r="T3424" s="985"/>
      <c r="U3424" s="985"/>
      <c r="V3424" s="985"/>
      <c r="W3424" s="985"/>
    </row>
    <row r="3425" ht="22.5" hidden="1" customHeight="1">
      <c r="B3425" s="992"/>
      <c r="C3425" s="992"/>
      <c r="D3425" s="1004">
        <f>sumif('الواردات'!H:H,A3425,'الواردات'!L:L)</f>
        <v>0</v>
      </c>
      <c r="E3425" s="999"/>
      <c r="F3425" s="999"/>
      <c r="H3425" s="985"/>
      <c r="I3425" s="985"/>
      <c r="J3425" s="985"/>
      <c r="K3425" s="985"/>
      <c r="L3425" s="985"/>
      <c r="M3425" s="985"/>
      <c r="N3425" s="985"/>
      <c r="P3425" s="985"/>
      <c r="Q3425" s="985"/>
      <c r="R3425" s="985"/>
      <c r="S3425" s="985"/>
      <c r="T3425" s="985"/>
      <c r="U3425" s="985"/>
      <c r="V3425" s="985"/>
      <c r="W3425" s="985"/>
    </row>
    <row r="3426" ht="22.5" hidden="1" customHeight="1">
      <c r="B3426" s="992"/>
      <c r="C3426" s="992"/>
      <c r="D3426" s="1004">
        <f>sumif('الواردات'!H:H,A3426,'الواردات'!L:L)</f>
        <v>0</v>
      </c>
      <c r="E3426" s="999"/>
      <c r="F3426" s="999"/>
      <c r="H3426" s="985"/>
      <c r="I3426" s="985"/>
      <c r="J3426" s="985"/>
      <c r="K3426" s="985"/>
      <c r="L3426" s="985"/>
      <c r="M3426" s="985"/>
      <c r="N3426" s="985"/>
      <c r="P3426" s="985"/>
      <c r="Q3426" s="985"/>
      <c r="R3426" s="985"/>
      <c r="S3426" s="985"/>
      <c r="T3426" s="985"/>
      <c r="U3426" s="985"/>
      <c r="V3426" s="985"/>
      <c r="W3426" s="985"/>
    </row>
    <row r="3427" ht="22.5" hidden="1" customHeight="1">
      <c r="B3427" s="992"/>
      <c r="C3427" s="992"/>
      <c r="D3427" s="1004">
        <f>sumif('الواردات'!H:H,A3427,'الواردات'!L:L)</f>
        <v>0</v>
      </c>
      <c r="E3427" s="999"/>
      <c r="F3427" s="999"/>
      <c r="H3427" s="985"/>
      <c r="I3427" s="985"/>
      <c r="J3427" s="985"/>
      <c r="K3427" s="985"/>
      <c r="L3427" s="985"/>
      <c r="M3427" s="985"/>
      <c r="N3427" s="985"/>
      <c r="P3427" s="985"/>
      <c r="Q3427" s="985"/>
      <c r="R3427" s="985"/>
      <c r="S3427" s="985"/>
      <c r="T3427" s="985"/>
      <c r="U3427" s="985"/>
      <c r="V3427" s="985"/>
      <c r="W3427" s="985"/>
    </row>
    <row r="3428" ht="22.5" hidden="1" customHeight="1">
      <c r="B3428" s="992"/>
      <c r="C3428" s="992"/>
      <c r="D3428" s="1004">
        <f>sumif('الواردات'!H:H,A3428,'الواردات'!L:L)</f>
        <v>0</v>
      </c>
      <c r="E3428" s="999"/>
      <c r="F3428" s="999"/>
      <c r="H3428" s="985"/>
      <c r="I3428" s="985"/>
      <c r="J3428" s="985"/>
      <c r="K3428" s="985"/>
      <c r="L3428" s="985"/>
      <c r="M3428" s="985"/>
      <c r="N3428" s="985"/>
      <c r="P3428" s="985"/>
      <c r="Q3428" s="985"/>
      <c r="R3428" s="985"/>
      <c r="S3428" s="985"/>
      <c r="T3428" s="985"/>
      <c r="U3428" s="985"/>
      <c r="V3428" s="985"/>
      <c r="W3428" s="985"/>
    </row>
    <row r="3429" ht="22.5" hidden="1" customHeight="1">
      <c r="B3429" s="992"/>
      <c r="C3429" s="992"/>
      <c r="D3429" s="1004">
        <f>sumif('الواردات'!H:H,A3429,'الواردات'!L:L)</f>
        <v>0</v>
      </c>
      <c r="E3429" s="999"/>
      <c r="F3429" s="999"/>
      <c r="H3429" s="985"/>
      <c r="I3429" s="985"/>
      <c r="J3429" s="985"/>
      <c r="K3429" s="985"/>
      <c r="L3429" s="985"/>
      <c r="M3429" s="985"/>
      <c r="N3429" s="985"/>
      <c r="P3429" s="985"/>
      <c r="Q3429" s="985"/>
      <c r="R3429" s="985"/>
      <c r="S3429" s="985"/>
      <c r="T3429" s="985"/>
      <c r="U3429" s="985"/>
      <c r="V3429" s="985"/>
      <c r="W3429" s="985"/>
    </row>
    <row r="3430" ht="22.5" hidden="1" customHeight="1">
      <c r="B3430" s="992"/>
      <c r="C3430" s="992"/>
      <c r="D3430" s="1004">
        <f>sumif('الواردات'!H:H,A3430,'الواردات'!L:L)</f>
        <v>0</v>
      </c>
      <c r="E3430" s="999"/>
      <c r="F3430" s="999"/>
      <c r="H3430" s="985"/>
      <c r="I3430" s="985"/>
      <c r="J3430" s="985"/>
      <c r="K3430" s="985"/>
      <c r="L3430" s="985"/>
      <c r="M3430" s="985"/>
      <c r="N3430" s="985"/>
      <c r="P3430" s="985"/>
      <c r="Q3430" s="985"/>
      <c r="R3430" s="985"/>
      <c r="S3430" s="985"/>
      <c r="T3430" s="985"/>
      <c r="U3430" s="985"/>
      <c r="V3430" s="985"/>
      <c r="W3430" s="985"/>
    </row>
    <row r="3431" ht="22.5" hidden="1" customHeight="1">
      <c r="B3431" s="992"/>
      <c r="C3431" s="992"/>
      <c r="D3431" s="1004">
        <f>sumif('الواردات'!H:H,A3431,'الواردات'!L:L)</f>
        <v>0</v>
      </c>
      <c r="E3431" s="999"/>
      <c r="F3431" s="999"/>
      <c r="H3431" s="985"/>
      <c r="I3431" s="985"/>
      <c r="J3431" s="985"/>
      <c r="K3431" s="985"/>
      <c r="L3431" s="985"/>
      <c r="M3431" s="985"/>
      <c r="N3431" s="985"/>
      <c r="P3431" s="985"/>
      <c r="Q3431" s="985"/>
      <c r="R3431" s="985"/>
      <c r="S3431" s="985"/>
      <c r="T3431" s="985"/>
      <c r="U3431" s="985"/>
      <c r="V3431" s="985"/>
      <c r="W3431" s="985"/>
    </row>
    <row r="3432" ht="22.5" hidden="1" customHeight="1">
      <c r="B3432" s="992"/>
      <c r="C3432" s="992"/>
      <c r="D3432" s="1004">
        <f>sumif('الواردات'!H:H,A3432,'الواردات'!L:L)</f>
        <v>0</v>
      </c>
      <c r="E3432" s="999"/>
      <c r="F3432" s="999"/>
      <c r="H3432" s="985"/>
      <c r="I3432" s="985"/>
      <c r="J3432" s="985"/>
      <c r="K3432" s="985"/>
      <c r="L3432" s="985"/>
      <c r="M3432" s="985"/>
      <c r="N3432" s="985"/>
      <c r="P3432" s="985"/>
      <c r="Q3432" s="985"/>
      <c r="R3432" s="985"/>
      <c r="S3432" s="985"/>
      <c r="T3432" s="985"/>
      <c r="U3432" s="985"/>
      <c r="V3432" s="985"/>
      <c r="W3432" s="985"/>
    </row>
    <row r="3433" ht="22.5" hidden="1" customHeight="1">
      <c r="B3433" s="992"/>
      <c r="C3433" s="992"/>
      <c r="D3433" s="1004">
        <f>sumif('الواردات'!H:H,A3433,'الواردات'!L:L)</f>
        <v>0</v>
      </c>
      <c r="E3433" s="999"/>
      <c r="F3433" s="999"/>
      <c r="H3433" s="985"/>
      <c r="I3433" s="985"/>
      <c r="J3433" s="985"/>
      <c r="K3433" s="985"/>
      <c r="L3433" s="985"/>
      <c r="M3433" s="985"/>
      <c r="N3433" s="985"/>
      <c r="P3433" s="985"/>
      <c r="Q3433" s="985"/>
      <c r="R3433" s="985"/>
      <c r="S3433" s="985"/>
      <c r="T3433" s="985"/>
      <c r="U3433" s="985"/>
      <c r="V3433" s="985"/>
      <c r="W3433" s="985"/>
    </row>
    <row r="3434" ht="22.5" hidden="1" customHeight="1">
      <c r="B3434" s="992"/>
      <c r="C3434" s="992"/>
      <c r="D3434" s="1004">
        <f>sumif('الواردات'!H:H,A3434,'الواردات'!L:L)</f>
        <v>0</v>
      </c>
      <c r="E3434" s="999"/>
      <c r="F3434" s="999"/>
      <c r="H3434" s="985"/>
      <c r="I3434" s="985"/>
      <c r="J3434" s="985"/>
      <c r="K3434" s="985"/>
      <c r="L3434" s="985"/>
      <c r="M3434" s="985"/>
      <c r="N3434" s="985"/>
      <c r="P3434" s="985"/>
      <c r="Q3434" s="985"/>
      <c r="R3434" s="985"/>
      <c r="S3434" s="985"/>
      <c r="T3434" s="985"/>
      <c r="U3434" s="985"/>
      <c r="V3434" s="985"/>
      <c r="W3434" s="985"/>
    </row>
    <row r="3435" ht="22.5" hidden="1" customHeight="1">
      <c r="B3435" s="992"/>
      <c r="C3435" s="992"/>
      <c r="D3435" s="1004">
        <f>sumif('الواردات'!H:H,A3435,'الواردات'!L:L)</f>
        <v>0</v>
      </c>
      <c r="E3435" s="999"/>
      <c r="F3435" s="999"/>
      <c r="H3435" s="985"/>
      <c r="I3435" s="985"/>
      <c r="J3435" s="985"/>
      <c r="K3435" s="985"/>
      <c r="L3435" s="985"/>
      <c r="M3435" s="985"/>
      <c r="N3435" s="985"/>
      <c r="P3435" s="985"/>
      <c r="Q3435" s="985"/>
      <c r="R3435" s="985"/>
      <c r="S3435" s="985"/>
      <c r="T3435" s="985"/>
      <c r="U3435" s="985"/>
      <c r="V3435" s="985"/>
      <c r="W3435" s="985"/>
    </row>
    <row r="3436" ht="22.5" hidden="1" customHeight="1">
      <c r="B3436" s="992"/>
      <c r="C3436" s="992"/>
      <c r="D3436" s="1004">
        <f>sumif('الواردات'!H:H,A3436,'الواردات'!L:L)</f>
        <v>0</v>
      </c>
      <c r="E3436" s="999"/>
      <c r="F3436" s="999"/>
      <c r="H3436" s="985"/>
      <c r="I3436" s="985"/>
      <c r="J3436" s="985"/>
      <c r="K3436" s="985"/>
      <c r="L3436" s="985"/>
      <c r="M3436" s="985"/>
      <c r="N3436" s="985"/>
      <c r="P3436" s="985"/>
      <c r="Q3436" s="985"/>
      <c r="R3436" s="985"/>
      <c r="S3436" s="985"/>
      <c r="T3436" s="985"/>
      <c r="U3436" s="985"/>
      <c r="V3436" s="985"/>
      <c r="W3436" s="985"/>
    </row>
    <row r="3437" ht="22.5" hidden="1" customHeight="1">
      <c r="B3437" s="992"/>
      <c r="C3437" s="992"/>
      <c r="D3437" s="1004">
        <f>sumif('الواردات'!H:H,A3437,'الواردات'!L:L)</f>
        <v>0</v>
      </c>
      <c r="E3437" s="999"/>
      <c r="F3437" s="999"/>
      <c r="H3437" s="985"/>
      <c r="I3437" s="985"/>
      <c r="J3437" s="985"/>
      <c r="K3437" s="985"/>
      <c r="L3437" s="985"/>
      <c r="M3437" s="985"/>
      <c r="N3437" s="985"/>
      <c r="P3437" s="985"/>
      <c r="Q3437" s="985"/>
      <c r="R3437" s="985"/>
      <c r="S3437" s="985"/>
      <c r="T3437" s="985"/>
      <c r="U3437" s="985"/>
      <c r="V3437" s="985"/>
      <c r="W3437" s="985"/>
    </row>
    <row r="3438" ht="22.5" hidden="1" customHeight="1">
      <c r="B3438" s="992"/>
      <c r="C3438" s="992"/>
      <c r="D3438" s="1004">
        <f>sumif('الواردات'!H:H,A3438,'الواردات'!L:L)</f>
        <v>0</v>
      </c>
      <c r="E3438" s="999"/>
      <c r="F3438" s="999"/>
      <c r="H3438" s="985"/>
      <c r="I3438" s="985"/>
      <c r="J3438" s="985"/>
      <c r="K3438" s="985"/>
      <c r="L3438" s="985"/>
      <c r="M3438" s="985"/>
      <c r="N3438" s="985"/>
      <c r="P3438" s="985"/>
      <c r="Q3438" s="985"/>
      <c r="R3438" s="985"/>
      <c r="S3438" s="985"/>
      <c r="T3438" s="985"/>
      <c r="U3438" s="985"/>
      <c r="V3438" s="985"/>
      <c r="W3438" s="985"/>
    </row>
    <row r="3439" ht="22.5" hidden="1" customHeight="1">
      <c r="B3439" s="992"/>
      <c r="C3439" s="992"/>
      <c r="D3439" s="1004">
        <f>sumif('الواردات'!H:H,A3439,'الواردات'!L:L)</f>
        <v>0</v>
      </c>
      <c r="E3439" s="999"/>
      <c r="F3439" s="999"/>
      <c r="H3439" s="985"/>
      <c r="I3439" s="985"/>
      <c r="J3439" s="985"/>
      <c r="K3439" s="985"/>
      <c r="L3439" s="985"/>
      <c r="M3439" s="985"/>
      <c r="N3439" s="985"/>
      <c r="P3439" s="985"/>
      <c r="Q3439" s="985"/>
      <c r="R3439" s="985"/>
      <c r="S3439" s="985"/>
      <c r="T3439" s="985"/>
      <c r="U3439" s="985"/>
      <c r="V3439" s="985"/>
      <c r="W3439" s="985"/>
    </row>
    <row r="3440" ht="22.5" hidden="1" customHeight="1">
      <c r="B3440" s="992"/>
      <c r="C3440" s="992"/>
      <c r="D3440" s="1004">
        <f>sumif('الواردات'!H:H,A3440,'الواردات'!L:L)</f>
        <v>0</v>
      </c>
      <c r="E3440" s="999"/>
      <c r="F3440" s="999"/>
      <c r="H3440" s="985"/>
      <c r="I3440" s="985"/>
      <c r="J3440" s="985"/>
      <c r="K3440" s="985"/>
      <c r="L3440" s="985"/>
      <c r="M3440" s="985"/>
      <c r="N3440" s="985"/>
      <c r="P3440" s="985"/>
      <c r="Q3440" s="985"/>
      <c r="R3440" s="985"/>
      <c r="S3440" s="985"/>
      <c r="T3440" s="985"/>
      <c r="U3440" s="985"/>
      <c r="V3440" s="985"/>
      <c r="W3440" s="985"/>
    </row>
    <row r="3441" ht="22.5" hidden="1" customHeight="1">
      <c r="B3441" s="992"/>
      <c r="C3441" s="992"/>
      <c r="D3441" s="1004">
        <f>sumif('الواردات'!H:H,A3441,'الواردات'!L:L)</f>
        <v>0</v>
      </c>
      <c r="E3441" s="999"/>
      <c r="F3441" s="999"/>
      <c r="H3441" s="985"/>
      <c r="I3441" s="985"/>
      <c r="J3441" s="985"/>
      <c r="K3441" s="985"/>
      <c r="L3441" s="985"/>
      <c r="M3441" s="985"/>
      <c r="N3441" s="985"/>
      <c r="P3441" s="985"/>
      <c r="Q3441" s="985"/>
      <c r="R3441" s="985"/>
      <c r="S3441" s="985"/>
      <c r="T3441" s="985"/>
      <c r="U3441" s="985"/>
      <c r="V3441" s="985"/>
      <c r="W3441" s="985"/>
    </row>
    <row r="3442" ht="22.5" hidden="1" customHeight="1">
      <c r="B3442" s="992"/>
      <c r="C3442" s="992"/>
      <c r="D3442" s="1004">
        <f>sumif('الواردات'!H:H,A3442,'الواردات'!L:L)</f>
        <v>0</v>
      </c>
      <c r="E3442" s="999"/>
      <c r="F3442" s="999"/>
      <c r="H3442" s="985"/>
      <c r="I3442" s="985"/>
      <c r="J3442" s="985"/>
      <c r="K3442" s="985"/>
      <c r="L3442" s="985"/>
      <c r="M3442" s="985"/>
      <c r="N3442" s="985"/>
      <c r="P3442" s="985"/>
      <c r="Q3442" s="985"/>
      <c r="R3442" s="985"/>
      <c r="S3442" s="985"/>
      <c r="T3442" s="985"/>
      <c r="U3442" s="985"/>
      <c r="V3442" s="985"/>
      <c r="W3442" s="985"/>
    </row>
    <row r="3443" ht="22.5" hidden="1" customHeight="1">
      <c r="B3443" s="992"/>
      <c r="C3443" s="992"/>
      <c r="D3443" s="1004">
        <f>sumif('الواردات'!H:H,A3443,'الواردات'!L:L)</f>
        <v>0</v>
      </c>
      <c r="E3443" s="999"/>
      <c r="F3443" s="999"/>
      <c r="H3443" s="985"/>
      <c r="I3443" s="985"/>
      <c r="J3443" s="985"/>
      <c r="K3443" s="985"/>
      <c r="L3443" s="985"/>
      <c r="M3443" s="985"/>
      <c r="N3443" s="985"/>
      <c r="P3443" s="985"/>
      <c r="Q3443" s="985"/>
      <c r="R3443" s="985"/>
      <c r="S3443" s="985"/>
      <c r="T3443" s="985"/>
      <c r="U3443" s="985"/>
      <c r="V3443" s="985"/>
      <c r="W3443" s="985"/>
    </row>
    <row r="3444" ht="22.5" hidden="1" customHeight="1">
      <c r="B3444" s="992"/>
      <c r="C3444" s="992"/>
      <c r="D3444" s="1004">
        <f>sumif('الواردات'!H:H,A3444,'الواردات'!L:L)</f>
        <v>0</v>
      </c>
      <c r="E3444" s="999"/>
      <c r="F3444" s="999"/>
      <c r="H3444" s="985"/>
      <c r="I3444" s="985"/>
      <c r="J3444" s="985"/>
      <c r="K3444" s="985"/>
      <c r="L3444" s="985"/>
      <c r="M3444" s="985"/>
      <c r="N3444" s="985"/>
      <c r="P3444" s="985"/>
      <c r="Q3444" s="985"/>
      <c r="R3444" s="985"/>
      <c r="S3444" s="985"/>
      <c r="T3444" s="985"/>
      <c r="U3444" s="985"/>
      <c r="V3444" s="985"/>
      <c r="W3444" s="985"/>
    </row>
    <row r="3445" ht="22.5" hidden="1" customHeight="1">
      <c r="B3445" s="992"/>
      <c r="C3445" s="992"/>
      <c r="D3445" s="1004">
        <f>sumif('الواردات'!H:H,A3445,'الواردات'!L:L)</f>
        <v>0</v>
      </c>
      <c r="E3445" s="999"/>
      <c r="F3445" s="999"/>
      <c r="H3445" s="985"/>
      <c r="I3445" s="985"/>
      <c r="J3445" s="985"/>
      <c r="K3445" s="985"/>
      <c r="L3445" s="985"/>
      <c r="M3445" s="985"/>
      <c r="N3445" s="985"/>
      <c r="P3445" s="985"/>
      <c r="Q3445" s="985"/>
      <c r="R3445" s="985"/>
      <c r="S3445" s="985"/>
      <c r="T3445" s="985"/>
      <c r="U3445" s="985"/>
      <c r="V3445" s="985"/>
      <c r="W3445" s="985"/>
    </row>
    <row r="3446" ht="22.5" hidden="1" customHeight="1">
      <c r="B3446" s="992"/>
      <c r="C3446" s="992"/>
      <c r="D3446" s="1004">
        <f>sumif('الواردات'!H:H,A3446,'الواردات'!L:L)</f>
        <v>0</v>
      </c>
      <c r="E3446" s="999"/>
      <c r="F3446" s="999"/>
      <c r="H3446" s="985"/>
      <c r="I3446" s="985"/>
      <c r="J3446" s="985"/>
      <c r="K3446" s="985"/>
      <c r="L3446" s="985"/>
      <c r="M3446" s="985"/>
      <c r="N3446" s="985"/>
      <c r="P3446" s="985"/>
      <c r="Q3446" s="985"/>
      <c r="R3446" s="985"/>
      <c r="S3446" s="985"/>
      <c r="T3446" s="985"/>
      <c r="U3446" s="985"/>
      <c r="V3446" s="985"/>
      <c r="W3446" s="985"/>
    </row>
    <row r="3447" ht="22.5" hidden="1" customHeight="1">
      <c r="B3447" s="992"/>
      <c r="C3447" s="992"/>
      <c r="D3447" s="1004">
        <f>sumif('الواردات'!H:H,A3447,'الواردات'!L:L)</f>
        <v>0</v>
      </c>
      <c r="E3447" s="999"/>
      <c r="F3447" s="999"/>
      <c r="H3447" s="985"/>
      <c r="I3447" s="985"/>
      <c r="J3447" s="985"/>
      <c r="K3447" s="985"/>
      <c r="L3447" s="985"/>
      <c r="M3447" s="985"/>
      <c r="N3447" s="985"/>
      <c r="P3447" s="985"/>
      <c r="Q3447" s="985"/>
      <c r="R3447" s="985"/>
      <c r="S3447" s="985"/>
      <c r="T3447" s="985"/>
      <c r="U3447" s="985"/>
      <c r="V3447" s="985"/>
      <c r="W3447" s="985"/>
    </row>
    <row r="3448" ht="22.5" hidden="1" customHeight="1">
      <c r="B3448" s="992"/>
      <c r="C3448" s="992"/>
      <c r="D3448" s="1004">
        <f>sumif('الواردات'!H:H,A3448,'الواردات'!L:L)</f>
        <v>0</v>
      </c>
      <c r="E3448" s="999"/>
      <c r="F3448" s="999"/>
      <c r="H3448" s="985"/>
      <c r="I3448" s="985"/>
      <c r="J3448" s="985"/>
      <c r="K3448" s="985"/>
      <c r="L3448" s="985"/>
      <c r="M3448" s="985"/>
      <c r="N3448" s="985"/>
      <c r="P3448" s="985"/>
      <c r="Q3448" s="985"/>
      <c r="R3448" s="985"/>
      <c r="S3448" s="985"/>
      <c r="T3448" s="985"/>
      <c r="U3448" s="985"/>
      <c r="V3448" s="985"/>
      <c r="W3448" s="985"/>
    </row>
    <row r="3449" ht="22.5" hidden="1" customHeight="1">
      <c r="B3449" s="992"/>
      <c r="C3449" s="992"/>
      <c r="D3449" s="1004">
        <f>sumif('الواردات'!H:H,A3449,'الواردات'!L:L)</f>
        <v>0</v>
      </c>
      <c r="E3449" s="999"/>
      <c r="F3449" s="999"/>
      <c r="H3449" s="985"/>
      <c r="I3449" s="985"/>
      <c r="J3449" s="985"/>
      <c r="K3449" s="985"/>
      <c r="L3449" s="985"/>
      <c r="M3449" s="985"/>
      <c r="N3449" s="985"/>
      <c r="P3449" s="985"/>
      <c r="Q3449" s="985"/>
      <c r="R3449" s="985"/>
      <c r="S3449" s="985"/>
      <c r="T3449" s="985"/>
      <c r="U3449" s="985"/>
      <c r="V3449" s="985"/>
      <c r="W3449" s="985"/>
    </row>
    <row r="3450" ht="22.5" hidden="1" customHeight="1">
      <c r="B3450" s="992"/>
      <c r="C3450" s="992"/>
      <c r="D3450" s="1004">
        <f>sumif('الواردات'!H:H,A3450,'الواردات'!L:L)</f>
        <v>0</v>
      </c>
      <c r="E3450" s="999"/>
      <c r="F3450" s="999"/>
      <c r="H3450" s="985"/>
      <c r="I3450" s="985"/>
      <c r="J3450" s="985"/>
      <c r="K3450" s="985"/>
      <c r="L3450" s="985"/>
      <c r="M3450" s="985"/>
      <c r="N3450" s="985"/>
      <c r="P3450" s="985"/>
      <c r="Q3450" s="985"/>
      <c r="R3450" s="985"/>
      <c r="S3450" s="985"/>
      <c r="T3450" s="985"/>
      <c r="U3450" s="985"/>
      <c r="V3450" s="985"/>
      <c r="W3450" s="985"/>
    </row>
    <row r="3451" ht="22.5" hidden="1" customHeight="1">
      <c r="B3451" s="992"/>
      <c r="C3451" s="992"/>
      <c r="D3451" s="1004">
        <f>sumif('الواردات'!H:H,A3451,'الواردات'!L:L)</f>
        <v>0</v>
      </c>
      <c r="E3451" s="999"/>
      <c r="F3451" s="999"/>
      <c r="H3451" s="985"/>
      <c r="I3451" s="985"/>
      <c r="J3451" s="985"/>
      <c r="K3451" s="985"/>
      <c r="L3451" s="985"/>
      <c r="M3451" s="985"/>
      <c r="N3451" s="985"/>
      <c r="P3451" s="985"/>
      <c r="Q3451" s="985"/>
      <c r="R3451" s="985"/>
      <c r="S3451" s="985"/>
      <c r="T3451" s="985"/>
      <c r="U3451" s="985"/>
      <c r="V3451" s="985"/>
      <c r="W3451" s="985"/>
    </row>
    <row r="3452" ht="22.5" hidden="1" customHeight="1">
      <c r="B3452" s="992"/>
      <c r="C3452" s="992"/>
      <c r="D3452" s="1004">
        <f>sumif('الواردات'!H:H,A3452,'الواردات'!L:L)</f>
        <v>0</v>
      </c>
      <c r="E3452" s="999"/>
      <c r="F3452" s="999"/>
      <c r="H3452" s="985"/>
      <c r="I3452" s="985"/>
      <c r="J3452" s="985"/>
      <c r="K3452" s="985"/>
      <c r="L3452" s="985"/>
      <c r="M3452" s="985"/>
      <c r="N3452" s="985"/>
      <c r="P3452" s="985"/>
      <c r="Q3452" s="985"/>
      <c r="R3452" s="985"/>
      <c r="S3452" s="985"/>
      <c r="T3452" s="985"/>
      <c r="U3452" s="985"/>
      <c r="V3452" s="985"/>
      <c r="W3452" s="985"/>
    </row>
    <row r="3453" ht="22.5" hidden="1" customHeight="1">
      <c r="B3453" s="992"/>
      <c r="C3453" s="992"/>
      <c r="D3453" s="1004">
        <f>sumif('الواردات'!H:H,A3453,'الواردات'!L:L)</f>
        <v>0</v>
      </c>
      <c r="E3453" s="999"/>
      <c r="F3453" s="999"/>
      <c r="H3453" s="985"/>
      <c r="I3453" s="985"/>
      <c r="J3453" s="985"/>
      <c r="K3453" s="985"/>
      <c r="L3453" s="985"/>
      <c r="M3453" s="985"/>
      <c r="N3453" s="985"/>
      <c r="P3453" s="985"/>
      <c r="Q3453" s="985"/>
      <c r="R3453" s="985"/>
      <c r="S3453" s="985"/>
      <c r="T3453" s="985"/>
      <c r="U3453" s="985"/>
      <c r="V3453" s="985"/>
      <c r="W3453" s="985"/>
    </row>
    <row r="3454" ht="22.5" hidden="1" customHeight="1">
      <c r="B3454" s="992"/>
      <c r="C3454" s="992"/>
      <c r="D3454" s="1004">
        <f>sumif('الواردات'!H:H,A3454,'الواردات'!L:L)</f>
        <v>0</v>
      </c>
      <c r="E3454" s="999"/>
      <c r="F3454" s="999"/>
      <c r="H3454" s="985"/>
      <c r="I3454" s="985"/>
      <c r="J3454" s="985"/>
      <c r="K3454" s="985"/>
      <c r="L3454" s="985"/>
      <c r="M3454" s="985"/>
      <c r="N3454" s="985"/>
      <c r="P3454" s="985"/>
      <c r="Q3454" s="985"/>
      <c r="R3454" s="985"/>
      <c r="S3454" s="985"/>
      <c r="T3454" s="985"/>
      <c r="U3454" s="985"/>
      <c r="V3454" s="985"/>
      <c r="W3454" s="985"/>
    </row>
    <row r="3455" ht="22.5" hidden="1" customHeight="1">
      <c r="B3455" s="992"/>
      <c r="C3455" s="992"/>
      <c r="D3455" s="1004">
        <f>sumif('الواردات'!H:H,A3455,'الواردات'!L:L)</f>
        <v>0</v>
      </c>
      <c r="E3455" s="999"/>
      <c r="F3455" s="999"/>
      <c r="H3455" s="985"/>
      <c r="I3455" s="985"/>
      <c r="J3455" s="985"/>
      <c r="K3455" s="985"/>
      <c r="L3455" s="985"/>
      <c r="M3455" s="985"/>
      <c r="N3455" s="985"/>
      <c r="P3455" s="985"/>
      <c r="Q3455" s="985"/>
      <c r="R3455" s="985"/>
      <c r="S3455" s="985"/>
      <c r="T3455" s="985"/>
      <c r="U3455" s="985"/>
      <c r="V3455" s="985"/>
      <c r="W3455" s="985"/>
    </row>
    <row r="3456" ht="22.5" hidden="1" customHeight="1">
      <c r="B3456" s="992"/>
      <c r="C3456" s="992"/>
      <c r="D3456" s="1004">
        <f>sumif('الواردات'!H:H,A3456,'الواردات'!L:L)</f>
        <v>0</v>
      </c>
      <c r="E3456" s="999"/>
      <c r="F3456" s="999"/>
      <c r="H3456" s="985"/>
      <c r="I3456" s="985"/>
      <c r="J3456" s="985"/>
      <c r="K3456" s="985"/>
      <c r="L3456" s="985"/>
      <c r="M3456" s="985"/>
      <c r="N3456" s="985"/>
      <c r="P3456" s="985"/>
      <c r="Q3456" s="985"/>
      <c r="R3456" s="985"/>
      <c r="S3456" s="985"/>
      <c r="T3456" s="985"/>
      <c r="U3456" s="985"/>
      <c r="V3456" s="985"/>
      <c r="W3456" s="985"/>
    </row>
    <row r="3457" ht="22.5" hidden="1" customHeight="1">
      <c r="B3457" s="992"/>
      <c r="C3457" s="992"/>
      <c r="D3457" s="1004">
        <f>sumif('الواردات'!H:H,A3457,'الواردات'!L:L)</f>
        <v>0</v>
      </c>
      <c r="E3457" s="999"/>
      <c r="F3457" s="999"/>
      <c r="H3457" s="985"/>
      <c r="I3457" s="985"/>
      <c r="J3457" s="985"/>
      <c r="K3457" s="985"/>
      <c r="L3457" s="985"/>
      <c r="M3457" s="985"/>
      <c r="N3457" s="985"/>
      <c r="P3457" s="985"/>
      <c r="Q3457" s="985"/>
      <c r="R3457" s="985"/>
      <c r="S3457" s="985"/>
      <c r="T3457" s="985"/>
      <c r="U3457" s="985"/>
      <c r="V3457" s="985"/>
      <c r="W3457" s="985"/>
    </row>
    <row r="3458" ht="22.5" hidden="1" customHeight="1">
      <c r="B3458" s="992"/>
      <c r="C3458" s="992"/>
      <c r="D3458" s="1004">
        <f>sumif('الواردات'!H:H,A3458,'الواردات'!L:L)</f>
        <v>0</v>
      </c>
      <c r="E3458" s="999"/>
      <c r="F3458" s="999"/>
      <c r="H3458" s="985"/>
      <c r="I3458" s="985"/>
      <c r="J3458" s="985"/>
      <c r="K3458" s="985"/>
      <c r="L3458" s="985"/>
      <c r="M3458" s="985"/>
      <c r="N3458" s="985"/>
      <c r="P3458" s="985"/>
      <c r="Q3458" s="985"/>
      <c r="R3458" s="985"/>
      <c r="S3458" s="985"/>
      <c r="T3458" s="985"/>
      <c r="U3458" s="985"/>
      <c r="V3458" s="985"/>
      <c r="W3458" s="985"/>
    </row>
    <row r="3459" ht="22.5" hidden="1" customHeight="1">
      <c r="B3459" s="992"/>
      <c r="C3459" s="992"/>
      <c r="D3459" s="1004">
        <f>sumif('الواردات'!H:H,A3459,'الواردات'!L:L)</f>
        <v>0</v>
      </c>
      <c r="E3459" s="999"/>
      <c r="F3459" s="999"/>
      <c r="H3459" s="985"/>
      <c r="I3459" s="985"/>
      <c r="J3459" s="985"/>
      <c r="K3459" s="985"/>
      <c r="L3459" s="985"/>
      <c r="M3459" s="985"/>
      <c r="N3459" s="985"/>
      <c r="P3459" s="985"/>
      <c r="Q3459" s="985"/>
      <c r="R3459" s="985"/>
      <c r="S3459" s="985"/>
      <c r="T3459" s="985"/>
      <c r="U3459" s="985"/>
      <c r="V3459" s="985"/>
      <c r="W3459" s="985"/>
    </row>
    <row r="3460" ht="22.5" hidden="1" customHeight="1">
      <c r="B3460" s="992"/>
      <c r="C3460" s="992"/>
      <c r="D3460" s="1004">
        <f>sumif('الواردات'!H:H,A3460,'الواردات'!L:L)</f>
        <v>0</v>
      </c>
      <c r="E3460" s="999"/>
      <c r="F3460" s="999"/>
      <c r="H3460" s="985"/>
      <c r="I3460" s="985"/>
      <c r="J3460" s="985"/>
      <c r="K3460" s="985"/>
      <c r="L3460" s="985"/>
      <c r="M3460" s="985"/>
      <c r="N3460" s="985"/>
      <c r="P3460" s="985"/>
      <c r="Q3460" s="985"/>
      <c r="R3460" s="985"/>
      <c r="S3460" s="985"/>
      <c r="T3460" s="985"/>
      <c r="U3460" s="985"/>
      <c r="V3460" s="985"/>
      <c r="W3460" s="985"/>
    </row>
    <row r="3461" ht="22.5" hidden="1" customHeight="1">
      <c r="B3461" s="992"/>
      <c r="C3461" s="992"/>
      <c r="D3461" s="1004">
        <f>sumif('الواردات'!H:H,A3461,'الواردات'!L:L)</f>
        <v>0</v>
      </c>
      <c r="E3461" s="999"/>
      <c r="F3461" s="999"/>
      <c r="H3461" s="985"/>
      <c r="I3461" s="985"/>
      <c r="J3461" s="985"/>
      <c r="K3461" s="985"/>
      <c r="L3461" s="985"/>
      <c r="M3461" s="985"/>
      <c r="N3461" s="985"/>
      <c r="P3461" s="985"/>
      <c r="Q3461" s="985"/>
      <c r="R3461" s="985"/>
      <c r="S3461" s="985"/>
      <c r="T3461" s="985"/>
      <c r="U3461" s="985"/>
      <c r="V3461" s="985"/>
      <c r="W3461" s="985"/>
    </row>
    <row r="3462" ht="22.5" hidden="1" customHeight="1">
      <c r="B3462" s="992"/>
      <c r="C3462" s="992"/>
      <c r="D3462" s="1004">
        <f>sumif('الواردات'!H:H,A3462,'الواردات'!L:L)</f>
        <v>0</v>
      </c>
      <c r="E3462" s="999"/>
      <c r="F3462" s="999"/>
      <c r="H3462" s="985"/>
      <c r="I3462" s="985"/>
      <c r="J3462" s="985"/>
      <c r="K3462" s="985"/>
      <c r="L3462" s="985"/>
      <c r="M3462" s="985"/>
      <c r="N3462" s="985"/>
      <c r="P3462" s="985"/>
      <c r="Q3462" s="985"/>
      <c r="R3462" s="985"/>
      <c r="S3462" s="985"/>
      <c r="T3462" s="985"/>
      <c r="U3462" s="985"/>
      <c r="V3462" s="985"/>
      <c r="W3462" s="985"/>
    </row>
    <row r="3463" ht="22.5" hidden="1" customHeight="1">
      <c r="B3463" s="992"/>
      <c r="C3463" s="992"/>
      <c r="D3463" s="1004">
        <f>sumif('الواردات'!H:H,A3463,'الواردات'!L:L)</f>
        <v>0</v>
      </c>
      <c r="E3463" s="999"/>
      <c r="F3463" s="999"/>
      <c r="H3463" s="985"/>
      <c r="I3463" s="985"/>
      <c r="J3463" s="985"/>
      <c r="K3463" s="985"/>
      <c r="L3463" s="985"/>
      <c r="M3463" s="985"/>
      <c r="N3463" s="985"/>
      <c r="P3463" s="985"/>
      <c r="Q3463" s="985"/>
      <c r="R3463" s="985"/>
      <c r="S3463" s="985"/>
      <c r="T3463" s="985"/>
      <c r="U3463" s="985"/>
      <c r="V3463" s="985"/>
      <c r="W3463" s="985"/>
    </row>
    <row r="3464" ht="22.5" hidden="1" customHeight="1">
      <c r="B3464" s="992"/>
      <c r="C3464" s="992"/>
      <c r="D3464" s="1004">
        <f>sumif('الواردات'!H:H,A3464,'الواردات'!L:L)</f>
        <v>0</v>
      </c>
      <c r="E3464" s="999"/>
      <c r="F3464" s="999"/>
      <c r="H3464" s="985"/>
      <c r="I3464" s="985"/>
      <c r="J3464" s="985"/>
      <c r="K3464" s="985"/>
      <c r="L3464" s="985"/>
      <c r="M3464" s="985"/>
      <c r="N3464" s="985"/>
      <c r="P3464" s="985"/>
      <c r="Q3464" s="985"/>
      <c r="R3464" s="985"/>
      <c r="S3464" s="985"/>
      <c r="T3464" s="985"/>
      <c r="U3464" s="985"/>
      <c r="V3464" s="985"/>
      <c r="W3464" s="985"/>
    </row>
    <row r="3465" ht="22.5" hidden="1" customHeight="1">
      <c r="B3465" s="992"/>
      <c r="C3465" s="992"/>
      <c r="D3465" s="1004">
        <f>sumif('الواردات'!H:H,A3465,'الواردات'!L:L)</f>
        <v>0</v>
      </c>
      <c r="E3465" s="999"/>
      <c r="F3465" s="999"/>
      <c r="H3465" s="985"/>
      <c r="I3465" s="985"/>
      <c r="J3465" s="985"/>
      <c r="K3465" s="985"/>
      <c r="L3465" s="985"/>
      <c r="M3465" s="985"/>
      <c r="N3465" s="985"/>
      <c r="P3465" s="985"/>
      <c r="Q3465" s="985"/>
      <c r="R3465" s="985"/>
      <c r="S3465" s="985"/>
      <c r="T3465" s="985"/>
      <c r="U3465" s="985"/>
      <c r="V3465" s="985"/>
      <c r="W3465" s="985"/>
    </row>
    <row r="3466" ht="22.5" hidden="1" customHeight="1">
      <c r="B3466" s="992"/>
      <c r="C3466" s="992"/>
      <c r="D3466" s="1004">
        <f>sumif('الواردات'!H:H,A3466,'الواردات'!L:L)</f>
        <v>0</v>
      </c>
      <c r="E3466" s="999"/>
      <c r="F3466" s="999"/>
      <c r="H3466" s="985"/>
      <c r="I3466" s="985"/>
      <c r="J3466" s="985"/>
      <c r="K3466" s="985"/>
      <c r="L3466" s="985"/>
      <c r="M3466" s="985"/>
      <c r="N3466" s="985"/>
      <c r="P3466" s="985"/>
      <c r="Q3466" s="985"/>
      <c r="R3466" s="985"/>
      <c r="S3466" s="985"/>
      <c r="T3466" s="985"/>
      <c r="U3466" s="985"/>
      <c r="V3466" s="985"/>
      <c r="W3466" s="985"/>
    </row>
    <row r="3467" ht="22.5" hidden="1" customHeight="1">
      <c r="B3467" s="992"/>
      <c r="C3467" s="992"/>
      <c r="D3467" s="1004">
        <f>sumif('الواردات'!H:H,A3467,'الواردات'!L:L)</f>
        <v>0</v>
      </c>
      <c r="E3467" s="999"/>
      <c r="F3467" s="999"/>
      <c r="H3467" s="985"/>
      <c r="I3467" s="985"/>
      <c r="J3467" s="985"/>
      <c r="K3467" s="985"/>
      <c r="L3467" s="985"/>
      <c r="M3467" s="985"/>
      <c r="N3467" s="985"/>
      <c r="P3467" s="985"/>
      <c r="Q3467" s="985"/>
      <c r="R3467" s="985"/>
      <c r="S3467" s="985"/>
      <c r="T3467" s="985"/>
      <c r="U3467" s="985"/>
      <c r="V3467" s="985"/>
      <c r="W3467" s="985"/>
    </row>
    <row r="3468" ht="22.5" hidden="1" customHeight="1">
      <c r="B3468" s="992"/>
      <c r="C3468" s="992"/>
      <c r="D3468" s="1004">
        <f>sumif('الواردات'!H:H,A3468,'الواردات'!L:L)</f>
        <v>0</v>
      </c>
      <c r="E3468" s="999"/>
      <c r="F3468" s="999"/>
      <c r="H3468" s="985"/>
      <c r="I3468" s="985"/>
      <c r="J3468" s="985"/>
      <c r="K3468" s="985"/>
      <c r="L3468" s="985"/>
      <c r="M3468" s="985"/>
      <c r="N3468" s="985"/>
      <c r="P3468" s="985"/>
      <c r="Q3468" s="985"/>
      <c r="R3468" s="985"/>
      <c r="S3468" s="985"/>
      <c r="T3468" s="985"/>
      <c r="U3468" s="985"/>
      <c r="V3468" s="985"/>
      <c r="W3468" s="985"/>
    </row>
    <row r="3469" ht="22.5" hidden="1" customHeight="1">
      <c r="B3469" s="992"/>
      <c r="C3469" s="992"/>
      <c r="D3469" s="1004">
        <f>sumif('الواردات'!H:H,A3469,'الواردات'!L:L)</f>
        <v>0</v>
      </c>
      <c r="E3469" s="999"/>
      <c r="F3469" s="999"/>
      <c r="H3469" s="985"/>
      <c r="I3469" s="985"/>
      <c r="J3469" s="985"/>
      <c r="K3469" s="985"/>
      <c r="L3469" s="985"/>
      <c r="M3469" s="985"/>
      <c r="N3469" s="985"/>
      <c r="P3469" s="985"/>
      <c r="Q3469" s="985"/>
      <c r="R3469" s="985"/>
      <c r="S3469" s="985"/>
      <c r="T3469" s="985"/>
      <c r="U3469" s="985"/>
      <c r="V3469" s="985"/>
      <c r="W3469" s="985"/>
    </row>
    <row r="3470" ht="22.5" hidden="1" customHeight="1">
      <c r="B3470" s="992"/>
      <c r="C3470" s="992"/>
      <c r="D3470" s="1004">
        <f>sumif('الواردات'!H:H,A3470,'الواردات'!L:L)</f>
        <v>0</v>
      </c>
      <c r="E3470" s="999"/>
      <c r="F3470" s="999"/>
      <c r="H3470" s="985"/>
      <c r="I3470" s="985"/>
      <c r="J3470" s="985"/>
      <c r="K3470" s="985"/>
      <c r="L3470" s="985"/>
      <c r="M3470" s="985"/>
      <c r="N3470" s="985"/>
      <c r="P3470" s="985"/>
      <c r="Q3470" s="985"/>
      <c r="R3470" s="985"/>
      <c r="S3470" s="985"/>
      <c r="T3470" s="985"/>
      <c r="U3470" s="985"/>
      <c r="V3470" s="985"/>
      <c r="W3470" s="985"/>
    </row>
    <row r="3471" ht="22.5" hidden="1" customHeight="1">
      <c r="B3471" s="992"/>
      <c r="C3471" s="992"/>
      <c r="D3471" s="1004">
        <f>sumif('الواردات'!H:H,A3471,'الواردات'!L:L)</f>
        <v>0</v>
      </c>
      <c r="E3471" s="999"/>
      <c r="F3471" s="999"/>
      <c r="H3471" s="985"/>
      <c r="I3471" s="985"/>
      <c r="J3471" s="985"/>
      <c r="K3471" s="985"/>
      <c r="L3471" s="985"/>
      <c r="M3471" s="985"/>
      <c r="N3471" s="985"/>
      <c r="P3471" s="985"/>
      <c r="Q3471" s="985"/>
      <c r="R3471" s="985"/>
      <c r="S3471" s="985"/>
      <c r="T3471" s="985"/>
      <c r="U3471" s="985"/>
      <c r="V3471" s="985"/>
      <c r="W3471" s="985"/>
    </row>
    <row r="3472" ht="22.5" hidden="1" customHeight="1">
      <c r="B3472" s="992"/>
      <c r="C3472" s="992"/>
      <c r="D3472" s="1004">
        <f>sumif('الواردات'!H:H,A3472,'الواردات'!L:L)</f>
        <v>0</v>
      </c>
      <c r="E3472" s="999"/>
      <c r="F3472" s="999"/>
      <c r="H3472" s="985"/>
      <c r="I3472" s="985"/>
      <c r="J3472" s="985"/>
      <c r="K3472" s="985"/>
      <c r="L3472" s="985"/>
      <c r="M3472" s="985"/>
      <c r="N3472" s="985"/>
      <c r="P3472" s="985"/>
      <c r="Q3472" s="985"/>
      <c r="R3472" s="985"/>
      <c r="S3472" s="985"/>
      <c r="T3472" s="985"/>
      <c r="U3472" s="985"/>
      <c r="V3472" s="985"/>
      <c r="W3472" s="985"/>
    </row>
    <row r="3473" ht="22.5" hidden="1" customHeight="1">
      <c r="B3473" s="992"/>
      <c r="C3473" s="992"/>
      <c r="D3473" s="1004">
        <f>sumif('الواردات'!H:H,A3473,'الواردات'!L:L)</f>
        <v>0</v>
      </c>
      <c r="E3473" s="999"/>
      <c r="F3473" s="999"/>
      <c r="H3473" s="985"/>
      <c r="I3473" s="985"/>
      <c r="J3473" s="985"/>
      <c r="K3473" s="985"/>
      <c r="L3473" s="985"/>
      <c r="M3473" s="985"/>
      <c r="N3473" s="985"/>
      <c r="P3473" s="985"/>
      <c r="Q3473" s="985"/>
      <c r="R3473" s="985"/>
      <c r="S3473" s="985"/>
      <c r="T3473" s="985"/>
      <c r="U3473" s="985"/>
      <c r="V3473" s="985"/>
      <c r="W3473" s="985"/>
    </row>
    <row r="3474" ht="22.5" hidden="1" customHeight="1">
      <c r="B3474" s="992"/>
      <c r="C3474" s="992"/>
      <c r="D3474" s="1004">
        <f>sumif('الواردات'!H:H,A3474,'الواردات'!L:L)</f>
        <v>0</v>
      </c>
      <c r="E3474" s="999"/>
      <c r="F3474" s="999"/>
      <c r="H3474" s="985"/>
      <c r="I3474" s="985"/>
      <c r="J3474" s="985"/>
      <c r="K3474" s="985"/>
      <c r="L3474" s="985"/>
      <c r="M3474" s="985"/>
      <c r="N3474" s="985"/>
      <c r="P3474" s="985"/>
      <c r="Q3474" s="985"/>
      <c r="R3474" s="985"/>
      <c r="S3474" s="985"/>
      <c r="T3474" s="985"/>
      <c r="U3474" s="985"/>
      <c r="V3474" s="985"/>
      <c r="W3474" s="985"/>
    </row>
    <row r="3475" ht="22.5" hidden="1" customHeight="1">
      <c r="B3475" s="992"/>
      <c r="C3475" s="992"/>
      <c r="D3475" s="1004">
        <f>sumif('الواردات'!H:H,A3475,'الواردات'!L:L)</f>
        <v>0</v>
      </c>
      <c r="E3475" s="999"/>
      <c r="F3475" s="999"/>
      <c r="H3475" s="985"/>
      <c r="I3475" s="985"/>
      <c r="J3475" s="985"/>
      <c r="K3475" s="985"/>
      <c r="L3475" s="985"/>
      <c r="M3475" s="985"/>
      <c r="N3475" s="985"/>
      <c r="P3475" s="985"/>
      <c r="Q3475" s="985"/>
      <c r="R3475" s="985"/>
      <c r="S3475" s="985"/>
      <c r="T3475" s="985"/>
      <c r="U3475" s="985"/>
      <c r="V3475" s="985"/>
      <c r="W3475" s="985"/>
    </row>
    <row r="3476" ht="22.5" hidden="1" customHeight="1">
      <c r="B3476" s="992"/>
      <c r="C3476" s="992"/>
      <c r="D3476" s="1004">
        <f>sumif('الواردات'!H:H,A3476,'الواردات'!L:L)</f>
        <v>0</v>
      </c>
      <c r="E3476" s="999"/>
      <c r="F3476" s="999"/>
      <c r="H3476" s="985"/>
      <c r="I3476" s="985"/>
      <c r="J3476" s="985"/>
      <c r="K3476" s="985"/>
      <c r="L3476" s="985"/>
      <c r="M3476" s="985"/>
      <c r="N3476" s="985"/>
      <c r="P3476" s="985"/>
      <c r="Q3476" s="985"/>
      <c r="R3476" s="985"/>
      <c r="S3476" s="985"/>
      <c r="T3476" s="985"/>
      <c r="U3476" s="985"/>
      <c r="V3476" s="985"/>
      <c r="W3476" s="985"/>
    </row>
    <row r="3477" ht="22.5" hidden="1" customHeight="1">
      <c r="B3477" s="992"/>
      <c r="C3477" s="992"/>
      <c r="D3477" s="1004">
        <f>sumif('الواردات'!H:H,A3477,'الواردات'!L:L)</f>
        <v>0</v>
      </c>
      <c r="E3477" s="999"/>
      <c r="F3477" s="999"/>
      <c r="H3477" s="985"/>
      <c r="I3477" s="985"/>
      <c r="J3477" s="985"/>
      <c r="K3477" s="985"/>
      <c r="L3477" s="985"/>
      <c r="M3477" s="985"/>
      <c r="N3477" s="985"/>
      <c r="P3477" s="985"/>
      <c r="Q3477" s="985"/>
      <c r="R3477" s="985"/>
      <c r="S3477" s="985"/>
      <c r="T3477" s="985"/>
      <c r="U3477" s="985"/>
      <c r="V3477" s="985"/>
      <c r="W3477" s="985"/>
    </row>
    <row r="3478" ht="22.5" hidden="1" customHeight="1">
      <c r="B3478" s="992"/>
      <c r="C3478" s="992"/>
      <c r="D3478" s="1004">
        <f>sumif('الواردات'!H:H,A3478,'الواردات'!L:L)</f>
        <v>0</v>
      </c>
      <c r="E3478" s="999"/>
      <c r="F3478" s="999"/>
      <c r="H3478" s="985"/>
      <c r="I3478" s="985"/>
      <c r="J3478" s="985"/>
      <c r="K3478" s="985"/>
      <c r="L3478" s="985"/>
      <c r="M3478" s="985"/>
      <c r="N3478" s="985"/>
      <c r="P3478" s="985"/>
      <c r="Q3478" s="985"/>
      <c r="R3478" s="985"/>
      <c r="S3478" s="985"/>
      <c r="T3478" s="985"/>
      <c r="U3478" s="985"/>
      <c r="V3478" s="985"/>
      <c r="W3478" s="985"/>
    </row>
    <row r="3479" ht="22.5" hidden="1" customHeight="1">
      <c r="B3479" s="992"/>
      <c r="C3479" s="992"/>
      <c r="D3479" s="1004">
        <f>sumif('الواردات'!H:H,A3479,'الواردات'!L:L)</f>
        <v>0</v>
      </c>
      <c r="E3479" s="999"/>
      <c r="F3479" s="999"/>
      <c r="H3479" s="985"/>
      <c r="I3479" s="985"/>
      <c r="J3479" s="985"/>
      <c r="K3479" s="985"/>
      <c r="L3479" s="985"/>
      <c r="M3479" s="985"/>
      <c r="N3479" s="985"/>
      <c r="P3479" s="985"/>
      <c r="Q3479" s="985"/>
      <c r="R3479" s="985"/>
      <c r="S3479" s="985"/>
      <c r="T3479" s="985"/>
      <c r="U3479" s="985"/>
      <c r="V3479" s="985"/>
      <c r="W3479" s="985"/>
    </row>
    <row r="3480" ht="22.5" hidden="1" customHeight="1">
      <c r="B3480" s="992"/>
      <c r="C3480" s="992"/>
      <c r="D3480" s="1004">
        <f>sumif('الواردات'!H:H,A3480,'الواردات'!L:L)</f>
        <v>0</v>
      </c>
      <c r="E3480" s="999"/>
      <c r="F3480" s="999"/>
      <c r="H3480" s="985"/>
      <c r="I3480" s="985"/>
      <c r="J3480" s="985"/>
      <c r="K3480" s="985"/>
      <c r="L3480" s="985"/>
      <c r="M3480" s="985"/>
      <c r="N3480" s="985"/>
      <c r="P3480" s="985"/>
      <c r="Q3480" s="985"/>
      <c r="R3480" s="985"/>
      <c r="S3480" s="985"/>
      <c r="T3480" s="985"/>
      <c r="U3480" s="985"/>
      <c r="V3480" s="985"/>
      <c r="W3480" s="985"/>
    </row>
    <row r="3481" ht="22.5" hidden="1" customHeight="1">
      <c r="B3481" s="992"/>
      <c r="C3481" s="992"/>
      <c r="D3481" s="1004">
        <f>sumif('الواردات'!H:H,A3481,'الواردات'!L:L)</f>
        <v>0</v>
      </c>
      <c r="E3481" s="999"/>
      <c r="F3481" s="999"/>
      <c r="H3481" s="985"/>
      <c r="I3481" s="985"/>
      <c r="J3481" s="985"/>
      <c r="K3481" s="985"/>
      <c r="L3481" s="985"/>
      <c r="M3481" s="985"/>
      <c r="N3481" s="985"/>
      <c r="P3481" s="985"/>
      <c r="Q3481" s="985"/>
      <c r="R3481" s="985"/>
      <c r="S3481" s="985"/>
      <c r="T3481" s="985"/>
      <c r="U3481" s="985"/>
      <c r="V3481" s="985"/>
      <c r="W3481" s="985"/>
    </row>
    <row r="3482" ht="22.5" hidden="1" customHeight="1">
      <c r="B3482" s="992"/>
      <c r="C3482" s="992"/>
      <c r="D3482" s="1004">
        <f>sumif('الواردات'!H:H,A3482,'الواردات'!L:L)</f>
        <v>0</v>
      </c>
      <c r="E3482" s="999"/>
      <c r="F3482" s="999"/>
      <c r="H3482" s="985"/>
      <c r="I3482" s="985"/>
      <c r="J3482" s="985"/>
      <c r="K3482" s="985"/>
      <c r="L3482" s="985"/>
      <c r="M3482" s="985"/>
      <c r="N3482" s="985"/>
      <c r="P3482" s="985"/>
      <c r="Q3482" s="985"/>
      <c r="R3482" s="985"/>
      <c r="S3482" s="985"/>
      <c r="T3482" s="985"/>
      <c r="U3482" s="985"/>
      <c r="V3482" s="985"/>
      <c r="W3482" s="985"/>
    </row>
    <row r="3483" ht="22.5" hidden="1" customHeight="1">
      <c r="B3483" s="992"/>
      <c r="C3483" s="992"/>
      <c r="D3483" s="1004">
        <f>sumif('الواردات'!H:H,A3483,'الواردات'!L:L)</f>
        <v>0</v>
      </c>
      <c r="E3483" s="999"/>
      <c r="F3483" s="999"/>
      <c r="H3483" s="985"/>
      <c r="I3483" s="985"/>
      <c r="J3483" s="985"/>
      <c r="K3483" s="985"/>
      <c r="L3483" s="985"/>
      <c r="M3483" s="985"/>
      <c r="N3483" s="985"/>
      <c r="P3483" s="985"/>
      <c r="Q3483" s="985"/>
      <c r="R3483" s="985"/>
      <c r="S3483" s="985"/>
      <c r="T3483" s="985"/>
      <c r="U3483" s="985"/>
      <c r="V3483" s="985"/>
      <c r="W3483" s="985"/>
    </row>
    <row r="3484" ht="22.5" hidden="1" customHeight="1">
      <c r="B3484" s="992"/>
      <c r="C3484" s="992"/>
      <c r="D3484" s="1004">
        <f>sumif('الواردات'!H:H,A3484,'الواردات'!L:L)</f>
        <v>0</v>
      </c>
      <c r="E3484" s="999"/>
      <c r="F3484" s="999"/>
      <c r="H3484" s="985"/>
      <c r="I3484" s="985"/>
      <c r="J3484" s="985"/>
      <c r="K3484" s="985"/>
      <c r="L3484" s="985"/>
      <c r="M3484" s="985"/>
      <c r="N3484" s="985"/>
      <c r="P3484" s="985"/>
      <c r="Q3484" s="985"/>
      <c r="R3484" s="985"/>
      <c r="S3484" s="985"/>
      <c r="T3484" s="985"/>
      <c r="U3484" s="985"/>
      <c r="V3484" s="985"/>
      <c r="W3484" s="985"/>
    </row>
    <row r="3485" ht="22.5" hidden="1" customHeight="1">
      <c r="B3485" s="992"/>
      <c r="C3485" s="992"/>
      <c r="D3485" s="1004">
        <f>sumif('الواردات'!H:H,A3485,'الواردات'!L:L)</f>
        <v>0</v>
      </c>
      <c r="E3485" s="999"/>
      <c r="F3485" s="999"/>
      <c r="H3485" s="985"/>
      <c r="I3485" s="985"/>
      <c r="J3485" s="985"/>
      <c r="K3485" s="985"/>
      <c r="L3485" s="985"/>
      <c r="M3485" s="985"/>
      <c r="N3485" s="985"/>
      <c r="P3485" s="985"/>
      <c r="Q3485" s="985"/>
      <c r="R3485" s="985"/>
      <c r="S3485" s="985"/>
      <c r="T3485" s="985"/>
      <c r="U3485" s="985"/>
      <c r="V3485" s="985"/>
      <c r="W3485" s="985"/>
    </row>
    <row r="3486" ht="22.5" hidden="1" customHeight="1">
      <c r="B3486" s="992"/>
      <c r="C3486" s="992"/>
      <c r="D3486" s="1004">
        <f>sumif('الواردات'!H:H,A3486,'الواردات'!L:L)</f>
        <v>0</v>
      </c>
      <c r="E3486" s="999"/>
      <c r="F3486" s="999"/>
      <c r="H3486" s="985"/>
      <c r="I3486" s="985"/>
      <c r="J3486" s="985"/>
      <c r="K3486" s="985"/>
      <c r="L3486" s="985"/>
      <c r="M3486" s="985"/>
      <c r="N3486" s="985"/>
      <c r="P3486" s="985"/>
      <c r="Q3486" s="985"/>
      <c r="R3486" s="985"/>
      <c r="S3486" s="985"/>
      <c r="T3486" s="985"/>
      <c r="U3486" s="985"/>
      <c r="V3486" s="985"/>
      <c r="W3486" s="985"/>
    </row>
    <row r="3487" ht="22.5" hidden="1" customHeight="1">
      <c r="B3487" s="992"/>
      <c r="C3487" s="992"/>
      <c r="D3487" s="1004">
        <f>sumif('الواردات'!H:H,A3487,'الواردات'!L:L)</f>
        <v>0</v>
      </c>
      <c r="E3487" s="999"/>
      <c r="F3487" s="999"/>
      <c r="H3487" s="985"/>
      <c r="I3487" s="985"/>
      <c r="J3487" s="985"/>
      <c r="K3487" s="985"/>
      <c r="L3487" s="985"/>
      <c r="M3487" s="985"/>
      <c r="N3487" s="985"/>
      <c r="P3487" s="985"/>
      <c r="Q3487" s="985"/>
      <c r="R3487" s="985"/>
      <c r="S3487" s="985"/>
      <c r="T3487" s="985"/>
      <c r="U3487" s="985"/>
      <c r="V3487" s="985"/>
      <c r="W3487" s="985"/>
    </row>
    <row r="3488" ht="22.5" hidden="1" customHeight="1">
      <c r="B3488" s="992"/>
      <c r="C3488" s="992"/>
      <c r="D3488" s="1004">
        <f>sumif('الواردات'!H:H,A3488,'الواردات'!L:L)</f>
        <v>0</v>
      </c>
      <c r="E3488" s="999"/>
      <c r="F3488" s="999"/>
      <c r="H3488" s="985"/>
      <c r="I3488" s="985"/>
      <c r="J3488" s="985"/>
      <c r="K3488" s="985"/>
      <c r="L3488" s="985"/>
      <c r="M3488" s="985"/>
      <c r="N3488" s="985"/>
      <c r="P3488" s="985"/>
      <c r="Q3488" s="985"/>
      <c r="R3488" s="985"/>
      <c r="S3488" s="985"/>
      <c r="T3488" s="985"/>
      <c r="U3488" s="985"/>
      <c r="V3488" s="985"/>
      <c r="W3488" s="985"/>
    </row>
    <row r="3489" ht="22.5" hidden="1" customHeight="1">
      <c r="B3489" s="992"/>
      <c r="C3489" s="992"/>
      <c r="D3489" s="1004">
        <f>sumif('الواردات'!H:H,A3489,'الواردات'!L:L)</f>
        <v>0</v>
      </c>
      <c r="E3489" s="999"/>
      <c r="F3489" s="999"/>
      <c r="H3489" s="985"/>
      <c r="I3489" s="985"/>
      <c r="J3489" s="985"/>
      <c r="K3489" s="985"/>
      <c r="L3489" s="985"/>
      <c r="M3489" s="985"/>
      <c r="N3489" s="985"/>
      <c r="P3489" s="985"/>
      <c r="Q3489" s="985"/>
      <c r="R3489" s="985"/>
      <c r="S3489" s="985"/>
      <c r="T3489" s="985"/>
      <c r="U3489" s="985"/>
      <c r="V3489" s="985"/>
      <c r="W3489" s="985"/>
    </row>
    <row r="3490" ht="22.5" hidden="1" customHeight="1">
      <c r="B3490" s="992"/>
      <c r="C3490" s="992"/>
      <c r="D3490" s="1004">
        <f>sumif('الواردات'!H:H,A3490,'الواردات'!L:L)</f>
        <v>0</v>
      </c>
      <c r="E3490" s="999"/>
      <c r="F3490" s="999"/>
      <c r="H3490" s="985"/>
      <c r="I3490" s="985"/>
      <c r="J3490" s="985"/>
      <c r="K3490" s="985"/>
      <c r="L3490" s="985"/>
      <c r="M3490" s="985"/>
      <c r="N3490" s="985"/>
      <c r="P3490" s="985"/>
      <c r="Q3490" s="985"/>
      <c r="R3490" s="985"/>
      <c r="S3490" s="985"/>
      <c r="T3490" s="985"/>
      <c r="U3490" s="985"/>
      <c r="V3490" s="985"/>
      <c r="W3490" s="985"/>
    </row>
    <row r="3491" ht="22.5" hidden="1" customHeight="1">
      <c r="B3491" s="992"/>
      <c r="C3491" s="992"/>
      <c r="D3491" s="1004">
        <f>sumif('الواردات'!H:H,A3491,'الواردات'!L:L)</f>
        <v>0</v>
      </c>
      <c r="E3491" s="999"/>
      <c r="F3491" s="999"/>
      <c r="H3491" s="985"/>
      <c r="I3491" s="985"/>
      <c r="J3491" s="985"/>
      <c r="K3491" s="985"/>
      <c r="L3491" s="985"/>
      <c r="M3491" s="985"/>
      <c r="N3491" s="985"/>
      <c r="P3491" s="985"/>
      <c r="Q3491" s="985"/>
      <c r="R3491" s="985"/>
      <c r="S3491" s="985"/>
      <c r="T3491" s="985"/>
      <c r="U3491" s="985"/>
      <c r="V3491" s="985"/>
      <c r="W3491" s="985"/>
    </row>
    <row r="3492" ht="22.5" hidden="1" customHeight="1">
      <c r="B3492" s="992"/>
      <c r="C3492" s="992"/>
      <c r="D3492" s="1004">
        <f>sumif('الواردات'!H:H,A3492,'الواردات'!L:L)</f>
        <v>0</v>
      </c>
      <c r="E3492" s="999"/>
      <c r="F3492" s="999"/>
      <c r="H3492" s="985"/>
      <c r="I3492" s="985"/>
      <c r="J3492" s="985"/>
      <c r="K3492" s="985"/>
      <c r="L3492" s="985"/>
      <c r="M3492" s="985"/>
      <c r="N3492" s="985"/>
      <c r="P3492" s="985"/>
      <c r="Q3492" s="985"/>
      <c r="R3492" s="985"/>
      <c r="S3492" s="985"/>
      <c r="T3492" s="985"/>
      <c r="U3492" s="985"/>
      <c r="V3492" s="985"/>
      <c r="W3492" s="985"/>
    </row>
    <row r="3493" ht="22.5" hidden="1" customHeight="1">
      <c r="B3493" s="992"/>
      <c r="C3493" s="992"/>
      <c r="D3493" s="1004">
        <f>sumif('الواردات'!H:H,A3493,'الواردات'!L:L)</f>
        <v>0</v>
      </c>
      <c r="E3493" s="999"/>
      <c r="F3493" s="999"/>
      <c r="H3493" s="985"/>
      <c r="I3493" s="985"/>
      <c r="J3493" s="985"/>
      <c r="K3493" s="985"/>
      <c r="L3493" s="985"/>
      <c r="M3493" s="985"/>
      <c r="N3493" s="985"/>
      <c r="P3493" s="985"/>
      <c r="Q3493" s="985"/>
      <c r="R3493" s="985"/>
      <c r="S3493" s="985"/>
      <c r="T3493" s="985"/>
      <c r="U3493" s="985"/>
      <c r="V3493" s="985"/>
      <c r="W3493" s="985"/>
    </row>
    <row r="3494" ht="22.5" hidden="1" customHeight="1">
      <c r="B3494" s="992"/>
      <c r="C3494" s="992"/>
      <c r="D3494" s="1004">
        <f>sumif('الواردات'!H:H,A3494,'الواردات'!L:L)</f>
        <v>0</v>
      </c>
      <c r="E3494" s="999"/>
      <c r="F3494" s="999"/>
      <c r="H3494" s="985"/>
      <c r="I3494" s="985"/>
      <c r="J3494" s="985"/>
      <c r="K3494" s="985"/>
      <c r="L3494" s="985"/>
      <c r="M3494" s="985"/>
      <c r="N3494" s="985"/>
      <c r="P3494" s="985"/>
      <c r="Q3494" s="985"/>
      <c r="R3494" s="985"/>
      <c r="S3494" s="985"/>
      <c r="T3494" s="985"/>
      <c r="U3494" s="985"/>
      <c r="V3494" s="985"/>
      <c r="W3494" s="985"/>
    </row>
    <row r="3495" ht="22.5" hidden="1" customHeight="1">
      <c r="B3495" s="992"/>
      <c r="C3495" s="992"/>
      <c r="D3495" s="1004">
        <f>sumif('الواردات'!H:H,A3495,'الواردات'!L:L)</f>
        <v>0</v>
      </c>
      <c r="E3495" s="999"/>
      <c r="F3495" s="999"/>
      <c r="H3495" s="985"/>
      <c r="I3495" s="985"/>
      <c r="J3495" s="985"/>
      <c r="K3495" s="985"/>
      <c r="L3495" s="985"/>
      <c r="M3495" s="985"/>
      <c r="N3495" s="985"/>
      <c r="P3495" s="985"/>
      <c r="Q3495" s="985"/>
      <c r="R3495" s="985"/>
      <c r="S3495" s="985"/>
      <c r="T3495" s="985"/>
      <c r="U3495" s="985"/>
      <c r="V3495" s="985"/>
      <c r="W3495" s="985"/>
    </row>
    <row r="3496" ht="22.5" hidden="1" customHeight="1">
      <c r="B3496" s="992"/>
      <c r="C3496" s="992"/>
      <c r="D3496" s="1004">
        <f>sumif('الواردات'!H:H,A3496,'الواردات'!L:L)</f>
        <v>0</v>
      </c>
      <c r="E3496" s="999"/>
      <c r="F3496" s="999"/>
      <c r="H3496" s="985"/>
      <c r="I3496" s="985"/>
      <c r="J3496" s="985"/>
      <c r="K3496" s="985"/>
      <c r="L3496" s="985"/>
      <c r="M3496" s="985"/>
      <c r="N3496" s="985"/>
      <c r="P3496" s="985"/>
      <c r="Q3496" s="985"/>
      <c r="R3496" s="985"/>
      <c r="S3496" s="985"/>
      <c r="T3496" s="985"/>
      <c r="U3496" s="985"/>
      <c r="V3496" s="985"/>
      <c r="W3496" s="985"/>
    </row>
    <row r="3497" ht="22.5" hidden="1" customHeight="1">
      <c r="B3497" s="992"/>
      <c r="C3497" s="992"/>
      <c r="D3497" s="1004">
        <f>sumif('الواردات'!H:H,A3497,'الواردات'!L:L)</f>
        <v>0</v>
      </c>
      <c r="E3497" s="999"/>
      <c r="F3497" s="999"/>
      <c r="H3497" s="985"/>
      <c r="I3497" s="985"/>
      <c r="J3497" s="985"/>
      <c r="K3497" s="985"/>
      <c r="L3497" s="985"/>
      <c r="M3497" s="985"/>
      <c r="N3497" s="985"/>
      <c r="P3497" s="985"/>
      <c r="Q3497" s="985"/>
      <c r="R3497" s="985"/>
      <c r="S3497" s="985"/>
      <c r="T3497" s="985"/>
      <c r="U3497" s="985"/>
      <c r="V3497" s="985"/>
      <c r="W3497" s="985"/>
    </row>
    <row r="3498" ht="22.5" hidden="1" customHeight="1">
      <c r="B3498" s="992"/>
      <c r="C3498" s="992"/>
      <c r="D3498" s="1004">
        <f>sumif('الواردات'!H:H,A3498,'الواردات'!L:L)</f>
        <v>0</v>
      </c>
      <c r="E3498" s="999"/>
      <c r="F3498" s="999"/>
      <c r="H3498" s="985"/>
      <c r="I3498" s="985"/>
      <c r="J3498" s="985"/>
      <c r="K3498" s="985"/>
      <c r="L3498" s="985"/>
      <c r="M3498" s="985"/>
      <c r="N3498" s="985"/>
      <c r="P3498" s="985"/>
      <c r="Q3498" s="985"/>
      <c r="R3498" s="985"/>
      <c r="S3498" s="985"/>
      <c r="T3498" s="985"/>
      <c r="U3498" s="985"/>
      <c r="V3498" s="985"/>
      <c r="W3498" s="985"/>
    </row>
    <row r="3499" ht="22.5" hidden="1" customHeight="1">
      <c r="B3499" s="992"/>
      <c r="C3499" s="992"/>
      <c r="D3499" s="1004">
        <f>sumif('الواردات'!H:H,A3499,'الواردات'!L:L)</f>
        <v>0</v>
      </c>
      <c r="E3499" s="999"/>
      <c r="F3499" s="999"/>
      <c r="H3499" s="985"/>
      <c r="I3499" s="985"/>
      <c r="J3499" s="985"/>
      <c r="K3499" s="985"/>
      <c r="L3499" s="985"/>
      <c r="M3499" s="985"/>
      <c r="N3499" s="985"/>
      <c r="P3499" s="985"/>
      <c r="Q3499" s="985"/>
      <c r="R3499" s="985"/>
      <c r="S3499" s="985"/>
      <c r="T3499" s="985"/>
      <c r="U3499" s="985"/>
      <c r="V3499" s="985"/>
      <c r="W3499" s="985"/>
    </row>
    <row r="3500" ht="22.5" hidden="1" customHeight="1">
      <c r="B3500" s="992"/>
      <c r="C3500" s="992"/>
      <c r="D3500" s="1004">
        <f>sumif('الواردات'!H:H,A3500,'الواردات'!L:L)</f>
        <v>0</v>
      </c>
      <c r="E3500" s="999"/>
      <c r="F3500" s="999"/>
      <c r="H3500" s="985"/>
      <c r="I3500" s="985"/>
      <c r="J3500" s="985"/>
      <c r="K3500" s="985"/>
      <c r="L3500" s="985"/>
      <c r="M3500" s="985"/>
      <c r="N3500" s="985"/>
      <c r="P3500" s="985"/>
      <c r="Q3500" s="985"/>
      <c r="R3500" s="985"/>
      <c r="S3500" s="985"/>
      <c r="T3500" s="985"/>
      <c r="U3500" s="985"/>
      <c r="V3500" s="985"/>
      <c r="W3500" s="985"/>
    </row>
    <row r="3501" ht="22.5" hidden="1" customHeight="1">
      <c r="B3501" s="992"/>
      <c r="C3501" s="992"/>
      <c r="D3501" s="1004">
        <f>sumif('الواردات'!H:H,A3501,'الواردات'!L:L)</f>
        <v>0</v>
      </c>
      <c r="E3501" s="999"/>
      <c r="F3501" s="999"/>
      <c r="H3501" s="985"/>
      <c r="I3501" s="985"/>
      <c r="J3501" s="985"/>
      <c r="K3501" s="985"/>
      <c r="L3501" s="985"/>
      <c r="M3501" s="985"/>
      <c r="N3501" s="985"/>
      <c r="P3501" s="985"/>
      <c r="Q3501" s="985"/>
      <c r="R3501" s="985"/>
      <c r="S3501" s="985"/>
      <c r="T3501" s="985"/>
      <c r="U3501" s="985"/>
      <c r="V3501" s="985"/>
      <c r="W3501" s="985"/>
    </row>
    <row r="3502" ht="22.5" hidden="1" customHeight="1">
      <c r="B3502" s="992"/>
      <c r="C3502" s="992"/>
      <c r="D3502" s="1004">
        <f>sumif('الواردات'!H:H,A3502,'الواردات'!L:L)</f>
        <v>0</v>
      </c>
      <c r="E3502" s="999"/>
      <c r="F3502" s="999"/>
      <c r="H3502" s="985"/>
      <c r="I3502" s="985"/>
      <c r="J3502" s="985"/>
      <c r="K3502" s="985"/>
      <c r="L3502" s="985"/>
      <c r="M3502" s="985"/>
      <c r="N3502" s="985"/>
      <c r="P3502" s="985"/>
      <c r="Q3502" s="985"/>
      <c r="R3502" s="985"/>
      <c r="S3502" s="985"/>
      <c r="T3502" s="985"/>
      <c r="U3502" s="985"/>
      <c r="V3502" s="985"/>
      <c r="W3502" s="985"/>
    </row>
    <row r="3503" ht="22.5" customHeight="1">
      <c r="B3503" s="992"/>
      <c r="C3503" s="992"/>
      <c r="D3503" s="1004">
        <f>sumif('الواردات'!H:H,A3503,'الواردات'!L:L)</f>
        <v>0</v>
      </c>
      <c r="E3503" s="999"/>
      <c r="F3503" s="999"/>
      <c r="H3503" s="985"/>
      <c r="I3503" s="985"/>
      <c r="J3503" s="985"/>
      <c r="K3503" s="985"/>
      <c r="L3503" s="985"/>
      <c r="M3503" s="985"/>
      <c r="N3503" s="985"/>
      <c r="P3503" s="985"/>
      <c r="Q3503" s="985"/>
      <c r="R3503" s="985"/>
      <c r="S3503" s="985"/>
      <c r="T3503" s="985"/>
      <c r="U3503" s="985"/>
      <c r="V3503" s="985"/>
      <c r="W3503" s="985"/>
    </row>
    <row r="3504" ht="22.5" hidden="1" customHeight="1">
      <c r="B3504" s="992"/>
      <c r="C3504" s="992"/>
      <c r="D3504" s="1004">
        <f>sumif('الواردات'!H:H,A3504,'الواردات'!L:L)</f>
        <v>0</v>
      </c>
      <c r="E3504" s="999"/>
      <c r="F3504" s="999"/>
      <c r="H3504" s="985"/>
      <c r="I3504" s="985"/>
      <c r="J3504" s="985"/>
      <c r="K3504" s="985"/>
      <c r="L3504" s="985"/>
      <c r="M3504" s="985"/>
      <c r="N3504" s="985"/>
      <c r="P3504" s="985"/>
      <c r="Q3504" s="985"/>
      <c r="R3504" s="985"/>
      <c r="S3504" s="985"/>
      <c r="T3504" s="985"/>
      <c r="U3504" s="985"/>
      <c r="V3504" s="985"/>
      <c r="W3504" s="985"/>
    </row>
    <row r="3505" ht="22.5" customHeight="1">
      <c r="B3505" s="992"/>
      <c r="C3505" s="992"/>
      <c r="D3505" s="1004">
        <f>sumif('الواردات'!H:H,A3505,'الواردات'!L:L)</f>
        <v>0</v>
      </c>
      <c r="E3505" s="999"/>
      <c r="F3505" s="999"/>
      <c r="H3505" s="985"/>
      <c r="I3505" s="985"/>
      <c r="J3505" s="985"/>
      <c r="K3505" s="985"/>
      <c r="L3505" s="985"/>
      <c r="M3505" s="985"/>
      <c r="N3505" s="985"/>
      <c r="P3505" s="985"/>
      <c r="Q3505" s="985"/>
      <c r="R3505" s="985"/>
      <c r="S3505" s="985"/>
      <c r="T3505" s="985"/>
      <c r="U3505" s="985"/>
      <c r="V3505" s="985"/>
      <c r="W3505" s="985"/>
    </row>
    <row r="3506" ht="22.5" customHeight="1">
      <c r="B3506" s="992"/>
      <c r="C3506" s="992"/>
      <c r="D3506" s="1004">
        <f>sumif('الواردات'!H:H,A3506,'الواردات'!L:L)</f>
        <v>0</v>
      </c>
      <c r="E3506" s="999"/>
      <c r="F3506" s="999"/>
      <c r="H3506" s="985"/>
      <c r="I3506" s="985"/>
      <c r="J3506" s="985"/>
      <c r="K3506" s="985"/>
      <c r="L3506" s="985"/>
      <c r="M3506" s="985"/>
      <c r="N3506" s="985"/>
      <c r="P3506" s="985"/>
      <c r="Q3506" s="985"/>
      <c r="R3506" s="985"/>
      <c r="S3506" s="985"/>
      <c r="T3506" s="985"/>
      <c r="U3506" s="985"/>
      <c r="V3506" s="985"/>
      <c r="W3506" s="985"/>
    </row>
    <row r="3507" ht="22.5" customHeight="1">
      <c r="B3507" s="992"/>
      <c r="C3507" s="992"/>
      <c r="D3507" s="1004">
        <f>sumif('الواردات'!H:H,A3507,'الواردات'!L:L)</f>
        <v>0</v>
      </c>
      <c r="E3507" s="999"/>
      <c r="F3507" s="999"/>
      <c r="H3507" s="985"/>
      <c r="I3507" s="985"/>
      <c r="J3507" s="985"/>
      <c r="K3507" s="985"/>
      <c r="L3507" s="985"/>
      <c r="M3507" s="985"/>
      <c r="N3507" s="985"/>
      <c r="P3507" s="985"/>
      <c r="Q3507" s="985"/>
      <c r="R3507" s="985"/>
      <c r="S3507" s="985"/>
      <c r="T3507" s="985"/>
      <c r="U3507" s="985"/>
      <c r="V3507" s="985"/>
      <c r="W3507" s="985"/>
    </row>
    <row r="3508" ht="22.5" customHeight="1">
      <c r="B3508" s="992"/>
      <c r="C3508" s="992"/>
      <c r="D3508" s="1004">
        <f>sumif('الواردات'!H:H,A3508,'الواردات'!L:L)</f>
        <v>0</v>
      </c>
      <c r="E3508" s="999"/>
      <c r="F3508" s="999"/>
      <c r="H3508" s="985"/>
      <c r="I3508" s="985"/>
      <c r="J3508" s="985"/>
      <c r="K3508" s="985"/>
      <c r="L3508" s="985"/>
      <c r="M3508" s="985"/>
      <c r="N3508" s="985"/>
      <c r="P3508" s="985"/>
      <c r="Q3508" s="985"/>
      <c r="R3508" s="985"/>
      <c r="S3508" s="985"/>
      <c r="T3508" s="985"/>
      <c r="U3508" s="985"/>
      <c r="V3508" s="985"/>
      <c r="W3508" s="985"/>
    </row>
    <row r="3509" ht="22.5" customHeight="1">
      <c r="B3509" s="992"/>
      <c r="C3509" s="992"/>
      <c r="D3509" s="1004">
        <f>sumif('الواردات'!H:H,A3509,'الواردات'!L:L)</f>
        <v>0</v>
      </c>
      <c r="E3509" s="999"/>
      <c r="F3509" s="999"/>
      <c r="H3509" s="985"/>
      <c r="I3509" s="985"/>
      <c r="J3509" s="985"/>
      <c r="K3509" s="985"/>
      <c r="L3509" s="985"/>
      <c r="M3509" s="985"/>
      <c r="N3509" s="985"/>
      <c r="P3509" s="985"/>
      <c r="Q3509" s="985"/>
      <c r="R3509" s="985"/>
      <c r="S3509" s="985"/>
      <c r="T3509" s="985"/>
      <c r="U3509" s="985"/>
      <c r="V3509" s="985"/>
      <c r="W3509" s="985"/>
    </row>
    <row r="3510" ht="22.5" customHeight="1">
      <c r="B3510" s="992"/>
      <c r="C3510" s="992"/>
      <c r="D3510" s="1004">
        <f>sumif('الواردات'!H:H,A3510,'الواردات'!L:L)</f>
        <v>0</v>
      </c>
      <c r="E3510" s="999"/>
      <c r="F3510" s="999"/>
      <c r="H3510" s="985"/>
      <c r="I3510" s="985"/>
      <c r="J3510" s="985"/>
      <c r="K3510" s="985"/>
      <c r="L3510" s="985"/>
      <c r="M3510" s="985"/>
      <c r="N3510" s="985"/>
      <c r="P3510" s="985"/>
      <c r="Q3510" s="985"/>
      <c r="R3510" s="985"/>
      <c r="S3510" s="985"/>
      <c r="T3510" s="985"/>
      <c r="U3510" s="985"/>
      <c r="V3510" s="985"/>
      <c r="W3510" s="985"/>
    </row>
    <row r="3511" ht="22.5" customHeight="1">
      <c r="B3511" s="992"/>
      <c r="C3511" s="992"/>
      <c r="D3511" s="1004">
        <f>sumif('الواردات'!H:H,A3511,'الواردات'!L:L)</f>
        <v>0</v>
      </c>
      <c r="E3511" s="999"/>
      <c r="F3511" s="999"/>
      <c r="H3511" s="985"/>
      <c r="I3511" s="985"/>
      <c r="J3511" s="985"/>
      <c r="K3511" s="985"/>
      <c r="L3511" s="985"/>
      <c r="M3511" s="985"/>
      <c r="N3511" s="985"/>
      <c r="P3511" s="985"/>
      <c r="Q3511" s="985"/>
      <c r="R3511" s="985"/>
      <c r="S3511" s="985"/>
      <c r="T3511" s="985"/>
      <c r="U3511" s="985"/>
      <c r="V3511" s="985"/>
      <c r="W3511" s="985"/>
    </row>
    <row r="3512" ht="22.5" customHeight="1">
      <c r="B3512" s="992"/>
      <c r="C3512" s="992"/>
      <c r="D3512" s="1004">
        <f>sumif('الواردات'!H:H,A3512,'الواردات'!L:L)</f>
        <v>0</v>
      </c>
      <c r="E3512" s="999"/>
      <c r="F3512" s="999"/>
      <c r="H3512" s="985"/>
      <c r="I3512" s="985"/>
      <c r="J3512" s="985"/>
      <c r="K3512" s="985"/>
      <c r="L3512" s="985"/>
      <c r="M3512" s="985"/>
      <c r="N3512" s="985"/>
      <c r="P3512" s="985"/>
      <c r="Q3512" s="985"/>
      <c r="R3512" s="985"/>
      <c r="S3512" s="985"/>
      <c r="T3512" s="985"/>
      <c r="U3512" s="985"/>
      <c r="V3512" s="985"/>
      <c r="W3512" s="985"/>
    </row>
    <row r="3513" ht="22.5" customHeight="1">
      <c r="B3513" s="992"/>
      <c r="C3513" s="992"/>
      <c r="D3513" s="1004">
        <f>sumif('الواردات'!H:H,A3513,'الواردات'!L:L)</f>
        <v>0</v>
      </c>
      <c r="E3513" s="999"/>
      <c r="F3513" s="999"/>
      <c r="H3513" s="985"/>
      <c r="I3513" s="985"/>
      <c r="J3513" s="985"/>
      <c r="K3513" s="985"/>
      <c r="L3513" s="985"/>
      <c r="M3513" s="985"/>
      <c r="N3513" s="985"/>
      <c r="P3513" s="985"/>
      <c r="Q3513" s="985"/>
      <c r="R3513" s="985"/>
      <c r="S3513" s="985"/>
      <c r="T3513" s="985"/>
      <c r="U3513" s="985"/>
      <c r="V3513" s="985"/>
      <c r="W3513" s="985"/>
    </row>
    <row r="3514" ht="22.5" hidden="1" customHeight="1">
      <c r="B3514" s="992"/>
      <c r="C3514" s="992"/>
      <c r="D3514" s="1004">
        <f>sumif('الواردات'!H:H,A3514,'الواردات'!L:L)</f>
        <v>0</v>
      </c>
      <c r="E3514" s="999"/>
      <c r="F3514" s="999"/>
      <c r="H3514" s="985"/>
      <c r="I3514" s="985"/>
      <c r="J3514" s="985"/>
      <c r="K3514" s="985"/>
      <c r="L3514" s="985"/>
      <c r="M3514" s="985"/>
      <c r="N3514" s="985"/>
      <c r="P3514" s="985"/>
      <c r="Q3514" s="985"/>
      <c r="R3514" s="985"/>
      <c r="S3514" s="985"/>
      <c r="T3514" s="985"/>
      <c r="U3514" s="985"/>
      <c r="V3514" s="985"/>
      <c r="W3514" s="985"/>
    </row>
    <row r="3515" ht="22.5" customHeight="1">
      <c r="B3515" s="992"/>
      <c r="C3515" s="992"/>
      <c r="D3515" s="1004">
        <f>sumif('الواردات'!H:H,A3515,'الواردات'!L:L)</f>
        <v>0</v>
      </c>
      <c r="E3515" s="999"/>
      <c r="F3515" s="999"/>
      <c r="H3515" s="985"/>
      <c r="I3515" s="985"/>
      <c r="J3515" s="985"/>
      <c r="K3515" s="985"/>
      <c r="L3515" s="985"/>
      <c r="M3515" s="985"/>
      <c r="N3515" s="985"/>
      <c r="P3515" s="985"/>
      <c r="Q3515" s="985"/>
      <c r="R3515" s="985"/>
      <c r="S3515" s="985"/>
      <c r="T3515" s="985"/>
      <c r="U3515" s="985"/>
      <c r="V3515" s="985"/>
      <c r="W3515" s="985"/>
    </row>
    <row r="3516" ht="22.5" customHeight="1">
      <c r="B3516" s="992"/>
      <c r="C3516" s="992"/>
      <c r="D3516" s="1004">
        <f>sumif('الواردات'!H:H,A3516,'الواردات'!L:L)</f>
        <v>0</v>
      </c>
      <c r="E3516" s="999"/>
      <c r="F3516" s="999"/>
      <c r="H3516" s="985"/>
      <c r="I3516" s="985"/>
      <c r="J3516" s="985"/>
      <c r="K3516" s="985"/>
      <c r="L3516" s="985"/>
      <c r="M3516" s="985"/>
      <c r="N3516" s="985"/>
      <c r="P3516" s="985"/>
      <c r="Q3516" s="985"/>
      <c r="R3516" s="985"/>
      <c r="S3516" s="985"/>
      <c r="T3516" s="985"/>
      <c r="U3516" s="985"/>
      <c r="V3516" s="985"/>
      <c r="W3516" s="985"/>
    </row>
    <row r="3517" ht="22.5" customHeight="1">
      <c r="B3517" s="992"/>
      <c r="C3517" s="992"/>
      <c r="D3517" s="1004">
        <f>sumif('الواردات'!H:H,A3517,'الواردات'!L:L)</f>
        <v>0</v>
      </c>
      <c r="E3517" s="999"/>
      <c r="F3517" s="999"/>
      <c r="H3517" s="985"/>
      <c r="I3517" s="985"/>
      <c r="J3517" s="985"/>
      <c r="K3517" s="985"/>
      <c r="L3517" s="985"/>
      <c r="M3517" s="985"/>
      <c r="N3517" s="985"/>
      <c r="P3517" s="985"/>
      <c r="Q3517" s="985"/>
      <c r="R3517" s="985"/>
      <c r="S3517" s="985"/>
      <c r="T3517" s="985"/>
      <c r="U3517" s="985"/>
      <c r="V3517" s="985"/>
      <c r="W3517" s="985"/>
    </row>
    <row r="3518" ht="22.5" customHeight="1">
      <c r="B3518" s="992"/>
      <c r="C3518" s="992"/>
      <c r="D3518" s="1004">
        <f>sumif('الواردات'!H:H,A3518,'الواردات'!L:L)</f>
        <v>0</v>
      </c>
      <c r="E3518" s="999"/>
      <c r="F3518" s="999"/>
      <c r="H3518" s="985"/>
      <c r="I3518" s="985"/>
      <c r="J3518" s="985"/>
      <c r="K3518" s="985"/>
      <c r="L3518" s="985"/>
      <c r="M3518" s="985"/>
      <c r="N3518" s="985"/>
      <c r="P3518" s="985"/>
      <c r="Q3518" s="985"/>
      <c r="R3518" s="985"/>
      <c r="S3518" s="985"/>
      <c r="T3518" s="985"/>
      <c r="U3518" s="985"/>
      <c r="V3518" s="985"/>
      <c r="W3518" s="985"/>
    </row>
    <row r="3519" ht="22.5" hidden="1" customHeight="1">
      <c r="B3519" s="992"/>
      <c r="C3519" s="992"/>
      <c r="D3519" s="1004">
        <f>sumif('الواردات'!H:H,A3519,'الواردات'!L:L)</f>
        <v>0</v>
      </c>
      <c r="E3519" s="999"/>
      <c r="F3519" s="999"/>
      <c r="H3519" s="985"/>
      <c r="I3519" s="985"/>
      <c r="J3519" s="985"/>
      <c r="K3519" s="985"/>
      <c r="L3519" s="985"/>
      <c r="M3519" s="985"/>
      <c r="N3519" s="985"/>
      <c r="P3519" s="985"/>
      <c r="Q3519" s="985"/>
      <c r="R3519" s="985"/>
      <c r="S3519" s="985"/>
      <c r="T3519" s="985"/>
      <c r="U3519" s="985"/>
      <c r="V3519" s="985"/>
      <c r="W3519" s="985"/>
    </row>
    <row r="3520" ht="22.5" customHeight="1">
      <c r="B3520" s="992"/>
      <c r="C3520" s="992"/>
      <c r="D3520" s="1004">
        <f>sumif('الواردات'!H:H,A3520,'الواردات'!L:L)</f>
        <v>0</v>
      </c>
      <c r="E3520" s="999"/>
      <c r="F3520" s="999"/>
      <c r="H3520" s="985"/>
      <c r="I3520" s="985"/>
      <c r="J3520" s="985"/>
      <c r="K3520" s="985"/>
      <c r="L3520" s="985"/>
      <c r="M3520" s="985"/>
      <c r="N3520" s="985"/>
      <c r="P3520" s="985"/>
      <c r="Q3520" s="985"/>
      <c r="R3520" s="985"/>
      <c r="S3520" s="985"/>
      <c r="T3520" s="985"/>
      <c r="U3520" s="985"/>
      <c r="V3520" s="985"/>
      <c r="W3520" s="985"/>
    </row>
    <row r="3521" ht="22.5" customHeight="1">
      <c r="B3521" s="992"/>
      <c r="C3521" s="992"/>
      <c r="D3521" s="1004">
        <f>sumif('الواردات'!H:H,A3521,'الواردات'!L:L)</f>
        <v>0</v>
      </c>
      <c r="E3521" s="999"/>
      <c r="F3521" s="999"/>
      <c r="H3521" s="985"/>
      <c r="I3521" s="985"/>
      <c r="J3521" s="985"/>
      <c r="K3521" s="985"/>
      <c r="L3521" s="985"/>
      <c r="M3521" s="985"/>
      <c r="N3521" s="985"/>
      <c r="P3521" s="985"/>
      <c r="Q3521" s="985"/>
      <c r="R3521" s="985"/>
      <c r="S3521" s="985"/>
      <c r="T3521" s="985"/>
      <c r="U3521" s="985"/>
      <c r="V3521" s="985"/>
      <c r="W3521" s="985"/>
    </row>
    <row r="3522" ht="22.5" customHeight="1">
      <c r="B3522" s="992"/>
      <c r="C3522" s="992"/>
      <c r="D3522" s="1004">
        <f>sumif('الواردات'!H:H,A3522,'الواردات'!L:L)</f>
        <v>0</v>
      </c>
      <c r="E3522" s="999"/>
      <c r="F3522" s="999"/>
      <c r="H3522" s="985"/>
      <c r="I3522" s="985"/>
      <c r="J3522" s="985"/>
      <c r="K3522" s="985"/>
      <c r="L3522" s="985"/>
      <c r="M3522" s="985"/>
      <c r="N3522" s="985"/>
      <c r="P3522" s="985"/>
      <c r="Q3522" s="985"/>
      <c r="R3522" s="985"/>
      <c r="S3522" s="985"/>
      <c r="T3522" s="985"/>
      <c r="U3522" s="985"/>
      <c r="V3522" s="985"/>
      <c r="W3522" s="985"/>
    </row>
    <row r="3523" ht="22.5" customHeight="1">
      <c r="B3523" s="992"/>
      <c r="C3523" s="992"/>
      <c r="D3523" s="1004">
        <f>sumif('الواردات'!H:H,A3523,'الواردات'!L:L)</f>
        <v>0</v>
      </c>
      <c r="E3523" s="999"/>
      <c r="F3523" s="999"/>
      <c r="H3523" s="985"/>
      <c r="I3523" s="985"/>
      <c r="J3523" s="985"/>
      <c r="K3523" s="985"/>
      <c r="L3523" s="985"/>
      <c r="M3523" s="985"/>
      <c r="N3523" s="985"/>
      <c r="P3523" s="985"/>
      <c r="Q3523" s="985"/>
      <c r="R3523" s="985"/>
      <c r="S3523" s="985"/>
      <c r="T3523" s="985"/>
      <c r="U3523" s="985"/>
      <c r="V3523" s="985"/>
      <c r="W3523" s="985"/>
    </row>
    <row r="3524" ht="22.5" hidden="1" customHeight="1">
      <c r="B3524" s="992"/>
      <c r="C3524" s="992"/>
      <c r="D3524" s="1004">
        <f>sumif('الواردات'!H:H,A3524,'الواردات'!L:L)</f>
        <v>0</v>
      </c>
      <c r="E3524" s="999"/>
      <c r="F3524" s="999"/>
      <c r="H3524" s="985"/>
      <c r="I3524" s="985"/>
      <c r="J3524" s="985"/>
      <c r="K3524" s="985"/>
      <c r="L3524" s="985"/>
      <c r="M3524" s="985"/>
      <c r="N3524" s="985"/>
      <c r="P3524" s="985"/>
      <c r="Q3524" s="985"/>
      <c r="R3524" s="985"/>
      <c r="S3524" s="985"/>
      <c r="T3524" s="985"/>
      <c r="U3524" s="985"/>
      <c r="V3524" s="985"/>
      <c r="W3524" s="985"/>
    </row>
    <row r="3525" ht="22.5" customHeight="1">
      <c r="B3525" s="992"/>
      <c r="C3525" s="992"/>
      <c r="D3525" s="1004">
        <f>sumif('الواردات'!H:H,A3525,'الواردات'!L:L)</f>
        <v>0</v>
      </c>
      <c r="E3525" s="999"/>
      <c r="F3525" s="999"/>
      <c r="H3525" s="985"/>
      <c r="I3525" s="985"/>
      <c r="J3525" s="985"/>
      <c r="K3525" s="985"/>
      <c r="L3525" s="985"/>
      <c r="M3525" s="985"/>
      <c r="N3525" s="985"/>
      <c r="P3525" s="985"/>
      <c r="Q3525" s="985"/>
      <c r="R3525" s="985"/>
      <c r="S3525" s="985"/>
      <c r="T3525" s="985"/>
      <c r="U3525" s="985"/>
      <c r="V3525" s="985"/>
      <c r="W3525" s="985"/>
    </row>
    <row r="3526" ht="22.5" customHeight="1">
      <c r="B3526" s="992"/>
      <c r="C3526" s="992"/>
      <c r="D3526" s="1004">
        <f>sumif('الواردات'!H:H,A3526,'الواردات'!L:L)</f>
        <v>0</v>
      </c>
      <c r="E3526" s="999"/>
      <c r="F3526" s="999"/>
      <c r="H3526" s="985"/>
      <c r="I3526" s="985"/>
      <c r="J3526" s="985"/>
      <c r="K3526" s="985"/>
      <c r="L3526" s="985"/>
      <c r="M3526" s="985"/>
      <c r="N3526" s="985"/>
      <c r="P3526" s="985"/>
      <c r="Q3526" s="985"/>
      <c r="R3526" s="985"/>
      <c r="S3526" s="985"/>
      <c r="T3526" s="985"/>
      <c r="U3526" s="985"/>
      <c r="V3526" s="985"/>
      <c r="W3526" s="985"/>
    </row>
    <row r="3527" ht="22.5" customHeight="1">
      <c r="B3527" s="992"/>
      <c r="C3527" s="992"/>
      <c r="D3527" s="1004">
        <f>sumif('الواردات'!H:H,A3527,'الواردات'!L:L)</f>
        <v>0</v>
      </c>
      <c r="E3527" s="999"/>
      <c r="F3527" s="999"/>
      <c r="H3527" s="985"/>
      <c r="I3527" s="985"/>
      <c r="J3527" s="985"/>
      <c r="K3527" s="985"/>
      <c r="L3527" s="985"/>
      <c r="M3527" s="985"/>
      <c r="N3527" s="985"/>
      <c r="P3527" s="985"/>
      <c r="Q3527" s="985"/>
      <c r="R3527" s="985"/>
      <c r="S3527" s="985"/>
      <c r="T3527" s="985"/>
      <c r="U3527" s="985"/>
      <c r="V3527" s="985"/>
      <c r="W3527" s="985"/>
    </row>
    <row r="3528" ht="22.5" customHeight="1">
      <c r="B3528" s="992"/>
      <c r="C3528" s="992"/>
      <c r="D3528" s="1004">
        <f>sumif('الواردات'!H:H,A3528,'الواردات'!L:L)</f>
        <v>0</v>
      </c>
      <c r="E3528" s="999"/>
      <c r="F3528" s="999"/>
      <c r="H3528" s="985"/>
      <c r="I3528" s="985"/>
      <c r="J3528" s="985"/>
      <c r="K3528" s="985"/>
      <c r="L3528" s="985"/>
      <c r="M3528" s="985"/>
      <c r="N3528" s="985"/>
      <c r="P3528" s="985"/>
      <c r="Q3528" s="985"/>
      <c r="R3528" s="985"/>
      <c r="S3528" s="985"/>
      <c r="T3528" s="985"/>
      <c r="U3528" s="985"/>
      <c r="V3528" s="985"/>
      <c r="W3528" s="985"/>
    </row>
    <row r="3529" ht="22.5" customHeight="1">
      <c r="B3529" s="992"/>
      <c r="C3529" s="992"/>
      <c r="D3529" s="1004">
        <f>sumif('الواردات'!H:H,A3529,'الواردات'!L:L)</f>
        <v>0</v>
      </c>
      <c r="E3529" s="999"/>
      <c r="F3529" s="999"/>
      <c r="H3529" s="985"/>
      <c r="I3529" s="985"/>
      <c r="J3529" s="985"/>
      <c r="K3529" s="985"/>
      <c r="L3529" s="985"/>
      <c r="M3529" s="985"/>
      <c r="N3529" s="985"/>
      <c r="P3529" s="985"/>
      <c r="Q3529" s="985"/>
      <c r="R3529" s="985"/>
      <c r="S3529" s="985"/>
      <c r="T3529" s="985"/>
      <c r="U3529" s="985"/>
      <c r="V3529" s="985"/>
      <c r="W3529" s="985"/>
    </row>
    <row r="3530" ht="22.5" customHeight="1">
      <c r="B3530" s="992"/>
      <c r="C3530" s="992"/>
      <c r="D3530" s="1004">
        <f>sumif('الواردات'!H:H,A3530,'الواردات'!L:L)</f>
        <v>0</v>
      </c>
      <c r="E3530" s="999"/>
      <c r="F3530" s="999"/>
      <c r="H3530" s="985"/>
      <c r="I3530" s="985"/>
      <c r="J3530" s="985"/>
      <c r="K3530" s="985"/>
      <c r="L3530" s="985"/>
      <c r="M3530" s="985"/>
      <c r="N3530" s="985"/>
      <c r="P3530" s="985"/>
      <c r="Q3530" s="985"/>
      <c r="R3530" s="985"/>
      <c r="S3530" s="985"/>
      <c r="T3530" s="985"/>
      <c r="U3530" s="985"/>
      <c r="V3530" s="985"/>
      <c r="W3530" s="985"/>
    </row>
    <row r="3531" ht="22.5" customHeight="1">
      <c r="B3531" s="992"/>
      <c r="C3531" s="992"/>
      <c r="D3531" s="1004">
        <f>sumif('الواردات'!H:H,A3531,'الواردات'!L:L)</f>
        <v>0</v>
      </c>
      <c r="E3531" s="999"/>
      <c r="F3531" s="999"/>
      <c r="H3531" s="985"/>
      <c r="I3531" s="985"/>
      <c r="J3531" s="985"/>
      <c r="K3531" s="985"/>
      <c r="L3531" s="985"/>
      <c r="M3531" s="985"/>
      <c r="N3531" s="985"/>
      <c r="P3531" s="985"/>
      <c r="Q3531" s="985"/>
      <c r="R3531" s="985"/>
      <c r="S3531" s="985"/>
      <c r="T3531" s="985"/>
      <c r="U3531" s="985"/>
      <c r="V3531" s="985"/>
      <c r="W3531" s="985"/>
    </row>
    <row r="3532" ht="22.5" customHeight="1">
      <c r="B3532" s="992"/>
      <c r="C3532" s="992"/>
      <c r="D3532" s="1004">
        <f>sumif('الواردات'!H:H,A3532,'الواردات'!L:L)</f>
        <v>0</v>
      </c>
      <c r="E3532" s="999"/>
      <c r="F3532" s="999"/>
      <c r="H3532" s="985"/>
      <c r="I3532" s="985"/>
      <c r="J3532" s="985"/>
      <c r="K3532" s="985"/>
      <c r="L3532" s="985"/>
      <c r="M3532" s="985"/>
      <c r="N3532" s="985"/>
      <c r="P3532" s="985"/>
      <c r="Q3532" s="985"/>
      <c r="R3532" s="985"/>
      <c r="S3532" s="985"/>
      <c r="T3532" s="985"/>
      <c r="U3532" s="985"/>
      <c r="V3532" s="985"/>
      <c r="W3532" s="985"/>
    </row>
    <row r="3533" ht="22.5" customHeight="1">
      <c r="B3533" s="992"/>
      <c r="C3533" s="992"/>
      <c r="D3533" s="1004">
        <f>sumif('الواردات'!H:H,A3533,'الواردات'!L:L)</f>
        <v>0</v>
      </c>
      <c r="E3533" s="999"/>
      <c r="F3533" s="999"/>
      <c r="H3533" s="985"/>
      <c r="I3533" s="985"/>
      <c r="J3533" s="985"/>
      <c r="K3533" s="985"/>
      <c r="L3533" s="985"/>
      <c r="M3533" s="985"/>
      <c r="N3533" s="985"/>
      <c r="P3533" s="985"/>
      <c r="Q3533" s="985"/>
      <c r="R3533" s="985"/>
      <c r="S3533" s="985"/>
      <c r="T3533" s="985"/>
      <c r="U3533" s="985"/>
      <c r="V3533" s="985"/>
      <c r="W3533" s="985"/>
    </row>
    <row r="3534" ht="22.5" customHeight="1">
      <c r="B3534" s="992"/>
      <c r="C3534" s="992"/>
      <c r="D3534" s="1004">
        <f>sumif('الواردات'!H:H,A3534,'الواردات'!L:L)</f>
        <v>0</v>
      </c>
      <c r="E3534" s="999"/>
      <c r="F3534" s="999"/>
      <c r="H3534" s="985"/>
      <c r="I3534" s="985"/>
      <c r="J3534" s="985"/>
      <c r="K3534" s="985"/>
      <c r="L3534" s="985"/>
      <c r="M3534" s="985"/>
      <c r="N3534" s="985"/>
      <c r="P3534" s="985"/>
      <c r="Q3534" s="985"/>
      <c r="R3534" s="985"/>
      <c r="S3534" s="985"/>
      <c r="T3534" s="985"/>
      <c r="U3534" s="985"/>
      <c r="V3534" s="985"/>
      <c r="W3534" s="985"/>
    </row>
    <row r="3535" ht="22.5" customHeight="1">
      <c r="B3535" s="992"/>
      <c r="C3535" s="992"/>
      <c r="D3535" s="1004">
        <f>sumif('الواردات'!H:H,A3535,'الواردات'!L:L)</f>
        <v>0</v>
      </c>
      <c r="E3535" s="999"/>
      <c r="F3535" s="999"/>
      <c r="H3535" s="985"/>
      <c r="I3535" s="985"/>
      <c r="J3535" s="985"/>
      <c r="K3535" s="985"/>
      <c r="L3535" s="985"/>
      <c r="M3535" s="985"/>
      <c r="N3535" s="985"/>
      <c r="P3535" s="985"/>
      <c r="Q3535" s="985"/>
      <c r="R3535" s="985"/>
      <c r="S3535" s="985"/>
      <c r="T3535" s="985"/>
      <c r="U3535" s="985"/>
      <c r="V3535" s="985"/>
      <c r="W3535" s="985"/>
    </row>
    <row r="3536" ht="22.5" customHeight="1">
      <c r="B3536" s="992"/>
      <c r="C3536" s="992"/>
      <c r="D3536" s="1004">
        <f>sumif('الواردات'!H:H,A3536,'الواردات'!L:L)</f>
        <v>0</v>
      </c>
      <c r="E3536" s="999"/>
      <c r="F3536" s="999"/>
      <c r="H3536" s="985"/>
      <c r="I3536" s="985"/>
      <c r="J3536" s="985"/>
      <c r="K3536" s="985"/>
      <c r="L3536" s="985"/>
      <c r="M3536" s="985"/>
      <c r="N3536" s="985"/>
      <c r="P3536" s="985"/>
      <c r="Q3536" s="985"/>
      <c r="R3536" s="985"/>
      <c r="S3536" s="985"/>
      <c r="T3536" s="985"/>
      <c r="U3536" s="985"/>
      <c r="V3536" s="985"/>
      <c r="W3536" s="985"/>
    </row>
    <row r="3537" ht="22.5" customHeight="1">
      <c r="B3537" s="992"/>
      <c r="C3537" s="992"/>
      <c r="D3537" s="1004">
        <f>sumif('الواردات'!H:H,A3537,'الواردات'!L:L)</f>
        <v>0</v>
      </c>
      <c r="E3537" s="999"/>
      <c r="F3537" s="999"/>
      <c r="H3537" s="985"/>
      <c r="I3537" s="985"/>
      <c r="J3537" s="985"/>
      <c r="K3537" s="985"/>
      <c r="L3537" s="985"/>
      <c r="M3537" s="985"/>
      <c r="N3537" s="985"/>
      <c r="P3537" s="985"/>
      <c r="Q3537" s="985"/>
      <c r="R3537" s="985"/>
      <c r="S3537" s="985"/>
      <c r="T3537" s="985"/>
      <c r="U3537" s="985"/>
      <c r="V3537" s="985"/>
      <c r="W3537" s="985"/>
    </row>
    <row r="3538" ht="22.5" customHeight="1">
      <c r="B3538" s="992"/>
      <c r="C3538" s="992"/>
      <c r="D3538" s="1004">
        <f>sumif('الواردات'!H:H,A3538,'الواردات'!L:L)</f>
        <v>0</v>
      </c>
      <c r="E3538" s="999"/>
      <c r="F3538" s="999"/>
      <c r="H3538" s="985"/>
      <c r="I3538" s="985"/>
      <c r="J3538" s="985"/>
      <c r="K3538" s="985"/>
      <c r="L3538" s="985"/>
      <c r="M3538" s="985"/>
      <c r="N3538" s="985"/>
      <c r="P3538" s="985"/>
      <c r="Q3538" s="985"/>
      <c r="R3538" s="985"/>
      <c r="S3538" s="985"/>
      <c r="T3538" s="985"/>
      <c r="U3538" s="985"/>
      <c r="V3538" s="985"/>
      <c r="W3538" s="985"/>
    </row>
    <row r="3539" ht="22.5" customHeight="1">
      <c r="B3539" s="992"/>
      <c r="C3539" s="992"/>
      <c r="D3539" s="1004">
        <f>sumif('الواردات'!H:H,A3539,'الواردات'!L:L)</f>
        <v>0</v>
      </c>
      <c r="E3539" s="999"/>
      <c r="F3539" s="999"/>
      <c r="H3539" s="985"/>
      <c r="I3539" s="985"/>
      <c r="J3539" s="985"/>
      <c r="K3539" s="985"/>
      <c r="L3539" s="985"/>
      <c r="M3539" s="985"/>
      <c r="N3539" s="985"/>
      <c r="P3539" s="985"/>
      <c r="Q3539" s="985"/>
      <c r="R3539" s="985"/>
      <c r="S3539" s="985"/>
      <c r="T3539" s="985"/>
      <c r="U3539" s="985"/>
      <c r="V3539" s="985"/>
      <c r="W3539" s="985"/>
    </row>
    <row r="3540" ht="22.5" customHeight="1">
      <c r="B3540" s="992"/>
      <c r="C3540" s="992"/>
      <c r="D3540" s="1004">
        <f>sumif('الواردات'!H:H,A3540,'الواردات'!L:L)</f>
        <v>0</v>
      </c>
      <c r="E3540" s="999"/>
      <c r="F3540" s="999"/>
      <c r="H3540" s="985"/>
      <c r="I3540" s="985"/>
      <c r="J3540" s="985"/>
      <c r="K3540" s="985"/>
      <c r="L3540" s="985"/>
      <c r="M3540" s="985"/>
      <c r="N3540" s="985"/>
      <c r="P3540" s="985"/>
      <c r="Q3540" s="985"/>
      <c r="R3540" s="985"/>
      <c r="S3540" s="985"/>
      <c r="T3540" s="985"/>
      <c r="U3540" s="985"/>
      <c r="V3540" s="985"/>
      <c r="W3540" s="985"/>
    </row>
    <row r="3541" ht="22.5" hidden="1" customHeight="1">
      <c r="B3541" s="992"/>
      <c r="C3541" s="992"/>
      <c r="D3541" s="1004">
        <f>sumif('الواردات'!H:H,A3541,'الواردات'!L:L)</f>
        <v>0</v>
      </c>
      <c r="E3541" s="999"/>
      <c r="F3541" s="999"/>
      <c r="H3541" s="985"/>
      <c r="I3541" s="985"/>
      <c r="J3541" s="985"/>
      <c r="K3541" s="985"/>
      <c r="L3541" s="985"/>
      <c r="M3541" s="985"/>
      <c r="N3541" s="985"/>
      <c r="P3541" s="985"/>
      <c r="Q3541" s="985"/>
      <c r="R3541" s="985"/>
      <c r="S3541" s="985"/>
      <c r="T3541" s="985"/>
      <c r="U3541" s="985"/>
      <c r="V3541" s="985"/>
      <c r="W3541" s="985"/>
    </row>
    <row r="3542" ht="22.5" hidden="1" customHeight="1">
      <c r="B3542" s="992"/>
      <c r="C3542" s="992"/>
      <c r="D3542" s="1004">
        <f>sumif('الواردات'!H:H,A3542,'الواردات'!L:L)</f>
        <v>0</v>
      </c>
      <c r="E3542" s="999"/>
      <c r="F3542" s="999"/>
      <c r="H3542" s="985"/>
      <c r="I3542" s="985"/>
      <c r="J3542" s="985"/>
      <c r="K3542" s="985"/>
      <c r="L3542" s="985"/>
      <c r="M3542" s="985"/>
      <c r="N3542" s="985"/>
      <c r="P3542" s="985"/>
      <c r="Q3542" s="985"/>
      <c r="R3542" s="985"/>
      <c r="S3542" s="985"/>
      <c r="T3542" s="985"/>
      <c r="U3542" s="985"/>
      <c r="V3542" s="985"/>
      <c r="W3542" s="985"/>
    </row>
    <row r="3543" ht="22.5" customHeight="1">
      <c r="B3543" s="992"/>
      <c r="C3543" s="992"/>
      <c r="D3543" s="1004">
        <f>sumif('الواردات'!H:H,A3543,'الواردات'!L:L)</f>
        <v>0</v>
      </c>
      <c r="E3543" s="999"/>
      <c r="F3543" s="999"/>
      <c r="H3543" s="985"/>
      <c r="I3543" s="985"/>
      <c r="J3543" s="985"/>
      <c r="K3543" s="985"/>
      <c r="L3543" s="985"/>
      <c r="M3543" s="985"/>
      <c r="N3543" s="985"/>
      <c r="P3543" s="985"/>
      <c r="Q3543" s="985"/>
      <c r="R3543" s="985"/>
      <c r="S3543" s="985"/>
      <c r="T3543" s="985"/>
      <c r="U3543" s="985"/>
      <c r="V3543" s="985"/>
      <c r="W3543" s="985"/>
    </row>
    <row r="3544" ht="22.5" customHeight="1">
      <c r="B3544" s="992"/>
      <c r="C3544" s="992"/>
      <c r="D3544" s="1004">
        <f>sumif('الواردات'!H:H,A3544,'الواردات'!L:L)</f>
        <v>0</v>
      </c>
      <c r="E3544" s="999"/>
      <c r="F3544" s="999"/>
      <c r="H3544" s="985"/>
      <c r="I3544" s="985"/>
      <c r="J3544" s="985"/>
      <c r="K3544" s="985"/>
      <c r="L3544" s="985"/>
      <c r="M3544" s="985"/>
      <c r="N3544" s="985"/>
      <c r="P3544" s="985"/>
      <c r="Q3544" s="985"/>
      <c r="R3544" s="985"/>
      <c r="S3544" s="985"/>
      <c r="T3544" s="985"/>
      <c r="U3544" s="985"/>
      <c r="V3544" s="985"/>
      <c r="W3544" s="985"/>
    </row>
    <row r="3545" ht="22.5" hidden="1" customHeight="1">
      <c r="B3545" s="992"/>
      <c r="C3545" s="992"/>
      <c r="D3545" s="1004">
        <f>sumif('الواردات'!H:H,A3545,'الواردات'!L:L)</f>
        <v>0</v>
      </c>
      <c r="E3545" s="999"/>
      <c r="F3545" s="999"/>
      <c r="H3545" s="985"/>
      <c r="I3545" s="985"/>
      <c r="J3545" s="985"/>
      <c r="K3545" s="985"/>
      <c r="L3545" s="985"/>
      <c r="M3545" s="985"/>
      <c r="N3545" s="985"/>
      <c r="P3545" s="985"/>
      <c r="Q3545" s="985"/>
      <c r="R3545" s="985"/>
      <c r="S3545" s="985"/>
      <c r="T3545" s="985"/>
      <c r="U3545" s="985"/>
      <c r="V3545" s="985"/>
      <c r="W3545" s="985"/>
    </row>
    <row r="3546" ht="22.5" customHeight="1">
      <c r="B3546" s="992"/>
      <c r="C3546" s="992"/>
      <c r="D3546" s="1004">
        <f>sumif('الواردات'!H:H,A3546,'الواردات'!L:L)</f>
        <v>0</v>
      </c>
      <c r="E3546" s="999"/>
      <c r="F3546" s="999"/>
      <c r="H3546" s="985"/>
      <c r="I3546" s="985"/>
      <c r="J3546" s="985"/>
      <c r="K3546" s="985"/>
      <c r="L3546" s="985"/>
      <c r="M3546" s="985"/>
      <c r="N3546" s="985"/>
      <c r="P3546" s="985"/>
      <c r="Q3546" s="985"/>
      <c r="R3546" s="985"/>
      <c r="S3546" s="985"/>
      <c r="T3546" s="985"/>
      <c r="U3546" s="985"/>
      <c r="V3546" s="985"/>
      <c r="W3546" s="985"/>
    </row>
    <row r="3547" ht="22.5" hidden="1" customHeight="1">
      <c r="B3547" s="992"/>
      <c r="C3547" s="992"/>
      <c r="D3547" s="1004">
        <f>sumif('الواردات'!H:H,A3547,'الواردات'!L:L)</f>
        <v>0</v>
      </c>
      <c r="E3547" s="999"/>
      <c r="F3547" s="999"/>
      <c r="H3547" s="985"/>
      <c r="I3547" s="985"/>
      <c r="J3547" s="985"/>
      <c r="K3547" s="985"/>
      <c r="L3547" s="985"/>
      <c r="M3547" s="985"/>
      <c r="N3547" s="985"/>
      <c r="P3547" s="985"/>
      <c r="Q3547" s="985"/>
      <c r="R3547" s="985"/>
      <c r="S3547" s="985"/>
      <c r="T3547" s="985"/>
      <c r="U3547" s="985"/>
      <c r="V3547" s="985"/>
      <c r="W3547" s="985"/>
    </row>
    <row r="3548" ht="22.5" hidden="1" customHeight="1">
      <c r="B3548" s="992"/>
      <c r="C3548" s="992"/>
      <c r="D3548" s="1004">
        <f>sumif('الواردات'!H:H,A3548,'الواردات'!L:L)</f>
        <v>0</v>
      </c>
      <c r="E3548" s="999"/>
      <c r="F3548" s="999"/>
      <c r="H3548" s="985"/>
      <c r="I3548" s="985"/>
      <c r="J3548" s="985"/>
      <c r="K3548" s="985"/>
      <c r="L3548" s="985"/>
      <c r="M3548" s="985"/>
      <c r="N3548" s="985"/>
      <c r="P3548" s="985"/>
      <c r="Q3548" s="985"/>
      <c r="R3548" s="985"/>
      <c r="S3548" s="985"/>
      <c r="T3548" s="985"/>
      <c r="U3548" s="985"/>
      <c r="V3548" s="985"/>
      <c r="W3548" s="985"/>
    </row>
    <row r="3549" ht="22.5" hidden="1" customHeight="1">
      <c r="B3549" s="992"/>
      <c r="C3549" s="992"/>
      <c r="D3549" s="1004">
        <f>sumif('الواردات'!H:H,A3549,'الواردات'!L:L)</f>
        <v>0</v>
      </c>
      <c r="E3549" s="999"/>
      <c r="F3549" s="999"/>
      <c r="H3549" s="985"/>
      <c r="I3549" s="985"/>
      <c r="J3549" s="985"/>
      <c r="K3549" s="985"/>
      <c r="L3549" s="985"/>
      <c r="M3549" s="985"/>
      <c r="N3549" s="985"/>
      <c r="P3549" s="985"/>
      <c r="Q3549" s="985"/>
      <c r="R3549" s="985"/>
      <c r="S3549" s="985"/>
      <c r="T3549" s="985"/>
      <c r="U3549" s="985"/>
      <c r="V3549" s="985"/>
      <c r="W3549" s="985"/>
    </row>
    <row r="3550" ht="22.5" customHeight="1">
      <c r="B3550" s="992"/>
      <c r="C3550" s="992"/>
      <c r="D3550" s="1004">
        <f>sumif('الواردات'!H:H,A3550,'الواردات'!L:L)</f>
        <v>0</v>
      </c>
      <c r="E3550" s="999"/>
      <c r="F3550" s="999"/>
      <c r="H3550" s="985"/>
      <c r="I3550" s="985"/>
      <c r="J3550" s="985"/>
      <c r="K3550" s="985"/>
      <c r="L3550" s="985"/>
      <c r="M3550" s="985"/>
      <c r="N3550" s="985"/>
      <c r="P3550" s="985"/>
      <c r="Q3550" s="985"/>
      <c r="R3550" s="985"/>
      <c r="S3550" s="985"/>
      <c r="T3550" s="985"/>
      <c r="U3550" s="985"/>
      <c r="V3550" s="985"/>
      <c r="W3550" s="985"/>
    </row>
    <row r="3551" ht="22.5" customHeight="1">
      <c r="B3551" s="992"/>
      <c r="C3551" s="992"/>
      <c r="D3551" s="1004">
        <f>sumif('الواردات'!H:H,A3551,'الواردات'!L:L)</f>
        <v>0</v>
      </c>
      <c r="E3551" s="999"/>
      <c r="F3551" s="999"/>
      <c r="H3551" s="985"/>
      <c r="I3551" s="985"/>
      <c r="J3551" s="985"/>
      <c r="K3551" s="985"/>
      <c r="L3551" s="985"/>
      <c r="M3551" s="985"/>
      <c r="N3551" s="985"/>
      <c r="P3551" s="985"/>
      <c r="Q3551" s="985"/>
      <c r="R3551" s="985"/>
      <c r="S3551" s="985"/>
      <c r="T3551" s="985"/>
      <c r="U3551" s="985"/>
      <c r="V3551" s="985"/>
      <c r="W3551" s="985"/>
    </row>
    <row r="3552" ht="22.5" customHeight="1">
      <c r="B3552" s="992"/>
      <c r="C3552" s="992"/>
      <c r="D3552" s="1004">
        <f>sumif('الواردات'!H:H,A3552,'الواردات'!L:L)</f>
        <v>0</v>
      </c>
      <c r="E3552" s="999"/>
      <c r="F3552" s="999"/>
      <c r="H3552" s="985"/>
      <c r="I3552" s="985"/>
      <c r="J3552" s="985"/>
      <c r="K3552" s="985"/>
      <c r="L3552" s="985"/>
      <c r="M3552" s="985"/>
      <c r="N3552" s="985"/>
      <c r="P3552" s="985"/>
      <c r="Q3552" s="985"/>
      <c r="R3552" s="985"/>
      <c r="S3552" s="985"/>
      <c r="T3552" s="985"/>
      <c r="U3552" s="985"/>
      <c r="V3552" s="985"/>
      <c r="W3552" s="985"/>
    </row>
    <row r="3553" ht="22.5" customHeight="1">
      <c r="B3553" s="992"/>
      <c r="C3553" s="992"/>
      <c r="D3553" s="1004">
        <f>sumif('الواردات'!H:H,A3553,'الواردات'!L:L)</f>
        <v>0</v>
      </c>
      <c r="E3553" s="999"/>
      <c r="F3553" s="999"/>
      <c r="H3553" s="985"/>
      <c r="I3553" s="985"/>
      <c r="J3553" s="985"/>
      <c r="K3553" s="985"/>
      <c r="L3553" s="985"/>
      <c r="M3553" s="985"/>
      <c r="N3553" s="985"/>
      <c r="P3553" s="985"/>
      <c r="Q3553" s="985"/>
      <c r="R3553" s="985"/>
      <c r="S3553" s="985"/>
      <c r="T3553" s="985"/>
      <c r="U3553" s="985"/>
      <c r="V3553" s="985"/>
      <c r="W3553" s="985"/>
    </row>
    <row r="3554" ht="22.5" customHeight="1">
      <c r="B3554" s="992"/>
      <c r="C3554" s="992"/>
      <c r="D3554" s="1004">
        <f>sumif('الواردات'!H:H,A3554,'الواردات'!L:L)</f>
        <v>0</v>
      </c>
      <c r="E3554" s="999"/>
      <c r="F3554" s="999"/>
      <c r="H3554" s="985"/>
      <c r="I3554" s="985"/>
      <c r="J3554" s="985"/>
      <c r="K3554" s="985"/>
      <c r="L3554" s="985"/>
      <c r="M3554" s="985"/>
      <c r="N3554" s="985"/>
      <c r="P3554" s="985"/>
      <c r="Q3554" s="985"/>
      <c r="R3554" s="985"/>
      <c r="S3554" s="985"/>
      <c r="T3554" s="985"/>
      <c r="U3554" s="985"/>
      <c r="V3554" s="985"/>
      <c r="W3554" s="985"/>
    </row>
    <row r="3555" ht="22.5" customHeight="1">
      <c r="B3555" s="992"/>
      <c r="C3555" s="992"/>
      <c r="D3555" s="1004">
        <f>sumif('الواردات'!H:H,A3555,'الواردات'!L:L)</f>
        <v>0</v>
      </c>
      <c r="E3555" s="999"/>
      <c r="F3555" s="999"/>
      <c r="H3555" s="985"/>
      <c r="I3555" s="985"/>
      <c r="J3555" s="985"/>
      <c r="K3555" s="985"/>
      <c r="L3555" s="985"/>
      <c r="M3555" s="985"/>
      <c r="N3555" s="985"/>
      <c r="P3555" s="985"/>
      <c r="Q3555" s="985"/>
      <c r="R3555" s="985"/>
      <c r="S3555" s="985"/>
      <c r="T3555" s="985"/>
      <c r="U3555" s="985"/>
      <c r="V3555" s="985"/>
      <c r="W3555" s="985"/>
    </row>
    <row r="3556" ht="22.5" customHeight="1">
      <c r="B3556" s="992"/>
      <c r="C3556" s="992"/>
      <c r="D3556" s="1004">
        <f>sumif('الواردات'!H:H,A3556,'الواردات'!L:L)</f>
        <v>0</v>
      </c>
      <c r="E3556" s="999"/>
      <c r="F3556" s="999"/>
      <c r="H3556" s="985"/>
      <c r="I3556" s="985"/>
      <c r="J3556" s="985"/>
      <c r="K3556" s="985"/>
      <c r="L3556" s="985"/>
      <c r="M3556" s="985"/>
      <c r="N3556" s="985"/>
      <c r="P3556" s="985"/>
      <c r="Q3556" s="985"/>
      <c r="R3556" s="985"/>
      <c r="S3556" s="985"/>
      <c r="T3556" s="985"/>
      <c r="U3556" s="985"/>
      <c r="V3556" s="985"/>
      <c r="W3556" s="985"/>
    </row>
    <row r="3557" ht="22.5" hidden="1" customHeight="1">
      <c r="B3557" s="992"/>
      <c r="C3557" s="992"/>
      <c r="D3557" s="1004">
        <f>sumif('الواردات'!H:H,A3557,'الواردات'!L:L)</f>
        <v>0</v>
      </c>
      <c r="E3557" s="999"/>
      <c r="F3557" s="999"/>
      <c r="H3557" s="985"/>
      <c r="I3557" s="985"/>
      <c r="J3557" s="985"/>
      <c r="K3557" s="985"/>
      <c r="L3557" s="985"/>
      <c r="M3557" s="985"/>
      <c r="N3557" s="985"/>
      <c r="P3557" s="985"/>
      <c r="Q3557" s="985"/>
      <c r="R3557" s="985"/>
      <c r="S3557" s="985"/>
      <c r="T3557" s="985"/>
      <c r="U3557" s="985"/>
      <c r="V3557" s="985"/>
      <c r="W3557" s="985"/>
    </row>
    <row r="3558" ht="22.5" customHeight="1">
      <c r="B3558" s="992"/>
      <c r="C3558" s="992"/>
      <c r="D3558" s="1004">
        <f>sumif('الواردات'!H:H,A3558,'الواردات'!L:L)</f>
        <v>0</v>
      </c>
      <c r="E3558" s="999"/>
      <c r="F3558" s="999"/>
      <c r="H3558" s="985"/>
      <c r="I3558" s="985"/>
      <c r="J3558" s="985"/>
      <c r="K3558" s="985"/>
      <c r="L3558" s="985"/>
      <c r="M3558" s="985"/>
      <c r="N3558" s="985"/>
      <c r="P3558" s="985"/>
      <c r="Q3558" s="985"/>
      <c r="R3558" s="985"/>
      <c r="S3558" s="985"/>
      <c r="T3558" s="985"/>
      <c r="U3558" s="985"/>
      <c r="V3558" s="985"/>
      <c r="W3558" s="985"/>
    </row>
    <row r="3559" ht="22.5" customHeight="1">
      <c r="B3559" s="992"/>
      <c r="C3559" s="992"/>
      <c r="D3559" s="1004">
        <f>sumif('الواردات'!H:H,A3559,'الواردات'!L:L)</f>
        <v>0</v>
      </c>
      <c r="E3559" s="999"/>
      <c r="F3559" s="999"/>
      <c r="H3559" s="985"/>
      <c r="I3559" s="985"/>
      <c r="J3559" s="985"/>
      <c r="K3559" s="985"/>
      <c r="L3559" s="985"/>
      <c r="M3559" s="985"/>
      <c r="N3559" s="985"/>
      <c r="P3559" s="985"/>
      <c r="Q3559" s="985"/>
      <c r="R3559" s="985"/>
      <c r="S3559" s="985"/>
      <c r="T3559" s="985"/>
      <c r="U3559" s="985"/>
      <c r="V3559" s="985"/>
      <c r="W3559" s="985"/>
    </row>
    <row r="3560" ht="22.5" customHeight="1">
      <c r="B3560" s="992"/>
      <c r="C3560" s="992"/>
      <c r="D3560" s="1004">
        <f>sumif('الواردات'!H:H,A3560,'الواردات'!L:L)</f>
        <v>0</v>
      </c>
      <c r="E3560" s="999"/>
      <c r="F3560" s="999"/>
      <c r="H3560" s="985"/>
      <c r="I3560" s="985"/>
      <c r="J3560" s="985"/>
      <c r="K3560" s="985"/>
      <c r="L3560" s="985"/>
      <c r="M3560" s="985"/>
      <c r="N3560" s="985"/>
      <c r="P3560" s="985"/>
      <c r="Q3560" s="985"/>
      <c r="R3560" s="985"/>
      <c r="S3560" s="985"/>
      <c r="T3560" s="985"/>
      <c r="U3560" s="985"/>
      <c r="V3560" s="985"/>
      <c r="W3560" s="985"/>
    </row>
    <row r="3561" ht="22.5" customHeight="1">
      <c r="B3561" s="992"/>
      <c r="C3561" s="992"/>
      <c r="D3561" s="1004">
        <f>sumif('الواردات'!H:H,A3561,'الواردات'!L:L)</f>
        <v>0</v>
      </c>
      <c r="E3561" s="999"/>
      <c r="F3561" s="999"/>
      <c r="H3561" s="985"/>
      <c r="I3561" s="985"/>
      <c r="J3561" s="985"/>
      <c r="K3561" s="985"/>
      <c r="L3561" s="985"/>
      <c r="M3561" s="985"/>
      <c r="N3561" s="985"/>
      <c r="P3561" s="985"/>
      <c r="Q3561" s="985"/>
      <c r="R3561" s="985"/>
      <c r="S3561" s="985"/>
      <c r="T3561" s="985"/>
      <c r="U3561" s="985"/>
      <c r="V3561" s="985"/>
      <c r="W3561" s="985"/>
    </row>
    <row r="3562" ht="22.5" customHeight="1">
      <c r="B3562" s="992"/>
      <c r="C3562" s="992"/>
      <c r="D3562" s="1004">
        <f>sumif('الواردات'!H:H,A3562,'الواردات'!L:L)</f>
        <v>0</v>
      </c>
      <c r="E3562" s="999"/>
      <c r="F3562" s="999"/>
      <c r="H3562" s="985"/>
      <c r="I3562" s="985"/>
      <c r="J3562" s="985"/>
      <c r="K3562" s="985"/>
      <c r="L3562" s="985"/>
      <c r="M3562" s="985"/>
      <c r="N3562" s="985"/>
      <c r="P3562" s="985"/>
      <c r="Q3562" s="985"/>
      <c r="R3562" s="985"/>
      <c r="S3562" s="985"/>
      <c r="T3562" s="985"/>
      <c r="U3562" s="985"/>
      <c r="V3562" s="985"/>
      <c r="W3562" s="985"/>
    </row>
    <row r="3563" ht="22.5" customHeight="1">
      <c r="B3563" s="992"/>
      <c r="C3563" s="992"/>
      <c r="D3563" s="1004">
        <f>sumif('الواردات'!H:H,A3563,'الواردات'!L:L)</f>
        <v>0</v>
      </c>
      <c r="E3563" s="999"/>
      <c r="F3563" s="999"/>
      <c r="H3563" s="985"/>
      <c r="I3563" s="985"/>
      <c r="J3563" s="985"/>
      <c r="K3563" s="985"/>
      <c r="L3563" s="985"/>
      <c r="M3563" s="985"/>
      <c r="N3563" s="985"/>
      <c r="P3563" s="985"/>
      <c r="Q3563" s="985"/>
      <c r="R3563" s="985"/>
      <c r="S3563" s="985"/>
      <c r="T3563" s="985"/>
      <c r="U3563" s="985"/>
      <c r="V3563" s="985"/>
      <c r="W3563" s="985"/>
    </row>
    <row r="3564" ht="22.5" customHeight="1">
      <c r="B3564" s="992"/>
      <c r="C3564" s="992"/>
      <c r="D3564" s="1004">
        <f>sumif('الواردات'!H:H,A3564,'الواردات'!L:L)</f>
        <v>0</v>
      </c>
      <c r="E3564" s="999"/>
      <c r="F3564" s="999"/>
      <c r="H3564" s="985"/>
      <c r="I3564" s="985"/>
      <c r="J3564" s="985"/>
      <c r="K3564" s="985"/>
      <c r="L3564" s="985"/>
      <c r="M3564" s="985"/>
      <c r="N3564" s="985"/>
      <c r="P3564" s="985"/>
      <c r="Q3564" s="985"/>
      <c r="R3564" s="985"/>
      <c r="S3564" s="985"/>
      <c r="T3564" s="985"/>
      <c r="U3564" s="985"/>
      <c r="V3564" s="985"/>
      <c r="W3564" s="985"/>
    </row>
    <row r="3565" ht="22.5" hidden="1" customHeight="1">
      <c r="B3565" s="992"/>
      <c r="C3565" s="992"/>
      <c r="D3565" s="1004">
        <f>sumif('الواردات'!H:H,A3565,'الواردات'!L:L)</f>
        <v>0</v>
      </c>
      <c r="E3565" s="999"/>
      <c r="F3565" s="999"/>
      <c r="H3565" s="985"/>
      <c r="I3565" s="985"/>
      <c r="J3565" s="985"/>
      <c r="K3565" s="985"/>
      <c r="L3565" s="985"/>
      <c r="M3565" s="985"/>
      <c r="N3565" s="985"/>
      <c r="P3565" s="985"/>
      <c r="Q3565" s="985"/>
      <c r="R3565" s="985"/>
      <c r="S3565" s="985"/>
      <c r="T3565" s="985"/>
      <c r="U3565" s="985"/>
      <c r="V3565" s="985"/>
      <c r="W3565" s="985"/>
    </row>
    <row r="3566" ht="22.5" customHeight="1">
      <c r="B3566" s="992"/>
      <c r="C3566" s="992"/>
      <c r="D3566" s="1004">
        <f>sumif('الواردات'!H:H,A3566,'الواردات'!L:L)</f>
        <v>0</v>
      </c>
      <c r="E3566" s="999"/>
      <c r="F3566" s="999"/>
      <c r="H3566" s="985"/>
      <c r="I3566" s="985"/>
      <c r="J3566" s="985"/>
      <c r="K3566" s="985"/>
      <c r="L3566" s="985"/>
      <c r="M3566" s="985"/>
      <c r="N3566" s="985"/>
      <c r="P3566" s="985"/>
      <c r="Q3566" s="985"/>
      <c r="R3566" s="985"/>
      <c r="S3566" s="985"/>
      <c r="T3566" s="985"/>
      <c r="U3566" s="985"/>
      <c r="V3566" s="985"/>
      <c r="W3566" s="985"/>
    </row>
    <row r="3567" ht="22.5" hidden="1" customHeight="1">
      <c r="B3567" s="992"/>
      <c r="C3567" s="992"/>
      <c r="D3567" s="1004">
        <f>sumif('الواردات'!H:H,A3567,'الواردات'!L:L)</f>
        <v>0</v>
      </c>
      <c r="E3567" s="999"/>
      <c r="F3567" s="999"/>
      <c r="H3567" s="985"/>
      <c r="I3567" s="985"/>
      <c r="J3567" s="985"/>
      <c r="K3567" s="985"/>
      <c r="L3567" s="985"/>
      <c r="M3567" s="985"/>
      <c r="N3567" s="985"/>
      <c r="P3567" s="985"/>
      <c r="Q3567" s="985"/>
      <c r="R3567" s="985"/>
      <c r="S3567" s="985"/>
      <c r="T3567" s="985"/>
      <c r="U3567" s="985"/>
      <c r="V3567" s="985"/>
      <c r="W3567" s="985"/>
    </row>
    <row r="3568" ht="22.5" customHeight="1">
      <c r="B3568" s="992"/>
      <c r="C3568" s="992"/>
      <c r="D3568" s="1004">
        <f>sumif('الواردات'!H:H,A3568,'الواردات'!L:L)</f>
        <v>0</v>
      </c>
      <c r="E3568" s="999"/>
      <c r="F3568" s="999"/>
      <c r="H3568" s="985"/>
      <c r="I3568" s="985"/>
      <c r="J3568" s="985"/>
      <c r="K3568" s="985"/>
      <c r="L3568" s="985"/>
      <c r="M3568" s="985"/>
      <c r="N3568" s="985"/>
      <c r="P3568" s="985"/>
      <c r="Q3568" s="985"/>
      <c r="R3568" s="985"/>
      <c r="S3568" s="985"/>
      <c r="T3568" s="985"/>
      <c r="U3568" s="985"/>
      <c r="V3568" s="985"/>
      <c r="W3568" s="985"/>
    </row>
    <row r="3569" ht="22.5" customHeight="1">
      <c r="B3569" s="992"/>
      <c r="C3569" s="992"/>
      <c r="D3569" s="1004">
        <f>sumif('الواردات'!H:H,A3569,'الواردات'!L:L)</f>
        <v>0</v>
      </c>
      <c r="E3569" s="999"/>
      <c r="F3569" s="999"/>
      <c r="H3569" s="985"/>
      <c r="I3569" s="985"/>
      <c r="J3569" s="985"/>
      <c r="K3569" s="985"/>
      <c r="L3569" s="985"/>
      <c r="M3569" s="985"/>
      <c r="N3569" s="985"/>
      <c r="P3569" s="985"/>
      <c r="Q3569" s="985"/>
      <c r="R3569" s="985"/>
      <c r="S3569" s="985"/>
      <c r="T3569" s="985"/>
      <c r="U3569" s="985"/>
      <c r="V3569" s="985"/>
      <c r="W3569" s="985"/>
    </row>
    <row r="3570" ht="22.5" customHeight="1">
      <c r="B3570" s="992"/>
      <c r="C3570" s="992"/>
      <c r="D3570" s="1004">
        <f>sumif('الواردات'!H:H,A3570,'الواردات'!L:L)</f>
        <v>0</v>
      </c>
      <c r="E3570" s="999"/>
      <c r="F3570" s="999"/>
      <c r="H3570" s="985"/>
      <c r="I3570" s="985"/>
      <c r="J3570" s="985"/>
      <c r="K3570" s="985"/>
      <c r="L3570" s="985"/>
      <c r="M3570" s="985"/>
      <c r="N3570" s="985"/>
      <c r="P3570" s="985"/>
      <c r="Q3570" s="985"/>
      <c r="R3570" s="985"/>
      <c r="S3570" s="985"/>
      <c r="T3570" s="985"/>
      <c r="U3570" s="985"/>
      <c r="V3570" s="985"/>
      <c r="W3570" s="985"/>
    </row>
    <row r="3571" ht="22.5" customHeight="1">
      <c r="B3571" s="992"/>
      <c r="C3571" s="992"/>
      <c r="D3571" s="1004">
        <f>sumif('الواردات'!H:H,A3571,'الواردات'!L:L)</f>
        <v>0</v>
      </c>
      <c r="E3571" s="999"/>
      <c r="F3571" s="999"/>
      <c r="H3571" s="985"/>
      <c r="I3571" s="985"/>
      <c r="J3571" s="985"/>
      <c r="K3571" s="985"/>
      <c r="L3571" s="985"/>
      <c r="M3571" s="985"/>
      <c r="N3571" s="985"/>
      <c r="P3571" s="985"/>
      <c r="Q3571" s="985"/>
      <c r="R3571" s="985"/>
      <c r="S3571" s="985"/>
      <c r="T3571" s="985"/>
      <c r="U3571" s="985"/>
      <c r="V3571" s="985"/>
      <c r="W3571" s="985"/>
    </row>
    <row r="3572" ht="22.5" customHeight="1">
      <c r="B3572" s="992"/>
      <c r="C3572" s="992"/>
      <c r="D3572" s="1004">
        <f>sumif('الواردات'!H:H,A3572,'الواردات'!L:L)</f>
        <v>0</v>
      </c>
      <c r="E3572" s="999"/>
      <c r="F3572" s="999"/>
      <c r="H3572" s="985"/>
      <c r="I3572" s="985"/>
      <c r="J3572" s="985"/>
      <c r="K3572" s="985"/>
      <c r="L3572" s="985"/>
      <c r="M3572" s="985"/>
      <c r="N3572" s="985"/>
      <c r="P3572" s="985"/>
      <c r="Q3572" s="985"/>
      <c r="R3572" s="985"/>
      <c r="S3572" s="985"/>
      <c r="T3572" s="985"/>
      <c r="U3572" s="985"/>
      <c r="V3572" s="985"/>
      <c r="W3572" s="985"/>
    </row>
    <row r="3573" ht="22.5" customHeight="1">
      <c r="B3573" s="992"/>
      <c r="C3573" s="992"/>
      <c r="D3573" s="1004">
        <f>sumif('الواردات'!H:H,A3573,'الواردات'!L:L)</f>
        <v>0</v>
      </c>
      <c r="E3573" s="999"/>
      <c r="F3573" s="999"/>
      <c r="H3573" s="985"/>
      <c r="I3573" s="985"/>
      <c r="J3573" s="985"/>
      <c r="K3573" s="985"/>
      <c r="L3573" s="985"/>
      <c r="M3573" s="985"/>
      <c r="N3573" s="985"/>
      <c r="P3573" s="985"/>
      <c r="Q3573" s="985"/>
      <c r="R3573" s="985"/>
      <c r="S3573" s="985"/>
      <c r="T3573" s="985"/>
      <c r="U3573" s="985"/>
      <c r="V3573" s="985"/>
      <c r="W3573" s="985"/>
    </row>
    <row r="3574" ht="22.5" hidden="1" customHeight="1">
      <c r="B3574" s="992"/>
      <c r="C3574" s="992"/>
      <c r="D3574" s="1004">
        <f>sumif('الواردات'!H:H,A3574,'الواردات'!L:L)</f>
        <v>0</v>
      </c>
      <c r="E3574" s="999"/>
      <c r="F3574" s="999"/>
      <c r="H3574" s="985"/>
      <c r="I3574" s="985"/>
      <c r="J3574" s="985"/>
      <c r="K3574" s="985"/>
      <c r="L3574" s="985"/>
      <c r="M3574" s="985"/>
      <c r="N3574" s="985"/>
      <c r="P3574" s="985"/>
      <c r="Q3574" s="985"/>
      <c r="R3574" s="985"/>
      <c r="S3574" s="985"/>
      <c r="T3574" s="985"/>
      <c r="U3574" s="985"/>
      <c r="V3574" s="985"/>
      <c r="W3574" s="985"/>
    </row>
    <row r="3575" ht="22.5" hidden="1" customHeight="1">
      <c r="B3575" s="992"/>
      <c r="C3575" s="992"/>
      <c r="D3575" s="1004">
        <f>sumif('الواردات'!H:H,A3575,'الواردات'!L:L)</f>
        <v>0</v>
      </c>
      <c r="E3575" s="999"/>
      <c r="F3575" s="999"/>
      <c r="H3575" s="985"/>
      <c r="I3575" s="985"/>
      <c r="J3575" s="985"/>
      <c r="K3575" s="985"/>
      <c r="L3575" s="985"/>
      <c r="M3575" s="985"/>
      <c r="N3575" s="985"/>
      <c r="P3575" s="985"/>
      <c r="Q3575" s="985"/>
      <c r="R3575" s="985"/>
      <c r="S3575" s="985"/>
      <c r="T3575" s="985"/>
      <c r="U3575" s="985"/>
      <c r="V3575" s="985"/>
      <c r="W3575" s="985"/>
    </row>
    <row r="3576" ht="22.5" customHeight="1">
      <c r="B3576" s="992"/>
      <c r="C3576" s="992"/>
      <c r="D3576" s="1004">
        <f>sumif('الواردات'!H:H,A3576,'الواردات'!L:L)</f>
        <v>0</v>
      </c>
      <c r="E3576" s="999"/>
      <c r="F3576" s="999"/>
      <c r="H3576" s="985"/>
      <c r="I3576" s="985"/>
      <c r="J3576" s="985"/>
      <c r="K3576" s="985"/>
      <c r="L3576" s="985"/>
      <c r="M3576" s="985"/>
      <c r="N3576" s="985"/>
      <c r="P3576" s="985"/>
      <c r="Q3576" s="985"/>
      <c r="R3576" s="985"/>
      <c r="S3576" s="985"/>
      <c r="T3576" s="985"/>
      <c r="U3576" s="985"/>
      <c r="V3576" s="985"/>
      <c r="W3576" s="985"/>
    </row>
    <row r="3577" ht="22.5" customHeight="1">
      <c r="B3577" s="992"/>
      <c r="C3577" s="992"/>
      <c r="D3577" s="1004">
        <f>sumif('الواردات'!H:H,A3577,'الواردات'!L:L)</f>
        <v>0</v>
      </c>
      <c r="E3577" s="999"/>
      <c r="F3577" s="999"/>
      <c r="H3577" s="985"/>
      <c r="I3577" s="985"/>
      <c r="J3577" s="985"/>
      <c r="K3577" s="985"/>
      <c r="L3577" s="985"/>
      <c r="M3577" s="985"/>
      <c r="N3577" s="985"/>
      <c r="P3577" s="985"/>
      <c r="Q3577" s="985"/>
      <c r="R3577" s="985"/>
      <c r="S3577" s="985"/>
      <c r="T3577" s="985"/>
      <c r="U3577" s="985"/>
      <c r="V3577" s="985"/>
      <c r="W3577" s="985"/>
    </row>
    <row r="3578" ht="22.5" customHeight="1">
      <c r="B3578" s="992"/>
      <c r="C3578" s="992"/>
      <c r="D3578" s="1004">
        <f>sumif('الواردات'!H:H,A3578,'الواردات'!L:L)</f>
        <v>0</v>
      </c>
      <c r="E3578" s="999"/>
      <c r="F3578" s="999"/>
      <c r="H3578" s="985"/>
      <c r="I3578" s="985"/>
      <c r="J3578" s="985"/>
      <c r="K3578" s="985"/>
      <c r="L3578" s="985"/>
      <c r="M3578" s="985"/>
      <c r="N3578" s="985"/>
      <c r="P3578" s="985"/>
      <c r="Q3578" s="985"/>
      <c r="R3578" s="985"/>
      <c r="S3578" s="985"/>
      <c r="T3578" s="985"/>
      <c r="U3578" s="985"/>
      <c r="V3578" s="985"/>
      <c r="W3578" s="985"/>
    </row>
    <row r="3579" ht="22.5" customHeight="1">
      <c r="B3579" s="992"/>
      <c r="C3579" s="992"/>
      <c r="D3579" s="1004">
        <f>sumif('الواردات'!H:H,A3579,'الواردات'!L:L)</f>
        <v>0</v>
      </c>
      <c r="E3579" s="999"/>
      <c r="F3579" s="999"/>
      <c r="H3579" s="985"/>
      <c r="I3579" s="985"/>
      <c r="J3579" s="985"/>
      <c r="K3579" s="985"/>
      <c r="L3579" s="985"/>
      <c r="M3579" s="985"/>
      <c r="N3579" s="985"/>
      <c r="P3579" s="985"/>
      <c r="Q3579" s="985"/>
      <c r="R3579" s="985"/>
      <c r="S3579" s="985"/>
      <c r="T3579" s="985"/>
      <c r="U3579" s="985"/>
      <c r="V3579" s="985"/>
      <c r="W3579" s="985"/>
    </row>
    <row r="3580" ht="22.5" customHeight="1">
      <c r="B3580" s="992"/>
      <c r="C3580" s="992"/>
      <c r="D3580" s="1004">
        <f>sumif('الواردات'!H:H,A3580,'الواردات'!L:L)</f>
        <v>0</v>
      </c>
      <c r="E3580" s="999"/>
      <c r="F3580" s="999"/>
      <c r="H3580" s="985"/>
      <c r="I3580" s="985"/>
      <c r="J3580" s="985"/>
      <c r="K3580" s="985"/>
      <c r="L3580" s="985"/>
      <c r="M3580" s="985"/>
      <c r="N3580" s="985"/>
      <c r="P3580" s="985"/>
      <c r="Q3580" s="985"/>
      <c r="R3580" s="985"/>
      <c r="S3580" s="985"/>
      <c r="T3580" s="985"/>
      <c r="U3580" s="985"/>
      <c r="V3580" s="985"/>
      <c r="W3580" s="985"/>
    </row>
    <row r="3581" ht="22.5" customHeight="1">
      <c r="B3581" s="992"/>
      <c r="C3581" s="992"/>
      <c r="D3581" s="1004">
        <f>sumif('الواردات'!H:H,A3581,'الواردات'!L:L)</f>
        <v>0</v>
      </c>
      <c r="E3581" s="999"/>
      <c r="F3581" s="999"/>
      <c r="H3581" s="985"/>
      <c r="I3581" s="985"/>
      <c r="J3581" s="985"/>
      <c r="K3581" s="985"/>
      <c r="L3581" s="985"/>
      <c r="M3581" s="985"/>
      <c r="N3581" s="985"/>
      <c r="P3581" s="985"/>
      <c r="Q3581" s="985"/>
      <c r="R3581" s="985"/>
      <c r="S3581" s="985"/>
      <c r="T3581" s="985"/>
      <c r="U3581" s="985"/>
      <c r="V3581" s="985"/>
      <c r="W3581" s="985"/>
    </row>
    <row r="3582" ht="22.5" customHeight="1">
      <c r="B3582" s="992"/>
      <c r="C3582" s="992"/>
      <c r="D3582" s="1004">
        <f>sumif('الواردات'!H:H,A3582,'الواردات'!L:L)</f>
        <v>0</v>
      </c>
      <c r="E3582" s="999"/>
      <c r="F3582" s="999"/>
      <c r="H3582" s="985"/>
      <c r="I3582" s="985"/>
      <c r="J3582" s="985"/>
      <c r="K3582" s="985"/>
      <c r="L3582" s="985"/>
      <c r="M3582" s="985"/>
      <c r="N3582" s="985"/>
      <c r="P3582" s="985"/>
      <c r="Q3582" s="985"/>
      <c r="R3582" s="985"/>
      <c r="S3582" s="985"/>
      <c r="T3582" s="985"/>
      <c r="U3582" s="985"/>
      <c r="V3582" s="985"/>
      <c r="W3582" s="985"/>
    </row>
    <row r="3583" ht="22.5" customHeight="1">
      <c r="B3583" s="992"/>
      <c r="C3583" s="992"/>
      <c r="D3583" s="1004">
        <f>sumif('الواردات'!H:H,A3583,'الواردات'!L:L)</f>
        <v>0</v>
      </c>
      <c r="E3583" s="999"/>
      <c r="F3583" s="999"/>
      <c r="H3583" s="985"/>
      <c r="I3583" s="985"/>
      <c r="J3583" s="985"/>
      <c r="K3583" s="985"/>
      <c r="L3583" s="985"/>
      <c r="M3583" s="985"/>
      <c r="N3583" s="985"/>
      <c r="P3583" s="985"/>
      <c r="Q3583" s="985"/>
      <c r="R3583" s="985"/>
      <c r="S3583" s="985"/>
      <c r="T3583" s="985"/>
      <c r="U3583" s="985"/>
      <c r="V3583" s="985"/>
      <c r="W3583" s="985"/>
    </row>
    <row r="3584" ht="22.5" customHeight="1">
      <c r="B3584" s="992"/>
      <c r="C3584" s="992"/>
      <c r="D3584" s="1004">
        <f>sumif('الواردات'!H:H,A3584,'الواردات'!L:L)</f>
        <v>0</v>
      </c>
      <c r="E3584" s="999"/>
      <c r="F3584" s="999"/>
      <c r="H3584" s="985"/>
      <c r="I3584" s="985"/>
      <c r="J3584" s="985"/>
      <c r="K3584" s="985"/>
      <c r="L3584" s="985"/>
      <c r="M3584" s="985"/>
      <c r="N3584" s="985"/>
      <c r="P3584" s="985"/>
      <c r="Q3584" s="985"/>
      <c r="R3584" s="985"/>
      <c r="S3584" s="985"/>
      <c r="T3584" s="985"/>
      <c r="U3584" s="985"/>
      <c r="V3584" s="985"/>
      <c r="W3584" s="985"/>
    </row>
    <row r="3585" ht="22.5" customHeight="1">
      <c r="B3585" s="992"/>
      <c r="C3585" s="992"/>
      <c r="D3585" s="1004">
        <f>sumif('الواردات'!H:H,A3585,'الواردات'!L:L)</f>
        <v>0</v>
      </c>
      <c r="E3585" s="999"/>
      <c r="F3585" s="999"/>
      <c r="H3585" s="985"/>
      <c r="I3585" s="985"/>
      <c r="J3585" s="985"/>
      <c r="K3585" s="985"/>
      <c r="L3585" s="985"/>
      <c r="M3585" s="985"/>
      <c r="N3585" s="985"/>
      <c r="P3585" s="985"/>
      <c r="Q3585" s="985"/>
      <c r="R3585" s="985"/>
      <c r="S3585" s="985"/>
      <c r="T3585" s="985"/>
      <c r="U3585" s="985"/>
      <c r="V3585" s="985"/>
      <c r="W3585" s="985"/>
    </row>
    <row r="3586" ht="22.5" customHeight="1">
      <c r="B3586" s="992"/>
      <c r="C3586" s="992"/>
      <c r="D3586" s="1004">
        <f>sumif('الواردات'!H:H,A3586,'الواردات'!L:L)</f>
        <v>0</v>
      </c>
      <c r="E3586" s="999"/>
      <c r="F3586" s="999"/>
      <c r="H3586" s="985"/>
      <c r="I3586" s="985"/>
      <c r="J3586" s="985"/>
      <c r="K3586" s="985"/>
      <c r="L3586" s="985"/>
      <c r="M3586" s="985"/>
      <c r="N3586" s="985"/>
      <c r="P3586" s="985"/>
      <c r="Q3586" s="985"/>
      <c r="R3586" s="985"/>
      <c r="S3586" s="985"/>
      <c r="T3586" s="985"/>
      <c r="U3586" s="985"/>
      <c r="V3586" s="985"/>
      <c r="W3586" s="985"/>
    </row>
    <row r="3587" ht="22.5" customHeight="1">
      <c r="B3587" s="992"/>
      <c r="C3587" s="992"/>
      <c r="D3587" s="1004">
        <f>sumif('الواردات'!H:H,A3587,'الواردات'!L:L)</f>
        <v>0</v>
      </c>
      <c r="E3587" s="999"/>
      <c r="F3587" s="999"/>
      <c r="H3587" s="985"/>
      <c r="I3587" s="985"/>
      <c r="J3587" s="985"/>
      <c r="K3587" s="985"/>
      <c r="L3587" s="985"/>
      <c r="M3587" s="985"/>
      <c r="N3587" s="985"/>
      <c r="P3587" s="985"/>
      <c r="Q3587" s="985"/>
      <c r="R3587" s="985"/>
      <c r="S3587" s="985"/>
      <c r="T3587" s="985"/>
      <c r="U3587" s="985"/>
      <c r="V3587" s="985"/>
      <c r="W3587" s="985"/>
    </row>
    <row r="3588" ht="22.5" customHeight="1">
      <c r="B3588" s="992"/>
      <c r="C3588" s="992"/>
      <c r="D3588" s="1004">
        <f>sumif('الواردات'!H:H,A3588,'الواردات'!L:L)</f>
        <v>0</v>
      </c>
      <c r="E3588" s="999"/>
      <c r="F3588" s="999"/>
      <c r="H3588" s="985"/>
      <c r="I3588" s="985"/>
      <c r="J3588" s="985"/>
      <c r="K3588" s="985"/>
      <c r="L3588" s="985"/>
      <c r="M3588" s="985"/>
      <c r="N3588" s="985"/>
      <c r="P3588" s="985"/>
      <c r="Q3588" s="985"/>
      <c r="R3588" s="985"/>
      <c r="S3588" s="985"/>
      <c r="T3588" s="985"/>
      <c r="U3588" s="985"/>
      <c r="V3588" s="985"/>
      <c r="W3588" s="985"/>
    </row>
    <row r="3589" ht="22.5" customHeight="1">
      <c r="B3589" s="992"/>
      <c r="C3589" s="992"/>
      <c r="D3589" s="1004">
        <f>sumif('الواردات'!H:H,A3589,'الواردات'!L:L)</f>
        <v>0</v>
      </c>
      <c r="E3589" s="999"/>
      <c r="F3589" s="999"/>
      <c r="H3589" s="985"/>
      <c r="I3589" s="985"/>
      <c r="J3589" s="985"/>
      <c r="K3589" s="985"/>
      <c r="L3589" s="985"/>
      <c r="M3589" s="985"/>
      <c r="N3589" s="985"/>
      <c r="P3589" s="985"/>
      <c r="Q3589" s="985"/>
      <c r="R3589" s="985"/>
      <c r="S3589" s="985"/>
      <c r="T3589" s="985"/>
      <c r="U3589" s="985"/>
      <c r="V3589" s="985"/>
      <c r="W3589" s="985"/>
    </row>
    <row r="3590" ht="22.5" customHeight="1">
      <c r="B3590" s="992"/>
      <c r="C3590" s="992"/>
      <c r="D3590" s="1004">
        <f>sumif('الواردات'!H:H,A3590,'الواردات'!L:L)</f>
        <v>0</v>
      </c>
      <c r="E3590" s="999"/>
      <c r="F3590" s="999"/>
      <c r="H3590" s="985"/>
      <c r="I3590" s="985"/>
      <c r="J3590" s="985"/>
      <c r="K3590" s="985"/>
      <c r="L3590" s="985"/>
      <c r="M3590" s="985"/>
      <c r="N3590" s="985"/>
      <c r="P3590" s="985"/>
      <c r="Q3590" s="985"/>
      <c r="R3590" s="985"/>
      <c r="S3590" s="985"/>
      <c r="T3590" s="985"/>
      <c r="U3590" s="985"/>
      <c r="V3590" s="985"/>
      <c r="W3590" s="985"/>
    </row>
    <row r="3591" ht="22.5" customHeight="1">
      <c r="B3591" s="992"/>
      <c r="C3591" s="992"/>
      <c r="D3591" s="1004">
        <f>sumif('الواردات'!H:H,A3591,'الواردات'!L:L)</f>
        <v>0</v>
      </c>
      <c r="E3591" s="999"/>
      <c r="F3591" s="999"/>
      <c r="H3591" s="985"/>
      <c r="I3591" s="985"/>
      <c r="J3591" s="985"/>
      <c r="K3591" s="985"/>
      <c r="L3591" s="985"/>
      <c r="M3591" s="985"/>
      <c r="N3591" s="985"/>
      <c r="P3591" s="985"/>
      <c r="Q3591" s="985"/>
      <c r="R3591" s="985"/>
      <c r="S3591" s="985"/>
      <c r="T3591" s="985"/>
      <c r="U3591" s="985"/>
      <c r="V3591" s="985"/>
      <c r="W3591" s="985"/>
    </row>
    <row r="3592" ht="22.5" customHeight="1">
      <c r="B3592" s="992"/>
      <c r="C3592" s="992"/>
      <c r="D3592" s="1004">
        <f>sumif('الواردات'!H:H,A3592,'الواردات'!L:L)</f>
        <v>0</v>
      </c>
      <c r="E3592" s="999"/>
      <c r="F3592" s="999"/>
      <c r="H3592" s="985"/>
      <c r="I3592" s="985"/>
      <c r="J3592" s="985"/>
      <c r="K3592" s="985"/>
      <c r="L3592" s="985"/>
      <c r="M3592" s="985"/>
      <c r="N3592" s="985"/>
      <c r="P3592" s="985"/>
      <c r="Q3592" s="985"/>
      <c r="R3592" s="985"/>
      <c r="S3592" s="985"/>
      <c r="T3592" s="985"/>
      <c r="U3592" s="985"/>
      <c r="V3592" s="985"/>
      <c r="W3592" s="985"/>
    </row>
    <row r="3593" ht="22.5" customHeight="1">
      <c r="B3593" s="992"/>
      <c r="C3593" s="992"/>
      <c r="D3593" s="1004">
        <f>sumif('الواردات'!H:H,A3593,'الواردات'!L:L)</f>
        <v>0</v>
      </c>
      <c r="E3593" s="999"/>
      <c r="F3593" s="999"/>
      <c r="H3593" s="985"/>
      <c r="I3593" s="985"/>
      <c r="J3593" s="985"/>
      <c r="K3593" s="985"/>
      <c r="L3593" s="985"/>
      <c r="M3593" s="985"/>
      <c r="N3593" s="985"/>
      <c r="P3593" s="985"/>
      <c r="Q3593" s="985"/>
      <c r="R3593" s="985"/>
      <c r="S3593" s="985"/>
      <c r="T3593" s="985"/>
      <c r="U3593" s="985"/>
      <c r="V3593" s="985"/>
      <c r="W3593" s="985"/>
    </row>
    <row r="3594" ht="22.5" customHeight="1">
      <c r="B3594" s="992"/>
      <c r="C3594" s="992"/>
      <c r="D3594" s="1004">
        <f>sumif('الواردات'!H:H,A3594,'الواردات'!L:L)</f>
        <v>0</v>
      </c>
      <c r="E3594" s="999"/>
      <c r="F3594" s="999"/>
      <c r="H3594" s="985"/>
      <c r="I3594" s="985"/>
      <c r="J3594" s="985"/>
      <c r="K3594" s="985"/>
      <c r="L3594" s="985"/>
      <c r="M3594" s="985"/>
      <c r="N3594" s="985"/>
      <c r="P3594" s="985"/>
      <c r="Q3594" s="985"/>
      <c r="R3594" s="985"/>
      <c r="S3594" s="985"/>
      <c r="T3594" s="985"/>
      <c r="U3594" s="985"/>
      <c r="V3594" s="985"/>
      <c r="W3594" s="985"/>
    </row>
    <row r="3595" ht="22.5" customHeight="1">
      <c r="B3595" s="992"/>
      <c r="C3595" s="992"/>
      <c r="D3595" s="1004">
        <f>sumif('الواردات'!H:H,A3595,'الواردات'!L:L)</f>
        <v>0</v>
      </c>
      <c r="E3595" s="999"/>
      <c r="F3595" s="999"/>
      <c r="H3595" s="985"/>
      <c r="I3595" s="985"/>
      <c r="J3595" s="985"/>
      <c r="K3595" s="985"/>
      <c r="L3595" s="985"/>
      <c r="M3595" s="985"/>
      <c r="N3595" s="985"/>
      <c r="P3595" s="985"/>
      <c r="Q3595" s="985"/>
      <c r="R3595" s="985"/>
      <c r="S3595" s="985"/>
      <c r="T3595" s="985"/>
      <c r="U3595" s="985"/>
      <c r="V3595" s="985"/>
      <c r="W3595" s="985"/>
    </row>
    <row r="3596" ht="22.5" customHeight="1">
      <c r="B3596" s="992"/>
      <c r="C3596" s="992"/>
      <c r="D3596" s="1004">
        <f>sumif('الواردات'!H:H,A3596,'الواردات'!L:L)</f>
        <v>0</v>
      </c>
      <c r="E3596" s="999"/>
      <c r="F3596" s="999"/>
      <c r="H3596" s="985"/>
      <c r="I3596" s="985"/>
      <c r="J3596" s="985"/>
      <c r="K3596" s="985"/>
      <c r="L3596" s="985"/>
      <c r="M3596" s="985"/>
      <c r="N3596" s="985"/>
      <c r="P3596" s="985"/>
      <c r="Q3596" s="985"/>
      <c r="R3596" s="985"/>
      <c r="S3596" s="985"/>
      <c r="T3596" s="985"/>
      <c r="U3596" s="985"/>
      <c r="V3596" s="985"/>
      <c r="W3596" s="985"/>
    </row>
    <row r="3597" ht="22.5" customHeight="1">
      <c r="B3597" s="992"/>
      <c r="C3597" s="992"/>
      <c r="D3597" s="1004">
        <f>sumif('الواردات'!H:H,A3597,'الواردات'!L:L)</f>
        <v>0</v>
      </c>
      <c r="E3597" s="999"/>
      <c r="F3597" s="999"/>
      <c r="H3597" s="985"/>
      <c r="I3597" s="985"/>
      <c r="J3597" s="985"/>
      <c r="K3597" s="985"/>
      <c r="L3597" s="985"/>
      <c r="M3597" s="985"/>
      <c r="N3597" s="985"/>
      <c r="P3597" s="985"/>
      <c r="Q3597" s="985"/>
      <c r="R3597" s="985"/>
      <c r="S3597" s="985"/>
      <c r="T3597" s="985"/>
      <c r="U3597" s="985"/>
      <c r="V3597" s="985"/>
      <c r="W3597" s="985"/>
    </row>
    <row r="3598" ht="22.5" customHeight="1">
      <c r="B3598" s="992"/>
      <c r="C3598" s="992"/>
      <c r="D3598" s="1004">
        <f>sumif('الواردات'!H:H,A3598,'الواردات'!L:L)</f>
        <v>0</v>
      </c>
      <c r="E3598" s="999"/>
      <c r="F3598" s="999"/>
      <c r="H3598" s="985"/>
      <c r="I3598" s="985"/>
      <c r="J3598" s="985"/>
      <c r="K3598" s="985"/>
      <c r="L3598" s="985"/>
      <c r="M3598" s="985"/>
      <c r="N3598" s="985"/>
      <c r="P3598" s="985"/>
      <c r="Q3598" s="985"/>
      <c r="R3598" s="985"/>
      <c r="S3598" s="985"/>
      <c r="T3598" s="985"/>
      <c r="U3598" s="985"/>
      <c r="V3598" s="985"/>
      <c r="W3598" s="985"/>
    </row>
    <row r="3599" ht="22.5" customHeight="1">
      <c r="B3599" s="992"/>
      <c r="C3599" s="992"/>
      <c r="D3599" s="1004">
        <f>sumif('الواردات'!H:H,A3599,'الواردات'!L:L)</f>
        <v>0</v>
      </c>
      <c r="E3599" s="999"/>
      <c r="F3599" s="999"/>
      <c r="H3599" s="985"/>
      <c r="I3599" s="985"/>
      <c r="J3599" s="985"/>
      <c r="K3599" s="985"/>
      <c r="L3599" s="985"/>
      <c r="M3599" s="985"/>
      <c r="N3599" s="985"/>
      <c r="P3599" s="985"/>
      <c r="Q3599" s="985"/>
      <c r="R3599" s="985"/>
      <c r="S3599" s="985"/>
      <c r="T3599" s="985"/>
      <c r="U3599" s="985"/>
      <c r="V3599" s="985"/>
      <c r="W3599" s="985"/>
    </row>
    <row r="3600" ht="22.5" customHeight="1">
      <c r="B3600" s="992"/>
      <c r="C3600" s="992"/>
      <c r="D3600" s="1004">
        <f>sumif('الواردات'!H:H,A3600,'الواردات'!L:L)</f>
        <v>0</v>
      </c>
      <c r="E3600" s="999"/>
      <c r="F3600" s="999"/>
      <c r="H3600" s="985"/>
      <c r="I3600" s="985"/>
      <c r="J3600" s="985"/>
      <c r="K3600" s="985"/>
      <c r="L3600" s="985"/>
      <c r="M3600" s="985"/>
      <c r="N3600" s="985"/>
      <c r="P3600" s="985"/>
      <c r="Q3600" s="985"/>
      <c r="R3600" s="985"/>
      <c r="S3600" s="985"/>
      <c r="T3600" s="985"/>
      <c r="U3600" s="985"/>
      <c r="V3600" s="985"/>
      <c r="W3600" s="985"/>
    </row>
    <row r="3601" ht="22.5" customHeight="1">
      <c r="B3601" s="992"/>
      <c r="C3601" s="992"/>
      <c r="D3601" s="1004">
        <f>sumif('الواردات'!H:H,A3601,'الواردات'!L:L)</f>
        <v>0</v>
      </c>
      <c r="E3601" s="999"/>
      <c r="F3601" s="999"/>
      <c r="H3601" s="985"/>
      <c r="I3601" s="985"/>
      <c r="J3601" s="985"/>
      <c r="K3601" s="985"/>
      <c r="L3601" s="985"/>
      <c r="M3601" s="985"/>
      <c r="N3601" s="985"/>
      <c r="P3601" s="985"/>
      <c r="Q3601" s="985"/>
      <c r="R3601" s="985"/>
      <c r="S3601" s="985"/>
      <c r="T3601" s="985"/>
      <c r="U3601" s="985"/>
      <c r="V3601" s="985"/>
      <c r="W3601" s="985"/>
    </row>
    <row r="3602" ht="22.5" customHeight="1">
      <c r="B3602" s="992"/>
      <c r="C3602" s="992"/>
      <c r="D3602" s="1004">
        <f>sumif('الواردات'!H:H,A3602,'الواردات'!L:L)</f>
        <v>0</v>
      </c>
      <c r="E3602" s="999"/>
      <c r="F3602" s="999"/>
      <c r="H3602" s="985"/>
      <c r="I3602" s="985"/>
      <c r="J3602" s="985"/>
      <c r="K3602" s="985"/>
      <c r="L3602" s="985"/>
      <c r="M3602" s="985"/>
      <c r="N3602" s="985"/>
      <c r="P3602" s="985"/>
      <c r="Q3602" s="985"/>
      <c r="R3602" s="985"/>
      <c r="S3602" s="985"/>
      <c r="T3602" s="985"/>
      <c r="U3602" s="985"/>
      <c r="V3602" s="985"/>
      <c r="W3602" s="985"/>
    </row>
    <row r="3603" ht="22.5" customHeight="1">
      <c r="B3603" s="992"/>
      <c r="C3603" s="992"/>
      <c r="D3603" s="1004">
        <f>sumif('الواردات'!H:H,A3603,'الواردات'!L:L)</f>
        <v>0</v>
      </c>
      <c r="E3603" s="999"/>
      <c r="F3603" s="999"/>
      <c r="H3603" s="985"/>
      <c r="I3603" s="985"/>
      <c r="J3603" s="985"/>
      <c r="K3603" s="985"/>
      <c r="L3603" s="985"/>
      <c r="M3603" s="985"/>
      <c r="N3603" s="985"/>
      <c r="P3603" s="985"/>
      <c r="Q3603" s="985"/>
      <c r="R3603" s="985"/>
      <c r="S3603" s="985"/>
      <c r="T3603" s="985"/>
      <c r="U3603" s="985"/>
      <c r="V3603" s="985"/>
      <c r="W3603" s="985"/>
    </row>
    <row r="3604" ht="22.5" customHeight="1">
      <c r="B3604" s="992"/>
      <c r="C3604" s="992"/>
      <c r="D3604" s="1004">
        <f>sumif('الواردات'!H:H,A3604,'الواردات'!L:L)</f>
        <v>0</v>
      </c>
      <c r="E3604" s="999"/>
      <c r="F3604" s="999"/>
      <c r="H3604" s="985"/>
      <c r="I3604" s="985"/>
      <c r="J3604" s="985"/>
      <c r="K3604" s="985"/>
      <c r="L3604" s="985"/>
      <c r="M3604" s="985"/>
      <c r="N3604" s="985"/>
      <c r="P3604" s="985"/>
      <c r="Q3604" s="985"/>
      <c r="R3604" s="985"/>
      <c r="S3604" s="985"/>
      <c r="T3604" s="985"/>
      <c r="U3604" s="985"/>
      <c r="V3604" s="985"/>
      <c r="W3604" s="985"/>
    </row>
    <row r="3605" ht="22.5" hidden="1" customHeight="1">
      <c r="B3605" s="992"/>
      <c r="C3605" s="992"/>
      <c r="D3605" s="1004">
        <f>sumif('الواردات'!H:H,A3605,'الواردات'!L:L)</f>
        <v>0</v>
      </c>
      <c r="E3605" s="999"/>
      <c r="F3605" s="999"/>
      <c r="H3605" s="985"/>
      <c r="I3605" s="985"/>
      <c r="J3605" s="985"/>
      <c r="K3605" s="985"/>
      <c r="L3605" s="985"/>
      <c r="M3605" s="985"/>
      <c r="N3605" s="985"/>
      <c r="P3605" s="985"/>
      <c r="Q3605" s="985"/>
      <c r="R3605" s="985"/>
      <c r="S3605" s="985"/>
      <c r="T3605" s="985"/>
      <c r="U3605" s="985"/>
      <c r="V3605" s="985"/>
      <c r="W3605" s="985"/>
    </row>
    <row r="3606" ht="22.5" customHeight="1">
      <c r="B3606" s="992"/>
      <c r="C3606" s="992"/>
      <c r="D3606" s="1004">
        <f>sumif('الواردات'!H:H,A3606,'الواردات'!L:L)</f>
        <v>0</v>
      </c>
      <c r="E3606" s="999"/>
      <c r="F3606" s="999"/>
      <c r="H3606" s="985"/>
      <c r="I3606" s="985"/>
      <c r="J3606" s="985"/>
      <c r="K3606" s="985"/>
      <c r="L3606" s="985"/>
      <c r="M3606" s="985"/>
      <c r="N3606" s="985"/>
      <c r="P3606" s="985"/>
      <c r="Q3606" s="985"/>
      <c r="R3606" s="985"/>
      <c r="S3606" s="985"/>
      <c r="T3606" s="985"/>
      <c r="U3606" s="985"/>
      <c r="V3606" s="985"/>
      <c r="W3606" s="985"/>
    </row>
    <row r="3607" ht="22.5" customHeight="1">
      <c r="B3607" s="992"/>
      <c r="C3607" s="992"/>
      <c r="D3607" s="1004">
        <f>sumif('الواردات'!H:H,A3607,'الواردات'!L:L)</f>
        <v>0</v>
      </c>
      <c r="E3607" s="999"/>
      <c r="F3607" s="999"/>
      <c r="H3607" s="985"/>
      <c r="I3607" s="985"/>
      <c r="J3607" s="985"/>
      <c r="K3607" s="985"/>
      <c r="L3607" s="985"/>
      <c r="M3607" s="985"/>
      <c r="N3607" s="985"/>
      <c r="P3607" s="985"/>
      <c r="Q3607" s="985"/>
      <c r="R3607" s="985"/>
      <c r="S3607" s="985"/>
      <c r="T3607" s="985"/>
      <c r="U3607" s="985"/>
      <c r="V3607" s="985"/>
      <c r="W3607" s="985"/>
    </row>
    <row r="3608" ht="22.5" customHeight="1">
      <c r="B3608" s="992"/>
      <c r="C3608" s="992"/>
      <c r="D3608" s="1004">
        <f>sumif('الواردات'!H:H,A3608,'الواردات'!L:L)</f>
        <v>0</v>
      </c>
      <c r="E3608" s="999"/>
      <c r="F3608" s="999"/>
      <c r="H3608" s="985"/>
      <c r="I3608" s="985"/>
      <c r="J3608" s="985"/>
      <c r="K3608" s="985"/>
      <c r="L3608" s="985"/>
      <c r="M3608" s="985"/>
      <c r="N3608" s="985"/>
      <c r="P3608" s="985"/>
      <c r="Q3608" s="985"/>
      <c r="R3608" s="985"/>
      <c r="S3608" s="985"/>
      <c r="T3608" s="985"/>
      <c r="U3608" s="985"/>
      <c r="V3608" s="985"/>
      <c r="W3608" s="985"/>
    </row>
    <row r="3609" ht="22.5" customHeight="1">
      <c r="B3609" s="992"/>
      <c r="C3609" s="992"/>
      <c r="D3609" s="1004">
        <f>sumif('الواردات'!H:H,A3609,'الواردات'!L:L)</f>
        <v>0</v>
      </c>
      <c r="E3609" s="999"/>
      <c r="F3609" s="999"/>
      <c r="H3609" s="985"/>
      <c r="I3609" s="985"/>
      <c r="J3609" s="985"/>
      <c r="K3609" s="985"/>
      <c r="L3609" s="985"/>
      <c r="M3609" s="985"/>
      <c r="N3609" s="985"/>
      <c r="P3609" s="985"/>
      <c r="Q3609" s="985"/>
      <c r="R3609" s="985"/>
      <c r="S3609" s="985"/>
      <c r="T3609" s="985"/>
      <c r="U3609" s="985"/>
      <c r="V3609" s="985"/>
      <c r="W3609" s="985"/>
    </row>
    <row r="3610" ht="22.5" customHeight="1">
      <c r="B3610" s="992"/>
      <c r="C3610" s="992"/>
      <c r="D3610" s="1004">
        <f>sumif('الواردات'!H:H,A3610,'الواردات'!L:L)</f>
        <v>0</v>
      </c>
      <c r="E3610" s="999"/>
      <c r="F3610" s="999"/>
      <c r="H3610" s="985"/>
      <c r="I3610" s="985"/>
      <c r="J3610" s="985"/>
      <c r="K3610" s="985"/>
      <c r="L3610" s="985"/>
      <c r="M3610" s="985"/>
      <c r="N3610" s="985"/>
      <c r="P3610" s="985"/>
      <c r="Q3610" s="985"/>
      <c r="R3610" s="985"/>
      <c r="S3610" s="985"/>
      <c r="T3610" s="985"/>
      <c r="U3610" s="985"/>
      <c r="V3610" s="985"/>
      <c r="W3610" s="985"/>
    </row>
    <row r="3611" ht="22.5" customHeight="1">
      <c r="B3611" s="992"/>
      <c r="C3611" s="992"/>
      <c r="D3611" s="1004">
        <f>sumif('الواردات'!H:H,A3611,'الواردات'!L:L)</f>
        <v>0</v>
      </c>
      <c r="E3611" s="999"/>
      <c r="F3611" s="999"/>
      <c r="H3611" s="985"/>
      <c r="I3611" s="985"/>
      <c r="J3611" s="985"/>
      <c r="K3611" s="985"/>
      <c r="L3611" s="985"/>
      <c r="M3611" s="985"/>
      <c r="N3611" s="985"/>
      <c r="P3611" s="985"/>
      <c r="Q3611" s="985"/>
      <c r="R3611" s="985"/>
      <c r="S3611" s="985"/>
      <c r="T3611" s="985"/>
      <c r="U3611" s="985"/>
      <c r="V3611" s="985"/>
      <c r="W3611" s="985"/>
    </row>
    <row r="3612" ht="22.5" hidden="1" customHeight="1">
      <c r="B3612" s="992"/>
      <c r="C3612" s="992"/>
      <c r="D3612" s="1004">
        <f>sumif('الواردات'!H:H,A3612,'الواردات'!L:L)</f>
        <v>0</v>
      </c>
      <c r="E3612" s="999"/>
      <c r="F3612" s="999"/>
      <c r="H3612" s="985"/>
      <c r="I3612" s="985"/>
      <c r="J3612" s="985"/>
      <c r="K3612" s="985"/>
      <c r="L3612" s="985"/>
      <c r="M3612" s="985"/>
      <c r="N3612" s="985"/>
      <c r="P3612" s="985"/>
      <c r="Q3612" s="985"/>
      <c r="R3612" s="985"/>
      <c r="S3612" s="985"/>
      <c r="T3612" s="985"/>
      <c r="U3612" s="985"/>
      <c r="V3612" s="985"/>
      <c r="W3612" s="985"/>
    </row>
    <row r="3613" ht="22.5" customHeight="1">
      <c r="B3613" s="992"/>
      <c r="C3613" s="992"/>
      <c r="D3613" s="1004">
        <f>sumif('الواردات'!H:H,A3613,'الواردات'!L:L)</f>
        <v>0</v>
      </c>
      <c r="E3613" s="999"/>
      <c r="F3613" s="999"/>
      <c r="H3613" s="985"/>
      <c r="I3613" s="985"/>
      <c r="J3613" s="985"/>
      <c r="K3613" s="985"/>
      <c r="L3613" s="985"/>
      <c r="M3613" s="985"/>
      <c r="N3613" s="985"/>
      <c r="P3613" s="985"/>
      <c r="Q3613" s="985"/>
      <c r="R3613" s="985"/>
      <c r="S3613" s="985"/>
      <c r="T3613" s="985"/>
      <c r="U3613" s="985"/>
      <c r="V3613" s="985"/>
      <c r="W3613" s="985"/>
    </row>
    <row r="3614" ht="22.5" customHeight="1">
      <c r="B3614" s="992"/>
      <c r="C3614" s="992"/>
      <c r="D3614" s="1004">
        <f>sumif('الواردات'!H:H,A3614,'الواردات'!L:L)</f>
        <v>0</v>
      </c>
      <c r="E3614" s="999"/>
      <c r="F3614" s="999"/>
      <c r="H3614" s="985"/>
      <c r="I3614" s="985"/>
      <c r="J3614" s="985"/>
      <c r="K3614" s="985"/>
      <c r="L3614" s="985"/>
      <c r="M3614" s="985"/>
      <c r="N3614" s="985"/>
      <c r="P3614" s="985"/>
      <c r="Q3614" s="985"/>
      <c r="R3614" s="985"/>
      <c r="S3614" s="985"/>
      <c r="T3614" s="985"/>
      <c r="U3614" s="985"/>
      <c r="V3614" s="985"/>
      <c r="W3614" s="985"/>
    </row>
    <row r="3615" ht="22.5" customHeight="1">
      <c r="B3615" s="992"/>
      <c r="C3615" s="992"/>
      <c r="D3615" s="1004">
        <f>sumif('الواردات'!H:H,A3615,'الواردات'!L:L)</f>
        <v>0</v>
      </c>
      <c r="E3615" s="999"/>
      <c r="F3615" s="999"/>
      <c r="H3615" s="985"/>
      <c r="I3615" s="985"/>
      <c r="J3615" s="985"/>
      <c r="K3615" s="985"/>
      <c r="L3615" s="985"/>
      <c r="M3615" s="985"/>
      <c r="N3615" s="985"/>
      <c r="P3615" s="985"/>
      <c r="Q3615" s="985"/>
      <c r="R3615" s="985"/>
      <c r="S3615" s="985"/>
      <c r="T3615" s="985"/>
      <c r="U3615" s="985"/>
      <c r="V3615" s="985"/>
      <c r="W3615" s="985"/>
    </row>
    <row r="3616" ht="22.5" customHeight="1">
      <c r="B3616" s="992"/>
      <c r="C3616" s="992"/>
      <c r="D3616" s="1004">
        <f>sumif('الواردات'!H:H,A3616,'الواردات'!L:L)</f>
        <v>0</v>
      </c>
      <c r="E3616" s="999"/>
      <c r="F3616" s="999"/>
      <c r="H3616" s="985"/>
      <c r="I3616" s="985"/>
      <c r="J3616" s="985"/>
      <c r="K3616" s="985"/>
      <c r="L3616" s="985"/>
      <c r="M3616" s="985"/>
      <c r="N3616" s="985"/>
      <c r="P3616" s="985"/>
      <c r="Q3616" s="985"/>
      <c r="R3616" s="985"/>
      <c r="S3616" s="985"/>
      <c r="T3616" s="985"/>
      <c r="U3616" s="985"/>
      <c r="V3616" s="985"/>
      <c r="W3616" s="985"/>
    </row>
    <row r="3617" ht="22.5" customHeight="1">
      <c r="B3617" s="992"/>
      <c r="C3617" s="992"/>
      <c r="D3617" s="1004">
        <f>sumif('الواردات'!H:H,A3617,'الواردات'!L:L)</f>
        <v>0</v>
      </c>
      <c r="E3617" s="999"/>
      <c r="F3617" s="999"/>
      <c r="H3617" s="985"/>
      <c r="I3617" s="985"/>
      <c r="J3617" s="985"/>
      <c r="K3617" s="985"/>
      <c r="L3617" s="985"/>
      <c r="M3617" s="985"/>
      <c r="N3617" s="985"/>
      <c r="P3617" s="985"/>
      <c r="Q3617" s="985"/>
      <c r="R3617" s="985"/>
      <c r="S3617" s="985"/>
      <c r="T3617" s="985"/>
      <c r="U3617" s="985"/>
      <c r="V3617" s="985"/>
      <c r="W3617" s="985"/>
    </row>
    <row r="3618" ht="22.5" customHeight="1">
      <c r="B3618" s="992"/>
      <c r="C3618" s="992"/>
      <c r="D3618" s="1004">
        <f>sumif('الواردات'!H:H,A3618,'الواردات'!L:L)</f>
        <v>0</v>
      </c>
      <c r="E3618" s="999"/>
      <c r="F3618" s="999"/>
      <c r="H3618" s="985"/>
      <c r="I3618" s="985"/>
      <c r="J3618" s="985"/>
      <c r="K3618" s="985"/>
      <c r="L3618" s="985"/>
      <c r="M3618" s="985"/>
      <c r="N3618" s="985"/>
      <c r="P3618" s="985"/>
      <c r="Q3618" s="985"/>
      <c r="R3618" s="985"/>
      <c r="S3618" s="985"/>
      <c r="T3618" s="985"/>
      <c r="U3618" s="985"/>
      <c r="V3618" s="985"/>
      <c r="W3618" s="985"/>
    </row>
    <row r="3619" ht="22.5" customHeight="1">
      <c r="B3619" s="992"/>
      <c r="C3619" s="992"/>
      <c r="D3619" s="1004">
        <f>sumif('الواردات'!H:H,A3619,'الواردات'!L:L)</f>
        <v>0</v>
      </c>
      <c r="E3619" s="999"/>
      <c r="F3619" s="999"/>
      <c r="H3619" s="985"/>
      <c r="I3619" s="985"/>
      <c r="J3619" s="985"/>
      <c r="K3619" s="985"/>
      <c r="L3619" s="985"/>
      <c r="M3619" s="985"/>
      <c r="N3619" s="985"/>
      <c r="P3619" s="985"/>
      <c r="Q3619" s="985"/>
      <c r="R3619" s="985"/>
      <c r="S3619" s="985"/>
      <c r="T3619" s="985"/>
      <c r="U3619" s="985"/>
      <c r="V3619" s="985"/>
      <c r="W3619" s="985"/>
    </row>
    <row r="3620" ht="22.5" customHeight="1">
      <c r="B3620" s="992"/>
      <c r="C3620" s="992"/>
      <c r="D3620" s="1004">
        <f>sumif('الواردات'!H:H,A3620,'الواردات'!L:L)</f>
        <v>0</v>
      </c>
      <c r="E3620" s="999"/>
      <c r="F3620" s="999"/>
      <c r="H3620" s="985"/>
      <c r="I3620" s="985"/>
      <c r="J3620" s="985"/>
      <c r="K3620" s="985"/>
      <c r="L3620" s="985"/>
      <c r="M3620" s="985"/>
      <c r="N3620" s="985"/>
      <c r="P3620" s="985"/>
      <c r="Q3620" s="985"/>
      <c r="R3620" s="985"/>
      <c r="S3620" s="985"/>
      <c r="T3620" s="985"/>
      <c r="U3620" s="985"/>
      <c r="V3620" s="985"/>
      <c r="W3620" s="985"/>
    </row>
    <row r="3621" ht="22.5" customHeight="1">
      <c r="B3621" s="992"/>
      <c r="C3621" s="992"/>
      <c r="D3621" s="1004">
        <f>sumif('الواردات'!H:H,A3621,'الواردات'!L:L)</f>
        <v>0</v>
      </c>
      <c r="E3621" s="999"/>
      <c r="F3621" s="999"/>
      <c r="H3621" s="985"/>
      <c r="I3621" s="985"/>
      <c r="J3621" s="985"/>
      <c r="K3621" s="985"/>
      <c r="L3621" s="985"/>
      <c r="M3621" s="985"/>
      <c r="N3621" s="985"/>
      <c r="P3621" s="985"/>
      <c r="Q3621" s="985"/>
      <c r="R3621" s="985"/>
      <c r="S3621" s="985"/>
      <c r="T3621" s="985"/>
      <c r="U3621" s="985"/>
      <c r="V3621" s="985"/>
      <c r="W3621" s="985"/>
    </row>
    <row r="3622" ht="22.5" customHeight="1">
      <c r="B3622" s="992"/>
      <c r="C3622" s="992"/>
      <c r="D3622" s="1004">
        <f>sumif('الواردات'!H:H,A3622,'الواردات'!L:L)</f>
        <v>0</v>
      </c>
      <c r="E3622" s="999"/>
      <c r="F3622" s="999"/>
      <c r="H3622" s="985"/>
      <c r="I3622" s="985"/>
      <c r="J3622" s="985"/>
      <c r="K3622" s="985"/>
      <c r="L3622" s="985"/>
      <c r="M3622" s="985"/>
      <c r="N3622" s="985"/>
      <c r="P3622" s="985"/>
      <c r="Q3622" s="985"/>
      <c r="R3622" s="985"/>
      <c r="S3622" s="985"/>
      <c r="T3622" s="985"/>
      <c r="U3622" s="985"/>
      <c r="V3622" s="985"/>
      <c r="W3622" s="985"/>
    </row>
    <row r="3623" ht="22.5" customHeight="1">
      <c r="B3623" s="992"/>
      <c r="C3623" s="992"/>
      <c r="D3623" s="1004">
        <f>sumif('الواردات'!H:H,A3623,'الواردات'!L:L)</f>
        <v>0</v>
      </c>
      <c r="E3623" s="999"/>
      <c r="F3623" s="999"/>
      <c r="H3623" s="985"/>
      <c r="I3623" s="985"/>
      <c r="J3623" s="985"/>
      <c r="K3623" s="985"/>
      <c r="L3623" s="985"/>
      <c r="M3623" s="985"/>
      <c r="N3623" s="985"/>
      <c r="P3623" s="985"/>
      <c r="Q3623" s="985"/>
      <c r="R3623" s="985"/>
      <c r="S3623" s="985"/>
      <c r="T3623" s="985"/>
      <c r="U3623" s="985"/>
      <c r="V3623" s="985"/>
      <c r="W3623" s="985"/>
    </row>
    <row r="3624" ht="22.5" hidden="1" customHeight="1">
      <c r="B3624" s="992"/>
      <c r="C3624" s="992"/>
      <c r="D3624" s="1004">
        <f>sumif('الواردات'!H:H,A3624,'الواردات'!L:L)</f>
        <v>0</v>
      </c>
      <c r="E3624" s="999"/>
      <c r="F3624" s="999"/>
      <c r="H3624" s="985"/>
      <c r="I3624" s="985"/>
      <c r="J3624" s="985"/>
      <c r="K3624" s="985"/>
      <c r="L3624" s="985"/>
      <c r="M3624" s="985"/>
      <c r="N3624" s="985"/>
      <c r="P3624" s="985"/>
      <c r="Q3624" s="985"/>
      <c r="R3624" s="985"/>
      <c r="S3624" s="985"/>
      <c r="T3624" s="985"/>
      <c r="U3624" s="985"/>
      <c r="V3624" s="985"/>
      <c r="W3624" s="985"/>
    </row>
    <row r="3625" ht="22.5" customHeight="1">
      <c r="B3625" s="992"/>
      <c r="C3625" s="992"/>
      <c r="D3625" s="1004">
        <f>sumif('الواردات'!H:H,A3625,'الواردات'!L:L)</f>
        <v>0</v>
      </c>
      <c r="E3625" s="999"/>
      <c r="F3625" s="999"/>
      <c r="H3625" s="985"/>
      <c r="I3625" s="985"/>
      <c r="J3625" s="985"/>
      <c r="K3625" s="985"/>
      <c r="L3625" s="985"/>
      <c r="M3625" s="985"/>
      <c r="N3625" s="985"/>
      <c r="P3625" s="985"/>
      <c r="Q3625" s="985"/>
      <c r="R3625" s="985"/>
      <c r="S3625" s="985"/>
      <c r="T3625" s="985"/>
      <c r="U3625" s="985"/>
      <c r="V3625" s="985"/>
      <c r="W3625" s="985"/>
    </row>
    <row r="3626" ht="22.5" customHeight="1">
      <c r="B3626" s="992"/>
      <c r="C3626" s="992"/>
      <c r="D3626" s="1004">
        <f>sumif('الواردات'!H:H,A3626,'الواردات'!L:L)</f>
        <v>0</v>
      </c>
      <c r="E3626" s="999"/>
      <c r="F3626" s="999"/>
      <c r="H3626" s="985"/>
      <c r="I3626" s="985"/>
      <c r="J3626" s="985"/>
      <c r="K3626" s="985"/>
      <c r="L3626" s="985"/>
      <c r="M3626" s="985"/>
      <c r="N3626" s="985"/>
      <c r="P3626" s="985"/>
      <c r="Q3626" s="985"/>
      <c r="R3626" s="985"/>
      <c r="S3626" s="985"/>
      <c r="T3626" s="985"/>
      <c r="U3626" s="985"/>
      <c r="V3626" s="985"/>
      <c r="W3626" s="985"/>
    </row>
    <row r="3627" ht="22.5" customHeight="1">
      <c r="B3627" s="992"/>
      <c r="C3627" s="992"/>
      <c r="D3627" s="1004">
        <f>sumif('الواردات'!H:H,A3627,'الواردات'!L:L)</f>
        <v>0</v>
      </c>
      <c r="E3627" s="999"/>
      <c r="F3627" s="999"/>
      <c r="H3627" s="985"/>
      <c r="I3627" s="985"/>
      <c r="J3627" s="985"/>
      <c r="K3627" s="985"/>
      <c r="L3627" s="985"/>
      <c r="M3627" s="985"/>
      <c r="N3627" s="985"/>
      <c r="P3627" s="985"/>
      <c r="Q3627" s="985"/>
      <c r="R3627" s="985"/>
      <c r="S3627" s="985"/>
      <c r="T3627" s="985"/>
      <c r="U3627" s="985"/>
      <c r="V3627" s="985"/>
      <c r="W3627" s="985"/>
    </row>
    <row r="3628" ht="22.5" customHeight="1">
      <c r="B3628" s="992"/>
      <c r="C3628" s="992"/>
      <c r="D3628" s="1004">
        <f>sumif('الواردات'!H:H,A3628,'الواردات'!L:L)</f>
        <v>0</v>
      </c>
      <c r="E3628" s="999"/>
      <c r="F3628" s="999"/>
      <c r="H3628" s="985"/>
      <c r="I3628" s="985"/>
      <c r="J3628" s="985"/>
      <c r="K3628" s="985"/>
      <c r="L3628" s="985"/>
      <c r="M3628" s="985"/>
      <c r="N3628" s="985"/>
      <c r="P3628" s="985"/>
      <c r="Q3628" s="985"/>
      <c r="R3628" s="985"/>
      <c r="S3628" s="985"/>
      <c r="T3628" s="985"/>
      <c r="U3628" s="985"/>
      <c r="V3628" s="985"/>
      <c r="W3628" s="985"/>
    </row>
    <row r="3629" ht="22.5" customHeight="1">
      <c r="B3629" s="992"/>
      <c r="C3629" s="992"/>
      <c r="D3629" s="1004">
        <f>sumif('الواردات'!H:H,A3629,'الواردات'!L:L)</f>
        <v>0</v>
      </c>
      <c r="E3629" s="999"/>
      <c r="F3629" s="999"/>
      <c r="H3629" s="985"/>
      <c r="I3629" s="985"/>
      <c r="J3629" s="985"/>
      <c r="K3629" s="985"/>
      <c r="L3629" s="985"/>
      <c r="M3629" s="985"/>
      <c r="N3629" s="985"/>
      <c r="P3629" s="985"/>
      <c r="Q3629" s="985"/>
      <c r="R3629" s="985"/>
      <c r="S3629" s="985"/>
      <c r="T3629" s="985"/>
      <c r="U3629" s="985"/>
      <c r="V3629" s="985"/>
      <c r="W3629" s="985"/>
    </row>
    <row r="3630" ht="22.5" hidden="1" customHeight="1">
      <c r="B3630" s="992"/>
      <c r="C3630" s="992"/>
      <c r="D3630" s="1004">
        <f>sumif('الواردات'!H:H,A3630,'الواردات'!L:L)</f>
        <v>0</v>
      </c>
      <c r="E3630" s="999"/>
      <c r="F3630" s="999"/>
      <c r="H3630" s="985"/>
      <c r="I3630" s="985"/>
      <c r="J3630" s="985"/>
      <c r="K3630" s="985"/>
      <c r="L3630" s="985"/>
      <c r="M3630" s="985"/>
      <c r="N3630" s="985"/>
      <c r="P3630" s="985"/>
      <c r="Q3630" s="985"/>
      <c r="R3630" s="985"/>
      <c r="S3630" s="985"/>
      <c r="T3630" s="985"/>
      <c r="U3630" s="985"/>
      <c r="V3630" s="985"/>
      <c r="W3630" s="985"/>
    </row>
    <row r="3631" ht="22.5" hidden="1" customHeight="1">
      <c r="B3631" s="992"/>
      <c r="C3631" s="992"/>
      <c r="D3631" s="1004">
        <f>sumif('الواردات'!H:H,A3631,'الواردات'!L:L)</f>
        <v>0</v>
      </c>
      <c r="E3631" s="999"/>
      <c r="F3631" s="999"/>
      <c r="H3631" s="985"/>
      <c r="I3631" s="985"/>
      <c r="J3631" s="985"/>
      <c r="K3631" s="985"/>
      <c r="L3631" s="985"/>
      <c r="M3631" s="985"/>
      <c r="N3631" s="985"/>
      <c r="P3631" s="985"/>
      <c r="Q3631" s="985"/>
      <c r="R3631" s="985"/>
      <c r="S3631" s="985"/>
      <c r="T3631" s="985"/>
      <c r="U3631" s="985"/>
      <c r="V3631" s="985"/>
      <c r="W3631" s="985"/>
    </row>
    <row r="3632" ht="22.5" hidden="1" customHeight="1">
      <c r="B3632" s="992"/>
      <c r="C3632" s="992"/>
      <c r="D3632" s="1004">
        <f>sumif('الواردات'!H:H,A3632,'الواردات'!L:L)</f>
        <v>0</v>
      </c>
      <c r="E3632" s="999"/>
      <c r="F3632" s="999"/>
      <c r="H3632" s="985"/>
      <c r="I3632" s="985"/>
      <c r="J3632" s="985"/>
      <c r="K3632" s="985"/>
      <c r="L3632" s="985"/>
      <c r="M3632" s="985"/>
      <c r="N3632" s="985"/>
      <c r="P3632" s="985"/>
      <c r="Q3632" s="985"/>
      <c r="R3632" s="985"/>
      <c r="S3632" s="985"/>
      <c r="T3632" s="985"/>
      <c r="U3632" s="985"/>
      <c r="V3632" s="985"/>
      <c r="W3632" s="985"/>
    </row>
    <row r="3633" ht="22.5" hidden="1" customHeight="1">
      <c r="B3633" s="992"/>
      <c r="C3633" s="992"/>
      <c r="D3633" s="1004">
        <f>sumif('الواردات'!H:H,A3633,'الواردات'!L:L)</f>
        <v>0</v>
      </c>
      <c r="E3633" s="999"/>
      <c r="F3633" s="999"/>
      <c r="H3633" s="985"/>
      <c r="I3633" s="985"/>
      <c r="J3633" s="985"/>
      <c r="K3633" s="985"/>
      <c r="L3633" s="985"/>
      <c r="M3633" s="985"/>
      <c r="N3633" s="985"/>
      <c r="P3633" s="985"/>
      <c r="Q3633" s="985"/>
      <c r="R3633" s="985"/>
      <c r="S3633" s="985"/>
      <c r="T3633" s="985"/>
      <c r="U3633" s="985"/>
      <c r="V3633" s="985"/>
      <c r="W3633" s="985"/>
    </row>
    <row r="3634" ht="22.5" customHeight="1">
      <c r="B3634" s="992"/>
      <c r="C3634" s="992"/>
      <c r="D3634" s="1004">
        <f>sumif('الواردات'!H:H,A3634,'الواردات'!L:L)</f>
        <v>0</v>
      </c>
      <c r="E3634" s="999"/>
      <c r="F3634" s="999"/>
      <c r="H3634" s="985"/>
      <c r="I3634" s="985"/>
      <c r="J3634" s="985"/>
      <c r="K3634" s="985"/>
      <c r="L3634" s="985"/>
      <c r="M3634" s="985"/>
      <c r="N3634" s="985"/>
      <c r="P3634" s="985"/>
      <c r="Q3634" s="985"/>
      <c r="R3634" s="985"/>
      <c r="S3634" s="985"/>
      <c r="T3634" s="985"/>
      <c r="U3634" s="985"/>
      <c r="V3634" s="985"/>
      <c r="W3634" s="985"/>
    </row>
    <row r="3635" ht="22.5" customHeight="1">
      <c r="B3635" s="992"/>
      <c r="C3635" s="992"/>
      <c r="D3635" s="1004">
        <f>sumif('الواردات'!H:H,A3635,'الواردات'!L:L)</f>
        <v>0</v>
      </c>
      <c r="E3635" s="999"/>
      <c r="F3635" s="999"/>
      <c r="H3635" s="985"/>
      <c r="I3635" s="985"/>
      <c r="J3635" s="985"/>
      <c r="K3635" s="985"/>
      <c r="L3635" s="985"/>
      <c r="M3635" s="985"/>
      <c r="N3635" s="985"/>
      <c r="P3635" s="985"/>
      <c r="Q3635" s="985"/>
      <c r="R3635" s="985"/>
      <c r="S3635" s="985"/>
      <c r="T3635" s="985"/>
      <c r="U3635" s="985"/>
      <c r="V3635" s="985"/>
      <c r="W3635" s="985"/>
    </row>
    <row r="3636" ht="22.5" customHeight="1">
      <c r="B3636" s="992"/>
      <c r="C3636" s="992"/>
      <c r="D3636" s="1004">
        <f>sumif('الواردات'!H:H,A3636,'الواردات'!L:L)</f>
        <v>0</v>
      </c>
      <c r="E3636" s="999"/>
      <c r="F3636" s="999"/>
      <c r="H3636" s="985"/>
      <c r="I3636" s="985"/>
      <c r="J3636" s="985"/>
      <c r="K3636" s="985"/>
      <c r="L3636" s="985"/>
      <c r="M3636" s="985"/>
      <c r="N3636" s="985"/>
      <c r="P3636" s="985"/>
      <c r="Q3636" s="985"/>
      <c r="R3636" s="985"/>
      <c r="S3636" s="985"/>
      <c r="T3636" s="985"/>
      <c r="U3636" s="985"/>
      <c r="V3636" s="985"/>
      <c r="W3636" s="985"/>
    </row>
    <row r="3637" ht="22.5" customHeight="1">
      <c r="B3637" s="992"/>
      <c r="C3637" s="992"/>
      <c r="D3637" s="1004">
        <f>sumif('الواردات'!H:H,A3637,'الواردات'!L:L)</f>
        <v>0</v>
      </c>
      <c r="E3637" s="999"/>
      <c r="F3637" s="999"/>
      <c r="H3637" s="985"/>
      <c r="I3637" s="985"/>
      <c r="J3637" s="985"/>
      <c r="K3637" s="985"/>
      <c r="L3637" s="985"/>
      <c r="M3637" s="985"/>
      <c r="N3637" s="985"/>
      <c r="P3637" s="985"/>
      <c r="Q3637" s="985"/>
      <c r="R3637" s="985"/>
      <c r="S3637" s="985"/>
      <c r="T3637" s="985"/>
      <c r="U3637" s="985"/>
      <c r="V3637" s="985"/>
      <c r="W3637" s="985"/>
    </row>
    <row r="3638" ht="22.5" hidden="1" customHeight="1">
      <c r="B3638" s="992"/>
      <c r="C3638" s="992"/>
      <c r="D3638" s="1004">
        <f>sumif('الواردات'!H:H,A3638,'الواردات'!L:L)</f>
        <v>0</v>
      </c>
      <c r="E3638" s="999"/>
      <c r="F3638" s="999"/>
      <c r="H3638" s="985"/>
      <c r="I3638" s="985"/>
      <c r="J3638" s="985"/>
      <c r="K3638" s="985"/>
      <c r="L3638" s="985"/>
      <c r="M3638" s="985"/>
      <c r="N3638" s="985"/>
      <c r="P3638" s="985"/>
      <c r="Q3638" s="985"/>
      <c r="R3638" s="985"/>
      <c r="S3638" s="985"/>
      <c r="T3638" s="985"/>
      <c r="U3638" s="985"/>
      <c r="V3638" s="985"/>
      <c r="W3638" s="985"/>
    </row>
    <row r="3639" ht="22.5" hidden="1" customHeight="1">
      <c r="B3639" s="992"/>
      <c r="C3639" s="992"/>
      <c r="D3639" s="1004">
        <f>sumif('الواردات'!H:H,A3639,'الواردات'!L:L)</f>
        <v>0</v>
      </c>
      <c r="E3639" s="999"/>
      <c r="F3639" s="999"/>
      <c r="H3639" s="985"/>
      <c r="I3639" s="985"/>
      <c r="J3639" s="985"/>
      <c r="K3639" s="985"/>
      <c r="L3639" s="985"/>
      <c r="M3639" s="985"/>
      <c r="N3639" s="985"/>
      <c r="P3639" s="985"/>
      <c r="Q3639" s="985"/>
      <c r="R3639" s="985"/>
      <c r="S3639" s="985"/>
      <c r="T3639" s="985"/>
      <c r="U3639" s="985"/>
      <c r="V3639" s="985"/>
      <c r="W3639" s="985"/>
    </row>
    <row r="3640" ht="22.5" customHeight="1">
      <c r="B3640" s="992"/>
      <c r="C3640" s="992"/>
      <c r="D3640" s="1004">
        <f>sumif('الواردات'!H:H,A3640,'الواردات'!L:L)</f>
        <v>0</v>
      </c>
      <c r="E3640" s="999"/>
      <c r="F3640" s="999"/>
      <c r="H3640" s="985"/>
      <c r="I3640" s="985"/>
      <c r="J3640" s="985"/>
      <c r="K3640" s="985"/>
      <c r="L3640" s="985"/>
      <c r="M3640" s="985"/>
      <c r="N3640" s="985"/>
      <c r="P3640" s="985"/>
      <c r="Q3640" s="985"/>
      <c r="R3640" s="985"/>
      <c r="S3640" s="985"/>
      <c r="T3640" s="985"/>
      <c r="U3640" s="985"/>
      <c r="V3640" s="985"/>
      <c r="W3640" s="985"/>
    </row>
    <row r="3641" ht="22.5" hidden="1" customHeight="1">
      <c r="B3641" s="992"/>
      <c r="C3641" s="992"/>
      <c r="D3641" s="1004">
        <f>sumif('الواردات'!H:H,A3641,'الواردات'!L:L)</f>
        <v>0</v>
      </c>
      <c r="E3641" s="999"/>
      <c r="F3641" s="999"/>
      <c r="H3641" s="985"/>
      <c r="I3641" s="985"/>
      <c r="J3641" s="985"/>
      <c r="K3641" s="985"/>
      <c r="L3641" s="985"/>
      <c r="M3641" s="985"/>
      <c r="N3641" s="985"/>
      <c r="P3641" s="985"/>
      <c r="Q3641" s="985"/>
      <c r="R3641" s="985"/>
      <c r="S3641" s="985"/>
      <c r="T3641" s="985"/>
      <c r="U3641" s="985"/>
      <c r="V3641" s="985"/>
      <c r="W3641" s="985"/>
    </row>
    <row r="3642" ht="22.5" customHeight="1">
      <c r="B3642" s="992"/>
      <c r="C3642" s="992"/>
      <c r="D3642" s="1004">
        <f>sumif('الواردات'!H:H,A3642,'الواردات'!L:L)</f>
        <v>0</v>
      </c>
      <c r="E3642" s="999"/>
      <c r="F3642" s="999"/>
      <c r="H3642" s="985"/>
      <c r="I3642" s="985"/>
      <c r="J3642" s="985"/>
      <c r="K3642" s="985"/>
      <c r="L3642" s="985"/>
      <c r="M3642" s="985"/>
      <c r="N3642" s="985"/>
      <c r="P3642" s="985"/>
      <c r="Q3642" s="985"/>
      <c r="R3642" s="985"/>
      <c r="S3642" s="985"/>
      <c r="T3642" s="985"/>
      <c r="U3642" s="985"/>
      <c r="V3642" s="985"/>
      <c r="W3642" s="985"/>
    </row>
    <row r="3643" ht="22.5" customHeight="1">
      <c r="B3643" s="992"/>
      <c r="C3643" s="992"/>
      <c r="D3643" s="1004">
        <f>sumif('الواردات'!H:H,A3643,'الواردات'!L:L)</f>
        <v>0</v>
      </c>
      <c r="E3643" s="999"/>
      <c r="F3643" s="999"/>
      <c r="H3643" s="985"/>
      <c r="I3643" s="985"/>
      <c r="J3643" s="985"/>
      <c r="K3643" s="985"/>
      <c r="L3643" s="985"/>
      <c r="M3643" s="985"/>
      <c r="N3643" s="985"/>
      <c r="P3643" s="985"/>
      <c r="Q3643" s="985"/>
      <c r="R3643" s="985"/>
      <c r="S3643" s="985"/>
      <c r="T3643" s="985"/>
      <c r="U3643" s="985"/>
      <c r="V3643" s="985"/>
      <c r="W3643" s="985"/>
    </row>
    <row r="3644" ht="22.5" customHeight="1">
      <c r="B3644" s="992"/>
      <c r="C3644" s="992"/>
      <c r="D3644" s="1004">
        <f>sumif('الواردات'!H:H,A3644,'الواردات'!L:L)</f>
        <v>0</v>
      </c>
      <c r="E3644" s="999"/>
      <c r="F3644" s="999"/>
      <c r="H3644" s="985"/>
      <c r="I3644" s="985"/>
      <c r="J3644" s="985"/>
      <c r="K3644" s="985"/>
      <c r="L3644" s="985"/>
      <c r="M3644" s="985"/>
      <c r="N3644" s="985"/>
      <c r="P3644" s="985"/>
      <c r="Q3644" s="985"/>
      <c r="R3644" s="985"/>
      <c r="S3644" s="985"/>
      <c r="T3644" s="985"/>
      <c r="U3644" s="985"/>
      <c r="V3644" s="985"/>
      <c r="W3644" s="985"/>
    </row>
    <row r="3645" ht="22.5" customHeight="1">
      <c r="B3645" s="992"/>
      <c r="C3645" s="992"/>
      <c r="D3645" s="1004">
        <f>sumif('الواردات'!H:H,A3645,'الواردات'!L:L)</f>
        <v>0</v>
      </c>
      <c r="E3645" s="999"/>
      <c r="F3645" s="999"/>
      <c r="H3645" s="985"/>
      <c r="I3645" s="985"/>
      <c r="J3645" s="985"/>
      <c r="K3645" s="985"/>
      <c r="L3645" s="985"/>
      <c r="M3645" s="985"/>
      <c r="N3645" s="985"/>
      <c r="P3645" s="985"/>
      <c r="Q3645" s="985"/>
      <c r="R3645" s="985"/>
      <c r="S3645" s="985"/>
      <c r="T3645" s="985"/>
      <c r="U3645" s="985"/>
      <c r="V3645" s="985"/>
      <c r="W3645" s="985"/>
    </row>
    <row r="3646" ht="22.5" customHeight="1">
      <c r="B3646" s="992"/>
      <c r="C3646" s="992"/>
      <c r="D3646" s="1004">
        <f>sumif('الواردات'!H:H,A3646,'الواردات'!L:L)</f>
        <v>0</v>
      </c>
      <c r="E3646" s="999"/>
      <c r="F3646" s="999"/>
      <c r="H3646" s="985"/>
      <c r="I3646" s="985"/>
      <c r="J3646" s="985"/>
      <c r="K3646" s="985"/>
      <c r="L3646" s="985"/>
      <c r="M3646" s="985"/>
      <c r="N3646" s="985"/>
      <c r="P3646" s="985"/>
      <c r="Q3646" s="985"/>
      <c r="R3646" s="985"/>
      <c r="S3646" s="985"/>
      <c r="T3646" s="985"/>
      <c r="U3646" s="985"/>
      <c r="V3646" s="985"/>
      <c r="W3646" s="985"/>
    </row>
    <row r="3647" ht="22.5" customHeight="1">
      <c r="B3647" s="992"/>
      <c r="C3647" s="992"/>
      <c r="D3647" s="1004">
        <f>sumif('الواردات'!H:H,A3647,'الواردات'!L:L)</f>
        <v>0</v>
      </c>
      <c r="E3647" s="999"/>
      <c r="F3647" s="999"/>
      <c r="H3647" s="985"/>
      <c r="I3647" s="985"/>
      <c r="J3647" s="985"/>
      <c r="K3647" s="985"/>
      <c r="L3647" s="985"/>
      <c r="M3647" s="985"/>
      <c r="N3647" s="985"/>
      <c r="P3647" s="985"/>
      <c r="Q3647" s="985"/>
      <c r="R3647" s="985"/>
      <c r="S3647" s="985"/>
      <c r="T3647" s="985"/>
      <c r="U3647" s="985"/>
      <c r="V3647" s="985"/>
      <c r="W3647" s="985"/>
    </row>
    <row r="3648" ht="22.5" hidden="1" customHeight="1">
      <c r="B3648" s="992"/>
      <c r="C3648" s="992"/>
      <c r="D3648" s="1004">
        <f>sumif('الواردات'!H:H,A3648,'الواردات'!L:L)</f>
        <v>0</v>
      </c>
      <c r="E3648" s="999"/>
      <c r="F3648" s="999"/>
      <c r="H3648" s="985"/>
      <c r="I3648" s="985"/>
      <c r="J3648" s="985"/>
      <c r="K3648" s="985"/>
      <c r="L3648" s="985"/>
      <c r="M3648" s="985"/>
      <c r="N3648" s="985"/>
      <c r="P3648" s="985"/>
      <c r="Q3648" s="985"/>
      <c r="R3648" s="985"/>
      <c r="S3648" s="985"/>
      <c r="T3648" s="985"/>
      <c r="U3648" s="985"/>
      <c r="V3648" s="985"/>
      <c r="W3648" s="985"/>
    </row>
    <row r="3649" ht="22.5" customHeight="1">
      <c r="B3649" s="992"/>
      <c r="C3649" s="992"/>
      <c r="D3649" s="1004">
        <f>sumif('الواردات'!H:H,A3649,'الواردات'!L:L)</f>
        <v>0</v>
      </c>
      <c r="E3649" s="999"/>
      <c r="F3649" s="999"/>
      <c r="H3649" s="985"/>
      <c r="I3649" s="985"/>
      <c r="J3649" s="985"/>
      <c r="K3649" s="985"/>
      <c r="L3649" s="985"/>
      <c r="M3649" s="985"/>
      <c r="N3649" s="985"/>
      <c r="P3649" s="985"/>
      <c r="Q3649" s="985"/>
      <c r="R3649" s="985"/>
      <c r="S3649" s="985"/>
      <c r="T3649" s="985"/>
      <c r="U3649" s="985"/>
      <c r="V3649" s="985"/>
      <c r="W3649" s="985"/>
    </row>
    <row r="3650" ht="22.5" hidden="1" customHeight="1">
      <c r="B3650" s="992"/>
      <c r="C3650" s="992"/>
      <c r="D3650" s="1004">
        <f>sumif('الواردات'!H:H,A3650,'الواردات'!L:L)</f>
        <v>0</v>
      </c>
      <c r="E3650" s="999"/>
      <c r="F3650" s="999"/>
      <c r="H3650" s="985"/>
      <c r="I3650" s="985"/>
      <c r="J3650" s="985"/>
      <c r="K3650" s="985"/>
      <c r="L3650" s="985"/>
      <c r="M3650" s="985"/>
      <c r="N3650" s="985"/>
      <c r="P3650" s="985"/>
      <c r="Q3650" s="985"/>
      <c r="R3650" s="985"/>
      <c r="S3650" s="985"/>
      <c r="T3650" s="985"/>
      <c r="U3650" s="985"/>
      <c r="V3650" s="985"/>
      <c r="W3650" s="985"/>
    </row>
    <row r="3651" ht="22.5" hidden="1" customHeight="1">
      <c r="B3651" s="992"/>
      <c r="C3651" s="992"/>
      <c r="D3651" s="1004">
        <f>sumif('الواردات'!H:H,A3651,'الواردات'!L:L)</f>
        <v>0</v>
      </c>
      <c r="E3651" s="999"/>
      <c r="F3651" s="999"/>
      <c r="H3651" s="985"/>
      <c r="I3651" s="985"/>
      <c r="J3651" s="985"/>
      <c r="K3651" s="985"/>
      <c r="L3651" s="985"/>
      <c r="M3651" s="985"/>
      <c r="N3651" s="985"/>
      <c r="P3651" s="985"/>
      <c r="Q3651" s="985"/>
      <c r="R3651" s="985"/>
      <c r="S3651" s="985"/>
      <c r="T3651" s="985"/>
      <c r="U3651" s="985"/>
      <c r="V3651" s="985"/>
      <c r="W3651" s="985"/>
    </row>
    <row r="3652" ht="22.5" customHeight="1">
      <c r="B3652" s="992"/>
      <c r="C3652" s="992"/>
      <c r="D3652" s="1004">
        <f>sumif('الواردات'!H:H,A3652,'الواردات'!L:L)</f>
        <v>0</v>
      </c>
      <c r="E3652" s="999"/>
      <c r="F3652" s="999"/>
      <c r="H3652" s="985"/>
      <c r="I3652" s="985"/>
      <c r="J3652" s="985"/>
      <c r="K3652" s="985"/>
      <c r="L3652" s="985"/>
      <c r="M3652" s="985"/>
      <c r="N3652" s="985"/>
      <c r="P3652" s="985"/>
      <c r="Q3652" s="985"/>
      <c r="R3652" s="985"/>
      <c r="S3652" s="985"/>
      <c r="T3652" s="985"/>
      <c r="U3652" s="985"/>
      <c r="V3652" s="985"/>
      <c r="W3652" s="985"/>
    </row>
    <row r="3653" ht="22.5" customHeight="1">
      <c r="B3653" s="992"/>
      <c r="C3653" s="992"/>
      <c r="D3653" s="1004">
        <f>sumif('الواردات'!H:H,A3653,'الواردات'!L:L)</f>
        <v>0</v>
      </c>
      <c r="E3653" s="999"/>
      <c r="F3653" s="999"/>
      <c r="H3653" s="985"/>
      <c r="I3653" s="985"/>
      <c r="J3653" s="985"/>
      <c r="K3653" s="985"/>
      <c r="L3653" s="985"/>
      <c r="M3653" s="985"/>
      <c r="N3653" s="985"/>
      <c r="P3653" s="985"/>
      <c r="Q3653" s="985"/>
      <c r="R3653" s="985"/>
      <c r="S3653" s="985"/>
      <c r="T3653" s="985"/>
      <c r="U3653" s="985"/>
      <c r="V3653" s="985"/>
      <c r="W3653" s="985"/>
    </row>
    <row r="3654" ht="22.5" customHeight="1">
      <c r="B3654" s="992"/>
      <c r="C3654" s="992"/>
      <c r="D3654" s="1004">
        <f>sumif('الواردات'!H:H,A3654,'الواردات'!L:L)</f>
        <v>0</v>
      </c>
      <c r="E3654" s="999"/>
      <c r="F3654" s="999"/>
      <c r="H3654" s="985"/>
      <c r="I3654" s="985"/>
      <c r="J3654" s="985"/>
      <c r="K3654" s="985"/>
      <c r="L3654" s="985"/>
      <c r="M3654" s="985"/>
      <c r="N3654" s="985"/>
      <c r="P3654" s="985"/>
      <c r="Q3654" s="985"/>
      <c r="R3654" s="985"/>
      <c r="S3654" s="985"/>
      <c r="T3654" s="985"/>
      <c r="U3654" s="985"/>
      <c r="V3654" s="985"/>
      <c r="W3654" s="985"/>
    </row>
    <row r="3655" ht="22.5" customHeight="1">
      <c r="B3655" s="992"/>
      <c r="C3655" s="992"/>
      <c r="D3655" s="1004">
        <f>sumif('الواردات'!H:H,A3655,'الواردات'!L:L)</f>
        <v>0</v>
      </c>
      <c r="E3655" s="999"/>
      <c r="F3655" s="999"/>
      <c r="H3655" s="985"/>
      <c r="I3655" s="985"/>
      <c r="J3655" s="985"/>
      <c r="K3655" s="985"/>
      <c r="L3655" s="985"/>
      <c r="M3655" s="985"/>
      <c r="N3655" s="985"/>
      <c r="P3655" s="985"/>
      <c r="Q3655" s="985"/>
      <c r="R3655" s="985"/>
      <c r="S3655" s="985"/>
      <c r="T3655" s="985"/>
      <c r="U3655" s="985"/>
      <c r="V3655" s="985"/>
      <c r="W3655" s="985"/>
    </row>
    <row r="3656" ht="22.5" customHeight="1">
      <c r="B3656" s="992"/>
      <c r="C3656" s="992"/>
      <c r="D3656" s="1004">
        <f>sumif('الواردات'!H:H,A3656,'الواردات'!L:L)</f>
        <v>0</v>
      </c>
      <c r="E3656" s="999"/>
      <c r="F3656" s="999"/>
      <c r="H3656" s="985"/>
      <c r="I3656" s="985"/>
      <c r="J3656" s="985"/>
      <c r="K3656" s="985"/>
      <c r="L3656" s="985"/>
      <c r="M3656" s="985"/>
      <c r="N3656" s="985"/>
      <c r="P3656" s="985"/>
      <c r="Q3656" s="985"/>
      <c r="R3656" s="985"/>
      <c r="S3656" s="985"/>
      <c r="T3656" s="985"/>
      <c r="U3656" s="985"/>
      <c r="V3656" s="985"/>
      <c r="W3656" s="985"/>
    </row>
    <row r="3657" ht="22.5" customHeight="1">
      <c r="B3657" s="992"/>
      <c r="C3657" s="992"/>
      <c r="D3657" s="1004">
        <f>sumif('الواردات'!H:H,A3657,'الواردات'!L:L)</f>
        <v>0</v>
      </c>
      <c r="E3657" s="999"/>
      <c r="F3657" s="999"/>
      <c r="H3657" s="985"/>
      <c r="I3657" s="985"/>
      <c r="J3657" s="985"/>
      <c r="K3657" s="985"/>
      <c r="L3657" s="985"/>
      <c r="M3657" s="985"/>
      <c r="N3657" s="985"/>
      <c r="P3657" s="985"/>
      <c r="Q3657" s="985"/>
      <c r="R3657" s="985"/>
      <c r="S3657" s="985"/>
      <c r="T3657" s="985"/>
      <c r="U3657" s="985"/>
      <c r="V3657" s="985"/>
      <c r="W3657" s="985"/>
    </row>
    <row r="3658" ht="22.5" customHeight="1">
      <c r="B3658" s="992"/>
      <c r="C3658" s="992"/>
      <c r="D3658" s="1004">
        <f>sumif('الواردات'!H:H,A3658,'الواردات'!L:L)</f>
        <v>0</v>
      </c>
      <c r="E3658" s="999"/>
      <c r="F3658" s="999"/>
      <c r="H3658" s="985"/>
      <c r="I3658" s="985"/>
      <c r="J3658" s="985"/>
      <c r="K3658" s="985"/>
      <c r="L3658" s="985"/>
      <c r="M3658" s="985"/>
      <c r="N3658" s="985"/>
      <c r="P3658" s="985"/>
      <c r="Q3658" s="985"/>
      <c r="R3658" s="985"/>
      <c r="S3658" s="985"/>
      <c r="T3658" s="985"/>
      <c r="U3658" s="985"/>
      <c r="V3658" s="985"/>
      <c r="W3658" s="985"/>
    </row>
    <row r="3659" ht="22.5" hidden="1" customHeight="1">
      <c r="B3659" s="992"/>
      <c r="C3659" s="992"/>
      <c r="D3659" s="1004">
        <f>sumif('الواردات'!H:H,A3659,'الواردات'!L:L)</f>
        <v>0</v>
      </c>
      <c r="E3659" s="999"/>
      <c r="F3659" s="999"/>
      <c r="H3659" s="985"/>
      <c r="I3659" s="985"/>
      <c r="J3659" s="985"/>
      <c r="K3659" s="985"/>
      <c r="L3659" s="985"/>
      <c r="M3659" s="985"/>
      <c r="N3659" s="985"/>
      <c r="P3659" s="985"/>
      <c r="Q3659" s="985"/>
      <c r="R3659" s="985"/>
      <c r="S3659" s="985"/>
      <c r="T3659" s="985"/>
      <c r="U3659" s="985"/>
      <c r="V3659" s="985"/>
      <c r="W3659" s="985"/>
    </row>
    <row r="3660" ht="22.5" customHeight="1">
      <c r="B3660" s="992"/>
      <c r="C3660" s="992"/>
      <c r="D3660" s="1004">
        <f>sumif('الواردات'!H:H,A3660,'الواردات'!L:L)</f>
        <v>0</v>
      </c>
      <c r="E3660" s="999"/>
      <c r="F3660" s="999"/>
      <c r="H3660" s="985"/>
      <c r="I3660" s="985"/>
      <c r="J3660" s="985"/>
      <c r="K3660" s="985"/>
      <c r="L3660" s="985"/>
      <c r="M3660" s="985"/>
      <c r="N3660" s="985"/>
      <c r="P3660" s="985"/>
      <c r="Q3660" s="985"/>
      <c r="R3660" s="985"/>
      <c r="S3660" s="985"/>
      <c r="T3660" s="985"/>
      <c r="U3660" s="985"/>
      <c r="V3660" s="985"/>
      <c r="W3660" s="985"/>
    </row>
    <row r="3661" ht="22.5" customHeight="1">
      <c r="B3661" s="992"/>
      <c r="C3661" s="992"/>
      <c r="D3661" s="1004">
        <f>sumif('الواردات'!H:H,A3661,'الواردات'!L:L)</f>
        <v>0</v>
      </c>
      <c r="E3661" s="999"/>
      <c r="F3661" s="999"/>
      <c r="H3661" s="985"/>
      <c r="I3661" s="985"/>
      <c r="J3661" s="985"/>
      <c r="K3661" s="985"/>
      <c r="L3661" s="985"/>
      <c r="M3661" s="985"/>
      <c r="N3661" s="985"/>
      <c r="P3661" s="985"/>
      <c r="Q3661" s="985"/>
      <c r="R3661" s="985"/>
      <c r="S3661" s="985"/>
      <c r="T3661" s="985"/>
      <c r="U3661" s="985"/>
      <c r="V3661" s="985"/>
      <c r="W3661" s="985"/>
    </row>
    <row r="3662" ht="22.5" customHeight="1">
      <c r="B3662" s="992"/>
      <c r="C3662" s="992"/>
      <c r="D3662" s="1004">
        <f>sumif('الواردات'!H:H,A3662,'الواردات'!L:L)</f>
        <v>0</v>
      </c>
      <c r="E3662" s="999"/>
      <c r="F3662" s="999"/>
      <c r="H3662" s="985"/>
      <c r="I3662" s="985"/>
      <c r="J3662" s="985"/>
      <c r="K3662" s="985"/>
      <c r="L3662" s="985"/>
      <c r="M3662" s="985"/>
      <c r="N3662" s="985"/>
      <c r="P3662" s="985"/>
      <c r="Q3662" s="985"/>
      <c r="R3662" s="985"/>
      <c r="S3662" s="985"/>
      <c r="T3662" s="985"/>
      <c r="U3662" s="985"/>
      <c r="V3662" s="985"/>
      <c r="W3662" s="985"/>
    </row>
    <row r="3663" ht="22.5" customHeight="1">
      <c r="B3663" s="992"/>
      <c r="C3663" s="992"/>
      <c r="D3663" s="1004">
        <f>sumif('الواردات'!H:H,A3663,'الواردات'!L:L)</f>
        <v>0</v>
      </c>
      <c r="E3663" s="999"/>
      <c r="F3663" s="999"/>
      <c r="H3663" s="985"/>
      <c r="I3663" s="985"/>
      <c r="J3663" s="985"/>
      <c r="K3663" s="985"/>
      <c r="L3663" s="985"/>
      <c r="M3663" s="985"/>
      <c r="N3663" s="985"/>
      <c r="P3663" s="985"/>
      <c r="Q3663" s="985"/>
      <c r="R3663" s="985"/>
      <c r="S3663" s="985"/>
      <c r="T3663" s="985"/>
      <c r="U3663" s="985"/>
      <c r="V3663" s="985"/>
      <c r="W3663" s="985"/>
    </row>
    <row r="3664" ht="22.5" hidden="1" customHeight="1">
      <c r="B3664" s="992"/>
      <c r="C3664" s="992"/>
      <c r="D3664" s="1004">
        <f>sumif('الواردات'!H:H,A3664,'الواردات'!L:L)</f>
        <v>0</v>
      </c>
      <c r="E3664" s="999"/>
      <c r="F3664" s="999"/>
      <c r="H3664" s="985"/>
      <c r="I3664" s="985"/>
      <c r="J3664" s="985"/>
      <c r="K3664" s="985"/>
      <c r="L3664" s="985"/>
      <c r="M3664" s="985"/>
      <c r="N3664" s="985"/>
      <c r="P3664" s="985"/>
      <c r="Q3664" s="985"/>
      <c r="R3664" s="985"/>
      <c r="S3664" s="985"/>
      <c r="T3664" s="985"/>
      <c r="U3664" s="985"/>
      <c r="V3664" s="985"/>
      <c r="W3664" s="985"/>
    </row>
    <row r="3665" ht="22.5" customHeight="1">
      <c r="B3665" s="992"/>
      <c r="C3665" s="992"/>
      <c r="D3665" s="1004">
        <f>sumif('الواردات'!H:H,A3665,'الواردات'!L:L)</f>
        <v>0</v>
      </c>
      <c r="E3665" s="999"/>
      <c r="F3665" s="999"/>
      <c r="H3665" s="985"/>
      <c r="I3665" s="985"/>
      <c r="J3665" s="985"/>
      <c r="K3665" s="985"/>
      <c r="L3665" s="985"/>
      <c r="M3665" s="985"/>
      <c r="N3665" s="985"/>
      <c r="P3665" s="985"/>
      <c r="Q3665" s="985"/>
      <c r="R3665" s="985"/>
      <c r="S3665" s="985"/>
      <c r="T3665" s="985"/>
      <c r="U3665" s="985"/>
      <c r="V3665" s="985"/>
      <c r="W3665" s="985"/>
    </row>
    <row r="3666" ht="22.5" customHeight="1">
      <c r="B3666" s="992"/>
      <c r="C3666" s="992"/>
      <c r="D3666" s="1004">
        <f>sumif('الواردات'!H:H,A3666,'الواردات'!L:L)</f>
        <v>0</v>
      </c>
      <c r="E3666" s="999"/>
      <c r="F3666" s="999"/>
      <c r="H3666" s="985"/>
      <c r="I3666" s="985"/>
      <c r="J3666" s="985"/>
      <c r="K3666" s="985"/>
      <c r="L3666" s="985"/>
      <c r="M3666" s="985"/>
      <c r="N3666" s="985"/>
      <c r="P3666" s="985"/>
      <c r="Q3666" s="985"/>
      <c r="R3666" s="985"/>
      <c r="S3666" s="985"/>
      <c r="T3666" s="985"/>
      <c r="U3666" s="985"/>
      <c r="V3666" s="985"/>
      <c r="W3666" s="985"/>
    </row>
    <row r="3667" ht="22.5" customHeight="1">
      <c r="B3667" s="992"/>
      <c r="C3667" s="992"/>
      <c r="D3667" s="1004">
        <f>sumif('الواردات'!H:H,A3667,'الواردات'!L:L)</f>
        <v>0</v>
      </c>
      <c r="E3667" s="999"/>
      <c r="F3667" s="999"/>
      <c r="H3667" s="985"/>
      <c r="I3667" s="985"/>
      <c r="J3667" s="985"/>
      <c r="K3667" s="985"/>
      <c r="L3667" s="985"/>
      <c r="M3667" s="985"/>
      <c r="N3667" s="985"/>
      <c r="P3667" s="985"/>
      <c r="Q3667" s="985"/>
      <c r="R3667" s="985"/>
      <c r="S3667" s="985"/>
      <c r="T3667" s="985"/>
      <c r="U3667" s="985"/>
      <c r="V3667" s="985"/>
      <c r="W3667" s="985"/>
    </row>
    <row r="3668" ht="22.5" customHeight="1">
      <c r="B3668" s="992"/>
      <c r="C3668" s="992"/>
      <c r="D3668" s="1004">
        <f>sumif('الواردات'!H:H,A3668,'الواردات'!L:L)</f>
        <v>0</v>
      </c>
      <c r="E3668" s="999"/>
      <c r="F3668" s="999"/>
      <c r="H3668" s="985"/>
      <c r="I3668" s="985"/>
      <c r="J3668" s="985"/>
      <c r="K3668" s="985"/>
      <c r="L3668" s="985"/>
      <c r="M3668" s="985"/>
      <c r="N3668" s="985"/>
      <c r="P3668" s="985"/>
      <c r="Q3668" s="985"/>
      <c r="R3668" s="985"/>
      <c r="S3668" s="985"/>
      <c r="T3668" s="985"/>
      <c r="U3668" s="985"/>
      <c r="V3668" s="985"/>
      <c r="W3668" s="985"/>
    </row>
    <row r="3669" ht="22.5" customHeight="1">
      <c r="B3669" s="992"/>
      <c r="C3669" s="992"/>
      <c r="D3669" s="1004">
        <f>sumif('الواردات'!H:H,A3669,'الواردات'!L:L)</f>
        <v>0</v>
      </c>
      <c r="E3669" s="999"/>
      <c r="F3669" s="999"/>
      <c r="H3669" s="985"/>
      <c r="I3669" s="985"/>
      <c r="J3669" s="985"/>
      <c r="K3669" s="985"/>
      <c r="L3669" s="985"/>
      <c r="M3669" s="985"/>
      <c r="N3669" s="985"/>
      <c r="P3669" s="985"/>
      <c r="Q3669" s="985"/>
      <c r="R3669" s="985"/>
      <c r="S3669" s="985"/>
      <c r="T3669" s="985"/>
      <c r="U3669" s="985"/>
      <c r="V3669" s="985"/>
      <c r="W3669" s="985"/>
    </row>
    <row r="3670" ht="22.5" customHeight="1">
      <c r="B3670" s="992"/>
      <c r="C3670" s="992"/>
      <c r="D3670" s="1004">
        <f>sumif('الواردات'!H:H,A3670,'الواردات'!L:L)</f>
        <v>0</v>
      </c>
      <c r="E3670" s="999"/>
      <c r="F3670" s="999"/>
      <c r="H3670" s="985"/>
      <c r="I3670" s="985"/>
      <c r="J3670" s="985"/>
      <c r="K3670" s="985"/>
      <c r="L3670" s="985"/>
      <c r="M3670" s="985"/>
      <c r="N3670" s="985"/>
      <c r="P3670" s="985"/>
      <c r="Q3670" s="985"/>
      <c r="R3670" s="985"/>
      <c r="S3670" s="985"/>
      <c r="T3670" s="985"/>
      <c r="U3670" s="985"/>
      <c r="V3670" s="985"/>
      <c r="W3670" s="985"/>
    </row>
    <row r="3671" ht="22.5" customHeight="1">
      <c r="B3671" s="992"/>
      <c r="C3671" s="992"/>
      <c r="D3671" s="1004">
        <f>sumif('الواردات'!H:H,A3671,'الواردات'!L:L)</f>
        <v>0</v>
      </c>
      <c r="E3671" s="999"/>
      <c r="F3671" s="999"/>
      <c r="H3671" s="985"/>
      <c r="I3671" s="985"/>
      <c r="J3671" s="985"/>
      <c r="K3671" s="985"/>
      <c r="L3671" s="985"/>
      <c r="M3671" s="985"/>
      <c r="N3671" s="985"/>
      <c r="P3671" s="985"/>
      <c r="Q3671" s="985"/>
      <c r="R3671" s="985"/>
      <c r="S3671" s="985"/>
      <c r="T3671" s="985"/>
      <c r="U3671" s="985"/>
      <c r="V3671" s="985"/>
      <c r="W3671" s="985"/>
    </row>
    <row r="3672" ht="22.5" customHeight="1">
      <c r="B3672" s="992"/>
      <c r="C3672" s="992"/>
      <c r="D3672" s="1004">
        <f>sumif('الواردات'!H:H,A3672,'الواردات'!L:L)</f>
        <v>0</v>
      </c>
      <c r="E3672" s="999"/>
      <c r="F3672" s="999"/>
      <c r="H3672" s="985"/>
      <c r="I3672" s="985"/>
      <c r="J3672" s="985"/>
      <c r="K3672" s="985"/>
      <c r="L3672" s="985"/>
      <c r="M3672" s="985"/>
      <c r="N3672" s="985"/>
      <c r="P3672" s="985"/>
      <c r="Q3672" s="985"/>
      <c r="R3672" s="985"/>
      <c r="S3672" s="985"/>
      <c r="T3672" s="985"/>
      <c r="U3672" s="985"/>
      <c r="V3672" s="985"/>
      <c r="W3672" s="985"/>
    </row>
    <row r="3673" ht="22.5" customHeight="1">
      <c r="B3673" s="992"/>
      <c r="C3673" s="992"/>
      <c r="D3673" s="1004">
        <f>sumif('الواردات'!H:H,A3673,'الواردات'!L:L)</f>
        <v>0</v>
      </c>
      <c r="E3673" s="999"/>
      <c r="F3673" s="999"/>
      <c r="H3673" s="985"/>
      <c r="I3673" s="985"/>
      <c r="J3673" s="985"/>
      <c r="K3673" s="985"/>
      <c r="L3673" s="985"/>
      <c r="M3673" s="985"/>
      <c r="N3673" s="985"/>
      <c r="P3673" s="985"/>
      <c r="Q3673" s="985"/>
      <c r="R3673" s="985"/>
      <c r="S3673" s="985"/>
      <c r="T3673" s="985"/>
      <c r="U3673" s="985"/>
      <c r="V3673" s="985"/>
      <c r="W3673" s="985"/>
    </row>
    <row r="3674" ht="22.5" customHeight="1">
      <c r="B3674" s="992"/>
      <c r="C3674" s="992"/>
      <c r="D3674" s="1004">
        <f>sumif('الواردات'!H:H,A3674,'الواردات'!L:L)</f>
        <v>0</v>
      </c>
      <c r="E3674" s="999"/>
      <c r="F3674" s="999"/>
      <c r="H3674" s="985"/>
      <c r="I3674" s="985"/>
      <c r="J3674" s="985"/>
      <c r="K3674" s="985"/>
      <c r="L3674" s="985"/>
      <c r="M3674" s="985"/>
      <c r="N3674" s="985"/>
      <c r="P3674" s="985"/>
      <c r="Q3674" s="985"/>
      <c r="R3674" s="985"/>
      <c r="S3674" s="985"/>
      <c r="T3674" s="985"/>
      <c r="U3674" s="985"/>
      <c r="V3674" s="985"/>
      <c r="W3674" s="985"/>
    </row>
    <row r="3675" ht="22.5" customHeight="1">
      <c r="B3675" s="992"/>
      <c r="C3675" s="992"/>
      <c r="D3675" s="1004">
        <f>sumif('الواردات'!H:H,A3675,'الواردات'!L:L)</f>
        <v>0</v>
      </c>
      <c r="E3675" s="999"/>
      <c r="F3675" s="999"/>
      <c r="H3675" s="985"/>
      <c r="I3675" s="985"/>
      <c r="J3675" s="985"/>
      <c r="K3675" s="985"/>
      <c r="L3675" s="985"/>
      <c r="M3675" s="985"/>
      <c r="N3675" s="985"/>
      <c r="P3675" s="985"/>
      <c r="Q3675" s="985"/>
      <c r="R3675" s="985"/>
      <c r="S3675" s="985"/>
      <c r="T3675" s="985"/>
      <c r="U3675" s="985"/>
      <c r="V3675" s="985"/>
      <c r="W3675" s="985"/>
    </row>
    <row r="3676" ht="22.5" customHeight="1">
      <c r="B3676" s="992"/>
      <c r="C3676" s="992"/>
      <c r="D3676" s="1004">
        <f>sumif('الواردات'!H:H,A3676,'الواردات'!L:L)</f>
        <v>0</v>
      </c>
      <c r="E3676" s="999"/>
      <c r="F3676" s="999"/>
      <c r="H3676" s="985"/>
      <c r="I3676" s="985"/>
      <c r="J3676" s="985"/>
      <c r="K3676" s="985"/>
      <c r="L3676" s="985"/>
      <c r="M3676" s="985"/>
      <c r="N3676" s="985"/>
      <c r="P3676" s="985"/>
      <c r="Q3676" s="985"/>
      <c r="R3676" s="985"/>
      <c r="S3676" s="985"/>
      <c r="T3676" s="985"/>
      <c r="U3676" s="985"/>
      <c r="V3676" s="985"/>
      <c r="W3676" s="985"/>
    </row>
    <row r="3677" ht="22.5" customHeight="1">
      <c r="B3677" s="992"/>
      <c r="C3677" s="992"/>
      <c r="D3677" s="1004">
        <f>sumif('الواردات'!H:H,A3677,'الواردات'!L:L)</f>
        <v>0</v>
      </c>
      <c r="E3677" s="999"/>
      <c r="F3677" s="999"/>
      <c r="H3677" s="985"/>
      <c r="I3677" s="985"/>
      <c r="J3677" s="985"/>
      <c r="K3677" s="985"/>
      <c r="L3677" s="985"/>
      <c r="M3677" s="985"/>
      <c r="N3677" s="985"/>
      <c r="P3677" s="985"/>
      <c r="Q3677" s="985"/>
      <c r="R3677" s="985"/>
      <c r="S3677" s="985"/>
      <c r="T3677" s="985"/>
      <c r="U3677" s="985"/>
      <c r="V3677" s="985"/>
      <c r="W3677" s="985"/>
    </row>
    <row r="3678" ht="22.5" customHeight="1">
      <c r="B3678" s="992"/>
      <c r="C3678" s="992"/>
      <c r="D3678" s="1004">
        <f>sumif('الواردات'!H:H,A3678,'الواردات'!L:L)</f>
        <v>0</v>
      </c>
      <c r="E3678" s="999"/>
      <c r="F3678" s="999"/>
      <c r="H3678" s="985"/>
      <c r="I3678" s="985"/>
      <c r="J3678" s="985"/>
      <c r="K3678" s="985"/>
      <c r="L3678" s="985"/>
      <c r="M3678" s="985"/>
      <c r="N3678" s="985"/>
      <c r="P3678" s="985"/>
      <c r="Q3678" s="985"/>
      <c r="R3678" s="985"/>
      <c r="S3678" s="985"/>
      <c r="T3678" s="985"/>
      <c r="U3678" s="985"/>
      <c r="V3678" s="985"/>
      <c r="W3678" s="985"/>
    </row>
    <row r="3679" ht="22.5" customHeight="1">
      <c r="B3679" s="992"/>
      <c r="C3679" s="992"/>
      <c r="D3679" s="1004">
        <f>sumif('الواردات'!H:H,A3679,'الواردات'!L:L)</f>
        <v>0</v>
      </c>
      <c r="E3679" s="999"/>
      <c r="F3679" s="999"/>
      <c r="H3679" s="985"/>
      <c r="I3679" s="985"/>
      <c r="J3679" s="985"/>
      <c r="K3679" s="985"/>
      <c r="L3679" s="985"/>
      <c r="M3679" s="985"/>
      <c r="N3679" s="985"/>
      <c r="P3679" s="985"/>
      <c r="Q3679" s="985"/>
      <c r="R3679" s="985"/>
      <c r="S3679" s="985"/>
      <c r="T3679" s="985"/>
      <c r="U3679" s="985"/>
      <c r="V3679" s="985"/>
      <c r="W3679" s="985"/>
    </row>
    <row r="3680" ht="22.5" customHeight="1">
      <c r="B3680" s="992"/>
      <c r="C3680" s="992"/>
      <c r="D3680" s="1004">
        <f>sumif('الواردات'!H:H,A3680,'الواردات'!L:L)</f>
        <v>0</v>
      </c>
      <c r="E3680" s="999"/>
      <c r="F3680" s="999"/>
      <c r="H3680" s="985"/>
      <c r="I3680" s="985"/>
      <c r="J3680" s="985"/>
      <c r="K3680" s="985"/>
      <c r="L3680" s="985"/>
      <c r="M3680" s="985"/>
      <c r="N3680" s="985"/>
      <c r="P3680" s="985"/>
      <c r="Q3680" s="985"/>
      <c r="R3680" s="985"/>
      <c r="S3680" s="985"/>
      <c r="T3680" s="985"/>
      <c r="U3680" s="985"/>
      <c r="V3680" s="985"/>
      <c r="W3680" s="985"/>
    </row>
    <row r="3681" ht="22.5" customHeight="1">
      <c r="B3681" s="992"/>
      <c r="C3681" s="992"/>
      <c r="D3681" s="1004">
        <f>sumif('الواردات'!H:H,A3681,'الواردات'!L:L)</f>
        <v>0</v>
      </c>
      <c r="E3681" s="999"/>
      <c r="F3681" s="999"/>
      <c r="H3681" s="985"/>
      <c r="I3681" s="985"/>
      <c r="J3681" s="985"/>
      <c r="K3681" s="985"/>
      <c r="L3681" s="985"/>
      <c r="M3681" s="985"/>
      <c r="N3681" s="985"/>
      <c r="P3681" s="985"/>
      <c r="Q3681" s="985"/>
      <c r="R3681" s="985"/>
      <c r="S3681" s="985"/>
      <c r="T3681" s="985"/>
      <c r="U3681" s="985"/>
      <c r="V3681" s="985"/>
      <c r="W3681" s="985"/>
    </row>
    <row r="3682" ht="22.5" hidden="1" customHeight="1">
      <c r="B3682" s="992"/>
      <c r="C3682" s="992"/>
      <c r="D3682" s="1004">
        <f>sumif('الواردات'!H:H,A3682,'الواردات'!L:L)</f>
        <v>0</v>
      </c>
      <c r="E3682" s="999"/>
      <c r="F3682" s="999"/>
      <c r="H3682" s="985"/>
      <c r="I3682" s="985"/>
      <c r="J3682" s="985"/>
      <c r="K3682" s="985"/>
      <c r="L3682" s="985"/>
      <c r="M3682" s="985"/>
      <c r="N3682" s="985"/>
      <c r="P3682" s="985"/>
      <c r="Q3682" s="985"/>
      <c r="R3682" s="985"/>
      <c r="S3682" s="985"/>
      <c r="T3682" s="985"/>
      <c r="U3682" s="985"/>
      <c r="V3682" s="985"/>
      <c r="W3682" s="985"/>
    </row>
    <row r="3683" ht="22.5" customHeight="1">
      <c r="B3683" s="992"/>
      <c r="C3683" s="992"/>
      <c r="D3683" s="1004">
        <f>sumif('الواردات'!H:H,A3683,'الواردات'!L:L)</f>
        <v>0</v>
      </c>
      <c r="E3683" s="999"/>
      <c r="F3683" s="999"/>
      <c r="H3683" s="985"/>
      <c r="I3683" s="985"/>
      <c r="J3683" s="985"/>
      <c r="K3683" s="985"/>
      <c r="L3683" s="985"/>
      <c r="M3683" s="985"/>
      <c r="N3683" s="985"/>
      <c r="P3683" s="985"/>
      <c r="Q3683" s="985"/>
      <c r="R3683" s="985"/>
      <c r="S3683" s="985"/>
      <c r="T3683" s="985"/>
      <c r="U3683" s="985"/>
      <c r="V3683" s="985"/>
      <c r="W3683" s="985"/>
    </row>
    <row r="3684" ht="22.5" customHeight="1">
      <c r="B3684" s="992"/>
      <c r="C3684" s="992"/>
      <c r="D3684" s="1004">
        <f>sumif('الواردات'!H:H,A3684,'الواردات'!L:L)</f>
        <v>0</v>
      </c>
      <c r="E3684" s="999"/>
      <c r="F3684" s="999"/>
      <c r="H3684" s="985"/>
      <c r="I3684" s="985"/>
      <c r="J3684" s="985"/>
      <c r="K3684" s="985"/>
      <c r="L3684" s="985"/>
      <c r="M3684" s="985"/>
      <c r="N3684" s="985"/>
      <c r="P3684" s="985"/>
      <c r="Q3684" s="985"/>
      <c r="R3684" s="985"/>
      <c r="S3684" s="985"/>
      <c r="T3684" s="985"/>
      <c r="U3684" s="985"/>
      <c r="V3684" s="985"/>
      <c r="W3684" s="985"/>
    </row>
    <row r="3685" ht="22.5" customHeight="1">
      <c r="B3685" s="992"/>
      <c r="C3685" s="992"/>
      <c r="D3685" s="1004">
        <f>sumif('الواردات'!H:H,A3685,'الواردات'!L:L)</f>
        <v>0</v>
      </c>
      <c r="E3685" s="999"/>
      <c r="F3685" s="999"/>
      <c r="H3685" s="985"/>
      <c r="I3685" s="985"/>
      <c r="J3685" s="985"/>
      <c r="K3685" s="985"/>
      <c r="L3685" s="985"/>
      <c r="M3685" s="985"/>
      <c r="N3685" s="985"/>
      <c r="P3685" s="985"/>
      <c r="Q3685" s="985"/>
      <c r="R3685" s="985"/>
      <c r="S3685" s="985"/>
      <c r="T3685" s="985"/>
      <c r="U3685" s="985"/>
      <c r="V3685" s="985"/>
      <c r="W3685" s="985"/>
    </row>
    <row r="3686" ht="22.5" customHeight="1">
      <c r="B3686" s="992"/>
      <c r="C3686" s="992"/>
      <c r="D3686" s="1004">
        <f>sumif('الواردات'!H:H,A3686,'الواردات'!L:L)</f>
        <v>0</v>
      </c>
      <c r="E3686" s="999"/>
      <c r="F3686" s="999"/>
      <c r="H3686" s="985"/>
      <c r="I3686" s="985"/>
      <c r="J3686" s="985"/>
      <c r="K3686" s="985"/>
      <c r="L3686" s="985"/>
      <c r="M3686" s="985"/>
      <c r="N3686" s="985"/>
      <c r="P3686" s="985"/>
      <c r="Q3686" s="985"/>
      <c r="R3686" s="985"/>
      <c r="S3686" s="985"/>
      <c r="T3686" s="985"/>
      <c r="U3686" s="985"/>
      <c r="V3686" s="985"/>
      <c r="W3686" s="985"/>
    </row>
    <row r="3687" ht="22.5" customHeight="1">
      <c r="B3687" s="992"/>
      <c r="C3687" s="992"/>
      <c r="D3687" s="1004">
        <f>sumif('الواردات'!H:H,A3687,'الواردات'!L:L)</f>
        <v>0</v>
      </c>
      <c r="E3687" s="999"/>
      <c r="F3687" s="999"/>
      <c r="H3687" s="985"/>
      <c r="I3687" s="985"/>
      <c r="J3687" s="985"/>
      <c r="K3687" s="985"/>
      <c r="L3687" s="985"/>
      <c r="M3687" s="985"/>
      <c r="N3687" s="985"/>
      <c r="P3687" s="985"/>
      <c r="Q3687" s="985"/>
      <c r="R3687" s="985"/>
      <c r="S3687" s="985"/>
      <c r="T3687" s="985"/>
      <c r="U3687" s="985"/>
      <c r="V3687" s="985"/>
      <c r="W3687" s="985"/>
    </row>
    <row r="3688" ht="22.5" customHeight="1">
      <c r="B3688" s="992"/>
      <c r="C3688" s="992"/>
      <c r="D3688" s="1004">
        <f>sumif('الواردات'!H:H,A3688,'الواردات'!L:L)</f>
        <v>0</v>
      </c>
      <c r="E3688" s="999"/>
      <c r="F3688" s="999"/>
      <c r="H3688" s="985"/>
      <c r="I3688" s="985"/>
      <c r="J3688" s="985"/>
      <c r="K3688" s="985"/>
      <c r="L3688" s="985"/>
      <c r="M3688" s="985"/>
      <c r="N3688" s="985"/>
      <c r="P3688" s="985"/>
      <c r="Q3688" s="985"/>
      <c r="R3688" s="985"/>
      <c r="S3688" s="985"/>
      <c r="T3688" s="985"/>
      <c r="U3688" s="985"/>
      <c r="V3688" s="985"/>
      <c r="W3688" s="985"/>
    </row>
    <row r="3689" ht="22.5" customHeight="1">
      <c r="B3689" s="992"/>
      <c r="C3689" s="992"/>
      <c r="D3689" s="1004">
        <f>sumif('الواردات'!H:H,A3689,'الواردات'!L:L)</f>
        <v>0</v>
      </c>
      <c r="E3689" s="999"/>
      <c r="F3689" s="999"/>
      <c r="H3689" s="985"/>
      <c r="I3689" s="985"/>
      <c r="J3689" s="985"/>
      <c r="K3689" s="985"/>
      <c r="L3689" s="985"/>
      <c r="M3689" s="985"/>
      <c r="N3689" s="985"/>
      <c r="P3689" s="985"/>
      <c r="Q3689" s="985"/>
      <c r="R3689" s="985"/>
      <c r="S3689" s="985"/>
      <c r="T3689" s="985"/>
      <c r="U3689" s="985"/>
      <c r="V3689" s="985"/>
      <c r="W3689" s="985"/>
    </row>
    <row r="3690" ht="22.5" customHeight="1">
      <c r="B3690" s="992"/>
      <c r="C3690" s="992"/>
      <c r="D3690" s="1004">
        <f>sumif('الواردات'!H:H,A3690,'الواردات'!L:L)</f>
        <v>0</v>
      </c>
      <c r="E3690" s="999"/>
      <c r="F3690" s="999"/>
      <c r="H3690" s="985"/>
      <c r="I3690" s="985"/>
      <c r="J3690" s="985"/>
      <c r="K3690" s="985"/>
      <c r="L3690" s="985"/>
      <c r="M3690" s="985"/>
      <c r="N3690" s="985"/>
      <c r="P3690" s="985"/>
      <c r="Q3690" s="985"/>
      <c r="R3690" s="985"/>
      <c r="S3690" s="985"/>
      <c r="T3690" s="985"/>
      <c r="U3690" s="985"/>
      <c r="V3690" s="985"/>
      <c r="W3690" s="985"/>
    </row>
    <row r="3691" ht="22.5" customHeight="1">
      <c r="B3691" s="992"/>
      <c r="C3691" s="992"/>
      <c r="D3691" s="1004">
        <f>sumif('الواردات'!H:H,A3691,'الواردات'!L:L)</f>
        <v>0</v>
      </c>
      <c r="E3691" s="999"/>
      <c r="F3691" s="999"/>
      <c r="H3691" s="985"/>
      <c r="I3691" s="985"/>
      <c r="J3691" s="985"/>
      <c r="K3691" s="985"/>
      <c r="L3691" s="985"/>
      <c r="M3691" s="985"/>
      <c r="N3691" s="985"/>
      <c r="P3691" s="985"/>
      <c r="Q3691" s="985"/>
      <c r="R3691" s="985"/>
      <c r="S3691" s="985"/>
      <c r="T3691" s="985"/>
      <c r="U3691" s="985"/>
      <c r="V3691" s="985"/>
      <c r="W3691" s="985"/>
    </row>
    <row r="3692" ht="22.5" customHeight="1">
      <c r="B3692" s="992"/>
      <c r="C3692" s="992"/>
      <c r="D3692" s="1004">
        <f>sumif('الواردات'!H:H,A3692,'الواردات'!L:L)</f>
        <v>0</v>
      </c>
      <c r="E3692" s="999"/>
      <c r="F3692" s="999"/>
      <c r="H3692" s="985"/>
      <c r="I3692" s="985"/>
      <c r="J3692" s="985"/>
      <c r="K3692" s="985"/>
      <c r="L3692" s="985"/>
      <c r="M3692" s="985"/>
      <c r="N3692" s="985"/>
      <c r="P3692" s="985"/>
      <c r="Q3692" s="985"/>
      <c r="R3692" s="985"/>
      <c r="S3692" s="985"/>
      <c r="T3692" s="985"/>
      <c r="U3692" s="985"/>
      <c r="V3692" s="985"/>
      <c r="W3692" s="985"/>
    </row>
    <row r="3693" ht="22.5" hidden="1" customHeight="1">
      <c r="B3693" s="992"/>
      <c r="C3693" s="992"/>
      <c r="D3693" s="1004">
        <f>sumif('الواردات'!H:H,A3693,'الواردات'!L:L)</f>
        <v>0</v>
      </c>
      <c r="E3693" s="999"/>
      <c r="F3693" s="999"/>
      <c r="H3693" s="985"/>
      <c r="I3693" s="985"/>
      <c r="J3693" s="985"/>
      <c r="K3693" s="985"/>
      <c r="L3693" s="985"/>
      <c r="M3693" s="985"/>
      <c r="N3693" s="985"/>
      <c r="P3693" s="985"/>
      <c r="Q3693" s="985"/>
      <c r="R3693" s="985"/>
      <c r="S3693" s="985"/>
      <c r="T3693" s="985"/>
      <c r="U3693" s="985"/>
      <c r="V3693" s="985"/>
      <c r="W3693" s="985"/>
    </row>
    <row r="3694" ht="22.5" customHeight="1">
      <c r="B3694" s="992"/>
      <c r="C3694" s="992"/>
      <c r="D3694" s="1004">
        <f>sumif('الواردات'!H:H,A3694,'الواردات'!L:L)</f>
        <v>0</v>
      </c>
      <c r="E3694" s="999"/>
      <c r="F3694" s="999"/>
      <c r="H3694" s="985"/>
      <c r="I3694" s="985"/>
      <c r="J3694" s="985"/>
      <c r="K3694" s="985"/>
      <c r="L3694" s="985"/>
      <c r="M3694" s="985"/>
      <c r="N3694" s="985"/>
      <c r="P3694" s="985"/>
      <c r="Q3694" s="985"/>
      <c r="R3694" s="985"/>
      <c r="S3694" s="985"/>
      <c r="T3694" s="985"/>
      <c r="U3694" s="985"/>
      <c r="V3694" s="985"/>
      <c r="W3694" s="985"/>
    </row>
    <row r="3695" ht="22.5" customHeight="1">
      <c r="B3695" s="992"/>
      <c r="C3695" s="992"/>
      <c r="D3695" s="1004">
        <f>sumif('الواردات'!H:H,A3695,'الواردات'!L:L)</f>
        <v>0</v>
      </c>
      <c r="E3695" s="999"/>
      <c r="F3695" s="999"/>
      <c r="H3695" s="985"/>
      <c r="I3695" s="985"/>
      <c r="J3695" s="985"/>
      <c r="K3695" s="985"/>
      <c r="L3695" s="985"/>
      <c r="M3695" s="985"/>
      <c r="N3695" s="985"/>
      <c r="P3695" s="985"/>
      <c r="Q3695" s="985"/>
      <c r="R3695" s="985"/>
      <c r="S3695" s="985"/>
      <c r="T3695" s="985"/>
      <c r="U3695" s="985"/>
      <c r="V3695" s="985"/>
      <c r="W3695" s="985"/>
    </row>
    <row r="3696" ht="22.5" customHeight="1">
      <c r="B3696" s="992"/>
      <c r="C3696" s="992"/>
      <c r="D3696" s="1004">
        <f>sumif('الواردات'!H:H,A3696,'الواردات'!L:L)</f>
        <v>0</v>
      </c>
      <c r="E3696" s="999"/>
      <c r="F3696" s="999"/>
      <c r="H3696" s="985"/>
      <c r="I3696" s="985"/>
      <c r="J3696" s="985"/>
      <c r="K3696" s="985"/>
      <c r="L3696" s="985"/>
      <c r="M3696" s="985"/>
      <c r="N3696" s="985"/>
      <c r="P3696" s="985"/>
      <c r="Q3696" s="985"/>
      <c r="R3696" s="985"/>
      <c r="S3696" s="985"/>
      <c r="T3696" s="985"/>
      <c r="U3696" s="985"/>
      <c r="V3696" s="985"/>
      <c r="W3696" s="985"/>
    </row>
    <row r="3697" ht="22.5" customHeight="1">
      <c r="B3697" s="992"/>
      <c r="C3697" s="992"/>
      <c r="D3697" s="1004">
        <f>sumif('الواردات'!H:H,A3697,'الواردات'!L:L)</f>
        <v>0</v>
      </c>
      <c r="E3697" s="999"/>
      <c r="F3697" s="999"/>
      <c r="H3697" s="985"/>
      <c r="I3697" s="985"/>
      <c r="J3697" s="985"/>
      <c r="K3697" s="985"/>
      <c r="L3697" s="985"/>
      <c r="M3697" s="985"/>
      <c r="N3697" s="985"/>
      <c r="P3697" s="985"/>
      <c r="Q3697" s="985"/>
      <c r="R3697" s="985"/>
      <c r="S3697" s="985"/>
      <c r="T3697" s="985"/>
      <c r="U3697" s="985"/>
      <c r="V3697" s="985"/>
      <c r="W3697" s="985"/>
    </row>
    <row r="3698" ht="22.5" customHeight="1">
      <c r="B3698" s="992"/>
      <c r="C3698" s="992"/>
      <c r="D3698" s="1004">
        <f>sumif('الواردات'!H:H,A3698,'الواردات'!L:L)</f>
        <v>0</v>
      </c>
      <c r="E3698" s="999"/>
      <c r="F3698" s="999"/>
      <c r="H3698" s="985"/>
      <c r="I3698" s="985"/>
      <c r="J3698" s="985"/>
      <c r="K3698" s="985"/>
      <c r="L3698" s="985"/>
      <c r="M3698" s="985"/>
      <c r="N3698" s="985"/>
      <c r="P3698" s="985"/>
      <c r="Q3698" s="985"/>
      <c r="R3698" s="985"/>
      <c r="S3698" s="985"/>
      <c r="T3698" s="985"/>
      <c r="U3698" s="985"/>
      <c r="V3698" s="985"/>
      <c r="W3698" s="985"/>
    </row>
    <row r="3699" ht="22.5" customHeight="1">
      <c r="B3699" s="992"/>
      <c r="C3699" s="992"/>
      <c r="D3699" s="1004">
        <f>sumif('الواردات'!H:H,A3699,'الواردات'!L:L)</f>
        <v>0</v>
      </c>
      <c r="E3699" s="999"/>
      <c r="F3699" s="999"/>
      <c r="H3699" s="985"/>
      <c r="I3699" s="985"/>
      <c r="J3699" s="985"/>
      <c r="K3699" s="985"/>
      <c r="L3699" s="985"/>
      <c r="M3699" s="985"/>
      <c r="N3699" s="985"/>
      <c r="P3699" s="985"/>
      <c r="Q3699" s="985"/>
      <c r="R3699" s="985"/>
      <c r="S3699" s="985"/>
      <c r="T3699" s="985"/>
      <c r="U3699" s="985"/>
      <c r="V3699" s="985"/>
      <c r="W3699" s="985"/>
    </row>
    <row r="3700" ht="22.5" customHeight="1">
      <c r="B3700" s="992"/>
      <c r="C3700" s="992"/>
      <c r="D3700" s="1004">
        <f>sumif('الواردات'!H:H,A3700,'الواردات'!L:L)</f>
        <v>0</v>
      </c>
      <c r="E3700" s="999"/>
      <c r="F3700" s="999"/>
      <c r="H3700" s="985"/>
      <c r="I3700" s="985"/>
      <c r="J3700" s="985"/>
      <c r="K3700" s="985"/>
      <c r="L3700" s="985"/>
      <c r="M3700" s="985"/>
      <c r="N3700" s="985"/>
      <c r="P3700" s="985"/>
      <c r="Q3700" s="985"/>
      <c r="R3700" s="985"/>
      <c r="S3700" s="985"/>
      <c r="T3700" s="985"/>
      <c r="U3700" s="985"/>
      <c r="V3700" s="985"/>
      <c r="W3700" s="985"/>
    </row>
    <row r="3701" ht="22.5" customHeight="1">
      <c r="B3701" s="992"/>
      <c r="C3701" s="992"/>
      <c r="D3701" s="1004">
        <f>sumif('الواردات'!H:H,A3701,'الواردات'!L:L)</f>
        <v>0</v>
      </c>
      <c r="E3701" s="999"/>
      <c r="F3701" s="999"/>
      <c r="H3701" s="985"/>
      <c r="I3701" s="985"/>
      <c r="J3701" s="985"/>
      <c r="K3701" s="985"/>
      <c r="L3701" s="985"/>
      <c r="M3701" s="985"/>
      <c r="N3701" s="985"/>
      <c r="P3701" s="985"/>
      <c r="Q3701" s="985"/>
      <c r="R3701" s="985"/>
      <c r="S3701" s="985"/>
      <c r="T3701" s="985"/>
      <c r="U3701" s="985"/>
      <c r="V3701" s="985"/>
      <c r="W3701" s="985"/>
    </row>
    <row r="3702" ht="22.5" customHeight="1">
      <c r="B3702" s="992"/>
      <c r="C3702" s="992"/>
      <c r="D3702" s="1004">
        <f>sumif('الواردات'!H:H,A3702,'الواردات'!L:L)</f>
        <v>0</v>
      </c>
      <c r="E3702" s="999"/>
      <c r="F3702" s="999"/>
      <c r="H3702" s="985"/>
      <c r="I3702" s="985"/>
      <c r="J3702" s="985"/>
      <c r="K3702" s="985"/>
      <c r="L3702" s="985"/>
      <c r="M3702" s="985"/>
      <c r="N3702" s="985"/>
      <c r="P3702" s="985"/>
      <c r="Q3702" s="985"/>
      <c r="R3702" s="985"/>
      <c r="S3702" s="985"/>
      <c r="T3702" s="985"/>
      <c r="U3702" s="985"/>
      <c r="V3702" s="985"/>
      <c r="W3702" s="985"/>
    </row>
    <row r="3703" ht="22.5" hidden="1" customHeight="1">
      <c r="B3703" s="992"/>
      <c r="C3703" s="992"/>
      <c r="D3703" s="1004">
        <f>sumif('الواردات'!H:H,A3703,'الواردات'!L:L)</f>
        <v>0</v>
      </c>
      <c r="E3703" s="999"/>
      <c r="F3703" s="999"/>
      <c r="H3703" s="985"/>
      <c r="I3703" s="985"/>
      <c r="J3703" s="985"/>
      <c r="K3703" s="985"/>
      <c r="L3703" s="985"/>
      <c r="M3703" s="985"/>
      <c r="N3703" s="985"/>
      <c r="P3703" s="985"/>
      <c r="Q3703" s="985"/>
      <c r="R3703" s="985"/>
      <c r="S3703" s="985"/>
      <c r="T3703" s="985"/>
      <c r="U3703" s="985"/>
      <c r="V3703" s="985"/>
      <c r="W3703" s="985"/>
    </row>
    <row r="3704" ht="22.5" customHeight="1">
      <c r="B3704" s="992"/>
      <c r="C3704" s="992"/>
      <c r="D3704" s="1004">
        <f>sumif('الواردات'!H:H,A3704,'الواردات'!L:L)</f>
        <v>0</v>
      </c>
      <c r="E3704" s="999"/>
      <c r="F3704" s="999"/>
      <c r="H3704" s="985"/>
      <c r="I3704" s="985"/>
      <c r="J3704" s="985"/>
      <c r="K3704" s="985"/>
      <c r="L3704" s="985"/>
      <c r="M3704" s="985"/>
      <c r="N3704" s="985"/>
      <c r="P3704" s="985"/>
      <c r="Q3704" s="985"/>
      <c r="R3704" s="985"/>
      <c r="S3704" s="985"/>
      <c r="T3704" s="985"/>
      <c r="U3704" s="985"/>
      <c r="V3704" s="985"/>
      <c r="W3704" s="985"/>
    </row>
    <row r="3705" ht="22.5" customHeight="1">
      <c r="B3705" s="992"/>
      <c r="C3705" s="992"/>
      <c r="D3705" s="1004">
        <f>sumif('الواردات'!H:H,A3705,'الواردات'!L:L)</f>
        <v>0</v>
      </c>
      <c r="E3705" s="999"/>
      <c r="F3705" s="999"/>
      <c r="H3705" s="985"/>
      <c r="I3705" s="985"/>
      <c r="J3705" s="985"/>
      <c r="K3705" s="985"/>
      <c r="L3705" s="985"/>
      <c r="M3705" s="985"/>
      <c r="N3705" s="985"/>
      <c r="P3705" s="985"/>
      <c r="Q3705" s="985"/>
      <c r="R3705" s="985"/>
      <c r="S3705" s="985"/>
      <c r="T3705" s="985"/>
      <c r="U3705" s="985"/>
      <c r="V3705" s="985"/>
      <c r="W3705" s="985"/>
    </row>
    <row r="3706" ht="22.5" customHeight="1">
      <c r="B3706" s="992"/>
      <c r="C3706" s="992"/>
      <c r="D3706" s="1004">
        <f>sumif('الواردات'!H:H,A3706,'الواردات'!L:L)</f>
        <v>0</v>
      </c>
      <c r="E3706" s="999"/>
      <c r="F3706" s="999"/>
      <c r="H3706" s="985"/>
      <c r="I3706" s="985"/>
      <c r="J3706" s="985"/>
      <c r="K3706" s="985"/>
      <c r="L3706" s="985"/>
      <c r="M3706" s="985"/>
      <c r="N3706" s="985"/>
      <c r="P3706" s="985"/>
      <c r="Q3706" s="985"/>
      <c r="R3706" s="985"/>
      <c r="S3706" s="985"/>
      <c r="T3706" s="985"/>
      <c r="U3706" s="985"/>
      <c r="V3706" s="985"/>
      <c r="W3706" s="985"/>
    </row>
    <row r="3707" ht="22.5" customHeight="1">
      <c r="B3707" s="992"/>
      <c r="C3707" s="992"/>
      <c r="D3707" s="1004">
        <f>sumif('الواردات'!H:H,A3707,'الواردات'!L:L)</f>
        <v>0</v>
      </c>
      <c r="E3707" s="999"/>
      <c r="F3707" s="999"/>
      <c r="H3707" s="985"/>
      <c r="I3707" s="985"/>
      <c r="J3707" s="985"/>
      <c r="K3707" s="985"/>
      <c r="L3707" s="985"/>
      <c r="M3707" s="985"/>
      <c r="N3707" s="985"/>
      <c r="P3707" s="985"/>
      <c r="Q3707" s="985"/>
      <c r="R3707" s="985"/>
      <c r="S3707" s="985"/>
      <c r="T3707" s="985"/>
      <c r="U3707" s="985"/>
      <c r="V3707" s="985"/>
      <c r="W3707" s="985"/>
    </row>
    <row r="3708" ht="22.5" hidden="1" customHeight="1">
      <c r="B3708" s="992"/>
      <c r="C3708" s="992"/>
      <c r="D3708" s="1004">
        <f>sumif('الواردات'!H:H,A3708,'الواردات'!L:L)</f>
        <v>0</v>
      </c>
      <c r="E3708" s="999"/>
      <c r="F3708" s="999"/>
      <c r="H3708" s="985"/>
      <c r="I3708" s="985"/>
      <c r="J3708" s="985"/>
      <c r="K3708" s="985"/>
      <c r="L3708" s="985"/>
      <c r="M3708" s="985"/>
      <c r="N3708" s="985"/>
      <c r="P3708" s="985"/>
      <c r="Q3708" s="985"/>
      <c r="R3708" s="985"/>
      <c r="S3708" s="985"/>
      <c r="T3708" s="985"/>
      <c r="U3708" s="985"/>
      <c r="V3708" s="985"/>
      <c r="W3708" s="985"/>
    </row>
    <row r="3709" ht="22.5" customHeight="1">
      <c r="B3709" s="992"/>
      <c r="C3709" s="992"/>
      <c r="D3709" s="1004">
        <f>sumif('الواردات'!H:H,A3709,'الواردات'!L:L)</f>
        <v>0</v>
      </c>
      <c r="E3709" s="999"/>
      <c r="F3709" s="999"/>
      <c r="H3709" s="985"/>
      <c r="I3709" s="985"/>
      <c r="J3709" s="985"/>
      <c r="K3709" s="985"/>
      <c r="L3709" s="985"/>
      <c r="M3709" s="985"/>
      <c r="N3709" s="985"/>
      <c r="P3709" s="985"/>
      <c r="Q3709" s="985"/>
      <c r="R3709" s="985"/>
      <c r="S3709" s="985"/>
      <c r="T3709" s="985"/>
      <c r="U3709" s="985"/>
      <c r="V3709" s="985"/>
      <c r="W3709" s="985"/>
    </row>
    <row r="3710" ht="22.5" customHeight="1">
      <c r="B3710" s="992"/>
      <c r="C3710" s="992"/>
      <c r="D3710" s="1004">
        <f>sumif('الواردات'!H:H,A3710,'الواردات'!L:L)</f>
        <v>0</v>
      </c>
      <c r="E3710" s="999"/>
      <c r="F3710" s="999"/>
      <c r="H3710" s="985"/>
      <c r="I3710" s="985"/>
      <c r="J3710" s="985"/>
      <c r="K3710" s="985"/>
      <c r="L3710" s="985"/>
      <c r="M3710" s="985"/>
      <c r="N3710" s="985"/>
      <c r="P3710" s="985"/>
      <c r="Q3710" s="985"/>
      <c r="R3710" s="985"/>
      <c r="S3710" s="985"/>
      <c r="T3710" s="985"/>
      <c r="U3710" s="985"/>
      <c r="V3710" s="985"/>
      <c r="W3710" s="985"/>
    </row>
    <row r="3711" ht="22.5" customHeight="1">
      <c r="B3711" s="992"/>
      <c r="C3711" s="992"/>
      <c r="D3711" s="1004">
        <f>sumif('الواردات'!H:H,A3711,'الواردات'!L:L)</f>
        <v>0</v>
      </c>
      <c r="E3711" s="999"/>
      <c r="F3711" s="999"/>
      <c r="H3711" s="985"/>
      <c r="I3711" s="985"/>
      <c r="J3711" s="985"/>
      <c r="K3711" s="985"/>
      <c r="L3711" s="985"/>
      <c r="M3711" s="985"/>
      <c r="N3711" s="985"/>
      <c r="P3711" s="985"/>
      <c r="Q3711" s="985"/>
      <c r="R3711" s="985"/>
      <c r="S3711" s="985"/>
      <c r="T3711" s="985"/>
      <c r="U3711" s="985"/>
      <c r="V3711" s="985"/>
      <c r="W3711" s="985"/>
    </row>
    <row r="3712" ht="22.5" customHeight="1">
      <c r="B3712" s="992"/>
      <c r="C3712" s="992"/>
      <c r="D3712" s="1004">
        <f>sumif('الواردات'!H:H,A3712,'الواردات'!L:L)</f>
        <v>0</v>
      </c>
      <c r="E3712" s="999"/>
      <c r="F3712" s="999"/>
      <c r="H3712" s="985"/>
      <c r="I3712" s="985"/>
      <c r="J3712" s="985"/>
      <c r="K3712" s="985"/>
      <c r="L3712" s="985"/>
      <c r="M3712" s="985"/>
      <c r="N3712" s="985"/>
      <c r="P3712" s="985"/>
      <c r="Q3712" s="985"/>
      <c r="R3712" s="985"/>
      <c r="S3712" s="985"/>
      <c r="T3712" s="985"/>
      <c r="U3712" s="985"/>
      <c r="V3712" s="985"/>
      <c r="W3712" s="985"/>
    </row>
    <row r="3713" ht="22.5" customHeight="1">
      <c r="B3713" s="992"/>
      <c r="C3713" s="992"/>
      <c r="D3713" s="1004">
        <f>sumif('الواردات'!H:H,A3713,'الواردات'!L:L)</f>
        <v>0</v>
      </c>
      <c r="E3713" s="999"/>
      <c r="F3713" s="999"/>
      <c r="H3713" s="985"/>
      <c r="I3713" s="985"/>
      <c r="J3713" s="985"/>
      <c r="K3713" s="985"/>
      <c r="L3713" s="985"/>
      <c r="M3713" s="985"/>
      <c r="N3713" s="985"/>
      <c r="P3713" s="985"/>
      <c r="Q3713" s="985"/>
      <c r="R3713" s="985"/>
      <c r="S3713" s="985"/>
      <c r="T3713" s="985"/>
      <c r="U3713" s="985"/>
      <c r="V3713" s="985"/>
      <c r="W3713" s="985"/>
    </row>
    <row r="3714" ht="22.5" hidden="1" customHeight="1">
      <c r="B3714" s="992"/>
      <c r="C3714" s="992"/>
      <c r="D3714" s="1004">
        <f>sumif('الواردات'!H:H,A3714,'الواردات'!L:L)</f>
        <v>0</v>
      </c>
      <c r="E3714" s="999"/>
      <c r="F3714" s="999"/>
      <c r="H3714" s="985"/>
      <c r="I3714" s="985"/>
      <c r="J3714" s="985"/>
      <c r="K3714" s="985"/>
      <c r="L3714" s="985"/>
      <c r="M3714" s="985"/>
      <c r="N3714" s="985"/>
      <c r="P3714" s="985"/>
      <c r="Q3714" s="985"/>
      <c r="R3714" s="985"/>
      <c r="S3714" s="985"/>
      <c r="T3714" s="985"/>
      <c r="U3714" s="985"/>
      <c r="V3714" s="985"/>
      <c r="W3714" s="985"/>
    </row>
    <row r="3715" ht="22.5" hidden="1" customHeight="1">
      <c r="B3715" s="992"/>
      <c r="C3715" s="992"/>
      <c r="D3715" s="1004">
        <f>sumif('الواردات'!H:H,A3715,'الواردات'!L:L)</f>
        <v>0</v>
      </c>
      <c r="E3715" s="999"/>
      <c r="F3715" s="999"/>
      <c r="H3715" s="985"/>
      <c r="I3715" s="985"/>
      <c r="J3715" s="985"/>
      <c r="K3715" s="985"/>
      <c r="L3715" s="985"/>
      <c r="M3715" s="985"/>
      <c r="N3715" s="985"/>
      <c r="P3715" s="985"/>
      <c r="Q3715" s="985"/>
      <c r="R3715" s="985"/>
      <c r="S3715" s="985"/>
      <c r="T3715" s="985"/>
      <c r="U3715" s="985"/>
      <c r="V3715" s="985"/>
      <c r="W3715" s="985"/>
    </row>
    <row r="3716" ht="22.5" customHeight="1">
      <c r="B3716" s="992"/>
      <c r="C3716" s="992"/>
      <c r="D3716" s="1004">
        <f>sumif('الواردات'!H:H,A3716,'الواردات'!L:L)</f>
        <v>0</v>
      </c>
      <c r="E3716" s="999"/>
      <c r="F3716" s="999"/>
      <c r="H3716" s="985"/>
      <c r="I3716" s="985"/>
      <c r="J3716" s="985"/>
      <c r="K3716" s="985"/>
      <c r="L3716" s="985"/>
      <c r="M3716" s="985"/>
      <c r="N3716" s="985"/>
      <c r="P3716" s="985"/>
      <c r="Q3716" s="985"/>
      <c r="R3716" s="985"/>
      <c r="S3716" s="985"/>
      <c r="T3716" s="985"/>
      <c r="U3716" s="985"/>
      <c r="V3716" s="985"/>
      <c r="W3716" s="985"/>
    </row>
    <row r="3717" ht="22.5" customHeight="1">
      <c r="B3717" s="992"/>
      <c r="C3717" s="992"/>
      <c r="D3717" s="1004">
        <f>sumif('الواردات'!H:H,A3717,'الواردات'!L:L)</f>
        <v>0</v>
      </c>
      <c r="E3717" s="999"/>
      <c r="F3717" s="999"/>
      <c r="H3717" s="985"/>
      <c r="I3717" s="985"/>
      <c r="J3717" s="985"/>
      <c r="K3717" s="985"/>
      <c r="L3717" s="985"/>
      <c r="M3717" s="985"/>
      <c r="N3717" s="985"/>
      <c r="P3717" s="985"/>
      <c r="Q3717" s="985"/>
      <c r="R3717" s="985"/>
      <c r="S3717" s="985"/>
      <c r="T3717" s="985"/>
      <c r="U3717" s="985"/>
      <c r="V3717" s="985"/>
      <c r="W3717" s="985"/>
    </row>
    <row r="3718" ht="22.5" hidden="1" customHeight="1">
      <c r="B3718" s="992"/>
      <c r="C3718" s="992"/>
      <c r="D3718" s="1004">
        <f>sumif('الواردات'!H:H,A3718,'الواردات'!L:L)</f>
        <v>0</v>
      </c>
      <c r="E3718" s="999"/>
      <c r="F3718" s="999"/>
      <c r="H3718" s="985"/>
      <c r="I3718" s="985"/>
      <c r="J3718" s="985"/>
      <c r="K3718" s="985"/>
      <c r="L3718" s="985"/>
      <c r="M3718" s="985"/>
      <c r="N3718" s="985"/>
      <c r="P3718" s="985"/>
      <c r="Q3718" s="985"/>
      <c r="R3718" s="985"/>
      <c r="S3718" s="985"/>
      <c r="T3718" s="985"/>
      <c r="U3718" s="985"/>
      <c r="V3718" s="985"/>
      <c r="W3718" s="985"/>
    </row>
    <row r="3719" ht="22.5" customHeight="1">
      <c r="B3719" s="992"/>
      <c r="C3719" s="992"/>
      <c r="D3719" s="1004">
        <f>sumif('الواردات'!H:H,A3719,'الواردات'!L:L)</f>
        <v>0</v>
      </c>
      <c r="E3719" s="999"/>
      <c r="F3719" s="999"/>
      <c r="H3719" s="985"/>
      <c r="I3719" s="985"/>
      <c r="J3719" s="985"/>
      <c r="K3719" s="985"/>
      <c r="L3719" s="985"/>
      <c r="M3719" s="985"/>
      <c r="N3719" s="985"/>
      <c r="P3719" s="985"/>
      <c r="Q3719" s="985"/>
      <c r="R3719" s="985"/>
      <c r="S3719" s="985"/>
      <c r="T3719" s="985"/>
      <c r="U3719" s="985"/>
      <c r="V3719" s="985"/>
      <c r="W3719" s="985"/>
    </row>
    <row r="3720" ht="22.5" customHeight="1">
      <c r="B3720" s="992"/>
      <c r="C3720" s="992"/>
      <c r="D3720" s="1004">
        <f>sumif('الواردات'!H:H,A3720,'الواردات'!L:L)</f>
        <v>0</v>
      </c>
      <c r="E3720" s="999"/>
      <c r="F3720" s="999"/>
      <c r="H3720" s="985"/>
      <c r="I3720" s="985"/>
      <c r="J3720" s="985"/>
      <c r="K3720" s="985"/>
      <c r="L3720" s="985"/>
      <c r="M3720" s="985"/>
      <c r="N3720" s="985"/>
      <c r="P3720" s="985"/>
      <c r="Q3720" s="985"/>
      <c r="R3720" s="985"/>
      <c r="S3720" s="985"/>
      <c r="T3720" s="985"/>
      <c r="U3720" s="985"/>
      <c r="V3720" s="985"/>
      <c r="W3720" s="985"/>
    </row>
    <row r="3721" ht="22.5" customHeight="1">
      <c r="B3721" s="992"/>
      <c r="C3721" s="992"/>
      <c r="D3721" s="1004">
        <f>sumif('الواردات'!H:H,A3721,'الواردات'!L:L)</f>
        <v>0</v>
      </c>
      <c r="E3721" s="999"/>
      <c r="F3721" s="999"/>
      <c r="H3721" s="985"/>
      <c r="I3721" s="985"/>
      <c r="J3721" s="985"/>
      <c r="K3721" s="985"/>
      <c r="L3721" s="985"/>
      <c r="M3721" s="985"/>
      <c r="N3721" s="985"/>
      <c r="P3721" s="985"/>
      <c r="Q3721" s="985"/>
      <c r="R3721" s="985"/>
      <c r="S3721" s="985"/>
      <c r="T3721" s="985"/>
      <c r="U3721" s="985"/>
      <c r="V3721" s="985"/>
      <c r="W3721" s="985"/>
    </row>
    <row r="3722" ht="22.5" customHeight="1">
      <c r="B3722" s="992"/>
      <c r="C3722" s="992"/>
      <c r="D3722" s="1004">
        <f>sumif('الواردات'!H:H,A3722,'الواردات'!L:L)</f>
        <v>0</v>
      </c>
      <c r="E3722" s="999"/>
      <c r="F3722" s="999"/>
      <c r="H3722" s="985"/>
      <c r="I3722" s="985"/>
      <c r="J3722" s="985"/>
      <c r="K3722" s="985"/>
      <c r="L3722" s="985"/>
      <c r="M3722" s="985"/>
      <c r="N3722" s="985"/>
      <c r="P3722" s="985"/>
      <c r="Q3722" s="985"/>
      <c r="R3722" s="985"/>
      <c r="S3722" s="985"/>
      <c r="T3722" s="985"/>
      <c r="U3722" s="985"/>
      <c r="V3722" s="985"/>
      <c r="W3722" s="985"/>
    </row>
    <row r="3723" ht="22.5" customHeight="1">
      <c r="B3723" s="992"/>
      <c r="C3723" s="992"/>
      <c r="D3723" s="1004">
        <f>sumif('الواردات'!H:H,A3723,'الواردات'!L:L)</f>
        <v>0</v>
      </c>
      <c r="E3723" s="999"/>
      <c r="F3723" s="999"/>
      <c r="H3723" s="985"/>
      <c r="I3723" s="985"/>
      <c r="J3723" s="985"/>
      <c r="K3723" s="985"/>
      <c r="L3723" s="985"/>
      <c r="M3723" s="985"/>
      <c r="N3723" s="985"/>
      <c r="P3723" s="985"/>
      <c r="Q3723" s="985"/>
      <c r="R3723" s="985"/>
      <c r="S3723" s="985"/>
      <c r="T3723" s="985"/>
      <c r="U3723" s="985"/>
      <c r="V3723" s="985"/>
      <c r="W3723" s="985"/>
    </row>
    <row r="3724" ht="22.5" hidden="1" customHeight="1">
      <c r="B3724" s="992"/>
      <c r="C3724" s="992"/>
      <c r="D3724" s="1004">
        <f>sumif('الواردات'!H:H,A3724,'الواردات'!L:L)</f>
        <v>0</v>
      </c>
      <c r="E3724" s="999"/>
      <c r="F3724" s="999"/>
      <c r="H3724" s="985"/>
      <c r="I3724" s="985"/>
      <c r="J3724" s="985"/>
      <c r="K3724" s="985"/>
      <c r="L3724" s="985"/>
      <c r="M3724" s="985"/>
      <c r="N3724" s="985"/>
      <c r="P3724" s="985"/>
      <c r="Q3724" s="985"/>
      <c r="R3724" s="985"/>
      <c r="S3724" s="985"/>
      <c r="T3724" s="985"/>
      <c r="U3724" s="985"/>
      <c r="V3724" s="985"/>
      <c r="W3724" s="985"/>
    </row>
    <row r="3725" ht="22.5" customHeight="1">
      <c r="B3725" s="992"/>
      <c r="C3725" s="992"/>
      <c r="D3725" s="1004">
        <f>sumif('الواردات'!H:H,A3725,'الواردات'!L:L)</f>
        <v>0</v>
      </c>
      <c r="E3725" s="999"/>
      <c r="F3725" s="999"/>
      <c r="H3725" s="985"/>
      <c r="I3725" s="985"/>
      <c r="J3725" s="985"/>
      <c r="K3725" s="985"/>
      <c r="L3725" s="985"/>
      <c r="M3725" s="985"/>
      <c r="N3725" s="985"/>
      <c r="P3725" s="985"/>
      <c r="Q3725" s="985"/>
      <c r="R3725" s="985"/>
      <c r="S3725" s="985"/>
      <c r="T3725" s="985"/>
      <c r="U3725" s="985"/>
      <c r="V3725" s="985"/>
      <c r="W3725" s="985"/>
    </row>
    <row r="3726" ht="22.5" customHeight="1">
      <c r="B3726" s="992"/>
      <c r="C3726" s="992"/>
      <c r="D3726" s="1004">
        <f>sumif('الواردات'!H:H,A3726,'الواردات'!L:L)</f>
        <v>0</v>
      </c>
      <c r="E3726" s="999"/>
      <c r="F3726" s="999"/>
      <c r="H3726" s="985"/>
      <c r="I3726" s="985"/>
      <c r="J3726" s="985"/>
      <c r="K3726" s="985"/>
      <c r="L3726" s="985"/>
      <c r="M3726" s="985"/>
      <c r="N3726" s="985"/>
      <c r="P3726" s="985"/>
      <c r="Q3726" s="985"/>
      <c r="R3726" s="985"/>
      <c r="S3726" s="985"/>
      <c r="T3726" s="985"/>
      <c r="U3726" s="985"/>
      <c r="V3726" s="985"/>
      <c r="W3726" s="985"/>
    </row>
    <row r="3727" ht="22.5" hidden="1" customHeight="1">
      <c r="B3727" s="992"/>
      <c r="C3727" s="992"/>
      <c r="D3727" s="1004">
        <f>sumif('الواردات'!H:H,A3727,'الواردات'!L:L)</f>
        <v>0</v>
      </c>
      <c r="E3727" s="999"/>
      <c r="F3727" s="999"/>
      <c r="H3727" s="985"/>
      <c r="I3727" s="985"/>
      <c r="J3727" s="985"/>
      <c r="K3727" s="985"/>
      <c r="L3727" s="985"/>
      <c r="M3727" s="985"/>
      <c r="N3727" s="985"/>
      <c r="P3727" s="985"/>
      <c r="Q3727" s="985"/>
      <c r="R3727" s="985"/>
      <c r="S3727" s="985"/>
      <c r="T3727" s="985"/>
      <c r="U3727" s="985"/>
      <c r="V3727" s="985"/>
      <c r="W3727" s="985"/>
    </row>
    <row r="3728" ht="22.5" customHeight="1">
      <c r="B3728" s="992"/>
      <c r="C3728" s="992"/>
      <c r="D3728" s="1004">
        <f>sumif('الواردات'!H:H,A3728,'الواردات'!L:L)</f>
        <v>0</v>
      </c>
      <c r="E3728" s="999"/>
      <c r="F3728" s="999"/>
      <c r="H3728" s="985"/>
      <c r="I3728" s="985"/>
      <c r="J3728" s="985"/>
      <c r="K3728" s="985"/>
      <c r="L3728" s="985"/>
      <c r="M3728" s="985"/>
      <c r="N3728" s="985"/>
      <c r="P3728" s="985"/>
      <c r="Q3728" s="985"/>
      <c r="R3728" s="985"/>
      <c r="S3728" s="985"/>
      <c r="T3728" s="985"/>
      <c r="U3728" s="985"/>
      <c r="V3728" s="985"/>
      <c r="W3728" s="985"/>
    </row>
    <row r="3729" ht="22.5" customHeight="1">
      <c r="B3729" s="992"/>
      <c r="C3729" s="992"/>
      <c r="D3729" s="1004">
        <f>sumif('الواردات'!H:H,A3729,'الواردات'!L:L)</f>
        <v>0</v>
      </c>
      <c r="E3729" s="999"/>
      <c r="F3729" s="999"/>
      <c r="H3729" s="985"/>
      <c r="I3729" s="985"/>
      <c r="J3729" s="985"/>
      <c r="K3729" s="985"/>
      <c r="L3729" s="985"/>
      <c r="M3729" s="985"/>
      <c r="N3729" s="985"/>
      <c r="P3729" s="985"/>
      <c r="Q3729" s="985"/>
      <c r="R3729" s="985"/>
      <c r="S3729" s="985"/>
      <c r="T3729" s="985"/>
      <c r="U3729" s="985"/>
      <c r="V3729" s="985"/>
      <c r="W3729" s="985"/>
    </row>
    <row r="3730" ht="22.5" customHeight="1">
      <c r="B3730" s="992"/>
      <c r="C3730" s="992"/>
      <c r="D3730" s="1004">
        <f>sumif('الواردات'!H:H,A3730,'الواردات'!L:L)</f>
        <v>0</v>
      </c>
      <c r="E3730" s="999"/>
      <c r="F3730" s="999"/>
      <c r="H3730" s="985"/>
      <c r="I3730" s="985"/>
      <c r="J3730" s="985"/>
      <c r="K3730" s="985"/>
      <c r="L3730" s="985"/>
      <c r="M3730" s="985"/>
      <c r="N3730" s="985"/>
      <c r="P3730" s="985"/>
      <c r="Q3730" s="985"/>
      <c r="R3730" s="985"/>
      <c r="S3730" s="985"/>
      <c r="T3730" s="985"/>
      <c r="U3730" s="985"/>
      <c r="V3730" s="985"/>
      <c r="W3730" s="985"/>
    </row>
    <row r="3731" ht="22.5" customHeight="1">
      <c r="B3731" s="992"/>
      <c r="C3731" s="992"/>
      <c r="D3731" s="1004">
        <f>sumif('الواردات'!H:H,A3731,'الواردات'!L:L)</f>
        <v>0</v>
      </c>
      <c r="E3731" s="999"/>
      <c r="F3731" s="999"/>
      <c r="H3731" s="985"/>
      <c r="I3731" s="985"/>
      <c r="J3731" s="985"/>
      <c r="K3731" s="985"/>
      <c r="L3731" s="985"/>
      <c r="M3731" s="985"/>
      <c r="N3731" s="985"/>
      <c r="P3731" s="985"/>
      <c r="Q3731" s="985"/>
      <c r="R3731" s="985"/>
      <c r="S3731" s="985"/>
      <c r="T3731" s="985"/>
      <c r="U3731" s="985"/>
      <c r="V3731" s="985"/>
      <c r="W3731" s="985"/>
    </row>
    <row r="3732" ht="22.5" customHeight="1">
      <c r="B3732" s="992"/>
      <c r="C3732" s="992"/>
      <c r="D3732" s="1004">
        <f>sumif('الواردات'!H:H,A3732,'الواردات'!L:L)</f>
        <v>0</v>
      </c>
      <c r="E3732" s="999"/>
      <c r="F3732" s="999"/>
      <c r="H3732" s="985"/>
      <c r="I3732" s="985"/>
      <c r="J3732" s="985"/>
      <c r="K3732" s="985"/>
      <c r="L3732" s="985"/>
      <c r="M3732" s="985"/>
      <c r="N3732" s="985"/>
      <c r="P3732" s="985"/>
      <c r="Q3732" s="985"/>
      <c r="R3732" s="985"/>
      <c r="S3732" s="985"/>
      <c r="T3732" s="985"/>
      <c r="U3732" s="985"/>
      <c r="V3732" s="985"/>
      <c r="W3732" s="985"/>
    </row>
    <row r="3733" ht="22.5" customHeight="1">
      <c r="B3733" s="992"/>
      <c r="C3733" s="992"/>
      <c r="D3733" s="1004">
        <f>sumif('الواردات'!H:H,A3733,'الواردات'!L:L)</f>
        <v>0</v>
      </c>
      <c r="E3733" s="999"/>
      <c r="F3733" s="999"/>
      <c r="H3733" s="985"/>
      <c r="I3733" s="985"/>
      <c r="J3733" s="985"/>
      <c r="K3733" s="985"/>
      <c r="L3733" s="985"/>
      <c r="M3733" s="985"/>
      <c r="N3733" s="985"/>
      <c r="P3733" s="985"/>
      <c r="Q3733" s="985"/>
      <c r="R3733" s="985"/>
      <c r="S3733" s="985"/>
      <c r="T3733" s="985"/>
      <c r="U3733" s="985"/>
      <c r="V3733" s="985"/>
      <c r="W3733" s="985"/>
    </row>
    <row r="3734" ht="22.5" customHeight="1">
      <c r="B3734" s="992"/>
      <c r="C3734" s="992"/>
      <c r="D3734" s="1004">
        <f>sumif('الواردات'!H:H,A3734,'الواردات'!L:L)</f>
        <v>0</v>
      </c>
      <c r="E3734" s="999"/>
      <c r="F3734" s="999"/>
      <c r="H3734" s="985"/>
      <c r="I3734" s="985"/>
      <c r="J3734" s="985"/>
      <c r="K3734" s="985"/>
      <c r="L3734" s="985"/>
      <c r="M3734" s="985"/>
      <c r="N3734" s="985"/>
      <c r="P3734" s="985"/>
      <c r="Q3734" s="985"/>
      <c r="R3734" s="985"/>
      <c r="S3734" s="985"/>
      <c r="T3734" s="985"/>
      <c r="U3734" s="985"/>
      <c r="V3734" s="985"/>
      <c r="W3734" s="985"/>
    </row>
    <row r="3735" ht="22.5" customHeight="1">
      <c r="B3735" s="992"/>
      <c r="C3735" s="992"/>
      <c r="D3735" s="1004">
        <f>sumif('الواردات'!H:H,A3735,'الواردات'!L:L)</f>
        <v>0</v>
      </c>
      <c r="E3735" s="999"/>
      <c r="F3735" s="999"/>
      <c r="H3735" s="985"/>
      <c r="I3735" s="985"/>
      <c r="J3735" s="985"/>
      <c r="K3735" s="985"/>
      <c r="L3735" s="985"/>
      <c r="M3735" s="985"/>
      <c r="N3735" s="985"/>
      <c r="P3735" s="985"/>
      <c r="Q3735" s="985"/>
      <c r="R3735" s="985"/>
      <c r="S3735" s="985"/>
      <c r="T3735" s="985"/>
      <c r="U3735" s="985"/>
      <c r="V3735" s="985"/>
      <c r="W3735" s="985"/>
    </row>
    <row r="3736" ht="22.5" customHeight="1">
      <c r="B3736" s="992"/>
      <c r="C3736" s="992"/>
      <c r="D3736" s="1004">
        <f>sumif('الواردات'!H:H,A3736,'الواردات'!L:L)</f>
        <v>0</v>
      </c>
      <c r="E3736" s="999"/>
      <c r="F3736" s="999"/>
      <c r="H3736" s="985"/>
      <c r="I3736" s="985"/>
      <c r="J3736" s="985"/>
      <c r="K3736" s="985"/>
      <c r="L3736" s="985"/>
      <c r="M3736" s="985"/>
      <c r="N3736" s="985"/>
      <c r="P3736" s="985"/>
      <c r="Q3736" s="985"/>
      <c r="R3736" s="985"/>
      <c r="S3736" s="985"/>
      <c r="T3736" s="985"/>
      <c r="U3736" s="985"/>
      <c r="V3736" s="985"/>
      <c r="W3736" s="985"/>
    </row>
    <row r="3737" ht="22.5" hidden="1" customHeight="1">
      <c r="B3737" s="992"/>
      <c r="C3737" s="992"/>
      <c r="D3737" s="1004">
        <f>sumif('الواردات'!H:H,A3737,'الواردات'!L:L)</f>
        <v>0</v>
      </c>
      <c r="E3737" s="999"/>
      <c r="F3737" s="999"/>
      <c r="H3737" s="985"/>
      <c r="I3737" s="985"/>
      <c r="J3737" s="985"/>
      <c r="K3737" s="985"/>
      <c r="L3737" s="985"/>
      <c r="M3737" s="985"/>
      <c r="N3737" s="985"/>
      <c r="P3737" s="985"/>
      <c r="Q3737" s="985"/>
      <c r="R3737" s="985"/>
      <c r="S3737" s="985"/>
      <c r="T3737" s="985"/>
      <c r="U3737" s="985"/>
      <c r="V3737" s="985"/>
      <c r="W3737" s="985"/>
    </row>
    <row r="3738" ht="22.5" customHeight="1">
      <c r="B3738" s="992"/>
      <c r="C3738" s="992"/>
      <c r="D3738" s="1004">
        <f>sumif('الواردات'!H:H,A3738,'الواردات'!L:L)</f>
        <v>0</v>
      </c>
      <c r="E3738" s="999"/>
      <c r="F3738" s="999"/>
      <c r="H3738" s="985"/>
      <c r="I3738" s="985"/>
      <c r="J3738" s="985"/>
      <c r="K3738" s="985"/>
      <c r="L3738" s="985"/>
      <c r="M3738" s="985"/>
      <c r="N3738" s="985"/>
      <c r="P3738" s="985"/>
      <c r="Q3738" s="985"/>
      <c r="R3738" s="985"/>
      <c r="S3738" s="985"/>
      <c r="T3738" s="985"/>
      <c r="U3738" s="985"/>
      <c r="V3738" s="985"/>
      <c r="W3738" s="985"/>
    </row>
    <row r="3739" ht="22.5" hidden="1" customHeight="1">
      <c r="B3739" s="992"/>
      <c r="C3739" s="992"/>
      <c r="D3739" s="1004">
        <f>sumif('الواردات'!H:H,A3739,'الواردات'!L:L)</f>
        <v>0</v>
      </c>
      <c r="E3739" s="999"/>
      <c r="F3739" s="999"/>
      <c r="H3739" s="985"/>
      <c r="I3739" s="985"/>
      <c r="J3739" s="985"/>
      <c r="K3739" s="985"/>
      <c r="L3739" s="985"/>
      <c r="M3739" s="985"/>
      <c r="N3739" s="985"/>
      <c r="P3739" s="985"/>
      <c r="Q3739" s="985"/>
      <c r="R3739" s="985"/>
      <c r="S3739" s="985"/>
      <c r="T3739" s="985"/>
      <c r="U3739" s="985"/>
      <c r="V3739" s="985"/>
      <c r="W3739" s="985"/>
    </row>
    <row r="3740" ht="22.5" hidden="1" customHeight="1">
      <c r="B3740" s="992"/>
      <c r="C3740" s="992"/>
      <c r="D3740" s="1004">
        <f>sumif('الواردات'!H:H,A3740,'الواردات'!L:L)</f>
        <v>0</v>
      </c>
      <c r="E3740" s="999"/>
      <c r="F3740" s="999"/>
      <c r="H3740" s="985"/>
      <c r="I3740" s="985"/>
      <c r="J3740" s="985"/>
      <c r="K3740" s="985"/>
      <c r="L3740" s="985"/>
      <c r="M3740" s="985"/>
      <c r="N3740" s="985"/>
      <c r="P3740" s="985"/>
      <c r="Q3740" s="985"/>
      <c r="R3740" s="985"/>
      <c r="S3740" s="985"/>
      <c r="T3740" s="985"/>
      <c r="U3740" s="985"/>
      <c r="V3740" s="985"/>
      <c r="W3740" s="985"/>
    </row>
    <row r="3741" ht="22.5" customHeight="1">
      <c r="B3741" s="992"/>
      <c r="C3741" s="992"/>
      <c r="D3741" s="1004">
        <f>sumif('الواردات'!H:H,A3741,'الواردات'!L:L)</f>
        <v>0</v>
      </c>
      <c r="E3741" s="999"/>
      <c r="F3741" s="999"/>
      <c r="H3741" s="985"/>
      <c r="I3741" s="985"/>
      <c r="J3741" s="985"/>
      <c r="K3741" s="985"/>
      <c r="L3741" s="985"/>
      <c r="M3741" s="985"/>
      <c r="N3741" s="985"/>
      <c r="P3741" s="985"/>
      <c r="Q3741" s="985"/>
      <c r="R3741" s="985"/>
      <c r="S3741" s="985"/>
      <c r="T3741" s="985"/>
      <c r="U3741" s="985"/>
      <c r="V3741" s="985"/>
      <c r="W3741" s="985"/>
    </row>
    <row r="3742" ht="22.5" customHeight="1">
      <c r="B3742" s="992"/>
      <c r="C3742" s="992"/>
      <c r="D3742" s="1004">
        <f>sumif('الواردات'!H:H,A3742,'الواردات'!L:L)</f>
        <v>0</v>
      </c>
      <c r="E3742" s="999"/>
      <c r="F3742" s="999"/>
      <c r="H3742" s="985"/>
      <c r="I3742" s="985"/>
      <c r="J3742" s="985"/>
      <c r="K3742" s="985"/>
      <c r="L3742" s="985"/>
      <c r="M3742" s="985"/>
      <c r="N3742" s="985"/>
      <c r="P3742" s="985"/>
      <c r="Q3742" s="985"/>
      <c r="R3742" s="985"/>
      <c r="S3742" s="985"/>
      <c r="T3742" s="985"/>
      <c r="U3742" s="985"/>
      <c r="V3742" s="985"/>
      <c r="W3742" s="985"/>
    </row>
    <row r="3743" ht="22.5" customHeight="1">
      <c r="B3743" s="992"/>
      <c r="C3743" s="992"/>
      <c r="D3743" s="1004">
        <f>sumif('الواردات'!H:H,A3743,'الواردات'!L:L)</f>
        <v>0</v>
      </c>
      <c r="E3743" s="999"/>
      <c r="F3743" s="999"/>
      <c r="H3743" s="985"/>
      <c r="I3743" s="985"/>
      <c r="J3743" s="985"/>
      <c r="K3743" s="985"/>
      <c r="L3743" s="985"/>
      <c r="M3743" s="985"/>
      <c r="N3743" s="985"/>
      <c r="P3743" s="985"/>
      <c r="Q3743" s="985"/>
      <c r="R3743" s="985"/>
      <c r="S3743" s="985"/>
      <c r="T3743" s="985"/>
      <c r="U3743" s="985"/>
      <c r="V3743" s="985"/>
      <c r="W3743" s="985"/>
    </row>
    <row r="3744" ht="22.5" customHeight="1">
      <c r="B3744" s="992"/>
      <c r="C3744" s="992"/>
      <c r="D3744" s="1004">
        <f>sumif('الواردات'!H:H,A3744,'الواردات'!L:L)</f>
        <v>0</v>
      </c>
      <c r="E3744" s="999"/>
      <c r="F3744" s="999"/>
      <c r="H3744" s="985"/>
      <c r="I3744" s="985"/>
      <c r="J3744" s="985"/>
      <c r="K3744" s="985"/>
      <c r="L3744" s="985"/>
      <c r="M3744" s="985"/>
      <c r="N3744" s="985"/>
      <c r="P3744" s="985"/>
      <c r="Q3744" s="985"/>
      <c r="R3744" s="985"/>
      <c r="S3744" s="985"/>
      <c r="T3744" s="985"/>
      <c r="U3744" s="985"/>
      <c r="V3744" s="985"/>
      <c r="W3744" s="985"/>
    </row>
    <row r="3745" ht="22.5" customHeight="1">
      <c r="B3745" s="992"/>
      <c r="C3745" s="992"/>
      <c r="D3745" s="1004">
        <f>sumif('الواردات'!H:H,A3745,'الواردات'!L:L)</f>
        <v>0</v>
      </c>
      <c r="E3745" s="999"/>
      <c r="F3745" s="999"/>
      <c r="H3745" s="985"/>
      <c r="I3745" s="985"/>
      <c r="J3745" s="985"/>
      <c r="K3745" s="985"/>
      <c r="L3745" s="985"/>
      <c r="M3745" s="985"/>
      <c r="N3745" s="985"/>
      <c r="P3745" s="985"/>
      <c r="Q3745" s="985"/>
      <c r="R3745" s="985"/>
      <c r="S3745" s="985"/>
      <c r="T3745" s="985"/>
      <c r="U3745" s="985"/>
      <c r="V3745" s="985"/>
      <c r="W3745" s="985"/>
    </row>
    <row r="3746" ht="22.5" customHeight="1">
      <c r="B3746" s="992"/>
      <c r="C3746" s="992"/>
      <c r="D3746" s="1004">
        <f>sumif('الواردات'!H:H,A3746,'الواردات'!L:L)</f>
        <v>0</v>
      </c>
      <c r="E3746" s="999"/>
      <c r="F3746" s="999"/>
      <c r="H3746" s="985"/>
      <c r="I3746" s="985"/>
      <c r="J3746" s="985"/>
      <c r="K3746" s="985"/>
      <c r="L3746" s="985"/>
      <c r="M3746" s="985"/>
      <c r="N3746" s="985"/>
      <c r="P3746" s="985"/>
      <c r="Q3746" s="985"/>
      <c r="R3746" s="985"/>
      <c r="S3746" s="985"/>
      <c r="T3746" s="985"/>
      <c r="U3746" s="985"/>
      <c r="V3746" s="985"/>
      <c r="W3746" s="985"/>
    </row>
    <row r="3747" ht="22.5" customHeight="1">
      <c r="B3747" s="992"/>
      <c r="C3747" s="992"/>
      <c r="D3747" s="1004">
        <f>sumif('الواردات'!H:H,A3747,'الواردات'!L:L)</f>
        <v>0</v>
      </c>
      <c r="E3747" s="999"/>
      <c r="F3747" s="999"/>
      <c r="H3747" s="985"/>
      <c r="I3747" s="985"/>
      <c r="J3747" s="985"/>
      <c r="K3747" s="985"/>
      <c r="L3747" s="985"/>
      <c r="M3747" s="985"/>
      <c r="N3747" s="985"/>
      <c r="P3747" s="985"/>
      <c r="Q3747" s="985"/>
      <c r="R3747" s="985"/>
      <c r="S3747" s="985"/>
      <c r="T3747" s="985"/>
      <c r="U3747" s="985"/>
      <c r="V3747" s="985"/>
      <c r="W3747" s="985"/>
    </row>
    <row r="3748" ht="22.5" hidden="1" customHeight="1">
      <c r="B3748" s="992"/>
      <c r="C3748" s="992"/>
      <c r="D3748" s="1004">
        <f>sumif('الواردات'!H:H,A3748,'الواردات'!L:L)</f>
        <v>0</v>
      </c>
      <c r="E3748" s="999"/>
      <c r="F3748" s="999"/>
      <c r="H3748" s="985"/>
      <c r="I3748" s="985"/>
      <c r="J3748" s="985"/>
      <c r="K3748" s="985"/>
      <c r="L3748" s="985"/>
      <c r="M3748" s="985"/>
      <c r="N3748" s="985"/>
      <c r="P3748" s="985"/>
      <c r="Q3748" s="985"/>
      <c r="R3748" s="985"/>
      <c r="S3748" s="985"/>
      <c r="T3748" s="985"/>
      <c r="U3748" s="985"/>
      <c r="V3748" s="985"/>
      <c r="W3748" s="985"/>
    </row>
    <row r="3749" ht="22.5" customHeight="1">
      <c r="B3749" s="992"/>
      <c r="C3749" s="992"/>
      <c r="D3749" s="1004">
        <f>sumif('الواردات'!H:H,A3749,'الواردات'!L:L)</f>
        <v>0</v>
      </c>
      <c r="E3749" s="999"/>
      <c r="F3749" s="999"/>
      <c r="H3749" s="985"/>
      <c r="I3749" s="985"/>
      <c r="J3749" s="985"/>
      <c r="K3749" s="985"/>
      <c r="L3749" s="985"/>
      <c r="M3749" s="985"/>
      <c r="N3749" s="985"/>
      <c r="P3749" s="985"/>
      <c r="Q3749" s="985"/>
      <c r="R3749" s="985"/>
      <c r="S3749" s="985"/>
      <c r="T3749" s="985"/>
      <c r="U3749" s="985"/>
      <c r="V3749" s="985"/>
      <c r="W3749" s="985"/>
    </row>
    <row r="3750" ht="22.5" hidden="1" customHeight="1">
      <c r="B3750" s="992"/>
      <c r="C3750" s="992"/>
      <c r="D3750" s="1004">
        <f>sumif('الواردات'!H:H,A3750,'الواردات'!L:L)</f>
        <v>0</v>
      </c>
      <c r="E3750" s="999"/>
      <c r="F3750" s="999"/>
      <c r="H3750" s="985"/>
      <c r="I3750" s="985"/>
      <c r="J3750" s="985"/>
      <c r="K3750" s="985"/>
      <c r="L3750" s="985"/>
      <c r="M3750" s="985"/>
      <c r="N3750" s="985"/>
      <c r="P3750" s="985"/>
      <c r="Q3750" s="985"/>
      <c r="R3750" s="985"/>
      <c r="S3750" s="985"/>
      <c r="T3750" s="985"/>
      <c r="U3750" s="985"/>
      <c r="V3750" s="985"/>
      <c r="W3750" s="985"/>
    </row>
    <row r="3751" ht="22.5" hidden="1" customHeight="1">
      <c r="B3751" s="992"/>
      <c r="C3751" s="992"/>
      <c r="D3751" s="1004">
        <f>sumif('الواردات'!H:H,A3751,'الواردات'!L:L)</f>
        <v>0</v>
      </c>
      <c r="E3751" s="999"/>
      <c r="F3751" s="999"/>
      <c r="H3751" s="985"/>
      <c r="I3751" s="985"/>
      <c r="J3751" s="985"/>
      <c r="K3751" s="985"/>
      <c r="L3751" s="985"/>
      <c r="M3751" s="985"/>
      <c r="N3751" s="985"/>
      <c r="P3751" s="985"/>
      <c r="Q3751" s="985"/>
      <c r="R3751" s="985"/>
      <c r="S3751" s="985"/>
      <c r="T3751" s="985"/>
      <c r="U3751" s="985"/>
      <c r="V3751" s="985"/>
      <c r="W3751" s="985"/>
    </row>
    <row r="3752" ht="22.5" customHeight="1">
      <c r="B3752" s="992"/>
      <c r="C3752" s="992"/>
      <c r="D3752" s="1004">
        <f>sumif('الواردات'!H:H,A3752,'الواردات'!L:L)</f>
        <v>0</v>
      </c>
      <c r="E3752" s="999"/>
      <c r="F3752" s="999"/>
      <c r="H3752" s="985"/>
      <c r="I3752" s="985"/>
      <c r="J3752" s="985"/>
      <c r="K3752" s="985"/>
      <c r="L3752" s="985"/>
      <c r="M3752" s="985"/>
      <c r="N3752" s="985"/>
      <c r="P3752" s="985"/>
      <c r="Q3752" s="985"/>
      <c r="R3752" s="985"/>
      <c r="S3752" s="985"/>
      <c r="T3752" s="985"/>
      <c r="U3752" s="985"/>
      <c r="V3752" s="985"/>
      <c r="W3752" s="985"/>
    </row>
    <row r="3753" ht="22.5" customHeight="1">
      <c r="B3753" s="992"/>
      <c r="C3753" s="992"/>
      <c r="D3753" s="1004">
        <f>sumif('الواردات'!H:H,A3753,'الواردات'!L:L)</f>
        <v>0</v>
      </c>
      <c r="E3753" s="999"/>
      <c r="F3753" s="999"/>
      <c r="H3753" s="985"/>
      <c r="I3753" s="985"/>
      <c r="J3753" s="985"/>
      <c r="K3753" s="985"/>
      <c r="L3753" s="985"/>
      <c r="M3753" s="985"/>
      <c r="N3753" s="985"/>
      <c r="P3753" s="985"/>
      <c r="Q3753" s="985"/>
      <c r="R3753" s="985"/>
      <c r="S3753" s="985"/>
      <c r="T3753" s="985"/>
      <c r="U3753" s="985"/>
      <c r="V3753" s="985"/>
      <c r="W3753" s="985"/>
    </row>
    <row r="3754" ht="22.5" customHeight="1">
      <c r="B3754" s="992"/>
      <c r="C3754" s="992"/>
      <c r="D3754" s="1004">
        <f>sumif('الواردات'!H:H,A3754,'الواردات'!L:L)</f>
        <v>0</v>
      </c>
      <c r="E3754" s="999"/>
      <c r="F3754" s="999"/>
      <c r="H3754" s="985"/>
      <c r="I3754" s="985"/>
      <c r="J3754" s="985"/>
      <c r="K3754" s="985"/>
      <c r="L3754" s="985"/>
      <c r="M3754" s="985"/>
      <c r="N3754" s="985"/>
      <c r="P3754" s="985"/>
      <c r="Q3754" s="985"/>
      <c r="R3754" s="985"/>
      <c r="S3754" s="985"/>
      <c r="T3754" s="985"/>
      <c r="U3754" s="985"/>
      <c r="V3754" s="985"/>
      <c r="W3754" s="985"/>
    </row>
    <row r="3755" ht="22.5" customHeight="1">
      <c r="B3755" s="992"/>
      <c r="C3755" s="992"/>
      <c r="D3755" s="1004">
        <f>sumif('الواردات'!H:H,A3755,'الواردات'!L:L)</f>
        <v>0</v>
      </c>
      <c r="E3755" s="999"/>
      <c r="F3755" s="999"/>
      <c r="H3755" s="985"/>
      <c r="I3755" s="985"/>
      <c r="J3755" s="985"/>
      <c r="K3755" s="985"/>
      <c r="L3755" s="985"/>
      <c r="M3755" s="985"/>
      <c r="N3755" s="985"/>
      <c r="P3755" s="985"/>
      <c r="Q3755" s="985"/>
      <c r="R3755" s="985"/>
      <c r="S3755" s="985"/>
      <c r="T3755" s="985"/>
      <c r="U3755" s="985"/>
      <c r="V3755" s="985"/>
      <c r="W3755" s="985"/>
    </row>
    <row r="3756" ht="22.5" customHeight="1">
      <c r="B3756" s="992"/>
      <c r="C3756" s="992"/>
      <c r="D3756" s="1004">
        <f>sumif('الواردات'!H:H,A3756,'الواردات'!L:L)</f>
        <v>0</v>
      </c>
      <c r="E3756" s="999"/>
      <c r="F3756" s="999"/>
      <c r="H3756" s="985"/>
      <c r="I3756" s="985"/>
      <c r="J3756" s="985"/>
      <c r="K3756" s="985"/>
      <c r="L3756" s="985"/>
      <c r="M3756" s="985"/>
      <c r="N3756" s="985"/>
      <c r="P3756" s="985"/>
      <c r="Q3756" s="985"/>
      <c r="R3756" s="985"/>
      <c r="S3756" s="985"/>
      <c r="T3756" s="985"/>
      <c r="U3756" s="985"/>
      <c r="V3756" s="985"/>
      <c r="W3756" s="985"/>
    </row>
    <row r="3757" ht="22.5" customHeight="1">
      <c r="B3757" s="992"/>
      <c r="C3757" s="992"/>
      <c r="D3757" s="1004">
        <f>sumif('الواردات'!H:H,A3757,'الواردات'!L:L)</f>
        <v>0</v>
      </c>
      <c r="E3757" s="999"/>
      <c r="F3757" s="999"/>
      <c r="H3757" s="985"/>
      <c r="I3757" s="985"/>
      <c r="J3757" s="985"/>
      <c r="K3757" s="985"/>
      <c r="L3757" s="985"/>
      <c r="M3757" s="985"/>
      <c r="N3757" s="985"/>
      <c r="P3757" s="985"/>
      <c r="Q3757" s="985"/>
      <c r="R3757" s="985"/>
      <c r="S3757" s="985"/>
      <c r="T3757" s="985"/>
      <c r="U3757" s="985"/>
      <c r="V3757" s="985"/>
      <c r="W3757" s="985"/>
    </row>
    <row r="3758" ht="22.5" customHeight="1">
      <c r="B3758" s="992"/>
      <c r="C3758" s="992"/>
      <c r="D3758" s="1004">
        <f>sumif('الواردات'!H:H,A3758,'الواردات'!L:L)</f>
        <v>0</v>
      </c>
      <c r="E3758" s="999"/>
      <c r="F3758" s="999"/>
      <c r="H3758" s="985"/>
      <c r="I3758" s="985"/>
      <c r="J3758" s="985"/>
      <c r="K3758" s="985"/>
      <c r="L3758" s="985"/>
      <c r="M3758" s="985"/>
      <c r="N3758" s="985"/>
      <c r="P3758" s="985"/>
      <c r="Q3758" s="985"/>
      <c r="R3758" s="985"/>
      <c r="S3758" s="985"/>
      <c r="T3758" s="985"/>
      <c r="U3758" s="985"/>
      <c r="V3758" s="985"/>
      <c r="W3758" s="985"/>
    </row>
    <row r="3759" ht="22.5" customHeight="1">
      <c r="B3759" s="992"/>
      <c r="C3759" s="992"/>
      <c r="D3759" s="1004">
        <f>sumif('الواردات'!H:H,A3759,'الواردات'!L:L)</f>
        <v>0</v>
      </c>
      <c r="E3759" s="999"/>
      <c r="F3759" s="999"/>
      <c r="H3759" s="985"/>
      <c r="I3759" s="985"/>
      <c r="J3759" s="985"/>
      <c r="K3759" s="985"/>
      <c r="L3759" s="985"/>
      <c r="M3759" s="985"/>
      <c r="N3759" s="985"/>
      <c r="P3759" s="985"/>
      <c r="Q3759" s="985"/>
      <c r="R3759" s="985"/>
      <c r="S3759" s="985"/>
      <c r="T3759" s="985"/>
      <c r="U3759" s="985"/>
      <c r="V3759" s="985"/>
      <c r="W3759" s="985"/>
    </row>
    <row r="3760" ht="22.5" customHeight="1">
      <c r="B3760" s="992"/>
      <c r="C3760" s="992"/>
      <c r="D3760" s="1004">
        <f>sumif('الواردات'!H:H,A3760,'الواردات'!L:L)</f>
        <v>0</v>
      </c>
      <c r="E3760" s="999"/>
      <c r="F3760" s="999"/>
      <c r="H3760" s="985"/>
      <c r="I3760" s="985"/>
      <c r="J3760" s="985"/>
      <c r="K3760" s="985"/>
      <c r="L3760" s="985"/>
      <c r="M3760" s="985"/>
      <c r="N3760" s="985"/>
      <c r="P3760" s="985"/>
      <c r="Q3760" s="985"/>
      <c r="R3760" s="985"/>
      <c r="S3760" s="985"/>
      <c r="T3760" s="985"/>
      <c r="U3760" s="985"/>
      <c r="V3760" s="985"/>
      <c r="W3760" s="985"/>
    </row>
    <row r="3761" ht="22.5" customHeight="1">
      <c r="B3761" s="992"/>
      <c r="C3761" s="992"/>
      <c r="D3761" s="1004">
        <f>sumif('الواردات'!H:H,A3761,'الواردات'!L:L)</f>
        <v>0</v>
      </c>
      <c r="E3761" s="999"/>
      <c r="F3761" s="999"/>
      <c r="H3761" s="985"/>
      <c r="I3761" s="985"/>
      <c r="J3761" s="985"/>
      <c r="K3761" s="985"/>
      <c r="L3761" s="985"/>
      <c r="M3761" s="985"/>
      <c r="N3761" s="985"/>
      <c r="P3761" s="985"/>
      <c r="Q3761" s="985"/>
      <c r="R3761" s="985"/>
      <c r="S3761" s="985"/>
      <c r="T3761" s="985"/>
      <c r="U3761" s="985"/>
      <c r="V3761" s="985"/>
      <c r="W3761" s="985"/>
    </row>
    <row r="3762" ht="22.5" customHeight="1">
      <c r="B3762" s="992"/>
      <c r="C3762" s="992"/>
      <c r="D3762" s="1004">
        <f>sumif('الواردات'!H:H,A3762,'الواردات'!L:L)</f>
        <v>0</v>
      </c>
      <c r="E3762" s="999"/>
      <c r="F3762" s="999"/>
      <c r="H3762" s="985"/>
      <c r="I3762" s="985"/>
      <c r="J3762" s="985"/>
      <c r="K3762" s="985"/>
      <c r="L3762" s="985"/>
      <c r="M3762" s="985"/>
      <c r="N3762" s="985"/>
      <c r="P3762" s="985"/>
      <c r="Q3762" s="985"/>
      <c r="R3762" s="985"/>
      <c r="S3762" s="985"/>
      <c r="T3762" s="985"/>
      <c r="U3762" s="985"/>
      <c r="V3762" s="985"/>
      <c r="W3762" s="985"/>
    </row>
    <row r="3763" ht="22.5" customHeight="1">
      <c r="B3763" s="992"/>
      <c r="C3763" s="992"/>
      <c r="D3763" s="1004">
        <f>sumif('الواردات'!H:H,A3763,'الواردات'!L:L)</f>
        <v>0</v>
      </c>
      <c r="E3763" s="999"/>
      <c r="F3763" s="999"/>
      <c r="H3763" s="985"/>
      <c r="I3763" s="985"/>
      <c r="J3763" s="985"/>
      <c r="K3763" s="985"/>
      <c r="L3763" s="985"/>
      <c r="M3763" s="985"/>
      <c r="N3763" s="985"/>
      <c r="P3763" s="985"/>
      <c r="Q3763" s="985"/>
      <c r="R3763" s="985"/>
      <c r="S3763" s="985"/>
      <c r="T3763" s="985"/>
      <c r="U3763" s="985"/>
      <c r="V3763" s="985"/>
      <c r="W3763" s="985"/>
    </row>
    <row r="3764" ht="22.5" customHeight="1">
      <c r="B3764" s="992"/>
      <c r="C3764" s="992"/>
      <c r="D3764" s="1004">
        <f>sumif('الواردات'!H:H,A3764,'الواردات'!L:L)</f>
        <v>0</v>
      </c>
      <c r="E3764" s="999"/>
      <c r="F3764" s="999"/>
      <c r="H3764" s="985"/>
      <c r="I3764" s="985"/>
      <c r="J3764" s="985"/>
      <c r="K3764" s="985"/>
      <c r="L3764" s="985"/>
      <c r="M3764" s="985"/>
      <c r="N3764" s="985"/>
      <c r="P3764" s="985"/>
      <c r="Q3764" s="985"/>
      <c r="R3764" s="985"/>
      <c r="S3764" s="985"/>
      <c r="T3764" s="985"/>
      <c r="U3764" s="985"/>
      <c r="V3764" s="985"/>
      <c r="W3764" s="985"/>
    </row>
    <row r="3765" ht="22.5" customHeight="1">
      <c r="B3765" s="992"/>
      <c r="C3765" s="992"/>
      <c r="D3765" s="1004">
        <f>sumif('الواردات'!H:H,A3765,'الواردات'!L:L)</f>
        <v>0</v>
      </c>
      <c r="E3765" s="999"/>
      <c r="F3765" s="999"/>
      <c r="H3765" s="985"/>
      <c r="I3765" s="985"/>
      <c r="J3765" s="985"/>
      <c r="K3765" s="985"/>
      <c r="L3765" s="985"/>
      <c r="M3765" s="985"/>
      <c r="N3765" s="985"/>
      <c r="P3765" s="985"/>
      <c r="Q3765" s="985"/>
      <c r="R3765" s="985"/>
      <c r="S3765" s="985"/>
      <c r="T3765" s="985"/>
      <c r="U3765" s="985"/>
      <c r="V3765" s="985"/>
      <c r="W3765" s="985"/>
    </row>
    <row r="3766" ht="22.5" customHeight="1">
      <c r="B3766" s="992"/>
      <c r="C3766" s="992"/>
      <c r="D3766" s="1004">
        <f>sumif('الواردات'!H:H,A3766,'الواردات'!L:L)</f>
        <v>0</v>
      </c>
      <c r="E3766" s="999"/>
      <c r="F3766" s="999"/>
      <c r="H3766" s="985"/>
      <c r="I3766" s="985"/>
      <c r="J3766" s="985"/>
      <c r="K3766" s="985"/>
      <c r="L3766" s="985"/>
      <c r="M3766" s="985"/>
      <c r="N3766" s="985"/>
      <c r="P3766" s="985"/>
      <c r="Q3766" s="985"/>
      <c r="R3766" s="985"/>
      <c r="S3766" s="985"/>
      <c r="T3766" s="985"/>
      <c r="U3766" s="985"/>
      <c r="V3766" s="985"/>
      <c r="W3766" s="985"/>
    </row>
    <row r="3767" ht="22.5" customHeight="1">
      <c r="B3767" s="992"/>
      <c r="C3767" s="992"/>
      <c r="D3767" s="1004">
        <f>sumif('الواردات'!H:H,A3767,'الواردات'!L:L)</f>
        <v>0</v>
      </c>
      <c r="E3767" s="999"/>
      <c r="F3767" s="999"/>
      <c r="H3767" s="985"/>
      <c r="I3767" s="985"/>
      <c r="J3767" s="985"/>
      <c r="K3767" s="985"/>
      <c r="L3767" s="985"/>
      <c r="M3767" s="985"/>
      <c r="N3767" s="985"/>
      <c r="P3767" s="985"/>
      <c r="Q3767" s="985"/>
      <c r="R3767" s="985"/>
      <c r="S3767" s="985"/>
      <c r="T3767" s="985"/>
      <c r="U3767" s="985"/>
      <c r="V3767" s="985"/>
      <c r="W3767" s="985"/>
    </row>
    <row r="3768" ht="22.5" customHeight="1">
      <c r="B3768" s="992"/>
      <c r="C3768" s="992"/>
      <c r="D3768" s="1004">
        <f>sumif('الواردات'!H:H,A3768,'الواردات'!L:L)</f>
        <v>0</v>
      </c>
      <c r="E3768" s="999"/>
      <c r="F3768" s="999"/>
      <c r="H3768" s="985"/>
      <c r="I3768" s="985"/>
      <c r="J3768" s="985"/>
      <c r="K3768" s="985"/>
      <c r="L3768" s="985"/>
      <c r="M3768" s="985"/>
      <c r="N3768" s="985"/>
      <c r="P3768" s="985"/>
      <c r="Q3768" s="985"/>
      <c r="R3768" s="985"/>
      <c r="S3768" s="985"/>
      <c r="T3768" s="985"/>
      <c r="U3768" s="985"/>
      <c r="V3768" s="985"/>
      <c r="W3768" s="985"/>
    </row>
    <row r="3769" ht="22.5" customHeight="1">
      <c r="B3769" s="992"/>
      <c r="C3769" s="992"/>
      <c r="D3769" s="1004">
        <f>sumif('الواردات'!H:H,A3769,'الواردات'!L:L)</f>
        <v>0</v>
      </c>
      <c r="E3769" s="999"/>
      <c r="F3769" s="999"/>
      <c r="H3769" s="985"/>
      <c r="I3769" s="985"/>
      <c r="J3769" s="985"/>
      <c r="K3769" s="985"/>
      <c r="L3769" s="985"/>
      <c r="M3769" s="985"/>
      <c r="N3769" s="985"/>
      <c r="P3769" s="985"/>
      <c r="Q3769" s="985"/>
      <c r="R3769" s="985"/>
      <c r="S3769" s="985"/>
      <c r="T3769" s="985"/>
      <c r="U3769" s="985"/>
      <c r="V3769" s="985"/>
      <c r="W3769" s="985"/>
    </row>
    <row r="3770" ht="22.5" customHeight="1">
      <c r="B3770" s="992"/>
      <c r="C3770" s="992"/>
      <c r="D3770" s="1004">
        <f>sumif('الواردات'!H:H,A3770,'الواردات'!L:L)</f>
        <v>0</v>
      </c>
      <c r="E3770" s="999"/>
      <c r="F3770" s="999"/>
      <c r="H3770" s="985"/>
      <c r="I3770" s="985"/>
      <c r="J3770" s="985"/>
      <c r="K3770" s="985"/>
      <c r="L3770" s="985"/>
      <c r="M3770" s="985"/>
      <c r="N3770" s="985"/>
      <c r="P3770" s="985"/>
      <c r="Q3770" s="985"/>
      <c r="R3770" s="985"/>
      <c r="S3770" s="985"/>
      <c r="T3770" s="985"/>
      <c r="U3770" s="985"/>
      <c r="V3770" s="985"/>
      <c r="W3770" s="985"/>
    </row>
    <row r="3771" ht="22.5" customHeight="1">
      <c r="B3771" s="992"/>
      <c r="C3771" s="992"/>
      <c r="D3771" s="1004">
        <f>sumif('الواردات'!H:H,A3771,'الواردات'!L:L)</f>
        <v>0</v>
      </c>
      <c r="E3771" s="999"/>
      <c r="F3771" s="999"/>
      <c r="H3771" s="985"/>
      <c r="I3771" s="985"/>
      <c r="J3771" s="985"/>
      <c r="K3771" s="985"/>
      <c r="L3771" s="985"/>
      <c r="M3771" s="985"/>
      <c r="N3771" s="985"/>
      <c r="P3771" s="985"/>
      <c r="Q3771" s="985"/>
      <c r="R3771" s="985"/>
      <c r="S3771" s="985"/>
      <c r="T3771" s="985"/>
      <c r="U3771" s="985"/>
      <c r="V3771" s="985"/>
      <c r="W3771" s="985"/>
    </row>
    <row r="3772" ht="22.5" customHeight="1">
      <c r="B3772" s="992"/>
      <c r="C3772" s="992"/>
      <c r="D3772" s="1004">
        <f>sumif('الواردات'!H:H,A3772,'الواردات'!L:L)</f>
        <v>0</v>
      </c>
      <c r="E3772" s="999"/>
      <c r="F3772" s="999"/>
      <c r="H3772" s="985"/>
      <c r="I3772" s="985"/>
      <c r="J3772" s="985"/>
      <c r="K3772" s="985"/>
      <c r="L3772" s="985"/>
      <c r="M3772" s="985"/>
      <c r="N3772" s="985"/>
      <c r="P3772" s="985"/>
      <c r="Q3772" s="985"/>
      <c r="R3772" s="985"/>
      <c r="S3772" s="985"/>
      <c r="T3772" s="985"/>
      <c r="U3772" s="985"/>
      <c r="V3772" s="985"/>
      <c r="W3772" s="985"/>
    </row>
    <row r="3773" ht="22.5" customHeight="1">
      <c r="B3773" s="992"/>
      <c r="C3773" s="992"/>
      <c r="D3773" s="1004">
        <f>sumif('الواردات'!H:H,A3773,'الواردات'!L:L)</f>
        <v>0</v>
      </c>
      <c r="E3773" s="999"/>
      <c r="F3773" s="999"/>
      <c r="H3773" s="985"/>
      <c r="I3773" s="985"/>
      <c r="J3773" s="985"/>
      <c r="K3773" s="985"/>
      <c r="L3773" s="985"/>
      <c r="M3773" s="985"/>
      <c r="N3773" s="985"/>
      <c r="P3773" s="985"/>
      <c r="Q3773" s="985"/>
      <c r="R3773" s="985"/>
      <c r="S3773" s="985"/>
      <c r="T3773" s="985"/>
      <c r="U3773" s="985"/>
      <c r="V3773" s="985"/>
      <c r="W3773" s="985"/>
    </row>
    <row r="3774" ht="22.5" customHeight="1">
      <c r="B3774" s="992"/>
      <c r="C3774" s="992"/>
      <c r="D3774" s="1004">
        <f>sumif('الواردات'!H:H,A3774,'الواردات'!L:L)</f>
        <v>0</v>
      </c>
      <c r="E3774" s="999"/>
      <c r="F3774" s="999"/>
      <c r="H3774" s="985"/>
      <c r="I3774" s="985"/>
      <c r="J3774" s="985"/>
      <c r="K3774" s="985"/>
      <c r="L3774" s="985"/>
      <c r="M3774" s="985"/>
      <c r="N3774" s="985"/>
      <c r="P3774" s="985"/>
      <c r="Q3774" s="985"/>
      <c r="R3774" s="985"/>
      <c r="S3774" s="985"/>
      <c r="T3774" s="985"/>
      <c r="U3774" s="985"/>
      <c r="V3774" s="985"/>
      <c r="W3774" s="985"/>
    </row>
    <row r="3775" ht="22.5" customHeight="1">
      <c r="B3775" s="992"/>
      <c r="C3775" s="992"/>
      <c r="D3775" s="1004">
        <f>sumif('الواردات'!H:H,A3775,'الواردات'!L:L)</f>
        <v>0</v>
      </c>
      <c r="E3775" s="999"/>
      <c r="F3775" s="999"/>
      <c r="H3775" s="985"/>
      <c r="I3775" s="985"/>
      <c r="J3775" s="985"/>
      <c r="K3775" s="985"/>
      <c r="L3775" s="985"/>
      <c r="M3775" s="985"/>
      <c r="N3775" s="985"/>
      <c r="P3775" s="985"/>
      <c r="Q3775" s="985"/>
      <c r="R3775" s="985"/>
      <c r="S3775" s="985"/>
      <c r="T3775" s="985"/>
      <c r="U3775" s="985"/>
      <c r="V3775" s="985"/>
      <c r="W3775" s="985"/>
    </row>
    <row r="3776" ht="22.5" hidden="1" customHeight="1">
      <c r="B3776" s="992"/>
      <c r="C3776" s="992"/>
      <c r="D3776" s="1004">
        <f>sumif('الواردات'!H:H,A3776,'الواردات'!L:L)</f>
        <v>0</v>
      </c>
      <c r="E3776" s="999"/>
      <c r="F3776" s="999"/>
      <c r="H3776" s="985"/>
      <c r="I3776" s="985"/>
      <c r="J3776" s="985"/>
      <c r="K3776" s="985"/>
      <c r="L3776" s="985"/>
      <c r="M3776" s="985"/>
      <c r="N3776" s="985"/>
      <c r="P3776" s="985"/>
      <c r="Q3776" s="985"/>
      <c r="R3776" s="985"/>
      <c r="S3776" s="985"/>
      <c r="T3776" s="985"/>
      <c r="U3776" s="985"/>
      <c r="V3776" s="985"/>
      <c r="W3776" s="985"/>
    </row>
    <row r="3777" ht="22.5" hidden="1" customHeight="1">
      <c r="B3777" s="992"/>
      <c r="C3777" s="992"/>
      <c r="D3777" s="1004">
        <f>sumif('الواردات'!H:H,A3777,'الواردات'!L:L)</f>
        <v>0</v>
      </c>
      <c r="E3777" s="999"/>
      <c r="F3777" s="999"/>
      <c r="H3777" s="985"/>
      <c r="I3777" s="985"/>
      <c r="J3777" s="985"/>
      <c r="K3777" s="985"/>
      <c r="L3777" s="985"/>
      <c r="M3777" s="985"/>
      <c r="N3777" s="985"/>
      <c r="P3777" s="985"/>
      <c r="Q3777" s="985"/>
      <c r="R3777" s="985"/>
      <c r="S3777" s="985"/>
      <c r="T3777" s="985"/>
      <c r="U3777" s="985"/>
      <c r="V3777" s="985"/>
      <c r="W3777" s="985"/>
    </row>
    <row r="3778" ht="22.5" customHeight="1">
      <c r="B3778" s="992"/>
      <c r="C3778" s="992"/>
      <c r="D3778" s="1004">
        <f>sumif('الواردات'!H:H,A3778,'الواردات'!L:L)</f>
        <v>0</v>
      </c>
      <c r="E3778" s="999"/>
      <c r="F3778" s="999"/>
      <c r="H3778" s="985"/>
      <c r="I3778" s="985"/>
      <c r="J3778" s="985"/>
      <c r="K3778" s="985"/>
      <c r="L3778" s="985"/>
      <c r="M3778" s="985"/>
      <c r="N3778" s="985"/>
      <c r="P3778" s="985"/>
      <c r="Q3778" s="985"/>
      <c r="R3778" s="985"/>
      <c r="S3778" s="985"/>
      <c r="T3778" s="985"/>
      <c r="U3778" s="985"/>
      <c r="V3778" s="985"/>
      <c r="W3778" s="985"/>
    </row>
    <row r="3779" ht="22.5" customHeight="1">
      <c r="B3779" s="992"/>
      <c r="C3779" s="992"/>
      <c r="D3779" s="1004">
        <f>sumif('الواردات'!H:H,A3779,'الواردات'!L:L)</f>
        <v>0</v>
      </c>
      <c r="E3779" s="999"/>
      <c r="F3779" s="999"/>
      <c r="H3779" s="985"/>
      <c r="I3779" s="985"/>
      <c r="J3779" s="985"/>
      <c r="K3779" s="985"/>
      <c r="L3779" s="985"/>
      <c r="M3779" s="985"/>
      <c r="N3779" s="985"/>
      <c r="P3779" s="985"/>
      <c r="Q3779" s="985"/>
      <c r="R3779" s="985"/>
      <c r="S3779" s="985"/>
      <c r="T3779" s="985"/>
      <c r="U3779" s="985"/>
      <c r="V3779" s="985"/>
      <c r="W3779" s="985"/>
    </row>
    <row r="3780" ht="22.5" customHeight="1">
      <c r="B3780" s="992"/>
      <c r="C3780" s="992"/>
      <c r="D3780" s="1004">
        <f>sumif('الواردات'!H:H,A3780,'الواردات'!L:L)</f>
        <v>0</v>
      </c>
      <c r="E3780" s="999"/>
      <c r="F3780" s="999"/>
      <c r="H3780" s="985"/>
      <c r="I3780" s="985"/>
      <c r="J3780" s="985"/>
      <c r="K3780" s="985"/>
      <c r="L3780" s="985"/>
      <c r="M3780" s="985"/>
      <c r="N3780" s="985"/>
      <c r="P3780" s="985"/>
      <c r="Q3780" s="985"/>
      <c r="R3780" s="985"/>
      <c r="S3780" s="985"/>
      <c r="T3780" s="985"/>
      <c r="U3780" s="985"/>
      <c r="V3780" s="985"/>
      <c r="W3780" s="985"/>
    </row>
    <row r="3781" ht="22.5" customHeight="1">
      <c r="B3781" s="992"/>
      <c r="C3781" s="992"/>
      <c r="D3781" s="1004">
        <f>sumif('الواردات'!H:H,A3781,'الواردات'!L:L)</f>
        <v>0</v>
      </c>
      <c r="E3781" s="999"/>
      <c r="F3781" s="999"/>
      <c r="H3781" s="985"/>
      <c r="I3781" s="985"/>
      <c r="J3781" s="985"/>
      <c r="K3781" s="985"/>
      <c r="L3781" s="985"/>
      <c r="M3781" s="985"/>
      <c r="N3781" s="985"/>
      <c r="P3781" s="985"/>
      <c r="Q3781" s="985"/>
      <c r="R3781" s="985"/>
      <c r="S3781" s="985"/>
      <c r="T3781" s="985"/>
      <c r="U3781" s="985"/>
      <c r="V3781" s="985"/>
      <c r="W3781" s="985"/>
    </row>
    <row r="3782" ht="22.5" customHeight="1">
      <c r="B3782" s="992"/>
      <c r="C3782" s="992"/>
      <c r="D3782" s="1004">
        <f>sumif('الواردات'!H:H,A3782,'الواردات'!L:L)</f>
        <v>0</v>
      </c>
      <c r="E3782" s="999"/>
      <c r="F3782" s="999"/>
      <c r="H3782" s="985"/>
      <c r="I3782" s="985"/>
      <c r="J3782" s="985"/>
      <c r="K3782" s="985"/>
      <c r="L3782" s="985"/>
      <c r="M3782" s="985"/>
      <c r="N3782" s="985"/>
      <c r="P3782" s="985"/>
      <c r="Q3782" s="985"/>
      <c r="R3782" s="985"/>
      <c r="S3782" s="985"/>
      <c r="T3782" s="985"/>
      <c r="U3782" s="985"/>
      <c r="V3782" s="985"/>
      <c r="W3782" s="985"/>
    </row>
    <row r="3783" ht="22.5" customHeight="1">
      <c r="B3783" s="992"/>
      <c r="C3783" s="992"/>
      <c r="D3783" s="1004">
        <f>sumif('الواردات'!H:H,A3783,'الواردات'!L:L)</f>
        <v>0</v>
      </c>
      <c r="E3783" s="999"/>
      <c r="F3783" s="999"/>
      <c r="H3783" s="985"/>
      <c r="I3783" s="985"/>
      <c r="J3783" s="985"/>
      <c r="K3783" s="985"/>
      <c r="L3783" s="985"/>
      <c r="M3783" s="985"/>
      <c r="N3783" s="985"/>
      <c r="P3783" s="985"/>
      <c r="Q3783" s="985"/>
      <c r="R3783" s="985"/>
      <c r="S3783" s="985"/>
      <c r="T3783" s="985"/>
      <c r="U3783" s="985"/>
      <c r="V3783" s="985"/>
      <c r="W3783" s="985"/>
    </row>
    <row r="3784" ht="22.5" customHeight="1">
      <c r="B3784" s="992"/>
      <c r="C3784" s="992"/>
      <c r="D3784" s="1004">
        <f>sumif('الواردات'!H:H,A3784,'الواردات'!L:L)</f>
        <v>0</v>
      </c>
      <c r="E3784" s="999"/>
      <c r="F3784" s="999"/>
      <c r="H3784" s="985"/>
      <c r="I3784" s="985"/>
      <c r="J3784" s="985"/>
      <c r="K3784" s="985"/>
      <c r="L3784" s="985"/>
      <c r="M3784" s="985"/>
      <c r="N3784" s="985"/>
      <c r="P3784" s="985"/>
      <c r="Q3784" s="985"/>
      <c r="R3784" s="985"/>
      <c r="S3784" s="985"/>
      <c r="T3784" s="985"/>
      <c r="U3784" s="985"/>
      <c r="V3784" s="985"/>
      <c r="W3784" s="985"/>
    </row>
    <row r="3785" ht="22.5" customHeight="1">
      <c r="B3785" s="992"/>
      <c r="C3785" s="992"/>
      <c r="D3785" s="1004">
        <f>sumif('الواردات'!H:H,A3785,'الواردات'!L:L)</f>
        <v>0</v>
      </c>
      <c r="E3785" s="999"/>
      <c r="F3785" s="999"/>
      <c r="H3785" s="985"/>
      <c r="I3785" s="985"/>
      <c r="J3785" s="985"/>
      <c r="K3785" s="985"/>
      <c r="L3785" s="985"/>
      <c r="M3785" s="985"/>
      <c r="N3785" s="985"/>
      <c r="P3785" s="985"/>
      <c r="Q3785" s="985"/>
      <c r="R3785" s="985"/>
      <c r="S3785" s="985"/>
      <c r="T3785" s="985"/>
      <c r="U3785" s="985"/>
      <c r="V3785" s="985"/>
      <c r="W3785" s="985"/>
    </row>
    <row r="3786" ht="22.5" customHeight="1">
      <c r="B3786" s="992"/>
      <c r="C3786" s="992"/>
      <c r="D3786" s="1004">
        <f>sumif('الواردات'!H:H,A3786,'الواردات'!L:L)</f>
        <v>0</v>
      </c>
      <c r="E3786" s="999"/>
      <c r="F3786" s="999"/>
      <c r="H3786" s="985"/>
      <c r="I3786" s="985"/>
      <c r="J3786" s="985"/>
      <c r="K3786" s="985"/>
      <c r="L3786" s="985"/>
      <c r="M3786" s="985"/>
      <c r="N3786" s="985"/>
      <c r="P3786" s="985"/>
      <c r="Q3786" s="985"/>
      <c r="R3786" s="985"/>
      <c r="S3786" s="985"/>
      <c r="T3786" s="985"/>
      <c r="U3786" s="985"/>
      <c r="V3786" s="985"/>
      <c r="W3786" s="985"/>
    </row>
    <row r="3787" ht="22.5" customHeight="1">
      <c r="B3787" s="992"/>
      <c r="C3787" s="992"/>
      <c r="D3787" s="1004">
        <f>sumif('الواردات'!H:H,A3787,'الواردات'!L:L)</f>
        <v>0</v>
      </c>
      <c r="E3787" s="999"/>
      <c r="F3787" s="999"/>
      <c r="H3787" s="985"/>
      <c r="I3787" s="985"/>
      <c r="J3787" s="985"/>
      <c r="K3787" s="985"/>
      <c r="L3787" s="985"/>
      <c r="M3787" s="985"/>
      <c r="N3787" s="985"/>
      <c r="P3787" s="985"/>
      <c r="Q3787" s="985"/>
      <c r="R3787" s="985"/>
      <c r="S3787" s="985"/>
      <c r="T3787" s="985"/>
      <c r="U3787" s="985"/>
      <c r="V3787" s="985"/>
      <c r="W3787" s="985"/>
    </row>
    <row r="3788" ht="22.5" hidden="1" customHeight="1">
      <c r="B3788" s="992"/>
      <c r="C3788" s="992"/>
      <c r="D3788" s="1004">
        <f>sumif('الواردات'!H:H,A3788,'الواردات'!L:L)</f>
        <v>0</v>
      </c>
      <c r="E3788" s="999"/>
      <c r="F3788" s="999"/>
      <c r="H3788" s="985"/>
      <c r="I3788" s="985"/>
      <c r="J3788" s="985"/>
      <c r="K3788" s="985"/>
      <c r="L3788" s="985"/>
      <c r="M3788" s="985"/>
      <c r="N3788" s="985"/>
      <c r="P3788" s="985"/>
      <c r="Q3788" s="985"/>
      <c r="R3788" s="985"/>
      <c r="S3788" s="985"/>
      <c r="T3788" s="985"/>
      <c r="U3788" s="985"/>
      <c r="V3788" s="985"/>
      <c r="W3788" s="985"/>
    </row>
    <row r="3789" ht="22.5" hidden="1" customHeight="1">
      <c r="B3789" s="992"/>
      <c r="C3789" s="992"/>
      <c r="D3789" s="1004">
        <f>sumif('الواردات'!H:H,A3789,'الواردات'!L:L)</f>
        <v>0</v>
      </c>
      <c r="E3789" s="999"/>
      <c r="F3789" s="999"/>
      <c r="H3789" s="985"/>
      <c r="I3789" s="985"/>
      <c r="J3789" s="985"/>
      <c r="K3789" s="985"/>
      <c r="L3789" s="985"/>
      <c r="M3789" s="985"/>
      <c r="N3789" s="985"/>
      <c r="P3789" s="985"/>
      <c r="Q3789" s="985"/>
      <c r="R3789" s="985"/>
      <c r="S3789" s="985"/>
      <c r="T3789" s="985"/>
      <c r="U3789" s="985"/>
      <c r="V3789" s="985"/>
      <c r="W3789" s="985"/>
    </row>
    <row r="3790" ht="22.5" hidden="1" customHeight="1">
      <c r="B3790" s="992"/>
      <c r="C3790" s="992"/>
      <c r="D3790" s="1004">
        <f>sumif('الواردات'!H:H,A3790,'الواردات'!L:L)</f>
        <v>0</v>
      </c>
      <c r="E3790" s="999"/>
      <c r="F3790" s="999"/>
      <c r="H3790" s="985"/>
      <c r="I3790" s="985"/>
      <c r="J3790" s="985"/>
      <c r="K3790" s="985"/>
      <c r="L3790" s="985"/>
      <c r="M3790" s="985"/>
      <c r="N3790" s="985"/>
      <c r="P3790" s="985"/>
      <c r="Q3790" s="985"/>
      <c r="R3790" s="985"/>
      <c r="S3790" s="985"/>
      <c r="T3790" s="985"/>
      <c r="U3790" s="985"/>
      <c r="V3790" s="985"/>
      <c r="W3790" s="985"/>
    </row>
    <row r="3791" ht="22.5" hidden="1" customHeight="1">
      <c r="B3791" s="992"/>
      <c r="C3791" s="992"/>
      <c r="D3791" s="1004">
        <f>sumif('الواردات'!H:H,A3791,'الواردات'!L:L)</f>
        <v>0</v>
      </c>
      <c r="E3791" s="999"/>
      <c r="F3791" s="999"/>
      <c r="H3791" s="985"/>
      <c r="I3791" s="985"/>
      <c r="J3791" s="985"/>
      <c r="K3791" s="985"/>
      <c r="L3791" s="985"/>
      <c r="M3791" s="985"/>
      <c r="N3791" s="985"/>
      <c r="P3791" s="985"/>
      <c r="Q3791" s="985"/>
      <c r="R3791" s="985"/>
      <c r="S3791" s="985"/>
      <c r="T3791" s="985"/>
      <c r="U3791" s="985"/>
      <c r="V3791" s="985"/>
      <c r="W3791" s="985"/>
    </row>
    <row r="3792" ht="22.5" hidden="1" customHeight="1">
      <c r="B3792" s="992"/>
      <c r="C3792" s="992"/>
      <c r="D3792" s="1004">
        <f>sumif('الواردات'!H:H,A3792,'الواردات'!L:L)</f>
        <v>0</v>
      </c>
      <c r="E3792" s="999"/>
      <c r="F3792" s="999"/>
      <c r="H3792" s="985"/>
      <c r="I3792" s="985"/>
      <c r="J3792" s="985"/>
      <c r="K3792" s="985"/>
      <c r="L3792" s="985"/>
      <c r="M3792" s="985"/>
      <c r="N3792" s="985"/>
      <c r="P3792" s="985"/>
      <c r="Q3792" s="985"/>
      <c r="R3792" s="985"/>
      <c r="S3792" s="985"/>
      <c r="T3792" s="985"/>
      <c r="U3792" s="985"/>
      <c r="V3792" s="985"/>
      <c r="W3792" s="985"/>
    </row>
    <row r="3793" ht="22.5" hidden="1" customHeight="1">
      <c r="B3793" s="992"/>
      <c r="C3793" s="992"/>
      <c r="D3793" s="1004">
        <f>sumif('الواردات'!H:H,A3793,'الواردات'!L:L)</f>
        <v>0</v>
      </c>
      <c r="E3793" s="999"/>
      <c r="F3793" s="999"/>
      <c r="H3793" s="985"/>
      <c r="I3793" s="985"/>
      <c r="J3793" s="985"/>
      <c r="K3793" s="985"/>
      <c r="L3793" s="985"/>
      <c r="M3793" s="985"/>
      <c r="N3793" s="985"/>
      <c r="P3793" s="985"/>
      <c r="Q3793" s="985"/>
      <c r="R3793" s="985"/>
      <c r="S3793" s="985"/>
      <c r="T3793" s="985"/>
      <c r="U3793" s="985"/>
      <c r="V3793" s="985"/>
      <c r="W3793" s="985"/>
    </row>
    <row r="3794" ht="22.5" hidden="1" customHeight="1">
      <c r="B3794" s="992"/>
      <c r="C3794" s="992"/>
      <c r="D3794" s="1004">
        <f>sumif('الواردات'!H:H,A3794,'الواردات'!L:L)</f>
        <v>0</v>
      </c>
      <c r="E3794" s="999"/>
      <c r="F3794" s="999"/>
      <c r="H3794" s="985"/>
      <c r="I3794" s="985"/>
      <c r="J3794" s="985"/>
      <c r="K3794" s="985"/>
      <c r="L3794" s="985"/>
      <c r="M3794" s="985"/>
      <c r="N3794" s="985"/>
      <c r="P3794" s="985"/>
      <c r="Q3794" s="985"/>
      <c r="R3794" s="985"/>
      <c r="S3794" s="985"/>
      <c r="T3794" s="985"/>
      <c r="U3794" s="985"/>
      <c r="V3794" s="985"/>
      <c r="W3794" s="985"/>
    </row>
    <row r="3795" ht="22.5" customHeight="1">
      <c r="B3795" s="992"/>
      <c r="C3795" s="992"/>
      <c r="D3795" s="1004">
        <f>sumif('الواردات'!H:H,A3795,'الواردات'!L:L)</f>
        <v>0</v>
      </c>
      <c r="E3795" s="999"/>
      <c r="F3795" s="999"/>
      <c r="H3795" s="985"/>
      <c r="I3795" s="985"/>
      <c r="J3795" s="985"/>
      <c r="K3795" s="985"/>
      <c r="L3795" s="985"/>
      <c r="M3795" s="985"/>
      <c r="N3795" s="985"/>
      <c r="P3795" s="985"/>
      <c r="Q3795" s="985"/>
      <c r="R3795" s="985"/>
      <c r="S3795" s="985"/>
      <c r="T3795" s="985"/>
      <c r="U3795" s="985"/>
      <c r="V3795" s="985"/>
      <c r="W3795" s="985"/>
    </row>
    <row r="3796" ht="22.5" customHeight="1">
      <c r="B3796" s="992"/>
      <c r="C3796" s="992"/>
      <c r="D3796" s="1004">
        <f>sumif('الواردات'!H:H,A3796,'الواردات'!L:L)</f>
        <v>0</v>
      </c>
      <c r="E3796" s="999"/>
      <c r="F3796" s="999"/>
      <c r="H3796" s="985"/>
      <c r="I3796" s="985"/>
      <c r="J3796" s="985"/>
      <c r="K3796" s="985"/>
      <c r="L3796" s="985"/>
      <c r="M3796" s="985"/>
      <c r="N3796" s="985"/>
      <c r="P3796" s="985"/>
      <c r="Q3796" s="985"/>
      <c r="R3796" s="985"/>
      <c r="S3796" s="985"/>
      <c r="T3796" s="985"/>
      <c r="U3796" s="985"/>
      <c r="V3796" s="985"/>
      <c r="W3796" s="985"/>
    </row>
    <row r="3797" ht="22.5" customHeight="1">
      <c r="B3797" s="992"/>
      <c r="C3797" s="992"/>
      <c r="D3797" s="1004">
        <f>sumif('الواردات'!H:H,A3797,'الواردات'!L:L)</f>
        <v>0</v>
      </c>
      <c r="E3797" s="999"/>
      <c r="F3797" s="999"/>
      <c r="H3797" s="985"/>
      <c r="I3797" s="985"/>
      <c r="J3797" s="985"/>
      <c r="K3797" s="985"/>
      <c r="L3797" s="985"/>
      <c r="M3797" s="985"/>
      <c r="N3797" s="985"/>
      <c r="P3797" s="985"/>
      <c r="Q3797" s="985"/>
      <c r="R3797" s="985"/>
      <c r="S3797" s="985"/>
      <c r="T3797" s="985"/>
      <c r="U3797" s="985"/>
      <c r="V3797" s="985"/>
      <c r="W3797" s="985"/>
    </row>
    <row r="3798" ht="22.5" customHeight="1">
      <c r="B3798" s="992"/>
      <c r="C3798" s="992"/>
      <c r="D3798" s="1004">
        <f>sumif('الواردات'!H:H,A3798,'الواردات'!L:L)</f>
        <v>0</v>
      </c>
      <c r="E3798" s="999"/>
      <c r="F3798" s="999"/>
      <c r="H3798" s="985"/>
      <c r="I3798" s="985"/>
      <c r="J3798" s="985"/>
      <c r="K3798" s="985"/>
      <c r="L3798" s="985"/>
      <c r="M3798" s="985"/>
      <c r="N3798" s="985"/>
      <c r="P3798" s="985"/>
      <c r="Q3798" s="985"/>
      <c r="R3798" s="985"/>
      <c r="S3798" s="985"/>
      <c r="T3798" s="985"/>
      <c r="U3798" s="985"/>
      <c r="V3798" s="985"/>
      <c r="W3798" s="985"/>
    </row>
    <row r="3799" ht="22.5" customHeight="1">
      <c r="B3799" s="992"/>
      <c r="C3799" s="992"/>
      <c r="D3799" s="1004">
        <f>sumif('الواردات'!H:H,A3799,'الواردات'!L:L)</f>
        <v>0</v>
      </c>
      <c r="E3799" s="999"/>
      <c r="F3799" s="999"/>
      <c r="H3799" s="985"/>
      <c r="I3799" s="985"/>
      <c r="J3799" s="985"/>
      <c r="K3799" s="985"/>
      <c r="L3799" s="985"/>
      <c r="M3799" s="985"/>
      <c r="N3799" s="985"/>
      <c r="P3799" s="985"/>
      <c r="Q3799" s="985"/>
      <c r="R3799" s="985"/>
      <c r="S3799" s="985"/>
      <c r="T3799" s="985"/>
      <c r="U3799" s="985"/>
      <c r="V3799" s="985"/>
      <c r="W3799" s="985"/>
    </row>
    <row r="3800" ht="22.5" customHeight="1">
      <c r="B3800" s="992"/>
      <c r="C3800" s="992"/>
      <c r="D3800" s="1004">
        <f>sumif('الواردات'!H:H,A3800,'الواردات'!L:L)</f>
        <v>0</v>
      </c>
      <c r="E3800" s="999"/>
      <c r="F3800" s="999"/>
      <c r="H3800" s="985"/>
      <c r="I3800" s="985"/>
      <c r="J3800" s="985"/>
      <c r="K3800" s="985"/>
      <c r="L3800" s="985"/>
      <c r="M3800" s="985"/>
      <c r="N3800" s="985"/>
      <c r="P3800" s="985"/>
      <c r="Q3800" s="985"/>
      <c r="R3800" s="985"/>
      <c r="S3800" s="985"/>
      <c r="T3800" s="985"/>
      <c r="U3800" s="985"/>
      <c r="V3800" s="985"/>
      <c r="W3800" s="985"/>
    </row>
    <row r="3801" ht="22.5" hidden="1" customHeight="1">
      <c r="B3801" s="992"/>
      <c r="C3801" s="992"/>
      <c r="D3801" s="1004">
        <f>sumif('الواردات'!H:H,A3801,'الواردات'!L:L)</f>
        <v>0</v>
      </c>
      <c r="E3801" s="999"/>
      <c r="F3801" s="999"/>
      <c r="H3801" s="985"/>
      <c r="I3801" s="985"/>
      <c r="J3801" s="985"/>
      <c r="K3801" s="985"/>
      <c r="L3801" s="985"/>
      <c r="M3801" s="985"/>
      <c r="N3801" s="985"/>
      <c r="P3801" s="985"/>
      <c r="Q3801" s="985"/>
      <c r="R3801" s="985"/>
      <c r="S3801" s="985"/>
      <c r="T3801" s="985"/>
      <c r="U3801" s="985"/>
      <c r="V3801" s="985"/>
      <c r="W3801" s="985"/>
    </row>
    <row r="3802" ht="22.5" customHeight="1">
      <c r="B3802" s="992"/>
      <c r="C3802" s="992"/>
      <c r="D3802" s="1004">
        <f>sumif('الواردات'!H:H,A3802,'الواردات'!L:L)</f>
        <v>0</v>
      </c>
      <c r="E3802" s="999"/>
      <c r="F3802" s="999"/>
      <c r="H3802" s="985"/>
      <c r="I3802" s="985"/>
      <c r="J3802" s="985"/>
      <c r="K3802" s="985"/>
      <c r="L3802" s="985"/>
      <c r="M3802" s="985"/>
      <c r="N3802" s="985"/>
      <c r="P3802" s="985"/>
      <c r="Q3802" s="985"/>
      <c r="R3802" s="985"/>
      <c r="S3802" s="985"/>
      <c r="T3802" s="985"/>
      <c r="U3802" s="985"/>
      <c r="V3802" s="985"/>
      <c r="W3802" s="985"/>
    </row>
    <row r="3803" ht="22.5" customHeight="1">
      <c r="B3803" s="992"/>
      <c r="C3803" s="992"/>
      <c r="D3803" s="1004">
        <f>sumif('الواردات'!H:H,A3803,'الواردات'!L:L)</f>
        <v>0</v>
      </c>
      <c r="E3803" s="999"/>
      <c r="F3803" s="999"/>
      <c r="H3803" s="985"/>
      <c r="I3803" s="985"/>
      <c r="J3803" s="985"/>
      <c r="K3803" s="985"/>
      <c r="L3803" s="985"/>
      <c r="M3803" s="985"/>
      <c r="N3803" s="985"/>
      <c r="P3803" s="985"/>
      <c r="Q3803" s="985"/>
      <c r="R3803" s="985"/>
      <c r="S3803" s="985"/>
      <c r="T3803" s="985"/>
      <c r="U3803" s="985"/>
      <c r="V3803" s="985"/>
      <c r="W3803" s="985"/>
    </row>
    <row r="3804" ht="22.5" customHeight="1">
      <c r="B3804" s="992"/>
      <c r="C3804" s="992"/>
      <c r="D3804" s="1004">
        <f>sumif('الواردات'!H:H,A3804,'الواردات'!L:L)</f>
        <v>0</v>
      </c>
      <c r="E3804" s="999"/>
      <c r="F3804" s="999"/>
      <c r="H3804" s="985"/>
      <c r="I3804" s="985"/>
      <c r="J3804" s="985"/>
      <c r="K3804" s="985"/>
      <c r="L3804" s="985"/>
      <c r="M3804" s="985"/>
      <c r="N3804" s="985"/>
      <c r="P3804" s="985"/>
      <c r="Q3804" s="985"/>
      <c r="R3804" s="985"/>
      <c r="S3804" s="985"/>
      <c r="T3804" s="985"/>
      <c r="U3804" s="985"/>
      <c r="V3804" s="985"/>
      <c r="W3804" s="985"/>
    </row>
    <row r="3805" ht="22.5" customHeight="1">
      <c r="B3805" s="992"/>
      <c r="C3805" s="992"/>
      <c r="D3805" s="1004">
        <f>sumif('الواردات'!H:H,A3805,'الواردات'!L:L)</f>
        <v>0</v>
      </c>
      <c r="E3805" s="999"/>
      <c r="F3805" s="999"/>
      <c r="H3805" s="985"/>
      <c r="I3805" s="985"/>
      <c r="J3805" s="985"/>
      <c r="K3805" s="985"/>
      <c r="L3805" s="985"/>
      <c r="M3805" s="985"/>
      <c r="N3805" s="985"/>
      <c r="P3805" s="985"/>
      <c r="Q3805" s="985"/>
      <c r="R3805" s="985"/>
      <c r="S3805" s="985"/>
      <c r="T3805" s="985"/>
      <c r="U3805" s="985"/>
      <c r="V3805" s="985"/>
      <c r="W3805" s="985"/>
    </row>
    <row r="3806" ht="22.5" customHeight="1">
      <c r="B3806" s="992"/>
      <c r="C3806" s="992"/>
      <c r="D3806" s="1004">
        <f>sumif('الواردات'!H:H,A3806,'الواردات'!L:L)</f>
        <v>0</v>
      </c>
      <c r="E3806" s="999"/>
      <c r="F3806" s="999"/>
      <c r="H3806" s="985"/>
      <c r="I3806" s="985"/>
      <c r="J3806" s="985"/>
      <c r="K3806" s="985"/>
      <c r="L3806" s="985"/>
      <c r="M3806" s="985"/>
      <c r="N3806" s="985"/>
      <c r="P3806" s="985"/>
      <c r="Q3806" s="985"/>
      <c r="R3806" s="985"/>
      <c r="S3806" s="985"/>
      <c r="T3806" s="985"/>
      <c r="U3806" s="985"/>
      <c r="V3806" s="985"/>
      <c r="W3806" s="985"/>
    </row>
    <row r="3807" ht="22.5" customHeight="1">
      <c r="B3807" s="992"/>
      <c r="C3807" s="992"/>
      <c r="D3807" s="1004">
        <f>sumif('الواردات'!H:H,A3807,'الواردات'!L:L)</f>
        <v>0</v>
      </c>
      <c r="E3807" s="999"/>
      <c r="F3807" s="999"/>
      <c r="H3807" s="985"/>
      <c r="I3807" s="985"/>
      <c r="J3807" s="985"/>
      <c r="K3807" s="985"/>
      <c r="L3807" s="985"/>
      <c r="M3807" s="985"/>
      <c r="N3807" s="985"/>
      <c r="P3807" s="985"/>
      <c r="Q3807" s="985"/>
      <c r="R3807" s="985"/>
      <c r="S3807" s="985"/>
      <c r="T3807" s="985"/>
      <c r="U3807" s="985"/>
      <c r="V3807" s="985"/>
      <c r="W3807" s="985"/>
    </row>
    <row r="3808" ht="22.5" customHeight="1">
      <c r="B3808" s="992"/>
      <c r="C3808" s="992"/>
      <c r="D3808" s="1004">
        <f>sumif('الواردات'!H:H,A3808,'الواردات'!L:L)</f>
        <v>0</v>
      </c>
      <c r="E3808" s="999"/>
      <c r="F3808" s="999"/>
      <c r="H3808" s="985"/>
      <c r="I3808" s="985"/>
      <c r="J3808" s="985"/>
      <c r="K3808" s="985"/>
      <c r="L3808" s="985"/>
      <c r="M3808" s="985"/>
      <c r="N3808" s="985"/>
      <c r="P3808" s="985"/>
      <c r="Q3808" s="985"/>
      <c r="R3808" s="985"/>
      <c r="S3808" s="985"/>
      <c r="T3808" s="985"/>
      <c r="U3808" s="985"/>
      <c r="V3808" s="985"/>
      <c r="W3808" s="985"/>
    </row>
    <row r="3809" ht="22.5" customHeight="1">
      <c r="B3809" s="992"/>
      <c r="C3809" s="992"/>
      <c r="D3809" s="1004">
        <f>sumif('الواردات'!H:H,A3809,'الواردات'!L:L)</f>
        <v>0</v>
      </c>
      <c r="E3809" s="999"/>
      <c r="F3809" s="999"/>
      <c r="H3809" s="985"/>
      <c r="I3809" s="985"/>
      <c r="J3809" s="985"/>
      <c r="K3809" s="985"/>
      <c r="L3809" s="985"/>
      <c r="M3809" s="985"/>
      <c r="N3809" s="985"/>
      <c r="P3809" s="985"/>
      <c r="Q3809" s="985"/>
      <c r="R3809" s="985"/>
      <c r="S3809" s="985"/>
      <c r="T3809" s="985"/>
      <c r="U3809" s="985"/>
      <c r="V3809" s="985"/>
      <c r="W3809" s="985"/>
    </row>
    <row r="3810" ht="22.5" hidden="1" customHeight="1">
      <c r="B3810" s="992"/>
      <c r="C3810" s="992"/>
      <c r="D3810" s="1004">
        <f>sumif('الواردات'!H:H,A3810,'الواردات'!L:L)</f>
        <v>0</v>
      </c>
      <c r="E3810" s="999"/>
      <c r="F3810" s="999"/>
      <c r="H3810" s="985"/>
      <c r="I3810" s="985"/>
      <c r="J3810" s="985"/>
      <c r="K3810" s="985"/>
      <c r="L3810" s="985"/>
      <c r="M3810" s="985"/>
      <c r="N3810" s="985"/>
      <c r="P3810" s="985"/>
      <c r="Q3810" s="985"/>
      <c r="R3810" s="985"/>
      <c r="S3810" s="985"/>
      <c r="T3810" s="985"/>
      <c r="U3810" s="985"/>
      <c r="V3810" s="985"/>
      <c r="W3810" s="985"/>
    </row>
    <row r="3811" ht="22.5" customHeight="1">
      <c r="B3811" s="992"/>
      <c r="C3811" s="992"/>
      <c r="D3811" s="1004">
        <f>sumif('الواردات'!H:H,A3811,'الواردات'!L:L)</f>
        <v>0</v>
      </c>
      <c r="E3811" s="999"/>
      <c r="F3811" s="999"/>
      <c r="H3811" s="985"/>
      <c r="I3811" s="985"/>
      <c r="J3811" s="985"/>
      <c r="K3811" s="985"/>
      <c r="L3811" s="985"/>
      <c r="M3811" s="985"/>
      <c r="N3811" s="985"/>
      <c r="P3811" s="985"/>
      <c r="Q3811" s="985"/>
      <c r="R3811" s="985"/>
      <c r="S3811" s="985"/>
      <c r="T3811" s="985"/>
      <c r="U3811" s="985"/>
      <c r="V3811" s="985"/>
      <c r="W3811" s="985"/>
    </row>
    <row r="3812" ht="22.5" customHeight="1">
      <c r="B3812" s="992"/>
      <c r="C3812" s="992"/>
      <c r="D3812" s="1004">
        <f>sumif('الواردات'!H:H,A3812,'الواردات'!L:L)</f>
        <v>0</v>
      </c>
      <c r="E3812" s="999"/>
      <c r="F3812" s="999"/>
      <c r="H3812" s="985"/>
      <c r="I3812" s="985"/>
      <c r="J3812" s="985"/>
      <c r="K3812" s="985"/>
      <c r="L3812" s="985"/>
      <c r="M3812" s="985"/>
      <c r="N3812" s="985"/>
      <c r="P3812" s="985"/>
      <c r="Q3812" s="985"/>
      <c r="R3812" s="985"/>
      <c r="S3812" s="985"/>
      <c r="T3812" s="985"/>
      <c r="U3812" s="985"/>
      <c r="V3812" s="985"/>
      <c r="W3812" s="985"/>
    </row>
    <row r="3813" ht="22.5" customHeight="1">
      <c r="B3813" s="992"/>
      <c r="C3813" s="992"/>
      <c r="D3813" s="1004">
        <f>sumif('الواردات'!H:H,A3813,'الواردات'!L:L)</f>
        <v>0</v>
      </c>
      <c r="E3813" s="999"/>
      <c r="F3813" s="999"/>
      <c r="H3813" s="985"/>
      <c r="I3813" s="985"/>
      <c r="J3813" s="985"/>
      <c r="K3813" s="985"/>
      <c r="L3813" s="985"/>
      <c r="M3813" s="985"/>
      <c r="N3813" s="985"/>
      <c r="P3813" s="985"/>
      <c r="Q3813" s="985"/>
      <c r="R3813" s="985"/>
      <c r="S3813" s="985"/>
      <c r="T3813" s="985"/>
      <c r="U3813" s="985"/>
      <c r="V3813" s="985"/>
      <c r="W3813" s="985"/>
    </row>
    <row r="3814" ht="22.5" customHeight="1">
      <c r="B3814" s="992"/>
      <c r="C3814" s="992"/>
      <c r="D3814" s="1004">
        <f>sumif('الواردات'!H:H,A3814,'الواردات'!L:L)</f>
        <v>0</v>
      </c>
      <c r="E3814" s="999"/>
      <c r="F3814" s="999"/>
      <c r="H3814" s="985"/>
      <c r="I3814" s="985"/>
      <c r="J3814" s="985"/>
      <c r="K3814" s="985"/>
      <c r="L3814" s="985"/>
      <c r="M3814" s="985"/>
      <c r="N3814" s="985"/>
      <c r="P3814" s="985"/>
      <c r="Q3814" s="985"/>
      <c r="R3814" s="985"/>
      <c r="S3814" s="985"/>
      <c r="T3814" s="985"/>
      <c r="U3814" s="985"/>
      <c r="V3814" s="985"/>
      <c r="W3814" s="985"/>
    </row>
    <row r="3815" ht="22.5" customHeight="1">
      <c r="B3815" s="992"/>
      <c r="C3815" s="992"/>
      <c r="D3815" s="1004">
        <f>sumif('الواردات'!H:H,A3815,'الواردات'!L:L)</f>
        <v>0</v>
      </c>
      <c r="E3815" s="999"/>
      <c r="F3815" s="999"/>
      <c r="H3815" s="985"/>
      <c r="I3815" s="985"/>
      <c r="J3815" s="985"/>
      <c r="K3815" s="985"/>
      <c r="L3815" s="985"/>
      <c r="M3815" s="985"/>
      <c r="N3815" s="985"/>
      <c r="P3815" s="985"/>
      <c r="Q3815" s="985"/>
      <c r="R3815" s="985"/>
      <c r="S3815" s="985"/>
      <c r="T3815" s="985"/>
      <c r="U3815" s="985"/>
      <c r="V3815" s="985"/>
      <c r="W3815" s="985"/>
    </row>
    <row r="3816" ht="22.5" customHeight="1">
      <c r="B3816" s="992"/>
      <c r="C3816" s="992"/>
      <c r="D3816" s="1004">
        <f>sumif('الواردات'!H:H,A3816,'الواردات'!L:L)</f>
        <v>0</v>
      </c>
      <c r="E3816" s="999"/>
      <c r="F3816" s="999"/>
      <c r="H3816" s="985"/>
      <c r="I3816" s="985"/>
      <c r="J3816" s="985"/>
      <c r="K3816" s="985"/>
      <c r="L3816" s="985"/>
      <c r="M3816" s="985"/>
      <c r="N3816" s="985"/>
      <c r="P3816" s="985"/>
      <c r="Q3816" s="985"/>
      <c r="R3816" s="985"/>
      <c r="S3816" s="985"/>
      <c r="T3816" s="985"/>
      <c r="U3816" s="985"/>
      <c r="V3816" s="985"/>
      <c r="W3816" s="985"/>
    </row>
    <row r="3817" ht="22.5" customHeight="1">
      <c r="B3817" s="992"/>
      <c r="C3817" s="992"/>
      <c r="D3817" s="1004">
        <f>sumif('الواردات'!H:H,A3817,'الواردات'!L:L)</f>
        <v>0</v>
      </c>
      <c r="E3817" s="999"/>
      <c r="F3817" s="999"/>
      <c r="H3817" s="985"/>
      <c r="I3817" s="985"/>
      <c r="J3817" s="985"/>
      <c r="K3817" s="985"/>
      <c r="L3817" s="985"/>
      <c r="M3817" s="985"/>
      <c r="N3817" s="985"/>
      <c r="P3817" s="985"/>
      <c r="Q3817" s="985"/>
      <c r="R3817" s="985"/>
      <c r="S3817" s="985"/>
      <c r="T3817" s="985"/>
      <c r="U3817" s="985"/>
      <c r="V3817" s="985"/>
      <c r="W3817" s="985"/>
    </row>
    <row r="3818" ht="22.5" customHeight="1">
      <c r="B3818" s="992"/>
      <c r="C3818" s="992"/>
      <c r="D3818" s="1004">
        <f>sumif('الواردات'!H:H,A3818,'الواردات'!L:L)</f>
        <v>0</v>
      </c>
      <c r="E3818" s="999"/>
      <c r="F3818" s="999"/>
      <c r="H3818" s="985"/>
      <c r="I3818" s="985"/>
      <c r="J3818" s="985"/>
      <c r="K3818" s="985"/>
      <c r="L3818" s="985"/>
      <c r="M3818" s="985"/>
      <c r="N3818" s="985"/>
      <c r="P3818" s="985"/>
      <c r="Q3818" s="985"/>
      <c r="R3818" s="985"/>
      <c r="S3818" s="985"/>
      <c r="T3818" s="985"/>
      <c r="U3818" s="985"/>
      <c r="V3818" s="985"/>
      <c r="W3818" s="985"/>
    </row>
    <row r="3819" ht="22.5" hidden="1" customHeight="1">
      <c r="B3819" s="992"/>
      <c r="C3819" s="992"/>
      <c r="D3819" s="1004">
        <f>sumif('الواردات'!H:H,A3819,'الواردات'!L:L)</f>
        <v>0</v>
      </c>
      <c r="E3819" s="999"/>
      <c r="F3819" s="999"/>
      <c r="H3819" s="985"/>
      <c r="I3819" s="985"/>
      <c r="J3819" s="985"/>
      <c r="K3819" s="985"/>
      <c r="L3819" s="985"/>
      <c r="M3819" s="985"/>
      <c r="N3819" s="985"/>
      <c r="P3819" s="985"/>
      <c r="Q3819" s="985"/>
      <c r="R3819" s="985"/>
      <c r="S3819" s="985"/>
      <c r="T3819" s="985"/>
      <c r="U3819" s="985"/>
      <c r="V3819" s="985"/>
      <c r="W3819" s="985"/>
    </row>
    <row r="3820" ht="22.5" hidden="1" customHeight="1">
      <c r="B3820" s="992"/>
      <c r="C3820" s="992"/>
      <c r="D3820" s="1004">
        <f>sumif('الواردات'!H:H,A3820,'الواردات'!L:L)</f>
        <v>0</v>
      </c>
      <c r="E3820" s="999"/>
      <c r="F3820" s="999"/>
      <c r="H3820" s="985"/>
      <c r="I3820" s="985"/>
      <c r="J3820" s="985"/>
      <c r="K3820" s="985"/>
      <c r="L3820" s="985"/>
      <c r="M3820" s="985"/>
      <c r="N3820" s="985"/>
      <c r="P3820" s="985"/>
      <c r="Q3820" s="985"/>
      <c r="R3820" s="985"/>
      <c r="S3820" s="985"/>
      <c r="T3820" s="985"/>
      <c r="U3820" s="985"/>
      <c r="V3820" s="985"/>
      <c r="W3820" s="985"/>
    </row>
    <row r="3821" ht="22.5" hidden="1" customHeight="1">
      <c r="B3821" s="992"/>
      <c r="C3821" s="992"/>
      <c r="D3821" s="1004">
        <f>sumif('الواردات'!H:H,A3821,'الواردات'!L:L)</f>
        <v>0</v>
      </c>
      <c r="E3821" s="999"/>
      <c r="F3821" s="999"/>
      <c r="H3821" s="985"/>
      <c r="I3821" s="985"/>
      <c r="J3821" s="985"/>
      <c r="K3821" s="985"/>
      <c r="L3821" s="985"/>
      <c r="M3821" s="985"/>
      <c r="N3821" s="985"/>
      <c r="P3821" s="985"/>
      <c r="Q3821" s="985"/>
      <c r="R3821" s="985"/>
      <c r="S3821" s="985"/>
      <c r="T3821" s="985"/>
      <c r="U3821" s="985"/>
      <c r="V3821" s="985"/>
      <c r="W3821" s="985"/>
    </row>
    <row r="3822" ht="22.5" hidden="1" customHeight="1">
      <c r="B3822" s="992"/>
      <c r="C3822" s="992"/>
      <c r="D3822" s="1004">
        <f>sumif('الواردات'!H:H,A3822,'الواردات'!L:L)</f>
        <v>0</v>
      </c>
      <c r="E3822" s="999"/>
      <c r="F3822" s="999"/>
      <c r="H3822" s="985"/>
      <c r="I3822" s="985"/>
      <c r="J3822" s="985"/>
      <c r="K3822" s="985"/>
      <c r="L3822" s="985"/>
      <c r="M3822" s="985"/>
      <c r="N3822" s="985"/>
      <c r="P3822" s="985"/>
      <c r="Q3822" s="985"/>
      <c r="R3822" s="985"/>
      <c r="S3822" s="985"/>
      <c r="T3822" s="985"/>
      <c r="U3822" s="985"/>
      <c r="V3822" s="985"/>
      <c r="W3822" s="985"/>
    </row>
    <row r="3823" ht="22.5" hidden="1" customHeight="1">
      <c r="B3823" s="992"/>
      <c r="C3823" s="992"/>
      <c r="D3823" s="1004">
        <f>sumif('الواردات'!H:H,A3823,'الواردات'!L:L)</f>
        <v>0</v>
      </c>
      <c r="E3823" s="999"/>
      <c r="F3823" s="999"/>
      <c r="H3823" s="985"/>
      <c r="I3823" s="985"/>
      <c r="J3823" s="985"/>
      <c r="K3823" s="985"/>
      <c r="L3823" s="985"/>
      <c r="M3823" s="985"/>
      <c r="N3823" s="985"/>
      <c r="P3823" s="985"/>
      <c r="Q3823" s="985"/>
      <c r="R3823" s="985"/>
      <c r="S3823" s="985"/>
      <c r="T3823" s="985"/>
      <c r="U3823" s="985"/>
      <c r="V3823" s="985"/>
      <c r="W3823" s="985"/>
    </row>
    <row r="3824" ht="22.5" hidden="1" customHeight="1">
      <c r="B3824" s="992"/>
      <c r="C3824" s="992"/>
      <c r="D3824" s="1004">
        <f>sumif('الواردات'!H:H,A3824,'الواردات'!L:L)</f>
        <v>0</v>
      </c>
      <c r="E3824" s="999"/>
      <c r="F3824" s="999"/>
      <c r="H3824" s="985"/>
      <c r="I3824" s="985"/>
      <c r="J3824" s="985"/>
      <c r="K3824" s="985"/>
      <c r="L3824" s="985"/>
      <c r="M3824" s="985"/>
      <c r="N3824" s="985"/>
      <c r="P3824" s="985"/>
      <c r="Q3824" s="985"/>
      <c r="R3824" s="985"/>
      <c r="S3824" s="985"/>
      <c r="T3824" s="985"/>
      <c r="U3824" s="985"/>
      <c r="V3824" s="985"/>
      <c r="W3824" s="985"/>
    </row>
    <row r="3825" ht="22.5" customHeight="1">
      <c r="B3825" s="992"/>
      <c r="C3825" s="992"/>
      <c r="D3825" s="1004">
        <f>sumif('الواردات'!H:H,A3825,'الواردات'!L:L)</f>
        <v>0</v>
      </c>
      <c r="E3825" s="999"/>
      <c r="F3825" s="999"/>
      <c r="H3825" s="985"/>
      <c r="I3825" s="985"/>
      <c r="J3825" s="985"/>
      <c r="K3825" s="985"/>
      <c r="L3825" s="985"/>
      <c r="M3825" s="985"/>
      <c r="N3825" s="985"/>
      <c r="P3825" s="985"/>
      <c r="Q3825" s="985"/>
      <c r="R3825" s="985"/>
      <c r="S3825" s="985"/>
      <c r="T3825" s="985"/>
      <c r="U3825" s="985"/>
      <c r="V3825" s="985"/>
      <c r="W3825" s="985"/>
    </row>
    <row r="3826" ht="22.5" customHeight="1">
      <c r="B3826" s="992"/>
      <c r="C3826" s="992"/>
      <c r="D3826" s="1004">
        <f>sumif('الواردات'!H:H,A3826,'الواردات'!L:L)</f>
        <v>0</v>
      </c>
      <c r="E3826" s="999"/>
      <c r="F3826" s="999"/>
      <c r="H3826" s="985"/>
      <c r="I3826" s="985"/>
      <c r="J3826" s="985"/>
      <c r="K3826" s="985"/>
      <c r="L3826" s="985"/>
      <c r="M3826" s="985"/>
      <c r="N3826" s="985"/>
      <c r="P3826" s="985"/>
      <c r="Q3826" s="985"/>
      <c r="R3826" s="985"/>
      <c r="S3826" s="985"/>
      <c r="T3826" s="985"/>
      <c r="U3826" s="985"/>
      <c r="V3826" s="985"/>
      <c r="W3826" s="985"/>
    </row>
    <row r="3827" ht="22.5" customHeight="1">
      <c r="B3827" s="992"/>
      <c r="C3827" s="992"/>
      <c r="D3827" s="1004">
        <f>sumif('الواردات'!H:H,A3827,'الواردات'!L:L)</f>
        <v>0</v>
      </c>
      <c r="E3827" s="999"/>
      <c r="F3827" s="999"/>
      <c r="H3827" s="985"/>
      <c r="I3827" s="985"/>
      <c r="J3827" s="985"/>
      <c r="K3827" s="985"/>
      <c r="L3827" s="985"/>
      <c r="M3827" s="985"/>
      <c r="N3827" s="985"/>
      <c r="P3827" s="985"/>
      <c r="Q3827" s="985"/>
      <c r="R3827" s="985"/>
      <c r="S3827" s="985"/>
      <c r="T3827" s="985"/>
      <c r="U3827" s="985"/>
      <c r="V3827" s="985"/>
      <c r="W3827" s="985"/>
    </row>
    <row r="3828" ht="22.5" customHeight="1">
      <c r="B3828" s="992"/>
      <c r="C3828" s="992"/>
      <c r="D3828" s="1004">
        <f>sumif('الواردات'!H:H,A3828,'الواردات'!L:L)</f>
        <v>0</v>
      </c>
      <c r="E3828" s="999"/>
      <c r="F3828" s="999"/>
      <c r="H3828" s="985"/>
      <c r="I3828" s="985"/>
      <c r="J3828" s="985"/>
      <c r="K3828" s="985"/>
      <c r="L3828" s="985"/>
      <c r="M3828" s="985"/>
      <c r="N3828" s="985"/>
      <c r="P3828" s="985"/>
      <c r="Q3828" s="985"/>
      <c r="R3828" s="985"/>
      <c r="S3828" s="985"/>
      <c r="T3828" s="985"/>
      <c r="U3828" s="985"/>
      <c r="V3828" s="985"/>
      <c r="W3828" s="985"/>
    </row>
    <row r="3829" ht="22.5" customHeight="1">
      <c r="B3829" s="992"/>
      <c r="C3829" s="992"/>
      <c r="D3829" s="1004">
        <f>sumif('الواردات'!H:H,A3829,'الواردات'!L:L)</f>
        <v>0</v>
      </c>
      <c r="E3829" s="999"/>
      <c r="F3829" s="999"/>
      <c r="H3829" s="985"/>
      <c r="I3829" s="985"/>
      <c r="J3829" s="985"/>
      <c r="K3829" s="985"/>
      <c r="L3829" s="985"/>
      <c r="M3829" s="985"/>
      <c r="N3829" s="985"/>
      <c r="P3829" s="985"/>
      <c r="Q3829" s="985"/>
      <c r="R3829" s="985"/>
      <c r="S3829" s="985"/>
      <c r="T3829" s="985"/>
      <c r="U3829" s="985"/>
      <c r="V3829" s="985"/>
      <c r="W3829" s="985"/>
    </row>
    <row r="3830" ht="22.5" hidden="1" customHeight="1">
      <c r="B3830" s="992"/>
      <c r="C3830" s="992"/>
      <c r="D3830" s="1004">
        <f>sumif('الواردات'!H:H,A3830,'الواردات'!L:L)</f>
        <v>0</v>
      </c>
      <c r="E3830" s="999"/>
      <c r="F3830" s="999"/>
      <c r="H3830" s="985"/>
      <c r="I3830" s="985"/>
      <c r="J3830" s="985"/>
      <c r="K3830" s="985"/>
      <c r="L3830" s="985"/>
      <c r="M3830" s="985"/>
      <c r="N3830" s="985"/>
      <c r="P3830" s="985"/>
      <c r="Q3830" s="985"/>
      <c r="R3830" s="985"/>
      <c r="S3830" s="985"/>
      <c r="T3830" s="985"/>
      <c r="U3830" s="985"/>
      <c r="V3830" s="985"/>
      <c r="W3830" s="985"/>
    </row>
    <row r="3831" ht="22.5" customHeight="1">
      <c r="B3831" s="992"/>
      <c r="C3831" s="992"/>
      <c r="D3831" s="1004">
        <f>sumif('الواردات'!H:H,A3831,'الواردات'!L:L)</f>
        <v>0</v>
      </c>
      <c r="E3831" s="999"/>
      <c r="F3831" s="999"/>
      <c r="H3831" s="985"/>
      <c r="I3831" s="985"/>
      <c r="J3831" s="985"/>
      <c r="K3831" s="985"/>
      <c r="L3831" s="985"/>
      <c r="M3831" s="985"/>
      <c r="N3831" s="985"/>
      <c r="P3831" s="985"/>
      <c r="Q3831" s="985"/>
      <c r="R3831" s="985"/>
      <c r="S3831" s="985"/>
      <c r="T3831" s="985"/>
      <c r="U3831" s="985"/>
      <c r="V3831" s="985"/>
      <c r="W3831" s="985"/>
    </row>
    <row r="3832" ht="22.5" customHeight="1">
      <c r="B3832" s="992"/>
      <c r="C3832" s="992"/>
      <c r="D3832" s="1004">
        <f>sumif('الواردات'!H:H,A3832,'الواردات'!L:L)</f>
        <v>0</v>
      </c>
      <c r="E3832" s="999"/>
      <c r="F3832" s="999"/>
      <c r="H3832" s="985"/>
      <c r="I3832" s="985"/>
      <c r="J3832" s="985"/>
      <c r="K3832" s="985"/>
      <c r="L3832" s="985"/>
      <c r="M3832" s="985"/>
      <c r="N3832" s="985"/>
      <c r="P3832" s="985"/>
      <c r="Q3832" s="985"/>
      <c r="R3832" s="985"/>
      <c r="S3832" s="985"/>
      <c r="T3832" s="985"/>
      <c r="U3832" s="985"/>
      <c r="V3832" s="985"/>
      <c r="W3832" s="985"/>
    </row>
    <row r="3833" ht="22.5" customHeight="1">
      <c r="B3833" s="992"/>
      <c r="C3833" s="992"/>
      <c r="D3833" s="1004">
        <f>sumif('الواردات'!H:H,A3833,'الواردات'!L:L)</f>
        <v>0</v>
      </c>
      <c r="E3833" s="999"/>
      <c r="F3833" s="999"/>
      <c r="H3833" s="985"/>
      <c r="I3833" s="985"/>
      <c r="J3833" s="985"/>
      <c r="K3833" s="985"/>
      <c r="L3833" s="985"/>
      <c r="M3833" s="985"/>
      <c r="N3833" s="985"/>
      <c r="P3833" s="985"/>
      <c r="Q3833" s="985"/>
      <c r="R3833" s="985"/>
      <c r="S3833" s="985"/>
      <c r="T3833" s="985"/>
      <c r="U3833" s="985"/>
      <c r="V3833" s="985"/>
      <c r="W3833" s="985"/>
    </row>
    <row r="3834" ht="22.5" customHeight="1">
      <c r="B3834" s="992"/>
      <c r="C3834" s="992"/>
      <c r="D3834" s="1004">
        <f>sumif('الواردات'!H:H,A3834,'الواردات'!L:L)</f>
        <v>0</v>
      </c>
      <c r="E3834" s="999"/>
      <c r="F3834" s="999"/>
      <c r="H3834" s="985"/>
      <c r="I3834" s="985"/>
      <c r="J3834" s="985"/>
      <c r="K3834" s="985"/>
      <c r="L3834" s="985"/>
      <c r="M3834" s="985"/>
      <c r="N3834" s="985"/>
      <c r="P3834" s="985"/>
      <c r="Q3834" s="985"/>
      <c r="R3834" s="985"/>
      <c r="S3834" s="985"/>
      <c r="T3834" s="985"/>
      <c r="U3834" s="985"/>
      <c r="V3834" s="985"/>
      <c r="W3834" s="985"/>
    </row>
    <row r="3835" ht="22.5" customHeight="1">
      <c r="B3835" s="992"/>
      <c r="C3835" s="992"/>
      <c r="D3835" s="1004">
        <f>sumif('الواردات'!H:H,A3835,'الواردات'!L:L)</f>
        <v>0</v>
      </c>
      <c r="E3835" s="999"/>
      <c r="F3835" s="999"/>
      <c r="H3835" s="985"/>
      <c r="I3835" s="985"/>
      <c r="J3835" s="985"/>
      <c r="K3835" s="985"/>
      <c r="L3835" s="985"/>
      <c r="M3835" s="985"/>
      <c r="N3835" s="985"/>
      <c r="P3835" s="985"/>
      <c r="Q3835" s="985"/>
      <c r="R3835" s="985"/>
      <c r="S3835" s="985"/>
      <c r="T3835" s="985"/>
      <c r="U3835" s="985"/>
      <c r="V3835" s="985"/>
      <c r="W3835" s="985"/>
    </row>
    <row r="3836" ht="22.5" customHeight="1">
      <c r="B3836" s="992"/>
      <c r="C3836" s="992"/>
      <c r="D3836" s="1004">
        <f>sumif('الواردات'!H:H,A3836,'الواردات'!L:L)</f>
        <v>0</v>
      </c>
      <c r="E3836" s="999"/>
      <c r="F3836" s="999"/>
      <c r="H3836" s="985"/>
      <c r="I3836" s="985"/>
      <c r="J3836" s="985"/>
      <c r="K3836" s="985"/>
      <c r="L3836" s="985"/>
      <c r="M3836" s="985"/>
      <c r="N3836" s="985"/>
      <c r="P3836" s="985"/>
      <c r="Q3836" s="985"/>
      <c r="R3836" s="985"/>
      <c r="S3836" s="985"/>
      <c r="T3836" s="985"/>
      <c r="U3836" s="985"/>
      <c r="V3836" s="985"/>
      <c r="W3836" s="985"/>
    </row>
    <row r="3837" ht="22.5" customHeight="1">
      <c r="B3837" s="992"/>
      <c r="C3837" s="992"/>
      <c r="D3837" s="1004">
        <f>sumif('الواردات'!H:H,A3837,'الواردات'!L:L)</f>
        <v>0</v>
      </c>
      <c r="E3837" s="999"/>
      <c r="F3837" s="999"/>
      <c r="H3837" s="985"/>
      <c r="I3837" s="985"/>
      <c r="J3837" s="985"/>
      <c r="K3837" s="985"/>
      <c r="L3837" s="985"/>
      <c r="M3837" s="985"/>
      <c r="N3837" s="985"/>
      <c r="P3837" s="985"/>
      <c r="Q3837" s="985"/>
      <c r="R3837" s="985"/>
      <c r="S3837" s="985"/>
      <c r="T3837" s="985"/>
      <c r="U3837" s="985"/>
      <c r="V3837" s="985"/>
      <c r="W3837" s="985"/>
    </row>
    <row r="3838" ht="22.5" customHeight="1">
      <c r="B3838" s="992"/>
      <c r="C3838" s="992"/>
      <c r="D3838" s="1004">
        <f>sumif('الواردات'!H:H,A3838,'الواردات'!L:L)</f>
        <v>0</v>
      </c>
      <c r="E3838" s="999"/>
      <c r="F3838" s="999"/>
      <c r="H3838" s="985"/>
      <c r="I3838" s="985"/>
      <c r="J3838" s="985"/>
      <c r="K3838" s="985"/>
      <c r="L3838" s="985"/>
      <c r="M3838" s="985"/>
      <c r="N3838" s="985"/>
      <c r="P3838" s="985"/>
      <c r="Q3838" s="985"/>
      <c r="R3838" s="985"/>
      <c r="S3838" s="985"/>
      <c r="T3838" s="985"/>
      <c r="U3838" s="985"/>
      <c r="V3838" s="985"/>
      <c r="W3838" s="985"/>
    </row>
    <row r="3839" ht="22.5" hidden="1" customHeight="1">
      <c r="B3839" s="992"/>
      <c r="C3839" s="992"/>
      <c r="D3839" s="1004">
        <f>sumif('الواردات'!H:H,A3839,'الواردات'!L:L)</f>
        <v>0</v>
      </c>
      <c r="E3839" s="999"/>
      <c r="F3839" s="999"/>
      <c r="H3839" s="985"/>
      <c r="I3839" s="985"/>
      <c r="J3839" s="985"/>
      <c r="K3839" s="985"/>
      <c r="L3839" s="985"/>
      <c r="M3839" s="985"/>
      <c r="N3839" s="985"/>
      <c r="P3839" s="985"/>
      <c r="Q3839" s="985"/>
      <c r="R3839" s="985"/>
      <c r="S3839" s="985"/>
      <c r="T3839" s="985"/>
      <c r="U3839" s="985"/>
      <c r="V3839" s="985"/>
      <c r="W3839" s="985"/>
    </row>
    <row r="3840" ht="22.5" hidden="1" customHeight="1">
      <c r="B3840" s="992"/>
      <c r="C3840" s="992"/>
      <c r="D3840" s="1004">
        <f>sumif('الواردات'!H:H,A3840,'الواردات'!L:L)</f>
        <v>0</v>
      </c>
      <c r="E3840" s="999"/>
      <c r="F3840" s="999"/>
      <c r="H3840" s="985"/>
      <c r="I3840" s="985"/>
      <c r="J3840" s="985"/>
      <c r="K3840" s="985"/>
      <c r="L3840" s="985"/>
      <c r="M3840" s="985"/>
      <c r="N3840" s="985"/>
      <c r="P3840" s="985"/>
      <c r="Q3840" s="985"/>
      <c r="R3840" s="985"/>
      <c r="S3840" s="985"/>
      <c r="T3840" s="985"/>
      <c r="U3840" s="985"/>
      <c r="V3840" s="985"/>
      <c r="W3840" s="985"/>
    </row>
    <row r="3841" ht="22.5" customHeight="1">
      <c r="B3841" s="992"/>
      <c r="C3841" s="992"/>
      <c r="D3841" s="1004">
        <f>sumif('الواردات'!H:H,A3841,'الواردات'!L:L)</f>
        <v>0</v>
      </c>
      <c r="E3841" s="999"/>
      <c r="F3841" s="999"/>
      <c r="H3841" s="985"/>
      <c r="I3841" s="985"/>
      <c r="J3841" s="985"/>
      <c r="K3841" s="985"/>
      <c r="L3841" s="985"/>
      <c r="M3841" s="985"/>
      <c r="N3841" s="985"/>
      <c r="P3841" s="985"/>
      <c r="Q3841" s="985"/>
      <c r="R3841" s="985"/>
      <c r="S3841" s="985"/>
      <c r="T3841" s="985"/>
      <c r="U3841" s="985"/>
      <c r="V3841" s="985"/>
      <c r="W3841" s="985"/>
    </row>
    <row r="3842" ht="22.5" customHeight="1">
      <c r="B3842" s="992"/>
      <c r="C3842" s="992"/>
      <c r="D3842" s="1004">
        <f>sumif('الواردات'!H:H,A3842,'الواردات'!L:L)</f>
        <v>0</v>
      </c>
      <c r="E3842" s="999"/>
      <c r="F3842" s="999"/>
      <c r="H3842" s="985"/>
      <c r="I3842" s="985"/>
      <c r="J3842" s="985"/>
      <c r="K3842" s="985"/>
      <c r="L3842" s="985"/>
      <c r="M3842" s="985"/>
      <c r="N3842" s="985"/>
      <c r="P3842" s="985"/>
      <c r="Q3842" s="985"/>
      <c r="R3842" s="985"/>
      <c r="S3842" s="985"/>
      <c r="T3842" s="985"/>
      <c r="U3842" s="985"/>
      <c r="V3842" s="985"/>
      <c r="W3842" s="985"/>
    </row>
    <row r="3843" ht="22.5" customHeight="1">
      <c r="B3843" s="992"/>
      <c r="C3843" s="992"/>
      <c r="D3843" s="1004">
        <f>sumif('الواردات'!H:H,A3843,'الواردات'!L:L)</f>
        <v>0</v>
      </c>
      <c r="E3843" s="999"/>
      <c r="F3843" s="999"/>
      <c r="H3843" s="985"/>
      <c r="I3843" s="985"/>
      <c r="J3843" s="985"/>
      <c r="K3843" s="985"/>
      <c r="L3843" s="985"/>
      <c r="M3843" s="985"/>
      <c r="N3843" s="985"/>
      <c r="P3843" s="985"/>
      <c r="Q3843" s="985"/>
      <c r="R3843" s="985"/>
      <c r="S3843" s="985"/>
      <c r="T3843" s="985"/>
      <c r="U3843" s="985"/>
      <c r="V3843" s="985"/>
      <c r="W3843" s="985"/>
    </row>
    <row r="3844" ht="22.5" customHeight="1">
      <c r="B3844" s="992"/>
      <c r="C3844" s="992"/>
      <c r="D3844" s="1004">
        <f>sumif('الواردات'!H:H,A3844,'الواردات'!L:L)</f>
        <v>0</v>
      </c>
      <c r="E3844" s="999"/>
      <c r="F3844" s="999"/>
      <c r="H3844" s="985"/>
      <c r="I3844" s="985"/>
      <c r="J3844" s="985"/>
      <c r="K3844" s="985"/>
      <c r="L3844" s="985"/>
      <c r="M3844" s="985"/>
      <c r="N3844" s="985"/>
      <c r="P3844" s="985"/>
      <c r="Q3844" s="985"/>
      <c r="R3844" s="985"/>
      <c r="S3844" s="985"/>
      <c r="T3844" s="985"/>
      <c r="U3844" s="985"/>
      <c r="V3844" s="985"/>
      <c r="W3844" s="985"/>
    </row>
    <row r="3845" ht="22.5" customHeight="1">
      <c r="B3845" s="992"/>
      <c r="C3845" s="992"/>
      <c r="D3845" s="1004">
        <f>sumif('الواردات'!H:H,A3845,'الواردات'!L:L)</f>
        <v>0</v>
      </c>
      <c r="E3845" s="999"/>
      <c r="F3845" s="999"/>
      <c r="H3845" s="985"/>
      <c r="I3845" s="985"/>
      <c r="J3845" s="985"/>
      <c r="K3845" s="985"/>
      <c r="L3845" s="985"/>
      <c r="M3845" s="985"/>
      <c r="N3845" s="985"/>
      <c r="P3845" s="985"/>
      <c r="Q3845" s="985"/>
      <c r="R3845" s="985"/>
      <c r="S3845" s="985"/>
      <c r="T3845" s="985"/>
      <c r="U3845" s="985"/>
      <c r="V3845" s="985"/>
      <c r="W3845" s="985"/>
    </row>
    <row r="3846" ht="22.5" customHeight="1">
      <c r="B3846" s="992"/>
      <c r="C3846" s="992"/>
      <c r="D3846" s="1004">
        <f>sumif('الواردات'!H:H,A3846,'الواردات'!L:L)</f>
        <v>0</v>
      </c>
      <c r="E3846" s="999"/>
      <c r="F3846" s="999"/>
      <c r="H3846" s="985"/>
      <c r="I3846" s="985"/>
      <c r="J3846" s="985"/>
      <c r="K3846" s="985"/>
      <c r="L3846" s="985"/>
      <c r="M3846" s="985"/>
      <c r="N3846" s="985"/>
      <c r="P3846" s="985"/>
      <c r="Q3846" s="985"/>
      <c r="R3846" s="985"/>
      <c r="S3846" s="985"/>
      <c r="T3846" s="985"/>
      <c r="U3846" s="985"/>
      <c r="V3846" s="985"/>
      <c r="W3846" s="985"/>
    </row>
    <row r="3847" ht="22.5" hidden="1" customHeight="1">
      <c r="B3847" s="992"/>
      <c r="C3847" s="992"/>
      <c r="D3847" s="1004">
        <f>sumif('الواردات'!H:H,A3847,'الواردات'!L:L)</f>
        <v>0</v>
      </c>
      <c r="E3847" s="999"/>
      <c r="F3847" s="999"/>
      <c r="H3847" s="985"/>
      <c r="I3847" s="985"/>
      <c r="J3847" s="985"/>
      <c r="K3847" s="985"/>
      <c r="L3847" s="985"/>
      <c r="M3847" s="985"/>
      <c r="N3847" s="985"/>
      <c r="P3847" s="985"/>
      <c r="Q3847" s="985"/>
      <c r="R3847" s="985"/>
      <c r="S3847" s="985"/>
      <c r="T3847" s="985"/>
      <c r="U3847" s="985"/>
      <c r="V3847" s="985"/>
      <c r="W3847" s="985"/>
    </row>
    <row r="3848" ht="22.5" customHeight="1">
      <c r="B3848" s="992"/>
      <c r="C3848" s="992"/>
      <c r="D3848" s="1004">
        <f>sumif('الواردات'!H:H,A3848,'الواردات'!L:L)</f>
        <v>0</v>
      </c>
      <c r="E3848" s="999"/>
      <c r="F3848" s="999"/>
      <c r="H3848" s="985"/>
      <c r="I3848" s="985"/>
      <c r="J3848" s="985"/>
      <c r="K3848" s="985"/>
      <c r="L3848" s="985"/>
      <c r="M3848" s="985"/>
      <c r="N3848" s="985"/>
      <c r="P3848" s="985"/>
      <c r="Q3848" s="985"/>
      <c r="R3848" s="985"/>
      <c r="S3848" s="985"/>
      <c r="T3848" s="985"/>
      <c r="U3848" s="985"/>
      <c r="V3848" s="985"/>
      <c r="W3848" s="985"/>
    </row>
    <row r="3849" ht="22.5" customHeight="1">
      <c r="B3849" s="992"/>
      <c r="C3849" s="992"/>
      <c r="D3849" s="1004">
        <f>sumif('الواردات'!H:H,A3849,'الواردات'!L:L)</f>
        <v>0</v>
      </c>
      <c r="E3849" s="999"/>
      <c r="F3849" s="999"/>
      <c r="H3849" s="985"/>
      <c r="I3849" s="985"/>
      <c r="J3849" s="985"/>
      <c r="K3849" s="985"/>
      <c r="L3849" s="985"/>
      <c r="M3849" s="985"/>
      <c r="N3849" s="985"/>
      <c r="P3849" s="985"/>
      <c r="Q3849" s="985"/>
      <c r="R3849" s="985"/>
      <c r="S3849" s="985"/>
      <c r="T3849" s="985"/>
      <c r="U3849" s="985"/>
      <c r="V3849" s="985"/>
      <c r="W3849" s="985"/>
    </row>
    <row r="3850" ht="22.5" customHeight="1">
      <c r="B3850" s="992"/>
      <c r="C3850" s="992"/>
      <c r="D3850" s="1004">
        <f>sumif('الواردات'!H:H,A3850,'الواردات'!L:L)</f>
        <v>0</v>
      </c>
      <c r="E3850" s="999"/>
      <c r="F3850" s="999"/>
      <c r="H3850" s="985"/>
      <c r="I3850" s="985"/>
      <c r="J3850" s="985"/>
      <c r="K3850" s="985"/>
      <c r="L3850" s="985"/>
      <c r="M3850" s="985"/>
      <c r="N3850" s="985"/>
      <c r="P3850" s="985"/>
      <c r="Q3850" s="985"/>
      <c r="R3850" s="985"/>
      <c r="S3850" s="985"/>
      <c r="T3850" s="985"/>
      <c r="U3850" s="985"/>
      <c r="V3850" s="985"/>
      <c r="W3850" s="985"/>
    </row>
    <row r="3851" ht="22.5" customHeight="1">
      <c r="B3851" s="992"/>
      <c r="C3851" s="992"/>
      <c r="D3851" s="1004">
        <f>sumif('الواردات'!H:H,A3851,'الواردات'!L:L)</f>
        <v>0</v>
      </c>
      <c r="E3851" s="999"/>
      <c r="F3851" s="999"/>
      <c r="H3851" s="985"/>
      <c r="I3851" s="985"/>
      <c r="J3851" s="985"/>
      <c r="K3851" s="985"/>
      <c r="L3851" s="985"/>
      <c r="M3851" s="985"/>
      <c r="N3851" s="985"/>
      <c r="P3851" s="985"/>
      <c r="Q3851" s="985"/>
      <c r="R3851" s="985"/>
      <c r="S3851" s="985"/>
      <c r="T3851" s="985"/>
      <c r="U3851" s="985"/>
      <c r="V3851" s="985"/>
      <c r="W3851" s="985"/>
    </row>
    <row r="3852" ht="22.5" customHeight="1">
      <c r="B3852" s="992"/>
      <c r="C3852" s="992"/>
      <c r="D3852" s="1004">
        <f>sumif('الواردات'!H:H,A3852,'الواردات'!L:L)</f>
        <v>0</v>
      </c>
      <c r="E3852" s="999"/>
      <c r="F3852" s="999"/>
      <c r="H3852" s="985"/>
      <c r="I3852" s="985"/>
      <c r="J3852" s="985"/>
      <c r="K3852" s="985"/>
      <c r="L3852" s="985"/>
      <c r="M3852" s="985"/>
      <c r="N3852" s="985"/>
      <c r="P3852" s="985"/>
      <c r="Q3852" s="985"/>
      <c r="R3852" s="985"/>
      <c r="S3852" s="985"/>
      <c r="T3852" s="985"/>
      <c r="U3852" s="985"/>
      <c r="V3852" s="985"/>
      <c r="W3852" s="985"/>
    </row>
    <row r="3853" ht="22.5" hidden="1" customHeight="1">
      <c r="B3853" s="992"/>
      <c r="C3853" s="992"/>
      <c r="D3853" s="1004">
        <f>sumif('الواردات'!H:H,A3853,'الواردات'!L:L)</f>
        <v>0</v>
      </c>
      <c r="E3853" s="999"/>
      <c r="F3853" s="999"/>
      <c r="H3853" s="985"/>
      <c r="I3853" s="985"/>
      <c r="J3853" s="985"/>
      <c r="K3853" s="985"/>
      <c r="L3853" s="985"/>
      <c r="M3853" s="985"/>
      <c r="N3853" s="985"/>
      <c r="P3853" s="985"/>
      <c r="Q3853" s="985"/>
      <c r="R3853" s="985"/>
      <c r="S3853" s="985"/>
      <c r="T3853" s="985"/>
      <c r="U3853" s="985"/>
      <c r="V3853" s="985"/>
      <c r="W3853" s="985"/>
    </row>
    <row r="3854" ht="22.5" hidden="1" customHeight="1">
      <c r="B3854" s="992"/>
      <c r="C3854" s="992"/>
      <c r="D3854" s="1004">
        <f>sumif('الواردات'!H:H,A3854,'الواردات'!L:L)</f>
        <v>0</v>
      </c>
      <c r="E3854" s="999"/>
      <c r="F3854" s="999"/>
      <c r="H3854" s="985"/>
      <c r="I3854" s="985"/>
      <c r="J3854" s="985"/>
      <c r="K3854" s="985"/>
      <c r="L3854" s="985"/>
      <c r="M3854" s="985"/>
      <c r="N3854" s="985"/>
      <c r="P3854" s="985"/>
      <c r="Q3854" s="985"/>
      <c r="R3854" s="985"/>
      <c r="S3854" s="985"/>
      <c r="T3854" s="985"/>
      <c r="U3854" s="985"/>
      <c r="V3854" s="985"/>
      <c r="W3854" s="985"/>
    </row>
    <row r="3855" ht="22.5" hidden="1" customHeight="1">
      <c r="B3855" s="992"/>
      <c r="C3855" s="992"/>
      <c r="D3855" s="1004">
        <f>sumif('الواردات'!H:H,A3855,'الواردات'!L:L)</f>
        <v>0</v>
      </c>
      <c r="E3855" s="999"/>
      <c r="F3855" s="999"/>
      <c r="H3855" s="985"/>
      <c r="I3855" s="985"/>
      <c r="J3855" s="985"/>
      <c r="K3855" s="985"/>
      <c r="L3855" s="985"/>
      <c r="M3855" s="985"/>
      <c r="N3855" s="985"/>
      <c r="P3855" s="985"/>
      <c r="Q3855" s="985"/>
      <c r="R3855" s="985"/>
      <c r="S3855" s="985"/>
      <c r="T3855" s="985"/>
      <c r="U3855" s="985"/>
      <c r="V3855" s="985"/>
      <c r="W3855" s="985"/>
    </row>
    <row r="3856" ht="22.5" hidden="1" customHeight="1">
      <c r="B3856" s="992"/>
      <c r="C3856" s="992"/>
      <c r="D3856" s="1004">
        <f>sumif('الواردات'!H:H,A3856,'الواردات'!L:L)</f>
        <v>0</v>
      </c>
      <c r="E3856" s="999"/>
      <c r="F3856" s="999"/>
      <c r="H3856" s="985"/>
      <c r="I3856" s="985"/>
      <c r="J3856" s="985"/>
      <c r="K3856" s="985"/>
      <c r="L3856" s="985"/>
      <c r="M3856" s="985"/>
      <c r="N3856" s="985"/>
      <c r="P3856" s="985"/>
      <c r="Q3856" s="985"/>
      <c r="R3856" s="985"/>
      <c r="S3856" s="985"/>
      <c r="T3856" s="985"/>
      <c r="U3856" s="985"/>
      <c r="V3856" s="985"/>
      <c r="W3856" s="985"/>
    </row>
    <row r="3857" ht="22.5" customHeight="1">
      <c r="B3857" s="992"/>
      <c r="C3857" s="992"/>
      <c r="D3857" s="1004">
        <f>sumif('الواردات'!H:H,A3857,'الواردات'!L:L)</f>
        <v>0</v>
      </c>
      <c r="E3857" s="999"/>
      <c r="F3857" s="999"/>
      <c r="H3857" s="985"/>
      <c r="I3857" s="985"/>
      <c r="J3857" s="985"/>
      <c r="K3857" s="985"/>
      <c r="L3857" s="985"/>
      <c r="M3857" s="985"/>
      <c r="N3857" s="985"/>
      <c r="P3857" s="985"/>
      <c r="Q3857" s="985"/>
      <c r="R3857" s="985"/>
      <c r="S3857" s="985"/>
      <c r="T3857" s="985"/>
      <c r="U3857" s="985"/>
      <c r="V3857" s="985"/>
      <c r="W3857" s="985"/>
    </row>
    <row r="3858" ht="22.5" customHeight="1">
      <c r="B3858" s="992"/>
      <c r="C3858" s="992"/>
      <c r="D3858" s="1004">
        <f>sumif('الواردات'!H:H,A3858,'الواردات'!L:L)</f>
        <v>0</v>
      </c>
      <c r="E3858" s="999"/>
      <c r="F3858" s="999"/>
      <c r="H3858" s="985"/>
      <c r="I3858" s="985"/>
      <c r="J3858" s="985"/>
      <c r="K3858" s="985"/>
      <c r="L3858" s="985"/>
      <c r="M3858" s="985"/>
      <c r="N3858" s="985"/>
      <c r="P3858" s="985"/>
      <c r="Q3858" s="985"/>
      <c r="R3858" s="985"/>
      <c r="S3858" s="985"/>
      <c r="T3858" s="985"/>
      <c r="U3858" s="985"/>
      <c r="V3858" s="985"/>
      <c r="W3858" s="985"/>
    </row>
    <row r="3859" ht="22.5" customHeight="1">
      <c r="B3859" s="992"/>
      <c r="C3859" s="992"/>
      <c r="D3859" s="1004">
        <f>sumif('الواردات'!H:H,A3859,'الواردات'!L:L)</f>
        <v>0</v>
      </c>
      <c r="E3859" s="999"/>
      <c r="F3859" s="999"/>
      <c r="H3859" s="985"/>
      <c r="I3859" s="985"/>
      <c r="J3859" s="985"/>
      <c r="K3859" s="985"/>
      <c r="L3859" s="985"/>
      <c r="M3859" s="985"/>
      <c r="N3859" s="985"/>
      <c r="P3859" s="985"/>
      <c r="Q3859" s="985"/>
      <c r="R3859" s="985"/>
      <c r="S3859" s="985"/>
      <c r="T3859" s="985"/>
      <c r="U3859" s="985"/>
      <c r="V3859" s="985"/>
      <c r="W3859" s="985"/>
    </row>
    <row r="3860" ht="22.5" customHeight="1">
      <c r="B3860" s="992"/>
      <c r="C3860" s="992"/>
      <c r="D3860" s="1004">
        <f>sumif('الواردات'!H:H,A3860,'الواردات'!L:L)</f>
        <v>0</v>
      </c>
      <c r="E3860" s="999"/>
      <c r="F3860" s="999"/>
      <c r="H3860" s="985"/>
      <c r="I3860" s="985"/>
      <c r="J3860" s="985"/>
      <c r="K3860" s="985"/>
      <c r="L3860" s="985"/>
      <c r="M3860" s="985"/>
      <c r="N3860" s="985"/>
      <c r="P3860" s="985"/>
      <c r="Q3860" s="985"/>
      <c r="R3860" s="985"/>
      <c r="S3860" s="985"/>
      <c r="T3860" s="985"/>
      <c r="U3860" s="985"/>
      <c r="V3860" s="985"/>
      <c r="W3860" s="985"/>
    </row>
    <row r="3861" ht="22.5" customHeight="1">
      <c r="B3861" s="992"/>
      <c r="C3861" s="992"/>
      <c r="D3861" s="1004">
        <f>sumif('الواردات'!H:H,A3861,'الواردات'!L:L)</f>
        <v>0</v>
      </c>
      <c r="E3861" s="999"/>
      <c r="F3861" s="999"/>
      <c r="H3861" s="985"/>
      <c r="I3861" s="985"/>
      <c r="J3861" s="985"/>
      <c r="K3861" s="985"/>
      <c r="L3861" s="985"/>
      <c r="M3861" s="985"/>
      <c r="N3861" s="985"/>
      <c r="P3861" s="985"/>
      <c r="Q3861" s="985"/>
      <c r="R3861" s="985"/>
      <c r="S3861" s="985"/>
      <c r="T3861" s="985"/>
      <c r="U3861" s="985"/>
      <c r="V3861" s="985"/>
      <c r="W3861" s="985"/>
    </row>
    <row r="3862" ht="22.5" hidden="1" customHeight="1">
      <c r="B3862" s="992"/>
      <c r="C3862" s="992"/>
      <c r="D3862" s="1004">
        <f>sumif('الواردات'!H:H,A3862,'الواردات'!L:L)</f>
        <v>0</v>
      </c>
      <c r="E3862" s="999"/>
      <c r="F3862" s="999"/>
      <c r="H3862" s="985"/>
      <c r="I3862" s="985"/>
      <c r="J3862" s="985"/>
      <c r="K3862" s="985"/>
      <c r="L3862" s="985"/>
      <c r="M3862" s="985"/>
      <c r="N3862" s="985"/>
      <c r="P3862" s="985"/>
      <c r="Q3862" s="985"/>
      <c r="R3862" s="985"/>
      <c r="S3862" s="985"/>
      <c r="T3862" s="985"/>
      <c r="U3862" s="985"/>
      <c r="V3862" s="985"/>
      <c r="W3862" s="985"/>
    </row>
    <row r="3863" ht="22.5" hidden="1" customHeight="1">
      <c r="B3863" s="992"/>
      <c r="C3863" s="992"/>
      <c r="D3863" s="1004">
        <f>sumif('الواردات'!H:H,A3863,'الواردات'!L:L)</f>
        <v>0</v>
      </c>
      <c r="E3863" s="999"/>
      <c r="F3863" s="999"/>
      <c r="H3863" s="985"/>
      <c r="I3863" s="985"/>
      <c r="J3863" s="985"/>
      <c r="K3863" s="985"/>
      <c r="L3863" s="985"/>
      <c r="M3863" s="985"/>
      <c r="N3863" s="985"/>
      <c r="P3863" s="985"/>
      <c r="Q3863" s="985"/>
      <c r="R3863" s="985"/>
      <c r="S3863" s="985"/>
      <c r="T3863" s="985"/>
      <c r="U3863" s="985"/>
      <c r="V3863" s="985"/>
      <c r="W3863" s="985"/>
    </row>
    <row r="3864" ht="22.5" customHeight="1">
      <c r="B3864" s="992"/>
      <c r="C3864" s="992"/>
      <c r="D3864" s="1004">
        <f>sumif('الواردات'!H:H,A3864,'الواردات'!L:L)</f>
        <v>0</v>
      </c>
      <c r="E3864" s="999"/>
      <c r="F3864" s="999"/>
      <c r="H3864" s="985"/>
      <c r="I3864" s="985"/>
      <c r="J3864" s="985"/>
      <c r="K3864" s="985"/>
      <c r="L3864" s="985"/>
      <c r="M3864" s="985"/>
      <c r="N3864" s="985"/>
      <c r="P3864" s="985"/>
      <c r="Q3864" s="985"/>
      <c r="R3864" s="985"/>
      <c r="S3864" s="985"/>
      <c r="T3864" s="985"/>
      <c r="U3864" s="985"/>
      <c r="V3864" s="985"/>
      <c r="W3864" s="985"/>
    </row>
    <row r="3865" ht="22.5" customHeight="1">
      <c r="B3865" s="992"/>
      <c r="C3865" s="992"/>
      <c r="D3865" s="1004">
        <f>sumif('الواردات'!H:H,A3865,'الواردات'!L:L)</f>
        <v>0</v>
      </c>
      <c r="E3865" s="999"/>
      <c r="F3865" s="999"/>
      <c r="H3865" s="985"/>
      <c r="I3865" s="985"/>
      <c r="J3865" s="985"/>
      <c r="K3865" s="985"/>
      <c r="L3865" s="985"/>
      <c r="M3865" s="985"/>
      <c r="N3865" s="985"/>
      <c r="P3865" s="985"/>
      <c r="Q3865" s="985"/>
      <c r="R3865" s="985"/>
      <c r="S3865" s="985"/>
      <c r="T3865" s="985"/>
      <c r="U3865" s="985"/>
      <c r="V3865" s="985"/>
      <c r="W3865" s="985"/>
    </row>
    <row r="3866" ht="22.5" customHeight="1">
      <c r="B3866" s="992"/>
      <c r="C3866" s="992"/>
      <c r="D3866" s="1004">
        <f>sumif('الواردات'!H:H,A3866,'الواردات'!L:L)</f>
        <v>0</v>
      </c>
      <c r="E3866" s="999"/>
      <c r="F3866" s="999"/>
      <c r="H3866" s="985"/>
      <c r="I3866" s="985"/>
      <c r="J3866" s="985"/>
      <c r="K3866" s="985"/>
      <c r="L3866" s="985"/>
      <c r="M3866" s="985"/>
      <c r="N3866" s="985"/>
      <c r="P3866" s="985"/>
      <c r="Q3866" s="985"/>
      <c r="R3866" s="985"/>
      <c r="S3866" s="985"/>
      <c r="T3866" s="985"/>
      <c r="U3866" s="985"/>
      <c r="V3866" s="985"/>
      <c r="W3866" s="985"/>
    </row>
    <row r="3867" ht="22.5" customHeight="1">
      <c r="B3867" s="992"/>
      <c r="C3867" s="992"/>
      <c r="D3867" s="1004">
        <f>sumif('الواردات'!H:H,A3867,'الواردات'!L:L)</f>
        <v>0</v>
      </c>
      <c r="E3867" s="999"/>
      <c r="F3867" s="999"/>
      <c r="H3867" s="985"/>
      <c r="I3867" s="985"/>
      <c r="J3867" s="985"/>
      <c r="K3867" s="985"/>
      <c r="L3867" s="985"/>
      <c r="M3867" s="985"/>
      <c r="N3867" s="985"/>
      <c r="P3867" s="985"/>
      <c r="Q3867" s="985"/>
      <c r="R3867" s="985"/>
      <c r="S3867" s="985"/>
      <c r="T3867" s="985"/>
      <c r="U3867" s="985"/>
      <c r="V3867" s="985"/>
      <c r="W3867" s="985"/>
    </row>
    <row r="3868" ht="22.5" customHeight="1">
      <c r="B3868" s="992"/>
      <c r="C3868" s="992"/>
      <c r="D3868" s="1004">
        <f>sumif('الواردات'!H:H,A3868,'الواردات'!L:L)</f>
        <v>0</v>
      </c>
      <c r="E3868" s="999"/>
      <c r="F3868" s="999"/>
      <c r="H3868" s="985"/>
      <c r="I3868" s="985"/>
      <c r="J3868" s="985"/>
      <c r="K3868" s="985"/>
      <c r="L3868" s="985"/>
      <c r="M3868" s="985"/>
      <c r="N3868" s="985"/>
      <c r="P3868" s="985"/>
      <c r="Q3868" s="985"/>
      <c r="R3868" s="985"/>
      <c r="S3868" s="985"/>
      <c r="T3868" s="985"/>
      <c r="U3868" s="985"/>
      <c r="V3868" s="985"/>
      <c r="W3868" s="985"/>
    </row>
    <row r="3869" ht="22.5" customHeight="1">
      <c r="B3869" s="992"/>
      <c r="C3869" s="992"/>
      <c r="D3869" s="1004">
        <f>sumif('الواردات'!H:H,A3869,'الواردات'!L:L)</f>
        <v>0</v>
      </c>
      <c r="E3869" s="999"/>
      <c r="F3869" s="999"/>
      <c r="H3869" s="985"/>
      <c r="I3869" s="985"/>
      <c r="J3869" s="985"/>
      <c r="K3869" s="985"/>
      <c r="L3869" s="985"/>
      <c r="M3869" s="985"/>
      <c r="N3869" s="985"/>
      <c r="P3869" s="985"/>
      <c r="Q3869" s="985"/>
      <c r="R3869" s="985"/>
      <c r="S3869" s="985"/>
      <c r="T3869" s="985"/>
      <c r="U3869" s="985"/>
      <c r="V3869" s="985"/>
      <c r="W3869" s="985"/>
    </row>
    <row r="3870" ht="22.5" customHeight="1">
      <c r="B3870" s="992"/>
      <c r="C3870" s="992"/>
      <c r="D3870" s="1004">
        <f>sumif('الواردات'!H:H,A3870,'الواردات'!L:L)</f>
        <v>0</v>
      </c>
      <c r="E3870" s="999"/>
      <c r="F3870" s="999"/>
      <c r="H3870" s="985"/>
      <c r="I3870" s="985"/>
      <c r="J3870" s="985"/>
      <c r="K3870" s="985"/>
      <c r="L3870" s="985"/>
      <c r="M3870" s="985"/>
      <c r="N3870" s="985"/>
      <c r="P3870" s="985"/>
      <c r="Q3870" s="985"/>
      <c r="R3870" s="985"/>
      <c r="S3870" s="985"/>
      <c r="T3870" s="985"/>
      <c r="U3870" s="985"/>
      <c r="V3870" s="985"/>
      <c r="W3870" s="985"/>
    </row>
    <row r="3871" ht="22.5" customHeight="1">
      <c r="B3871" s="992"/>
      <c r="C3871" s="992"/>
      <c r="D3871" s="1004">
        <f>sumif('الواردات'!H:H,A3871,'الواردات'!L:L)</f>
        <v>0</v>
      </c>
      <c r="E3871" s="999"/>
      <c r="F3871" s="999"/>
      <c r="H3871" s="985"/>
      <c r="I3871" s="985"/>
      <c r="J3871" s="985"/>
      <c r="K3871" s="985"/>
      <c r="L3871" s="985"/>
      <c r="M3871" s="985"/>
      <c r="N3871" s="985"/>
      <c r="P3871" s="985"/>
      <c r="Q3871" s="985"/>
      <c r="R3871" s="985"/>
      <c r="S3871" s="985"/>
      <c r="T3871" s="985"/>
      <c r="U3871" s="985"/>
      <c r="V3871" s="985"/>
      <c r="W3871" s="985"/>
    </row>
    <row r="3872" ht="22.5" customHeight="1">
      <c r="B3872" s="992"/>
      <c r="C3872" s="992"/>
      <c r="D3872" s="1004">
        <f>sumif('الواردات'!H:H,A3872,'الواردات'!L:L)</f>
        <v>0</v>
      </c>
      <c r="E3872" s="999"/>
      <c r="F3872" s="999"/>
      <c r="H3872" s="985"/>
      <c r="I3872" s="985"/>
      <c r="J3872" s="985"/>
      <c r="K3872" s="985"/>
      <c r="L3872" s="985"/>
      <c r="M3872" s="985"/>
      <c r="N3872" s="985"/>
      <c r="P3872" s="985"/>
      <c r="Q3872" s="985"/>
      <c r="R3872" s="985"/>
      <c r="S3872" s="985"/>
      <c r="T3872" s="985"/>
      <c r="U3872" s="985"/>
      <c r="V3872" s="985"/>
      <c r="W3872" s="985"/>
    </row>
    <row r="3873" ht="22.5" customHeight="1">
      <c r="B3873" s="992"/>
      <c r="C3873" s="992"/>
      <c r="D3873" s="1004">
        <f>sumif('الواردات'!H:H,A3873,'الواردات'!L:L)</f>
        <v>0</v>
      </c>
      <c r="E3873" s="999"/>
      <c r="F3873" s="999"/>
      <c r="H3873" s="985"/>
      <c r="I3873" s="985"/>
      <c r="J3873" s="985"/>
      <c r="K3873" s="985"/>
      <c r="L3873" s="985"/>
      <c r="M3873" s="985"/>
      <c r="N3873" s="985"/>
      <c r="P3873" s="985"/>
      <c r="Q3873" s="985"/>
      <c r="R3873" s="985"/>
      <c r="S3873" s="985"/>
      <c r="T3873" s="985"/>
      <c r="U3873" s="985"/>
      <c r="V3873" s="985"/>
      <c r="W3873" s="985"/>
    </row>
    <row r="3874" ht="22.5" customHeight="1">
      <c r="B3874" s="992"/>
      <c r="C3874" s="992"/>
      <c r="D3874" s="1004">
        <f>sumif('الواردات'!H:H,A3874,'الواردات'!L:L)</f>
        <v>0</v>
      </c>
      <c r="E3874" s="999"/>
      <c r="F3874" s="999"/>
      <c r="H3874" s="985"/>
      <c r="I3874" s="985"/>
      <c r="J3874" s="985"/>
      <c r="K3874" s="985"/>
      <c r="L3874" s="985"/>
      <c r="M3874" s="985"/>
      <c r="N3874" s="985"/>
      <c r="P3874" s="985"/>
      <c r="Q3874" s="985"/>
      <c r="R3874" s="985"/>
      <c r="S3874" s="985"/>
      <c r="T3874" s="985"/>
      <c r="U3874" s="985"/>
      <c r="V3874" s="985"/>
      <c r="W3874" s="985"/>
    </row>
    <row r="3875" ht="22.5" customHeight="1">
      <c r="B3875" s="992"/>
      <c r="C3875" s="992"/>
      <c r="D3875" s="1004">
        <f>sumif('الواردات'!H:H,A3875,'الواردات'!L:L)</f>
        <v>0</v>
      </c>
      <c r="E3875" s="999"/>
      <c r="F3875" s="999"/>
      <c r="H3875" s="985"/>
      <c r="I3875" s="985"/>
      <c r="J3875" s="985"/>
      <c r="K3875" s="985"/>
      <c r="L3875" s="985"/>
      <c r="M3875" s="985"/>
      <c r="N3875" s="985"/>
      <c r="P3875" s="985"/>
      <c r="Q3875" s="985"/>
      <c r="R3875" s="985"/>
      <c r="S3875" s="985"/>
      <c r="T3875" s="985"/>
      <c r="U3875" s="985"/>
      <c r="V3875" s="985"/>
      <c r="W3875" s="985"/>
    </row>
    <row r="3876" ht="22.5" customHeight="1">
      <c r="B3876" s="992"/>
      <c r="C3876" s="992"/>
      <c r="D3876" s="1004">
        <f>sumif('الواردات'!H:H,A3876,'الواردات'!L:L)</f>
        <v>0</v>
      </c>
      <c r="E3876" s="999"/>
      <c r="F3876" s="999"/>
      <c r="H3876" s="985"/>
      <c r="I3876" s="985"/>
      <c r="J3876" s="985"/>
      <c r="K3876" s="985"/>
      <c r="L3876" s="985"/>
      <c r="M3876" s="985"/>
      <c r="N3876" s="985"/>
      <c r="P3876" s="985"/>
      <c r="Q3876" s="985"/>
      <c r="R3876" s="985"/>
      <c r="S3876" s="985"/>
      <c r="T3876" s="985"/>
      <c r="U3876" s="985"/>
      <c r="V3876" s="985"/>
      <c r="W3876" s="985"/>
    </row>
    <row r="3877" ht="22.5" hidden="1" customHeight="1">
      <c r="B3877" s="992"/>
      <c r="C3877" s="992"/>
      <c r="D3877" s="1004">
        <f>sumif('الواردات'!H:H,A3877,'الواردات'!L:L)</f>
        <v>0</v>
      </c>
      <c r="E3877" s="999"/>
      <c r="F3877" s="999"/>
      <c r="H3877" s="985"/>
      <c r="I3877" s="985"/>
      <c r="J3877" s="985"/>
      <c r="K3877" s="985"/>
      <c r="L3877" s="985"/>
      <c r="M3877" s="985"/>
      <c r="N3877" s="985"/>
      <c r="P3877" s="985"/>
      <c r="Q3877" s="985"/>
      <c r="R3877" s="985"/>
      <c r="S3877" s="985"/>
      <c r="T3877" s="985"/>
      <c r="U3877" s="985"/>
      <c r="V3877" s="985"/>
      <c r="W3877" s="985"/>
    </row>
    <row r="3878" ht="22.5" customHeight="1">
      <c r="B3878" s="992"/>
      <c r="C3878" s="992"/>
      <c r="D3878" s="1004">
        <f>sumif('الواردات'!H:H,A3878,'الواردات'!L:L)</f>
        <v>0</v>
      </c>
      <c r="E3878" s="999"/>
      <c r="F3878" s="999"/>
      <c r="H3878" s="985"/>
      <c r="I3878" s="985"/>
      <c r="J3878" s="985"/>
      <c r="K3878" s="985"/>
      <c r="L3878" s="985"/>
      <c r="M3878" s="985"/>
      <c r="N3878" s="985"/>
      <c r="P3878" s="985"/>
      <c r="Q3878" s="985"/>
      <c r="R3878" s="985"/>
      <c r="S3878" s="985"/>
      <c r="T3878" s="985"/>
      <c r="U3878" s="985"/>
      <c r="V3878" s="985"/>
      <c r="W3878" s="985"/>
    </row>
    <row r="3879" ht="22.5" customHeight="1">
      <c r="B3879" s="992"/>
      <c r="C3879" s="992"/>
      <c r="D3879" s="1004">
        <f>sumif('الواردات'!H:H,A3879,'الواردات'!L:L)</f>
        <v>0</v>
      </c>
      <c r="E3879" s="999"/>
      <c r="F3879" s="999"/>
      <c r="H3879" s="985"/>
      <c r="I3879" s="985"/>
      <c r="J3879" s="985"/>
      <c r="K3879" s="985"/>
      <c r="L3879" s="985"/>
      <c r="M3879" s="985"/>
      <c r="N3879" s="985"/>
      <c r="P3879" s="985"/>
      <c r="Q3879" s="985"/>
      <c r="R3879" s="985"/>
      <c r="S3879" s="985"/>
      <c r="T3879" s="985"/>
      <c r="U3879" s="985"/>
      <c r="V3879" s="985"/>
      <c r="W3879" s="985"/>
    </row>
    <row r="3880" ht="22.5" hidden="1" customHeight="1">
      <c r="B3880" s="992"/>
      <c r="C3880" s="992"/>
      <c r="D3880" s="1004">
        <f>sumif('الواردات'!H:H,A3880,'الواردات'!L:L)</f>
        <v>0</v>
      </c>
      <c r="E3880" s="999"/>
      <c r="F3880" s="999"/>
      <c r="H3880" s="985"/>
      <c r="I3880" s="985"/>
      <c r="J3880" s="985"/>
      <c r="K3880" s="985"/>
      <c r="L3880" s="985"/>
      <c r="M3880" s="985"/>
      <c r="N3880" s="985"/>
      <c r="P3880" s="985"/>
      <c r="Q3880" s="985"/>
      <c r="R3880" s="985"/>
      <c r="S3880" s="985"/>
      <c r="T3880" s="985"/>
      <c r="U3880" s="985"/>
      <c r="V3880" s="985"/>
      <c r="W3880" s="985"/>
    </row>
    <row r="3881" ht="22.5" hidden="1" customHeight="1">
      <c r="B3881" s="992"/>
      <c r="C3881" s="992"/>
      <c r="D3881" s="1004">
        <f>sumif('الواردات'!H:H,A3881,'الواردات'!L:L)</f>
        <v>0</v>
      </c>
      <c r="E3881" s="999"/>
      <c r="F3881" s="999"/>
      <c r="H3881" s="985"/>
      <c r="I3881" s="985"/>
      <c r="J3881" s="985"/>
      <c r="K3881" s="985"/>
      <c r="L3881" s="985"/>
      <c r="M3881" s="985"/>
      <c r="N3881" s="985"/>
      <c r="P3881" s="985"/>
      <c r="Q3881" s="985"/>
      <c r="R3881" s="985"/>
      <c r="S3881" s="985"/>
      <c r="T3881" s="985"/>
      <c r="U3881" s="985"/>
      <c r="V3881" s="985"/>
      <c r="W3881" s="985"/>
    </row>
    <row r="3882" ht="22.5" hidden="1" customHeight="1">
      <c r="B3882" s="992"/>
      <c r="C3882" s="992"/>
      <c r="D3882" s="1004">
        <f>sumif('الواردات'!H:H,A3882,'الواردات'!L:L)</f>
        <v>0</v>
      </c>
      <c r="E3882" s="999"/>
      <c r="F3882" s="999"/>
      <c r="H3882" s="985"/>
      <c r="I3882" s="985"/>
      <c r="J3882" s="985"/>
      <c r="K3882" s="985"/>
      <c r="L3882" s="985"/>
      <c r="M3882" s="985"/>
      <c r="N3882" s="985"/>
      <c r="P3882" s="985"/>
      <c r="Q3882" s="985"/>
      <c r="R3882" s="985"/>
      <c r="S3882" s="985"/>
      <c r="T3882" s="985"/>
      <c r="U3882" s="985"/>
      <c r="V3882" s="985"/>
      <c r="W3882" s="985"/>
    </row>
    <row r="3883" ht="22.5" customHeight="1">
      <c r="B3883" s="992"/>
      <c r="C3883" s="992"/>
      <c r="D3883" s="1004">
        <f>sumif('الواردات'!H:H,A3883,'الواردات'!L:L)</f>
        <v>0</v>
      </c>
      <c r="E3883" s="999"/>
      <c r="F3883" s="999"/>
      <c r="H3883" s="985"/>
      <c r="I3883" s="985"/>
      <c r="J3883" s="985"/>
      <c r="K3883" s="985"/>
      <c r="L3883" s="985"/>
      <c r="M3883" s="985"/>
      <c r="N3883" s="985"/>
      <c r="P3883" s="985"/>
      <c r="Q3883" s="985"/>
      <c r="R3883" s="985"/>
      <c r="S3883" s="985"/>
      <c r="T3883" s="985"/>
      <c r="U3883" s="985"/>
      <c r="V3883" s="985"/>
      <c r="W3883" s="985"/>
    </row>
    <row r="3884" ht="22.5" customHeight="1">
      <c r="B3884" s="992"/>
      <c r="C3884" s="992"/>
      <c r="D3884" s="1004">
        <f>sumif('الواردات'!H:H,A3884,'الواردات'!L:L)</f>
        <v>0</v>
      </c>
      <c r="E3884" s="999"/>
      <c r="F3884" s="999"/>
      <c r="H3884" s="985"/>
      <c r="I3884" s="985"/>
      <c r="J3884" s="985"/>
      <c r="K3884" s="985"/>
      <c r="L3884" s="985"/>
      <c r="M3884" s="985"/>
      <c r="N3884" s="985"/>
      <c r="P3884" s="985"/>
      <c r="Q3884" s="985"/>
      <c r="R3884" s="985"/>
      <c r="S3884" s="985"/>
      <c r="T3884" s="985"/>
      <c r="U3884" s="985"/>
      <c r="V3884" s="985"/>
      <c r="W3884" s="985"/>
    </row>
    <row r="3885" ht="22.5" customHeight="1">
      <c r="B3885" s="992"/>
      <c r="C3885" s="992"/>
      <c r="D3885" s="1004">
        <f>sumif('الواردات'!H:H,A3885,'الواردات'!L:L)</f>
        <v>0</v>
      </c>
      <c r="E3885" s="999"/>
      <c r="F3885" s="999"/>
      <c r="H3885" s="985"/>
      <c r="I3885" s="985"/>
      <c r="J3885" s="985"/>
      <c r="K3885" s="985"/>
      <c r="L3885" s="985"/>
      <c r="M3885" s="985"/>
      <c r="N3885" s="985"/>
      <c r="P3885" s="985"/>
      <c r="Q3885" s="985"/>
      <c r="R3885" s="985"/>
      <c r="S3885" s="985"/>
      <c r="T3885" s="985"/>
      <c r="U3885" s="985"/>
      <c r="V3885" s="985"/>
      <c r="W3885" s="985"/>
    </row>
    <row r="3886" ht="22.5" customHeight="1">
      <c r="B3886" s="992"/>
      <c r="C3886" s="992"/>
      <c r="D3886" s="1004">
        <f>sumif('الواردات'!H:H,A3886,'الواردات'!L:L)</f>
        <v>0</v>
      </c>
      <c r="E3886" s="999"/>
      <c r="F3886" s="999"/>
      <c r="H3886" s="985"/>
      <c r="I3886" s="985"/>
      <c r="J3886" s="985"/>
      <c r="K3886" s="985"/>
      <c r="L3886" s="985"/>
      <c r="M3886" s="985"/>
      <c r="N3886" s="985"/>
      <c r="P3886" s="985"/>
      <c r="Q3886" s="985"/>
      <c r="R3886" s="985"/>
      <c r="S3886" s="985"/>
      <c r="T3886" s="985"/>
      <c r="U3886" s="985"/>
      <c r="V3886" s="985"/>
      <c r="W3886" s="985"/>
    </row>
    <row r="3887" ht="22.5" customHeight="1">
      <c r="B3887" s="992"/>
      <c r="C3887" s="992"/>
      <c r="D3887" s="1004">
        <f>sumif('الواردات'!H:H,A3887,'الواردات'!L:L)</f>
        <v>0</v>
      </c>
      <c r="E3887" s="999"/>
      <c r="F3887" s="999"/>
      <c r="H3887" s="985"/>
      <c r="I3887" s="985"/>
      <c r="J3887" s="985"/>
      <c r="K3887" s="985"/>
      <c r="L3887" s="985"/>
      <c r="M3887" s="985"/>
      <c r="N3887" s="985"/>
      <c r="P3887" s="985"/>
      <c r="Q3887" s="985"/>
      <c r="R3887" s="985"/>
      <c r="S3887" s="985"/>
      <c r="T3887" s="985"/>
      <c r="U3887" s="985"/>
      <c r="V3887" s="985"/>
      <c r="W3887" s="985"/>
    </row>
    <row r="3888" ht="22.5" customHeight="1">
      <c r="B3888" s="992"/>
      <c r="C3888" s="992"/>
      <c r="D3888" s="1004">
        <f>sumif('الواردات'!H:H,A3888,'الواردات'!L:L)</f>
        <v>0</v>
      </c>
      <c r="E3888" s="999"/>
      <c r="F3888" s="999"/>
      <c r="H3888" s="985"/>
      <c r="I3888" s="985"/>
      <c r="J3888" s="985"/>
      <c r="K3888" s="985"/>
      <c r="L3888" s="985"/>
      <c r="M3888" s="985"/>
      <c r="N3888" s="985"/>
      <c r="P3888" s="985"/>
      <c r="Q3888" s="985"/>
      <c r="R3888" s="985"/>
      <c r="S3888" s="985"/>
      <c r="T3888" s="985"/>
      <c r="U3888" s="985"/>
      <c r="V3888" s="985"/>
      <c r="W3888" s="985"/>
    </row>
    <row r="3889" ht="22.5" hidden="1" customHeight="1">
      <c r="B3889" s="992"/>
      <c r="C3889" s="992"/>
      <c r="D3889" s="1004">
        <f>sumif('الواردات'!H:H,A3889,'الواردات'!L:L)</f>
        <v>0</v>
      </c>
      <c r="E3889" s="999"/>
      <c r="F3889" s="999"/>
      <c r="H3889" s="985"/>
      <c r="I3889" s="985"/>
      <c r="J3889" s="985"/>
      <c r="K3889" s="985"/>
      <c r="L3889" s="985"/>
      <c r="M3889" s="985"/>
      <c r="N3889" s="985"/>
      <c r="P3889" s="985"/>
      <c r="Q3889" s="985"/>
      <c r="R3889" s="985"/>
      <c r="S3889" s="985"/>
      <c r="T3889" s="985"/>
      <c r="U3889" s="985"/>
      <c r="V3889" s="985"/>
      <c r="W3889" s="985"/>
    </row>
    <row r="3890" ht="22.5" customHeight="1">
      <c r="B3890" s="992"/>
      <c r="C3890" s="992"/>
      <c r="D3890" s="1004">
        <f>sumif('الواردات'!H:H,A3890,'الواردات'!L:L)</f>
        <v>0</v>
      </c>
      <c r="E3890" s="999"/>
      <c r="F3890" s="999"/>
      <c r="H3890" s="985"/>
      <c r="I3890" s="985"/>
      <c r="J3890" s="985"/>
      <c r="K3890" s="985"/>
      <c r="L3890" s="985"/>
      <c r="M3890" s="985"/>
      <c r="N3890" s="985"/>
      <c r="P3890" s="985"/>
      <c r="Q3890" s="985"/>
      <c r="R3890" s="985"/>
      <c r="S3890" s="985"/>
      <c r="T3890" s="985"/>
      <c r="U3890" s="985"/>
      <c r="V3890" s="985"/>
      <c r="W3890" s="985"/>
    </row>
    <row r="3891" ht="22.5" customHeight="1">
      <c r="B3891" s="992"/>
      <c r="C3891" s="992"/>
      <c r="D3891" s="1004">
        <f>sumif('الواردات'!H:H,A3891,'الواردات'!L:L)</f>
        <v>0</v>
      </c>
      <c r="E3891" s="999"/>
      <c r="F3891" s="999"/>
      <c r="H3891" s="985"/>
      <c r="I3891" s="985"/>
      <c r="J3891" s="985"/>
      <c r="K3891" s="985"/>
      <c r="L3891" s="985"/>
      <c r="M3891" s="985"/>
      <c r="N3891" s="985"/>
      <c r="P3891" s="985"/>
      <c r="Q3891" s="985"/>
      <c r="R3891" s="985"/>
      <c r="S3891" s="985"/>
      <c r="T3891" s="985"/>
      <c r="U3891" s="985"/>
      <c r="V3891" s="985"/>
      <c r="W3891" s="985"/>
    </row>
    <row r="3892" ht="22.5" hidden="1" customHeight="1">
      <c r="B3892" s="992"/>
      <c r="C3892" s="992"/>
      <c r="D3892" s="1004">
        <f>sumif('الواردات'!H:H,A3892,'الواردات'!L:L)</f>
        <v>0</v>
      </c>
      <c r="E3892" s="999"/>
      <c r="F3892" s="999"/>
      <c r="H3892" s="985"/>
      <c r="I3892" s="985"/>
      <c r="J3892" s="985"/>
      <c r="K3892" s="985"/>
      <c r="L3892" s="985"/>
      <c r="M3892" s="985"/>
      <c r="N3892" s="985"/>
      <c r="P3892" s="985"/>
      <c r="Q3892" s="985"/>
      <c r="R3892" s="985"/>
      <c r="S3892" s="985"/>
      <c r="T3892" s="985"/>
      <c r="U3892" s="985"/>
      <c r="V3892" s="985"/>
      <c r="W3892" s="985"/>
    </row>
    <row r="3893" ht="22.5" customHeight="1">
      <c r="B3893" s="992"/>
      <c r="C3893" s="992"/>
      <c r="D3893" s="1004">
        <f>sumif('الواردات'!H:H,A3893,'الواردات'!L:L)</f>
        <v>0</v>
      </c>
      <c r="E3893" s="999"/>
      <c r="F3893" s="999"/>
      <c r="H3893" s="985"/>
      <c r="I3893" s="985"/>
      <c r="J3893" s="985"/>
      <c r="K3893" s="985"/>
      <c r="L3893" s="985"/>
      <c r="M3893" s="985"/>
      <c r="N3893" s="985"/>
      <c r="P3893" s="985"/>
      <c r="Q3893" s="985"/>
      <c r="R3893" s="985"/>
      <c r="S3893" s="985"/>
      <c r="T3893" s="985"/>
      <c r="U3893" s="985"/>
      <c r="V3893" s="985"/>
      <c r="W3893" s="985"/>
    </row>
    <row r="3894" ht="22.5" hidden="1" customHeight="1">
      <c r="B3894" s="992"/>
      <c r="C3894" s="992"/>
      <c r="D3894" s="1004">
        <f>sumif('الواردات'!H:H,A3894,'الواردات'!L:L)</f>
        <v>0</v>
      </c>
      <c r="E3894" s="999"/>
      <c r="F3894" s="999"/>
      <c r="H3894" s="985"/>
      <c r="I3894" s="985"/>
      <c r="J3894" s="985"/>
      <c r="K3894" s="985"/>
      <c r="L3894" s="985"/>
      <c r="M3894" s="985"/>
      <c r="N3894" s="985"/>
      <c r="P3894" s="985"/>
      <c r="Q3894" s="985"/>
      <c r="R3894" s="985"/>
      <c r="S3894" s="985"/>
      <c r="T3894" s="985"/>
      <c r="U3894" s="985"/>
      <c r="V3894" s="985"/>
      <c r="W3894" s="985"/>
    </row>
    <row r="3895" ht="22.5" customHeight="1">
      <c r="B3895" s="992"/>
      <c r="C3895" s="992"/>
      <c r="D3895" s="1004">
        <f>sumif('الواردات'!H:H,A3895,'الواردات'!L:L)</f>
        <v>0</v>
      </c>
      <c r="E3895" s="999"/>
      <c r="F3895" s="999"/>
      <c r="H3895" s="985"/>
      <c r="I3895" s="985"/>
      <c r="J3895" s="985"/>
      <c r="K3895" s="985"/>
      <c r="L3895" s="985"/>
      <c r="M3895" s="985"/>
      <c r="N3895" s="985"/>
      <c r="P3895" s="985"/>
      <c r="Q3895" s="985"/>
      <c r="R3895" s="985"/>
      <c r="S3895" s="985"/>
      <c r="T3895" s="985"/>
      <c r="U3895" s="985"/>
      <c r="V3895" s="985"/>
      <c r="W3895" s="985"/>
    </row>
    <row r="3896" ht="22.5" customHeight="1">
      <c r="B3896" s="992"/>
      <c r="C3896" s="992"/>
      <c r="D3896" s="1004">
        <f>sumif('الواردات'!H:H,A3896,'الواردات'!L:L)</f>
        <v>0</v>
      </c>
      <c r="E3896" s="999"/>
      <c r="F3896" s="999"/>
      <c r="H3896" s="985"/>
      <c r="I3896" s="985"/>
      <c r="J3896" s="985"/>
      <c r="K3896" s="985"/>
      <c r="L3896" s="985"/>
      <c r="M3896" s="985"/>
      <c r="N3896" s="985"/>
      <c r="P3896" s="985"/>
      <c r="Q3896" s="985"/>
      <c r="R3896" s="985"/>
      <c r="S3896" s="985"/>
      <c r="T3896" s="985"/>
      <c r="U3896" s="985"/>
      <c r="V3896" s="985"/>
      <c r="W3896" s="985"/>
    </row>
    <row r="3897" ht="22.5" hidden="1" customHeight="1">
      <c r="B3897" s="992"/>
      <c r="C3897" s="992"/>
      <c r="D3897" s="1004">
        <f>sumif('الواردات'!H:H,A3897,'الواردات'!L:L)</f>
        <v>0</v>
      </c>
      <c r="E3897" s="999"/>
      <c r="F3897" s="999"/>
      <c r="H3897" s="985"/>
      <c r="I3897" s="985"/>
      <c r="J3897" s="985"/>
      <c r="K3897" s="985"/>
      <c r="L3897" s="985"/>
      <c r="M3897" s="985"/>
      <c r="N3897" s="985"/>
      <c r="P3897" s="985"/>
      <c r="Q3897" s="985"/>
      <c r="R3897" s="985"/>
      <c r="S3897" s="985"/>
      <c r="T3897" s="985"/>
      <c r="U3897" s="985"/>
      <c r="V3897" s="985"/>
      <c r="W3897" s="985"/>
    </row>
    <row r="3898" ht="22.5" customHeight="1">
      <c r="B3898" s="992"/>
      <c r="C3898" s="992"/>
      <c r="D3898" s="1004">
        <f>sumif('الواردات'!H:H,A3898,'الواردات'!L:L)</f>
        <v>0</v>
      </c>
      <c r="E3898" s="999"/>
      <c r="F3898" s="999"/>
      <c r="H3898" s="985"/>
      <c r="I3898" s="985"/>
      <c r="J3898" s="985"/>
      <c r="K3898" s="985"/>
      <c r="L3898" s="985"/>
      <c r="M3898" s="985"/>
      <c r="N3898" s="985"/>
      <c r="P3898" s="985"/>
      <c r="Q3898" s="985"/>
      <c r="R3898" s="985"/>
      <c r="S3898" s="985"/>
      <c r="T3898" s="985"/>
      <c r="U3898" s="985"/>
      <c r="V3898" s="985"/>
      <c r="W3898" s="985"/>
    </row>
    <row r="3899" ht="22.5" customHeight="1">
      <c r="B3899" s="992"/>
      <c r="C3899" s="992"/>
      <c r="D3899" s="1004">
        <f>sumif('الواردات'!H:H,A3899,'الواردات'!L:L)</f>
        <v>0</v>
      </c>
      <c r="E3899" s="999"/>
      <c r="F3899" s="999"/>
      <c r="H3899" s="985"/>
      <c r="I3899" s="985"/>
      <c r="J3899" s="985"/>
      <c r="K3899" s="985"/>
      <c r="L3899" s="985"/>
      <c r="M3899" s="985"/>
      <c r="N3899" s="985"/>
      <c r="P3899" s="985"/>
      <c r="Q3899" s="985"/>
      <c r="R3899" s="985"/>
      <c r="S3899" s="985"/>
      <c r="T3899" s="985"/>
      <c r="U3899" s="985"/>
      <c r="V3899" s="985"/>
      <c r="W3899" s="985"/>
    </row>
    <row r="3900" ht="22.5" customHeight="1">
      <c r="B3900" s="992"/>
      <c r="C3900" s="992"/>
      <c r="D3900" s="1004">
        <f>sumif('الواردات'!H:H,A3900,'الواردات'!L:L)</f>
        <v>0</v>
      </c>
      <c r="E3900" s="999"/>
      <c r="F3900" s="999"/>
      <c r="H3900" s="985"/>
      <c r="I3900" s="985"/>
      <c r="J3900" s="985"/>
      <c r="K3900" s="985"/>
      <c r="L3900" s="985"/>
      <c r="M3900" s="985"/>
      <c r="N3900" s="985"/>
      <c r="P3900" s="985"/>
      <c r="Q3900" s="985"/>
      <c r="R3900" s="985"/>
      <c r="S3900" s="985"/>
      <c r="T3900" s="985"/>
      <c r="U3900" s="985"/>
      <c r="V3900" s="985"/>
      <c r="W3900" s="985"/>
    </row>
    <row r="3901" ht="22.5" customHeight="1">
      <c r="B3901" s="992"/>
      <c r="C3901" s="992"/>
      <c r="D3901" s="1004">
        <f>sumif('الواردات'!H:H,A3901,'الواردات'!L:L)</f>
        <v>0</v>
      </c>
      <c r="E3901" s="999"/>
      <c r="F3901" s="999"/>
      <c r="H3901" s="985"/>
      <c r="I3901" s="985"/>
      <c r="J3901" s="985"/>
      <c r="K3901" s="985"/>
      <c r="L3901" s="985"/>
      <c r="M3901" s="985"/>
      <c r="N3901" s="985"/>
      <c r="P3901" s="985"/>
      <c r="Q3901" s="985"/>
      <c r="R3901" s="985"/>
      <c r="S3901" s="985"/>
      <c r="T3901" s="985"/>
      <c r="U3901" s="985"/>
      <c r="V3901" s="985"/>
      <c r="W3901" s="985"/>
    </row>
    <row r="3902" ht="22.5" customHeight="1">
      <c r="B3902" s="992"/>
      <c r="C3902" s="992"/>
      <c r="D3902" s="1004">
        <f>sumif('الواردات'!H:H,A3902,'الواردات'!L:L)</f>
        <v>0</v>
      </c>
      <c r="E3902" s="999"/>
      <c r="F3902" s="999"/>
      <c r="H3902" s="985"/>
      <c r="I3902" s="985"/>
      <c r="J3902" s="985"/>
      <c r="K3902" s="985"/>
      <c r="L3902" s="985"/>
      <c r="M3902" s="985"/>
      <c r="N3902" s="985"/>
      <c r="P3902" s="985"/>
      <c r="Q3902" s="985"/>
      <c r="R3902" s="985"/>
      <c r="S3902" s="985"/>
      <c r="T3902" s="985"/>
      <c r="U3902" s="985"/>
      <c r="V3902" s="985"/>
      <c r="W3902" s="985"/>
    </row>
    <row r="3903" ht="22.5" customHeight="1">
      <c r="B3903" s="992"/>
      <c r="C3903" s="992"/>
      <c r="D3903" s="1004">
        <f>sumif('الواردات'!H:H,A3903,'الواردات'!L:L)</f>
        <v>0</v>
      </c>
      <c r="E3903" s="999"/>
      <c r="F3903" s="999"/>
      <c r="H3903" s="985"/>
      <c r="I3903" s="985"/>
      <c r="J3903" s="985"/>
      <c r="K3903" s="985"/>
      <c r="L3903" s="985"/>
      <c r="M3903" s="985"/>
      <c r="N3903" s="985"/>
      <c r="P3903" s="985"/>
      <c r="Q3903" s="985"/>
      <c r="R3903" s="985"/>
      <c r="S3903" s="985"/>
      <c r="T3903" s="985"/>
      <c r="U3903" s="985"/>
      <c r="V3903" s="985"/>
      <c r="W3903" s="985"/>
    </row>
    <row r="3904" ht="22.5" customHeight="1">
      <c r="B3904" s="992"/>
      <c r="C3904" s="992"/>
      <c r="D3904" s="1004">
        <f>sumif('الواردات'!H:H,A3904,'الواردات'!L:L)</f>
        <v>0</v>
      </c>
      <c r="E3904" s="999"/>
      <c r="F3904" s="999"/>
      <c r="H3904" s="985"/>
      <c r="I3904" s="985"/>
      <c r="J3904" s="985"/>
      <c r="K3904" s="985"/>
      <c r="L3904" s="985"/>
      <c r="M3904" s="985"/>
      <c r="N3904" s="985"/>
      <c r="P3904" s="985"/>
      <c r="Q3904" s="985"/>
      <c r="R3904" s="985"/>
      <c r="S3904" s="985"/>
      <c r="T3904" s="985"/>
      <c r="U3904" s="985"/>
      <c r="V3904" s="985"/>
      <c r="W3904" s="985"/>
    </row>
    <row r="3905" ht="22.5" customHeight="1">
      <c r="B3905" s="992"/>
      <c r="C3905" s="992"/>
      <c r="D3905" s="1004">
        <f>sumif('الواردات'!H:H,A3905,'الواردات'!L:L)</f>
        <v>0</v>
      </c>
      <c r="E3905" s="999"/>
      <c r="F3905" s="999"/>
      <c r="H3905" s="985"/>
      <c r="I3905" s="985"/>
      <c r="J3905" s="985"/>
      <c r="K3905" s="985"/>
      <c r="L3905" s="985"/>
      <c r="M3905" s="985"/>
      <c r="N3905" s="985"/>
      <c r="P3905" s="985"/>
      <c r="Q3905" s="985"/>
      <c r="R3905" s="985"/>
      <c r="S3905" s="985"/>
      <c r="T3905" s="985"/>
      <c r="U3905" s="985"/>
      <c r="V3905" s="985"/>
      <c r="W3905" s="985"/>
    </row>
    <row r="3906" ht="22.5" hidden="1" customHeight="1">
      <c r="B3906" s="992"/>
      <c r="C3906" s="992"/>
      <c r="D3906" s="1004">
        <f>sumif('الواردات'!H:H,A3906,'الواردات'!L:L)</f>
        <v>0</v>
      </c>
      <c r="E3906" s="999"/>
      <c r="F3906" s="999"/>
      <c r="H3906" s="985"/>
      <c r="I3906" s="985"/>
      <c r="J3906" s="985"/>
      <c r="K3906" s="985"/>
      <c r="L3906" s="985"/>
      <c r="M3906" s="985"/>
      <c r="N3906" s="985"/>
      <c r="P3906" s="985"/>
      <c r="Q3906" s="985"/>
      <c r="R3906" s="985"/>
      <c r="S3906" s="985"/>
      <c r="T3906" s="985"/>
      <c r="U3906" s="985"/>
      <c r="V3906" s="985"/>
      <c r="W3906" s="985"/>
    </row>
    <row r="3907" ht="22.5" hidden="1" customHeight="1">
      <c r="B3907" s="992"/>
      <c r="C3907" s="992"/>
      <c r="D3907" s="1004">
        <f>sumif('الواردات'!H:H,A3907,'الواردات'!L:L)</f>
        <v>0</v>
      </c>
      <c r="E3907" s="999"/>
      <c r="F3907" s="999"/>
      <c r="H3907" s="985"/>
      <c r="I3907" s="985"/>
      <c r="J3907" s="985"/>
      <c r="K3907" s="985"/>
      <c r="L3907" s="985"/>
      <c r="M3907" s="985"/>
      <c r="N3907" s="985"/>
      <c r="P3907" s="985"/>
      <c r="Q3907" s="985"/>
      <c r="R3907" s="985"/>
      <c r="S3907" s="985"/>
      <c r="T3907" s="985"/>
      <c r="U3907" s="985"/>
      <c r="V3907" s="985"/>
      <c r="W3907" s="985"/>
    </row>
    <row r="3908" ht="22.5" customHeight="1">
      <c r="B3908" s="992"/>
      <c r="C3908" s="992"/>
      <c r="D3908" s="1004">
        <f>sumif('الواردات'!H:H,A3908,'الواردات'!L:L)</f>
        <v>0</v>
      </c>
      <c r="E3908" s="999"/>
      <c r="F3908" s="999"/>
      <c r="H3908" s="985"/>
      <c r="I3908" s="985"/>
      <c r="J3908" s="985"/>
      <c r="K3908" s="985"/>
      <c r="L3908" s="985"/>
      <c r="M3908" s="985"/>
      <c r="N3908" s="985"/>
      <c r="P3908" s="985"/>
      <c r="Q3908" s="985"/>
      <c r="R3908" s="985"/>
      <c r="S3908" s="985"/>
      <c r="T3908" s="985"/>
      <c r="U3908" s="985"/>
      <c r="V3908" s="985"/>
      <c r="W3908" s="985"/>
    </row>
    <row r="3909" ht="22.5" customHeight="1">
      <c r="B3909" s="992"/>
      <c r="C3909" s="992"/>
      <c r="D3909" s="1004">
        <f>sumif('الواردات'!H:H,A3909,'الواردات'!L:L)</f>
        <v>0</v>
      </c>
      <c r="E3909" s="999"/>
      <c r="F3909" s="999"/>
      <c r="H3909" s="985"/>
      <c r="I3909" s="985"/>
      <c r="J3909" s="985"/>
      <c r="K3909" s="985"/>
      <c r="L3909" s="985"/>
      <c r="M3909" s="985"/>
      <c r="N3909" s="985"/>
      <c r="P3909" s="985"/>
      <c r="Q3909" s="985"/>
      <c r="R3909" s="985"/>
      <c r="S3909" s="985"/>
      <c r="T3909" s="985"/>
      <c r="U3909" s="985"/>
      <c r="V3909" s="985"/>
      <c r="W3909" s="985"/>
    </row>
    <row r="3910" ht="22.5" customHeight="1">
      <c r="B3910" s="992"/>
      <c r="C3910" s="992"/>
      <c r="D3910" s="1004">
        <f>sumif('الواردات'!H:H,A3910,'الواردات'!L:L)</f>
        <v>0</v>
      </c>
      <c r="E3910" s="999"/>
      <c r="F3910" s="999"/>
      <c r="H3910" s="985"/>
      <c r="I3910" s="985"/>
      <c r="J3910" s="985"/>
      <c r="K3910" s="985"/>
      <c r="L3910" s="985"/>
      <c r="M3910" s="985"/>
      <c r="N3910" s="985"/>
      <c r="P3910" s="985"/>
      <c r="Q3910" s="985"/>
      <c r="R3910" s="985"/>
      <c r="S3910" s="985"/>
      <c r="T3910" s="985"/>
      <c r="U3910" s="985"/>
      <c r="V3910" s="985"/>
      <c r="W3910" s="985"/>
    </row>
    <row r="3911" ht="22.5" customHeight="1">
      <c r="B3911" s="992"/>
      <c r="C3911" s="992"/>
      <c r="D3911" s="1004">
        <f>sumif('الواردات'!H:H,A3911,'الواردات'!L:L)</f>
        <v>0</v>
      </c>
      <c r="E3911" s="999"/>
      <c r="F3911" s="999"/>
      <c r="H3911" s="985"/>
      <c r="I3911" s="985"/>
      <c r="J3911" s="985"/>
      <c r="K3911" s="985"/>
      <c r="L3911" s="985"/>
      <c r="M3911" s="985"/>
      <c r="N3911" s="985"/>
      <c r="P3911" s="985"/>
      <c r="Q3911" s="985"/>
      <c r="R3911" s="985"/>
      <c r="S3911" s="985"/>
      <c r="T3911" s="985"/>
      <c r="U3911" s="985"/>
      <c r="V3911" s="985"/>
      <c r="W3911" s="985"/>
    </row>
    <row r="3912" ht="22.5" customHeight="1">
      <c r="B3912" s="992"/>
      <c r="C3912" s="992"/>
      <c r="D3912" s="1004">
        <f>sumif('الواردات'!H:H,A3912,'الواردات'!L:L)</f>
        <v>0</v>
      </c>
      <c r="E3912" s="999"/>
      <c r="F3912" s="999"/>
      <c r="H3912" s="985"/>
      <c r="I3912" s="985"/>
      <c r="J3912" s="985"/>
      <c r="K3912" s="985"/>
      <c r="L3912" s="985"/>
      <c r="M3912" s="985"/>
      <c r="N3912" s="985"/>
      <c r="P3912" s="985"/>
      <c r="Q3912" s="985"/>
      <c r="R3912" s="985"/>
      <c r="S3912" s="985"/>
      <c r="T3912" s="985"/>
      <c r="U3912" s="985"/>
      <c r="V3912" s="985"/>
      <c r="W3912" s="985"/>
    </row>
    <row r="3913" ht="22.5" customHeight="1">
      <c r="B3913" s="992"/>
      <c r="C3913" s="992"/>
      <c r="D3913" s="1004">
        <f>sumif('الواردات'!H:H,A3913,'الواردات'!L:L)</f>
        <v>0</v>
      </c>
      <c r="E3913" s="999"/>
      <c r="F3913" s="999"/>
      <c r="H3913" s="985"/>
      <c r="I3913" s="985"/>
      <c r="J3913" s="985"/>
      <c r="K3913" s="985"/>
      <c r="L3913" s="985"/>
      <c r="M3913" s="985"/>
      <c r="N3913" s="985"/>
      <c r="P3913" s="985"/>
      <c r="Q3913" s="985"/>
      <c r="R3913" s="985"/>
      <c r="S3913" s="985"/>
      <c r="T3913" s="985"/>
      <c r="U3913" s="985"/>
      <c r="V3913" s="985"/>
      <c r="W3913" s="985"/>
    </row>
    <row r="3914" ht="22.5" customHeight="1">
      <c r="B3914" s="992"/>
      <c r="C3914" s="992"/>
      <c r="D3914" s="1004">
        <f>sumif('الواردات'!H:H,A3914,'الواردات'!L:L)</f>
        <v>0</v>
      </c>
      <c r="E3914" s="999"/>
      <c r="F3914" s="999"/>
      <c r="H3914" s="985"/>
      <c r="I3914" s="985"/>
      <c r="J3914" s="985"/>
      <c r="K3914" s="985"/>
      <c r="L3914" s="985"/>
      <c r="M3914" s="985"/>
      <c r="N3914" s="985"/>
      <c r="P3914" s="985"/>
      <c r="Q3914" s="985"/>
      <c r="R3914" s="985"/>
      <c r="S3914" s="985"/>
      <c r="T3914" s="985"/>
      <c r="U3914" s="985"/>
      <c r="V3914" s="985"/>
      <c r="W3914" s="985"/>
    </row>
    <row r="3915" ht="22.5" hidden="1" customHeight="1">
      <c r="B3915" s="992"/>
      <c r="C3915" s="992"/>
      <c r="D3915" s="1004">
        <f>sumif('الواردات'!H:H,A3915,'الواردات'!L:L)</f>
        <v>0</v>
      </c>
      <c r="E3915" s="999"/>
      <c r="F3915" s="999"/>
      <c r="H3915" s="985"/>
      <c r="I3915" s="985"/>
      <c r="J3915" s="985"/>
      <c r="K3915" s="985"/>
      <c r="L3915" s="985"/>
      <c r="M3915" s="985"/>
      <c r="N3915" s="985"/>
      <c r="P3915" s="985"/>
      <c r="Q3915" s="985"/>
      <c r="R3915" s="985"/>
      <c r="S3915" s="985"/>
      <c r="T3915" s="985"/>
      <c r="U3915" s="985"/>
      <c r="V3915" s="985"/>
      <c r="W3915" s="985"/>
    </row>
    <row r="3916" ht="22.5" customHeight="1">
      <c r="B3916" s="992"/>
      <c r="C3916" s="992"/>
      <c r="D3916" s="1004">
        <f>sumif('الواردات'!H:H,A3916,'الواردات'!L:L)</f>
        <v>0</v>
      </c>
      <c r="E3916" s="999"/>
      <c r="F3916" s="999"/>
      <c r="H3916" s="985"/>
      <c r="I3916" s="985"/>
      <c r="J3916" s="985"/>
      <c r="K3916" s="985"/>
      <c r="L3916" s="985"/>
      <c r="M3916" s="985"/>
      <c r="N3916" s="985"/>
      <c r="P3916" s="985"/>
      <c r="Q3916" s="985"/>
      <c r="R3916" s="985"/>
      <c r="S3916" s="985"/>
      <c r="T3916" s="985"/>
      <c r="U3916" s="985"/>
      <c r="V3916" s="985"/>
      <c r="W3916" s="985"/>
    </row>
    <row r="3917" ht="22.5" customHeight="1">
      <c r="B3917" s="992"/>
      <c r="C3917" s="992"/>
      <c r="D3917" s="1004">
        <f>sumif('الواردات'!H:H,A3917,'الواردات'!L:L)</f>
        <v>0</v>
      </c>
      <c r="E3917" s="999"/>
      <c r="F3917" s="999"/>
      <c r="H3917" s="985"/>
      <c r="I3917" s="985"/>
      <c r="J3917" s="985"/>
      <c r="K3917" s="985"/>
      <c r="L3917" s="985"/>
      <c r="M3917" s="985"/>
      <c r="N3917" s="985"/>
      <c r="P3917" s="985"/>
      <c r="Q3917" s="985"/>
      <c r="R3917" s="985"/>
      <c r="S3917" s="985"/>
      <c r="T3917" s="985"/>
      <c r="U3917" s="985"/>
      <c r="V3917" s="985"/>
      <c r="W3917" s="985"/>
    </row>
    <row r="3918" ht="22.5" customHeight="1">
      <c r="B3918" s="992"/>
      <c r="C3918" s="992"/>
      <c r="D3918" s="1004">
        <f>sumif('الواردات'!H:H,A3918,'الواردات'!L:L)</f>
        <v>0</v>
      </c>
      <c r="E3918" s="999"/>
      <c r="F3918" s="999"/>
      <c r="H3918" s="985"/>
      <c r="I3918" s="985"/>
      <c r="J3918" s="985"/>
      <c r="K3918" s="985"/>
      <c r="L3918" s="985"/>
      <c r="M3918" s="985"/>
      <c r="N3918" s="985"/>
      <c r="P3918" s="985"/>
      <c r="Q3918" s="985"/>
      <c r="R3918" s="985"/>
      <c r="S3918" s="985"/>
      <c r="T3918" s="985"/>
      <c r="U3918" s="985"/>
      <c r="V3918" s="985"/>
      <c r="W3918" s="985"/>
    </row>
    <row r="3919" ht="22.5" customHeight="1">
      <c r="B3919" s="992"/>
      <c r="C3919" s="992"/>
      <c r="D3919" s="1004">
        <f>sumif('الواردات'!H:H,A3919,'الواردات'!L:L)</f>
        <v>0</v>
      </c>
      <c r="E3919" s="999"/>
      <c r="F3919" s="999"/>
      <c r="H3919" s="985"/>
      <c r="I3919" s="985"/>
      <c r="J3919" s="985"/>
      <c r="K3919" s="985"/>
      <c r="L3919" s="985"/>
      <c r="M3919" s="985"/>
      <c r="N3919" s="985"/>
      <c r="P3919" s="985"/>
      <c r="Q3919" s="985"/>
      <c r="R3919" s="985"/>
      <c r="S3919" s="985"/>
      <c r="T3919" s="985"/>
      <c r="U3919" s="985"/>
      <c r="V3919" s="985"/>
      <c r="W3919" s="985"/>
    </row>
    <row r="3920" ht="22.5" customHeight="1">
      <c r="B3920" s="992"/>
      <c r="C3920" s="992"/>
      <c r="D3920" s="1004">
        <f>sumif('الواردات'!H:H,A3920,'الواردات'!L:L)</f>
        <v>0</v>
      </c>
      <c r="E3920" s="999"/>
      <c r="F3920" s="999"/>
      <c r="H3920" s="985"/>
      <c r="I3920" s="985"/>
      <c r="J3920" s="985"/>
      <c r="K3920" s="985"/>
      <c r="L3920" s="985"/>
      <c r="M3920" s="985"/>
      <c r="N3920" s="985"/>
      <c r="P3920" s="985"/>
      <c r="Q3920" s="985"/>
      <c r="R3920" s="985"/>
      <c r="S3920" s="985"/>
      <c r="T3920" s="985"/>
      <c r="U3920" s="985"/>
      <c r="V3920" s="985"/>
      <c r="W3920" s="985"/>
    </row>
    <row r="3921" ht="22.5" customHeight="1">
      <c r="B3921" s="992"/>
      <c r="C3921" s="992"/>
      <c r="D3921" s="1004">
        <f>sumif('الواردات'!H:H,A3921,'الواردات'!L:L)</f>
        <v>0</v>
      </c>
      <c r="E3921" s="999"/>
      <c r="F3921" s="999"/>
      <c r="H3921" s="985"/>
      <c r="I3921" s="985"/>
      <c r="J3921" s="985"/>
      <c r="K3921" s="985"/>
      <c r="L3921" s="985"/>
      <c r="M3921" s="985"/>
      <c r="N3921" s="985"/>
      <c r="P3921" s="985"/>
      <c r="Q3921" s="985"/>
      <c r="R3921" s="985"/>
      <c r="S3921" s="985"/>
      <c r="T3921" s="985"/>
      <c r="U3921" s="985"/>
      <c r="V3921" s="985"/>
      <c r="W3921" s="985"/>
    </row>
    <row r="3922" ht="22.5" customHeight="1">
      <c r="B3922" s="992"/>
      <c r="C3922" s="992"/>
      <c r="D3922" s="1004">
        <f>sumif('الواردات'!H:H,A3922,'الواردات'!L:L)</f>
        <v>0</v>
      </c>
      <c r="E3922" s="999"/>
      <c r="F3922" s="999"/>
      <c r="H3922" s="985"/>
      <c r="I3922" s="985"/>
      <c r="J3922" s="985"/>
      <c r="K3922" s="985"/>
      <c r="L3922" s="985"/>
      <c r="M3922" s="985"/>
      <c r="N3922" s="985"/>
      <c r="P3922" s="985"/>
      <c r="Q3922" s="985"/>
      <c r="R3922" s="985"/>
      <c r="S3922" s="985"/>
      <c r="T3922" s="985"/>
      <c r="U3922" s="985"/>
      <c r="V3922" s="985"/>
      <c r="W3922" s="985"/>
    </row>
    <row r="3923" ht="22.5" customHeight="1">
      <c r="B3923" s="992"/>
      <c r="C3923" s="992"/>
      <c r="D3923" s="1004">
        <f>sumif('الواردات'!H:H,A3923,'الواردات'!L:L)</f>
        <v>0</v>
      </c>
      <c r="E3923" s="999"/>
      <c r="F3923" s="999"/>
      <c r="H3923" s="985"/>
      <c r="I3923" s="985"/>
      <c r="J3923" s="985"/>
      <c r="K3923" s="985"/>
      <c r="L3923" s="985"/>
      <c r="M3923" s="985"/>
      <c r="N3923" s="985"/>
      <c r="P3923" s="985"/>
      <c r="Q3923" s="985"/>
      <c r="R3923" s="985"/>
      <c r="S3923" s="985"/>
      <c r="T3923" s="985"/>
      <c r="U3923" s="985"/>
      <c r="V3923" s="985"/>
      <c r="W3923" s="985"/>
    </row>
    <row r="3924" ht="22.5" customHeight="1">
      <c r="B3924" s="992"/>
      <c r="C3924" s="992"/>
      <c r="D3924" s="1004">
        <f>sumif('الواردات'!H:H,A3924,'الواردات'!L:L)</f>
        <v>0</v>
      </c>
      <c r="E3924" s="999"/>
      <c r="F3924" s="999"/>
      <c r="H3924" s="985"/>
      <c r="I3924" s="985"/>
      <c r="J3924" s="985"/>
      <c r="K3924" s="985"/>
      <c r="L3924" s="985"/>
      <c r="M3924" s="985"/>
      <c r="N3924" s="985"/>
      <c r="P3924" s="985"/>
      <c r="Q3924" s="985"/>
      <c r="R3924" s="985"/>
      <c r="S3924" s="985"/>
      <c r="T3924" s="985"/>
      <c r="U3924" s="985"/>
      <c r="V3924" s="985"/>
      <c r="W3924" s="985"/>
    </row>
    <row r="3925" ht="22.5" customHeight="1">
      <c r="B3925" s="992"/>
      <c r="C3925" s="992"/>
      <c r="D3925" s="1004">
        <f>sumif('الواردات'!H:H,A3925,'الواردات'!L:L)</f>
        <v>0</v>
      </c>
      <c r="E3925" s="999"/>
      <c r="F3925" s="999"/>
      <c r="H3925" s="985"/>
      <c r="I3925" s="985"/>
      <c r="J3925" s="985"/>
      <c r="K3925" s="985"/>
      <c r="L3925" s="985"/>
      <c r="M3925" s="985"/>
      <c r="N3925" s="985"/>
      <c r="P3925" s="985"/>
      <c r="Q3925" s="985"/>
      <c r="R3925" s="985"/>
      <c r="S3925" s="985"/>
      <c r="T3925" s="985"/>
      <c r="U3925" s="985"/>
      <c r="V3925" s="985"/>
      <c r="W3925" s="985"/>
    </row>
    <row r="3926" ht="22.5" hidden="1" customHeight="1">
      <c r="B3926" s="992"/>
      <c r="C3926" s="992"/>
      <c r="D3926" s="1004">
        <f>sumif('الواردات'!H:H,A3926,'الواردات'!L:L)</f>
        <v>0</v>
      </c>
      <c r="E3926" s="999"/>
      <c r="F3926" s="999"/>
      <c r="H3926" s="985"/>
      <c r="I3926" s="985"/>
      <c r="J3926" s="985"/>
      <c r="K3926" s="985"/>
      <c r="L3926" s="985"/>
      <c r="M3926" s="985"/>
      <c r="N3926" s="985"/>
      <c r="P3926" s="985"/>
      <c r="Q3926" s="985"/>
      <c r="R3926" s="985"/>
      <c r="S3926" s="985"/>
      <c r="T3926" s="985"/>
      <c r="U3926" s="985"/>
      <c r="V3926" s="985"/>
      <c r="W3926" s="985"/>
    </row>
    <row r="3927" ht="22.5" customHeight="1">
      <c r="B3927" s="992"/>
      <c r="C3927" s="992"/>
      <c r="D3927" s="1004">
        <f>sumif('الواردات'!H:H,A3927,'الواردات'!L:L)</f>
        <v>0</v>
      </c>
      <c r="E3927" s="999"/>
      <c r="F3927" s="999"/>
      <c r="H3927" s="985"/>
      <c r="I3927" s="985"/>
      <c r="J3927" s="985"/>
      <c r="K3927" s="985"/>
      <c r="L3927" s="985"/>
      <c r="M3927" s="985"/>
      <c r="N3927" s="985"/>
      <c r="P3927" s="985"/>
      <c r="Q3927" s="985"/>
      <c r="R3927" s="985"/>
      <c r="S3927" s="985"/>
      <c r="T3927" s="985"/>
      <c r="U3927" s="985"/>
      <c r="V3927" s="985"/>
      <c r="W3927" s="985"/>
    </row>
    <row r="3928" ht="22.5" hidden="1" customHeight="1">
      <c r="B3928" s="992"/>
      <c r="C3928" s="992"/>
      <c r="D3928" s="1004">
        <f>sumif('الواردات'!H:H,A3928,'الواردات'!L:L)</f>
        <v>0</v>
      </c>
      <c r="E3928" s="999"/>
      <c r="F3928" s="999"/>
      <c r="H3928" s="985"/>
      <c r="I3928" s="985"/>
      <c r="J3928" s="985"/>
      <c r="K3928" s="985"/>
      <c r="L3928" s="985"/>
      <c r="M3928" s="985"/>
      <c r="N3928" s="985"/>
      <c r="P3928" s="985"/>
      <c r="Q3928" s="985"/>
      <c r="R3928" s="985"/>
      <c r="S3928" s="985"/>
      <c r="T3928" s="985"/>
      <c r="U3928" s="985"/>
      <c r="V3928" s="985"/>
      <c r="W3928" s="985"/>
    </row>
    <row r="3929" ht="22.5" customHeight="1">
      <c r="B3929" s="992"/>
      <c r="C3929" s="992"/>
      <c r="D3929" s="1004">
        <f>sumif('الواردات'!H:H,A3929,'الواردات'!L:L)</f>
        <v>0</v>
      </c>
      <c r="E3929" s="999"/>
      <c r="F3929" s="999"/>
      <c r="H3929" s="985"/>
      <c r="I3929" s="985"/>
      <c r="J3929" s="985"/>
      <c r="K3929" s="985"/>
      <c r="L3929" s="985"/>
      <c r="M3929" s="985"/>
      <c r="N3929" s="985"/>
      <c r="P3929" s="985"/>
      <c r="Q3929" s="985"/>
      <c r="R3929" s="985"/>
      <c r="S3929" s="985"/>
      <c r="T3929" s="985"/>
      <c r="U3929" s="985"/>
      <c r="V3929" s="985"/>
      <c r="W3929" s="985"/>
    </row>
    <row r="3930" ht="22.5" customHeight="1">
      <c r="B3930" s="992"/>
      <c r="C3930" s="992"/>
      <c r="D3930" s="1004">
        <f>sumif('الواردات'!H:H,A3930,'الواردات'!L:L)</f>
        <v>0</v>
      </c>
      <c r="E3930" s="999"/>
      <c r="F3930" s="999"/>
      <c r="H3930" s="985"/>
      <c r="I3930" s="985"/>
      <c r="J3930" s="985"/>
      <c r="K3930" s="985"/>
      <c r="L3930" s="985"/>
      <c r="M3930" s="985"/>
      <c r="N3930" s="985"/>
      <c r="P3930" s="985"/>
      <c r="Q3930" s="985"/>
      <c r="R3930" s="985"/>
      <c r="S3930" s="985"/>
      <c r="T3930" s="985"/>
      <c r="U3930" s="985"/>
      <c r="V3930" s="985"/>
      <c r="W3930" s="985"/>
    </row>
    <row r="3931" ht="22.5" customHeight="1">
      <c r="B3931" s="992"/>
      <c r="C3931" s="992"/>
      <c r="D3931" s="1004">
        <f>sumif('الواردات'!H:H,A3931,'الواردات'!L:L)</f>
        <v>0</v>
      </c>
      <c r="E3931" s="999"/>
      <c r="F3931" s="999"/>
      <c r="H3931" s="985"/>
      <c r="I3931" s="985"/>
      <c r="J3931" s="985"/>
      <c r="K3931" s="985"/>
      <c r="L3931" s="985"/>
      <c r="M3931" s="985"/>
      <c r="N3931" s="985"/>
      <c r="P3931" s="985"/>
      <c r="Q3931" s="985"/>
      <c r="R3931" s="985"/>
      <c r="S3931" s="985"/>
      <c r="T3931" s="985"/>
      <c r="U3931" s="985"/>
      <c r="V3931" s="985"/>
      <c r="W3931" s="985"/>
    </row>
    <row r="3932" ht="22.5" customHeight="1">
      <c r="B3932" s="992"/>
      <c r="C3932" s="992"/>
      <c r="D3932" s="1004">
        <f>sumif('الواردات'!H:H,A3932,'الواردات'!L:L)</f>
        <v>0</v>
      </c>
      <c r="E3932" s="999"/>
      <c r="F3932" s="999"/>
      <c r="H3932" s="985"/>
      <c r="I3932" s="985"/>
      <c r="J3932" s="985"/>
      <c r="K3932" s="985"/>
      <c r="L3932" s="985"/>
      <c r="M3932" s="985"/>
      <c r="N3932" s="985"/>
      <c r="P3932" s="985"/>
      <c r="Q3932" s="985"/>
      <c r="R3932" s="985"/>
      <c r="S3932" s="985"/>
      <c r="T3932" s="985"/>
      <c r="U3932" s="985"/>
      <c r="V3932" s="985"/>
      <c r="W3932" s="985"/>
    </row>
    <row r="3933" ht="22.5" hidden="1" customHeight="1">
      <c r="B3933" s="992"/>
      <c r="C3933" s="992"/>
      <c r="D3933" s="1004">
        <f>sumif('الواردات'!H:H,A3933,'الواردات'!L:L)</f>
        <v>0</v>
      </c>
      <c r="E3933" s="999"/>
      <c r="F3933" s="999"/>
      <c r="H3933" s="985"/>
      <c r="I3933" s="985"/>
      <c r="J3933" s="985"/>
      <c r="K3933" s="985"/>
      <c r="L3933" s="985"/>
      <c r="M3933" s="985"/>
      <c r="N3933" s="985"/>
      <c r="P3933" s="985"/>
      <c r="Q3933" s="985"/>
      <c r="R3933" s="985"/>
      <c r="S3933" s="985"/>
      <c r="T3933" s="985"/>
      <c r="U3933" s="985"/>
      <c r="V3933" s="985"/>
      <c r="W3933" s="985"/>
    </row>
    <row r="3934" ht="22.5" customHeight="1">
      <c r="B3934" s="992"/>
      <c r="C3934" s="992"/>
      <c r="D3934" s="1004">
        <f>sumif('الواردات'!H:H,A3934,'الواردات'!L:L)</f>
        <v>0</v>
      </c>
      <c r="E3934" s="999"/>
      <c r="F3934" s="999"/>
      <c r="H3934" s="985"/>
      <c r="I3934" s="985"/>
      <c r="J3934" s="985"/>
      <c r="K3934" s="985"/>
      <c r="L3934" s="985"/>
      <c r="M3934" s="985"/>
      <c r="N3934" s="985"/>
      <c r="P3934" s="985"/>
      <c r="Q3934" s="985"/>
      <c r="R3934" s="985"/>
      <c r="S3934" s="985"/>
      <c r="T3934" s="985"/>
      <c r="U3934" s="985"/>
      <c r="V3934" s="985"/>
      <c r="W3934" s="985"/>
    </row>
    <row r="3935" ht="22.5" customHeight="1">
      <c r="B3935" s="992"/>
      <c r="C3935" s="992"/>
      <c r="D3935" s="1004">
        <f>sumif('الواردات'!H:H,A3935,'الواردات'!L:L)</f>
        <v>0</v>
      </c>
      <c r="E3935" s="999"/>
      <c r="F3935" s="999"/>
      <c r="H3935" s="985"/>
      <c r="I3935" s="985"/>
      <c r="J3935" s="985"/>
      <c r="K3935" s="985"/>
      <c r="L3935" s="985"/>
      <c r="M3935" s="985"/>
      <c r="N3935" s="985"/>
      <c r="P3935" s="985"/>
      <c r="Q3935" s="985"/>
      <c r="R3935" s="985"/>
      <c r="S3935" s="985"/>
      <c r="T3935" s="985"/>
      <c r="U3935" s="985"/>
      <c r="V3935" s="985"/>
      <c r="W3935" s="985"/>
    </row>
    <row r="3936" ht="22.5" customHeight="1">
      <c r="B3936" s="992"/>
      <c r="C3936" s="992"/>
      <c r="D3936" s="1004">
        <f>sumif('الواردات'!H:H,A3936,'الواردات'!L:L)</f>
        <v>0</v>
      </c>
      <c r="E3936" s="999"/>
      <c r="F3936" s="999"/>
      <c r="H3936" s="985"/>
      <c r="I3936" s="985"/>
      <c r="J3936" s="985"/>
      <c r="K3936" s="985"/>
      <c r="L3936" s="985"/>
      <c r="M3936" s="985"/>
      <c r="N3936" s="985"/>
      <c r="P3936" s="985"/>
      <c r="Q3936" s="985"/>
      <c r="R3936" s="985"/>
      <c r="S3936" s="985"/>
      <c r="T3936" s="985"/>
      <c r="U3936" s="985"/>
      <c r="V3936" s="985"/>
      <c r="W3936" s="985"/>
    </row>
    <row r="3937" ht="22.5" customHeight="1">
      <c r="B3937" s="992"/>
      <c r="C3937" s="992"/>
      <c r="D3937" s="1004">
        <f>sumif('الواردات'!H:H,A3937,'الواردات'!L:L)</f>
        <v>0</v>
      </c>
      <c r="E3937" s="999"/>
      <c r="F3937" s="999"/>
      <c r="H3937" s="985"/>
      <c r="I3937" s="985"/>
      <c r="J3937" s="985"/>
      <c r="K3937" s="985"/>
      <c r="L3937" s="985"/>
      <c r="M3937" s="985"/>
      <c r="N3937" s="985"/>
      <c r="P3937" s="985"/>
      <c r="Q3937" s="985"/>
      <c r="R3937" s="985"/>
      <c r="S3937" s="985"/>
      <c r="T3937" s="985"/>
      <c r="U3937" s="985"/>
      <c r="V3937" s="985"/>
      <c r="W3937" s="985"/>
    </row>
    <row r="3938" ht="22.5" customHeight="1">
      <c r="B3938" s="992"/>
      <c r="C3938" s="992"/>
      <c r="D3938" s="1004">
        <f>sumif('الواردات'!H:H,A3938,'الواردات'!L:L)</f>
        <v>0</v>
      </c>
      <c r="E3938" s="999"/>
      <c r="F3938" s="999"/>
      <c r="H3938" s="985"/>
      <c r="I3938" s="985"/>
      <c r="J3938" s="985"/>
      <c r="K3938" s="985"/>
      <c r="L3938" s="985"/>
      <c r="M3938" s="985"/>
      <c r="N3938" s="985"/>
      <c r="P3938" s="985"/>
      <c r="Q3938" s="985"/>
      <c r="R3938" s="985"/>
      <c r="S3938" s="985"/>
      <c r="T3938" s="985"/>
      <c r="U3938" s="985"/>
      <c r="V3938" s="985"/>
      <c r="W3938" s="985"/>
    </row>
    <row r="3939" ht="22.5" customHeight="1">
      <c r="B3939" s="992"/>
      <c r="C3939" s="992"/>
      <c r="D3939" s="1004">
        <f>sumif('الواردات'!H:H,A3939,'الواردات'!L:L)</f>
        <v>0</v>
      </c>
      <c r="E3939" s="999"/>
      <c r="F3939" s="999"/>
      <c r="H3939" s="985"/>
      <c r="I3939" s="985"/>
      <c r="J3939" s="985"/>
      <c r="K3939" s="985"/>
      <c r="L3939" s="985"/>
      <c r="M3939" s="985"/>
      <c r="N3939" s="985"/>
      <c r="P3939" s="985"/>
      <c r="Q3939" s="985"/>
      <c r="R3939" s="985"/>
      <c r="S3939" s="985"/>
      <c r="T3939" s="985"/>
      <c r="U3939" s="985"/>
      <c r="V3939" s="985"/>
      <c r="W3939" s="985"/>
    </row>
    <row r="3940" ht="22.5" customHeight="1">
      <c r="B3940" s="992"/>
      <c r="C3940" s="992"/>
      <c r="D3940" s="1004">
        <f>sumif('الواردات'!H:H,A3940,'الواردات'!L:L)</f>
        <v>0</v>
      </c>
      <c r="E3940" s="999"/>
      <c r="F3940" s="999"/>
      <c r="H3940" s="985"/>
      <c r="I3940" s="985"/>
      <c r="J3940" s="985"/>
      <c r="K3940" s="985"/>
      <c r="L3940" s="985"/>
      <c r="M3940" s="985"/>
      <c r="N3940" s="985"/>
      <c r="P3940" s="985"/>
      <c r="Q3940" s="985"/>
      <c r="R3940" s="985"/>
      <c r="S3940" s="985"/>
      <c r="T3940" s="985"/>
      <c r="U3940" s="985"/>
      <c r="V3940" s="985"/>
      <c r="W3940" s="985"/>
    </row>
    <row r="3941" ht="22.5" customHeight="1">
      <c r="B3941" s="992"/>
      <c r="C3941" s="992"/>
      <c r="D3941" s="1004">
        <f>sumif('الواردات'!H:H,A3941,'الواردات'!L:L)</f>
        <v>0</v>
      </c>
      <c r="E3941" s="999"/>
      <c r="F3941" s="999"/>
      <c r="H3941" s="985"/>
      <c r="I3941" s="985"/>
      <c r="J3941" s="985"/>
      <c r="K3941" s="985"/>
      <c r="L3941" s="985"/>
      <c r="M3941" s="985"/>
      <c r="N3941" s="985"/>
      <c r="P3941" s="985"/>
      <c r="Q3941" s="985"/>
      <c r="R3941" s="985"/>
      <c r="S3941" s="985"/>
      <c r="T3941" s="985"/>
      <c r="U3941" s="985"/>
      <c r="V3941" s="985"/>
      <c r="W3941" s="985"/>
    </row>
    <row r="3942" ht="22.5" customHeight="1">
      <c r="B3942" s="992"/>
      <c r="C3942" s="992"/>
      <c r="D3942" s="1004">
        <f>sumif('الواردات'!H:H,A3942,'الواردات'!L:L)</f>
        <v>0</v>
      </c>
      <c r="E3942" s="999"/>
      <c r="F3942" s="999"/>
      <c r="H3942" s="985"/>
      <c r="I3942" s="985"/>
      <c r="J3942" s="985"/>
      <c r="K3942" s="985"/>
      <c r="L3942" s="985"/>
      <c r="M3942" s="985"/>
      <c r="N3942" s="985"/>
      <c r="P3942" s="985"/>
      <c r="Q3942" s="985"/>
      <c r="R3942" s="985"/>
      <c r="S3942" s="985"/>
      <c r="T3942" s="985"/>
      <c r="U3942" s="985"/>
      <c r="V3942" s="985"/>
      <c r="W3942" s="985"/>
    </row>
    <row r="3943" ht="22.5" customHeight="1">
      <c r="B3943" s="992"/>
      <c r="C3943" s="992"/>
      <c r="D3943" s="1004">
        <f>sumif('الواردات'!H:H,A3943,'الواردات'!L:L)</f>
        <v>0</v>
      </c>
      <c r="E3943" s="999"/>
      <c r="F3943" s="999"/>
      <c r="H3943" s="985"/>
      <c r="I3943" s="985"/>
      <c r="J3943" s="985"/>
      <c r="K3943" s="985"/>
      <c r="L3943" s="985"/>
      <c r="M3943" s="985"/>
      <c r="N3943" s="985"/>
      <c r="P3943" s="985"/>
      <c r="Q3943" s="985"/>
      <c r="R3943" s="985"/>
      <c r="S3943" s="985"/>
      <c r="T3943" s="985"/>
      <c r="U3943" s="985"/>
      <c r="V3943" s="985"/>
      <c r="W3943" s="985"/>
    </row>
    <row r="3944" ht="22.5" customHeight="1">
      <c r="B3944" s="992"/>
      <c r="C3944" s="992"/>
      <c r="D3944" s="1004">
        <f>sumif('الواردات'!H:H,A3944,'الواردات'!L:L)</f>
        <v>0</v>
      </c>
      <c r="E3944" s="999"/>
      <c r="F3944" s="999"/>
      <c r="H3944" s="985"/>
      <c r="I3944" s="985"/>
      <c r="J3944" s="985"/>
      <c r="K3944" s="985"/>
      <c r="L3944" s="985"/>
      <c r="M3944" s="985"/>
      <c r="N3944" s="985"/>
      <c r="P3944" s="985"/>
      <c r="Q3944" s="985"/>
      <c r="R3944" s="985"/>
      <c r="S3944" s="985"/>
      <c r="T3944" s="985"/>
      <c r="U3944" s="985"/>
      <c r="V3944" s="985"/>
      <c r="W3944" s="985"/>
    </row>
    <row r="3945" ht="22.5" customHeight="1">
      <c r="B3945" s="992"/>
      <c r="C3945" s="992"/>
      <c r="D3945" s="1004">
        <f>sumif('الواردات'!H:H,A3945,'الواردات'!L:L)</f>
        <v>0</v>
      </c>
      <c r="E3945" s="999"/>
      <c r="F3945" s="999"/>
      <c r="H3945" s="985"/>
      <c r="I3945" s="985"/>
      <c r="J3945" s="985"/>
      <c r="K3945" s="985"/>
      <c r="L3945" s="985"/>
      <c r="M3945" s="985"/>
      <c r="N3945" s="985"/>
      <c r="P3945" s="985"/>
      <c r="Q3945" s="985"/>
      <c r="R3945" s="985"/>
      <c r="S3945" s="985"/>
      <c r="T3945" s="985"/>
      <c r="U3945" s="985"/>
      <c r="V3945" s="985"/>
      <c r="W3945" s="985"/>
    </row>
    <row r="3946" ht="22.5" customHeight="1">
      <c r="B3946" s="992"/>
      <c r="C3946" s="992"/>
      <c r="D3946" s="1004">
        <f>sumif('الواردات'!H:H,A3946,'الواردات'!L:L)</f>
        <v>0</v>
      </c>
      <c r="E3946" s="999"/>
      <c r="F3946" s="999"/>
      <c r="H3946" s="985"/>
      <c r="I3946" s="985"/>
      <c r="J3946" s="985"/>
      <c r="K3946" s="985"/>
      <c r="L3946" s="985"/>
      <c r="M3946" s="985"/>
      <c r="N3946" s="985"/>
      <c r="P3946" s="985"/>
      <c r="Q3946" s="985"/>
      <c r="R3946" s="985"/>
      <c r="S3946" s="985"/>
      <c r="T3946" s="985"/>
      <c r="U3946" s="985"/>
      <c r="V3946" s="985"/>
      <c r="W3946" s="985"/>
    </row>
    <row r="3947" ht="22.5" customHeight="1">
      <c r="B3947" s="992"/>
      <c r="C3947" s="992"/>
      <c r="D3947" s="1004">
        <f>sumif('الواردات'!H:H,A3947,'الواردات'!L:L)</f>
        <v>0</v>
      </c>
      <c r="E3947" s="999"/>
      <c r="F3947" s="999"/>
      <c r="H3947" s="985"/>
      <c r="I3947" s="985"/>
      <c r="J3947" s="985"/>
      <c r="K3947" s="985"/>
      <c r="L3947" s="985"/>
      <c r="M3947" s="985"/>
      <c r="N3947" s="985"/>
      <c r="P3947" s="985"/>
      <c r="Q3947" s="985"/>
      <c r="R3947" s="985"/>
      <c r="S3947" s="985"/>
      <c r="T3947" s="985"/>
      <c r="U3947" s="985"/>
      <c r="V3947" s="985"/>
      <c r="W3947" s="985"/>
    </row>
    <row r="3948" ht="22.5" hidden="1" customHeight="1">
      <c r="B3948" s="992"/>
      <c r="C3948" s="992"/>
      <c r="D3948" s="1004">
        <f>sumif('الواردات'!H:H,A3948,'الواردات'!L:L)</f>
        <v>0</v>
      </c>
      <c r="E3948" s="999"/>
      <c r="F3948" s="999"/>
      <c r="H3948" s="985"/>
      <c r="I3948" s="985"/>
      <c r="J3948" s="985"/>
      <c r="K3948" s="985"/>
      <c r="L3948" s="985"/>
      <c r="M3948" s="985"/>
      <c r="N3948" s="985"/>
      <c r="P3948" s="985"/>
      <c r="Q3948" s="985"/>
      <c r="R3948" s="985"/>
      <c r="S3948" s="985"/>
      <c r="T3948" s="985"/>
      <c r="U3948" s="985"/>
      <c r="V3948" s="985"/>
      <c r="W3948" s="985"/>
    </row>
    <row r="3949" ht="22.5" hidden="1" customHeight="1">
      <c r="B3949" s="992"/>
      <c r="C3949" s="992"/>
      <c r="D3949" s="1004">
        <f>sumif('الواردات'!H:H,A3949,'الواردات'!L:L)</f>
        <v>0</v>
      </c>
      <c r="E3949" s="999"/>
      <c r="F3949" s="999"/>
      <c r="H3949" s="985"/>
      <c r="I3949" s="985"/>
      <c r="J3949" s="985"/>
      <c r="K3949" s="985"/>
      <c r="L3949" s="985"/>
      <c r="M3949" s="985"/>
      <c r="N3949" s="985"/>
      <c r="P3949" s="985"/>
      <c r="Q3949" s="985"/>
      <c r="R3949" s="985"/>
      <c r="S3949" s="985"/>
      <c r="T3949" s="985"/>
      <c r="U3949" s="985"/>
      <c r="V3949" s="985"/>
      <c r="W3949" s="985"/>
    </row>
    <row r="3950" ht="22.5" hidden="1" customHeight="1">
      <c r="B3950" s="992"/>
      <c r="C3950" s="992"/>
      <c r="D3950" s="1004">
        <f>sumif('الواردات'!H:H,A3950,'الواردات'!L:L)</f>
        <v>0</v>
      </c>
      <c r="E3950" s="999"/>
      <c r="F3950" s="999"/>
      <c r="H3950" s="985"/>
      <c r="I3950" s="985"/>
      <c r="J3950" s="985"/>
      <c r="K3950" s="985"/>
      <c r="L3950" s="985"/>
      <c r="M3950" s="985"/>
      <c r="N3950" s="985"/>
      <c r="P3950" s="985"/>
      <c r="Q3950" s="985"/>
      <c r="R3950" s="985"/>
      <c r="S3950" s="985"/>
      <c r="T3950" s="985"/>
      <c r="U3950" s="985"/>
      <c r="V3950" s="985"/>
      <c r="W3950" s="985"/>
    </row>
    <row r="3951" ht="22.5" customHeight="1">
      <c r="B3951" s="992"/>
      <c r="C3951" s="992"/>
      <c r="D3951" s="1004">
        <f>sumif('الواردات'!H:H,A3951,'الواردات'!L:L)</f>
        <v>0</v>
      </c>
      <c r="E3951" s="999"/>
      <c r="F3951" s="999"/>
      <c r="H3951" s="985"/>
      <c r="I3951" s="985"/>
      <c r="J3951" s="985"/>
      <c r="K3951" s="985"/>
      <c r="L3951" s="985"/>
      <c r="M3951" s="985"/>
      <c r="N3951" s="985"/>
      <c r="P3951" s="985"/>
      <c r="Q3951" s="985"/>
      <c r="R3951" s="985"/>
      <c r="S3951" s="985"/>
      <c r="T3951" s="985"/>
      <c r="U3951" s="985"/>
      <c r="V3951" s="985"/>
      <c r="W3951" s="985"/>
    </row>
    <row r="3952" ht="22.5" customHeight="1">
      <c r="B3952" s="992"/>
      <c r="C3952" s="992"/>
      <c r="D3952" s="1004">
        <f>sumif('الواردات'!H:H,A3952,'الواردات'!L:L)</f>
        <v>0</v>
      </c>
      <c r="E3952" s="999"/>
      <c r="F3952" s="999"/>
      <c r="H3952" s="985"/>
      <c r="I3952" s="985"/>
      <c r="J3952" s="985"/>
      <c r="K3952" s="985"/>
      <c r="L3952" s="985"/>
      <c r="M3952" s="985"/>
      <c r="N3952" s="985"/>
      <c r="P3952" s="985"/>
      <c r="Q3952" s="985"/>
      <c r="R3952" s="985"/>
      <c r="S3952" s="985"/>
      <c r="T3952" s="985"/>
      <c r="U3952" s="985"/>
      <c r="V3952" s="985"/>
      <c r="W3952" s="985"/>
    </row>
    <row r="3953" ht="22.5" customHeight="1">
      <c r="B3953" s="992"/>
      <c r="C3953" s="992"/>
      <c r="D3953" s="1004">
        <f>sumif('الواردات'!H:H,A3953,'الواردات'!L:L)</f>
        <v>0</v>
      </c>
      <c r="E3953" s="999"/>
      <c r="F3953" s="999"/>
      <c r="H3953" s="985"/>
      <c r="I3953" s="985"/>
      <c r="J3953" s="985"/>
      <c r="K3953" s="985"/>
      <c r="L3953" s="985"/>
      <c r="M3953" s="985"/>
      <c r="N3953" s="985"/>
      <c r="P3953" s="985"/>
      <c r="Q3953" s="985"/>
      <c r="R3953" s="985"/>
      <c r="S3953" s="985"/>
      <c r="T3953" s="985"/>
      <c r="U3953" s="985"/>
      <c r="V3953" s="985"/>
      <c r="W3953" s="985"/>
    </row>
    <row r="3954" ht="22.5" customHeight="1">
      <c r="B3954" s="992"/>
      <c r="C3954" s="992"/>
      <c r="D3954" s="1004">
        <f>sumif('الواردات'!H:H,A3954,'الواردات'!L:L)</f>
        <v>0</v>
      </c>
      <c r="E3954" s="999"/>
      <c r="F3954" s="999"/>
      <c r="H3954" s="985"/>
      <c r="I3954" s="985"/>
      <c r="J3954" s="985"/>
      <c r="K3954" s="985"/>
      <c r="L3954" s="985"/>
      <c r="M3954" s="985"/>
      <c r="N3954" s="985"/>
      <c r="P3954" s="985"/>
      <c r="Q3954" s="985"/>
      <c r="R3954" s="985"/>
      <c r="S3954" s="985"/>
      <c r="T3954" s="985"/>
      <c r="U3954" s="985"/>
      <c r="V3954" s="985"/>
      <c r="W3954" s="985"/>
    </row>
    <row r="3955" ht="22.5" hidden="1" customHeight="1">
      <c r="B3955" s="992"/>
      <c r="C3955" s="992"/>
      <c r="D3955" s="1004">
        <f>sumif('الواردات'!H:H,A3955,'الواردات'!L:L)</f>
        <v>0</v>
      </c>
      <c r="E3955" s="999"/>
      <c r="F3955" s="999"/>
      <c r="H3955" s="985"/>
      <c r="I3955" s="985"/>
      <c r="J3955" s="985"/>
      <c r="K3955" s="985"/>
      <c r="L3955" s="985"/>
      <c r="M3955" s="985"/>
      <c r="N3955" s="985"/>
      <c r="P3955" s="985"/>
      <c r="Q3955" s="985"/>
      <c r="R3955" s="985"/>
      <c r="S3955" s="985"/>
      <c r="T3955" s="985"/>
      <c r="U3955" s="985"/>
      <c r="V3955" s="985"/>
      <c r="W3955" s="985"/>
    </row>
    <row r="3956" ht="22.5" customHeight="1">
      <c r="B3956" s="992"/>
      <c r="C3956" s="992"/>
      <c r="D3956" s="1004">
        <f>sumif('الواردات'!H:H,A3956,'الواردات'!L:L)</f>
        <v>0</v>
      </c>
      <c r="E3956" s="999"/>
      <c r="F3956" s="999"/>
      <c r="H3956" s="985"/>
      <c r="I3956" s="985"/>
      <c r="J3956" s="985"/>
      <c r="K3956" s="985"/>
      <c r="L3956" s="985"/>
      <c r="M3956" s="985"/>
      <c r="N3956" s="985"/>
      <c r="P3956" s="985"/>
      <c r="Q3956" s="985"/>
      <c r="R3956" s="985"/>
      <c r="S3956" s="985"/>
      <c r="T3956" s="985"/>
      <c r="U3956" s="985"/>
      <c r="V3956" s="985"/>
      <c r="W3956" s="985"/>
    </row>
    <row r="3957" ht="22.5" customHeight="1">
      <c r="B3957" s="992"/>
      <c r="C3957" s="992"/>
      <c r="D3957" s="1004">
        <f>sumif('الواردات'!H:H,A3957,'الواردات'!L:L)</f>
        <v>0</v>
      </c>
      <c r="E3957" s="999"/>
      <c r="F3957" s="999"/>
      <c r="H3957" s="985"/>
      <c r="I3957" s="985"/>
      <c r="J3957" s="985"/>
      <c r="K3957" s="985"/>
      <c r="L3957" s="985"/>
      <c r="M3957" s="985"/>
      <c r="N3957" s="985"/>
      <c r="P3957" s="985"/>
      <c r="Q3957" s="985"/>
      <c r="R3957" s="985"/>
      <c r="S3957" s="985"/>
      <c r="T3957" s="985"/>
      <c r="U3957" s="985"/>
      <c r="V3957" s="985"/>
      <c r="W3957" s="985"/>
    </row>
    <row r="3958" ht="22.5" customHeight="1">
      <c r="B3958" s="992"/>
      <c r="C3958" s="992"/>
      <c r="D3958" s="1004">
        <f>sumif('الواردات'!H:H,A3958,'الواردات'!L:L)</f>
        <v>0</v>
      </c>
      <c r="E3958" s="999"/>
      <c r="F3958" s="999"/>
      <c r="H3958" s="985"/>
      <c r="I3958" s="985"/>
      <c r="J3958" s="985"/>
      <c r="K3958" s="985"/>
      <c r="L3958" s="985"/>
      <c r="M3958" s="985"/>
      <c r="N3958" s="985"/>
      <c r="P3958" s="985"/>
      <c r="Q3958" s="985"/>
      <c r="R3958" s="985"/>
      <c r="S3958" s="985"/>
      <c r="T3958" s="985"/>
      <c r="U3958" s="985"/>
      <c r="V3958" s="985"/>
      <c r="W3958" s="985"/>
    </row>
    <row r="3959" ht="22.5" customHeight="1">
      <c r="B3959" s="992"/>
      <c r="C3959" s="992"/>
      <c r="D3959" s="1004">
        <f>sumif('الواردات'!H:H,A3959,'الواردات'!L:L)</f>
        <v>0</v>
      </c>
      <c r="E3959" s="999"/>
      <c r="F3959" s="999"/>
      <c r="H3959" s="985"/>
      <c r="I3959" s="985"/>
      <c r="J3959" s="985"/>
      <c r="K3959" s="985"/>
      <c r="L3959" s="985"/>
      <c r="M3959" s="985"/>
      <c r="N3959" s="985"/>
      <c r="P3959" s="985"/>
      <c r="Q3959" s="985"/>
      <c r="R3959" s="985"/>
      <c r="S3959" s="985"/>
      <c r="T3959" s="985"/>
      <c r="U3959" s="985"/>
      <c r="V3959" s="985"/>
      <c r="W3959" s="985"/>
    </row>
    <row r="3960" ht="22.5" hidden="1" customHeight="1">
      <c r="B3960" s="992"/>
      <c r="C3960" s="992"/>
      <c r="D3960" s="1004">
        <f>sumif('الواردات'!H:H,A3960,'الواردات'!L:L)</f>
        <v>0</v>
      </c>
      <c r="E3960" s="999"/>
      <c r="F3960" s="999"/>
      <c r="H3960" s="985"/>
      <c r="I3960" s="985"/>
      <c r="J3960" s="985"/>
      <c r="K3960" s="985"/>
      <c r="L3960" s="985"/>
      <c r="M3960" s="985"/>
      <c r="N3960" s="985"/>
      <c r="P3960" s="985"/>
      <c r="Q3960" s="985"/>
      <c r="R3960" s="985"/>
      <c r="S3960" s="985"/>
      <c r="T3960" s="985"/>
      <c r="U3960" s="985"/>
      <c r="V3960" s="985"/>
      <c r="W3960" s="985"/>
    </row>
    <row r="3961" ht="22.5" customHeight="1">
      <c r="B3961" s="992"/>
      <c r="C3961" s="992"/>
      <c r="D3961" s="1004">
        <f>sumif('الواردات'!H:H,A3961,'الواردات'!L:L)</f>
        <v>0</v>
      </c>
      <c r="E3961" s="999"/>
      <c r="F3961" s="999"/>
      <c r="H3961" s="985"/>
      <c r="I3961" s="985"/>
      <c r="J3961" s="985"/>
      <c r="K3961" s="985"/>
      <c r="L3961" s="985"/>
      <c r="M3961" s="985"/>
      <c r="N3961" s="985"/>
      <c r="P3961" s="985"/>
      <c r="Q3961" s="985"/>
      <c r="R3961" s="985"/>
      <c r="S3961" s="985"/>
      <c r="T3961" s="985"/>
      <c r="U3961" s="985"/>
      <c r="V3961" s="985"/>
      <c r="W3961" s="985"/>
    </row>
    <row r="3962" ht="22.5" customHeight="1">
      <c r="B3962" s="992"/>
      <c r="C3962" s="992"/>
      <c r="D3962" s="1004">
        <f>sumif('الواردات'!H:H,A3962,'الواردات'!L:L)</f>
        <v>0</v>
      </c>
      <c r="E3962" s="999"/>
      <c r="F3962" s="999"/>
      <c r="H3962" s="985"/>
      <c r="I3962" s="985"/>
      <c r="J3962" s="985"/>
      <c r="K3962" s="985"/>
      <c r="L3962" s="985"/>
      <c r="M3962" s="985"/>
      <c r="N3962" s="985"/>
      <c r="P3962" s="985"/>
      <c r="Q3962" s="985"/>
      <c r="R3962" s="985"/>
      <c r="S3962" s="985"/>
      <c r="T3962" s="985"/>
      <c r="U3962" s="985"/>
      <c r="V3962" s="985"/>
      <c r="W3962" s="985"/>
    </row>
    <row r="3963" ht="22.5" customHeight="1">
      <c r="B3963" s="992"/>
      <c r="C3963" s="992"/>
      <c r="D3963" s="1004">
        <f>sumif('الواردات'!H:H,A3963,'الواردات'!L:L)</f>
        <v>0</v>
      </c>
      <c r="E3963" s="999"/>
      <c r="F3963" s="999"/>
      <c r="H3963" s="985"/>
      <c r="I3963" s="985"/>
      <c r="J3963" s="985"/>
      <c r="K3963" s="985"/>
      <c r="L3963" s="985"/>
      <c r="M3963" s="985"/>
      <c r="N3963" s="985"/>
      <c r="P3963" s="985"/>
      <c r="Q3963" s="985"/>
      <c r="R3963" s="985"/>
      <c r="S3963" s="985"/>
      <c r="T3963" s="985"/>
      <c r="U3963" s="985"/>
      <c r="V3963" s="985"/>
      <c r="W3963" s="985"/>
    </row>
    <row r="3964" ht="22.5" customHeight="1">
      <c r="B3964" s="992"/>
      <c r="C3964" s="992"/>
      <c r="D3964" s="1004">
        <f>sumif('الواردات'!H:H,A3964,'الواردات'!L:L)</f>
        <v>0</v>
      </c>
      <c r="E3964" s="999"/>
      <c r="F3964" s="999"/>
      <c r="H3964" s="985"/>
      <c r="I3964" s="985"/>
      <c r="J3964" s="985"/>
      <c r="K3964" s="985"/>
      <c r="L3964" s="985"/>
      <c r="M3964" s="985"/>
      <c r="N3964" s="985"/>
      <c r="P3964" s="985"/>
      <c r="Q3964" s="985"/>
      <c r="R3964" s="985"/>
      <c r="S3964" s="985"/>
      <c r="T3964" s="985"/>
      <c r="U3964" s="985"/>
      <c r="V3964" s="985"/>
      <c r="W3964" s="985"/>
    </row>
    <row r="3965" ht="22.5" hidden="1" customHeight="1">
      <c r="B3965" s="992"/>
      <c r="C3965" s="992"/>
      <c r="D3965" s="1004">
        <f>sumif('الواردات'!H:H,A3965,'الواردات'!L:L)</f>
        <v>0</v>
      </c>
      <c r="E3965" s="999"/>
      <c r="F3965" s="999"/>
      <c r="H3965" s="985"/>
      <c r="I3965" s="985"/>
      <c r="J3965" s="985"/>
      <c r="K3965" s="985"/>
      <c r="L3965" s="985"/>
      <c r="M3965" s="985"/>
      <c r="N3965" s="985"/>
      <c r="P3965" s="985"/>
      <c r="Q3965" s="985"/>
      <c r="R3965" s="985"/>
      <c r="S3965" s="985"/>
      <c r="T3965" s="985"/>
      <c r="U3965" s="985"/>
      <c r="V3965" s="985"/>
      <c r="W3965" s="985"/>
    </row>
    <row r="3966" ht="22.5" customHeight="1">
      <c r="B3966" s="992"/>
      <c r="C3966" s="992"/>
      <c r="D3966" s="1004">
        <f>sumif('الواردات'!H:H,A3966,'الواردات'!L:L)</f>
        <v>0</v>
      </c>
      <c r="E3966" s="999"/>
      <c r="F3966" s="999"/>
      <c r="H3966" s="985"/>
      <c r="I3966" s="985"/>
      <c r="J3966" s="985"/>
      <c r="K3966" s="985"/>
      <c r="L3966" s="985"/>
      <c r="M3966" s="985"/>
      <c r="N3966" s="985"/>
      <c r="P3966" s="985"/>
      <c r="Q3966" s="985"/>
      <c r="R3966" s="985"/>
      <c r="S3966" s="985"/>
      <c r="T3966" s="985"/>
      <c r="U3966" s="985"/>
      <c r="V3966" s="985"/>
      <c r="W3966" s="985"/>
    </row>
    <row r="3967" ht="22.5" customHeight="1">
      <c r="B3967" s="992"/>
      <c r="C3967" s="992"/>
      <c r="D3967" s="1004">
        <f>sumif('الواردات'!H:H,A3967,'الواردات'!L:L)</f>
        <v>0</v>
      </c>
      <c r="E3967" s="999"/>
      <c r="F3967" s="999"/>
      <c r="H3967" s="985"/>
      <c r="I3967" s="985"/>
      <c r="J3967" s="985"/>
      <c r="K3967" s="985"/>
      <c r="L3967" s="985"/>
      <c r="M3967" s="985"/>
      <c r="N3967" s="985"/>
      <c r="P3967" s="985"/>
      <c r="Q3967" s="985"/>
      <c r="R3967" s="985"/>
      <c r="S3967" s="985"/>
      <c r="T3967" s="985"/>
      <c r="U3967" s="985"/>
      <c r="V3967" s="985"/>
      <c r="W3967" s="985"/>
    </row>
    <row r="3968" ht="22.5" hidden="1" customHeight="1">
      <c r="B3968" s="992"/>
      <c r="C3968" s="992"/>
      <c r="D3968" s="1004">
        <f>sumif('الواردات'!H:H,A3968,'الواردات'!L:L)</f>
        <v>0</v>
      </c>
      <c r="E3968" s="999"/>
      <c r="F3968" s="999"/>
      <c r="H3968" s="985"/>
      <c r="I3968" s="985"/>
      <c r="J3968" s="985"/>
      <c r="K3968" s="985"/>
      <c r="L3968" s="985"/>
      <c r="M3968" s="985"/>
      <c r="N3968" s="985"/>
      <c r="P3968" s="985"/>
      <c r="Q3968" s="985"/>
      <c r="R3968" s="985"/>
      <c r="S3968" s="985"/>
      <c r="T3968" s="985"/>
      <c r="U3968" s="985"/>
      <c r="V3968" s="985"/>
      <c r="W3968" s="985"/>
    </row>
    <row r="3969" ht="22.5" customHeight="1">
      <c r="B3969" s="992"/>
      <c r="C3969" s="992"/>
      <c r="D3969" s="1004">
        <f>sumif('الواردات'!H:H,A3969,'الواردات'!L:L)</f>
        <v>0</v>
      </c>
      <c r="E3969" s="999"/>
      <c r="F3969" s="999"/>
      <c r="H3969" s="985"/>
      <c r="I3969" s="985"/>
      <c r="J3969" s="985"/>
      <c r="K3969" s="985"/>
      <c r="L3969" s="985"/>
      <c r="M3969" s="985"/>
      <c r="N3969" s="985"/>
      <c r="P3969" s="985"/>
      <c r="Q3969" s="985"/>
      <c r="R3969" s="985"/>
      <c r="S3969" s="985"/>
      <c r="T3969" s="985"/>
      <c r="U3969" s="985"/>
      <c r="V3969" s="985"/>
      <c r="W3969" s="985"/>
    </row>
    <row r="3970" ht="22.5" customHeight="1">
      <c r="B3970" s="992"/>
      <c r="C3970" s="992"/>
      <c r="D3970" s="1004">
        <f>sumif('الواردات'!H:H,A3970,'الواردات'!L:L)</f>
        <v>0</v>
      </c>
      <c r="E3970" s="999"/>
      <c r="F3970" s="999"/>
      <c r="H3970" s="985"/>
      <c r="I3970" s="985"/>
      <c r="J3970" s="985"/>
      <c r="K3970" s="985"/>
      <c r="L3970" s="985"/>
      <c r="M3970" s="985"/>
      <c r="N3970" s="985"/>
      <c r="P3970" s="985"/>
      <c r="Q3970" s="985"/>
      <c r="R3970" s="985"/>
      <c r="S3970" s="985"/>
      <c r="T3970" s="985"/>
      <c r="U3970" s="985"/>
      <c r="V3970" s="985"/>
      <c r="W3970" s="985"/>
    </row>
    <row r="3971" ht="22.5" customHeight="1">
      <c r="B3971" s="992"/>
      <c r="C3971" s="992"/>
      <c r="D3971" s="1004">
        <f>sumif('الواردات'!H:H,A3971,'الواردات'!L:L)</f>
        <v>0</v>
      </c>
      <c r="E3971" s="999"/>
      <c r="F3971" s="999"/>
      <c r="H3971" s="985"/>
      <c r="I3971" s="985"/>
      <c r="J3971" s="985"/>
      <c r="K3971" s="985"/>
      <c r="L3971" s="985"/>
      <c r="M3971" s="985"/>
      <c r="N3971" s="985"/>
      <c r="P3971" s="985"/>
      <c r="Q3971" s="985"/>
      <c r="R3971" s="985"/>
      <c r="S3971" s="985"/>
      <c r="T3971" s="985"/>
      <c r="U3971" s="985"/>
      <c r="V3971" s="985"/>
      <c r="W3971" s="985"/>
    </row>
    <row r="3972" ht="22.5" customHeight="1">
      <c r="B3972" s="992"/>
      <c r="C3972" s="992"/>
      <c r="D3972" s="1004">
        <f>sumif('الواردات'!H:H,A3972,'الواردات'!L:L)</f>
        <v>0</v>
      </c>
      <c r="E3972" s="999"/>
      <c r="F3972" s="999"/>
      <c r="H3972" s="985"/>
      <c r="I3972" s="985"/>
      <c r="J3972" s="985"/>
      <c r="K3972" s="985"/>
      <c r="L3972" s="985"/>
      <c r="M3972" s="985"/>
      <c r="N3972" s="985"/>
      <c r="P3972" s="985"/>
      <c r="Q3972" s="985"/>
      <c r="R3972" s="985"/>
      <c r="S3972" s="985"/>
      <c r="T3972" s="985"/>
      <c r="U3972" s="985"/>
      <c r="V3972" s="985"/>
      <c r="W3972" s="985"/>
    </row>
    <row r="3973" ht="22.5" customHeight="1">
      <c r="B3973" s="992"/>
      <c r="C3973" s="992"/>
      <c r="D3973" s="1004">
        <f>sumif('الواردات'!H:H,A3973,'الواردات'!L:L)</f>
        <v>0</v>
      </c>
      <c r="E3973" s="999"/>
      <c r="F3973" s="999"/>
      <c r="H3973" s="985"/>
      <c r="I3973" s="985"/>
      <c r="J3973" s="985"/>
      <c r="K3973" s="985"/>
      <c r="L3973" s="985"/>
      <c r="M3973" s="985"/>
      <c r="N3973" s="985"/>
      <c r="P3973" s="985"/>
      <c r="Q3973" s="985"/>
      <c r="R3973" s="985"/>
      <c r="S3973" s="985"/>
      <c r="T3973" s="985"/>
      <c r="U3973" s="985"/>
      <c r="V3973" s="985"/>
      <c r="W3973" s="985"/>
    </row>
    <row r="3974" ht="22.5" customHeight="1">
      <c r="B3974" s="992"/>
      <c r="C3974" s="992"/>
      <c r="D3974" s="1004">
        <f>sumif('الواردات'!H:H,A3974,'الواردات'!L:L)</f>
        <v>0</v>
      </c>
      <c r="E3974" s="999"/>
      <c r="F3974" s="999"/>
      <c r="H3974" s="985"/>
      <c r="I3974" s="985"/>
      <c r="J3974" s="985"/>
      <c r="K3974" s="985"/>
      <c r="L3974" s="985"/>
      <c r="M3974" s="985"/>
      <c r="N3974" s="985"/>
      <c r="P3974" s="985"/>
      <c r="Q3974" s="985"/>
      <c r="R3974" s="985"/>
      <c r="S3974" s="985"/>
      <c r="T3974" s="985"/>
      <c r="U3974" s="985"/>
      <c r="V3974" s="985"/>
      <c r="W3974" s="985"/>
    </row>
    <row r="3975" ht="22.5" customHeight="1">
      <c r="B3975" s="992"/>
      <c r="C3975" s="992"/>
      <c r="D3975" s="1004">
        <f>sumif('الواردات'!H:H,A3975,'الواردات'!L:L)</f>
        <v>0</v>
      </c>
      <c r="E3975" s="999"/>
      <c r="F3975" s="999"/>
      <c r="H3975" s="985"/>
      <c r="I3975" s="985"/>
      <c r="J3975" s="985"/>
      <c r="K3975" s="985"/>
      <c r="L3975" s="985"/>
      <c r="M3975" s="985"/>
      <c r="N3975" s="985"/>
      <c r="P3975" s="985"/>
      <c r="Q3975" s="985"/>
      <c r="R3975" s="985"/>
      <c r="S3975" s="985"/>
      <c r="T3975" s="985"/>
      <c r="U3975" s="985"/>
      <c r="V3975" s="985"/>
      <c r="W3975" s="985"/>
    </row>
    <row r="3976" ht="22.5" customHeight="1">
      <c r="B3976" s="992"/>
      <c r="C3976" s="992"/>
      <c r="D3976" s="1004">
        <f>sumif('الواردات'!H:H,A3976,'الواردات'!L:L)</f>
        <v>0</v>
      </c>
      <c r="E3976" s="999"/>
      <c r="F3976" s="999"/>
      <c r="H3976" s="985"/>
      <c r="I3976" s="985"/>
      <c r="J3976" s="985"/>
      <c r="K3976" s="985"/>
      <c r="L3976" s="985"/>
      <c r="M3976" s="985"/>
      <c r="N3976" s="985"/>
      <c r="P3976" s="985"/>
      <c r="Q3976" s="985"/>
      <c r="R3976" s="985"/>
      <c r="S3976" s="985"/>
      <c r="T3976" s="985"/>
      <c r="U3976" s="985"/>
      <c r="V3976" s="985"/>
      <c r="W3976" s="985"/>
    </row>
    <row r="3977" ht="22.5" customHeight="1">
      <c r="B3977" s="992"/>
      <c r="C3977" s="992"/>
      <c r="D3977" s="1004">
        <f>sumif('الواردات'!H:H,A3977,'الواردات'!L:L)</f>
        <v>0</v>
      </c>
      <c r="E3977" s="999"/>
      <c r="F3977" s="999"/>
      <c r="H3977" s="985"/>
      <c r="I3977" s="985"/>
      <c r="J3977" s="985"/>
      <c r="K3977" s="985"/>
      <c r="L3977" s="985"/>
      <c r="M3977" s="985"/>
      <c r="N3977" s="985"/>
      <c r="P3977" s="985"/>
      <c r="Q3977" s="985"/>
      <c r="R3977" s="985"/>
      <c r="S3977" s="985"/>
      <c r="T3977" s="985"/>
      <c r="U3977" s="985"/>
      <c r="V3977" s="985"/>
      <c r="W3977" s="985"/>
    </row>
    <row r="3978" ht="22.5" customHeight="1">
      <c r="B3978" s="992"/>
      <c r="C3978" s="992"/>
      <c r="D3978" s="1004">
        <f>sumif('الواردات'!H:H,A3978,'الواردات'!L:L)</f>
        <v>0</v>
      </c>
      <c r="E3978" s="999"/>
      <c r="F3978" s="999"/>
      <c r="H3978" s="985"/>
      <c r="I3978" s="985"/>
      <c r="J3978" s="985"/>
      <c r="K3978" s="985"/>
      <c r="L3978" s="985"/>
      <c r="M3978" s="985"/>
      <c r="N3978" s="985"/>
      <c r="P3978" s="985"/>
      <c r="Q3978" s="985"/>
      <c r="R3978" s="985"/>
      <c r="S3978" s="985"/>
      <c r="T3978" s="985"/>
      <c r="U3978" s="985"/>
      <c r="V3978" s="985"/>
      <c r="W3978" s="985"/>
    </row>
    <row r="3979" ht="22.5" hidden="1" customHeight="1">
      <c r="B3979" s="992"/>
      <c r="C3979" s="992"/>
      <c r="D3979" s="1004">
        <f>sumif('الواردات'!H:H,A3979,'الواردات'!L:L)</f>
        <v>0</v>
      </c>
      <c r="E3979" s="999"/>
      <c r="F3979" s="999"/>
      <c r="H3979" s="985"/>
      <c r="I3979" s="985"/>
      <c r="J3979" s="985"/>
      <c r="K3979" s="985"/>
      <c r="L3979" s="985"/>
      <c r="M3979" s="985"/>
      <c r="N3979" s="985"/>
      <c r="P3979" s="985"/>
      <c r="Q3979" s="985"/>
      <c r="R3979" s="985"/>
      <c r="S3979" s="985"/>
      <c r="T3979" s="985"/>
      <c r="U3979" s="985"/>
      <c r="V3979" s="985"/>
      <c r="W3979" s="985"/>
    </row>
    <row r="3980" ht="22.5" customHeight="1">
      <c r="B3980" s="992"/>
      <c r="C3980" s="992"/>
      <c r="D3980" s="1004">
        <f>sumif('الواردات'!H:H,A3980,'الواردات'!L:L)</f>
        <v>0</v>
      </c>
      <c r="E3980" s="999"/>
      <c r="F3980" s="999"/>
      <c r="H3980" s="985"/>
      <c r="I3980" s="985"/>
      <c r="J3980" s="985"/>
      <c r="K3980" s="985"/>
      <c r="L3980" s="985"/>
      <c r="M3980" s="985"/>
      <c r="N3980" s="985"/>
      <c r="P3980" s="985"/>
      <c r="Q3980" s="985"/>
      <c r="R3980" s="985"/>
      <c r="S3980" s="985"/>
      <c r="T3980" s="985"/>
      <c r="U3980" s="985"/>
      <c r="V3980" s="985"/>
      <c r="W3980" s="985"/>
    </row>
    <row r="3981" ht="22.5" customHeight="1">
      <c r="B3981" s="992"/>
      <c r="C3981" s="992"/>
      <c r="D3981" s="1004">
        <f>sumif('الواردات'!H:H,A3981,'الواردات'!L:L)</f>
        <v>0</v>
      </c>
      <c r="E3981" s="999"/>
      <c r="F3981" s="999"/>
      <c r="H3981" s="985"/>
      <c r="I3981" s="985"/>
      <c r="J3981" s="985"/>
      <c r="K3981" s="985"/>
      <c r="L3981" s="985"/>
      <c r="M3981" s="985"/>
      <c r="N3981" s="985"/>
      <c r="P3981" s="985"/>
      <c r="Q3981" s="985"/>
      <c r="R3981" s="985"/>
      <c r="S3981" s="985"/>
      <c r="T3981" s="985"/>
      <c r="U3981" s="985"/>
      <c r="V3981" s="985"/>
      <c r="W3981" s="985"/>
    </row>
    <row r="3982" ht="22.5" customHeight="1">
      <c r="B3982" s="992"/>
      <c r="C3982" s="992"/>
      <c r="D3982" s="1004">
        <f>sumif('الواردات'!H:H,A3982,'الواردات'!L:L)</f>
        <v>0</v>
      </c>
      <c r="E3982" s="999"/>
      <c r="F3982" s="999"/>
      <c r="H3982" s="985"/>
      <c r="I3982" s="985"/>
      <c r="J3982" s="985"/>
      <c r="K3982" s="985"/>
      <c r="L3982" s="985"/>
      <c r="M3982" s="985"/>
      <c r="N3982" s="985"/>
      <c r="P3982" s="985"/>
      <c r="Q3982" s="985"/>
      <c r="R3982" s="985"/>
      <c r="S3982" s="985"/>
      <c r="T3982" s="985"/>
      <c r="U3982" s="985"/>
      <c r="V3982" s="985"/>
      <c r="W3982" s="985"/>
    </row>
    <row r="3983" ht="22.5" customHeight="1">
      <c r="B3983" s="992"/>
      <c r="C3983" s="992"/>
      <c r="D3983" s="1004">
        <f>sumif('الواردات'!H:H,A3983,'الواردات'!L:L)</f>
        <v>0</v>
      </c>
      <c r="E3983" s="999"/>
      <c r="F3983" s="999"/>
      <c r="H3983" s="985"/>
      <c r="I3983" s="985"/>
      <c r="J3983" s="985"/>
      <c r="K3983" s="985"/>
      <c r="L3983" s="985"/>
      <c r="M3983" s="985"/>
      <c r="N3983" s="985"/>
      <c r="P3983" s="985"/>
      <c r="Q3983" s="985"/>
      <c r="R3983" s="985"/>
      <c r="S3983" s="985"/>
      <c r="T3983" s="985"/>
      <c r="U3983" s="985"/>
      <c r="V3983" s="985"/>
      <c r="W3983" s="985"/>
    </row>
    <row r="3984" ht="22.5" customHeight="1">
      <c r="B3984" s="992"/>
      <c r="C3984" s="992"/>
      <c r="D3984" s="1004">
        <f>sumif('الواردات'!H:H,A3984,'الواردات'!L:L)</f>
        <v>0</v>
      </c>
      <c r="E3984" s="999"/>
      <c r="F3984" s="999"/>
      <c r="H3984" s="985"/>
      <c r="I3984" s="985"/>
      <c r="J3984" s="985"/>
      <c r="K3984" s="985"/>
      <c r="L3984" s="985"/>
      <c r="M3984" s="985"/>
      <c r="N3984" s="985"/>
      <c r="P3984" s="985"/>
      <c r="Q3984" s="985"/>
      <c r="R3984" s="985"/>
      <c r="S3984" s="985"/>
      <c r="T3984" s="985"/>
      <c r="U3984" s="985"/>
      <c r="V3984" s="985"/>
      <c r="W3984" s="985"/>
    </row>
    <row r="3985" ht="22.5" customHeight="1">
      <c r="B3985" s="992"/>
      <c r="C3985" s="992"/>
      <c r="D3985" s="1004">
        <f>sumif('الواردات'!H:H,A3985,'الواردات'!L:L)</f>
        <v>0</v>
      </c>
      <c r="E3985" s="999"/>
      <c r="F3985" s="999"/>
      <c r="H3985" s="985"/>
      <c r="I3985" s="985"/>
      <c r="J3985" s="985"/>
      <c r="K3985" s="985"/>
      <c r="L3985" s="985"/>
      <c r="M3985" s="985"/>
      <c r="N3985" s="985"/>
      <c r="P3985" s="985"/>
      <c r="Q3985" s="985"/>
      <c r="R3985" s="985"/>
      <c r="S3985" s="985"/>
      <c r="T3985" s="985"/>
      <c r="U3985" s="985"/>
      <c r="V3985" s="985"/>
      <c r="W3985" s="985"/>
    </row>
    <row r="3986" ht="22.5" customHeight="1">
      <c r="B3986" s="992"/>
      <c r="C3986" s="992"/>
      <c r="D3986" s="1004">
        <f>sumif('الواردات'!H:H,A3986,'الواردات'!L:L)</f>
        <v>0</v>
      </c>
      <c r="E3986" s="999"/>
      <c r="F3986" s="999"/>
      <c r="H3986" s="985"/>
      <c r="I3986" s="985"/>
      <c r="J3986" s="985"/>
      <c r="K3986" s="985"/>
      <c r="L3986" s="985"/>
      <c r="M3986" s="985"/>
      <c r="N3986" s="985"/>
      <c r="P3986" s="985"/>
      <c r="Q3986" s="985"/>
      <c r="R3986" s="985"/>
      <c r="S3986" s="985"/>
      <c r="T3986" s="985"/>
      <c r="U3986" s="985"/>
      <c r="V3986" s="985"/>
      <c r="W3986" s="985"/>
    </row>
    <row r="3987" ht="22.5" hidden="1" customHeight="1">
      <c r="B3987" s="992"/>
      <c r="C3987" s="992"/>
      <c r="D3987" s="1004">
        <f>sumif('الواردات'!H:H,A3987,'الواردات'!L:L)</f>
        <v>0</v>
      </c>
      <c r="E3987" s="999"/>
      <c r="F3987" s="999"/>
      <c r="H3987" s="985"/>
      <c r="I3987" s="985"/>
      <c r="J3987" s="985"/>
      <c r="K3987" s="985"/>
      <c r="L3987" s="985"/>
      <c r="M3987" s="985"/>
      <c r="N3987" s="985"/>
      <c r="P3987" s="985"/>
      <c r="Q3987" s="985"/>
      <c r="R3987" s="985"/>
      <c r="S3987" s="985"/>
      <c r="T3987" s="985"/>
      <c r="U3987" s="985"/>
      <c r="V3987" s="985"/>
      <c r="W3987" s="985"/>
    </row>
    <row r="3988" ht="22.5" customHeight="1">
      <c r="B3988" s="992"/>
      <c r="C3988" s="992"/>
      <c r="D3988" s="1004">
        <f>sumif('الواردات'!H:H,A3988,'الواردات'!L:L)</f>
        <v>0</v>
      </c>
      <c r="E3988" s="999"/>
      <c r="F3988" s="999"/>
      <c r="H3988" s="985"/>
      <c r="I3988" s="985"/>
      <c r="J3988" s="985"/>
      <c r="K3988" s="985"/>
      <c r="L3988" s="985"/>
      <c r="M3988" s="985"/>
      <c r="N3988" s="985"/>
      <c r="P3988" s="985"/>
      <c r="Q3988" s="985"/>
      <c r="R3988" s="985"/>
      <c r="S3988" s="985"/>
      <c r="T3988" s="985"/>
      <c r="U3988" s="985"/>
      <c r="V3988" s="985"/>
      <c r="W3988" s="985"/>
    </row>
    <row r="3989" ht="22.5" hidden="1" customHeight="1">
      <c r="B3989" s="992"/>
      <c r="C3989" s="992"/>
      <c r="D3989" s="1004">
        <f>sumif('الواردات'!H:H,A3989,'الواردات'!L:L)</f>
        <v>0</v>
      </c>
      <c r="E3989" s="999"/>
      <c r="F3989" s="999"/>
      <c r="H3989" s="985"/>
      <c r="I3989" s="985"/>
      <c r="J3989" s="985"/>
      <c r="K3989" s="985"/>
      <c r="L3989" s="985"/>
      <c r="M3989" s="985"/>
      <c r="N3989" s="985"/>
      <c r="P3989" s="985"/>
      <c r="Q3989" s="985"/>
      <c r="R3989" s="985"/>
      <c r="S3989" s="985"/>
      <c r="T3989" s="985"/>
      <c r="U3989" s="985"/>
      <c r="V3989" s="985"/>
      <c r="W3989" s="985"/>
    </row>
    <row r="3990" ht="22.5" customHeight="1">
      <c r="B3990" s="992"/>
      <c r="C3990" s="992"/>
      <c r="D3990" s="1004">
        <f>sumif('الواردات'!H:H,A3990,'الواردات'!L:L)</f>
        <v>0</v>
      </c>
      <c r="E3990" s="999"/>
      <c r="F3990" s="999"/>
      <c r="H3990" s="985"/>
      <c r="I3990" s="985"/>
      <c r="J3990" s="985"/>
      <c r="K3990" s="985"/>
      <c r="L3990" s="985"/>
      <c r="M3990" s="985"/>
      <c r="N3990" s="985"/>
      <c r="P3990" s="985"/>
      <c r="Q3990" s="985"/>
      <c r="R3990" s="985"/>
      <c r="S3990" s="985"/>
      <c r="T3990" s="985"/>
      <c r="U3990" s="985"/>
      <c r="V3990" s="985"/>
      <c r="W3990" s="985"/>
    </row>
    <row r="3991" ht="22.5" customHeight="1">
      <c r="B3991" s="992"/>
      <c r="C3991" s="992"/>
      <c r="D3991" s="1004">
        <f>sumif('الواردات'!H:H,A3991,'الواردات'!L:L)</f>
        <v>0</v>
      </c>
      <c r="E3991" s="999"/>
      <c r="F3991" s="999"/>
      <c r="H3991" s="985"/>
      <c r="I3991" s="985"/>
      <c r="J3991" s="985"/>
      <c r="K3991" s="985"/>
      <c r="L3991" s="985"/>
      <c r="M3991" s="985"/>
      <c r="N3991" s="985"/>
      <c r="P3991" s="985"/>
      <c r="Q3991" s="985"/>
      <c r="R3991" s="985"/>
      <c r="S3991" s="985"/>
      <c r="T3991" s="985"/>
      <c r="U3991" s="985"/>
      <c r="V3991" s="985"/>
      <c r="W3991" s="985"/>
    </row>
    <row r="3992" ht="22.5" customHeight="1">
      <c r="B3992" s="992"/>
      <c r="C3992" s="992"/>
      <c r="D3992" s="1004">
        <f>sumif('الواردات'!H:H,A3992,'الواردات'!L:L)</f>
        <v>0</v>
      </c>
      <c r="E3992" s="999"/>
      <c r="F3992" s="999"/>
      <c r="H3992" s="985"/>
      <c r="I3992" s="985"/>
      <c r="J3992" s="985"/>
      <c r="K3992" s="985"/>
      <c r="L3992" s="985"/>
      <c r="M3992" s="985"/>
      <c r="N3992" s="985"/>
      <c r="P3992" s="985"/>
      <c r="Q3992" s="985"/>
      <c r="R3992" s="985"/>
      <c r="S3992" s="985"/>
      <c r="T3992" s="985"/>
      <c r="U3992" s="985"/>
      <c r="V3992" s="985"/>
      <c r="W3992" s="985"/>
    </row>
    <row r="3993" ht="22.5" customHeight="1">
      <c r="B3993" s="992"/>
      <c r="C3993" s="992"/>
      <c r="D3993" s="1004">
        <f>sumif('الواردات'!H:H,A3993,'الواردات'!L:L)</f>
        <v>0</v>
      </c>
      <c r="E3993" s="999"/>
      <c r="F3993" s="999"/>
      <c r="H3993" s="985"/>
      <c r="I3993" s="985"/>
      <c r="J3993" s="985"/>
      <c r="K3993" s="985"/>
      <c r="L3993" s="985"/>
      <c r="M3993" s="985"/>
      <c r="N3993" s="985"/>
      <c r="P3993" s="985"/>
      <c r="Q3993" s="985"/>
      <c r="R3993" s="985"/>
      <c r="S3993" s="985"/>
      <c r="T3993" s="985"/>
      <c r="U3993" s="985"/>
      <c r="V3993" s="985"/>
      <c r="W3993" s="985"/>
    </row>
    <row r="3994" ht="22.5" customHeight="1">
      <c r="B3994" s="992"/>
      <c r="C3994" s="992"/>
      <c r="D3994" s="1004">
        <f>sumif('الواردات'!H:H,A3994,'الواردات'!L:L)</f>
        <v>0</v>
      </c>
      <c r="E3994" s="999"/>
      <c r="F3994" s="999"/>
      <c r="H3994" s="985"/>
      <c r="I3994" s="985"/>
      <c r="J3994" s="985"/>
      <c r="K3994" s="985"/>
      <c r="L3994" s="985"/>
      <c r="M3994" s="985"/>
      <c r="N3994" s="985"/>
      <c r="P3994" s="985"/>
      <c r="Q3994" s="985"/>
      <c r="R3994" s="985"/>
      <c r="S3994" s="985"/>
      <c r="T3994" s="985"/>
      <c r="U3994" s="985"/>
      <c r="V3994" s="985"/>
      <c r="W3994" s="985"/>
    </row>
    <row r="3995" ht="22.5" customHeight="1">
      <c r="B3995" s="992"/>
      <c r="C3995" s="992"/>
      <c r="D3995" s="1004">
        <f>sumif('الواردات'!H:H,A3995,'الواردات'!L:L)</f>
        <v>0</v>
      </c>
      <c r="E3995" s="999"/>
      <c r="F3995" s="999"/>
      <c r="H3995" s="985"/>
      <c r="I3995" s="985"/>
      <c r="J3995" s="985"/>
      <c r="K3995" s="985"/>
      <c r="L3995" s="985"/>
      <c r="M3995" s="985"/>
      <c r="N3995" s="985"/>
      <c r="P3995" s="985"/>
      <c r="Q3995" s="985"/>
      <c r="R3995" s="985"/>
      <c r="S3995" s="985"/>
      <c r="T3995" s="985"/>
      <c r="U3995" s="985"/>
      <c r="V3995" s="985"/>
      <c r="W3995" s="985"/>
    </row>
    <row r="3996" ht="22.5" customHeight="1">
      <c r="B3996" s="992"/>
      <c r="C3996" s="992"/>
      <c r="D3996" s="1004">
        <f>sumif('الواردات'!H:H,A3996,'الواردات'!L:L)</f>
        <v>0</v>
      </c>
      <c r="E3996" s="999"/>
      <c r="F3996" s="999"/>
      <c r="H3996" s="985"/>
      <c r="I3996" s="985"/>
      <c r="J3996" s="985"/>
      <c r="K3996" s="985"/>
      <c r="L3996" s="985"/>
      <c r="M3996" s="985"/>
      <c r="N3996" s="985"/>
      <c r="P3996" s="985"/>
      <c r="Q3996" s="985"/>
      <c r="R3996" s="985"/>
      <c r="S3996" s="985"/>
      <c r="T3996" s="985"/>
      <c r="U3996" s="985"/>
      <c r="V3996" s="985"/>
      <c r="W3996" s="985"/>
    </row>
    <row r="3997" ht="22.5" customHeight="1">
      <c r="B3997" s="992"/>
      <c r="C3997" s="992"/>
      <c r="D3997" s="1004">
        <f>sumif('الواردات'!H:H,A3997,'الواردات'!L:L)</f>
        <v>0</v>
      </c>
      <c r="E3997" s="999"/>
      <c r="F3997" s="999"/>
      <c r="H3997" s="985"/>
      <c r="I3997" s="985"/>
      <c r="J3997" s="985"/>
      <c r="K3997" s="985"/>
      <c r="L3997" s="985"/>
      <c r="M3997" s="985"/>
      <c r="N3997" s="985"/>
      <c r="P3997" s="985"/>
      <c r="Q3997" s="985"/>
      <c r="R3997" s="985"/>
      <c r="S3997" s="985"/>
      <c r="T3997" s="985"/>
      <c r="U3997" s="985"/>
      <c r="V3997" s="985"/>
      <c r="W3997" s="985"/>
    </row>
    <row r="3998" ht="22.5" customHeight="1">
      <c r="B3998" s="992"/>
      <c r="C3998" s="992"/>
      <c r="D3998" s="1004">
        <f>sumif('الواردات'!H:H,A3998,'الواردات'!L:L)</f>
        <v>0</v>
      </c>
      <c r="E3998" s="999"/>
      <c r="F3998" s="999"/>
      <c r="H3998" s="985"/>
      <c r="I3998" s="985"/>
      <c r="J3998" s="985"/>
      <c r="K3998" s="985"/>
      <c r="L3998" s="985"/>
      <c r="M3998" s="985"/>
      <c r="N3998" s="985"/>
      <c r="P3998" s="985"/>
      <c r="Q3998" s="985"/>
      <c r="R3998" s="985"/>
      <c r="S3998" s="985"/>
      <c r="T3998" s="985"/>
      <c r="U3998" s="985"/>
      <c r="V3998" s="985"/>
      <c r="W3998" s="985"/>
    </row>
    <row r="3999" ht="22.5" customHeight="1">
      <c r="B3999" s="992"/>
      <c r="C3999" s="992"/>
      <c r="D3999" s="1004">
        <f>sumif('الواردات'!H:H,A3999,'الواردات'!L:L)</f>
        <v>0</v>
      </c>
      <c r="E3999" s="999"/>
      <c r="F3999" s="999"/>
      <c r="H3999" s="985"/>
      <c r="I3999" s="985"/>
      <c r="J3999" s="985"/>
      <c r="K3999" s="985"/>
      <c r="L3999" s="985"/>
      <c r="M3999" s="985"/>
      <c r="N3999" s="985"/>
      <c r="P3999" s="985"/>
      <c r="Q3999" s="985"/>
      <c r="R3999" s="985"/>
      <c r="S3999" s="985"/>
      <c r="T3999" s="985"/>
      <c r="U3999" s="985"/>
      <c r="V3999" s="985"/>
      <c r="W3999" s="985"/>
    </row>
    <row r="4000" ht="22.5" customHeight="1">
      <c r="B4000" s="992"/>
      <c r="C4000" s="992"/>
      <c r="D4000" s="1004">
        <f>sumif('الواردات'!H:H,A4000,'الواردات'!L:L)</f>
        <v>0</v>
      </c>
      <c r="E4000" s="999"/>
      <c r="F4000" s="999"/>
      <c r="H4000" s="985"/>
      <c r="I4000" s="985"/>
      <c r="J4000" s="985"/>
      <c r="K4000" s="985"/>
      <c r="L4000" s="985"/>
      <c r="M4000" s="985"/>
      <c r="N4000" s="985"/>
      <c r="P4000" s="985"/>
      <c r="Q4000" s="985"/>
      <c r="R4000" s="985"/>
      <c r="S4000" s="985"/>
      <c r="T4000" s="985"/>
      <c r="U4000" s="985"/>
      <c r="V4000" s="985"/>
      <c r="W4000" s="985"/>
    </row>
    <row r="4001" ht="22.5" customHeight="1">
      <c r="B4001" s="992"/>
      <c r="C4001" s="992"/>
      <c r="D4001" s="1004">
        <f>sumif('الواردات'!H:H,A4001,'الواردات'!L:L)</f>
        <v>0</v>
      </c>
      <c r="E4001" s="999"/>
      <c r="F4001" s="999"/>
      <c r="H4001" s="985"/>
      <c r="I4001" s="985"/>
      <c r="J4001" s="985"/>
      <c r="K4001" s="985"/>
      <c r="L4001" s="985"/>
      <c r="M4001" s="985"/>
      <c r="N4001" s="985"/>
      <c r="P4001" s="985"/>
      <c r="Q4001" s="985"/>
      <c r="R4001" s="985"/>
      <c r="S4001" s="985"/>
      <c r="T4001" s="985"/>
      <c r="U4001" s="985"/>
      <c r="V4001" s="985"/>
      <c r="W4001" s="985"/>
    </row>
    <row r="4002" ht="22.5" customHeight="1">
      <c r="B4002" s="992"/>
      <c r="C4002" s="992"/>
      <c r="D4002" s="1004">
        <f>sumif('الواردات'!H:H,A4002,'الواردات'!L:L)</f>
        <v>0</v>
      </c>
      <c r="E4002" s="999"/>
      <c r="F4002" s="999"/>
      <c r="H4002" s="985"/>
      <c r="I4002" s="985"/>
      <c r="J4002" s="985"/>
      <c r="K4002" s="985"/>
      <c r="L4002" s="985"/>
      <c r="M4002" s="985"/>
      <c r="N4002" s="985"/>
      <c r="P4002" s="985"/>
      <c r="Q4002" s="985"/>
      <c r="R4002" s="985"/>
      <c r="S4002" s="985"/>
      <c r="T4002" s="985"/>
      <c r="U4002" s="985"/>
      <c r="V4002" s="985"/>
      <c r="W4002" s="985"/>
    </row>
    <row r="4003" ht="22.5" customHeight="1">
      <c r="B4003" s="992"/>
      <c r="C4003" s="992"/>
      <c r="D4003" s="1004">
        <f>sumif('الواردات'!H:H,A4003,'الواردات'!L:L)</f>
        <v>0</v>
      </c>
      <c r="E4003" s="999"/>
      <c r="F4003" s="999"/>
      <c r="H4003" s="985"/>
      <c r="I4003" s="985"/>
      <c r="J4003" s="985"/>
      <c r="K4003" s="985"/>
      <c r="L4003" s="985"/>
      <c r="M4003" s="985"/>
      <c r="N4003" s="985"/>
      <c r="P4003" s="985"/>
      <c r="Q4003" s="985"/>
      <c r="R4003" s="985"/>
      <c r="S4003" s="985"/>
      <c r="T4003" s="985"/>
      <c r="U4003" s="985"/>
      <c r="V4003" s="985"/>
      <c r="W4003" s="985"/>
    </row>
    <row r="4004" ht="22.5" customHeight="1">
      <c r="B4004" s="992"/>
      <c r="C4004" s="992"/>
      <c r="D4004" s="1004">
        <f>sumif('الواردات'!H:H,A4004,'الواردات'!L:L)</f>
        <v>0</v>
      </c>
      <c r="E4004" s="999"/>
      <c r="F4004" s="999"/>
      <c r="H4004" s="985"/>
      <c r="I4004" s="985"/>
      <c r="J4004" s="985"/>
      <c r="K4004" s="985"/>
      <c r="L4004" s="985"/>
      <c r="M4004" s="985"/>
      <c r="N4004" s="985"/>
      <c r="P4004" s="985"/>
      <c r="Q4004" s="985"/>
      <c r="R4004" s="985"/>
      <c r="S4004" s="985"/>
      <c r="T4004" s="985"/>
      <c r="U4004" s="985"/>
      <c r="V4004" s="985"/>
      <c r="W4004" s="985"/>
    </row>
    <row r="4005" ht="22.5" hidden="1" customHeight="1">
      <c r="B4005" s="992"/>
      <c r="C4005" s="992"/>
      <c r="D4005" s="1004">
        <f>sumif('الواردات'!H:H,A4005,'الواردات'!L:L)</f>
        <v>0</v>
      </c>
      <c r="E4005" s="999"/>
      <c r="F4005" s="999"/>
      <c r="H4005" s="985"/>
      <c r="I4005" s="985"/>
      <c r="J4005" s="985"/>
      <c r="K4005" s="985"/>
      <c r="L4005" s="985"/>
      <c r="M4005" s="985"/>
      <c r="N4005" s="985"/>
      <c r="P4005" s="985"/>
      <c r="Q4005" s="985"/>
      <c r="R4005" s="985"/>
      <c r="S4005" s="985"/>
      <c r="T4005" s="985"/>
      <c r="U4005" s="985"/>
      <c r="V4005" s="985"/>
      <c r="W4005" s="985"/>
    </row>
    <row r="4006" ht="22.5" hidden="1" customHeight="1">
      <c r="B4006" s="992"/>
      <c r="C4006" s="992"/>
      <c r="D4006" s="1004">
        <f>sumif('الواردات'!H:H,A4006,'الواردات'!L:L)</f>
        <v>0</v>
      </c>
      <c r="E4006" s="999"/>
      <c r="F4006" s="999"/>
      <c r="H4006" s="985"/>
      <c r="I4006" s="985"/>
      <c r="J4006" s="985"/>
      <c r="K4006" s="985"/>
      <c r="L4006" s="985"/>
      <c r="M4006" s="985"/>
      <c r="N4006" s="985"/>
      <c r="P4006" s="985"/>
      <c r="Q4006" s="985"/>
      <c r="R4006" s="985"/>
      <c r="S4006" s="985"/>
      <c r="T4006" s="985"/>
      <c r="U4006" s="985"/>
      <c r="V4006" s="985"/>
      <c r="W4006" s="985"/>
    </row>
    <row r="4007" ht="22.5" hidden="1" customHeight="1">
      <c r="B4007" s="992"/>
      <c r="C4007" s="992"/>
      <c r="D4007" s="1004">
        <f>sumif('الواردات'!H:H,A4007,'الواردات'!L:L)</f>
        <v>0</v>
      </c>
      <c r="E4007" s="999"/>
      <c r="F4007" s="999"/>
      <c r="H4007" s="985"/>
      <c r="I4007" s="985"/>
      <c r="J4007" s="985"/>
      <c r="K4007" s="985"/>
      <c r="L4007" s="985"/>
      <c r="M4007" s="985"/>
      <c r="N4007" s="985"/>
      <c r="P4007" s="985"/>
      <c r="Q4007" s="985"/>
      <c r="R4007" s="985"/>
      <c r="S4007" s="985"/>
      <c r="T4007" s="985"/>
      <c r="U4007" s="985"/>
      <c r="V4007" s="985"/>
      <c r="W4007" s="985"/>
    </row>
    <row r="4008" ht="22.5" hidden="1" customHeight="1">
      <c r="B4008" s="992"/>
      <c r="C4008" s="992"/>
      <c r="D4008" s="1004">
        <f>sumif('الواردات'!H:H,A4008,'الواردات'!L:L)</f>
        <v>0</v>
      </c>
      <c r="E4008" s="999"/>
      <c r="F4008" s="999"/>
      <c r="H4008" s="985"/>
      <c r="I4008" s="985"/>
      <c r="J4008" s="985"/>
      <c r="K4008" s="985"/>
      <c r="L4008" s="985"/>
      <c r="M4008" s="985"/>
      <c r="N4008" s="985"/>
      <c r="P4008" s="985"/>
      <c r="Q4008" s="985"/>
      <c r="R4008" s="985"/>
      <c r="S4008" s="985"/>
      <c r="T4008" s="985"/>
      <c r="U4008" s="985"/>
      <c r="V4008" s="985"/>
      <c r="W4008" s="985"/>
    </row>
    <row r="4009" ht="22.5" customHeight="1">
      <c r="B4009" s="992"/>
      <c r="C4009" s="992"/>
      <c r="D4009" s="1004">
        <f>sumif('الواردات'!H:H,A4009,'الواردات'!L:L)</f>
        <v>0</v>
      </c>
      <c r="E4009" s="999"/>
      <c r="F4009" s="999"/>
      <c r="H4009" s="985"/>
      <c r="I4009" s="985"/>
      <c r="J4009" s="985"/>
      <c r="K4009" s="985"/>
      <c r="L4009" s="985"/>
      <c r="M4009" s="985"/>
      <c r="N4009" s="985"/>
      <c r="P4009" s="985"/>
      <c r="Q4009" s="985"/>
      <c r="R4009" s="985"/>
      <c r="S4009" s="985"/>
      <c r="T4009" s="985"/>
      <c r="U4009" s="985"/>
      <c r="V4009" s="985"/>
      <c r="W4009" s="985"/>
    </row>
    <row r="4010" ht="22.5" customHeight="1">
      <c r="B4010" s="992"/>
      <c r="C4010" s="992"/>
      <c r="D4010" s="1004">
        <f>sumif('الواردات'!H:H,A4010,'الواردات'!L:L)</f>
        <v>0</v>
      </c>
      <c r="E4010" s="999"/>
      <c r="F4010" s="999"/>
      <c r="H4010" s="985"/>
      <c r="I4010" s="985"/>
      <c r="J4010" s="985"/>
      <c r="K4010" s="985"/>
      <c r="L4010" s="985"/>
      <c r="M4010" s="985"/>
      <c r="N4010" s="985"/>
      <c r="P4010" s="985"/>
      <c r="Q4010" s="985"/>
      <c r="R4010" s="985"/>
      <c r="S4010" s="985"/>
      <c r="T4010" s="985"/>
      <c r="U4010" s="985"/>
      <c r="V4010" s="985"/>
      <c r="W4010" s="985"/>
    </row>
    <row r="4011" ht="22.5" customHeight="1">
      <c r="B4011" s="992"/>
      <c r="C4011" s="992"/>
      <c r="D4011" s="1004">
        <f>sumif('الواردات'!H:H,A4011,'الواردات'!L:L)</f>
        <v>0</v>
      </c>
      <c r="E4011" s="999"/>
      <c r="F4011" s="999"/>
      <c r="H4011" s="985"/>
      <c r="I4011" s="985"/>
      <c r="J4011" s="985"/>
      <c r="K4011" s="985"/>
      <c r="L4011" s="985"/>
      <c r="M4011" s="985"/>
      <c r="N4011" s="985"/>
      <c r="P4011" s="985"/>
      <c r="Q4011" s="985"/>
      <c r="R4011" s="985"/>
      <c r="S4011" s="985"/>
      <c r="T4011" s="985"/>
      <c r="U4011" s="985"/>
      <c r="V4011" s="985"/>
      <c r="W4011" s="985"/>
    </row>
    <row r="4012" ht="22.5" customHeight="1">
      <c r="B4012" s="992"/>
      <c r="C4012" s="992"/>
      <c r="D4012" s="1004">
        <f>sumif('الواردات'!H:H,A4012,'الواردات'!L:L)</f>
        <v>0</v>
      </c>
      <c r="E4012" s="999"/>
      <c r="F4012" s="999"/>
      <c r="H4012" s="985"/>
      <c r="I4012" s="985"/>
      <c r="J4012" s="985"/>
      <c r="K4012" s="985"/>
      <c r="L4012" s="985"/>
      <c r="M4012" s="985"/>
      <c r="N4012" s="985"/>
      <c r="P4012" s="985"/>
      <c r="Q4012" s="985"/>
      <c r="R4012" s="985"/>
      <c r="S4012" s="985"/>
      <c r="T4012" s="985"/>
      <c r="U4012" s="985"/>
      <c r="V4012" s="985"/>
      <c r="W4012" s="985"/>
    </row>
    <row r="4013" ht="22.5" customHeight="1">
      <c r="B4013" s="992"/>
      <c r="C4013" s="992"/>
      <c r="D4013" s="1004">
        <f>sumif('الواردات'!H:H,A4013,'الواردات'!L:L)</f>
        <v>0</v>
      </c>
      <c r="E4013" s="999"/>
      <c r="F4013" s="999"/>
      <c r="H4013" s="985"/>
      <c r="I4013" s="985"/>
      <c r="J4013" s="985"/>
      <c r="K4013" s="985"/>
      <c r="L4013" s="985"/>
      <c r="M4013" s="985"/>
      <c r="N4013" s="985"/>
      <c r="P4013" s="985"/>
      <c r="Q4013" s="985"/>
      <c r="R4013" s="985"/>
      <c r="S4013" s="985"/>
      <c r="T4013" s="985"/>
      <c r="U4013" s="985"/>
      <c r="V4013" s="985"/>
      <c r="W4013" s="985"/>
    </row>
    <row r="4014" ht="22.5" customHeight="1">
      <c r="B4014" s="992"/>
      <c r="C4014" s="992"/>
      <c r="D4014" s="1004">
        <f>sumif('الواردات'!H:H,A4014,'الواردات'!L:L)</f>
        <v>0</v>
      </c>
      <c r="E4014" s="999"/>
      <c r="F4014" s="999"/>
      <c r="H4014" s="985"/>
      <c r="I4014" s="985"/>
      <c r="J4014" s="985"/>
      <c r="K4014" s="985"/>
      <c r="L4014" s="985"/>
      <c r="M4014" s="985"/>
      <c r="N4014" s="985"/>
      <c r="P4014" s="985"/>
      <c r="Q4014" s="985"/>
      <c r="R4014" s="985"/>
      <c r="S4014" s="985"/>
      <c r="T4014" s="985"/>
      <c r="U4014" s="985"/>
      <c r="V4014" s="985"/>
      <c r="W4014" s="985"/>
    </row>
    <row r="4015" ht="22.5" customHeight="1">
      <c r="B4015" s="992"/>
      <c r="C4015" s="992"/>
      <c r="D4015" s="1004">
        <f>sumif('الواردات'!H:H,A4015,'الواردات'!L:L)</f>
        <v>0</v>
      </c>
      <c r="E4015" s="999"/>
      <c r="F4015" s="999"/>
      <c r="H4015" s="985"/>
      <c r="I4015" s="985"/>
      <c r="J4015" s="985"/>
      <c r="K4015" s="985"/>
      <c r="L4015" s="985"/>
      <c r="M4015" s="985"/>
      <c r="N4015" s="985"/>
      <c r="P4015" s="985"/>
      <c r="Q4015" s="985"/>
      <c r="R4015" s="985"/>
      <c r="S4015" s="985"/>
      <c r="T4015" s="985"/>
      <c r="U4015" s="985"/>
      <c r="V4015" s="985"/>
      <c r="W4015" s="985"/>
    </row>
    <row r="4016" ht="22.5" customHeight="1">
      <c r="B4016" s="992"/>
      <c r="C4016" s="992"/>
      <c r="D4016" s="1004">
        <f>sumif('الواردات'!H:H,A4016,'الواردات'!L:L)</f>
        <v>0</v>
      </c>
      <c r="E4016" s="999"/>
      <c r="F4016" s="999"/>
      <c r="H4016" s="985"/>
      <c r="I4016" s="985"/>
      <c r="J4016" s="985"/>
      <c r="K4016" s="985"/>
      <c r="L4016" s="985"/>
      <c r="M4016" s="985"/>
      <c r="N4016" s="985"/>
      <c r="P4016" s="985"/>
      <c r="Q4016" s="985"/>
      <c r="R4016" s="985"/>
      <c r="S4016" s="985"/>
      <c r="T4016" s="985"/>
      <c r="U4016" s="985"/>
      <c r="V4016" s="985"/>
      <c r="W4016" s="985"/>
    </row>
    <row r="4017" ht="22.5" customHeight="1">
      <c r="B4017" s="992"/>
      <c r="C4017" s="992"/>
      <c r="D4017" s="1004">
        <f>sumif('الواردات'!H:H,A4017,'الواردات'!L:L)</f>
        <v>0</v>
      </c>
      <c r="E4017" s="999"/>
      <c r="F4017" s="999"/>
      <c r="H4017" s="985"/>
      <c r="I4017" s="985"/>
      <c r="J4017" s="985"/>
      <c r="K4017" s="985"/>
      <c r="L4017" s="985"/>
      <c r="M4017" s="985"/>
      <c r="N4017" s="985"/>
      <c r="P4017" s="985"/>
      <c r="Q4017" s="985"/>
      <c r="R4017" s="985"/>
      <c r="S4017" s="985"/>
      <c r="T4017" s="985"/>
      <c r="U4017" s="985"/>
      <c r="V4017" s="985"/>
      <c r="W4017" s="985"/>
    </row>
    <row r="4018" ht="22.5" customHeight="1">
      <c r="B4018" s="992"/>
      <c r="C4018" s="992"/>
      <c r="D4018" s="1004">
        <f>sumif('الواردات'!H:H,A4018,'الواردات'!L:L)</f>
        <v>0</v>
      </c>
      <c r="E4018" s="999"/>
      <c r="F4018" s="999"/>
      <c r="H4018" s="985"/>
      <c r="I4018" s="985"/>
      <c r="J4018" s="985"/>
      <c r="K4018" s="985"/>
      <c r="L4018" s="985"/>
      <c r="M4018" s="985"/>
      <c r="N4018" s="985"/>
      <c r="P4018" s="985"/>
      <c r="Q4018" s="985"/>
      <c r="R4018" s="985"/>
      <c r="S4018" s="985"/>
      <c r="T4018" s="985"/>
      <c r="U4018" s="985"/>
      <c r="V4018" s="985"/>
      <c r="W4018" s="985"/>
    </row>
    <row r="4019" ht="22.5" customHeight="1">
      <c r="B4019" s="992"/>
      <c r="C4019" s="992"/>
      <c r="D4019" s="1004">
        <f>sumif('الواردات'!H:H,A4019,'الواردات'!L:L)</f>
        <v>0</v>
      </c>
      <c r="E4019" s="999"/>
      <c r="F4019" s="999"/>
      <c r="H4019" s="985"/>
      <c r="I4019" s="985"/>
      <c r="J4019" s="985"/>
      <c r="K4019" s="985"/>
      <c r="L4019" s="985"/>
      <c r="M4019" s="985"/>
      <c r="N4019" s="985"/>
      <c r="P4019" s="985"/>
      <c r="Q4019" s="985"/>
      <c r="R4019" s="985"/>
      <c r="S4019" s="985"/>
      <c r="T4019" s="985"/>
      <c r="U4019" s="985"/>
      <c r="V4019" s="985"/>
      <c r="W4019" s="985"/>
    </row>
    <row r="4020" ht="22.5" customHeight="1">
      <c r="B4020" s="992"/>
      <c r="C4020" s="992"/>
      <c r="D4020" s="1004">
        <f>sumif('الواردات'!H:H,A4020,'الواردات'!L:L)</f>
        <v>0</v>
      </c>
      <c r="E4020" s="999"/>
      <c r="F4020" s="999"/>
      <c r="H4020" s="985"/>
      <c r="I4020" s="985"/>
      <c r="J4020" s="985"/>
      <c r="K4020" s="985"/>
      <c r="L4020" s="985"/>
      <c r="M4020" s="985"/>
      <c r="N4020" s="985"/>
      <c r="P4020" s="985"/>
      <c r="Q4020" s="985"/>
      <c r="R4020" s="985"/>
      <c r="S4020" s="985"/>
      <c r="T4020" s="985"/>
      <c r="U4020" s="985"/>
      <c r="V4020" s="985"/>
      <c r="W4020" s="985"/>
    </row>
    <row r="4021" ht="22.5" customHeight="1">
      <c r="B4021" s="992"/>
      <c r="C4021" s="992"/>
      <c r="D4021" s="1004">
        <f>sumif('الواردات'!H:H,A4021,'الواردات'!L:L)</f>
        <v>0</v>
      </c>
      <c r="E4021" s="999"/>
      <c r="F4021" s="999"/>
      <c r="H4021" s="985"/>
      <c r="I4021" s="985"/>
      <c r="J4021" s="985"/>
      <c r="K4021" s="985"/>
      <c r="L4021" s="985"/>
      <c r="M4021" s="985"/>
      <c r="N4021" s="985"/>
      <c r="P4021" s="985"/>
      <c r="Q4021" s="985"/>
      <c r="R4021" s="985"/>
      <c r="S4021" s="985"/>
      <c r="T4021" s="985"/>
      <c r="U4021" s="985"/>
      <c r="V4021" s="985"/>
      <c r="W4021" s="985"/>
    </row>
    <row r="4022" ht="22.5" customHeight="1">
      <c r="B4022" s="992"/>
      <c r="C4022" s="992"/>
      <c r="D4022" s="1004">
        <f>sumif('الواردات'!H:H,A4022,'الواردات'!L:L)</f>
        <v>0</v>
      </c>
      <c r="E4022" s="999"/>
      <c r="F4022" s="999"/>
      <c r="H4022" s="985"/>
      <c r="I4022" s="985"/>
      <c r="J4022" s="985"/>
      <c r="K4022" s="985"/>
      <c r="L4022" s="985"/>
      <c r="M4022" s="985"/>
      <c r="N4022" s="985"/>
      <c r="P4022" s="985"/>
      <c r="Q4022" s="985"/>
      <c r="R4022" s="985"/>
      <c r="S4022" s="985"/>
      <c r="T4022" s="985"/>
      <c r="U4022" s="985"/>
      <c r="V4022" s="985"/>
      <c r="W4022" s="985"/>
    </row>
    <row r="4023" ht="22.5" customHeight="1">
      <c r="B4023" s="992"/>
      <c r="C4023" s="992"/>
      <c r="D4023" s="1004">
        <f>sumif('الواردات'!H:H,A4023,'الواردات'!L:L)</f>
        <v>0</v>
      </c>
      <c r="E4023" s="999"/>
      <c r="F4023" s="999"/>
      <c r="H4023" s="985"/>
      <c r="I4023" s="985"/>
      <c r="J4023" s="985"/>
      <c r="K4023" s="985"/>
      <c r="L4023" s="985"/>
      <c r="M4023" s="985"/>
      <c r="N4023" s="985"/>
      <c r="P4023" s="985"/>
      <c r="Q4023" s="985"/>
      <c r="R4023" s="985"/>
      <c r="S4023" s="985"/>
      <c r="T4023" s="985"/>
      <c r="U4023" s="985"/>
      <c r="V4023" s="985"/>
      <c r="W4023" s="985"/>
    </row>
    <row r="4024" ht="22.5" customHeight="1">
      <c r="B4024" s="992"/>
      <c r="C4024" s="992"/>
      <c r="D4024" s="1004">
        <f>sumif('الواردات'!H:H,A4024,'الواردات'!L:L)</f>
        <v>0</v>
      </c>
      <c r="E4024" s="999"/>
      <c r="F4024" s="999"/>
      <c r="H4024" s="985"/>
      <c r="I4024" s="985"/>
      <c r="J4024" s="985"/>
      <c r="K4024" s="985"/>
      <c r="L4024" s="985"/>
      <c r="M4024" s="985"/>
      <c r="N4024" s="985"/>
      <c r="P4024" s="985"/>
      <c r="Q4024" s="985"/>
      <c r="R4024" s="985"/>
      <c r="S4024" s="985"/>
      <c r="T4024" s="985"/>
      <c r="U4024" s="985"/>
      <c r="V4024" s="985"/>
      <c r="W4024" s="985"/>
    </row>
    <row r="4025" ht="22.5" customHeight="1">
      <c r="B4025" s="992"/>
      <c r="C4025" s="992"/>
      <c r="D4025" s="1004">
        <f>sumif('الواردات'!H:H,A4025,'الواردات'!L:L)</f>
        <v>0</v>
      </c>
      <c r="E4025" s="999"/>
      <c r="F4025" s="999"/>
      <c r="H4025" s="985"/>
      <c r="I4025" s="985"/>
      <c r="J4025" s="985"/>
      <c r="K4025" s="985"/>
      <c r="L4025" s="985"/>
      <c r="M4025" s="985"/>
      <c r="N4025" s="985"/>
      <c r="P4025" s="985"/>
      <c r="Q4025" s="985"/>
      <c r="R4025" s="985"/>
      <c r="S4025" s="985"/>
      <c r="T4025" s="985"/>
      <c r="U4025" s="985"/>
      <c r="V4025" s="985"/>
      <c r="W4025" s="985"/>
    </row>
    <row r="4026" ht="22.5" hidden="1" customHeight="1">
      <c r="B4026" s="992"/>
      <c r="C4026" s="992"/>
      <c r="D4026" s="1004">
        <f>sumif('الواردات'!H:H,A4026,'الواردات'!L:L)</f>
        <v>0</v>
      </c>
      <c r="E4026" s="999"/>
      <c r="F4026" s="999"/>
      <c r="H4026" s="985"/>
      <c r="I4026" s="985"/>
      <c r="J4026" s="985"/>
      <c r="K4026" s="985"/>
      <c r="L4026" s="985"/>
      <c r="M4026" s="985"/>
      <c r="N4026" s="985"/>
      <c r="P4026" s="985"/>
      <c r="Q4026" s="985"/>
      <c r="R4026" s="985"/>
      <c r="S4026" s="985"/>
      <c r="T4026" s="985"/>
      <c r="U4026" s="985"/>
      <c r="V4026" s="985"/>
      <c r="W4026" s="985"/>
    </row>
    <row r="4027" ht="22.5" customHeight="1">
      <c r="B4027" s="992"/>
      <c r="C4027" s="992"/>
      <c r="D4027" s="1004">
        <f>sumif('الواردات'!H:H,A4027,'الواردات'!L:L)</f>
        <v>0</v>
      </c>
      <c r="E4027" s="999"/>
      <c r="F4027" s="999"/>
      <c r="H4027" s="985"/>
      <c r="I4027" s="985"/>
      <c r="J4027" s="985"/>
      <c r="K4027" s="985"/>
      <c r="L4027" s="985"/>
      <c r="M4027" s="985"/>
      <c r="N4027" s="985"/>
      <c r="P4027" s="985"/>
      <c r="Q4027" s="985"/>
      <c r="R4027" s="985"/>
      <c r="S4027" s="985"/>
      <c r="T4027" s="985"/>
      <c r="U4027" s="985"/>
      <c r="V4027" s="985"/>
      <c r="W4027" s="985"/>
    </row>
    <row r="4028" ht="22.5" customHeight="1">
      <c r="B4028" s="992"/>
      <c r="C4028" s="992"/>
      <c r="D4028" s="1004">
        <f>sumif('الواردات'!H:H,A4028,'الواردات'!L:L)</f>
        <v>0</v>
      </c>
      <c r="E4028" s="999"/>
      <c r="F4028" s="999"/>
      <c r="H4028" s="985"/>
      <c r="I4028" s="985"/>
      <c r="J4028" s="985"/>
      <c r="K4028" s="985"/>
      <c r="L4028" s="985"/>
      <c r="M4028" s="985"/>
      <c r="N4028" s="985"/>
      <c r="P4028" s="985"/>
      <c r="Q4028" s="985"/>
      <c r="R4028" s="985"/>
      <c r="S4028" s="985"/>
      <c r="T4028" s="985"/>
      <c r="U4028" s="985"/>
      <c r="V4028" s="985"/>
      <c r="W4028" s="985"/>
    </row>
    <row r="4029" ht="22.5" hidden="1" customHeight="1">
      <c r="B4029" s="992"/>
      <c r="C4029" s="992"/>
      <c r="D4029" s="1004">
        <f>sumif('الواردات'!H:H,A4029,'الواردات'!L:L)</f>
        <v>0</v>
      </c>
      <c r="E4029" s="999"/>
      <c r="F4029" s="999"/>
      <c r="H4029" s="985"/>
      <c r="I4029" s="985"/>
      <c r="J4029" s="985"/>
      <c r="K4029" s="985"/>
      <c r="L4029" s="985"/>
      <c r="M4029" s="985"/>
      <c r="N4029" s="985"/>
      <c r="P4029" s="985"/>
      <c r="Q4029" s="985"/>
      <c r="R4029" s="985"/>
      <c r="S4029" s="985"/>
      <c r="T4029" s="985"/>
      <c r="U4029" s="985"/>
      <c r="V4029" s="985"/>
      <c r="W4029" s="985"/>
    </row>
    <row r="4030" ht="22.5" customHeight="1">
      <c r="B4030" s="992"/>
      <c r="C4030" s="992"/>
      <c r="D4030" s="1004">
        <f>sumif('الواردات'!H:H,A4030,'الواردات'!L:L)</f>
        <v>0</v>
      </c>
      <c r="E4030" s="999"/>
      <c r="F4030" s="999"/>
      <c r="H4030" s="985"/>
      <c r="I4030" s="985"/>
      <c r="J4030" s="985"/>
      <c r="K4030" s="985"/>
      <c r="L4030" s="985"/>
      <c r="M4030" s="985"/>
      <c r="N4030" s="985"/>
      <c r="P4030" s="985"/>
      <c r="Q4030" s="985"/>
      <c r="R4030" s="985"/>
      <c r="S4030" s="985"/>
      <c r="T4030" s="985"/>
      <c r="U4030" s="985"/>
      <c r="V4030" s="985"/>
      <c r="W4030" s="985"/>
    </row>
    <row r="4031" ht="22.5" customHeight="1">
      <c r="B4031" s="992"/>
      <c r="C4031" s="992"/>
      <c r="D4031" s="1004">
        <f>sumif('الواردات'!H:H,A4031,'الواردات'!L:L)</f>
        <v>0</v>
      </c>
      <c r="E4031" s="999"/>
      <c r="F4031" s="999"/>
      <c r="H4031" s="985"/>
      <c r="I4031" s="985"/>
      <c r="J4031" s="985"/>
      <c r="K4031" s="985"/>
      <c r="L4031" s="985"/>
      <c r="M4031" s="985"/>
      <c r="N4031" s="985"/>
      <c r="P4031" s="985"/>
      <c r="Q4031" s="985"/>
      <c r="R4031" s="985"/>
      <c r="S4031" s="985"/>
      <c r="T4031" s="985"/>
      <c r="U4031" s="985"/>
      <c r="V4031" s="985"/>
      <c r="W4031" s="985"/>
    </row>
    <row r="4032" ht="22.5" customHeight="1">
      <c r="B4032" s="992"/>
      <c r="C4032" s="992"/>
      <c r="D4032" s="1004">
        <f>sumif('الواردات'!H:H,A4032,'الواردات'!L:L)</f>
        <v>0</v>
      </c>
      <c r="E4032" s="999"/>
      <c r="F4032" s="999"/>
      <c r="H4032" s="985"/>
      <c r="I4032" s="985"/>
      <c r="J4032" s="985"/>
      <c r="K4032" s="985"/>
      <c r="L4032" s="985"/>
      <c r="M4032" s="985"/>
      <c r="N4032" s="985"/>
      <c r="P4032" s="985"/>
      <c r="Q4032" s="985"/>
      <c r="R4032" s="985"/>
      <c r="S4032" s="985"/>
      <c r="T4032" s="985"/>
      <c r="U4032" s="985"/>
      <c r="V4032" s="985"/>
      <c r="W4032" s="985"/>
    </row>
    <row r="4033" ht="22.5" customHeight="1">
      <c r="B4033" s="992"/>
      <c r="C4033" s="992"/>
      <c r="D4033" s="1004">
        <f>sumif('الواردات'!H:H,A4033,'الواردات'!L:L)</f>
        <v>0</v>
      </c>
      <c r="E4033" s="999"/>
      <c r="F4033" s="999"/>
      <c r="H4033" s="985"/>
      <c r="I4033" s="985"/>
      <c r="J4033" s="985"/>
      <c r="K4033" s="985"/>
      <c r="L4033" s="985"/>
      <c r="M4033" s="985"/>
      <c r="N4033" s="985"/>
      <c r="P4033" s="985"/>
      <c r="Q4033" s="985"/>
      <c r="R4033" s="985"/>
      <c r="S4033" s="985"/>
      <c r="T4033" s="985"/>
      <c r="U4033" s="985"/>
      <c r="V4033" s="985"/>
      <c r="W4033" s="985"/>
    </row>
    <row r="4034" ht="22.5" customHeight="1">
      <c r="B4034" s="992"/>
      <c r="C4034" s="992"/>
      <c r="D4034" s="1004">
        <f>sumif('الواردات'!H:H,A4034,'الواردات'!L:L)</f>
        <v>0</v>
      </c>
      <c r="E4034" s="999"/>
      <c r="F4034" s="999"/>
      <c r="H4034" s="985"/>
      <c r="I4034" s="985"/>
      <c r="J4034" s="985"/>
      <c r="K4034" s="985"/>
      <c r="L4034" s="985"/>
      <c r="M4034" s="985"/>
      <c r="N4034" s="985"/>
      <c r="P4034" s="985"/>
      <c r="Q4034" s="985"/>
      <c r="R4034" s="985"/>
      <c r="S4034" s="985"/>
      <c r="T4034" s="985"/>
      <c r="U4034" s="985"/>
      <c r="V4034" s="985"/>
      <c r="W4034" s="985"/>
    </row>
    <row r="4035" ht="22.5" customHeight="1">
      <c r="B4035" s="992"/>
      <c r="C4035" s="992"/>
      <c r="D4035" s="1004">
        <f>sumif('الواردات'!H:H,A4035,'الواردات'!L:L)</f>
        <v>0</v>
      </c>
      <c r="E4035" s="999"/>
      <c r="F4035" s="999"/>
      <c r="H4035" s="985"/>
      <c r="I4035" s="985"/>
      <c r="J4035" s="985"/>
      <c r="K4035" s="985"/>
      <c r="L4035" s="985"/>
      <c r="M4035" s="985"/>
      <c r="N4035" s="985"/>
      <c r="P4035" s="985"/>
      <c r="Q4035" s="985"/>
      <c r="R4035" s="985"/>
      <c r="S4035" s="985"/>
      <c r="T4035" s="985"/>
      <c r="U4035" s="985"/>
      <c r="V4035" s="985"/>
      <c r="W4035" s="985"/>
    </row>
    <row r="4036" ht="22.5" customHeight="1">
      <c r="B4036" s="992"/>
      <c r="C4036" s="992"/>
      <c r="D4036" s="1004">
        <f>sumif('الواردات'!H:H,A4036,'الواردات'!L:L)</f>
        <v>0</v>
      </c>
      <c r="E4036" s="999"/>
      <c r="F4036" s="999"/>
      <c r="H4036" s="985"/>
      <c r="I4036" s="985"/>
      <c r="J4036" s="985"/>
      <c r="K4036" s="985"/>
      <c r="L4036" s="985"/>
      <c r="M4036" s="985"/>
      <c r="N4036" s="985"/>
      <c r="P4036" s="985"/>
      <c r="Q4036" s="985"/>
      <c r="R4036" s="985"/>
      <c r="S4036" s="985"/>
      <c r="T4036" s="985"/>
      <c r="U4036" s="985"/>
      <c r="V4036" s="985"/>
      <c r="W4036" s="985"/>
    </row>
    <row r="4037" ht="22.5" customHeight="1">
      <c r="B4037" s="992"/>
      <c r="C4037" s="992"/>
      <c r="D4037" s="1004">
        <f>sumif('الواردات'!H:H,A4037,'الواردات'!L:L)</f>
        <v>0</v>
      </c>
      <c r="E4037" s="999"/>
      <c r="F4037" s="999"/>
      <c r="H4037" s="985"/>
      <c r="I4037" s="985"/>
      <c r="J4037" s="985"/>
      <c r="K4037" s="985"/>
      <c r="L4037" s="985"/>
      <c r="M4037" s="985"/>
      <c r="N4037" s="985"/>
      <c r="P4037" s="985"/>
      <c r="Q4037" s="985"/>
      <c r="R4037" s="985"/>
      <c r="S4037" s="985"/>
      <c r="T4037" s="985"/>
      <c r="U4037" s="985"/>
      <c r="V4037" s="985"/>
      <c r="W4037" s="985"/>
    </row>
    <row r="4038" ht="22.5" hidden="1" customHeight="1">
      <c r="B4038" s="992"/>
      <c r="C4038" s="992"/>
      <c r="D4038" s="1004">
        <f>sumif('الواردات'!H:H,A4038,'الواردات'!L:L)</f>
        <v>0</v>
      </c>
      <c r="E4038" s="999"/>
      <c r="F4038" s="999"/>
      <c r="H4038" s="985"/>
      <c r="I4038" s="985"/>
      <c r="J4038" s="985"/>
      <c r="K4038" s="985"/>
      <c r="L4038" s="985"/>
      <c r="M4038" s="985"/>
      <c r="N4038" s="985"/>
      <c r="P4038" s="985"/>
      <c r="Q4038" s="985"/>
      <c r="R4038" s="985"/>
      <c r="S4038" s="985"/>
      <c r="T4038" s="985"/>
      <c r="U4038" s="985"/>
      <c r="V4038" s="985"/>
      <c r="W4038" s="985"/>
    </row>
    <row r="4039" ht="22.5" hidden="1" customHeight="1">
      <c r="B4039" s="992"/>
      <c r="C4039" s="992"/>
      <c r="D4039" s="1004">
        <f>sumif('الواردات'!H:H,A4039,'الواردات'!L:L)</f>
        <v>0</v>
      </c>
      <c r="E4039" s="999"/>
      <c r="F4039" s="999"/>
      <c r="H4039" s="985"/>
      <c r="I4039" s="985"/>
      <c r="J4039" s="985"/>
      <c r="K4039" s="985"/>
      <c r="L4039" s="985"/>
      <c r="M4039" s="985"/>
      <c r="N4039" s="985"/>
      <c r="P4039" s="985"/>
      <c r="Q4039" s="985"/>
      <c r="R4039" s="985"/>
      <c r="S4039" s="985"/>
      <c r="T4039" s="985"/>
      <c r="U4039" s="985"/>
      <c r="V4039" s="985"/>
      <c r="W4039" s="985"/>
    </row>
    <row r="4040" ht="22.5" hidden="1" customHeight="1">
      <c r="B4040" s="992"/>
      <c r="C4040" s="992"/>
      <c r="D4040" s="1004">
        <f>sumif('الواردات'!H:H,A4040,'الواردات'!L:L)</f>
        <v>0</v>
      </c>
      <c r="E4040" s="999"/>
      <c r="F4040" s="999"/>
      <c r="H4040" s="985"/>
      <c r="I4040" s="985"/>
      <c r="J4040" s="985"/>
      <c r="K4040" s="985"/>
      <c r="L4040" s="985"/>
      <c r="M4040" s="985"/>
      <c r="N4040" s="985"/>
      <c r="P4040" s="985"/>
      <c r="Q4040" s="985"/>
      <c r="R4040" s="985"/>
      <c r="S4040" s="985"/>
      <c r="T4040" s="985"/>
      <c r="U4040" s="985"/>
      <c r="V4040" s="985"/>
      <c r="W4040" s="985"/>
    </row>
    <row r="4041" ht="22.5" hidden="1" customHeight="1">
      <c r="B4041" s="992"/>
      <c r="C4041" s="992"/>
      <c r="D4041" s="1004">
        <f>sumif('الواردات'!H:H,A4041,'الواردات'!L:L)</f>
        <v>0</v>
      </c>
      <c r="E4041" s="999"/>
      <c r="F4041" s="999"/>
      <c r="H4041" s="985"/>
      <c r="I4041" s="985"/>
      <c r="J4041" s="985"/>
      <c r="K4041" s="985"/>
      <c r="L4041" s="985"/>
      <c r="M4041" s="985"/>
      <c r="N4041" s="985"/>
      <c r="P4041" s="985"/>
      <c r="Q4041" s="985"/>
      <c r="R4041" s="985"/>
      <c r="S4041" s="985"/>
      <c r="T4041" s="985"/>
      <c r="U4041" s="985"/>
      <c r="V4041" s="985"/>
      <c r="W4041" s="985"/>
    </row>
    <row r="4042" ht="22.5" hidden="1" customHeight="1">
      <c r="B4042" s="992"/>
      <c r="C4042" s="992"/>
      <c r="D4042" s="1004">
        <f>sumif('الواردات'!H:H,A4042,'الواردات'!L:L)</f>
        <v>0</v>
      </c>
      <c r="E4042" s="999"/>
      <c r="F4042" s="999"/>
      <c r="H4042" s="985"/>
      <c r="I4042" s="985"/>
      <c r="J4042" s="985"/>
      <c r="K4042" s="985"/>
      <c r="L4042" s="985"/>
      <c r="M4042" s="985"/>
      <c r="N4042" s="985"/>
      <c r="P4042" s="985"/>
      <c r="Q4042" s="985"/>
      <c r="R4042" s="985"/>
      <c r="S4042" s="985"/>
      <c r="T4042" s="985"/>
      <c r="U4042" s="985"/>
      <c r="V4042" s="985"/>
      <c r="W4042" s="985"/>
    </row>
    <row r="4043" ht="22.5" hidden="1" customHeight="1">
      <c r="B4043" s="992"/>
      <c r="C4043" s="992"/>
      <c r="D4043" s="1004">
        <f>sumif('الواردات'!H:H,A4043,'الواردات'!L:L)</f>
        <v>0</v>
      </c>
      <c r="E4043" s="999"/>
      <c r="F4043" s="999"/>
      <c r="H4043" s="985"/>
      <c r="I4043" s="985"/>
      <c r="J4043" s="985"/>
      <c r="K4043" s="985"/>
      <c r="L4043" s="985"/>
      <c r="M4043" s="985"/>
      <c r="N4043" s="985"/>
      <c r="P4043" s="985"/>
      <c r="Q4043" s="985"/>
      <c r="R4043" s="985"/>
      <c r="S4043" s="985"/>
      <c r="T4043" s="985"/>
      <c r="U4043" s="985"/>
      <c r="V4043" s="985"/>
      <c r="W4043" s="985"/>
    </row>
    <row r="4044" ht="22.5" hidden="1" customHeight="1">
      <c r="B4044" s="992"/>
      <c r="C4044" s="992"/>
      <c r="D4044" s="1004">
        <f>sumif('الواردات'!H:H,A4044,'الواردات'!L:L)</f>
        <v>0</v>
      </c>
      <c r="E4044" s="999"/>
      <c r="F4044" s="999"/>
      <c r="H4044" s="985"/>
      <c r="I4044" s="985"/>
      <c r="J4044" s="985"/>
      <c r="K4044" s="985"/>
      <c r="L4044" s="985"/>
      <c r="M4044" s="985"/>
      <c r="N4044" s="985"/>
      <c r="P4044" s="985"/>
      <c r="Q4044" s="985"/>
      <c r="R4044" s="985"/>
      <c r="S4044" s="985"/>
      <c r="T4044" s="985"/>
      <c r="U4044" s="985"/>
      <c r="V4044" s="985"/>
      <c r="W4044" s="985"/>
    </row>
    <row r="4045" ht="22.5" hidden="1" customHeight="1">
      <c r="B4045" s="992"/>
      <c r="C4045" s="992"/>
      <c r="D4045" s="1004">
        <f>sumif('الواردات'!H:H,A4045,'الواردات'!L:L)</f>
        <v>0</v>
      </c>
      <c r="E4045" s="999"/>
      <c r="F4045" s="999"/>
      <c r="H4045" s="985"/>
      <c r="I4045" s="985"/>
      <c r="J4045" s="985"/>
      <c r="K4045" s="985"/>
      <c r="L4045" s="985"/>
      <c r="M4045" s="985"/>
      <c r="N4045" s="985"/>
      <c r="P4045" s="985"/>
      <c r="Q4045" s="985"/>
      <c r="R4045" s="985"/>
      <c r="S4045" s="985"/>
      <c r="T4045" s="985"/>
      <c r="U4045" s="985"/>
      <c r="V4045" s="985"/>
      <c r="W4045" s="985"/>
    </row>
    <row r="4046" ht="22.5" hidden="1" customHeight="1">
      <c r="B4046" s="992"/>
      <c r="C4046" s="992"/>
      <c r="D4046" s="1004">
        <f>sumif('الواردات'!H:H,A4046,'الواردات'!L:L)</f>
        <v>0</v>
      </c>
      <c r="E4046" s="999"/>
      <c r="F4046" s="999"/>
      <c r="H4046" s="985"/>
      <c r="I4046" s="985"/>
      <c r="J4046" s="985"/>
      <c r="K4046" s="985"/>
      <c r="L4046" s="985"/>
      <c r="M4046" s="985"/>
      <c r="N4046" s="985"/>
      <c r="P4046" s="985"/>
      <c r="Q4046" s="985"/>
      <c r="R4046" s="985"/>
      <c r="S4046" s="985"/>
      <c r="T4046" s="985"/>
      <c r="U4046" s="985"/>
      <c r="V4046" s="985"/>
      <c r="W4046" s="985"/>
    </row>
    <row r="4047" ht="22.5" hidden="1" customHeight="1">
      <c r="B4047" s="992"/>
      <c r="C4047" s="992"/>
      <c r="D4047" s="1004">
        <f>sumif('الواردات'!H:H,A4047,'الواردات'!L:L)</f>
        <v>0</v>
      </c>
      <c r="E4047" s="999"/>
      <c r="F4047" s="999"/>
      <c r="H4047" s="985"/>
      <c r="I4047" s="985"/>
      <c r="J4047" s="985"/>
      <c r="K4047" s="985"/>
      <c r="L4047" s="985"/>
      <c r="M4047" s="985"/>
      <c r="N4047" s="985"/>
      <c r="P4047" s="985"/>
      <c r="Q4047" s="985"/>
      <c r="R4047" s="985"/>
      <c r="S4047" s="985"/>
      <c r="T4047" s="985"/>
      <c r="U4047" s="985"/>
      <c r="V4047" s="985"/>
      <c r="W4047" s="985"/>
    </row>
    <row r="4048" ht="22.5" hidden="1" customHeight="1">
      <c r="B4048" s="992"/>
      <c r="C4048" s="992"/>
      <c r="D4048" s="1004">
        <f>sumif('الواردات'!H:H,A4048,'الواردات'!L:L)</f>
        <v>0</v>
      </c>
      <c r="E4048" s="999"/>
      <c r="F4048" s="999"/>
      <c r="H4048" s="985"/>
      <c r="I4048" s="985"/>
      <c r="J4048" s="985"/>
      <c r="K4048" s="985"/>
      <c r="L4048" s="985"/>
      <c r="M4048" s="985"/>
      <c r="N4048" s="985"/>
      <c r="P4048" s="985"/>
      <c r="Q4048" s="985"/>
      <c r="R4048" s="985"/>
      <c r="S4048" s="985"/>
      <c r="T4048" s="985"/>
      <c r="U4048" s="985"/>
      <c r="V4048" s="985"/>
      <c r="W4048" s="985"/>
    </row>
    <row r="4049" ht="22.5" hidden="1" customHeight="1">
      <c r="B4049" s="992"/>
      <c r="C4049" s="992"/>
      <c r="D4049" s="1004">
        <f>sumif('الواردات'!H:H,A4049,'الواردات'!L:L)</f>
        <v>0</v>
      </c>
      <c r="E4049" s="999"/>
      <c r="F4049" s="999"/>
      <c r="H4049" s="985"/>
      <c r="I4049" s="985"/>
      <c r="J4049" s="985"/>
      <c r="K4049" s="985"/>
      <c r="L4049" s="985"/>
      <c r="M4049" s="985"/>
      <c r="N4049" s="985"/>
      <c r="P4049" s="985"/>
      <c r="Q4049" s="985"/>
      <c r="R4049" s="985"/>
      <c r="S4049" s="985"/>
      <c r="T4049" s="985"/>
      <c r="U4049" s="985"/>
      <c r="V4049" s="985"/>
      <c r="W4049" s="985"/>
    </row>
    <row r="4050" ht="22.5" hidden="1" customHeight="1">
      <c r="B4050" s="992"/>
      <c r="C4050" s="992"/>
      <c r="D4050" s="1004">
        <f>sumif('الواردات'!H:H,A4050,'الواردات'!L:L)</f>
        <v>0</v>
      </c>
      <c r="E4050" s="999"/>
      <c r="F4050" s="999"/>
      <c r="H4050" s="985"/>
      <c r="I4050" s="985"/>
      <c r="J4050" s="985"/>
      <c r="K4050" s="985"/>
      <c r="L4050" s="985"/>
      <c r="M4050" s="985"/>
      <c r="N4050" s="985"/>
      <c r="P4050" s="985"/>
      <c r="Q4050" s="985"/>
      <c r="R4050" s="985"/>
      <c r="S4050" s="985"/>
      <c r="T4050" s="985"/>
      <c r="U4050" s="985"/>
      <c r="V4050" s="985"/>
      <c r="W4050" s="985"/>
    </row>
    <row r="4051" ht="22.5" hidden="1" customHeight="1">
      <c r="B4051" s="992"/>
      <c r="C4051" s="992"/>
      <c r="D4051" s="1004">
        <f>sumif('الواردات'!H:H,A4051,'الواردات'!L:L)</f>
        <v>0</v>
      </c>
      <c r="E4051" s="999"/>
      <c r="F4051" s="999"/>
      <c r="H4051" s="985"/>
      <c r="I4051" s="985"/>
      <c r="J4051" s="985"/>
      <c r="K4051" s="985"/>
      <c r="L4051" s="985"/>
      <c r="M4051" s="985"/>
      <c r="N4051" s="985"/>
      <c r="P4051" s="985"/>
      <c r="Q4051" s="985"/>
      <c r="R4051" s="985"/>
      <c r="S4051" s="985"/>
      <c r="T4051" s="985"/>
      <c r="U4051" s="985"/>
      <c r="V4051" s="985"/>
      <c r="W4051" s="985"/>
    </row>
    <row r="4052" ht="22.5" hidden="1" customHeight="1">
      <c r="B4052" s="992"/>
      <c r="C4052" s="992"/>
      <c r="D4052" s="1004">
        <f>sumif('الواردات'!H:H,A4052,'الواردات'!L:L)</f>
        <v>0</v>
      </c>
      <c r="E4052" s="999"/>
      <c r="F4052" s="999"/>
      <c r="H4052" s="985"/>
      <c r="I4052" s="985"/>
      <c r="J4052" s="985"/>
      <c r="K4052" s="985"/>
      <c r="L4052" s="985"/>
      <c r="M4052" s="985"/>
      <c r="N4052" s="985"/>
      <c r="P4052" s="985"/>
      <c r="Q4052" s="985"/>
      <c r="R4052" s="985"/>
      <c r="S4052" s="985"/>
      <c r="T4052" s="985"/>
      <c r="U4052" s="985"/>
      <c r="V4052" s="985"/>
      <c r="W4052" s="985"/>
    </row>
    <row r="4053" ht="22.5" hidden="1" customHeight="1">
      <c r="B4053" s="992"/>
      <c r="C4053" s="992"/>
      <c r="D4053" s="1004">
        <f>sumif('الواردات'!H:H,A4053,'الواردات'!L:L)</f>
        <v>0</v>
      </c>
      <c r="E4053" s="999"/>
      <c r="F4053" s="999"/>
      <c r="H4053" s="985"/>
      <c r="I4053" s="985"/>
      <c r="J4053" s="985"/>
      <c r="K4053" s="985"/>
      <c r="L4053" s="985"/>
      <c r="M4053" s="985"/>
      <c r="N4053" s="985"/>
      <c r="P4053" s="985"/>
      <c r="Q4053" s="985"/>
      <c r="R4053" s="985"/>
      <c r="S4053" s="985"/>
      <c r="T4053" s="985"/>
      <c r="U4053" s="985"/>
      <c r="V4053" s="985"/>
      <c r="W4053" s="985"/>
    </row>
    <row r="4054" ht="22.5" hidden="1" customHeight="1">
      <c r="B4054" s="992"/>
      <c r="C4054" s="992"/>
      <c r="D4054" s="1004">
        <f>sumif('الواردات'!H:H,A4054,'الواردات'!L:L)</f>
        <v>0</v>
      </c>
      <c r="E4054" s="999"/>
      <c r="F4054" s="999"/>
      <c r="H4054" s="985"/>
      <c r="I4054" s="985"/>
      <c r="J4054" s="985"/>
      <c r="K4054" s="985"/>
      <c r="L4054" s="985"/>
      <c r="M4054" s="985"/>
      <c r="N4054" s="985"/>
      <c r="P4054" s="985"/>
      <c r="Q4054" s="985"/>
      <c r="R4054" s="985"/>
      <c r="S4054" s="985"/>
      <c r="T4054" s="985"/>
      <c r="U4054" s="985"/>
      <c r="V4054" s="985"/>
      <c r="W4054" s="985"/>
    </row>
    <row r="4055" ht="22.5" hidden="1" customHeight="1">
      <c r="B4055" s="992"/>
      <c r="C4055" s="992"/>
      <c r="D4055" s="1004">
        <f>sumif('الواردات'!H:H,A4055,'الواردات'!L:L)</f>
        <v>0</v>
      </c>
      <c r="E4055" s="999"/>
      <c r="F4055" s="999"/>
      <c r="H4055" s="985"/>
      <c r="I4055" s="985"/>
      <c r="J4055" s="985"/>
      <c r="K4055" s="985"/>
      <c r="L4055" s="985"/>
      <c r="M4055" s="985"/>
      <c r="N4055" s="985"/>
      <c r="P4055" s="985"/>
      <c r="Q4055" s="985"/>
      <c r="R4055" s="985"/>
      <c r="S4055" s="985"/>
      <c r="T4055" s="985"/>
      <c r="U4055" s="985"/>
      <c r="V4055" s="985"/>
      <c r="W4055" s="985"/>
    </row>
    <row r="4056" ht="22.5" hidden="1" customHeight="1">
      <c r="B4056" s="992"/>
      <c r="C4056" s="992"/>
      <c r="D4056" s="1004">
        <f>sumif('الواردات'!H:H,A4056,'الواردات'!L:L)</f>
        <v>0</v>
      </c>
      <c r="E4056" s="999"/>
      <c r="F4056" s="999"/>
      <c r="H4056" s="985"/>
      <c r="I4056" s="985"/>
      <c r="J4056" s="985"/>
      <c r="K4056" s="985"/>
      <c r="L4056" s="985"/>
      <c r="M4056" s="985"/>
      <c r="N4056" s="985"/>
      <c r="P4056" s="985"/>
      <c r="Q4056" s="985"/>
      <c r="R4056" s="985"/>
      <c r="S4056" s="985"/>
      <c r="T4056" s="985"/>
      <c r="U4056" s="985"/>
      <c r="V4056" s="985"/>
      <c r="W4056" s="985"/>
    </row>
    <row r="4057" ht="22.5" hidden="1" customHeight="1">
      <c r="B4057" s="992"/>
      <c r="C4057" s="992"/>
      <c r="D4057" s="1004">
        <f>sumif('الواردات'!H:H,A4057,'الواردات'!L:L)</f>
        <v>0</v>
      </c>
      <c r="E4057" s="999"/>
      <c r="F4057" s="999"/>
      <c r="H4057" s="985"/>
      <c r="I4057" s="985"/>
      <c r="J4057" s="985"/>
      <c r="K4057" s="985"/>
      <c r="L4057" s="985"/>
      <c r="M4057" s="985"/>
      <c r="N4057" s="985"/>
      <c r="P4057" s="985"/>
      <c r="Q4057" s="985"/>
      <c r="R4057" s="985"/>
      <c r="S4057" s="985"/>
      <c r="T4057" s="985"/>
      <c r="U4057" s="985"/>
      <c r="V4057" s="985"/>
      <c r="W4057" s="985"/>
    </row>
    <row r="4058" ht="22.5" hidden="1" customHeight="1">
      <c r="B4058" s="992"/>
      <c r="C4058" s="992"/>
      <c r="D4058" s="1004">
        <f>sumif('الواردات'!H:H,A4058,'الواردات'!L:L)</f>
        <v>0</v>
      </c>
      <c r="E4058" s="999"/>
      <c r="F4058" s="999"/>
      <c r="H4058" s="985"/>
      <c r="I4058" s="985"/>
      <c r="J4058" s="985"/>
      <c r="K4058" s="985"/>
      <c r="L4058" s="985"/>
      <c r="M4058" s="985"/>
      <c r="N4058" s="985"/>
      <c r="P4058" s="985"/>
      <c r="Q4058" s="985"/>
      <c r="R4058" s="985"/>
      <c r="S4058" s="985"/>
      <c r="T4058" s="985"/>
      <c r="U4058" s="985"/>
      <c r="V4058" s="985"/>
      <c r="W4058" s="985"/>
    </row>
    <row r="4059" ht="22.5" hidden="1" customHeight="1">
      <c r="B4059" s="992"/>
      <c r="C4059" s="992"/>
      <c r="D4059" s="1004">
        <f>sumif('الواردات'!H:H,A4059,'الواردات'!L:L)</f>
        <v>0</v>
      </c>
      <c r="E4059" s="999"/>
      <c r="F4059" s="999"/>
      <c r="H4059" s="985"/>
      <c r="I4059" s="985"/>
      <c r="J4059" s="985"/>
      <c r="K4059" s="985"/>
      <c r="L4059" s="985"/>
      <c r="M4059" s="985"/>
      <c r="N4059" s="985"/>
      <c r="P4059" s="985"/>
      <c r="Q4059" s="985"/>
      <c r="R4059" s="985"/>
      <c r="S4059" s="985"/>
      <c r="T4059" s="985"/>
      <c r="U4059" s="985"/>
      <c r="V4059" s="985"/>
      <c r="W4059" s="985"/>
    </row>
    <row r="4060" ht="22.5" hidden="1" customHeight="1">
      <c r="B4060" s="992"/>
      <c r="C4060" s="992"/>
      <c r="D4060" s="1004">
        <f>sumif('الواردات'!H:H,A4060,'الواردات'!L:L)</f>
        <v>0</v>
      </c>
      <c r="E4060" s="999"/>
      <c r="F4060" s="999"/>
      <c r="H4060" s="985"/>
      <c r="I4060" s="985"/>
      <c r="J4060" s="985"/>
      <c r="K4060" s="985"/>
      <c r="L4060" s="985"/>
      <c r="M4060" s="985"/>
      <c r="N4060" s="985"/>
      <c r="P4060" s="985"/>
      <c r="Q4060" s="985"/>
      <c r="R4060" s="985"/>
      <c r="S4060" s="985"/>
      <c r="T4060" s="985"/>
      <c r="U4060" s="985"/>
      <c r="V4060" s="985"/>
      <c r="W4060" s="985"/>
    </row>
    <row r="4061" ht="22.5" hidden="1" customHeight="1">
      <c r="B4061" s="992"/>
      <c r="C4061" s="992"/>
      <c r="D4061" s="1004">
        <f>sumif('الواردات'!H:H,A4061,'الواردات'!L:L)</f>
        <v>0</v>
      </c>
      <c r="E4061" s="999"/>
      <c r="F4061" s="999"/>
      <c r="H4061" s="985"/>
      <c r="I4061" s="985"/>
      <c r="J4061" s="985"/>
      <c r="K4061" s="985"/>
      <c r="L4061" s="985"/>
      <c r="M4061" s="985"/>
      <c r="N4061" s="985"/>
      <c r="P4061" s="985"/>
      <c r="Q4061" s="985"/>
      <c r="R4061" s="985"/>
      <c r="S4061" s="985"/>
      <c r="T4061" s="985"/>
      <c r="U4061" s="985"/>
      <c r="V4061" s="985"/>
      <c r="W4061" s="985"/>
    </row>
    <row r="4062" ht="22.5" hidden="1" customHeight="1">
      <c r="B4062" s="992"/>
      <c r="C4062" s="992"/>
      <c r="D4062" s="1004">
        <f>sumif('الواردات'!H:H,A4062,'الواردات'!L:L)</f>
        <v>0</v>
      </c>
      <c r="E4062" s="999"/>
      <c r="F4062" s="999"/>
      <c r="H4062" s="985"/>
      <c r="I4062" s="985"/>
      <c r="J4062" s="985"/>
      <c r="K4062" s="985"/>
      <c r="L4062" s="985"/>
      <c r="M4062" s="985"/>
      <c r="N4062" s="985"/>
      <c r="P4062" s="985"/>
      <c r="Q4062" s="985"/>
      <c r="R4062" s="985"/>
      <c r="S4062" s="985"/>
      <c r="T4062" s="985"/>
      <c r="U4062" s="985"/>
      <c r="V4062" s="985"/>
      <c r="W4062" s="985"/>
    </row>
    <row r="4063" ht="22.5" hidden="1" customHeight="1">
      <c r="B4063" s="992"/>
      <c r="C4063" s="992"/>
      <c r="D4063" s="1004">
        <f>sumif('الواردات'!H:H,A4063,'الواردات'!L:L)</f>
        <v>0</v>
      </c>
      <c r="E4063" s="999"/>
      <c r="F4063" s="999"/>
      <c r="H4063" s="985"/>
      <c r="I4063" s="985"/>
      <c r="J4063" s="985"/>
      <c r="K4063" s="985"/>
      <c r="L4063" s="985"/>
      <c r="M4063" s="985"/>
      <c r="N4063" s="985"/>
      <c r="P4063" s="985"/>
      <c r="Q4063" s="985"/>
      <c r="R4063" s="985"/>
      <c r="S4063" s="985"/>
      <c r="T4063" s="985"/>
      <c r="U4063" s="985"/>
      <c r="V4063" s="985"/>
      <c r="W4063" s="985"/>
    </row>
    <row r="4064" ht="22.5" hidden="1" customHeight="1">
      <c r="B4064" s="992"/>
      <c r="C4064" s="992"/>
      <c r="D4064" s="1004">
        <f>sumif('الواردات'!H:H,A4064,'الواردات'!L:L)</f>
        <v>0</v>
      </c>
      <c r="E4064" s="999"/>
      <c r="F4064" s="999"/>
      <c r="H4064" s="985"/>
      <c r="I4064" s="985"/>
      <c r="J4064" s="985"/>
      <c r="K4064" s="985"/>
      <c r="L4064" s="985"/>
      <c r="M4064" s="985"/>
      <c r="N4064" s="985"/>
      <c r="P4064" s="985"/>
      <c r="Q4064" s="985"/>
      <c r="R4064" s="985"/>
      <c r="S4064" s="985"/>
      <c r="T4064" s="985"/>
      <c r="U4064" s="985"/>
      <c r="V4064" s="985"/>
      <c r="W4064" s="985"/>
    </row>
    <row r="4065" ht="22.5" hidden="1" customHeight="1">
      <c r="B4065" s="992"/>
      <c r="C4065" s="992"/>
      <c r="D4065" s="1004">
        <f>sumif('الواردات'!H:H,A4065,'الواردات'!L:L)</f>
        <v>0</v>
      </c>
      <c r="E4065" s="999"/>
      <c r="F4065" s="999"/>
      <c r="H4065" s="985"/>
      <c r="I4065" s="985"/>
      <c r="J4065" s="985"/>
      <c r="K4065" s="985"/>
      <c r="L4065" s="985"/>
      <c r="M4065" s="985"/>
      <c r="N4065" s="985"/>
      <c r="P4065" s="985"/>
      <c r="Q4065" s="985"/>
      <c r="R4065" s="985"/>
      <c r="S4065" s="985"/>
      <c r="T4065" s="985"/>
      <c r="U4065" s="985"/>
      <c r="V4065" s="985"/>
      <c r="W4065" s="985"/>
    </row>
    <row r="4066" ht="22.5" hidden="1" customHeight="1">
      <c r="B4066" s="992"/>
      <c r="C4066" s="992"/>
      <c r="D4066" s="1004">
        <f>sumif('الواردات'!H:H,A4066,'الواردات'!L:L)</f>
        <v>0</v>
      </c>
      <c r="E4066" s="999"/>
      <c r="F4066" s="999"/>
      <c r="H4066" s="985"/>
      <c r="I4066" s="985"/>
      <c r="J4066" s="985"/>
      <c r="K4066" s="985"/>
      <c r="L4066" s="985"/>
      <c r="M4066" s="985"/>
      <c r="N4066" s="985"/>
      <c r="P4066" s="985"/>
      <c r="Q4066" s="985"/>
      <c r="R4066" s="985"/>
      <c r="S4066" s="985"/>
      <c r="T4066" s="985"/>
      <c r="U4066" s="985"/>
      <c r="V4066" s="985"/>
      <c r="W4066" s="985"/>
    </row>
    <row r="4067" ht="22.5" hidden="1" customHeight="1">
      <c r="B4067" s="992"/>
      <c r="C4067" s="992"/>
      <c r="D4067" s="1004">
        <f>sumif('الواردات'!H:H,A4067,'الواردات'!L:L)</f>
        <v>0</v>
      </c>
      <c r="E4067" s="999"/>
      <c r="F4067" s="999"/>
      <c r="H4067" s="985"/>
      <c r="I4067" s="985"/>
      <c r="J4067" s="985"/>
      <c r="K4067" s="985"/>
      <c r="L4067" s="985"/>
      <c r="M4067" s="985"/>
      <c r="N4067" s="985"/>
      <c r="P4067" s="985"/>
      <c r="Q4067" s="985"/>
      <c r="R4067" s="985"/>
      <c r="S4067" s="985"/>
      <c r="T4067" s="985"/>
      <c r="U4067" s="985"/>
      <c r="V4067" s="985"/>
      <c r="W4067" s="985"/>
    </row>
    <row r="4068" ht="22.5" hidden="1" customHeight="1">
      <c r="B4068" s="992"/>
      <c r="C4068" s="992"/>
      <c r="D4068" s="1004">
        <f>sumif('الواردات'!H:H,A4068,'الواردات'!L:L)</f>
        <v>0</v>
      </c>
      <c r="E4068" s="999"/>
      <c r="F4068" s="999"/>
      <c r="H4068" s="985"/>
      <c r="I4068" s="985"/>
      <c r="J4068" s="985"/>
      <c r="K4068" s="985"/>
      <c r="L4068" s="985"/>
      <c r="M4068" s="985"/>
      <c r="N4068" s="985"/>
      <c r="P4068" s="985"/>
      <c r="Q4068" s="985"/>
      <c r="R4068" s="985"/>
      <c r="S4068" s="985"/>
      <c r="T4068" s="985"/>
      <c r="U4068" s="985"/>
      <c r="V4068" s="985"/>
      <c r="W4068" s="985"/>
    </row>
    <row r="4069" ht="22.5" hidden="1" customHeight="1">
      <c r="B4069" s="992"/>
      <c r="C4069" s="992"/>
      <c r="D4069" s="1004">
        <f>sumif('الواردات'!H:H,A4069,'الواردات'!L:L)</f>
        <v>0</v>
      </c>
      <c r="E4069" s="999"/>
      <c r="F4069" s="999"/>
      <c r="H4069" s="985"/>
      <c r="I4069" s="985"/>
      <c r="J4069" s="985"/>
      <c r="K4069" s="985"/>
      <c r="L4069" s="985"/>
      <c r="M4069" s="985"/>
      <c r="N4069" s="985"/>
      <c r="P4069" s="985"/>
      <c r="Q4069" s="985"/>
      <c r="R4069" s="985"/>
      <c r="S4069" s="985"/>
      <c r="T4069" s="985"/>
      <c r="U4069" s="985"/>
      <c r="V4069" s="985"/>
      <c r="W4069" s="985"/>
    </row>
    <row r="4070" ht="22.5" hidden="1" customHeight="1">
      <c r="B4070" s="992"/>
      <c r="C4070" s="992"/>
      <c r="D4070" s="1004">
        <f>sumif('الواردات'!H:H,A4070,'الواردات'!L:L)</f>
        <v>0</v>
      </c>
      <c r="E4070" s="999"/>
      <c r="F4070" s="999"/>
      <c r="H4070" s="985"/>
      <c r="I4070" s="985"/>
      <c r="J4070" s="985"/>
      <c r="K4070" s="985"/>
      <c r="L4070" s="985"/>
      <c r="M4070" s="985"/>
      <c r="N4070" s="985"/>
      <c r="P4070" s="985"/>
      <c r="Q4070" s="985"/>
      <c r="R4070" s="985"/>
      <c r="S4070" s="985"/>
      <c r="T4070" s="985"/>
      <c r="U4070" s="985"/>
      <c r="V4070" s="985"/>
      <c r="W4070" s="985"/>
    </row>
    <row r="4071" ht="22.5" hidden="1" customHeight="1">
      <c r="B4071" s="992"/>
      <c r="C4071" s="992"/>
      <c r="D4071" s="1004">
        <f>sumif('الواردات'!H:H,A4071,'الواردات'!L:L)</f>
        <v>0</v>
      </c>
      <c r="E4071" s="999"/>
      <c r="F4071" s="999"/>
      <c r="H4071" s="985"/>
      <c r="I4071" s="985"/>
      <c r="J4071" s="985"/>
      <c r="K4071" s="985"/>
      <c r="L4071" s="985"/>
      <c r="M4071" s="985"/>
      <c r="N4071" s="985"/>
      <c r="P4071" s="985"/>
      <c r="Q4071" s="985"/>
      <c r="R4071" s="985"/>
      <c r="S4071" s="985"/>
      <c r="T4071" s="985"/>
      <c r="U4071" s="985"/>
      <c r="V4071" s="985"/>
      <c r="W4071" s="985"/>
    </row>
    <row r="4072" ht="22.5" hidden="1" customHeight="1">
      <c r="B4072" s="992"/>
      <c r="C4072" s="992"/>
      <c r="D4072" s="1004">
        <f>sumif('الواردات'!H:H,A4072,'الواردات'!L:L)</f>
        <v>0</v>
      </c>
      <c r="E4072" s="999"/>
      <c r="F4072" s="999"/>
      <c r="H4072" s="985"/>
      <c r="I4072" s="985"/>
      <c r="J4072" s="985"/>
      <c r="K4072" s="985"/>
      <c r="L4072" s="985"/>
      <c r="M4072" s="985"/>
      <c r="N4072" s="985"/>
      <c r="P4072" s="985"/>
      <c r="Q4072" s="985"/>
      <c r="R4072" s="985"/>
      <c r="S4072" s="985"/>
      <c r="T4072" s="985"/>
      <c r="U4072" s="985"/>
      <c r="V4072" s="985"/>
      <c r="W4072" s="985"/>
    </row>
    <row r="4073" ht="22.5" hidden="1" customHeight="1">
      <c r="B4073" s="992"/>
      <c r="C4073" s="992"/>
      <c r="D4073" s="1004">
        <f>sumif('الواردات'!H:H,A4073,'الواردات'!L:L)</f>
        <v>0</v>
      </c>
      <c r="E4073" s="999"/>
      <c r="F4073" s="999"/>
      <c r="H4073" s="985"/>
      <c r="I4073" s="985"/>
      <c r="J4073" s="985"/>
      <c r="K4073" s="985"/>
      <c r="L4073" s="985"/>
      <c r="M4073" s="985"/>
      <c r="N4073" s="985"/>
      <c r="P4073" s="985"/>
      <c r="Q4073" s="985"/>
      <c r="R4073" s="985"/>
      <c r="S4073" s="985"/>
      <c r="T4073" s="985"/>
      <c r="U4073" s="985"/>
      <c r="V4073" s="985"/>
      <c r="W4073" s="985"/>
    </row>
    <row r="4074" ht="22.5" hidden="1" customHeight="1">
      <c r="B4074" s="992"/>
      <c r="C4074" s="992"/>
      <c r="D4074" s="1004">
        <f>sumif('الواردات'!H:H,A4074,'الواردات'!L:L)</f>
        <v>0</v>
      </c>
      <c r="E4074" s="999"/>
      <c r="F4074" s="999"/>
      <c r="H4074" s="985"/>
      <c r="I4074" s="985"/>
      <c r="J4074" s="985"/>
      <c r="K4074" s="985"/>
      <c r="L4074" s="985"/>
      <c r="M4074" s="985"/>
      <c r="N4074" s="985"/>
      <c r="P4074" s="985"/>
      <c r="Q4074" s="985"/>
      <c r="R4074" s="985"/>
      <c r="S4074" s="985"/>
      <c r="T4074" s="985"/>
      <c r="U4074" s="985"/>
      <c r="V4074" s="985"/>
      <c r="W4074" s="985"/>
    </row>
    <row r="4075" ht="22.5" hidden="1" customHeight="1">
      <c r="B4075" s="992"/>
      <c r="C4075" s="992"/>
      <c r="D4075" s="1004">
        <f>sumif('الواردات'!H:H,A4075,'الواردات'!L:L)</f>
        <v>0</v>
      </c>
      <c r="E4075" s="999"/>
      <c r="F4075" s="999"/>
      <c r="H4075" s="985"/>
      <c r="I4075" s="985"/>
      <c r="J4075" s="985"/>
      <c r="K4075" s="985"/>
      <c r="L4075" s="985"/>
      <c r="M4075" s="985"/>
      <c r="N4075" s="985"/>
      <c r="P4075" s="985"/>
      <c r="Q4075" s="985"/>
      <c r="R4075" s="985"/>
      <c r="S4075" s="985"/>
      <c r="T4075" s="985"/>
      <c r="U4075" s="985"/>
      <c r="V4075" s="985"/>
      <c r="W4075" s="985"/>
    </row>
    <row r="4076" ht="22.5" hidden="1" customHeight="1">
      <c r="B4076" s="992"/>
      <c r="C4076" s="992"/>
      <c r="D4076" s="1004">
        <f>sumif('الواردات'!H:H,A4076,'الواردات'!L:L)</f>
        <v>0</v>
      </c>
      <c r="E4076" s="999"/>
      <c r="F4076" s="999"/>
      <c r="H4076" s="985"/>
      <c r="I4076" s="985"/>
      <c r="J4076" s="985"/>
      <c r="K4076" s="985"/>
      <c r="L4076" s="985"/>
      <c r="M4076" s="985"/>
      <c r="N4076" s="985"/>
      <c r="P4076" s="985"/>
      <c r="Q4076" s="985"/>
      <c r="R4076" s="985"/>
      <c r="S4076" s="985"/>
      <c r="T4076" s="985"/>
      <c r="U4076" s="985"/>
      <c r="V4076" s="985"/>
      <c r="W4076" s="985"/>
    </row>
    <row r="4077" ht="22.5" hidden="1" customHeight="1">
      <c r="B4077" s="992"/>
      <c r="C4077" s="992"/>
      <c r="D4077" s="1004">
        <f>sumif('الواردات'!H:H,A4077,'الواردات'!L:L)</f>
        <v>0</v>
      </c>
      <c r="E4077" s="999"/>
      <c r="F4077" s="999"/>
      <c r="H4077" s="985"/>
      <c r="I4077" s="985"/>
      <c r="J4077" s="985"/>
      <c r="K4077" s="985"/>
      <c r="L4077" s="985"/>
      <c r="M4077" s="985"/>
      <c r="N4077" s="985"/>
      <c r="P4077" s="985"/>
      <c r="Q4077" s="985"/>
      <c r="R4077" s="985"/>
      <c r="S4077" s="985"/>
      <c r="T4077" s="985"/>
      <c r="U4077" s="985"/>
      <c r="V4077" s="985"/>
      <c r="W4077" s="985"/>
    </row>
    <row r="4078" ht="22.5" hidden="1" customHeight="1">
      <c r="B4078" s="992"/>
      <c r="C4078" s="992"/>
      <c r="D4078" s="1004">
        <f>sumif('الواردات'!H:H,A4078,'الواردات'!L:L)</f>
        <v>0</v>
      </c>
      <c r="E4078" s="999"/>
      <c r="F4078" s="999"/>
      <c r="H4078" s="985"/>
      <c r="I4078" s="985"/>
      <c r="J4078" s="985"/>
      <c r="K4078" s="985"/>
      <c r="L4078" s="985"/>
      <c r="M4078" s="985"/>
      <c r="N4078" s="985"/>
      <c r="P4078" s="985"/>
      <c r="Q4078" s="985"/>
      <c r="R4078" s="985"/>
      <c r="S4078" s="985"/>
      <c r="T4078" s="985"/>
      <c r="U4078" s="985"/>
      <c r="V4078" s="985"/>
      <c r="W4078" s="985"/>
    </row>
    <row r="4079" ht="22.5" hidden="1" customHeight="1">
      <c r="B4079" s="992"/>
      <c r="C4079" s="992"/>
      <c r="D4079" s="1004">
        <f>sumif('الواردات'!H:H,A4079,'الواردات'!L:L)</f>
        <v>0</v>
      </c>
      <c r="E4079" s="999"/>
      <c r="F4079" s="999"/>
      <c r="H4079" s="985"/>
      <c r="I4079" s="985"/>
      <c r="J4079" s="985"/>
      <c r="K4079" s="985"/>
      <c r="L4079" s="985"/>
      <c r="M4079" s="985"/>
      <c r="N4079" s="985"/>
      <c r="P4079" s="985"/>
      <c r="Q4079" s="985"/>
      <c r="R4079" s="985"/>
      <c r="S4079" s="985"/>
      <c r="T4079" s="985"/>
      <c r="U4079" s="985"/>
      <c r="V4079" s="985"/>
      <c r="W4079" s="985"/>
    </row>
    <row r="4080" ht="22.5" hidden="1" customHeight="1">
      <c r="B4080" s="992"/>
      <c r="C4080" s="992"/>
      <c r="D4080" s="1004">
        <f>sumif('الواردات'!H:H,A4080,'الواردات'!L:L)</f>
        <v>0</v>
      </c>
      <c r="E4080" s="999"/>
      <c r="F4080" s="999"/>
      <c r="H4080" s="985"/>
      <c r="I4080" s="985"/>
      <c r="J4080" s="985"/>
      <c r="K4080" s="985"/>
      <c r="L4080" s="985"/>
      <c r="M4080" s="985"/>
      <c r="N4080" s="985"/>
      <c r="P4080" s="985"/>
      <c r="Q4080" s="985"/>
      <c r="R4080" s="985"/>
      <c r="S4080" s="985"/>
      <c r="T4080" s="985"/>
      <c r="U4080" s="985"/>
      <c r="V4080" s="985"/>
      <c r="W4080" s="985"/>
    </row>
    <row r="4081" ht="22.5" hidden="1" customHeight="1">
      <c r="B4081" s="992"/>
      <c r="C4081" s="992"/>
      <c r="D4081" s="1004">
        <f>sumif('الواردات'!H:H,A4081,'الواردات'!L:L)</f>
        <v>0</v>
      </c>
      <c r="E4081" s="999"/>
      <c r="F4081" s="999"/>
      <c r="H4081" s="985"/>
      <c r="I4081" s="985"/>
      <c r="J4081" s="985"/>
      <c r="K4081" s="985"/>
      <c r="L4081" s="985"/>
      <c r="M4081" s="985"/>
      <c r="N4081" s="985"/>
      <c r="P4081" s="985"/>
      <c r="Q4081" s="985"/>
      <c r="R4081" s="985"/>
      <c r="S4081" s="985"/>
      <c r="T4081" s="985"/>
      <c r="U4081" s="985"/>
      <c r="V4081" s="985"/>
      <c r="W4081" s="985"/>
    </row>
    <row r="4082" ht="22.5" hidden="1" customHeight="1">
      <c r="B4082" s="992"/>
      <c r="C4082" s="992"/>
      <c r="D4082" s="1004">
        <f>sumif('الواردات'!H:H,A4082,'الواردات'!L:L)</f>
        <v>0</v>
      </c>
      <c r="E4082" s="999"/>
      <c r="F4082" s="999"/>
      <c r="H4082" s="985"/>
      <c r="I4082" s="985"/>
      <c r="J4082" s="985"/>
      <c r="K4082" s="985"/>
      <c r="L4082" s="985"/>
      <c r="M4082" s="985"/>
      <c r="N4082" s="985"/>
      <c r="P4082" s="985"/>
      <c r="Q4082" s="985"/>
      <c r="R4082" s="985"/>
      <c r="S4082" s="985"/>
      <c r="T4082" s="985"/>
      <c r="U4082" s="985"/>
      <c r="V4082" s="985"/>
      <c r="W4082" s="985"/>
    </row>
    <row r="4083" ht="22.5" hidden="1" customHeight="1">
      <c r="B4083" s="992"/>
      <c r="C4083" s="992"/>
      <c r="D4083" s="1004">
        <f>sumif('الواردات'!H:H,A4083,'الواردات'!L:L)</f>
        <v>0</v>
      </c>
      <c r="E4083" s="999"/>
      <c r="F4083" s="999"/>
      <c r="H4083" s="985"/>
      <c r="I4083" s="985"/>
      <c r="J4083" s="985"/>
      <c r="K4083" s="985"/>
      <c r="L4083" s="985"/>
      <c r="M4083" s="985"/>
      <c r="N4083" s="985"/>
      <c r="P4083" s="985"/>
      <c r="Q4083" s="985"/>
      <c r="R4083" s="985"/>
      <c r="S4083" s="985"/>
      <c r="T4083" s="985"/>
      <c r="U4083" s="985"/>
      <c r="V4083" s="985"/>
      <c r="W4083" s="985"/>
    </row>
    <row r="4084" ht="22.5" hidden="1" customHeight="1">
      <c r="B4084" s="992"/>
      <c r="C4084" s="992"/>
      <c r="D4084" s="1004">
        <f>sumif('الواردات'!H:H,A4084,'الواردات'!L:L)</f>
        <v>0</v>
      </c>
      <c r="E4084" s="999"/>
      <c r="F4084" s="999"/>
      <c r="H4084" s="985"/>
      <c r="I4084" s="985"/>
      <c r="J4084" s="985"/>
      <c r="K4084" s="985"/>
      <c r="L4084" s="985"/>
      <c r="M4084" s="985"/>
      <c r="N4084" s="985"/>
      <c r="P4084" s="985"/>
      <c r="Q4084" s="985"/>
      <c r="R4084" s="985"/>
      <c r="S4084" s="985"/>
      <c r="T4084" s="985"/>
      <c r="U4084" s="985"/>
      <c r="V4084" s="985"/>
      <c r="W4084" s="985"/>
    </row>
    <row r="4085" ht="22.5" hidden="1" customHeight="1">
      <c r="B4085" s="992"/>
      <c r="C4085" s="992"/>
      <c r="D4085" s="1004">
        <f>sumif('الواردات'!H:H,A4085,'الواردات'!L:L)</f>
        <v>0</v>
      </c>
      <c r="E4085" s="999"/>
      <c r="F4085" s="999"/>
      <c r="H4085" s="985"/>
      <c r="I4085" s="985"/>
      <c r="J4085" s="985"/>
      <c r="K4085" s="985"/>
      <c r="L4085" s="985"/>
      <c r="M4085" s="985"/>
      <c r="N4085" s="985"/>
      <c r="P4085" s="985"/>
      <c r="Q4085" s="985"/>
      <c r="R4085" s="985"/>
      <c r="S4085" s="985"/>
      <c r="T4085" s="985"/>
      <c r="U4085" s="985"/>
      <c r="V4085" s="985"/>
      <c r="W4085" s="985"/>
    </row>
    <row r="4086" ht="22.5" hidden="1" customHeight="1">
      <c r="B4086" s="992"/>
      <c r="C4086" s="992"/>
      <c r="D4086" s="1004">
        <f>sumif('الواردات'!H:H,A4086,'الواردات'!L:L)</f>
        <v>0</v>
      </c>
      <c r="E4086" s="999"/>
      <c r="F4086" s="999"/>
      <c r="H4086" s="985"/>
      <c r="I4086" s="985"/>
      <c r="J4086" s="985"/>
      <c r="K4086" s="985"/>
      <c r="L4086" s="985"/>
      <c r="M4086" s="985"/>
      <c r="N4086" s="985"/>
      <c r="P4086" s="985"/>
      <c r="Q4086" s="985"/>
      <c r="R4086" s="985"/>
      <c r="S4086" s="985"/>
      <c r="T4086" s="985"/>
      <c r="U4086" s="985"/>
      <c r="V4086" s="985"/>
      <c r="W4086" s="985"/>
    </row>
    <row r="4087" ht="22.5" hidden="1" customHeight="1">
      <c r="B4087" s="992"/>
      <c r="C4087" s="992"/>
      <c r="D4087" s="1004">
        <f>sumif('الواردات'!H:H,A4087,'الواردات'!L:L)</f>
        <v>0</v>
      </c>
      <c r="E4087" s="999"/>
      <c r="F4087" s="999"/>
      <c r="H4087" s="985"/>
      <c r="I4087" s="985"/>
      <c r="J4087" s="985"/>
      <c r="K4087" s="985"/>
      <c r="L4087" s="985"/>
      <c r="M4087" s="985"/>
      <c r="N4087" s="985"/>
      <c r="P4087" s="985"/>
      <c r="Q4087" s="985"/>
      <c r="R4087" s="985"/>
      <c r="S4087" s="985"/>
      <c r="T4087" s="985"/>
      <c r="U4087" s="985"/>
      <c r="V4087" s="985"/>
      <c r="W4087" s="985"/>
    </row>
    <row r="4088" ht="22.5" hidden="1" customHeight="1">
      <c r="B4088" s="992"/>
      <c r="C4088" s="992"/>
      <c r="D4088" s="1004">
        <f>sumif('الواردات'!H:H,A4088,'الواردات'!L:L)</f>
        <v>0</v>
      </c>
      <c r="E4088" s="999"/>
      <c r="F4088" s="999"/>
      <c r="H4088" s="985"/>
      <c r="I4088" s="985"/>
      <c r="J4088" s="985"/>
      <c r="K4088" s="985"/>
      <c r="L4088" s="985"/>
      <c r="M4088" s="985"/>
      <c r="N4088" s="985"/>
      <c r="P4088" s="985"/>
      <c r="Q4088" s="985"/>
      <c r="R4088" s="985"/>
      <c r="S4088" s="985"/>
      <c r="T4088" s="985"/>
      <c r="U4088" s="985"/>
      <c r="V4088" s="985"/>
      <c r="W4088" s="985"/>
    </row>
    <row r="4089" ht="22.5" hidden="1" customHeight="1">
      <c r="B4089" s="992"/>
      <c r="C4089" s="992"/>
      <c r="D4089" s="1004">
        <f>sumif('الواردات'!H:H,A4089,'الواردات'!L:L)</f>
        <v>0</v>
      </c>
      <c r="E4089" s="999"/>
      <c r="F4089" s="999"/>
      <c r="H4089" s="985"/>
      <c r="I4089" s="985"/>
      <c r="J4089" s="985"/>
      <c r="K4089" s="985"/>
      <c r="L4089" s="985"/>
      <c r="M4089" s="985"/>
      <c r="N4089" s="985"/>
      <c r="P4089" s="985"/>
      <c r="Q4089" s="985"/>
      <c r="R4089" s="985"/>
      <c r="S4089" s="985"/>
      <c r="T4089" s="985"/>
      <c r="U4089" s="985"/>
      <c r="V4089" s="985"/>
      <c r="W4089" s="985"/>
    </row>
    <row r="4090" ht="22.5" hidden="1" customHeight="1">
      <c r="B4090" s="992"/>
      <c r="C4090" s="992"/>
      <c r="D4090" s="1004">
        <f>sumif('الواردات'!H:H,A4090,'الواردات'!L:L)</f>
        <v>0</v>
      </c>
      <c r="E4090" s="999"/>
      <c r="F4090" s="999"/>
      <c r="H4090" s="985"/>
      <c r="I4090" s="985"/>
      <c r="J4090" s="985"/>
      <c r="K4090" s="985"/>
      <c r="L4090" s="985"/>
      <c r="M4090" s="985"/>
      <c r="N4090" s="985"/>
      <c r="P4090" s="985"/>
      <c r="Q4090" s="985"/>
      <c r="R4090" s="985"/>
      <c r="S4090" s="985"/>
      <c r="T4090" s="985"/>
      <c r="U4090" s="985"/>
      <c r="V4090" s="985"/>
      <c r="W4090" s="985"/>
    </row>
    <row r="4091" ht="22.5" hidden="1" customHeight="1">
      <c r="B4091" s="992"/>
      <c r="C4091" s="992"/>
      <c r="D4091" s="1004">
        <f>sumif('الواردات'!H:H,A4091,'الواردات'!L:L)</f>
        <v>0</v>
      </c>
      <c r="E4091" s="999"/>
      <c r="F4091" s="999"/>
      <c r="H4091" s="985"/>
      <c r="I4091" s="985"/>
      <c r="J4091" s="985"/>
      <c r="K4091" s="985"/>
      <c r="L4091" s="985"/>
      <c r="M4091" s="985"/>
      <c r="N4091" s="985"/>
      <c r="P4091" s="985"/>
      <c r="Q4091" s="985"/>
      <c r="R4091" s="985"/>
      <c r="S4091" s="985"/>
      <c r="T4091" s="985"/>
      <c r="U4091" s="985"/>
      <c r="V4091" s="985"/>
      <c r="W4091" s="985"/>
    </row>
    <row r="4092" ht="22.5" hidden="1" customHeight="1">
      <c r="B4092" s="992"/>
      <c r="C4092" s="992"/>
      <c r="D4092" s="1004">
        <f>sumif('الواردات'!H:H,A4092,'الواردات'!L:L)</f>
        <v>0</v>
      </c>
      <c r="E4092" s="999"/>
      <c r="F4092" s="999"/>
      <c r="H4092" s="985"/>
      <c r="I4092" s="985"/>
      <c r="J4092" s="985"/>
      <c r="K4092" s="985"/>
      <c r="L4092" s="985"/>
      <c r="M4092" s="985"/>
      <c r="N4092" s="985"/>
      <c r="P4092" s="985"/>
      <c r="Q4092" s="985"/>
      <c r="R4092" s="985"/>
      <c r="S4092" s="985"/>
      <c r="T4092" s="985"/>
      <c r="U4092" s="985"/>
      <c r="V4092" s="985"/>
      <c r="W4092" s="985"/>
    </row>
    <row r="4093" ht="22.5" hidden="1" customHeight="1">
      <c r="B4093" s="992"/>
      <c r="C4093" s="992"/>
      <c r="D4093" s="1004">
        <f>sumif('الواردات'!H:H,A4093,'الواردات'!L:L)</f>
        <v>0</v>
      </c>
      <c r="E4093" s="999"/>
      <c r="F4093" s="999"/>
      <c r="H4093" s="985"/>
      <c r="I4093" s="985"/>
      <c r="J4093" s="985"/>
      <c r="K4093" s="985"/>
      <c r="L4093" s="985"/>
      <c r="M4093" s="985"/>
      <c r="N4093" s="985"/>
      <c r="P4093" s="985"/>
      <c r="Q4093" s="985"/>
      <c r="R4093" s="985"/>
      <c r="S4093" s="985"/>
      <c r="T4093" s="985"/>
      <c r="U4093" s="985"/>
      <c r="V4093" s="985"/>
      <c r="W4093" s="985"/>
    </row>
    <row r="4094" ht="22.5" hidden="1" customHeight="1">
      <c r="B4094" s="992"/>
      <c r="C4094" s="992"/>
      <c r="D4094" s="1004">
        <f>sumif('الواردات'!H:H,A4094,'الواردات'!L:L)</f>
        <v>0</v>
      </c>
      <c r="E4094" s="999"/>
      <c r="F4094" s="999"/>
      <c r="H4094" s="985"/>
      <c r="I4094" s="985"/>
      <c r="J4094" s="985"/>
      <c r="K4094" s="985"/>
      <c r="L4094" s="985"/>
      <c r="M4094" s="985"/>
      <c r="N4094" s="985"/>
      <c r="P4094" s="985"/>
      <c r="Q4094" s="985"/>
      <c r="R4094" s="985"/>
      <c r="S4094" s="985"/>
      <c r="T4094" s="985"/>
      <c r="U4094" s="985"/>
      <c r="V4094" s="985"/>
      <c r="W4094" s="985"/>
    </row>
    <row r="4095" ht="22.5" hidden="1" customHeight="1">
      <c r="B4095" s="992"/>
      <c r="C4095" s="992"/>
      <c r="D4095" s="1004">
        <f>sumif('الواردات'!H:H,A4095,'الواردات'!L:L)</f>
        <v>0</v>
      </c>
      <c r="E4095" s="999"/>
      <c r="F4095" s="999"/>
      <c r="H4095" s="985"/>
      <c r="I4095" s="985"/>
      <c r="J4095" s="985"/>
      <c r="K4095" s="985"/>
      <c r="L4095" s="985"/>
      <c r="M4095" s="985"/>
      <c r="N4095" s="985"/>
      <c r="P4095" s="985"/>
      <c r="Q4095" s="985"/>
      <c r="R4095" s="985"/>
      <c r="S4095" s="985"/>
      <c r="T4095" s="985"/>
      <c r="U4095" s="985"/>
      <c r="V4095" s="985"/>
      <c r="W4095" s="985"/>
    </row>
    <row r="4096" ht="22.5" hidden="1" customHeight="1">
      <c r="B4096" s="992"/>
      <c r="C4096" s="992"/>
      <c r="D4096" s="1004">
        <f>sumif('الواردات'!H:H,A4096,'الواردات'!L:L)</f>
        <v>0</v>
      </c>
      <c r="E4096" s="999"/>
      <c r="F4096" s="999"/>
      <c r="H4096" s="985"/>
      <c r="I4096" s="985"/>
      <c r="J4096" s="985"/>
      <c r="K4096" s="985"/>
      <c r="L4096" s="985"/>
      <c r="M4096" s="985"/>
      <c r="N4096" s="985"/>
      <c r="P4096" s="985"/>
      <c r="Q4096" s="985"/>
      <c r="R4096" s="985"/>
      <c r="S4096" s="985"/>
      <c r="T4096" s="985"/>
      <c r="U4096" s="985"/>
      <c r="V4096" s="985"/>
      <c r="W4096" s="985"/>
    </row>
    <row r="4097" ht="22.5" hidden="1" customHeight="1">
      <c r="B4097" s="992"/>
      <c r="C4097" s="992"/>
      <c r="D4097" s="1004">
        <f>sumif('الواردات'!H:H,A4097,'الواردات'!L:L)</f>
        <v>0</v>
      </c>
      <c r="E4097" s="999"/>
      <c r="F4097" s="999"/>
      <c r="H4097" s="985"/>
      <c r="I4097" s="985"/>
      <c r="J4097" s="985"/>
      <c r="K4097" s="985"/>
      <c r="L4097" s="985"/>
      <c r="M4097" s="985"/>
      <c r="N4097" s="985"/>
      <c r="P4097" s="985"/>
      <c r="Q4097" s="985"/>
      <c r="R4097" s="985"/>
      <c r="S4097" s="985"/>
      <c r="T4097" s="985"/>
      <c r="U4097" s="985"/>
      <c r="V4097" s="985"/>
      <c r="W4097" s="985"/>
    </row>
    <row r="4098" ht="22.5" hidden="1" customHeight="1">
      <c r="B4098" s="992"/>
      <c r="C4098" s="992"/>
      <c r="D4098" s="1004">
        <f>sumif('الواردات'!H:H,A4098,'الواردات'!L:L)</f>
        <v>0</v>
      </c>
      <c r="E4098" s="999"/>
      <c r="F4098" s="999"/>
      <c r="H4098" s="985"/>
      <c r="I4098" s="985"/>
      <c r="J4098" s="985"/>
      <c r="K4098" s="985"/>
      <c r="L4098" s="985"/>
      <c r="M4098" s="985"/>
      <c r="N4098" s="985"/>
      <c r="P4098" s="985"/>
      <c r="Q4098" s="985"/>
      <c r="R4098" s="985"/>
      <c r="S4098" s="985"/>
      <c r="T4098" s="985"/>
      <c r="U4098" s="985"/>
      <c r="V4098" s="985"/>
      <c r="W4098" s="985"/>
    </row>
    <row r="4099" ht="22.5" hidden="1" customHeight="1">
      <c r="B4099" s="992"/>
      <c r="C4099" s="992"/>
      <c r="D4099" s="1004">
        <f>sumif('الواردات'!H:H,A4099,'الواردات'!L:L)</f>
        <v>0</v>
      </c>
      <c r="E4099" s="999"/>
      <c r="F4099" s="999"/>
      <c r="H4099" s="985"/>
      <c r="I4099" s="985"/>
      <c r="J4099" s="985"/>
      <c r="K4099" s="985"/>
      <c r="L4099" s="985"/>
      <c r="M4099" s="985"/>
      <c r="N4099" s="985"/>
      <c r="P4099" s="985"/>
      <c r="Q4099" s="985"/>
      <c r="R4099" s="985"/>
      <c r="S4099" s="985"/>
      <c r="T4099" s="985"/>
      <c r="U4099" s="985"/>
      <c r="V4099" s="985"/>
      <c r="W4099" s="985"/>
    </row>
    <row r="4100" ht="22.5" hidden="1" customHeight="1">
      <c r="B4100" s="992"/>
      <c r="C4100" s="992"/>
      <c r="D4100" s="1004">
        <f>sumif('الواردات'!H:H,A4100,'الواردات'!L:L)</f>
        <v>0</v>
      </c>
      <c r="E4100" s="999"/>
      <c r="F4100" s="999"/>
      <c r="H4100" s="985"/>
      <c r="I4100" s="985"/>
      <c r="J4100" s="985"/>
      <c r="K4100" s="985"/>
      <c r="L4100" s="985"/>
      <c r="M4100" s="985"/>
      <c r="N4100" s="985"/>
      <c r="P4100" s="985"/>
      <c r="Q4100" s="985"/>
      <c r="R4100" s="985"/>
      <c r="S4100" s="985"/>
      <c r="T4100" s="985"/>
      <c r="U4100" s="985"/>
      <c r="V4100" s="985"/>
      <c r="W4100" s="985"/>
    </row>
    <row r="4101" ht="22.5" hidden="1" customHeight="1">
      <c r="B4101" s="992"/>
      <c r="C4101" s="992"/>
      <c r="D4101" s="1004">
        <f>sumif('الواردات'!H:H,A4101,'الواردات'!L:L)</f>
        <v>0</v>
      </c>
      <c r="E4101" s="999"/>
      <c r="F4101" s="999"/>
      <c r="H4101" s="985"/>
      <c r="I4101" s="985"/>
      <c r="J4101" s="985"/>
      <c r="K4101" s="985"/>
      <c r="L4101" s="985"/>
      <c r="M4101" s="985"/>
      <c r="N4101" s="985"/>
      <c r="P4101" s="985"/>
      <c r="Q4101" s="985"/>
      <c r="R4101" s="985"/>
      <c r="S4101" s="985"/>
      <c r="T4101" s="985"/>
      <c r="U4101" s="985"/>
      <c r="V4101" s="985"/>
      <c r="W4101" s="985"/>
    </row>
    <row r="4102" ht="22.5" hidden="1" customHeight="1">
      <c r="B4102" s="992"/>
      <c r="C4102" s="992"/>
      <c r="D4102" s="1004">
        <f>sumif('الواردات'!H:H,A4102,'الواردات'!L:L)</f>
        <v>0</v>
      </c>
      <c r="E4102" s="999"/>
      <c r="F4102" s="999"/>
      <c r="H4102" s="985"/>
      <c r="I4102" s="985"/>
      <c r="J4102" s="985"/>
      <c r="K4102" s="985"/>
      <c r="L4102" s="985"/>
      <c r="M4102" s="985"/>
      <c r="N4102" s="985"/>
      <c r="P4102" s="985"/>
      <c r="Q4102" s="985"/>
      <c r="R4102" s="985"/>
      <c r="S4102" s="985"/>
      <c r="T4102" s="985"/>
      <c r="U4102" s="985"/>
      <c r="V4102" s="985"/>
      <c r="W4102" s="985"/>
    </row>
    <row r="4103" ht="22.5" hidden="1" customHeight="1">
      <c r="B4103" s="992"/>
      <c r="C4103" s="992"/>
      <c r="D4103" s="1004">
        <f>sumif('الواردات'!H:H,A4103,'الواردات'!L:L)</f>
        <v>0</v>
      </c>
      <c r="E4103" s="999"/>
      <c r="F4103" s="999"/>
      <c r="H4103" s="985"/>
      <c r="I4103" s="985"/>
      <c r="J4103" s="985"/>
      <c r="K4103" s="985"/>
      <c r="L4103" s="985"/>
      <c r="M4103" s="985"/>
      <c r="N4103" s="985"/>
      <c r="P4103" s="985"/>
      <c r="Q4103" s="985"/>
      <c r="R4103" s="985"/>
      <c r="S4103" s="985"/>
      <c r="T4103" s="985"/>
      <c r="U4103" s="985"/>
      <c r="V4103" s="985"/>
      <c r="W4103" s="985"/>
    </row>
    <row r="4104" ht="22.5" hidden="1" customHeight="1">
      <c r="B4104" s="992"/>
      <c r="C4104" s="992"/>
      <c r="D4104" s="1004">
        <f>sumif('الواردات'!H:H,A4104,'الواردات'!L:L)</f>
        <v>0</v>
      </c>
      <c r="E4104" s="999"/>
      <c r="F4104" s="999"/>
      <c r="H4104" s="985"/>
      <c r="I4104" s="985"/>
      <c r="J4104" s="985"/>
      <c r="K4104" s="985"/>
      <c r="L4104" s="985"/>
      <c r="M4104" s="985"/>
      <c r="N4104" s="985"/>
      <c r="P4104" s="985"/>
      <c r="Q4104" s="985"/>
      <c r="R4104" s="985"/>
      <c r="S4104" s="985"/>
      <c r="T4104" s="985"/>
      <c r="U4104" s="985"/>
      <c r="V4104" s="985"/>
      <c r="W4104" s="985"/>
    </row>
    <row r="4105" ht="22.5" hidden="1" customHeight="1">
      <c r="B4105" s="992"/>
      <c r="C4105" s="992"/>
      <c r="D4105" s="1004">
        <f>sumif('الواردات'!H:H,A4105,'الواردات'!L:L)</f>
        <v>0</v>
      </c>
      <c r="E4105" s="999"/>
      <c r="F4105" s="999"/>
      <c r="H4105" s="985"/>
      <c r="I4105" s="985"/>
      <c r="J4105" s="985"/>
      <c r="K4105" s="985"/>
      <c r="L4105" s="985"/>
      <c r="M4105" s="985"/>
      <c r="N4105" s="985"/>
      <c r="P4105" s="985"/>
      <c r="Q4105" s="985"/>
      <c r="R4105" s="985"/>
      <c r="S4105" s="985"/>
      <c r="T4105" s="985"/>
      <c r="U4105" s="985"/>
      <c r="V4105" s="985"/>
      <c r="W4105" s="985"/>
    </row>
    <row r="4106" ht="22.5" hidden="1" customHeight="1">
      <c r="B4106" s="992"/>
      <c r="C4106" s="992"/>
      <c r="D4106" s="1004">
        <f>sumif('الواردات'!H:H,A4106,'الواردات'!L:L)</f>
        <v>0</v>
      </c>
      <c r="E4106" s="999"/>
      <c r="F4106" s="999"/>
      <c r="H4106" s="985"/>
      <c r="I4106" s="985"/>
      <c r="J4106" s="985"/>
      <c r="K4106" s="985"/>
      <c r="L4106" s="985"/>
      <c r="M4106" s="985"/>
      <c r="N4106" s="985"/>
      <c r="P4106" s="985"/>
      <c r="Q4106" s="985"/>
      <c r="R4106" s="985"/>
      <c r="S4106" s="985"/>
      <c r="T4106" s="985"/>
      <c r="U4106" s="985"/>
      <c r="V4106" s="985"/>
      <c r="W4106" s="985"/>
    </row>
    <row r="4107" ht="22.5" hidden="1" customHeight="1">
      <c r="B4107" s="992"/>
      <c r="C4107" s="992"/>
      <c r="D4107" s="1004">
        <f>sumif('الواردات'!H:H,A4107,'الواردات'!L:L)</f>
        <v>0</v>
      </c>
      <c r="E4107" s="999"/>
      <c r="F4107" s="999"/>
      <c r="H4107" s="985"/>
      <c r="I4107" s="985"/>
      <c r="J4107" s="985"/>
      <c r="K4107" s="985"/>
      <c r="L4107" s="985"/>
      <c r="M4107" s="985"/>
      <c r="N4107" s="985"/>
      <c r="P4107" s="985"/>
      <c r="Q4107" s="985"/>
      <c r="R4107" s="985"/>
      <c r="S4107" s="985"/>
      <c r="T4107" s="985"/>
      <c r="U4107" s="985"/>
      <c r="V4107" s="985"/>
      <c r="W4107" s="985"/>
    </row>
    <row r="4108" ht="22.5" hidden="1" customHeight="1">
      <c r="B4108" s="992"/>
      <c r="C4108" s="992"/>
      <c r="D4108" s="1004">
        <f>sumif('الواردات'!H:H,A4108,'الواردات'!L:L)</f>
        <v>0</v>
      </c>
      <c r="E4108" s="999"/>
      <c r="F4108" s="999"/>
      <c r="H4108" s="985"/>
      <c r="I4108" s="985"/>
      <c r="J4108" s="985"/>
      <c r="K4108" s="985"/>
      <c r="L4108" s="985"/>
      <c r="M4108" s="985"/>
      <c r="N4108" s="985"/>
      <c r="P4108" s="985"/>
      <c r="Q4108" s="985"/>
      <c r="R4108" s="985"/>
      <c r="S4108" s="985"/>
      <c r="T4108" s="985"/>
      <c r="U4108" s="985"/>
      <c r="V4108" s="985"/>
      <c r="W4108" s="985"/>
    </row>
    <row r="4109" ht="22.5" hidden="1" customHeight="1">
      <c r="B4109" s="992"/>
      <c r="C4109" s="992"/>
      <c r="D4109" s="1004">
        <f>sumif('الواردات'!H:H,A4109,'الواردات'!L:L)</f>
        <v>0</v>
      </c>
      <c r="E4109" s="999"/>
      <c r="F4109" s="999"/>
      <c r="H4109" s="985"/>
      <c r="I4109" s="985"/>
      <c r="J4109" s="985"/>
      <c r="K4109" s="985"/>
      <c r="L4109" s="985"/>
      <c r="M4109" s="985"/>
      <c r="N4109" s="985"/>
      <c r="P4109" s="985"/>
      <c r="Q4109" s="985"/>
      <c r="R4109" s="985"/>
      <c r="S4109" s="985"/>
      <c r="T4109" s="985"/>
      <c r="U4109" s="985"/>
      <c r="V4109" s="985"/>
      <c r="W4109" s="985"/>
    </row>
    <row r="4110" ht="22.5" hidden="1" customHeight="1">
      <c r="B4110" s="992"/>
      <c r="C4110" s="992"/>
      <c r="D4110" s="1004">
        <f>sumif('الواردات'!H:H,A4110,'الواردات'!L:L)</f>
        <v>0</v>
      </c>
      <c r="E4110" s="999"/>
      <c r="F4110" s="999"/>
      <c r="H4110" s="985"/>
      <c r="I4110" s="985"/>
      <c r="J4110" s="985"/>
      <c r="K4110" s="985"/>
      <c r="L4110" s="985"/>
      <c r="M4110" s="985"/>
      <c r="N4110" s="985"/>
      <c r="P4110" s="985"/>
      <c r="Q4110" s="985"/>
      <c r="R4110" s="985"/>
      <c r="S4110" s="985"/>
      <c r="T4110" s="985"/>
      <c r="U4110" s="985"/>
      <c r="V4110" s="985"/>
      <c r="W4110" s="985"/>
    </row>
    <row r="4111" ht="22.5" hidden="1" customHeight="1">
      <c r="B4111" s="992"/>
      <c r="C4111" s="992"/>
      <c r="D4111" s="1004">
        <f>sumif('الواردات'!H:H,A4111,'الواردات'!L:L)</f>
        <v>0</v>
      </c>
      <c r="E4111" s="999"/>
      <c r="F4111" s="999"/>
      <c r="H4111" s="985"/>
      <c r="I4111" s="985"/>
      <c r="J4111" s="985"/>
      <c r="K4111" s="985"/>
      <c r="L4111" s="985"/>
      <c r="M4111" s="985"/>
      <c r="N4111" s="985"/>
      <c r="P4111" s="985"/>
      <c r="Q4111" s="985"/>
      <c r="R4111" s="985"/>
      <c r="S4111" s="985"/>
      <c r="T4111" s="985"/>
      <c r="U4111" s="985"/>
      <c r="V4111" s="985"/>
      <c r="W4111" s="985"/>
    </row>
    <row r="4112" ht="22.5" hidden="1" customHeight="1">
      <c r="B4112" s="992"/>
      <c r="C4112" s="992"/>
      <c r="D4112" s="1004">
        <f>sumif('الواردات'!H:H,A4112,'الواردات'!L:L)</f>
        <v>0</v>
      </c>
      <c r="E4112" s="999"/>
      <c r="F4112" s="999"/>
      <c r="H4112" s="985"/>
      <c r="I4112" s="985"/>
      <c r="J4112" s="985"/>
      <c r="K4112" s="985"/>
      <c r="L4112" s="985"/>
      <c r="M4112" s="985"/>
      <c r="N4112" s="985"/>
      <c r="P4112" s="985"/>
      <c r="Q4112" s="985"/>
      <c r="R4112" s="985"/>
      <c r="S4112" s="985"/>
      <c r="T4112" s="985"/>
      <c r="U4112" s="985"/>
      <c r="V4112" s="985"/>
      <c r="W4112" s="985"/>
    </row>
    <row r="4113" ht="22.5" hidden="1" customHeight="1">
      <c r="B4113" s="992"/>
      <c r="C4113" s="992"/>
      <c r="D4113" s="1004">
        <f>sumif('الواردات'!H:H,A4113,'الواردات'!L:L)</f>
        <v>0</v>
      </c>
      <c r="E4113" s="999"/>
      <c r="F4113" s="999"/>
      <c r="H4113" s="985"/>
      <c r="I4113" s="985"/>
      <c r="J4113" s="985"/>
      <c r="K4113" s="985"/>
      <c r="L4113" s="985"/>
      <c r="M4113" s="985"/>
      <c r="N4113" s="985"/>
      <c r="P4113" s="985"/>
      <c r="Q4113" s="985"/>
      <c r="R4113" s="985"/>
      <c r="S4113" s="985"/>
      <c r="T4113" s="985"/>
      <c r="U4113" s="985"/>
      <c r="V4113" s="985"/>
      <c r="W4113" s="985"/>
    </row>
    <row r="4114" ht="22.5" hidden="1" customHeight="1">
      <c r="B4114" s="992"/>
      <c r="C4114" s="992"/>
      <c r="D4114" s="1004">
        <f>sumif('الواردات'!H:H,A4114,'الواردات'!L:L)</f>
        <v>0</v>
      </c>
      <c r="E4114" s="999"/>
      <c r="F4114" s="999"/>
      <c r="H4114" s="985"/>
      <c r="I4114" s="985"/>
      <c r="J4114" s="985"/>
      <c r="K4114" s="985"/>
      <c r="L4114" s="985"/>
      <c r="M4114" s="985"/>
      <c r="N4114" s="985"/>
      <c r="P4114" s="985"/>
      <c r="Q4114" s="985"/>
      <c r="R4114" s="985"/>
      <c r="S4114" s="985"/>
      <c r="T4114" s="985"/>
      <c r="U4114" s="985"/>
      <c r="V4114" s="985"/>
      <c r="W4114" s="985"/>
    </row>
    <row r="4115" ht="22.5" hidden="1" customHeight="1">
      <c r="B4115" s="992"/>
      <c r="C4115" s="992"/>
      <c r="D4115" s="1004">
        <f>sumif('الواردات'!H:H,A4115,'الواردات'!L:L)</f>
        <v>0</v>
      </c>
      <c r="E4115" s="999"/>
      <c r="F4115" s="999"/>
      <c r="H4115" s="985"/>
      <c r="I4115" s="985"/>
      <c r="J4115" s="985"/>
      <c r="K4115" s="985"/>
      <c r="L4115" s="985"/>
      <c r="M4115" s="985"/>
      <c r="N4115" s="985"/>
      <c r="P4115" s="985"/>
      <c r="Q4115" s="985"/>
      <c r="R4115" s="985"/>
      <c r="S4115" s="985"/>
      <c r="T4115" s="985"/>
      <c r="U4115" s="985"/>
      <c r="V4115" s="985"/>
      <c r="W4115" s="985"/>
    </row>
    <row r="4116" ht="22.5" hidden="1" customHeight="1">
      <c r="B4116" s="992"/>
      <c r="C4116" s="992"/>
      <c r="D4116" s="1004">
        <f>sumif('الواردات'!H:H,A4116,'الواردات'!L:L)</f>
        <v>0</v>
      </c>
      <c r="E4116" s="999"/>
      <c r="F4116" s="999"/>
      <c r="H4116" s="985"/>
      <c r="I4116" s="985"/>
      <c r="J4116" s="985"/>
      <c r="K4116" s="985"/>
      <c r="L4116" s="985"/>
      <c r="M4116" s="985"/>
      <c r="N4116" s="985"/>
      <c r="P4116" s="985"/>
      <c r="Q4116" s="985"/>
      <c r="R4116" s="985"/>
      <c r="S4116" s="985"/>
      <c r="T4116" s="985"/>
      <c r="U4116" s="985"/>
      <c r="V4116" s="985"/>
      <c r="W4116" s="985"/>
    </row>
    <row r="4117" ht="22.5" hidden="1" customHeight="1">
      <c r="B4117" s="992"/>
      <c r="C4117" s="992"/>
      <c r="D4117" s="1004">
        <f>sumif('الواردات'!H:H,A4117,'الواردات'!L:L)</f>
        <v>0</v>
      </c>
      <c r="E4117" s="999"/>
      <c r="F4117" s="999"/>
      <c r="H4117" s="985"/>
      <c r="I4117" s="985"/>
      <c r="J4117" s="985"/>
      <c r="K4117" s="985"/>
      <c r="L4117" s="985"/>
      <c r="M4117" s="985"/>
      <c r="N4117" s="985"/>
      <c r="P4117" s="985"/>
      <c r="Q4117" s="985"/>
      <c r="R4117" s="985"/>
      <c r="S4117" s="985"/>
      <c r="T4117" s="985"/>
      <c r="U4117" s="985"/>
      <c r="V4117" s="985"/>
      <c r="W4117" s="985"/>
    </row>
    <row r="4118" ht="22.5" hidden="1" customHeight="1">
      <c r="B4118" s="992"/>
      <c r="C4118" s="992"/>
      <c r="D4118" s="1004">
        <f>sumif('الواردات'!H:H,A4118,'الواردات'!L:L)</f>
        <v>0</v>
      </c>
      <c r="E4118" s="999"/>
      <c r="F4118" s="999"/>
      <c r="H4118" s="985"/>
      <c r="I4118" s="985"/>
      <c r="J4118" s="985"/>
      <c r="K4118" s="985"/>
      <c r="L4118" s="985"/>
      <c r="M4118" s="985"/>
      <c r="N4118" s="985"/>
      <c r="P4118" s="985"/>
      <c r="Q4118" s="985"/>
      <c r="R4118" s="985"/>
      <c r="S4118" s="985"/>
      <c r="T4118" s="985"/>
      <c r="U4118" s="985"/>
      <c r="V4118" s="985"/>
      <c r="W4118" s="985"/>
    </row>
    <row r="4119" ht="22.5" hidden="1" customHeight="1">
      <c r="B4119" s="992"/>
      <c r="C4119" s="992"/>
      <c r="D4119" s="1004">
        <f>sumif('الواردات'!H:H,A4119,'الواردات'!L:L)</f>
        <v>0</v>
      </c>
      <c r="E4119" s="999"/>
      <c r="F4119" s="999"/>
      <c r="H4119" s="985"/>
      <c r="I4119" s="985"/>
      <c r="J4119" s="985"/>
      <c r="K4119" s="985"/>
      <c r="L4119" s="985"/>
      <c r="M4119" s="985"/>
      <c r="N4119" s="985"/>
      <c r="P4119" s="985"/>
      <c r="Q4119" s="985"/>
      <c r="R4119" s="985"/>
      <c r="S4119" s="985"/>
      <c r="T4119" s="985"/>
      <c r="U4119" s="985"/>
      <c r="V4119" s="985"/>
      <c r="W4119" s="985"/>
    </row>
    <row r="4120" ht="22.5" hidden="1" customHeight="1">
      <c r="B4120" s="992"/>
      <c r="C4120" s="992"/>
      <c r="D4120" s="1004">
        <f>sumif('الواردات'!H:H,A4120,'الواردات'!L:L)</f>
        <v>0</v>
      </c>
      <c r="E4120" s="999"/>
      <c r="F4120" s="999"/>
      <c r="H4120" s="985"/>
      <c r="I4120" s="985"/>
      <c r="J4120" s="985"/>
      <c r="K4120" s="985"/>
      <c r="L4120" s="985"/>
      <c r="M4120" s="985"/>
      <c r="N4120" s="985"/>
      <c r="P4120" s="985"/>
      <c r="Q4120" s="985"/>
      <c r="R4120" s="985"/>
      <c r="S4120" s="985"/>
      <c r="T4120" s="985"/>
      <c r="U4120" s="985"/>
      <c r="V4120" s="985"/>
      <c r="W4120" s="985"/>
    </row>
    <row r="4121" ht="22.5" hidden="1" customHeight="1">
      <c r="B4121" s="992"/>
      <c r="C4121" s="992"/>
      <c r="D4121" s="1004">
        <f>sumif('الواردات'!H:H,A4121,'الواردات'!L:L)</f>
        <v>0</v>
      </c>
      <c r="E4121" s="999"/>
      <c r="F4121" s="999"/>
      <c r="H4121" s="985"/>
      <c r="I4121" s="985"/>
      <c r="J4121" s="985"/>
      <c r="K4121" s="985"/>
      <c r="L4121" s="985"/>
      <c r="M4121" s="985"/>
      <c r="N4121" s="985"/>
      <c r="P4121" s="985"/>
      <c r="Q4121" s="985"/>
      <c r="R4121" s="985"/>
      <c r="S4121" s="985"/>
      <c r="T4121" s="985"/>
      <c r="U4121" s="985"/>
      <c r="V4121" s="985"/>
      <c r="W4121" s="985"/>
    </row>
    <row r="4122" ht="22.5" hidden="1" customHeight="1">
      <c r="B4122" s="992"/>
      <c r="C4122" s="992"/>
      <c r="D4122" s="1004">
        <f>sumif('الواردات'!H:H,A4122,'الواردات'!L:L)</f>
        <v>0</v>
      </c>
      <c r="E4122" s="999"/>
      <c r="F4122" s="999"/>
      <c r="H4122" s="985"/>
      <c r="I4122" s="985"/>
      <c r="J4122" s="985"/>
      <c r="K4122" s="985"/>
      <c r="L4122" s="985"/>
      <c r="M4122" s="985"/>
      <c r="N4122" s="985"/>
      <c r="P4122" s="985"/>
      <c r="Q4122" s="985"/>
      <c r="R4122" s="985"/>
      <c r="S4122" s="985"/>
      <c r="T4122" s="985"/>
      <c r="U4122" s="985"/>
      <c r="V4122" s="985"/>
      <c r="W4122" s="985"/>
    </row>
    <row r="4123" ht="22.5" hidden="1" customHeight="1">
      <c r="B4123" s="992"/>
      <c r="C4123" s="992"/>
      <c r="D4123" s="1004">
        <f>sumif('الواردات'!H:H,A4123,'الواردات'!L:L)</f>
        <v>0</v>
      </c>
      <c r="E4123" s="999"/>
      <c r="F4123" s="999"/>
      <c r="H4123" s="985"/>
      <c r="I4123" s="985"/>
      <c r="J4123" s="985"/>
      <c r="K4123" s="985"/>
      <c r="L4123" s="985"/>
      <c r="M4123" s="985"/>
      <c r="N4123" s="985"/>
      <c r="P4123" s="985"/>
      <c r="Q4123" s="985"/>
      <c r="R4123" s="985"/>
      <c r="S4123" s="985"/>
      <c r="T4123" s="985"/>
      <c r="U4123" s="985"/>
      <c r="V4123" s="985"/>
      <c r="W4123" s="985"/>
    </row>
    <row r="4124" ht="22.5" hidden="1" customHeight="1">
      <c r="B4124" s="992"/>
      <c r="C4124" s="992"/>
      <c r="D4124" s="1004">
        <f>sumif('الواردات'!H:H,A4124,'الواردات'!L:L)</f>
        <v>0</v>
      </c>
      <c r="E4124" s="999"/>
      <c r="F4124" s="999"/>
      <c r="H4124" s="985"/>
      <c r="I4124" s="985"/>
      <c r="J4124" s="985"/>
      <c r="K4124" s="985"/>
      <c r="L4124" s="985"/>
      <c r="M4124" s="985"/>
      <c r="N4124" s="985"/>
      <c r="P4124" s="985"/>
      <c r="Q4124" s="985"/>
      <c r="R4124" s="985"/>
      <c r="S4124" s="985"/>
      <c r="T4124" s="985"/>
      <c r="U4124" s="985"/>
      <c r="V4124" s="985"/>
      <c r="W4124" s="985"/>
    </row>
    <row r="4125" ht="22.5" hidden="1" customHeight="1">
      <c r="B4125" s="992"/>
      <c r="C4125" s="992"/>
      <c r="D4125" s="1004">
        <f>sumif('الواردات'!H:H,A4125,'الواردات'!L:L)</f>
        <v>0</v>
      </c>
      <c r="E4125" s="999"/>
      <c r="F4125" s="999"/>
      <c r="H4125" s="985"/>
      <c r="I4125" s="985"/>
      <c r="J4125" s="985"/>
      <c r="K4125" s="985"/>
      <c r="L4125" s="985"/>
      <c r="M4125" s="985"/>
      <c r="N4125" s="985"/>
      <c r="P4125" s="985"/>
      <c r="Q4125" s="985"/>
      <c r="R4125" s="985"/>
      <c r="S4125" s="985"/>
      <c r="T4125" s="985"/>
      <c r="U4125" s="985"/>
      <c r="V4125" s="985"/>
      <c r="W4125" s="985"/>
    </row>
    <row r="4126" ht="22.5" hidden="1" customHeight="1">
      <c r="B4126" s="992"/>
      <c r="C4126" s="992"/>
      <c r="D4126" s="1004">
        <f>sumif('الواردات'!H:H,A4126,'الواردات'!L:L)</f>
        <v>0</v>
      </c>
      <c r="E4126" s="999"/>
      <c r="F4126" s="999"/>
      <c r="H4126" s="985"/>
      <c r="I4126" s="985"/>
      <c r="J4126" s="985"/>
      <c r="K4126" s="985"/>
      <c r="L4126" s="985"/>
      <c r="M4126" s="985"/>
      <c r="N4126" s="985"/>
      <c r="P4126" s="985"/>
      <c r="Q4126" s="985"/>
      <c r="R4126" s="985"/>
      <c r="S4126" s="985"/>
      <c r="T4126" s="985"/>
      <c r="U4126" s="985"/>
      <c r="V4126" s="985"/>
      <c r="W4126" s="985"/>
    </row>
    <row r="4127" ht="22.5" hidden="1" customHeight="1">
      <c r="B4127" s="992"/>
      <c r="C4127" s="992"/>
      <c r="D4127" s="1004">
        <f>sumif('الواردات'!H:H,A4127,'الواردات'!L:L)</f>
        <v>0</v>
      </c>
      <c r="E4127" s="999"/>
      <c r="F4127" s="999"/>
      <c r="H4127" s="985"/>
      <c r="I4127" s="985"/>
      <c r="J4127" s="985"/>
      <c r="K4127" s="985"/>
      <c r="L4127" s="985"/>
      <c r="M4127" s="985"/>
      <c r="N4127" s="985"/>
      <c r="P4127" s="985"/>
      <c r="Q4127" s="985"/>
      <c r="R4127" s="985"/>
      <c r="S4127" s="985"/>
      <c r="T4127" s="985"/>
      <c r="U4127" s="985"/>
      <c r="V4127" s="985"/>
      <c r="W4127" s="985"/>
    </row>
    <row r="4128" ht="22.5" hidden="1" customHeight="1">
      <c r="B4128" s="992"/>
      <c r="C4128" s="992"/>
      <c r="D4128" s="1004">
        <f>sumif('الواردات'!H:H,A4128,'الواردات'!L:L)</f>
        <v>0</v>
      </c>
      <c r="E4128" s="999"/>
      <c r="F4128" s="999"/>
      <c r="H4128" s="985"/>
      <c r="I4128" s="985"/>
      <c r="J4128" s="985"/>
      <c r="K4128" s="985"/>
      <c r="L4128" s="985"/>
      <c r="M4128" s="985"/>
      <c r="N4128" s="985"/>
      <c r="P4128" s="985"/>
      <c r="Q4128" s="985"/>
      <c r="R4128" s="985"/>
      <c r="S4128" s="985"/>
      <c r="T4128" s="985"/>
      <c r="U4128" s="985"/>
      <c r="V4128" s="985"/>
      <c r="W4128" s="985"/>
    </row>
    <row r="4129" ht="22.5" hidden="1" customHeight="1">
      <c r="B4129" s="992"/>
      <c r="C4129" s="992"/>
      <c r="D4129" s="1004">
        <f>sumif('الواردات'!H:H,A4129,'الواردات'!L:L)</f>
        <v>0</v>
      </c>
      <c r="E4129" s="999"/>
      <c r="F4129" s="999"/>
      <c r="H4129" s="985"/>
      <c r="I4129" s="985"/>
      <c r="J4129" s="985"/>
      <c r="K4129" s="985"/>
      <c r="L4129" s="985"/>
      <c r="M4129" s="985"/>
      <c r="N4129" s="985"/>
      <c r="P4129" s="985"/>
      <c r="Q4129" s="985"/>
      <c r="R4129" s="985"/>
      <c r="S4129" s="985"/>
      <c r="T4129" s="985"/>
      <c r="U4129" s="985"/>
      <c r="V4129" s="985"/>
      <c r="W4129" s="985"/>
    </row>
    <row r="4130" ht="22.5" hidden="1" customHeight="1">
      <c r="B4130" s="992"/>
      <c r="C4130" s="992"/>
      <c r="D4130" s="1004">
        <f>sumif('الواردات'!H:H,A4130,'الواردات'!L:L)</f>
        <v>0</v>
      </c>
      <c r="E4130" s="999"/>
      <c r="F4130" s="999"/>
      <c r="H4130" s="985"/>
      <c r="I4130" s="985"/>
      <c r="J4130" s="985"/>
      <c r="K4130" s="985"/>
      <c r="L4130" s="985"/>
      <c r="M4130" s="985"/>
      <c r="N4130" s="985"/>
      <c r="P4130" s="985"/>
      <c r="Q4130" s="985"/>
      <c r="R4130" s="985"/>
      <c r="S4130" s="985"/>
      <c r="T4130" s="985"/>
      <c r="U4130" s="985"/>
      <c r="V4130" s="985"/>
      <c r="W4130" s="985"/>
    </row>
    <row r="4131" ht="22.5" hidden="1" customHeight="1">
      <c r="B4131" s="992"/>
      <c r="C4131" s="992"/>
      <c r="D4131" s="1004">
        <f>sumif('الواردات'!H:H,A4131,'الواردات'!L:L)</f>
        <v>0</v>
      </c>
      <c r="E4131" s="999"/>
      <c r="F4131" s="999"/>
      <c r="H4131" s="985"/>
      <c r="I4131" s="985"/>
      <c r="J4131" s="985"/>
      <c r="K4131" s="985"/>
      <c r="L4131" s="985"/>
      <c r="M4131" s="985"/>
      <c r="N4131" s="985"/>
      <c r="P4131" s="985"/>
      <c r="Q4131" s="985"/>
      <c r="R4131" s="985"/>
      <c r="S4131" s="985"/>
      <c r="T4131" s="985"/>
      <c r="U4131" s="985"/>
      <c r="V4131" s="985"/>
      <c r="W4131" s="985"/>
    </row>
    <row r="4132" ht="22.5" hidden="1" customHeight="1">
      <c r="B4132" s="992"/>
      <c r="C4132" s="992"/>
      <c r="D4132" s="1004">
        <f>sumif('الواردات'!H:H,A4132,'الواردات'!L:L)</f>
        <v>0</v>
      </c>
      <c r="E4132" s="999"/>
      <c r="F4132" s="999"/>
      <c r="H4132" s="985"/>
      <c r="I4132" s="985"/>
      <c r="J4132" s="985"/>
      <c r="K4132" s="985"/>
      <c r="L4132" s="985"/>
      <c r="M4132" s="985"/>
      <c r="N4132" s="985"/>
      <c r="P4132" s="985"/>
      <c r="Q4132" s="985"/>
      <c r="R4132" s="985"/>
      <c r="S4132" s="985"/>
      <c r="T4132" s="985"/>
      <c r="U4132" s="985"/>
      <c r="V4132" s="985"/>
      <c r="W4132" s="985"/>
    </row>
    <row r="4133" ht="22.5" hidden="1" customHeight="1">
      <c r="B4133" s="992"/>
      <c r="C4133" s="992"/>
      <c r="D4133" s="1004">
        <f>sumif('الواردات'!H:H,A4133,'الواردات'!L:L)</f>
        <v>0</v>
      </c>
      <c r="E4133" s="999"/>
      <c r="F4133" s="999"/>
      <c r="H4133" s="985"/>
      <c r="I4133" s="985"/>
      <c r="J4133" s="985"/>
      <c r="K4133" s="985"/>
      <c r="L4133" s="985"/>
      <c r="M4133" s="985"/>
      <c r="N4133" s="985"/>
      <c r="P4133" s="985"/>
      <c r="Q4133" s="985"/>
      <c r="R4133" s="985"/>
      <c r="S4133" s="985"/>
      <c r="T4133" s="985"/>
      <c r="U4133" s="985"/>
      <c r="V4133" s="985"/>
      <c r="W4133" s="985"/>
    </row>
    <row r="4134" ht="22.5" hidden="1" customHeight="1">
      <c r="B4134" s="992"/>
      <c r="C4134" s="992"/>
      <c r="D4134" s="1004">
        <f>sumif('الواردات'!H:H,A4134,'الواردات'!L:L)</f>
        <v>0</v>
      </c>
      <c r="E4134" s="999"/>
      <c r="F4134" s="999"/>
      <c r="H4134" s="985"/>
      <c r="I4134" s="985"/>
      <c r="J4134" s="985"/>
      <c r="K4134" s="985"/>
      <c r="L4134" s="985"/>
      <c r="M4134" s="985"/>
      <c r="N4134" s="985"/>
      <c r="P4134" s="985"/>
      <c r="Q4134" s="985"/>
      <c r="R4134" s="985"/>
      <c r="S4134" s="985"/>
      <c r="T4134" s="985"/>
      <c r="U4134" s="985"/>
      <c r="V4134" s="985"/>
      <c r="W4134" s="985"/>
    </row>
    <row r="4135" ht="22.5" hidden="1" customHeight="1">
      <c r="B4135" s="992"/>
      <c r="C4135" s="992"/>
      <c r="D4135" s="1004">
        <f>sumif('الواردات'!H:H,A4135,'الواردات'!L:L)</f>
        <v>0</v>
      </c>
      <c r="E4135" s="999"/>
      <c r="F4135" s="999"/>
      <c r="H4135" s="985"/>
      <c r="I4135" s="985"/>
      <c r="J4135" s="985"/>
      <c r="K4135" s="985"/>
      <c r="L4135" s="985"/>
      <c r="M4135" s="985"/>
      <c r="N4135" s="985"/>
      <c r="P4135" s="985"/>
      <c r="Q4135" s="985"/>
      <c r="R4135" s="985"/>
      <c r="S4135" s="985"/>
      <c r="T4135" s="985"/>
      <c r="U4135" s="985"/>
      <c r="V4135" s="985"/>
      <c r="W4135" s="985"/>
    </row>
    <row r="4136" ht="22.5" hidden="1" customHeight="1">
      <c r="B4136" s="992"/>
      <c r="C4136" s="992"/>
      <c r="D4136" s="1004">
        <f>sumif('الواردات'!H:H,A4136,'الواردات'!L:L)</f>
        <v>0</v>
      </c>
      <c r="E4136" s="999"/>
      <c r="F4136" s="999"/>
      <c r="H4136" s="985"/>
      <c r="I4136" s="985"/>
      <c r="J4136" s="985"/>
      <c r="K4136" s="985"/>
      <c r="L4136" s="985"/>
      <c r="M4136" s="985"/>
      <c r="N4136" s="985"/>
      <c r="P4136" s="985"/>
      <c r="Q4136" s="985"/>
      <c r="R4136" s="985"/>
      <c r="S4136" s="985"/>
      <c r="T4136" s="985"/>
      <c r="U4136" s="985"/>
      <c r="V4136" s="985"/>
      <c r="W4136" s="985"/>
    </row>
    <row r="4137" ht="22.5" hidden="1" customHeight="1">
      <c r="B4137" s="992"/>
      <c r="C4137" s="992"/>
      <c r="D4137" s="1004">
        <f>sumif('الواردات'!H:H,A4137,'الواردات'!L:L)</f>
        <v>0</v>
      </c>
      <c r="E4137" s="999"/>
      <c r="F4137" s="999"/>
      <c r="H4137" s="985"/>
      <c r="I4137" s="985"/>
      <c r="J4137" s="985"/>
      <c r="K4137" s="985"/>
      <c r="L4137" s="985"/>
      <c r="M4137" s="985"/>
      <c r="N4137" s="985"/>
      <c r="P4137" s="985"/>
      <c r="Q4137" s="985"/>
      <c r="R4137" s="985"/>
      <c r="S4137" s="985"/>
      <c r="T4137" s="985"/>
      <c r="U4137" s="985"/>
      <c r="V4137" s="985"/>
      <c r="W4137" s="985"/>
    </row>
    <row r="4138" ht="22.5" hidden="1" customHeight="1">
      <c r="B4138" s="992"/>
      <c r="C4138" s="992"/>
      <c r="D4138" s="1004">
        <f>sumif('الواردات'!H:H,A4138,'الواردات'!L:L)</f>
        <v>0</v>
      </c>
      <c r="E4138" s="999"/>
      <c r="F4138" s="999"/>
      <c r="H4138" s="985"/>
      <c r="I4138" s="985"/>
      <c r="J4138" s="985"/>
      <c r="K4138" s="985"/>
      <c r="L4138" s="985"/>
      <c r="M4138" s="985"/>
      <c r="N4138" s="985"/>
      <c r="P4138" s="985"/>
      <c r="Q4138" s="985"/>
      <c r="R4138" s="985"/>
      <c r="S4138" s="985"/>
      <c r="T4138" s="985"/>
      <c r="U4138" s="985"/>
      <c r="V4138" s="985"/>
      <c r="W4138" s="985"/>
    </row>
    <row r="4139" ht="22.5" hidden="1" customHeight="1">
      <c r="B4139" s="992"/>
      <c r="C4139" s="992"/>
      <c r="D4139" s="1004">
        <f>sumif('الواردات'!H:H,A4139,'الواردات'!L:L)</f>
        <v>0</v>
      </c>
      <c r="E4139" s="999"/>
      <c r="F4139" s="999"/>
      <c r="H4139" s="985"/>
      <c r="I4139" s="985"/>
      <c r="J4139" s="985"/>
      <c r="K4139" s="985"/>
      <c r="L4139" s="985"/>
      <c r="M4139" s="985"/>
      <c r="N4139" s="985"/>
      <c r="P4139" s="985"/>
      <c r="Q4139" s="985"/>
      <c r="R4139" s="985"/>
      <c r="S4139" s="985"/>
      <c r="T4139" s="985"/>
      <c r="U4139" s="985"/>
      <c r="V4139" s="985"/>
      <c r="W4139" s="985"/>
    </row>
    <row r="4140" ht="22.5" hidden="1" customHeight="1">
      <c r="B4140" s="992"/>
      <c r="C4140" s="992"/>
      <c r="D4140" s="1004">
        <f>sumif('الواردات'!H:H,A4140,'الواردات'!L:L)</f>
        <v>0</v>
      </c>
      <c r="E4140" s="999"/>
      <c r="F4140" s="999"/>
      <c r="H4140" s="985"/>
      <c r="I4140" s="985"/>
      <c r="J4140" s="985"/>
      <c r="K4140" s="985"/>
      <c r="L4140" s="985"/>
      <c r="M4140" s="985"/>
      <c r="N4140" s="985"/>
      <c r="P4140" s="985"/>
      <c r="Q4140" s="985"/>
      <c r="R4140" s="985"/>
      <c r="S4140" s="985"/>
      <c r="T4140" s="985"/>
      <c r="U4140" s="985"/>
      <c r="V4140" s="985"/>
      <c r="W4140" s="985"/>
    </row>
    <row r="4141" ht="22.5" hidden="1" customHeight="1">
      <c r="B4141" s="992"/>
      <c r="C4141" s="992"/>
      <c r="D4141" s="1004">
        <f>sumif('الواردات'!H:H,A4141,'الواردات'!L:L)</f>
        <v>0</v>
      </c>
      <c r="E4141" s="999"/>
      <c r="F4141" s="999"/>
      <c r="H4141" s="985"/>
      <c r="I4141" s="985"/>
      <c r="J4141" s="985"/>
      <c r="K4141" s="985"/>
      <c r="L4141" s="985"/>
      <c r="M4141" s="985"/>
      <c r="N4141" s="985"/>
      <c r="P4141" s="985"/>
      <c r="Q4141" s="985"/>
      <c r="R4141" s="985"/>
      <c r="S4141" s="985"/>
      <c r="T4141" s="985"/>
      <c r="U4141" s="985"/>
      <c r="V4141" s="985"/>
      <c r="W4141" s="985"/>
    </row>
    <row r="4142" ht="22.5" hidden="1" customHeight="1">
      <c r="B4142" s="992"/>
      <c r="C4142" s="992"/>
      <c r="D4142" s="1004">
        <f>sumif('الواردات'!H:H,A4142,'الواردات'!L:L)</f>
        <v>0</v>
      </c>
      <c r="E4142" s="999"/>
      <c r="F4142" s="999"/>
      <c r="H4142" s="985"/>
      <c r="I4142" s="985"/>
      <c r="J4142" s="985"/>
      <c r="K4142" s="985"/>
      <c r="L4142" s="985"/>
      <c r="M4142" s="985"/>
      <c r="N4142" s="985"/>
      <c r="P4142" s="985"/>
      <c r="Q4142" s="985"/>
      <c r="R4142" s="985"/>
      <c r="S4142" s="985"/>
      <c r="T4142" s="985"/>
      <c r="U4142" s="985"/>
      <c r="V4142" s="985"/>
      <c r="W4142" s="985"/>
    </row>
    <row r="4143" ht="22.5" hidden="1" customHeight="1">
      <c r="B4143" s="992"/>
      <c r="C4143" s="992"/>
      <c r="D4143" s="1004">
        <f>sumif('الواردات'!H:H,A4143,'الواردات'!L:L)</f>
        <v>0</v>
      </c>
      <c r="E4143" s="999"/>
      <c r="F4143" s="999"/>
      <c r="H4143" s="985"/>
      <c r="I4143" s="985"/>
      <c r="J4143" s="985"/>
      <c r="K4143" s="985"/>
      <c r="L4143" s="985"/>
      <c r="M4143" s="985"/>
      <c r="N4143" s="985"/>
      <c r="P4143" s="985"/>
      <c r="Q4143" s="985"/>
      <c r="R4143" s="985"/>
      <c r="S4143" s="985"/>
      <c r="T4143" s="985"/>
      <c r="U4143" s="985"/>
      <c r="V4143" s="985"/>
      <c r="W4143" s="985"/>
    </row>
    <row r="4144" ht="22.5" hidden="1" customHeight="1">
      <c r="B4144" s="992"/>
      <c r="C4144" s="992"/>
      <c r="D4144" s="1004">
        <f>sumif('الواردات'!H:H,A4144,'الواردات'!L:L)</f>
        <v>0</v>
      </c>
      <c r="E4144" s="999"/>
      <c r="F4144" s="999"/>
      <c r="H4144" s="985"/>
      <c r="I4144" s="985"/>
      <c r="J4144" s="985"/>
      <c r="K4144" s="985"/>
      <c r="L4144" s="985"/>
      <c r="M4144" s="985"/>
      <c r="N4144" s="985"/>
      <c r="P4144" s="985"/>
      <c r="Q4144" s="985"/>
      <c r="R4144" s="985"/>
      <c r="S4144" s="985"/>
      <c r="T4144" s="985"/>
      <c r="U4144" s="985"/>
      <c r="V4144" s="985"/>
      <c r="W4144" s="985"/>
    </row>
    <row r="4145" ht="22.5" hidden="1" customHeight="1">
      <c r="B4145" s="992"/>
      <c r="C4145" s="992"/>
      <c r="D4145" s="1004">
        <f>sumif('الواردات'!H:H,A4145,'الواردات'!L:L)</f>
        <v>0</v>
      </c>
      <c r="E4145" s="999"/>
      <c r="F4145" s="999"/>
      <c r="H4145" s="985"/>
      <c r="I4145" s="985"/>
      <c r="J4145" s="985"/>
      <c r="K4145" s="985"/>
      <c r="L4145" s="985"/>
      <c r="M4145" s="985"/>
      <c r="N4145" s="985"/>
      <c r="P4145" s="985"/>
      <c r="Q4145" s="985"/>
      <c r="R4145" s="985"/>
      <c r="S4145" s="985"/>
      <c r="T4145" s="985"/>
      <c r="U4145" s="985"/>
      <c r="V4145" s="985"/>
      <c r="W4145" s="985"/>
    </row>
    <row r="4146" ht="22.5" hidden="1" customHeight="1">
      <c r="B4146" s="992"/>
      <c r="C4146" s="992"/>
      <c r="D4146" s="1004">
        <f>sumif('الواردات'!H:H,A4146,'الواردات'!L:L)</f>
        <v>0</v>
      </c>
      <c r="E4146" s="999"/>
      <c r="F4146" s="999"/>
      <c r="H4146" s="985"/>
      <c r="I4146" s="985"/>
      <c r="J4146" s="985"/>
      <c r="K4146" s="985"/>
      <c r="L4146" s="985"/>
      <c r="M4146" s="985"/>
      <c r="N4146" s="985"/>
      <c r="P4146" s="985"/>
      <c r="Q4146" s="985"/>
      <c r="R4146" s="985"/>
      <c r="S4146" s="985"/>
      <c r="T4146" s="985"/>
      <c r="U4146" s="985"/>
      <c r="V4146" s="985"/>
      <c r="W4146" s="985"/>
    </row>
    <row r="4147" ht="22.5" hidden="1" customHeight="1">
      <c r="B4147" s="992"/>
      <c r="C4147" s="992"/>
      <c r="D4147" s="1004">
        <f>sumif('الواردات'!H:H,A4147,'الواردات'!L:L)</f>
        <v>0</v>
      </c>
      <c r="E4147" s="999"/>
      <c r="F4147" s="999"/>
      <c r="H4147" s="985"/>
      <c r="I4147" s="985"/>
      <c r="J4147" s="985"/>
      <c r="K4147" s="985"/>
      <c r="L4147" s="985"/>
      <c r="M4147" s="985"/>
      <c r="N4147" s="985"/>
      <c r="P4147" s="985"/>
      <c r="Q4147" s="985"/>
      <c r="R4147" s="985"/>
      <c r="S4147" s="985"/>
      <c r="T4147" s="985"/>
      <c r="U4147" s="985"/>
      <c r="V4147" s="985"/>
      <c r="W4147" s="985"/>
    </row>
    <row r="4148" ht="22.5" hidden="1" customHeight="1">
      <c r="B4148" s="992"/>
      <c r="C4148" s="992"/>
      <c r="D4148" s="1004">
        <f>sumif('الواردات'!H:H,A4148,'الواردات'!L:L)</f>
        <v>0</v>
      </c>
      <c r="E4148" s="999"/>
      <c r="F4148" s="999"/>
      <c r="H4148" s="985"/>
      <c r="I4148" s="985"/>
      <c r="J4148" s="985"/>
      <c r="K4148" s="985"/>
      <c r="L4148" s="985"/>
      <c r="M4148" s="985"/>
      <c r="N4148" s="985"/>
      <c r="P4148" s="985"/>
      <c r="Q4148" s="985"/>
      <c r="R4148" s="985"/>
      <c r="S4148" s="985"/>
      <c r="T4148" s="985"/>
      <c r="U4148" s="985"/>
      <c r="V4148" s="985"/>
      <c r="W4148" s="985"/>
    </row>
    <row r="4149" ht="22.5" hidden="1" customHeight="1">
      <c r="B4149" s="992"/>
      <c r="C4149" s="992"/>
      <c r="D4149" s="1004">
        <f>sumif('الواردات'!H:H,A4149,'الواردات'!L:L)</f>
        <v>0</v>
      </c>
      <c r="E4149" s="999"/>
      <c r="F4149" s="999"/>
      <c r="H4149" s="985"/>
      <c r="I4149" s="985"/>
      <c r="J4149" s="985"/>
      <c r="K4149" s="985"/>
      <c r="L4149" s="985"/>
      <c r="M4149" s="985"/>
      <c r="N4149" s="985"/>
      <c r="P4149" s="985"/>
      <c r="Q4149" s="985"/>
      <c r="R4149" s="985"/>
      <c r="S4149" s="985"/>
      <c r="T4149" s="985"/>
      <c r="U4149" s="985"/>
      <c r="V4149" s="985"/>
      <c r="W4149" s="985"/>
    </row>
    <row r="4150" ht="22.5" hidden="1" customHeight="1">
      <c r="B4150" s="992"/>
      <c r="C4150" s="992"/>
      <c r="D4150" s="1004">
        <f>sumif('الواردات'!H:H,A4150,'الواردات'!L:L)</f>
        <v>0</v>
      </c>
      <c r="E4150" s="999"/>
      <c r="F4150" s="999"/>
      <c r="H4150" s="985"/>
      <c r="I4150" s="985"/>
      <c r="J4150" s="985"/>
      <c r="K4150" s="985"/>
      <c r="L4150" s="985"/>
      <c r="M4150" s="985"/>
      <c r="N4150" s="985"/>
      <c r="P4150" s="985"/>
      <c r="Q4150" s="985"/>
      <c r="R4150" s="985"/>
      <c r="S4150" s="985"/>
      <c r="T4150" s="985"/>
      <c r="U4150" s="985"/>
      <c r="V4150" s="985"/>
      <c r="W4150" s="985"/>
    </row>
    <row r="4151" ht="22.5" hidden="1" customHeight="1">
      <c r="B4151" s="992"/>
      <c r="C4151" s="992"/>
      <c r="D4151" s="1004">
        <f>sumif('الواردات'!H:H,A4151,'الواردات'!L:L)</f>
        <v>0</v>
      </c>
      <c r="E4151" s="999"/>
      <c r="F4151" s="999"/>
      <c r="H4151" s="985"/>
      <c r="I4151" s="985"/>
      <c r="J4151" s="985"/>
      <c r="K4151" s="985"/>
      <c r="L4151" s="985"/>
      <c r="M4151" s="985"/>
      <c r="N4151" s="985"/>
      <c r="P4151" s="985"/>
      <c r="Q4151" s="985"/>
      <c r="R4151" s="985"/>
      <c r="S4151" s="985"/>
      <c r="T4151" s="985"/>
      <c r="U4151" s="985"/>
      <c r="V4151" s="985"/>
      <c r="W4151" s="985"/>
    </row>
    <row r="4152" ht="22.5" hidden="1" customHeight="1">
      <c r="B4152" s="992"/>
      <c r="C4152" s="992"/>
      <c r="D4152" s="1004">
        <f>sumif('الواردات'!H:H,A4152,'الواردات'!L:L)</f>
        <v>0</v>
      </c>
      <c r="E4152" s="999"/>
      <c r="F4152" s="999"/>
      <c r="H4152" s="985"/>
      <c r="I4152" s="985"/>
      <c r="J4152" s="985"/>
      <c r="K4152" s="985"/>
      <c r="L4152" s="985"/>
      <c r="M4152" s="985"/>
      <c r="N4152" s="985"/>
      <c r="P4152" s="985"/>
      <c r="Q4152" s="985"/>
      <c r="R4152" s="985"/>
      <c r="S4152" s="985"/>
      <c r="T4152" s="985"/>
      <c r="U4152" s="985"/>
      <c r="V4152" s="985"/>
      <c r="W4152" s="985"/>
    </row>
    <row r="4153" ht="22.5" hidden="1" customHeight="1">
      <c r="B4153" s="992"/>
      <c r="C4153" s="992"/>
      <c r="D4153" s="1004">
        <f>sumif('الواردات'!H:H,A4153,'الواردات'!L:L)</f>
        <v>0</v>
      </c>
      <c r="E4153" s="999"/>
      <c r="F4153" s="999"/>
      <c r="H4153" s="985"/>
      <c r="I4153" s="985"/>
      <c r="J4153" s="985"/>
      <c r="K4153" s="985"/>
      <c r="L4153" s="985"/>
      <c r="M4153" s="985"/>
      <c r="N4153" s="985"/>
      <c r="P4153" s="985"/>
      <c r="Q4153" s="985"/>
      <c r="R4153" s="985"/>
      <c r="S4153" s="985"/>
      <c r="T4153" s="985"/>
      <c r="U4153" s="985"/>
      <c r="V4153" s="985"/>
      <c r="W4153" s="985"/>
    </row>
    <row r="4154" ht="22.5" hidden="1" customHeight="1">
      <c r="B4154" s="992"/>
      <c r="C4154" s="992"/>
      <c r="D4154" s="1004">
        <f>sumif('الواردات'!H:H,A4154,'الواردات'!L:L)</f>
        <v>0</v>
      </c>
      <c r="E4154" s="999"/>
      <c r="F4154" s="999"/>
      <c r="H4154" s="985"/>
      <c r="I4154" s="985"/>
      <c r="J4154" s="985"/>
      <c r="K4154" s="985"/>
      <c r="L4154" s="985"/>
      <c r="M4154" s="985"/>
      <c r="N4154" s="985"/>
      <c r="P4154" s="985"/>
      <c r="Q4154" s="985"/>
      <c r="R4154" s="985"/>
      <c r="S4154" s="985"/>
      <c r="T4154" s="985"/>
      <c r="U4154" s="985"/>
      <c r="V4154" s="985"/>
      <c r="W4154" s="985"/>
    </row>
    <row r="4155" ht="22.5" hidden="1" customHeight="1">
      <c r="B4155" s="992"/>
      <c r="C4155" s="992"/>
      <c r="D4155" s="1004">
        <f>sumif('الواردات'!H:H,A4155,'الواردات'!L:L)</f>
        <v>0</v>
      </c>
      <c r="E4155" s="999"/>
      <c r="F4155" s="999"/>
      <c r="H4155" s="985"/>
      <c r="I4155" s="985"/>
      <c r="J4155" s="985"/>
      <c r="K4155" s="985"/>
      <c r="L4155" s="985"/>
      <c r="M4155" s="985"/>
      <c r="N4155" s="985"/>
      <c r="P4155" s="985"/>
      <c r="Q4155" s="985"/>
      <c r="R4155" s="985"/>
      <c r="S4155" s="985"/>
      <c r="T4155" s="985"/>
      <c r="U4155" s="985"/>
      <c r="V4155" s="985"/>
      <c r="W4155" s="985"/>
    </row>
    <row r="4156" ht="22.5" hidden="1" customHeight="1">
      <c r="B4156" s="992"/>
      <c r="C4156" s="992"/>
      <c r="D4156" s="1004">
        <f>sumif('الواردات'!H:H,A4156,'الواردات'!L:L)</f>
        <v>0</v>
      </c>
      <c r="E4156" s="999"/>
      <c r="F4156" s="999"/>
      <c r="H4156" s="985"/>
      <c r="I4156" s="985"/>
      <c r="J4156" s="985"/>
      <c r="K4156" s="985"/>
      <c r="L4156" s="985"/>
      <c r="M4156" s="985"/>
      <c r="N4156" s="985"/>
      <c r="P4156" s="985"/>
      <c r="Q4156" s="985"/>
      <c r="R4156" s="985"/>
      <c r="S4156" s="985"/>
      <c r="T4156" s="985"/>
      <c r="U4156" s="985"/>
      <c r="V4156" s="985"/>
      <c r="W4156" s="985"/>
    </row>
    <row r="4157" ht="22.5" hidden="1" customHeight="1">
      <c r="B4157" s="992"/>
      <c r="C4157" s="992"/>
      <c r="D4157" s="1004">
        <f>sumif('الواردات'!H:H,A4157,'الواردات'!L:L)</f>
        <v>0</v>
      </c>
      <c r="E4157" s="999"/>
      <c r="F4157" s="999"/>
      <c r="H4157" s="985"/>
      <c r="I4157" s="985"/>
      <c r="J4157" s="985"/>
      <c r="K4157" s="985"/>
      <c r="L4157" s="985"/>
      <c r="M4157" s="985"/>
      <c r="N4157" s="985"/>
      <c r="P4157" s="985"/>
      <c r="Q4157" s="985"/>
      <c r="R4157" s="985"/>
      <c r="S4157" s="985"/>
      <c r="T4157" s="985"/>
      <c r="U4157" s="985"/>
      <c r="V4157" s="985"/>
      <c r="W4157" s="985"/>
    </row>
    <row r="4158" ht="22.5" hidden="1" customHeight="1">
      <c r="B4158" s="992"/>
      <c r="C4158" s="992"/>
      <c r="D4158" s="1004">
        <f>sumif('الواردات'!H:H,A4158,'الواردات'!L:L)</f>
        <v>0</v>
      </c>
      <c r="E4158" s="999"/>
      <c r="F4158" s="999"/>
      <c r="H4158" s="985"/>
      <c r="I4158" s="985"/>
      <c r="J4158" s="985"/>
      <c r="K4158" s="985"/>
      <c r="L4158" s="985"/>
      <c r="M4158" s="985"/>
      <c r="N4158" s="985"/>
      <c r="P4158" s="985"/>
      <c r="Q4158" s="985"/>
      <c r="R4158" s="985"/>
      <c r="S4158" s="985"/>
      <c r="T4158" s="985"/>
      <c r="U4158" s="985"/>
      <c r="V4158" s="985"/>
      <c r="W4158" s="985"/>
    </row>
    <row r="4159" ht="22.5" hidden="1" customHeight="1">
      <c r="B4159" s="992"/>
      <c r="C4159" s="992"/>
      <c r="D4159" s="1004">
        <f>sumif('الواردات'!H:H,A4159,'الواردات'!L:L)</f>
        <v>0</v>
      </c>
      <c r="E4159" s="999"/>
      <c r="F4159" s="999"/>
      <c r="H4159" s="985"/>
      <c r="I4159" s="985"/>
      <c r="J4159" s="985"/>
      <c r="K4159" s="985"/>
      <c r="L4159" s="985"/>
      <c r="M4159" s="985"/>
      <c r="N4159" s="985"/>
      <c r="P4159" s="985"/>
      <c r="Q4159" s="985"/>
      <c r="R4159" s="985"/>
      <c r="S4159" s="985"/>
      <c r="T4159" s="985"/>
      <c r="U4159" s="985"/>
      <c r="V4159" s="985"/>
      <c r="W4159" s="985"/>
    </row>
    <row r="4160" ht="22.5" hidden="1" customHeight="1">
      <c r="B4160" s="992"/>
      <c r="C4160" s="992"/>
      <c r="D4160" s="1004">
        <f>sumif('الواردات'!H:H,A4160,'الواردات'!L:L)</f>
        <v>0</v>
      </c>
      <c r="E4160" s="999"/>
      <c r="F4160" s="999"/>
      <c r="H4160" s="985"/>
      <c r="I4160" s="985"/>
      <c r="J4160" s="985"/>
      <c r="K4160" s="985"/>
      <c r="L4160" s="985"/>
      <c r="M4160" s="985"/>
      <c r="N4160" s="985"/>
      <c r="P4160" s="985"/>
      <c r="Q4160" s="985"/>
      <c r="R4160" s="985"/>
      <c r="S4160" s="985"/>
      <c r="T4160" s="985"/>
      <c r="U4160" s="985"/>
      <c r="V4160" s="985"/>
      <c r="W4160" s="985"/>
    </row>
    <row r="4161" ht="22.5" hidden="1" customHeight="1">
      <c r="B4161" s="992"/>
      <c r="C4161" s="992"/>
      <c r="D4161" s="1004">
        <f>sumif('الواردات'!H:H,A4161,'الواردات'!L:L)</f>
        <v>0</v>
      </c>
      <c r="E4161" s="999"/>
      <c r="F4161" s="999"/>
      <c r="H4161" s="985"/>
      <c r="I4161" s="985"/>
      <c r="J4161" s="985"/>
      <c r="K4161" s="985"/>
      <c r="L4161" s="985"/>
      <c r="M4161" s="985"/>
      <c r="N4161" s="985"/>
      <c r="P4161" s="985"/>
      <c r="Q4161" s="985"/>
      <c r="R4161" s="985"/>
      <c r="S4161" s="985"/>
      <c r="T4161" s="985"/>
      <c r="U4161" s="985"/>
      <c r="V4161" s="985"/>
      <c r="W4161" s="985"/>
    </row>
    <row r="4162" ht="22.5" hidden="1" customHeight="1">
      <c r="B4162" s="992"/>
      <c r="C4162" s="992"/>
      <c r="D4162" s="1004">
        <f>sumif('الواردات'!H:H,A4162,'الواردات'!L:L)</f>
        <v>0</v>
      </c>
      <c r="E4162" s="999"/>
      <c r="F4162" s="999"/>
      <c r="H4162" s="985"/>
      <c r="I4162" s="985"/>
      <c r="J4162" s="985"/>
      <c r="K4162" s="985"/>
      <c r="L4162" s="985"/>
      <c r="M4162" s="985"/>
      <c r="N4162" s="985"/>
      <c r="P4162" s="985"/>
      <c r="Q4162" s="985"/>
      <c r="R4162" s="985"/>
      <c r="S4162" s="985"/>
      <c r="T4162" s="985"/>
      <c r="U4162" s="985"/>
      <c r="V4162" s="985"/>
      <c r="W4162" s="985"/>
    </row>
    <row r="4163" ht="22.5" hidden="1" customHeight="1">
      <c r="B4163" s="992"/>
      <c r="C4163" s="992"/>
      <c r="D4163" s="1004">
        <f>sumif('الواردات'!H:H,A4163,'الواردات'!L:L)</f>
        <v>0</v>
      </c>
      <c r="E4163" s="999"/>
      <c r="F4163" s="999"/>
      <c r="H4163" s="985"/>
      <c r="I4163" s="985"/>
      <c r="J4163" s="985"/>
      <c r="K4163" s="985"/>
      <c r="L4163" s="985"/>
      <c r="M4163" s="985"/>
      <c r="N4163" s="985"/>
      <c r="P4163" s="985"/>
      <c r="Q4163" s="985"/>
      <c r="R4163" s="985"/>
      <c r="S4163" s="985"/>
      <c r="T4163" s="985"/>
      <c r="U4163" s="985"/>
      <c r="V4163" s="985"/>
      <c r="W4163" s="985"/>
    </row>
    <row r="4164" ht="22.5" hidden="1" customHeight="1">
      <c r="B4164" s="992"/>
      <c r="C4164" s="992"/>
      <c r="D4164" s="1004">
        <f>sumif('الواردات'!H:H,A4164,'الواردات'!L:L)</f>
        <v>0</v>
      </c>
      <c r="E4164" s="999"/>
      <c r="F4164" s="999"/>
      <c r="H4164" s="985"/>
      <c r="I4164" s="985"/>
      <c r="J4164" s="985"/>
      <c r="K4164" s="985"/>
      <c r="L4164" s="985"/>
      <c r="M4164" s="985"/>
      <c r="N4164" s="985"/>
      <c r="P4164" s="985"/>
      <c r="Q4164" s="985"/>
      <c r="R4164" s="985"/>
      <c r="S4164" s="985"/>
      <c r="T4164" s="985"/>
      <c r="U4164" s="985"/>
      <c r="V4164" s="985"/>
      <c r="W4164" s="985"/>
    </row>
    <row r="4165" ht="22.5" hidden="1" customHeight="1">
      <c r="B4165" s="992"/>
      <c r="C4165" s="992"/>
      <c r="D4165" s="1004">
        <f>sumif('الواردات'!H:H,A4165,'الواردات'!L:L)</f>
        <v>0</v>
      </c>
      <c r="E4165" s="999"/>
      <c r="F4165" s="999"/>
      <c r="H4165" s="985"/>
      <c r="I4165" s="985"/>
      <c r="J4165" s="985"/>
      <c r="K4165" s="985"/>
      <c r="L4165" s="985"/>
      <c r="M4165" s="985"/>
      <c r="N4165" s="985"/>
      <c r="P4165" s="985"/>
      <c r="Q4165" s="985"/>
      <c r="R4165" s="985"/>
      <c r="S4165" s="985"/>
      <c r="T4165" s="985"/>
      <c r="U4165" s="985"/>
      <c r="V4165" s="985"/>
      <c r="W4165" s="985"/>
    </row>
    <row r="4166" ht="22.5" hidden="1" customHeight="1">
      <c r="B4166" s="992"/>
      <c r="C4166" s="992"/>
      <c r="D4166" s="1004">
        <f>sumif('الواردات'!H:H,A4166,'الواردات'!L:L)</f>
        <v>0</v>
      </c>
      <c r="E4166" s="999"/>
      <c r="F4166" s="999"/>
      <c r="H4166" s="985"/>
      <c r="I4166" s="985"/>
      <c r="J4166" s="985"/>
      <c r="K4166" s="985"/>
      <c r="L4166" s="985"/>
      <c r="M4166" s="985"/>
      <c r="N4166" s="985"/>
      <c r="P4166" s="985"/>
      <c r="Q4166" s="985"/>
      <c r="R4166" s="985"/>
      <c r="S4166" s="985"/>
      <c r="T4166" s="985"/>
      <c r="U4166" s="985"/>
      <c r="V4166" s="985"/>
      <c r="W4166" s="985"/>
    </row>
    <row r="4167" ht="22.5" hidden="1" customHeight="1">
      <c r="B4167" s="992"/>
      <c r="C4167" s="992"/>
      <c r="D4167" s="1004">
        <f>sumif('الواردات'!H:H,A4167,'الواردات'!L:L)</f>
        <v>0</v>
      </c>
      <c r="E4167" s="999"/>
      <c r="F4167" s="999"/>
      <c r="H4167" s="985"/>
      <c r="I4167" s="985"/>
      <c r="J4167" s="985"/>
      <c r="K4167" s="985"/>
      <c r="L4167" s="985"/>
      <c r="M4167" s="985"/>
      <c r="N4167" s="985"/>
      <c r="P4167" s="985"/>
      <c r="Q4167" s="985"/>
      <c r="R4167" s="985"/>
      <c r="S4167" s="985"/>
      <c r="T4167" s="985"/>
      <c r="U4167" s="985"/>
      <c r="V4167" s="985"/>
      <c r="W4167" s="985"/>
    </row>
    <row r="4168" ht="22.5" hidden="1" customHeight="1">
      <c r="B4168" s="992"/>
      <c r="C4168" s="992"/>
      <c r="D4168" s="1004">
        <f>sumif('الواردات'!H:H,A4168,'الواردات'!L:L)</f>
        <v>0</v>
      </c>
      <c r="E4168" s="999"/>
      <c r="F4168" s="999"/>
      <c r="H4168" s="985"/>
      <c r="I4168" s="985"/>
      <c r="J4168" s="985"/>
      <c r="K4168" s="985"/>
      <c r="L4168" s="985"/>
      <c r="M4168" s="985"/>
      <c r="N4168" s="985"/>
      <c r="P4168" s="985"/>
      <c r="Q4168" s="985"/>
      <c r="R4168" s="985"/>
      <c r="S4168" s="985"/>
      <c r="T4168" s="985"/>
      <c r="U4168" s="985"/>
      <c r="V4168" s="985"/>
      <c r="W4168" s="985"/>
    </row>
    <row r="4169" ht="22.5" hidden="1" customHeight="1">
      <c r="B4169" s="992"/>
      <c r="C4169" s="992"/>
      <c r="D4169" s="1004">
        <f>sumif('الواردات'!H:H,A4169,'الواردات'!L:L)</f>
        <v>0</v>
      </c>
      <c r="E4169" s="999"/>
      <c r="F4169" s="999"/>
      <c r="H4169" s="985"/>
      <c r="I4169" s="985"/>
      <c r="J4169" s="985"/>
      <c r="K4169" s="985"/>
      <c r="L4169" s="985"/>
      <c r="M4169" s="985"/>
      <c r="N4169" s="985"/>
      <c r="P4169" s="985"/>
      <c r="Q4169" s="985"/>
      <c r="R4169" s="985"/>
      <c r="S4169" s="985"/>
      <c r="T4169" s="985"/>
      <c r="U4169" s="985"/>
      <c r="V4169" s="985"/>
      <c r="W4169" s="985"/>
    </row>
    <row r="4170" ht="22.5" hidden="1" customHeight="1">
      <c r="B4170" s="992"/>
      <c r="C4170" s="992"/>
      <c r="D4170" s="1004">
        <f>sumif('الواردات'!H:H,A4170,'الواردات'!L:L)</f>
        <v>0</v>
      </c>
      <c r="E4170" s="999"/>
      <c r="F4170" s="999"/>
      <c r="H4170" s="985"/>
      <c r="I4170" s="985"/>
      <c r="J4170" s="985"/>
      <c r="K4170" s="985"/>
      <c r="L4170" s="985"/>
      <c r="M4170" s="985"/>
      <c r="N4170" s="985"/>
      <c r="P4170" s="985"/>
      <c r="Q4170" s="985"/>
      <c r="R4170" s="985"/>
      <c r="S4170" s="985"/>
      <c r="T4170" s="985"/>
      <c r="U4170" s="985"/>
      <c r="V4170" s="985"/>
      <c r="W4170" s="985"/>
    </row>
    <row r="4171" ht="22.5" hidden="1" customHeight="1">
      <c r="B4171" s="992"/>
      <c r="C4171" s="992"/>
      <c r="D4171" s="1004">
        <f>sumif('الواردات'!H:H,A4171,'الواردات'!L:L)</f>
        <v>0</v>
      </c>
      <c r="E4171" s="999"/>
      <c r="F4171" s="999"/>
      <c r="H4171" s="985"/>
      <c r="I4171" s="985"/>
      <c r="J4171" s="985"/>
      <c r="K4171" s="985"/>
      <c r="L4171" s="985"/>
      <c r="M4171" s="985"/>
      <c r="N4171" s="985"/>
      <c r="P4171" s="985"/>
      <c r="Q4171" s="985"/>
      <c r="R4171" s="985"/>
      <c r="S4171" s="985"/>
      <c r="T4171" s="985"/>
      <c r="U4171" s="985"/>
      <c r="V4171" s="985"/>
      <c r="W4171" s="985"/>
    </row>
    <row r="4172" ht="22.5" hidden="1" customHeight="1">
      <c r="B4172" s="992"/>
      <c r="C4172" s="992"/>
      <c r="D4172" s="1004">
        <f>sumif('الواردات'!H:H,A4172,'الواردات'!L:L)</f>
        <v>0</v>
      </c>
      <c r="E4172" s="999"/>
      <c r="F4172" s="999"/>
      <c r="H4172" s="985"/>
      <c r="I4172" s="985"/>
      <c r="J4172" s="985"/>
      <c r="K4172" s="985"/>
      <c r="L4172" s="985"/>
      <c r="M4172" s="985"/>
      <c r="N4172" s="985"/>
      <c r="P4172" s="985"/>
      <c r="Q4172" s="985"/>
      <c r="R4172" s="985"/>
      <c r="S4172" s="985"/>
      <c r="T4172" s="985"/>
      <c r="U4172" s="985"/>
      <c r="V4172" s="985"/>
      <c r="W4172" s="985"/>
    </row>
    <row r="4173" ht="22.5" hidden="1" customHeight="1">
      <c r="B4173" s="992"/>
      <c r="C4173" s="992"/>
      <c r="D4173" s="1004">
        <f>sumif('الواردات'!H:H,A4173,'الواردات'!L:L)</f>
        <v>0</v>
      </c>
      <c r="E4173" s="999"/>
      <c r="F4173" s="999"/>
      <c r="H4173" s="985"/>
      <c r="I4173" s="985"/>
      <c r="J4173" s="985"/>
      <c r="K4173" s="985"/>
      <c r="L4173" s="985"/>
      <c r="M4173" s="985"/>
      <c r="N4173" s="985"/>
      <c r="P4173" s="985"/>
      <c r="Q4173" s="985"/>
      <c r="R4173" s="985"/>
      <c r="S4173" s="985"/>
      <c r="T4173" s="985"/>
      <c r="U4173" s="985"/>
      <c r="V4173" s="985"/>
      <c r="W4173" s="985"/>
    </row>
    <row r="4174" ht="22.5" hidden="1" customHeight="1">
      <c r="B4174" s="992"/>
      <c r="C4174" s="992"/>
      <c r="D4174" s="1004">
        <f>sumif('الواردات'!H:H,A4174,'الواردات'!L:L)</f>
        <v>0</v>
      </c>
      <c r="E4174" s="999"/>
      <c r="F4174" s="999"/>
      <c r="H4174" s="985"/>
      <c r="I4174" s="985"/>
      <c r="J4174" s="985"/>
      <c r="K4174" s="985"/>
      <c r="L4174" s="985"/>
      <c r="M4174" s="985"/>
      <c r="N4174" s="985"/>
      <c r="P4174" s="985"/>
      <c r="Q4174" s="985"/>
      <c r="R4174" s="985"/>
      <c r="S4174" s="985"/>
      <c r="T4174" s="985"/>
      <c r="U4174" s="985"/>
      <c r="V4174" s="985"/>
      <c r="W4174" s="985"/>
    </row>
    <row r="4175" ht="22.5" hidden="1" customHeight="1">
      <c r="B4175" s="992"/>
      <c r="C4175" s="992"/>
      <c r="D4175" s="1004">
        <f>sumif('الواردات'!H:H,A4175,'الواردات'!L:L)</f>
        <v>0</v>
      </c>
      <c r="E4175" s="999"/>
      <c r="F4175" s="999"/>
      <c r="H4175" s="985"/>
      <c r="I4175" s="985"/>
      <c r="J4175" s="985"/>
      <c r="K4175" s="985"/>
      <c r="L4175" s="985"/>
      <c r="M4175" s="985"/>
      <c r="N4175" s="985"/>
      <c r="P4175" s="985"/>
      <c r="Q4175" s="985"/>
      <c r="R4175" s="985"/>
      <c r="S4175" s="985"/>
      <c r="T4175" s="985"/>
      <c r="U4175" s="985"/>
      <c r="V4175" s="985"/>
      <c r="W4175" s="985"/>
    </row>
    <row r="4176" ht="22.5" hidden="1" customHeight="1">
      <c r="B4176" s="992"/>
      <c r="C4176" s="992"/>
      <c r="D4176" s="1004">
        <f>sumif('الواردات'!H:H,A4176,'الواردات'!L:L)</f>
        <v>0</v>
      </c>
      <c r="E4176" s="999"/>
      <c r="F4176" s="999"/>
      <c r="H4176" s="985"/>
      <c r="I4176" s="985"/>
      <c r="J4176" s="985"/>
      <c r="K4176" s="985"/>
      <c r="L4176" s="985"/>
      <c r="M4176" s="985"/>
      <c r="N4176" s="985"/>
      <c r="P4176" s="985"/>
      <c r="Q4176" s="985"/>
      <c r="R4176" s="985"/>
      <c r="S4176" s="985"/>
      <c r="T4176" s="985"/>
      <c r="U4176" s="985"/>
      <c r="V4176" s="985"/>
      <c r="W4176" s="985"/>
    </row>
    <row r="4177" ht="22.5" hidden="1" customHeight="1">
      <c r="B4177" s="992"/>
      <c r="C4177" s="992"/>
      <c r="D4177" s="1004">
        <f>sumif('الواردات'!H:H,A4177,'الواردات'!L:L)</f>
        <v>0</v>
      </c>
      <c r="E4177" s="999"/>
      <c r="F4177" s="999"/>
      <c r="H4177" s="985"/>
      <c r="I4177" s="985"/>
      <c r="J4177" s="985"/>
      <c r="K4177" s="985"/>
      <c r="L4177" s="985"/>
      <c r="M4177" s="985"/>
      <c r="N4177" s="985"/>
      <c r="P4177" s="985"/>
      <c r="Q4177" s="985"/>
      <c r="R4177" s="985"/>
      <c r="S4177" s="985"/>
      <c r="T4177" s="985"/>
      <c r="U4177" s="985"/>
      <c r="V4177" s="985"/>
      <c r="W4177" s="985"/>
    </row>
    <row r="4178" ht="22.5" hidden="1" customHeight="1">
      <c r="B4178" s="992"/>
      <c r="C4178" s="992"/>
      <c r="D4178" s="1004">
        <f>sumif('الواردات'!H:H,A4178,'الواردات'!L:L)</f>
        <v>0</v>
      </c>
      <c r="E4178" s="999"/>
      <c r="F4178" s="999"/>
      <c r="H4178" s="985"/>
      <c r="I4178" s="985"/>
      <c r="J4178" s="985"/>
      <c r="K4178" s="985"/>
      <c r="L4178" s="985"/>
      <c r="M4178" s="985"/>
      <c r="N4178" s="985"/>
      <c r="P4178" s="985"/>
      <c r="Q4178" s="985"/>
      <c r="R4178" s="985"/>
      <c r="S4178" s="985"/>
      <c r="T4178" s="985"/>
      <c r="U4178" s="985"/>
      <c r="V4178" s="985"/>
      <c r="W4178" s="985"/>
    </row>
    <row r="4179" ht="22.5" hidden="1" customHeight="1">
      <c r="B4179" s="992"/>
      <c r="C4179" s="992"/>
      <c r="D4179" s="1004">
        <f>sumif('الواردات'!H:H,A4179,'الواردات'!L:L)</f>
        <v>0</v>
      </c>
      <c r="E4179" s="999"/>
      <c r="F4179" s="999"/>
      <c r="H4179" s="985"/>
      <c r="I4179" s="985"/>
      <c r="J4179" s="985"/>
      <c r="K4179" s="985"/>
      <c r="L4179" s="985"/>
      <c r="M4179" s="985"/>
      <c r="N4179" s="985"/>
      <c r="P4179" s="985"/>
      <c r="Q4179" s="985"/>
      <c r="R4179" s="985"/>
      <c r="S4179" s="985"/>
      <c r="T4179" s="985"/>
      <c r="U4179" s="985"/>
      <c r="V4179" s="985"/>
      <c r="W4179" s="985"/>
    </row>
    <row r="4180" ht="22.5" hidden="1" customHeight="1">
      <c r="B4180" s="992"/>
      <c r="C4180" s="992"/>
      <c r="D4180" s="1004">
        <f>sumif('الواردات'!H:H,A4180,'الواردات'!L:L)</f>
        <v>0</v>
      </c>
      <c r="E4180" s="999"/>
      <c r="F4180" s="999"/>
      <c r="H4180" s="985"/>
      <c r="I4180" s="985"/>
      <c r="J4180" s="985"/>
      <c r="K4180" s="985"/>
      <c r="L4180" s="985"/>
      <c r="M4180" s="985"/>
      <c r="N4180" s="985"/>
      <c r="P4180" s="985"/>
      <c r="Q4180" s="985"/>
      <c r="R4180" s="985"/>
      <c r="S4180" s="985"/>
      <c r="T4180" s="985"/>
      <c r="U4180" s="985"/>
      <c r="V4180" s="985"/>
      <c r="W4180" s="985"/>
    </row>
    <row r="4181" ht="22.5" hidden="1" customHeight="1">
      <c r="B4181" s="992"/>
      <c r="C4181" s="992"/>
      <c r="D4181" s="1004">
        <f>sumif('الواردات'!H:H,A4181,'الواردات'!L:L)</f>
        <v>0</v>
      </c>
      <c r="E4181" s="999"/>
      <c r="F4181" s="999"/>
      <c r="H4181" s="985"/>
      <c r="I4181" s="985"/>
      <c r="J4181" s="985"/>
      <c r="K4181" s="985"/>
      <c r="L4181" s="985"/>
      <c r="M4181" s="985"/>
      <c r="N4181" s="985"/>
      <c r="P4181" s="985"/>
      <c r="Q4181" s="985"/>
      <c r="R4181" s="985"/>
      <c r="S4181" s="985"/>
      <c r="T4181" s="985"/>
      <c r="U4181" s="985"/>
      <c r="V4181" s="985"/>
      <c r="W4181" s="985"/>
    </row>
    <row r="4182" ht="22.5" hidden="1" customHeight="1">
      <c r="B4182" s="992"/>
      <c r="C4182" s="992"/>
      <c r="D4182" s="1004">
        <f>sumif('الواردات'!H:H,A4182,'الواردات'!L:L)</f>
        <v>0</v>
      </c>
      <c r="E4182" s="999"/>
      <c r="F4182" s="999"/>
      <c r="H4182" s="985"/>
      <c r="I4182" s="985"/>
      <c r="J4182" s="985"/>
      <c r="K4182" s="985"/>
      <c r="L4182" s="985"/>
      <c r="M4182" s="985"/>
      <c r="N4182" s="985"/>
      <c r="P4182" s="985"/>
      <c r="Q4182" s="985"/>
      <c r="R4182" s="985"/>
      <c r="S4182" s="985"/>
      <c r="T4182" s="985"/>
      <c r="U4182" s="985"/>
      <c r="V4182" s="985"/>
      <c r="W4182" s="985"/>
    </row>
    <row r="4183" ht="22.5" hidden="1" customHeight="1">
      <c r="B4183" s="992"/>
      <c r="C4183" s="992"/>
      <c r="D4183" s="1004">
        <f>sumif('الواردات'!H:H,A4183,'الواردات'!L:L)</f>
        <v>0</v>
      </c>
      <c r="E4183" s="999"/>
      <c r="F4183" s="999"/>
      <c r="H4183" s="985"/>
      <c r="I4183" s="985"/>
      <c r="J4183" s="985"/>
      <c r="K4183" s="985"/>
      <c r="L4183" s="985"/>
      <c r="M4183" s="985"/>
      <c r="N4183" s="985"/>
      <c r="P4183" s="985"/>
      <c r="Q4183" s="985"/>
      <c r="R4183" s="985"/>
      <c r="S4183" s="985"/>
      <c r="T4183" s="985"/>
      <c r="U4183" s="985"/>
      <c r="V4183" s="985"/>
      <c r="W4183" s="985"/>
    </row>
    <row r="4184" ht="22.5" hidden="1" customHeight="1">
      <c r="B4184" s="992"/>
      <c r="C4184" s="992"/>
      <c r="D4184" s="1004">
        <f>sumif('الواردات'!H:H,A4184,'الواردات'!L:L)</f>
        <v>0</v>
      </c>
      <c r="E4184" s="999"/>
      <c r="F4184" s="999"/>
      <c r="H4184" s="985"/>
      <c r="I4184" s="985"/>
      <c r="J4184" s="985"/>
      <c r="K4184" s="985"/>
      <c r="L4184" s="985"/>
      <c r="M4184" s="985"/>
      <c r="N4184" s="985"/>
      <c r="P4184" s="985"/>
      <c r="Q4184" s="985"/>
      <c r="R4184" s="985"/>
      <c r="S4184" s="985"/>
      <c r="T4184" s="985"/>
      <c r="U4184" s="985"/>
      <c r="V4184" s="985"/>
      <c r="W4184" s="985"/>
    </row>
    <row r="4185" ht="22.5" hidden="1" customHeight="1">
      <c r="B4185" s="992"/>
      <c r="C4185" s="992"/>
      <c r="D4185" s="1004">
        <f>sumif('الواردات'!H:H,A4185,'الواردات'!L:L)</f>
        <v>0</v>
      </c>
      <c r="E4185" s="999"/>
      <c r="F4185" s="999"/>
      <c r="H4185" s="985"/>
      <c r="I4185" s="985"/>
      <c r="J4185" s="985"/>
      <c r="K4185" s="985"/>
      <c r="L4185" s="985"/>
      <c r="M4185" s="985"/>
      <c r="N4185" s="985"/>
      <c r="P4185" s="985"/>
      <c r="Q4185" s="985"/>
      <c r="R4185" s="985"/>
      <c r="S4185" s="985"/>
      <c r="T4185" s="985"/>
      <c r="U4185" s="985"/>
      <c r="V4185" s="985"/>
      <c r="W4185" s="985"/>
    </row>
    <row r="4186" ht="22.5" hidden="1" customHeight="1">
      <c r="B4186" s="992"/>
      <c r="C4186" s="992"/>
      <c r="D4186" s="1004">
        <f>sumif('الواردات'!H:H,A4186,'الواردات'!L:L)</f>
        <v>0</v>
      </c>
      <c r="E4186" s="999"/>
      <c r="F4186" s="999"/>
      <c r="H4186" s="985"/>
      <c r="I4186" s="985"/>
      <c r="J4186" s="985"/>
      <c r="K4186" s="985"/>
      <c r="L4186" s="985"/>
      <c r="M4186" s="985"/>
      <c r="N4186" s="985"/>
      <c r="P4186" s="985"/>
      <c r="Q4186" s="985"/>
      <c r="R4186" s="985"/>
      <c r="S4186" s="985"/>
      <c r="T4186" s="985"/>
      <c r="U4186" s="985"/>
      <c r="V4186" s="985"/>
      <c r="W4186" s="985"/>
    </row>
    <row r="4187" ht="22.5" hidden="1" customHeight="1">
      <c r="B4187" s="992"/>
      <c r="C4187" s="992"/>
      <c r="D4187" s="1004">
        <f>sumif('الواردات'!H:H,A4187,'الواردات'!L:L)</f>
        <v>0</v>
      </c>
      <c r="E4187" s="999"/>
      <c r="F4187" s="999"/>
      <c r="H4187" s="985"/>
      <c r="I4187" s="985"/>
      <c r="J4187" s="985"/>
      <c r="K4187" s="985"/>
      <c r="L4187" s="985"/>
      <c r="M4187" s="985"/>
      <c r="N4187" s="985"/>
      <c r="P4187" s="985"/>
      <c r="Q4187" s="985"/>
      <c r="R4187" s="985"/>
      <c r="S4187" s="985"/>
      <c r="T4187" s="985"/>
      <c r="U4187" s="985"/>
      <c r="V4187" s="985"/>
      <c r="W4187" s="985"/>
    </row>
    <row r="4188" ht="22.5" hidden="1" customHeight="1">
      <c r="B4188" s="992"/>
      <c r="C4188" s="992"/>
      <c r="D4188" s="1004">
        <f>sumif('الواردات'!H:H,A4188,'الواردات'!L:L)</f>
        <v>0</v>
      </c>
      <c r="E4188" s="999"/>
      <c r="F4188" s="999"/>
      <c r="H4188" s="985"/>
      <c r="I4188" s="985"/>
      <c r="J4188" s="985"/>
      <c r="K4188" s="985"/>
      <c r="L4188" s="985"/>
      <c r="M4188" s="985"/>
      <c r="N4188" s="985"/>
      <c r="P4188" s="985"/>
      <c r="Q4188" s="985"/>
      <c r="R4188" s="985"/>
      <c r="S4188" s="985"/>
      <c r="T4188" s="985"/>
      <c r="U4188" s="985"/>
      <c r="V4188" s="985"/>
      <c r="W4188" s="985"/>
    </row>
    <row r="4189" ht="22.5" hidden="1" customHeight="1">
      <c r="B4189" s="992"/>
      <c r="C4189" s="992"/>
      <c r="D4189" s="1004">
        <f>sumif('الواردات'!H:H,A4189,'الواردات'!L:L)</f>
        <v>0</v>
      </c>
      <c r="E4189" s="999"/>
      <c r="F4189" s="999"/>
      <c r="H4189" s="985"/>
      <c r="I4189" s="985"/>
      <c r="J4189" s="985"/>
      <c r="K4189" s="985"/>
      <c r="L4189" s="985"/>
      <c r="M4189" s="985"/>
      <c r="N4189" s="985"/>
      <c r="P4189" s="985"/>
      <c r="Q4189" s="985"/>
      <c r="R4189" s="985"/>
      <c r="S4189" s="985"/>
      <c r="T4189" s="985"/>
      <c r="U4189" s="985"/>
      <c r="V4189" s="985"/>
      <c r="W4189" s="985"/>
    </row>
    <row r="4190" ht="22.5" hidden="1" customHeight="1">
      <c r="B4190" s="992"/>
      <c r="C4190" s="992"/>
      <c r="D4190" s="1004">
        <f>sumif('الواردات'!H:H,A4190,'الواردات'!L:L)</f>
        <v>0</v>
      </c>
      <c r="E4190" s="999"/>
      <c r="F4190" s="999"/>
      <c r="H4190" s="985"/>
      <c r="I4190" s="985"/>
      <c r="J4190" s="985"/>
      <c r="K4190" s="985"/>
      <c r="L4190" s="985"/>
      <c r="M4190" s="985"/>
      <c r="N4190" s="985"/>
      <c r="P4190" s="985"/>
      <c r="Q4190" s="985"/>
      <c r="R4190" s="985"/>
      <c r="S4190" s="985"/>
      <c r="T4190" s="985"/>
      <c r="U4190" s="985"/>
      <c r="V4190" s="985"/>
      <c r="W4190" s="985"/>
    </row>
    <row r="4191" ht="22.5" hidden="1" customHeight="1">
      <c r="B4191" s="992"/>
      <c r="C4191" s="992"/>
      <c r="D4191" s="1004">
        <f>sumif('الواردات'!H:H,A4191,'الواردات'!L:L)</f>
        <v>0</v>
      </c>
      <c r="E4191" s="999"/>
      <c r="F4191" s="999"/>
      <c r="H4191" s="985"/>
      <c r="I4191" s="985"/>
      <c r="J4191" s="985"/>
      <c r="K4191" s="985"/>
      <c r="L4191" s="985"/>
      <c r="M4191" s="985"/>
      <c r="N4191" s="985"/>
      <c r="P4191" s="985"/>
      <c r="Q4191" s="985"/>
      <c r="R4191" s="985"/>
      <c r="S4191" s="985"/>
      <c r="T4191" s="985"/>
      <c r="U4191" s="985"/>
      <c r="V4191" s="985"/>
      <c r="W4191" s="985"/>
    </row>
    <row r="4192" ht="22.5" hidden="1" customHeight="1">
      <c r="B4192" s="992"/>
      <c r="C4192" s="992"/>
      <c r="D4192" s="1004">
        <f>sumif('الواردات'!H:H,A4192,'الواردات'!L:L)</f>
        <v>0</v>
      </c>
      <c r="E4192" s="999"/>
      <c r="F4192" s="999"/>
      <c r="H4192" s="985"/>
      <c r="I4192" s="985"/>
      <c r="J4192" s="985"/>
      <c r="K4192" s="985"/>
      <c r="L4192" s="985"/>
      <c r="M4192" s="985"/>
      <c r="N4192" s="985"/>
      <c r="P4192" s="985"/>
      <c r="Q4192" s="985"/>
      <c r="R4192" s="985"/>
      <c r="S4192" s="985"/>
      <c r="T4192" s="985"/>
      <c r="U4192" s="985"/>
      <c r="V4192" s="985"/>
      <c r="W4192" s="985"/>
    </row>
    <row r="4193" ht="22.5" hidden="1" customHeight="1">
      <c r="B4193" s="992"/>
      <c r="C4193" s="992"/>
      <c r="D4193" s="1004">
        <f>sumif('الواردات'!H:H,A4193,'الواردات'!L:L)</f>
        <v>0</v>
      </c>
      <c r="E4193" s="999"/>
      <c r="F4193" s="999"/>
      <c r="H4193" s="985"/>
      <c r="I4193" s="985"/>
      <c r="J4193" s="985"/>
      <c r="K4193" s="985"/>
      <c r="L4193" s="985"/>
      <c r="M4193" s="985"/>
      <c r="N4193" s="985"/>
      <c r="P4193" s="985"/>
      <c r="Q4193" s="985"/>
      <c r="R4193" s="985"/>
      <c r="S4193" s="985"/>
      <c r="T4193" s="985"/>
      <c r="U4193" s="985"/>
      <c r="V4193" s="985"/>
      <c r="W4193" s="985"/>
    </row>
    <row r="4194" ht="22.5" hidden="1" customHeight="1">
      <c r="B4194" s="992"/>
      <c r="C4194" s="992"/>
      <c r="D4194" s="1004">
        <f>sumif('الواردات'!H:H,A4194,'الواردات'!L:L)</f>
        <v>0</v>
      </c>
      <c r="E4194" s="999"/>
      <c r="F4194" s="999"/>
      <c r="H4194" s="985"/>
      <c r="I4194" s="985"/>
      <c r="J4194" s="985"/>
      <c r="K4194" s="985"/>
      <c r="L4194" s="985"/>
      <c r="M4194" s="985"/>
      <c r="N4194" s="985"/>
      <c r="P4194" s="985"/>
      <c r="Q4194" s="985"/>
      <c r="R4194" s="985"/>
      <c r="S4194" s="985"/>
      <c r="T4194" s="985"/>
      <c r="U4194" s="985"/>
      <c r="V4194" s="985"/>
      <c r="W4194" s="985"/>
    </row>
    <row r="4195" ht="22.5" hidden="1" customHeight="1">
      <c r="B4195" s="992"/>
      <c r="C4195" s="992"/>
      <c r="D4195" s="1004">
        <f>sumif('الواردات'!H:H,A4195,'الواردات'!L:L)</f>
        <v>0</v>
      </c>
      <c r="E4195" s="999"/>
      <c r="F4195" s="999"/>
      <c r="H4195" s="985"/>
      <c r="I4195" s="985"/>
      <c r="J4195" s="985"/>
      <c r="K4195" s="985"/>
      <c r="L4195" s="985"/>
      <c r="M4195" s="985"/>
      <c r="N4195" s="985"/>
      <c r="P4195" s="985"/>
      <c r="Q4195" s="985"/>
      <c r="R4195" s="985"/>
      <c r="S4195" s="985"/>
      <c r="T4195" s="985"/>
      <c r="U4195" s="985"/>
      <c r="V4195" s="985"/>
      <c r="W4195" s="985"/>
    </row>
    <row r="4196" ht="22.5" hidden="1" customHeight="1">
      <c r="B4196" s="992"/>
      <c r="C4196" s="992"/>
      <c r="D4196" s="1004">
        <f>sumif('الواردات'!H:H,A4196,'الواردات'!L:L)</f>
        <v>0</v>
      </c>
      <c r="E4196" s="999"/>
      <c r="F4196" s="999"/>
      <c r="H4196" s="985"/>
      <c r="I4196" s="985"/>
      <c r="J4196" s="985"/>
      <c r="K4196" s="985"/>
      <c r="L4196" s="985"/>
      <c r="M4196" s="985"/>
      <c r="N4196" s="985"/>
      <c r="P4196" s="985"/>
      <c r="Q4196" s="985"/>
      <c r="R4196" s="985"/>
      <c r="S4196" s="985"/>
      <c r="T4196" s="985"/>
      <c r="U4196" s="985"/>
      <c r="V4196" s="985"/>
      <c r="W4196" s="985"/>
    </row>
    <row r="4197" ht="22.5" hidden="1" customHeight="1">
      <c r="B4197" s="992"/>
      <c r="C4197" s="992"/>
      <c r="D4197" s="1004">
        <f>sumif('الواردات'!H:H,A4197,'الواردات'!L:L)</f>
        <v>0</v>
      </c>
      <c r="E4197" s="999"/>
      <c r="F4197" s="999"/>
      <c r="H4197" s="985"/>
      <c r="I4197" s="985"/>
      <c r="J4197" s="985"/>
      <c r="K4197" s="985"/>
      <c r="L4197" s="985"/>
      <c r="M4197" s="985"/>
      <c r="N4197" s="985"/>
      <c r="P4197" s="985"/>
      <c r="Q4197" s="985"/>
      <c r="R4197" s="985"/>
      <c r="S4197" s="985"/>
      <c r="T4197" s="985"/>
      <c r="U4197" s="985"/>
      <c r="V4197" s="985"/>
      <c r="W4197" s="985"/>
    </row>
    <row r="4198" ht="22.5" hidden="1" customHeight="1">
      <c r="B4198" s="992"/>
      <c r="C4198" s="992"/>
      <c r="D4198" s="1004">
        <f>sumif('الواردات'!H:H,A4198,'الواردات'!L:L)</f>
        <v>0</v>
      </c>
      <c r="E4198" s="999"/>
      <c r="F4198" s="999"/>
      <c r="H4198" s="985"/>
      <c r="I4198" s="985"/>
      <c r="J4198" s="985"/>
      <c r="K4198" s="985"/>
      <c r="L4198" s="985"/>
      <c r="M4198" s="985"/>
      <c r="N4198" s="985"/>
      <c r="P4198" s="985"/>
      <c r="Q4198" s="985"/>
      <c r="R4198" s="985"/>
      <c r="S4198" s="985"/>
      <c r="T4198" s="985"/>
      <c r="U4198" s="985"/>
      <c r="V4198" s="985"/>
      <c r="W4198" s="985"/>
    </row>
    <row r="4199" ht="22.5" hidden="1" customHeight="1">
      <c r="B4199" s="992"/>
      <c r="C4199" s="992"/>
      <c r="D4199" s="1004">
        <f>sumif('الواردات'!H:H,A4199,'الواردات'!L:L)</f>
        <v>0</v>
      </c>
      <c r="E4199" s="999"/>
      <c r="F4199" s="999"/>
      <c r="H4199" s="985"/>
      <c r="I4199" s="985"/>
      <c r="J4199" s="985"/>
      <c r="K4199" s="985"/>
      <c r="L4199" s="985"/>
      <c r="M4199" s="985"/>
      <c r="N4199" s="985"/>
      <c r="P4199" s="985"/>
      <c r="Q4199" s="985"/>
      <c r="R4199" s="985"/>
      <c r="S4199" s="985"/>
      <c r="T4199" s="985"/>
      <c r="U4199" s="985"/>
      <c r="V4199" s="985"/>
      <c r="W4199" s="985"/>
    </row>
    <row r="4200" ht="22.5" hidden="1" customHeight="1">
      <c r="B4200" s="992"/>
      <c r="C4200" s="992"/>
      <c r="D4200" s="1004">
        <f>sumif('الواردات'!H:H,A4200,'الواردات'!L:L)</f>
        <v>0</v>
      </c>
      <c r="E4200" s="999"/>
      <c r="F4200" s="999"/>
      <c r="H4200" s="985"/>
      <c r="I4200" s="985"/>
      <c r="J4200" s="985"/>
      <c r="K4200" s="985"/>
      <c r="L4200" s="985"/>
      <c r="M4200" s="985"/>
      <c r="N4200" s="985"/>
      <c r="P4200" s="985"/>
      <c r="Q4200" s="985"/>
      <c r="R4200" s="985"/>
      <c r="S4200" s="985"/>
      <c r="T4200" s="985"/>
      <c r="U4200" s="985"/>
      <c r="V4200" s="985"/>
      <c r="W4200" s="985"/>
    </row>
    <row r="4201" ht="22.5" hidden="1" customHeight="1">
      <c r="B4201" s="992"/>
      <c r="C4201" s="992"/>
      <c r="D4201" s="1004">
        <f>sumif('الواردات'!H:H,A4201,'الواردات'!L:L)</f>
        <v>0</v>
      </c>
      <c r="E4201" s="999"/>
      <c r="F4201" s="999"/>
      <c r="H4201" s="985"/>
      <c r="I4201" s="985"/>
      <c r="J4201" s="985"/>
      <c r="K4201" s="985"/>
      <c r="L4201" s="985"/>
      <c r="M4201" s="985"/>
      <c r="N4201" s="985"/>
      <c r="P4201" s="985"/>
      <c r="Q4201" s="985"/>
      <c r="R4201" s="985"/>
      <c r="S4201" s="985"/>
      <c r="T4201" s="985"/>
      <c r="U4201" s="985"/>
      <c r="V4201" s="985"/>
      <c r="W4201" s="985"/>
    </row>
    <row r="4202" ht="22.5" hidden="1" customHeight="1">
      <c r="B4202" s="992"/>
      <c r="C4202" s="992"/>
      <c r="D4202" s="1004">
        <f>sumif('الواردات'!H:H,A4202,'الواردات'!L:L)</f>
        <v>0</v>
      </c>
      <c r="E4202" s="999"/>
      <c r="F4202" s="999"/>
      <c r="H4202" s="985"/>
      <c r="I4202" s="985"/>
      <c r="J4202" s="985"/>
      <c r="K4202" s="985"/>
      <c r="L4202" s="985"/>
      <c r="M4202" s="985"/>
      <c r="N4202" s="985"/>
      <c r="P4202" s="985"/>
      <c r="Q4202" s="985"/>
      <c r="R4202" s="985"/>
      <c r="S4202" s="985"/>
      <c r="T4202" s="985"/>
      <c r="U4202" s="985"/>
      <c r="V4202" s="985"/>
      <c r="W4202" s="985"/>
    </row>
    <row r="4203" ht="22.5" hidden="1" customHeight="1">
      <c r="B4203" s="992"/>
      <c r="C4203" s="992"/>
      <c r="D4203" s="1004">
        <f>sumif('الواردات'!H:H,A4203,'الواردات'!L:L)</f>
        <v>0</v>
      </c>
      <c r="E4203" s="999"/>
      <c r="F4203" s="999"/>
      <c r="H4203" s="985"/>
      <c r="I4203" s="985"/>
      <c r="J4203" s="985"/>
      <c r="K4203" s="985"/>
      <c r="L4203" s="985"/>
      <c r="M4203" s="985"/>
      <c r="N4203" s="985"/>
      <c r="P4203" s="985"/>
      <c r="Q4203" s="985"/>
      <c r="R4203" s="985"/>
      <c r="S4203" s="985"/>
      <c r="T4203" s="985"/>
      <c r="U4203" s="985"/>
      <c r="V4203" s="985"/>
      <c r="W4203" s="985"/>
    </row>
    <row r="4204" ht="22.5" hidden="1" customHeight="1">
      <c r="B4204" s="992"/>
      <c r="C4204" s="992"/>
      <c r="D4204" s="1004">
        <f>sumif('الواردات'!H:H,A4204,'الواردات'!L:L)</f>
        <v>0</v>
      </c>
      <c r="E4204" s="999"/>
      <c r="F4204" s="999"/>
      <c r="H4204" s="985"/>
      <c r="I4204" s="985"/>
      <c r="J4204" s="985"/>
      <c r="K4204" s="985"/>
      <c r="L4204" s="985"/>
      <c r="M4204" s="985"/>
      <c r="N4204" s="985"/>
      <c r="P4204" s="985"/>
      <c r="Q4204" s="985"/>
      <c r="R4204" s="985"/>
      <c r="S4204" s="985"/>
      <c r="T4204" s="985"/>
      <c r="U4204" s="985"/>
      <c r="V4204" s="985"/>
      <c r="W4204" s="985"/>
    </row>
    <row r="4205" ht="22.5" hidden="1" customHeight="1">
      <c r="B4205" s="992"/>
      <c r="C4205" s="992"/>
      <c r="D4205" s="1004">
        <f>sumif('الواردات'!H:H,A4205,'الواردات'!L:L)</f>
        <v>0</v>
      </c>
      <c r="E4205" s="999"/>
      <c r="F4205" s="999"/>
      <c r="H4205" s="985"/>
      <c r="I4205" s="985"/>
      <c r="J4205" s="985"/>
      <c r="K4205" s="985"/>
      <c r="L4205" s="985"/>
      <c r="M4205" s="985"/>
      <c r="N4205" s="985"/>
      <c r="P4205" s="985"/>
      <c r="Q4205" s="985"/>
      <c r="R4205" s="985"/>
      <c r="S4205" s="985"/>
      <c r="T4205" s="985"/>
      <c r="U4205" s="985"/>
      <c r="V4205" s="985"/>
      <c r="W4205" s="985"/>
    </row>
    <row r="4206" ht="22.5" hidden="1" customHeight="1">
      <c r="B4206" s="992"/>
      <c r="C4206" s="992"/>
      <c r="D4206" s="1004">
        <f>sumif('الواردات'!H:H,A4206,'الواردات'!L:L)</f>
        <v>0</v>
      </c>
      <c r="E4206" s="999"/>
      <c r="F4206" s="999"/>
      <c r="H4206" s="985"/>
      <c r="I4206" s="985"/>
      <c r="J4206" s="985"/>
      <c r="K4206" s="985"/>
      <c r="L4206" s="985"/>
      <c r="M4206" s="985"/>
      <c r="N4206" s="985"/>
      <c r="P4206" s="985"/>
      <c r="Q4206" s="985"/>
      <c r="R4206" s="985"/>
      <c r="S4206" s="985"/>
      <c r="T4206" s="985"/>
      <c r="U4206" s="985"/>
      <c r="V4206" s="985"/>
      <c r="W4206" s="985"/>
    </row>
    <row r="4207" ht="22.5" hidden="1" customHeight="1">
      <c r="B4207" s="992"/>
      <c r="C4207" s="992"/>
      <c r="D4207" s="1004">
        <f>sumif('الواردات'!H:H,A4207,'الواردات'!L:L)</f>
        <v>0</v>
      </c>
      <c r="E4207" s="999"/>
      <c r="F4207" s="999"/>
      <c r="H4207" s="985"/>
      <c r="I4207" s="985"/>
      <c r="J4207" s="985"/>
      <c r="K4207" s="985"/>
      <c r="L4207" s="985"/>
      <c r="M4207" s="985"/>
      <c r="N4207" s="985"/>
      <c r="P4207" s="985"/>
      <c r="Q4207" s="985"/>
      <c r="R4207" s="985"/>
      <c r="S4207" s="985"/>
      <c r="T4207" s="985"/>
      <c r="U4207" s="985"/>
      <c r="V4207" s="985"/>
      <c r="W4207" s="985"/>
    </row>
    <row r="4208" ht="22.5" hidden="1" customHeight="1">
      <c r="B4208" s="992"/>
      <c r="C4208" s="992"/>
      <c r="D4208" s="1004">
        <f>sumif('الواردات'!H:H,A4208,'الواردات'!L:L)</f>
        <v>0</v>
      </c>
      <c r="E4208" s="999"/>
      <c r="F4208" s="999"/>
      <c r="H4208" s="985"/>
      <c r="I4208" s="985"/>
      <c r="J4208" s="985"/>
      <c r="K4208" s="985"/>
      <c r="L4208" s="985"/>
      <c r="M4208" s="985"/>
      <c r="N4208" s="985"/>
      <c r="P4208" s="985"/>
      <c r="Q4208" s="985"/>
      <c r="R4208" s="985"/>
      <c r="S4208" s="985"/>
      <c r="T4208" s="985"/>
      <c r="U4208" s="985"/>
      <c r="V4208" s="985"/>
      <c r="W4208" s="985"/>
    </row>
    <row r="4209" ht="22.5" hidden="1" customHeight="1">
      <c r="B4209" s="992"/>
      <c r="C4209" s="992"/>
      <c r="D4209" s="1004">
        <f>sumif('الواردات'!H:H,A4209,'الواردات'!L:L)</f>
        <v>0</v>
      </c>
      <c r="E4209" s="999"/>
      <c r="F4209" s="999"/>
      <c r="H4209" s="985"/>
      <c r="I4209" s="985"/>
      <c r="J4209" s="985"/>
      <c r="K4209" s="985"/>
      <c r="L4209" s="985"/>
      <c r="M4209" s="985"/>
      <c r="N4209" s="985"/>
      <c r="P4209" s="985"/>
      <c r="Q4209" s="985"/>
      <c r="R4209" s="985"/>
      <c r="S4209" s="985"/>
      <c r="T4209" s="985"/>
      <c r="U4209" s="985"/>
      <c r="V4209" s="985"/>
      <c r="W4209" s="985"/>
    </row>
    <row r="4210" ht="22.5" hidden="1" customHeight="1">
      <c r="B4210" s="992"/>
      <c r="C4210" s="992"/>
      <c r="D4210" s="1004">
        <f>sumif('الواردات'!H:H,A4210,'الواردات'!L:L)</f>
        <v>0</v>
      </c>
      <c r="E4210" s="999"/>
      <c r="F4210" s="999"/>
      <c r="H4210" s="985"/>
      <c r="I4210" s="985"/>
      <c r="J4210" s="985"/>
      <c r="K4210" s="985"/>
      <c r="L4210" s="985"/>
      <c r="M4210" s="985"/>
      <c r="N4210" s="985"/>
      <c r="P4210" s="985"/>
      <c r="Q4210" s="985"/>
      <c r="R4210" s="985"/>
      <c r="S4210" s="985"/>
      <c r="T4210" s="985"/>
      <c r="U4210" s="985"/>
      <c r="V4210" s="985"/>
      <c r="W4210" s="985"/>
    </row>
    <row r="4211" ht="22.5" hidden="1" customHeight="1">
      <c r="B4211" s="992"/>
      <c r="C4211" s="992"/>
      <c r="D4211" s="1004">
        <f>sumif('الواردات'!H:H,A4211,'الواردات'!L:L)</f>
        <v>0</v>
      </c>
      <c r="E4211" s="999"/>
      <c r="F4211" s="999"/>
      <c r="H4211" s="985"/>
      <c r="I4211" s="985"/>
      <c r="J4211" s="985"/>
      <c r="K4211" s="985"/>
      <c r="L4211" s="985"/>
      <c r="M4211" s="985"/>
      <c r="N4211" s="985"/>
      <c r="P4211" s="985"/>
      <c r="Q4211" s="985"/>
      <c r="R4211" s="985"/>
      <c r="S4211" s="985"/>
      <c r="T4211" s="985"/>
      <c r="U4211" s="985"/>
      <c r="V4211" s="985"/>
      <c r="W4211" s="985"/>
    </row>
    <row r="4212" ht="22.5" hidden="1" customHeight="1">
      <c r="B4212" s="992"/>
      <c r="C4212" s="992"/>
      <c r="D4212" s="1004">
        <f>sumif('الواردات'!H:H,A4212,'الواردات'!L:L)</f>
        <v>0</v>
      </c>
      <c r="E4212" s="999"/>
      <c r="F4212" s="999"/>
      <c r="H4212" s="985"/>
      <c r="I4212" s="985"/>
      <c r="J4212" s="985"/>
      <c r="K4212" s="985"/>
      <c r="L4212" s="985"/>
      <c r="M4212" s="985"/>
      <c r="N4212" s="985"/>
      <c r="P4212" s="985"/>
      <c r="Q4212" s="985"/>
      <c r="R4212" s="985"/>
      <c r="S4212" s="985"/>
      <c r="T4212" s="985"/>
      <c r="U4212" s="985"/>
      <c r="V4212" s="985"/>
      <c r="W4212" s="985"/>
    </row>
    <row r="4213" ht="22.5" hidden="1" customHeight="1">
      <c r="B4213" s="992"/>
      <c r="C4213" s="992"/>
      <c r="D4213" s="1004">
        <f>sumif('الواردات'!H:H,A4213,'الواردات'!L:L)</f>
        <v>0</v>
      </c>
      <c r="E4213" s="999"/>
      <c r="F4213" s="999"/>
      <c r="H4213" s="985"/>
      <c r="I4213" s="985"/>
      <c r="J4213" s="985"/>
      <c r="K4213" s="985"/>
      <c r="L4213" s="985"/>
      <c r="M4213" s="985"/>
      <c r="N4213" s="985"/>
      <c r="P4213" s="985"/>
      <c r="Q4213" s="985"/>
      <c r="R4213" s="985"/>
      <c r="S4213" s="985"/>
      <c r="T4213" s="985"/>
      <c r="U4213" s="985"/>
      <c r="V4213" s="985"/>
      <c r="W4213" s="985"/>
    </row>
    <row r="4214" ht="22.5" hidden="1" customHeight="1">
      <c r="B4214" s="992"/>
      <c r="C4214" s="992"/>
      <c r="D4214" s="1004">
        <f>sumif('الواردات'!H:H,A4214,'الواردات'!L:L)</f>
        <v>0</v>
      </c>
      <c r="E4214" s="999"/>
      <c r="F4214" s="999"/>
      <c r="H4214" s="985"/>
      <c r="I4214" s="985"/>
      <c r="J4214" s="985"/>
      <c r="K4214" s="985"/>
      <c r="L4214" s="985"/>
      <c r="M4214" s="985"/>
      <c r="N4214" s="985"/>
      <c r="P4214" s="985"/>
      <c r="Q4214" s="985"/>
      <c r="R4214" s="985"/>
      <c r="S4214" s="985"/>
      <c r="T4214" s="985"/>
      <c r="U4214" s="985"/>
      <c r="V4214" s="985"/>
      <c r="W4214" s="985"/>
    </row>
    <row r="4215" ht="22.5" hidden="1" customHeight="1">
      <c r="B4215" s="992"/>
      <c r="C4215" s="992"/>
      <c r="D4215" s="1004">
        <f>sumif('الواردات'!H:H,A4215,'الواردات'!L:L)</f>
        <v>0</v>
      </c>
      <c r="E4215" s="999"/>
      <c r="F4215" s="999"/>
      <c r="H4215" s="985"/>
      <c r="I4215" s="985"/>
      <c r="J4215" s="985"/>
      <c r="K4215" s="985"/>
      <c r="L4215" s="985"/>
      <c r="M4215" s="985"/>
      <c r="N4215" s="985"/>
      <c r="P4215" s="985"/>
      <c r="Q4215" s="985"/>
      <c r="R4215" s="985"/>
      <c r="S4215" s="985"/>
      <c r="T4215" s="985"/>
      <c r="U4215" s="985"/>
      <c r="V4215" s="985"/>
      <c r="W4215" s="985"/>
    </row>
    <row r="4216" ht="22.5" hidden="1" customHeight="1">
      <c r="B4216" s="992"/>
      <c r="C4216" s="992"/>
      <c r="D4216" s="1004">
        <f>sumif('الواردات'!H:H,A4216,'الواردات'!L:L)</f>
        <v>0</v>
      </c>
      <c r="E4216" s="999"/>
      <c r="F4216" s="999"/>
      <c r="H4216" s="985"/>
      <c r="I4216" s="985"/>
      <c r="J4216" s="985"/>
      <c r="K4216" s="985"/>
      <c r="L4216" s="985"/>
      <c r="M4216" s="985"/>
      <c r="N4216" s="985"/>
      <c r="P4216" s="985"/>
      <c r="Q4216" s="985"/>
      <c r="R4216" s="985"/>
      <c r="S4216" s="985"/>
      <c r="T4216" s="985"/>
      <c r="U4216" s="985"/>
      <c r="V4216" s="985"/>
      <c r="W4216" s="985"/>
    </row>
    <row r="4217" ht="22.5" hidden="1" customHeight="1">
      <c r="B4217" s="992"/>
      <c r="C4217" s="992"/>
      <c r="D4217" s="1004">
        <f>sumif('الواردات'!H:H,A4217,'الواردات'!L:L)</f>
        <v>0</v>
      </c>
      <c r="E4217" s="999"/>
      <c r="F4217" s="999"/>
      <c r="H4217" s="985"/>
      <c r="I4217" s="985"/>
      <c r="J4217" s="985"/>
      <c r="K4217" s="985"/>
      <c r="L4217" s="985"/>
      <c r="M4217" s="985"/>
      <c r="N4217" s="985"/>
      <c r="P4217" s="985"/>
      <c r="Q4217" s="985"/>
      <c r="R4217" s="985"/>
      <c r="S4217" s="985"/>
      <c r="T4217" s="985"/>
      <c r="U4217" s="985"/>
      <c r="V4217" s="985"/>
      <c r="W4217" s="985"/>
    </row>
    <row r="4218" ht="22.5" hidden="1" customHeight="1">
      <c r="B4218" s="992"/>
      <c r="C4218" s="992"/>
      <c r="D4218" s="1004">
        <f>sumif('الواردات'!H:H,A4218,'الواردات'!L:L)</f>
        <v>0</v>
      </c>
      <c r="E4218" s="999"/>
      <c r="F4218" s="999"/>
      <c r="H4218" s="985"/>
      <c r="I4218" s="985"/>
      <c r="J4218" s="985"/>
      <c r="K4218" s="985"/>
      <c r="L4218" s="985"/>
      <c r="M4218" s="985"/>
      <c r="N4218" s="985"/>
      <c r="P4218" s="985"/>
      <c r="Q4218" s="985"/>
      <c r="R4218" s="985"/>
      <c r="S4218" s="985"/>
      <c r="T4218" s="985"/>
      <c r="U4218" s="985"/>
      <c r="V4218" s="985"/>
      <c r="W4218" s="985"/>
    </row>
    <row r="4219" ht="22.5" hidden="1" customHeight="1">
      <c r="B4219" s="992"/>
      <c r="C4219" s="992"/>
      <c r="D4219" s="1004">
        <f>sumif('الواردات'!H:H,A4219,'الواردات'!L:L)</f>
        <v>0</v>
      </c>
      <c r="E4219" s="999"/>
      <c r="F4219" s="999"/>
      <c r="H4219" s="985"/>
      <c r="I4219" s="985"/>
      <c r="J4219" s="985"/>
      <c r="K4219" s="985"/>
      <c r="L4219" s="985"/>
      <c r="M4219" s="985"/>
      <c r="N4219" s="985"/>
      <c r="P4219" s="985"/>
      <c r="Q4219" s="985"/>
      <c r="R4219" s="985"/>
      <c r="S4219" s="985"/>
      <c r="T4219" s="985"/>
      <c r="U4219" s="985"/>
      <c r="V4219" s="985"/>
      <c r="W4219" s="985"/>
    </row>
    <row r="4220" ht="22.5" hidden="1" customHeight="1">
      <c r="B4220" s="992"/>
      <c r="C4220" s="992"/>
      <c r="D4220" s="1004">
        <f>sumif('الواردات'!H:H,A4220,'الواردات'!L:L)</f>
        <v>0</v>
      </c>
      <c r="E4220" s="999"/>
      <c r="F4220" s="999"/>
      <c r="H4220" s="985"/>
      <c r="I4220" s="985"/>
      <c r="J4220" s="985"/>
      <c r="K4220" s="985"/>
      <c r="L4220" s="985"/>
      <c r="M4220" s="985"/>
      <c r="N4220" s="985"/>
      <c r="P4220" s="985"/>
      <c r="Q4220" s="985"/>
      <c r="R4220" s="985"/>
      <c r="S4220" s="985"/>
      <c r="T4220" s="985"/>
      <c r="U4220" s="985"/>
      <c r="V4220" s="985"/>
      <c r="W4220" s="985"/>
    </row>
    <row r="4221" ht="22.5" hidden="1" customHeight="1">
      <c r="B4221" s="992"/>
      <c r="C4221" s="992"/>
      <c r="D4221" s="1004">
        <f>sumif('الواردات'!H:H,A4221,'الواردات'!L:L)</f>
        <v>0</v>
      </c>
      <c r="E4221" s="999"/>
      <c r="F4221" s="999"/>
      <c r="H4221" s="985"/>
      <c r="I4221" s="985"/>
      <c r="J4221" s="985"/>
      <c r="K4221" s="985"/>
      <c r="L4221" s="985"/>
      <c r="M4221" s="985"/>
      <c r="N4221" s="985"/>
      <c r="P4221" s="985"/>
      <c r="Q4221" s="985"/>
      <c r="R4221" s="985"/>
      <c r="S4221" s="985"/>
      <c r="T4221" s="985"/>
      <c r="U4221" s="985"/>
      <c r="V4221" s="985"/>
      <c r="W4221" s="985"/>
    </row>
    <row r="4222" ht="22.5" hidden="1" customHeight="1">
      <c r="B4222" s="992"/>
      <c r="C4222" s="992"/>
      <c r="D4222" s="1004">
        <f>sumif('الواردات'!H:H,A4222,'الواردات'!L:L)</f>
        <v>0</v>
      </c>
      <c r="E4222" s="999"/>
      <c r="F4222" s="999"/>
      <c r="H4222" s="985"/>
      <c r="I4222" s="985"/>
      <c r="J4222" s="985"/>
      <c r="K4222" s="985"/>
      <c r="L4222" s="985"/>
      <c r="M4222" s="985"/>
      <c r="N4222" s="985"/>
      <c r="P4222" s="985"/>
      <c r="Q4222" s="985"/>
      <c r="R4222" s="985"/>
      <c r="S4222" s="985"/>
      <c r="T4222" s="985"/>
      <c r="U4222" s="985"/>
      <c r="V4222" s="985"/>
      <c r="W4222" s="985"/>
    </row>
    <row r="4223" ht="22.5" hidden="1" customHeight="1">
      <c r="B4223" s="992"/>
      <c r="C4223" s="992"/>
      <c r="D4223" s="1004">
        <f>sumif('الواردات'!H:H,A4223,'الواردات'!L:L)</f>
        <v>0</v>
      </c>
      <c r="E4223" s="999"/>
      <c r="F4223" s="999"/>
      <c r="H4223" s="985"/>
      <c r="I4223" s="985"/>
      <c r="J4223" s="985"/>
      <c r="K4223" s="985"/>
      <c r="L4223" s="985"/>
      <c r="M4223" s="985"/>
      <c r="N4223" s="985"/>
      <c r="P4223" s="985"/>
      <c r="Q4223" s="985"/>
      <c r="R4223" s="985"/>
      <c r="S4223" s="985"/>
      <c r="T4223" s="985"/>
      <c r="U4223" s="985"/>
      <c r="V4223" s="985"/>
      <c r="W4223" s="985"/>
    </row>
    <row r="4224" ht="22.5" hidden="1" customHeight="1">
      <c r="B4224" s="992"/>
      <c r="C4224" s="992"/>
      <c r="D4224" s="1004">
        <f>sumif('الواردات'!H:H,A4224,'الواردات'!L:L)</f>
        <v>0</v>
      </c>
      <c r="E4224" s="999"/>
      <c r="F4224" s="999"/>
      <c r="H4224" s="985"/>
      <c r="I4224" s="985"/>
      <c r="J4224" s="985"/>
      <c r="K4224" s="985"/>
      <c r="L4224" s="985"/>
      <c r="M4224" s="985"/>
      <c r="N4224" s="985"/>
      <c r="P4224" s="985"/>
      <c r="Q4224" s="985"/>
      <c r="R4224" s="985"/>
      <c r="S4224" s="985"/>
      <c r="T4224" s="985"/>
      <c r="U4224" s="985"/>
      <c r="V4224" s="985"/>
      <c r="W4224" s="985"/>
    </row>
    <row r="4225" ht="22.5" hidden="1" customHeight="1">
      <c r="B4225" s="992"/>
      <c r="C4225" s="992"/>
      <c r="D4225" s="1004">
        <f>sumif('الواردات'!H:H,A4225,'الواردات'!L:L)</f>
        <v>0</v>
      </c>
      <c r="E4225" s="999"/>
      <c r="F4225" s="999"/>
      <c r="H4225" s="985"/>
      <c r="I4225" s="985"/>
      <c r="J4225" s="985"/>
      <c r="K4225" s="985"/>
      <c r="L4225" s="985"/>
      <c r="M4225" s="985"/>
      <c r="N4225" s="985"/>
      <c r="P4225" s="985"/>
      <c r="Q4225" s="985"/>
      <c r="R4225" s="985"/>
      <c r="S4225" s="985"/>
      <c r="T4225" s="985"/>
      <c r="U4225" s="985"/>
      <c r="V4225" s="985"/>
      <c r="W4225" s="985"/>
    </row>
    <row r="4226" ht="22.5" hidden="1" customHeight="1">
      <c r="B4226" s="992"/>
      <c r="C4226" s="992"/>
      <c r="D4226" s="1004">
        <f>sumif('الواردات'!H:H,A4226,'الواردات'!L:L)</f>
        <v>0</v>
      </c>
      <c r="E4226" s="999"/>
      <c r="F4226" s="999"/>
      <c r="H4226" s="985"/>
      <c r="I4226" s="985"/>
      <c r="J4226" s="985"/>
      <c r="K4226" s="985"/>
      <c r="L4226" s="985"/>
      <c r="M4226" s="985"/>
      <c r="N4226" s="985"/>
      <c r="P4226" s="985"/>
      <c r="Q4226" s="985"/>
      <c r="R4226" s="985"/>
      <c r="S4226" s="985"/>
      <c r="T4226" s="985"/>
      <c r="U4226" s="985"/>
      <c r="V4226" s="985"/>
      <c r="W4226" s="985"/>
    </row>
    <row r="4227" ht="22.5" hidden="1" customHeight="1">
      <c r="B4227" s="992"/>
      <c r="C4227" s="992"/>
      <c r="D4227" s="1004">
        <f>sumif('الواردات'!H:H,A4227,'الواردات'!L:L)</f>
        <v>0</v>
      </c>
      <c r="E4227" s="999"/>
      <c r="F4227" s="999"/>
      <c r="H4227" s="985"/>
      <c r="I4227" s="985"/>
      <c r="J4227" s="985"/>
      <c r="K4227" s="985"/>
      <c r="L4227" s="985"/>
      <c r="M4227" s="985"/>
      <c r="N4227" s="985"/>
      <c r="P4227" s="985"/>
      <c r="Q4227" s="985"/>
      <c r="R4227" s="985"/>
      <c r="S4227" s="985"/>
      <c r="T4227" s="985"/>
      <c r="U4227" s="985"/>
      <c r="V4227" s="985"/>
      <c r="W4227" s="985"/>
    </row>
    <row r="4228" ht="22.5" hidden="1" customHeight="1">
      <c r="B4228" s="992"/>
      <c r="C4228" s="992"/>
      <c r="D4228" s="1004">
        <f>sumif('الواردات'!H:H,A4228,'الواردات'!L:L)</f>
        <v>0</v>
      </c>
      <c r="E4228" s="999"/>
      <c r="F4228" s="999"/>
      <c r="H4228" s="985"/>
      <c r="I4228" s="985"/>
      <c r="J4228" s="985"/>
      <c r="K4228" s="985"/>
      <c r="L4228" s="985"/>
      <c r="M4228" s="985"/>
      <c r="N4228" s="985"/>
      <c r="P4228" s="985"/>
      <c r="Q4228" s="985"/>
      <c r="R4228" s="985"/>
      <c r="S4228" s="985"/>
      <c r="T4228" s="985"/>
      <c r="U4228" s="985"/>
      <c r="V4228" s="985"/>
      <c r="W4228" s="985"/>
    </row>
    <row r="4229" ht="22.5" hidden="1" customHeight="1">
      <c r="B4229" s="992"/>
      <c r="C4229" s="992"/>
      <c r="D4229" s="1004">
        <f>sumif('الواردات'!H:H,A4229,'الواردات'!L:L)</f>
        <v>0</v>
      </c>
      <c r="E4229" s="999"/>
      <c r="F4229" s="999"/>
      <c r="H4229" s="985"/>
      <c r="I4229" s="985"/>
      <c r="J4229" s="985"/>
      <c r="K4229" s="985"/>
      <c r="L4229" s="985"/>
      <c r="M4229" s="985"/>
      <c r="N4229" s="985"/>
      <c r="P4229" s="985"/>
      <c r="Q4229" s="985"/>
      <c r="R4229" s="985"/>
      <c r="S4229" s="985"/>
      <c r="T4229" s="985"/>
      <c r="U4229" s="985"/>
      <c r="V4229" s="985"/>
      <c r="W4229" s="985"/>
    </row>
    <row r="4230" ht="22.5" hidden="1" customHeight="1">
      <c r="B4230" s="992"/>
      <c r="C4230" s="992"/>
      <c r="D4230" s="1004">
        <f>sumif('الواردات'!H:H,A4230,'الواردات'!L:L)</f>
        <v>0</v>
      </c>
      <c r="E4230" s="999"/>
      <c r="F4230" s="999"/>
      <c r="H4230" s="985"/>
      <c r="I4230" s="985"/>
      <c r="J4230" s="985"/>
      <c r="K4230" s="985"/>
      <c r="L4230" s="985"/>
      <c r="M4230" s="985"/>
      <c r="N4230" s="985"/>
      <c r="P4230" s="985"/>
      <c r="Q4230" s="985"/>
      <c r="R4230" s="985"/>
      <c r="S4230" s="985"/>
      <c r="T4230" s="985"/>
      <c r="U4230" s="985"/>
      <c r="V4230" s="985"/>
      <c r="W4230" s="985"/>
    </row>
    <row r="4231" ht="22.5" hidden="1" customHeight="1">
      <c r="B4231" s="992"/>
      <c r="C4231" s="992"/>
      <c r="D4231" s="1004">
        <f>sumif('الواردات'!H:H,A4231,'الواردات'!L:L)</f>
        <v>0</v>
      </c>
      <c r="E4231" s="999"/>
      <c r="F4231" s="999"/>
      <c r="H4231" s="985"/>
      <c r="I4231" s="985"/>
      <c r="J4231" s="985"/>
      <c r="K4231" s="985"/>
      <c r="L4231" s="985"/>
      <c r="M4231" s="985"/>
      <c r="N4231" s="985"/>
      <c r="P4231" s="985"/>
      <c r="Q4231" s="985"/>
      <c r="R4231" s="985"/>
      <c r="S4231" s="985"/>
      <c r="T4231" s="985"/>
      <c r="U4231" s="985"/>
      <c r="V4231" s="985"/>
      <c r="W4231" s="985"/>
    </row>
    <row r="4232" ht="22.5" hidden="1" customHeight="1">
      <c r="B4232" s="992"/>
      <c r="C4232" s="992"/>
      <c r="D4232" s="1004">
        <f>sumif('الواردات'!H:H,A4232,'الواردات'!L:L)</f>
        <v>0</v>
      </c>
      <c r="E4232" s="999"/>
      <c r="F4232" s="999"/>
      <c r="H4232" s="985"/>
      <c r="I4232" s="985"/>
      <c r="J4232" s="985"/>
      <c r="K4232" s="985"/>
      <c r="L4232" s="985"/>
      <c r="M4232" s="985"/>
      <c r="N4232" s="985"/>
      <c r="P4232" s="985"/>
      <c r="Q4232" s="985"/>
      <c r="R4232" s="985"/>
      <c r="S4232" s="985"/>
      <c r="T4232" s="985"/>
      <c r="U4232" s="985"/>
      <c r="V4232" s="985"/>
      <c r="W4232" s="985"/>
    </row>
    <row r="4233" ht="22.5" hidden="1" customHeight="1">
      <c r="B4233" s="992"/>
      <c r="C4233" s="992"/>
      <c r="D4233" s="1004">
        <f>sumif('الواردات'!H:H,A4233,'الواردات'!L:L)</f>
        <v>0</v>
      </c>
      <c r="E4233" s="999"/>
      <c r="F4233" s="999"/>
      <c r="H4233" s="985"/>
      <c r="I4233" s="985"/>
      <c r="J4233" s="985"/>
      <c r="K4233" s="985"/>
      <c r="L4233" s="985"/>
      <c r="M4233" s="985"/>
      <c r="N4233" s="985"/>
      <c r="P4233" s="985"/>
      <c r="Q4233" s="985"/>
      <c r="R4233" s="985"/>
      <c r="S4233" s="985"/>
      <c r="T4233" s="985"/>
      <c r="U4233" s="985"/>
      <c r="V4233" s="985"/>
      <c r="W4233" s="985"/>
    </row>
    <row r="4234" ht="22.5" hidden="1" customHeight="1">
      <c r="B4234" s="992"/>
      <c r="C4234" s="992"/>
      <c r="D4234" s="1004">
        <f>sumif('الواردات'!H:H,A4234,'الواردات'!L:L)</f>
        <v>0</v>
      </c>
      <c r="E4234" s="999"/>
      <c r="F4234" s="999"/>
      <c r="H4234" s="985"/>
      <c r="I4234" s="985"/>
      <c r="J4234" s="985"/>
      <c r="K4234" s="985"/>
      <c r="L4234" s="985"/>
      <c r="M4234" s="985"/>
      <c r="N4234" s="985"/>
      <c r="P4234" s="985"/>
      <c r="Q4234" s="985"/>
      <c r="R4234" s="985"/>
      <c r="S4234" s="985"/>
      <c r="T4234" s="985"/>
      <c r="U4234" s="985"/>
      <c r="V4234" s="985"/>
      <c r="W4234" s="985"/>
    </row>
    <row r="4235" ht="22.5" hidden="1" customHeight="1">
      <c r="B4235" s="992"/>
      <c r="C4235" s="992"/>
      <c r="D4235" s="1004">
        <f>sumif('الواردات'!H:H,A4235,'الواردات'!L:L)</f>
        <v>0</v>
      </c>
      <c r="E4235" s="999"/>
      <c r="F4235" s="999"/>
      <c r="H4235" s="985"/>
      <c r="I4235" s="985"/>
      <c r="J4235" s="985"/>
      <c r="K4235" s="985"/>
      <c r="L4235" s="985"/>
      <c r="M4235" s="985"/>
      <c r="N4235" s="985"/>
      <c r="P4235" s="985"/>
      <c r="Q4235" s="985"/>
      <c r="R4235" s="985"/>
      <c r="S4235" s="985"/>
      <c r="T4235" s="985"/>
      <c r="U4235" s="985"/>
      <c r="V4235" s="985"/>
      <c r="W4235" s="985"/>
    </row>
    <row r="4236" ht="22.5" hidden="1" customHeight="1">
      <c r="B4236" s="992"/>
      <c r="C4236" s="992"/>
      <c r="D4236" s="1004">
        <f>sumif('الواردات'!H:H,A4236,'الواردات'!L:L)</f>
        <v>0</v>
      </c>
      <c r="E4236" s="999"/>
      <c r="F4236" s="999"/>
      <c r="H4236" s="985"/>
      <c r="I4236" s="985"/>
      <c r="J4236" s="985"/>
      <c r="K4236" s="985"/>
      <c r="L4236" s="985"/>
      <c r="M4236" s="985"/>
      <c r="N4236" s="985"/>
      <c r="P4236" s="985"/>
      <c r="Q4236" s="985"/>
      <c r="R4236" s="985"/>
      <c r="S4236" s="985"/>
      <c r="T4236" s="985"/>
      <c r="U4236" s="985"/>
      <c r="V4236" s="985"/>
      <c r="W4236" s="985"/>
    </row>
    <row r="4237" ht="22.5" hidden="1" customHeight="1">
      <c r="B4237" s="992"/>
      <c r="C4237" s="992"/>
      <c r="D4237" s="1004">
        <f>sumif('الواردات'!H:H,A4237,'الواردات'!L:L)</f>
        <v>0</v>
      </c>
      <c r="E4237" s="999"/>
      <c r="F4237" s="999"/>
      <c r="H4237" s="985"/>
      <c r="I4237" s="985"/>
      <c r="J4237" s="985"/>
      <c r="K4237" s="985"/>
      <c r="L4237" s="985"/>
      <c r="M4237" s="985"/>
      <c r="N4237" s="985"/>
      <c r="P4237" s="985"/>
      <c r="Q4237" s="985"/>
      <c r="R4237" s="985"/>
      <c r="S4237" s="985"/>
      <c r="T4237" s="985"/>
      <c r="U4237" s="985"/>
      <c r="V4237" s="985"/>
      <c r="W4237" s="985"/>
    </row>
    <row r="4238" ht="22.5" hidden="1" customHeight="1">
      <c r="B4238" s="992"/>
      <c r="C4238" s="992"/>
      <c r="D4238" s="1004">
        <f>sumif('الواردات'!H:H,A4238,'الواردات'!L:L)</f>
        <v>0</v>
      </c>
      <c r="E4238" s="999"/>
      <c r="F4238" s="999"/>
      <c r="H4238" s="985"/>
      <c r="I4238" s="985"/>
      <c r="J4238" s="985"/>
      <c r="K4238" s="985"/>
      <c r="L4238" s="985"/>
      <c r="M4238" s="985"/>
      <c r="N4238" s="985"/>
      <c r="P4238" s="985"/>
      <c r="Q4238" s="985"/>
      <c r="R4238" s="985"/>
      <c r="S4238" s="985"/>
      <c r="T4238" s="985"/>
      <c r="U4238" s="985"/>
      <c r="V4238" s="985"/>
      <c r="W4238" s="985"/>
    </row>
    <row r="4239" ht="22.5" hidden="1" customHeight="1">
      <c r="B4239" s="992"/>
      <c r="C4239" s="992"/>
      <c r="D4239" s="1004">
        <f>sumif('الواردات'!H:H,A4239,'الواردات'!L:L)</f>
        <v>0</v>
      </c>
      <c r="E4239" s="999"/>
      <c r="F4239" s="999"/>
      <c r="H4239" s="985"/>
      <c r="I4239" s="985"/>
      <c r="J4239" s="985"/>
      <c r="K4239" s="985"/>
      <c r="L4239" s="985"/>
      <c r="M4239" s="985"/>
      <c r="N4239" s="985"/>
      <c r="P4239" s="985"/>
      <c r="Q4239" s="985"/>
      <c r="R4239" s="985"/>
      <c r="S4239" s="985"/>
      <c r="T4239" s="985"/>
      <c r="U4239" s="985"/>
      <c r="V4239" s="985"/>
      <c r="W4239" s="985"/>
    </row>
    <row r="4240" ht="22.5" hidden="1" customHeight="1">
      <c r="B4240" s="992"/>
      <c r="C4240" s="992"/>
      <c r="D4240" s="1004">
        <f>sumif('الواردات'!H:H,A4240,'الواردات'!L:L)</f>
        <v>0</v>
      </c>
      <c r="E4240" s="999"/>
      <c r="F4240" s="999"/>
      <c r="H4240" s="985"/>
      <c r="I4240" s="985"/>
      <c r="J4240" s="985"/>
      <c r="K4240" s="985"/>
      <c r="L4240" s="985"/>
      <c r="M4240" s="985"/>
      <c r="N4240" s="985"/>
      <c r="P4240" s="985"/>
      <c r="Q4240" s="985"/>
      <c r="R4240" s="985"/>
      <c r="S4240" s="985"/>
      <c r="T4240" s="985"/>
      <c r="U4240" s="985"/>
      <c r="V4240" s="985"/>
      <c r="W4240" s="985"/>
    </row>
    <row r="4241" ht="22.5" hidden="1" customHeight="1">
      <c r="B4241" s="992"/>
      <c r="C4241" s="992"/>
      <c r="D4241" s="1004">
        <f>sumif('الواردات'!H:H,A4241,'الواردات'!L:L)</f>
        <v>0</v>
      </c>
      <c r="E4241" s="999"/>
      <c r="F4241" s="999"/>
      <c r="H4241" s="985"/>
      <c r="I4241" s="985"/>
      <c r="J4241" s="985"/>
      <c r="K4241" s="985"/>
      <c r="L4241" s="985"/>
      <c r="M4241" s="985"/>
      <c r="N4241" s="985"/>
      <c r="P4241" s="985"/>
      <c r="Q4241" s="985"/>
      <c r="R4241" s="985"/>
      <c r="S4241" s="985"/>
      <c r="T4241" s="985"/>
      <c r="U4241" s="985"/>
      <c r="V4241" s="985"/>
      <c r="W4241" s="985"/>
    </row>
    <row r="4242" ht="22.5" hidden="1" customHeight="1">
      <c r="B4242" s="992"/>
      <c r="C4242" s="992"/>
      <c r="D4242" s="1004">
        <f>sumif('الواردات'!H:H,A4242,'الواردات'!L:L)</f>
        <v>0</v>
      </c>
      <c r="E4242" s="999"/>
      <c r="F4242" s="999"/>
      <c r="H4242" s="985"/>
      <c r="I4242" s="985"/>
      <c r="J4242" s="985"/>
      <c r="K4242" s="985"/>
      <c r="L4242" s="985"/>
      <c r="M4242" s="985"/>
      <c r="N4242" s="985"/>
      <c r="P4242" s="985"/>
      <c r="Q4242" s="985"/>
      <c r="R4242" s="985"/>
      <c r="S4242" s="985"/>
      <c r="T4242" s="985"/>
      <c r="U4242" s="985"/>
      <c r="V4242" s="985"/>
      <c r="W4242" s="985"/>
    </row>
    <row r="4243" ht="22.5" hidden="1" customHeight="1">
      <c r="B4243" s="992"/>
      <c r="C4243" s="992"/>
      <c r="D4243" s="1004">
        <f>sumif('الواردات'!H:H,A4243,'الواردات'!L:L)</f>
        <v>0</v>
      </c>
      <c r="E4243" s="999"/>
      <c r="F4243" s="999"/>
      <c r="H4243" s="985"/>
      <c r="I4243" s="985"/>
      <c r="J4243" s="985"/>
      <c r="K4243" s="985"/>
      <c r="L4243" s="985"/>
      <c r="M4243" s="985"/>
      <c r="N4243" s="985"/>
      <c r="P4243" s="985"/>
      <c r="Q4243" s="985"/>
      <c r="R4243" s="985"/>
      <c r="S4243" s="985"/>
      <c r="T4243" s="985"/>
      <c r="U4243" s="985"/>
      <c r="V4243" s="985"/>
      <c r="W4243" s="985"/>
    </row>
    <row r="4244" ht="22.5" hidden="1" customHeight="1">
      <c r="B4244" s="992"/>
      <c r="C4244" s="992"/>
      <c r="D4244" s="1004">
        <f>sumif('الواردات'!H:H,A4244,'الواردات'!L:L)</f>
        <v>0</v>
      </c>
      <c r="E4244" s="999"/>
      <c r="F4244" s="999"/>
      <c r="H4244" s="985"/>
      <c r="I4244" s="985"/>
      <c r="J4244" s="985"/>
      <c r="K4244" s="985"/>
      <c r="L4244" s="985"/>
      <c r="M4244" s="985"/>
      <c r="N4244" s="985"/>
      <c r="P4244" s="985"/>
      <c r="Q4244" s="985"/>
      <c r="R4244" s="985"/>
      <c r="S4244" s="985"/>
      <c r="T4244" s="985"/>
      <c r="U4244" s="985"/>
      <c r="V4244" s="985"/>
      <c r="W4244" s="985"/>
    </row>
    <row r="4245" ht="22.5" hidden="1" customHeight="1">
      <c r="B4245" s="992"/>
      <c r="C4245" s="992"/>
      <c r="D4245" s="1004">
        <f>sumif('الواردات'!H:H,A4245,'الواردات'!L:L)</f>
        <v>0</v>
      </c>
      <c r="E4245" s="999"/>
      <c r="F4245" s="999"/>
      <c r="H4245" s="985"/>
      <c r="I4245" s="985"/>
      <c r="J4245" s="985"/>
      <c r="K4245" s="985"/>
      <c r="L4245" s="985"/>
      <c r="M4245" s="985"/>
      <c r="N4245" s="985"/>
      <c r="P4245" s="985"/>
      <c r="Q4245" s="985"/>
      <c r="R4245" s="985"/>
      <c r="S4245" s="985"/>
      <c r="T4245" s="985"/>
      <c r="U4245" s="985"/>
      <c r="V4245" s="985"/>
      <c r="W4245" s="985"/>
    </row>
    <row r="4246" ht="22.5" hidden="1" customHeight="1">
      <c r="B4246" s="992"/>
      <c r="C4246" s="992"/>
      <c r="D4246" s="1004">
        <f>sumif('الواردات'!H:H,A4246,'الواردات'!L:L)</f>
        <v>0</v>
      </c>
      <c r="E4246" s="999"/>
      <c r="F4246" s="999"/>
      <c r="H4246" s="985"/>
      <c r="I4246" s="985"/>
      <c r="J4246" s="985"/>
      <c r="K4246" s="985"/>
      <c r="L4246" s="985"/>
      <c r="M4246" s="985"/>
      <c r="N4246" s="985"/>
      <c r="P4246" s="985"/>
      <c r="Q4246" s="985"/>
      <c r="R4246" s="985"/>
      <c r="S4246" s="985"/>
      <c r="T4246" s="985"/>
      <c r="U4246" s="985"/>
      <c r="V4246" s="985"/>
      <c r="W4246" s="985"/>
    </row>
    <row r="4247" ht="22.5" hidden="1" customHeight="1">
      <c r="B4247" s="992"/>
      <c r="C4247" s="992"/>
      <c r="D4247" s="1004">
        <f>sumif('الواردات'!H:H,A4247,'الواردات'!L:L)</f>
        <v>0</v>
      </c>
      <c r="E4247" s="999"/>
      <c r="F4247" s="999"/>
      <c r="H4247" s="985"/>
      <c r="I4247" s="985"/>
      <c r="J4247" s="985"/>
      <c r="K4247" s="985"/>
      <c r="L4247" s="985"/>
      <c r="M4247" s="985"/>
      <c r="N4247" s="985"/>
      <c r="P4247" s="985"/>
      <c r="Q4247" s="985"/>
      <c r="R4247" s="985"/>
      <c r="S4247" s="985"/>
      <c r="T4247" s="985"/>
      <c r="U4247" s="985"/>
      <c r="V4247" s="985"/>
      <c r="W4247" s="985"/>
    </row>
    <row r="4248" ht="22.5" hidden="1" customHeight="1">
      <c r="B4248" s="992"/>
      <c r="C4248" s="992"/>
      <c r="D4248" s="1004">
        <f>sumif('الواردات'!H:H,A4248,'الواردات'!L:L)</f>
        <v>0</v>
      </c>
      <c r="E4248" s="999"/>
      <c r="F4248" s="999"/>
      <c r="H4248" s="985"/>
      <c r="I4248" s="985"/>
      <c r="J4248" s="985"/>
      <c r="K4248" s="985"/>
      <c r="L4248" s="985"/>
      <c r="M4248" s="985"/>
      <c r="N4248" s="985"/>
      <c r="P4248" s="985"/>
      <c r="Q4248" s="985"/>
      <c r="R4248" s="985"/>
      <c r="S4248" s="985"/>
      <c r="T4248" s="985"/>
      <c r="U4248" s="985"/>
      <c r="V4248" s="985"/>
      <c r="W4248" s="985"/>
    </row>
    <row r="4249" ht="22.5" hidden="1" customHeight="1">
      <c r="B4249" s="992"/>
      <c r="C4249" s="992"/>
      <c r="D4249" s="1004">
        <f>sumif('الواردات'!H:H,A4249,'الواردات'!L:L)</f>
        <v>0</v>
      </c>
      <c r="E4249" s="999"/>
      <c r="F4249" s="999"/>
      <c r="H4249" s="985"/>
      <c r="I4249" s="985"/>
      <c r="J4249" s="985"/>
      <c r="K4249" s="985"/>
      <c r="L4249" s="985"/>
      <c r="M4249" s="985"/>
      <c r="N4249" s="985"/>
      <c r="P4249" s="985"/>
      <c r="Q4249" s="985"/>
      <c r="R4249" s="985"/>
      <c r="S4249" s="985"/>
      <c r="T4249" s="985"/>
      <c r="U4249" s="985"/>
      <c r="V4249" s="985"/>
      <c r="W4249" s="985"/>
    </row>
    <row r="4250" ht="22.5" hidden="1" customHeight="1">
      <c r="B4250" s="992"/>
      <c r="C4250" s="992"/>
      <c r="D4250" s="1004">
        <f>sumif('الواردات'!H:H,A4250,'الواردات'!L:L)</f>
        <v>0</v>
      </c>
      <c r="E4250" s="999"/>
      <c r="F4250" s="999"/>
      <c r="H4250" s="985"/>
      <c r="I4250" s="985"/>
      <c r="J4250" s="985"/>
      <c r="K4250" s="985"/>
      <c r="L4250" s="985"/>
      <c r="M4250" s="985"/>
      <c r="N4250" s="985"/>
      <c r="P4250" s="985"/>
      <c r="Q4250" s="985"/>
      <c r="R4250" s="985"/>
      <c r="S4250" s="985"/>
      <c r="T4250" s="985"/>
      <c r="U4250" s="985"/>
      <c r="V4250" s="985"/>
      <c r="W4250" s="985"/>
    </row>
    <row r="4251" ht="22.5" hidden="1" customHeight="1">
      <c r="B4251" s="992"/>
      <c r="C4251" s="992"/>
      <c r="D4251" s="1004">
        <f>sumif('الواردات'!H:H,A4251,'الواردات'!L:L)</f>
        <v>0</v>
      </c>
      <c r="E4251" s="999"/>
      <c r="F4251" s="999"/>
      <c r="H4251" s="985"/>
      <c r="I4251" s="985"/>
      <c r="J4251" s="985"/>
      <c r="K4251" s="985"/>
      <c r="L4251" s="985"/>
      <c r="M4251" s="985"/>
      <c r="N4251" s="985"/>
      <c r="P4251" s="985"/>
      <c r="Q4251" s="985"/>
      <c r="R4251" s="985"/>
      <c r="S4251" s="985"/>
      <c r="T4251" s="985"/>
      <c r="U4251" s="985"/>
      <c r="V4251" s="985"/>
      <c r="W4251" s="985"/>
    </row>
    <row r="4252" ht="22.5" hidden="1" customHeight="1">
      <c r="B4252" s="992"/>
      <c r="C4252" s="992"/>
      <c r="D4252" s="1004">
        <f>sumif('الواردات'!H:H,A4252,'الواردات'!L:L)</f>
        <v>0</v>
      </c>
      <c r="E4252" s="999"/>
      <c r="F4252" s="999"/>
      <c r="H4252" s="985"/>
      <c r="I4252" s="985"/>
      <c r="J4252" s="985"/>
      <c r="K4252" s="985"/>
      <c r="L4252" s="985"/>
      <c r="M4252" s="985"/>
      <c r="N4252" s="985"/>
      <c r="P4252" s="985"/>
      <c r="Q4252" s="985"/>
      <c r="R4252" s="985"/>
      <c r="S4252" s="985"/>
      <c r="T4252" s="985"/>
      <c r="U4252" s="985"/>
      <c r="V4252" s="985"/>
      <c r="W4252" s="985"/>
    </row>
    <row r="4253" ht="22.5" hidden="1" customHeight="1">
      <c r="B4253" s="992"/>
      <c r="C4253" s="992"/>
      <c r="D4253" s="1004">
        <f>sumif('الواردات'!H:H,A4253,'الواردات'!L:L)</f>
        <v>0</v>
      </c>
      <c r="E4253" s="999"/>
      <c r="F4253" s="999"/>
      <c r="H4253" s="985"/>
      <c r="I4253" s="985"/>
      <c r="J4253" s="985"/>
      <c r="K4253" s="985"/>
      <c r="L4253" s="985"/>
      <c r="M4253" s="985"/>
      <c r="N4253" s="985"/>
      <c r="P4253" s="985"/>
      <c r="Q4253" s="985"/>
      <c r="R4253" s="985"/>
      <c r="S4253" s="985"/>
      <c r="T4253" s="985"/>
      <c r="U4253" s="985"/>
      <c r="V4253" s="985"/>
      <c r="W4253" s="985"/>
    </row>
    <row r="4254" ht="22.5" hidden="1" customHeight="1">
      <c r="B4254" s="992"/>
      <c r="C4254" s="992"/>
      <c r="D4254" s="1004">
        <f>sumif('الواردات'!H:H,A4254,'الواردات'!L:L)</f>
        <v>0</v>
      </c>
      <c r="E4254" s="999"/>
      <c r="F4254" s="999"/>
      <c r="H4254" s="985"/>
      <c r="I4254" s="985"/>
      <c r="J4254" s="985"/>
      <c r="K4254" s="985"/>
      <c r="L4254" s="985"/>
      <c r="M4254" s="985"/>
      <c r="N4254" s="985"/>
      <c r="P4254" s="985"/>
      <c r="Q4254" s="985"/>
      <c r="R4254" s="985"/>
      <c r="S4254" s="985"/>
      <c r="T4254" s="985"/>
      <c r="U4254" s="985"/>
      <c r="V4254" s="985"/>
      <c r="W4254" s="985"/>
    </row>
    <row r="4255" ht="22.5" hidden="1" customHeight="1">
      <c r="B4255" s="992"/>
      <c r="C4255" s="992"/>
      <c r="D4255" s="1004">
        <f>sumif('الواردات'!H:H,A4255,'الواردات'!L:L)</f>
        <v>0</v>
      </c>
      <c r="E4255" s="999"/>
      <c r="F4255" s="999"/>
      <c r="H4255" s="985"/>
      <c r="I4255" s="985"/>
      <c r="J4255" s="985"/>
      <c r="K4255" s="985"/>
      <c r="L4255" s="985"/>
      <c r="M4255" s="985"/>
      <c r="N4255" s="985"/>
      <c r="P4255" s="985"/>
      <c r="Q4255" s="985"/>
      <c r="R4255" s="985"/>
      <c r="S4255" s="985"/>
      <c r="T4255" s="985"/>
      <c r="U4255" s="985"/>
      <c r="V4255" s="985"/>
      <c r="W4255" s="985"/>
    </row>
    <row r="4256" ht="22.5" hidden="1" customHeight="1">
      <c r="B4256" s="992"/>
      <c r="C4256" s="992"/>
      <c r="D4256" s="1004">
        <f>sumif('الواردات'!H:H,A4256,'الواردات'!L:L)</f>
        <v>0</v>
      </c>
      <c r="E4256" s="999"/>
      <c r="F4256" s="999"/>
      <c r="H4256" s="985"/>
      <c r="I4256" s="985"/>
      <c r="J4256" s="985"/>
      <c r="K4256" s="985"/>
      <c r="L4256" s="985"/>
      <c r="M4256" s="985"/>
      <c r="N4256" s="985"/>
      <c r="P4256" s="985"/>
      <c r="Q4256" s="985"/>
      <c r="R4256" s="985"/>
      <c r="S4256" s="985"/>
      <c r="T4256" s="985"/>
      <c r="U4256" s="985"/>
      <c r="V4256" s="985"/>
      <c r="W4256" s="985"/>
    </row>
    <row r="4257" ht="22.5" hidden="1" customHeight="1">
      <c r="B4257" s="992"/>
      <c r="C4257" s="992"/>
      <c r="D4257" s="1004">
        <f>sumif('الواردات'!H:H,A4257,'الواردات'!L:L)</f>
        <v>0</v>
      </c>
      <c r="E4257" s="999"/>
      <c r="F4257" s="999"/>
      <c r="H4257" s="985"/>
      <c r="I4257" s="985"/>
      <c r="J4257" s="985"/>
      <c r="K4257" s="985"/>
      <c r="L4257" s="985"/>
      <c r="M4257" s="985"/>
      <c r="N4257" s="985"/>
      <c r="P4257" s="985"/>
      <c r="Q4257" s="985"/>
      <c r="R4257" s="985"/>
      <c r="S4257" s="985"/>
      <c r="T4257" s="985"/>
      <c r="U4257" s="985"/>
      <c r="V4257" s="985"/>
      <c r="W4257" s="985"/>
    </row>
    <row r="4258" ht="22.5" hidden="1" customHeight="1">
      <c r="B4258" s="992"/>
      <c r="C4258" s="992"/>
      <c r="D4258" s="1004">
        <f>sumif('الواردات'!H:H,A4258,'الواردات'!L:L)</f>
        <v>0</v>
      </c>
      <c r="E4258" s="999"/>
      <c r="F4258" s="999"/>
      <c r="H4258" s="985"/>
      <c r="I4258" s="985"/>
      <c r="J4258" s="985"/>
      <c r="K4258" s="985"/>
      <c r="L4258" s="985"/>
      <c r="M4258" s="985"/>
      <c r="N4258" s="985"/>
      <c r="P4258" s="985"/>
      <c r="Q4258" s="985"/>
      <c r="R4258" s="985"/>
      <c r="S4258" s="985"/>
      <c r="T4258" s="985"/>
      <c r="U4258" s="985"/>
      <c r="V4258" s="985"/>
      <c r="W4258" s="985"/>
    </row>
    <row r="4259" ht="22.5" hidden="1" customHeight="1">
      <c r="B4259" s="992"/>
      <c r="C4259" s="992"/>
      <c r="D4259" s="1004">
        <f>sumif('الواردات'!H:H,A4259,'الواردات'!L:L)</f>
        <v>0</v>
      </c>
      <c r="E4259" s="999"/>
      <c r="F4259" s="999"/>
      <c r="H4259" s="985"/>
      <c r="I4259" s="985"/>
      <c r="J4259" s="985"/>
      <c r="K4259" s="985"/>
      <c r="L4259" s="985"/>
      <c r="M4259" s="985"/>
      <c r="N4259" s="985"/>
      <c r="P4259" s="985"/>
      <c r="Q4259" s="985"/>
      <c r="R4259" s="985"/>
      <c r="S4259" s="985"/>
      <c r="T4259" s="985"/>
      <c r="U4259" s="985"/>
      <c r="V4259" s="985"/>
      <c r="W4259" s="985"/>
    </row>
    <row r="4260" ht="22.5" hidden="1" customHeight="1">
      <c r="B4260" s="992"/>
      <c r="C4260" s="992"/>
      <c r="D4260" s="1004">
        <f>sumif('الواردات'!H:H,A4260,'الواردات'!L:L)</f>
        <v>0</v>
      </c>
      <c r="E4260" s="999"/>
      <c r="F4260" s="999"/>
      <c r="H4260" s="985"/>
      <c r="I4260" s="985"/>
      <c r="J4260" s="985"/>
      <c r="K4260" s="985"/>
      <c r="L4260" s="985"/>
      <c r="M4260" s="985"/>
      <c r="N4260" s="985"/>
      <c r="P4260" s="985"/>
      <c r="Q4260" s="985"/>
      <c r="R4260" s="985"/>
      <c r="S4260" s="985"/>
      <c r="T4260" s="985"/>
      <c r="U4260" s="985"/>
      <c r="V4260" s="985"/>
      <c r="W4260" s="985"/>
    </row>
    <row r="4261" ht="22.5" hidden="1" customHeight="1">
      <c r="B4261" s="992"/>
      <c r="C4261" s="992"/>
      <c r="D4261" s="1004">
        <f>sumif('الواردات'!H:H,A4261,'الواردات'!L:L)</f>
        <v>0</v>
      </c>
      <c r="E4261" s="999"/>
      <c r="F4261" s="999"/>
      <c r="H4261" s="985"/>
      <c r="I4261" s="985"/>
      <c r="J4261" s="985"/>
      <c r="K4261" s="985"/>
      <c r="L4261" s="985"/>
      <c r="M4261" s="985"/>
      <c r="N4261" s="985"/>
      <c r="P4261" s="985"/>
      <c r="Q4261" s="985"/>
      <c r="R4261" s="985"/>
      <c r="S4261" s="985"/>
      <c r="T4261" s="985"/>
      <c r="U4261" s="985"/>
      <c r="V4261" s="985"/>
      <c r="W4261" s="985"/>
    </row>
    <row r="4262" ht="22.5" hidden="1" customHeight="1">
      <c r="B4262" s="992"/>
      <c r="C4262" s="992"/>
      <c r="D4262" s="1004">
        <f>sumif('الواردات'!H:H,A4262,'الواردات'!L:L)</f>
        <v>0</v>
      </c>
      <c r="E4262" s="999"/>
      <c r="F4262" s="999"/>
      <c r="H4262" s="985"/>
      <c r="I4262" s="985"/>
      <c r="J4262" s="985"/>
      <c r="K4262" s="985"/>
      <c r="L4262" s="985"/>
      <c r="M4262" s="985"/>
      <c r="N4262" s="985"/>
      <c r="P4262" s="985"/>
      <c r="Q4262" s="985"/>
      <c r="R4262" s="985"/>
      <c r="S4262" s="985"/>
      <c r="T4262" s="985"/>
      <c r="U4262" s="985"/>
      <c r="V4262" s="985"/>
      <c r="W4262" s="985"/>
    </row>
    <row r="4263" ht="22.5" hidden="1" customHeight="1">
      <c r="B4263" s="992"/>
      <c r="C4263" s="992"/>
      <c r="D4263" s="1004">
        <f>sumif('الواردات'!H:H,A4263,'الواردات'!L:L)</f>
        <v>0</v>
      </c>
      <c r="E4263" s="999"/>
      <c r="F4263" s="999"/>
      <c r="H4263" s="985"/>
      <c r="I4263" s="985"/>
      <c r="J4263" s="985"/>
      <c r="K4263" s="985"/>
      <c r="L4263" s="985"/>
      <c r="M4263" s="985"/>
      <c r="N4263" s="985"/>
      <c r="P4263" s="985"/>
      <c r="Q4263" s="985"/>
      <c r="R4263" s="985"/>
      <c r="S4263" s="985"/>
      <c r="T4263" s="985"/>
      <c r="U4263" s="985"/>
      <c r="V4263" s="985"/>
      <c r="W4263" s="985"/>
    </row>
    <row r="4264" ht="22.5" hidden="1" customHeight="1">
      <c r="B4264" s="992"/>
      <c r="C4264" s="992"/>
      <c r="D4264" s="1004">
        <f>sumif('الواردات'!H:H,A4264,'الواردات'!L:L)</f>
        <v>0</v>
      </c>
      <c r="E4264" s="999"/>
      <c r="F4264" s="999"/>
      <c r="H4264" s="985"/>
      <c r="I4264" s="985"/>
      <c r="J4264" s="985"/>
      <c r="K4264" s="985"/>
      <c r="L4264" s="985"/>
      <c r="M4264" s="985"/>
      <c r="N4264" s="985"/>
      <c r="P4264" s="985"/>
      <c r="Q4264" s="985"/>
      <c r="R4264" s="985"/>
      <c r="S4264" s="985"/>
      <c r="T4264" s="985"/>
      <c r="U4264" s="985"/>
      <c r="V4264" s="985"/>
      <c r="W4264" s="985"/>
    </row>
    <row r="4265" ht="22.5" hidden="1" customHeight="1">
      <c r="B4265" s="992"/>
      <c r="C4265" s="992"/>
      <c r="D4265" s="1004">
        <f>sumif('الواردات'!H:H,A4265,'الواردات'!L:L)</f>
        <v>0</v>
      </c>
      <c r="E4265" s="999"/>
      <c r="F4265" s="999"/>
      <c r="H4265" s="985"/>
      <c r="I4265" s="985"/>
      <c r="J4265" s="985"/>
      <c r="K4265" s="985"/>
      <c r="L4265" s="985"/>
      <c r="M4265" s="985"/>
      <c r="N4265" s="985"/>
      <c r="P4265" s="985"/>
      <c r="Q4265" s="985"/>
      <c r="R4265" s="985"/>
      <c r="S4265" s="985"/>
      <c r="T4265" s="985"/>
      <c r="U4265" s="985"/>
      <c r="V4265" s="985"/>
      <c r="W4265" s="985"/>
    </row>
    <row r="4266" ht="22.5" hidden="1" customHeight="1">
      <c r="B4266" s="992"/>
      <c r="C4266" s="992"/>
      <c r="D4266" s="1004">
        <f>sumif('الواردات'!H:H,A4266,'الواردات'!L:L)</f>
        <v>0</v>
      </c>
      <c r="E4266" s="999"/>
      <c r="F4266" s="999"/>
      <c r="H4266" s="985"/>
      <c r="I4266" s="985"/>
      <c r="J4266" s="985"/>
      <c r="K4266" s="985"/>
      <c r="L4266" s="985"/>
      <c r="M4266" s="985"/>
      <c r="N4266" s="985"/>
      <c r="P4266" s="985"/>
      <c r="Q4266" s="985"/>
      <c r="R4266" s="985"/>
      <c r="S4266" s="985"/>
      <c r="T4266" s="985"/>
      <c r="U4266" s="985"/>
      <c r="V4266" s="985"/>
      <c r="W4266" s="985"/>
    </row>
    <row r="4267" ht="22.5" hidden="1" customHeight="1">
      <c r="B4267" s="992"/>
      <c r="C4267" s="992"/>
      <c r="D4267" s="1004">
        <f>sumif('الواردات'!H:H,A4267,'الواردات'!L:L)</f>
        <v>0</v>
      </c>
      <c r="E4267" s="999"/>
      <c r="F4267" s="999"/>
      <c r="H4267" s="985"/>
      <c r="I4267" s="985"/>
      <c r="J4267" s="985"/>
      <c r="K4267" s="985"/>
      <c r="L4267" s="985"/>
      <c r="M4267" s="985"/>
      <c r="N4267" s="985"/>
      <c r="P4267" s="985"/>
      <c r="Q4267" s="985"/>
      <c r="R4267" s="985"/>
      <c r="S4267" s="985"/>
      <c r="T4267" s="985"/>
      <c r="U4267" s="985"/>
      <c r="V4267" s="985"/>
      <c r="W4267" s="985"/>
    </row>
    <row r="4268" ht="22.5" hidden="1" customHeight="1">
      <c r="B4268" s="992"/>
      <c r="C4268" s="992"/>
      <c r="D4268" s="1004">
        <f>sumif('الواردات'!H:H,A4268,'الواردات'!L:L)</f>
        <v>0</v>
      </c>
      <c r="E4268" s="999"/>
      <c r="F4268" s="999"/>
      <c r="H4268" s="985"/>
      <c r="I4268" s="985"/>
      <c r="J4268" s="985"/>
      <c r="K4268" s="985"/>
      <c r="L4268" s="985"/>
      <c r="M4268" s="985"/>
      <c r="N4268" s="985"/>
      <c r="P4268" s="985"/>
      <c r="Q4268" s="985"/>
      <c r="R4268" s="985"/>
      <c r="S4268" s="985"/>
      <c r="T4268" s="985"/>
      <c r="U4268" s="985"/>
      <c r="V4268" s="985"/>
      <c r="W4268" s="985"/>
    </row>
    <row r="4269" ht="22.5" hidden="1" customHeight="1">
      <c r="B4269" s="992"/>
      <c r="C4269" s="992"/>
      <c r="D4269" s="1004">
        <f>sumif('الواردات'!H:H,A4269,'الواردات'!L:L)</f>
        <v>0</v>
      </c>
      <c r="E4269" s="999"/>
      <c r="F4269" s="999"/>
      <c r="H4269" s="985"/>
      <c r="I4269" s="985"/>
      <c r="J4269" s="985"/>
      <c r="K4269" s="985"/>
      <c r="L4269" s="985"/>
      <c r="M4269" s="985"/>
      <c r="N4269" s="985"/>
      <c r="P4269" s="985"/>
      <c r="Q4269" s="985"/>
      <c r="R4269" s="985"/>
      <c r="S4269" s="985"/>
      <c r="T4269" s="985"/>
      <c r="U4269" s="985"/>
      <c r="V4269" s="985"/>
      <c r="W4269" s="985"/>
    </row>
    <row r="4270" ht="22.5" hidden="1" customHeight="1">
      <c r="B4270" s="992"/>
      <c r="C4270" s="992"/>
      <c r="D4270" s="1004">
        <f>sumif('الواردات'!H:H,A4270,'الواردات'!L:L)</f>
        <v>0</v>
      </c>
      <c r="E4270" s="999"/>
      <c r="F4270" s="999"/>
      <c r="H4270" s="985"/>
      <c r="I4270" s="985"/>
      <c r="J4270" s="985"/>
      <c r="K4270" s="985"/>
      <c r="L4270" s="985"/>
      <c r="M4270" s="985"/>
      <c r="N4270" s="985"/>
      <c r="P4270" s="985"/>
      <c r="Q4270" s="985"/>
      <c r="R4270" s="985"/>
      <c r="S4270" s="985"/>
      <c r="T4270" s="985"/>
      <c r="U4270" s="985"/>
      <c r="V4270" s="985"/>
      <c r="W4270" s="985"/>
    </row>
    <row r="4271" ht="22.5" hidden="1" customHeight="1">
      <c r="B4271" s="992"/>
      <c r="C4271" s="992"/>
      <c r="D4271" s="1004">
        <f>sumif('الواردات'!H:H,A4271,'الواردات'!L:L)</f>
        <v>0</v>
      </c>
      <c r="E4271" s="999"/>
      <c r="F4271" s="999"/>
      <c r="H4271" s="985"/>
      <c r="I4271" s="985"/>
      <c r="J4271" s="985"/>
      <c r="K4271" s="985"/>
      <c r="L4271" s="985"/>
      <c r="M4271" s="985"/>
      <c r="N4271" s="985"/>
      <c r="P4271" s="985"/>
      <c r="Q4271" s="985"/>
      <c r="R4271" s="985"/>
      <c r="S4271" s="985"/>
      <c r="T4271" s="985"/>
      <c r="U4271" s="985"/>
      <c r="V4271" s="985"/>
      <c r="W4271" s="985"/>
    </row>
    <row r="4272" ht="22.5" hidden="1" customHeight="1">
      <c r="B4272" s="992"/>
      <c r="C4272" s="992"/>
      <c r="D4272" s="1004">
        <f>sumif('الواردات'!H:H,A4272,'الواردات'!L:L)</f>
        <v>0</v>
      </c>
      <c r="E4272" s="999"/>
      <c r="F4272" s="999"/>
      <c r="H4272" s="985"/>
      <c r="I4272" s="985"/>
      <c r="J4272" s="985"/>
      <c r="K4272" s="985"/>
      <c r="L4272" s="985"/>
      <c r="M4272" s="985"/>
      <c r="N4272" s="985"/>
      <c r="P4272" s="985"/>
      <c r="Q4272" s="985"/>
      <c r="R4272" s="985"/>
      <c r="S4272" s="985"/>
      <c r="T4272" s="985"/>
      <c r="U4272" s="985"/>
      <c r="V4272" s="985"/>
      <c r="W4272" s="985"/>
    </row>
    <row r="4273" ht="22.5" hidden="1" customHeight="1">
      <c r="B4273" s="992"/>
      <c r="C4273" s="992"/>
      <c r="D4273" s="1004">
        <f>sumif('الواردات'!H:H,A4273,'الواردات'!L:L)</f>
        <v>0</v>
      </c>
      <c r="E4273" s="999"/>
      <c r="F4273" s="999"/>
      <c r="H4273" s="985"/>
      <c r="I4273" s="985"/>
      <c r="J4273" s="985"/>
      <c r="K4273" s="985"/>
      <c r="L4273" s="985"/>
      <c r="M4273" s="985"/>
      <c r="N4273" s="985"/>
      <c r="P4273" s="985"/>
      <c r="Q4273" s="985"/>
      <c r="R4273" s="985"/>
      <c r="S4273" s="985"/>
      <c r="T4273" s="985"/>
      <c r="U4273" s="985"/>
      <c r="V4273" s="985"/>
      <c r="W4273" s="985"/>
    </row>
    <row r="4274" ht="22.5" hidden="1" customHeight="1">
      <c r="B4274" s="992"/>
      <c r="C4274" s="992"/>
      <c r="D4274" s="1004">
        <f>sumif('الواردات'!H:H,A4274,'الواردات'!L:L)</f>
        <v>0</v>
      </c>
      <c r="E4274" s="999"/>
      <c r="F4274" s="999"/>
      <c r="H4274" s="985"/>
      <c r="I4274" s="985"/>
      <c r="J4274" s="985"/>
      <c r="K4274" s="985"/>
      <c r="L4274" s="985"/>
      <c r="M4274" s="985"/>
      <c r="N4274" s="985"/>
      <c r="P4274" s="985"/>
      <c r="Q4274" s="985"/>
      <c r="R4274" s="985"/>
      <c r="S4274" s="985"/>
      <c r="T4274" s="985"/>
      <c r="U4274" s="985"/>
      <c r="V4274" s="985"/>
      <c r="W4274" s="985"/>
    </row>
    <row r="4275" ht="22.5" hidden="1" customHeight="1">
      <c r="B4275" s="992"/>
      <c r="C4275" s="992"/>
      <c r="D4275" s="1004">
        <f>sumif('الواردات'!H:H,A4275,'الواردات'!L:L)</f>
        <v>0</v>
      </c>
      <c r="E4275" s="999"/>
      <c r="F4275" s="999"/>
      <c r="H4275" s="985"/>
      <c r="I4275" s="985"/>
      <c r="J4275" s="985"/>
      <c r="K4275" s="985"/>
      <c r="L4275" s="985"/>
      <c r="M4275" s="985"/>
      <c r="N4275" s="985"/>
      <c r="P4275" s="985"/>
      <c r="Q4275" s="985"/>
      <c r="R4275" s="985"/>
      <c r="S4275" s="985"/>
      <c r="T4275" s="985"/>
      <c r="U4275" s="985"/>
      <c r="V4275" s="985"/>
      <c r="W4275" s="985"/>
    </row>
    <row r="4276" ht="22.5" hidden="1" customHeight="1">
      <c r="B4276" s="992"/>
      <c r="C4276" s="992"/>
      <c r="D4276" s="1004">
        <f>sumif('الواردات'!H:H,A4276,'الواردات'!L:L)</f>
        <v>0</v>
      </c>
      <c r="E4276" s="999"/>
      <c r="F4276" s="999"/>
      <c r="H4276" s="985"/>
      <c r="I4276" s="985"/>
      <c r="J4276" s="985"/>
      <c r="K4276" s="985"/>
      <c r="L4276" s="985"/>
      <c r="M4276" s="985"/>
      <c r="N4276" s="985"/>
      <c r="P4276" s="985"/>
      <c r="Q4276" s="985"/>
      <c r="R4276" s="985"/>
      <c r="S4276" s="985"/>
      <c r="T4276" s="985"/>
      <c r="U4276" s="985"/>
      <c r="V4276" s="985"/>
      <c r="W4276" s="985"/>
    </row>
    <row r="4277" ht="22.5" hidden="1" customHeight="1">
      <c r="B4277" s="992"/>
      <c r="C4277" s="992"/>
      <c r="D4277" s="1004">
        <f>sumif('الواردات'!H:H,A4277,'الواردات'!L:L)</f>
        <v>0</v>
      </c>
      <c r="E4277" s="999"/>
      <c r="F4277" s="999"/>
      <c r="H4277" s="985"/>
      <c r="I4277" s="985"/>
      <c r="J4277" s="985"/>
      <c r="K4277" s="985"/>
      <c r="L4277" s="985"/>
      <c r="M4277" s="985"/>
      <c r="N4277" s="985"/>
      <c r="P4277" s="985"/>
      <c r="Q4277" s="985"/>
      <c r="R4277" s="985"/>
      <c r="S4277" s="985"/>
      <c r="T4277" s="985"/>
      <c r="U4277" s="985"/>
      <c r="V4277" s="985"/>
      <c r="W4277" s="985"/>
    </row>
    <row r="4278" ht="22.5" hidden="1" customHeight="1">
      <c r="B4278" s="992"/>
      <c r="C4278" s="992"/>
      <c r="D4278" s="1004">
        <f>sumif('الواردات'!H:H,A4278,'الواردات'!L:L)</f>
        <v>0</v>
      </c>
      <c r="E4278" s="999"/>
      <c r="F4278" s="999"/>
      <c r="H4278" s="985"/>
      <c r="I4278" s="985"/>
      <c r="J4278" s="985"/>
      <c r="K4278" s="985"/>
      <c r="L4278" s="985"/>
      <c r="M4278" s="985"/>
      <c r="N4278" s="985"/>
      <c r="P4278" s="985"/>
      <c r="Q4278" s="985"/>
      <c r="R4278" s="985"/>
      <c r="S4278" s="985"/>
      <c r="T4278" s="985"/>
      <c r="U4278" s="985"/>
      <c r="V4278" s="985"/>
      <c r="W4278" s="985"/>
    </row>
    <row r="4279" ht="22.5" hidden="1" customHeight="1">
      <c r="B4279" s="992"/>
      <c r="C4279" s="992"/>
      <c r="D4279" s="1004">
        <f>sumif('الواردات'!H:H,A4279,'الواردات'!L:L)</f>
        <v>0</v>
      </c>
      <c r="E4279" s="999"/>
      <c r="F4279" s="999"/>
      <c r="H4279" s="985"/>
      <c r="I4279" s="985"/>
      <c r="J4279" s="985"/>
      <c r="K4279" s="985"/>
      <c r="L4279" s="985"/>
      <c r="M4279" s="985"/>
      <c r="N4279" s="985"/>
      <c r="P4279" s="985"/>
      <c r="Q4279" s="985"/>
      <c r="R4279" s="985"/>
      <c r="S4279" s="985"/>
      <c r="T4279" s="985"/>
      <c r="U4279" s="985"/>
      <c r="V4279" s="985"/>
      <c r="W4279" s="985"/>
    </row>
    <row r="4280" ht="22.5" hidden="1" customHeight="1">
      <c r="B4280" s="992"/>
      <c r="C4280" s="992"/>
      <c r="D4280" s="1004">
        <f>sumif('الواردات'!H:H,A4280,'الواردات'!L:L)</f>
        <v>0</v>
      </c>
      <c r="E4280" s="999"/>
      <c r="F4280" s="999"/>
      <c r="H4280" s="985"/>
      <c r="I4280" s="985"/>
      <c r="J4280" s="985"/>
      <c r="K4280" s="985"/>
      <c r="L4280" s="985"/>
      <c r="M4280" s="985"/>
      <c r="N4280" s="985"/>
      <c r="P4280" s="985"/>
      <c r="Q4280" s="985"/>
      <c r="R4280" s="985"/>
      <c r="S4280" s="985"/>
      <c r="T4280" s="985"/>
      <c r="U4280" s="985"/>
      <c r="V4280" s="985"/>
      <c r="W4280" s="985"/>
    </row>
    <row r="4281" ht="22.5" hidden="1" customHeight="1">
      <c r="B4281" s="992"/>
      <c r="C4281" s="992"/>
      <c r="D4281" s="1004">
        <f>sumif('الواردات'!H:H,A4281,'الواردات'!L:L)</f>
        <v>0</v>
      </c>
      <c r="E4281" s="999"/>
      <c r="F4281" s="999"/>
      <c r="H4281" s="985"/>
      <c r="I4281" s="985"/>
      <c r="J4281" s="985"/>
      <c r="K4281" s="985"/>
      <c r="L4281" s="985"/>
      <c r="M4281" s="985"/>
      <c r="N4281" s="985"/>
      <c r="P4281" s="985"/>
      <c r="Q4281" s="985"/>
      <c r="R4281" s="985"/>
      <c r="S4281" s="985"/>
      <c r="T4281" s="985"/>
      <c r="U4281" s="985"/>
      <c r="V4281" s="985"/>
      <c r="W4281" s="985"/>
    </row>
    <row r="4282" ht="22.5" hidden="1" customHeight="1">
      <c r="B4282" s="992"/>
      <c r="C4282" s="992"/>
      <c r="D4282" s="1004">
        <f>sumif('الواردات'!H:H,A4282,'الواردات'!L:L)</f>
        <v>0</v>
      </c>
      <c r="E4282" s="999"/>
      <c r="F4282" s="999"/>
      <c r="H4282" s="985"/>
      <c r="I4282" s="985"/>
      <c r="J4282" s="985"/>
      <c r="K4282" s="985"/>
      <c r="L4282" s="985"/>
      <c r="M4282" s="985"/>
      <c r="N4282" s="985"/>
      <c r="P4282" s="985"/>
      <c r="Q4282" s="985"/>
      <c r="R4282" s="985"/>
      <c r="S4282" s="985"/>
      <c r="T4282" s="985"/>
      <c r="U4282" s="985"/>
      <c r="V4282" s="985"/>
      <c r="W4282" s="985"/>
    </row>
    <row r="4283" ht="22.5" hidden="1" customHeight="1">
      <c r="B4283" s="992"/>
      <c r="C4283" s="992"/>
      <c r="D4283" s="1004">
        <f>sumif('الواردات'!H:H,A4283,'الواردات'!L:L)</f>
        <v>0</v>
      </c>
      <c r="E4283" s="999"/>
      <c r="F4283" s="999"/>
      <c r="H4283" s="985"/>
      <c r="I4283" s="985"/>
      <c r="J4283" s="985"/>
      <c r="K4283" s="985"/>
      <c r="L4283" s="985"/>
      <c r="M4283" s="985"/>
      <c r="N4283" s="985"/>
      <c r="P4283" s="985"/>
      <c r="Q4283" s="985"/>
      <c r="R4283" s="985"/>
      <c r="S4283" s="985"/>
      <c r="T4283" s="985"/>
      <c r="U4283" s="985"/>
      <c r="V4283" s="985"/>
      <c r="W4283" s="985"/>
    </row>
    <row r="4284" ht="22.5" hidden="1" customHeight="1">
      <c r="B4284" s="992"/>
      <c r="C4284" s="992"/>
      <c r="D4284" s="1004">
        <f>sumif('الواردات'!H:H,A4284,'الواردات'!L:L)</f>
        <v>0</v>
      </c>
      <c r="E4284" s="999"/>
      <c r="F4284" s="999"/>
      <c r="H4284" s="985"/>
      <c r="I4284" s="985"/>
      <c r="J4284" s="985"/>
      <c r="K4284" s="985"/>
      <c r="L4284" s="985"/>
      <c r="M4284" s="985"/>
      <c r="N4284" s="985"/>
      <c r="P4284" s="985"/>
      <c r="Q4284" s="985"/>
      <c r="R4284" s="985"/>
      <c r="S4284" s="985"/>
      <c r="T4284" s="985"/>
      <c r="U4284" s="985"/>
      <c r="V4284" s="985"/>
      <c r="W4284" s="985"/>
    </row>
    <row r="4285" ht="22.5" hidden="1" customHeight="1">
      <c r="B4285" s="992"/>
      <c r="C4285" s="992"/>
      <c r="D4285" s="1004">
        <f>sumif('الواردات'!H:H,A4285,'الواردات'!L:L)</f>
        <v>0</v>
      </c>
      <c r="E4285" s="999"/>
      <c r="F4285" s="999"/>
      <c r="H4285" s="985"/>
      <c r="I4285" s="985"/>
      <c r="J4285" s="985"/>
      <c r="K4285" s="985"/>
      <c r="L4285" s="985"/>
      <c r="M4285" s="985"/>
      <c r="N4285" s="985"/>
      <c r="P4285" s="985"/>
      <c r="Q4285" s="985"/>
      <c r="R4285" s="985"/>
      <c r="S4285" s="985"/>
      <c r="T4285" s="985"/>
      <c r="U4285" s="985"/>
      <c r="V4285" s="985"/>
      <c r="W4285" s="985"/>
    </row>
    <row r="4286" ht="22.5" hidden="1" customHeight="1">
      <c r="B4286" s="992"/>
      <c r="C4286" s="992"/>
      <c r="D4286" s="1004">
        <f>sumif('الواردات'!H:H,A4286,'الواردات'!L:L)</f>
        <v>0</v>
      </c>
      <c r="E4286" s="999"/>
      <c r="F4286" s="999"/>
      <c r="H4286" s="985"/>
      <c r="I4286" s="985"/>
      <c r="J4286" s="985"/>
      <c r="K4286" s="985"/>
      <c r="L4286" s="985"/>
      <c r="M4286" s="985"/>
      <c r="N4286" s="985"/>
      <c r="P4286" s="985"/>
      <c r="Q4286" s="985"/>
      <c r="R4286" s="985"/>
      <c r="S4286" s="985"/>
      <c r="T4286" s="985"/>
      <c r="U4286" s="985"/>
      <c r="V4286" s="985"/>
      <c r="W4286" s="985"/>
    </row>
    <row r="4287" ht="22.5" hidden="1" customHeight="1">
      <c r="B4287" s="992"/>
      <c r="C4287" s="992"/>
      <c r="D4287" s="1004">
        <f>sumif('الواردات'!H:H,A4287,'الواردات'!L:L)</f>
        <v>0</v>
      </c>
      <c r="E4287" s="999"/>
      <c r="F4287" s="999"/>
      <c r="H4287" s="985"/>
      <c r="I4287" s="985"/>
      <c r="J4287" s="985"/>
      <c r="K4287" s="985"/>
      <c r="L4287" s="985"/>
      <c r="M4287" s="985"/>
      <c r="N4287" s="985"/>
      <c r="P4287" s="985"/>
      <c r="Q4287" s="985"/>
      <c r="R4287" s="985"/>
      <c r="S4287" s="985"/>
      <c r="T4287" s="985"/>
      <c r="U4287" s="985"/>
      <c r="V4287" s="985"/>
      <c r="W4287" s="985"/>
    </row>
    <row r="4288" ht="22.5" hidden="1" customHeight="1">
      <c r="B4288" s="992"/>
      <c r="C4288" s="992"/>
      <c r="D4288" s="1004">
        <f>sumif('الواردات'!H:H,A4288,'الواردات'!L:L)</f>
        <v>0</v>
      </c>
      <c r="E4288" s="999"/>
      <c r="F4288" s="999"/>
      <c r="H4288" s="985"/>
      <c r="I4288" s="985"/>
      <c r="J4288" s="985"/>
      <c r="K4288" s="985"/>
      <c r="L4288" s="985"/>
      <c r="M4288" s="985"/>
      <c r="N4288" s="985"/>
      <c r="P4288" s="985"/>
      <c r="Q4288" s="985"/>
      <c r="R4288" s="985"/>
      <c r="S4288" s="985"/>
      <c r="T4288" s="985"/>
      <c r="U4288" s="985"/>
      <c r="V4288" s="985"/>
      <c r="W4288" s="985"/>
    </row>
    <row r="4289" ht="22.5" hidden="1" customHeight="1">
      <c r="B4289" s="992"/>
      <c r="C4289" s="992"/>
      <c r="D4289" s="1004">
        <f>sumif('الواردات'!H:H,A4289,'الواردات'!L:L)</f>
        <v>0</v>
      </c>
      <c r="E4289" s="999"/>
      <c r="F4289" s="999"/>
      <c r="H4289" s="985"/>
      <c r="I4289" s="985"/>
      <c r="J4289" s="985"/>
      <c r="K4289" s="985"/>
      <c r="L4289" s="985"/>
      <c r="M4289" s="985"/>
      <c r="N4289" s="985"/>
      <c r="P4289" s="985"/>
      <c r="Q4289" s="985"/>
      <c r="R4289" s="985"/>
      <c r="S4289" s="985"/>
      <c r="T4289" s="985"/>
      <c r="U4289" s="985"/>
      <c r="V4289" s="985"/>
      <c r="W4289" s="985"/>
    </row>
    <row r="4290" ht="22.5" hidden="1" customHeight="1">
      <c r="B4290" s="992"/>
      <c r="C4290" s="992"/>
      <c r="D4290" s="1004">
        <f>sumif('الواردات'!H:H,A4290,'الواردات'!L:L)</f>
        <v>0</v>
      </c>
      <c r="E4290" s="999"/>
      <c r="F4290" s="999"/>
      <c r="H4290" s="985"/>
      <c r="I4290" s="985"/>
      <c r="J4290" s="985"/>
      <c r="K4290" s="985"/>
      <c r="L4290" s="985"/>
      <c r="M4290" s="985"/>
      <c r="N4290" s="985"/>
      <c r="P4290" s="985"/>
      <c r="Q4290" s="985"/>
      <c r="R4290" s="985"/>
      <c r="S4290" s="985"/>
      <c r="T4290" s="985"/>
      <c r="U4290" s="985"/>
      <c r="V4290" s="985"/>
      <c r="W4290" s="985"/>
    </row>
    <row r="4291" ht="22.5" hidden="1" customHeight="1">
      <c r="B4291" s="992"/>
      <c r="C4291" s="992"/>
      <c r="D4291" s="1004">
        <f>sumif('الواردات'!H:H,A4291,'الواردات'!L:L)</f>
        <v>0</v>
      </c>
      <c r="E4291" s="999"/>
      <c r="F4291" s="999"/>
      <c r="H4291" s="985"/>
      <c r="I4291" s="985"/>
      <c r="J4291" s="985"/>
      <c r="K4291" s="985"/>
      <c r="L4291" s="985"/>
      <c r="M4291" s="985"/>
      <c r="N4291" s="985"/>
      <c r="P4291" s="985"/>
      <c r="Q4291" s="985"/>
      <c r="R4291" s="985"/>
      <c r="S4291" s="985"/>
      <c r="T4291" s="985"/>
      <c r="U4291" s="985"/>
      <c r="V4291" s="985"/>
      <c r="W4291" s="985"/>
    </row>
    <row r="4292" ht="22.5" hidden="1" customHeight="1">
      <c r="B4292" s="992"/>
      <c r="C4292" s="992"/>
      <c r="D4292" s="1004">
        <f>sumif('الواردات'!H:H,A4292,'الواردات'!L:L)</f>
        <v>0</v>
      </c>
      <c r="E4292" s="999"/>
      <c r="F4292" s="999"/>
      <c r="H4292" s="985"/>
      <c r="I4292" s="985"/>
      <c r="J4292" s="985"/>
      <c r="K4292" s="985"/>
      <c r="L4292" s="985"/>
      <c r="M4292" s="985"/>
      <c r="N4292" s="985"/>
      <c r="P4292" s="985"/>
      <c r="Q4292" s="985"/>
      <c r="R4292" s="985"/>
      <c r="S4292" s="985"/>
      <c r="T4292" s="985"/>
      <c r="U4292" s="985"/>
      <c r="V4292" s="985"/>
      <c r="W4292" s="985"/>
    </row>
    <row r="4293" ht="22.5" hidden="1" customHeight="1">
      <c r="B4293" s="992"/>
      <c r="C4293" s="992"/>
      <c r="D4293" s="1004">
        <f>sumif('الواردات'!H:H,A4293,'الواردات'!L:L)</f>
        <v>0</v>
      </c>
      <c r="E4293" s="999"/>
      <c r="F4293" s="999"/>
      <c r="H4293" s="985"/>
      <c r="I4293" s="985"/>
      <c r="J4293" s="985"/>
      <c r="K4293" s="985"/>
      <c r="L4293" s="985"/>
      <c r="M4293" s="985"/>
      <c r="N4293" s="985"/>
      <c r="P4293" s="985"/>
      <c r="Q4293" s="985"/>
      <c r="R4293" s="985"/>
      <c r="S4293" s="985"/>
      <c r="T4293" s="985"/>
      <c r="U4293" s="985"/>
      <c r="V4293" s="985"/>
      <c r="W4293" s="985"/>
    </row>
    <row r="4294" ht="22.5" hidden="1" customHeight="1">
      <c r="B4294" s="992"/>
      <c r="C4294" s="992"/>
      <c r="D4294" s="1004">
        <f>sumif('الواردات'!H:H,A4294,'الواردات'!L:L)</f>
        <v>0</v>
      </c>
      <c r="E4294" s="999"/>
      <c r="F4294" s="999"/>
      <c r="H4294" s="985"/>
      <c r="I4294" s="985"/>
      <c r="J4294" s="985"/>
      <c r="K4294" s="985"/>
      <c r="L4294" s="985"/>
      <c r="M4294" s="985"/>
      <c r="N4294" s="985"/>
      <c r="P4294" s="985"/>
      <c r="Q4294" s="985"/>
      <c r="R4294" s="985"/>
      <c r="S4294" s="985"/>
      <c r="T4294" s="985"/>
      <c r="U4294" s="985"/>
      <c r="V4294" s="985"/>
      <c r="W4294" s="985"/>
    </row>
    <row r="4295" ht="22.5" hidden="1" customHeight="1">
      <c r="B4295" s="992"/>
      <c r="C4295" s="992"/>
      <c r="D4295" s="1004">
        <f>sumif('الواردات'!H:H,A4295,'الواردات'!L:L)</f>
        <v>0</v>
      </c>
      <c r="E4295" s="999"/>
      <c r="F4295" s="999"/>
      <c r="H4295" s="985"/>
      <c r="I4295" s="985"/>
      <c r="J4295" s="985"/>
      <c r="K4295" s="985"/>
      <c r="L4295" s="985"/>
      <c r="M4295" s="985"/>
      <c r="N4295" s="985"/>
      <c r="P4295" s="985"/>
      <c r="Q4295" s="985"/>
      <c r="R4295" s="985"/>
      <c r="S4295" s="985"/>
      <c r="T4295" s="985"/>
      <c r="U4295" s="985"/>
      <c r="V4295" s="985"/>
      <c r="W4295" s="985"/>
    </row>
    <row r="4296" ht="22.5" hidden="1" customHeight="1">
      <c r="B4296" s="992"/>
      <c r="C4296" s="992"/>
      <c r="D4296" s="1004">
        <f>sumif('الواردات'!H:H,A4296,'الواردات'!L:L)</f>
        <v>0</v>
      </c>
      <c r="E4296" s="999"/>
      <c r="F4296" s="999"/>
      <c r="H4296" s="985"/>
      <c r="I4296" s="985"/>
      <c r="J4296" s="985"/>
      <c r="K4296" s="985"/>
      <c r="L4296" s="985"/>
      <c r="M4296" s="985"/>
      <c r="N4296" s="985"/>
      <c r="P4296" s="985"/>
      <c r="Q4296" s="985"/>
      <c r="R4296" s="985"/>
      <c r="S4296" s="985"/>
      <c r="T4296" s="985"/>
      <c r="U4296" s="985"/>
      <c r="V4296" s="985"/>
      <c r="W4296" s="985"/>
    </row>
    <row r="4297" ht="22.5" hidden="1" customHeight="1">
      <c r="B4297" s="992"/>
      <c r="C4297" s="992"/>
      <c r="D4297" s="1004">
        <f>sumif('الواردات'!H:H,A4297,'الواردات'!L:L)</f>
        <v>0</v>
      </c>
      <c r="E4297" s="999"/>
      <c r="F4297" s="999"/>
      <c r="H4297" s="985"/>
      <c r="I4297" s="985"/>
      <c r="J4297" s="985"/>
      <c r="K4297" s="985"/>
      <c r="L4297" s="985"/>
      <c r="M4297" s="985"/>
      <c r="N4297" s="985"/>
      <c r="P4297" s="985"/>
      <c r="Q4297" s="985"/>
      <c r="R4297" s="985"/>
      <c r="S4297" s="985"/>
      <c r="T4297" s="985"/>
      <c r="U4297" s="985"/>
      <c r="V4297" s="985"/>
      <c r="W4297" s="985"/>
    </row>
    <row r="4298" ht="22.5" hidden="1" customHeight="1">
      <c r="B4298" s="992"/>
      <c r="C4298" s="992"/>
      <c r="D4298" s="1004">
        <f>sumif('الواردات'!H:H,A4298,'الواردات'!L:L)</f>
        <v>0</v>
      </c>
      <c r="E4298" s="999"/>
      <c r="F4298" s="999"/>
      <c r="H4298" s="985"/>
      <c r="I4298" s="985"/>
      <c r="J4298" s="985"/>
      <c r="K4298" s="985"/>
      <c r="L4298" s="985"/>
      <c r="M4298" s="985"/>
      <c r="N4298" s="985"/>
      <c r="P4298" s="985"/>
      <c r="Q4298" s="985"/>
      <c r="R4298" s="985"/>
      <c r="S4298" s="985"/>
      <c r="T4298" s="985"/>
      <c r="U4298" s="985"/>
      <c r="V4298" s="985"/>
      <c r="W4298" s="985"/>
    </row>
    <row r="4299" ht="22.5" hidden="1" customHeight="1">
      <c r="B4299" s="992"/>
      <c r="C4299" s="992"/>
      <c r="D4299" s="1004">
        <f>sumif('الواردات'!H:H,A4299,'الواردات'!L:L)</f>
        <v>0</v>
      </c>
      <c r="E4299" s="999"/>
      <c r="F4299" s="999"/>
      <c r="H4299" s="985"/>
      <c r="I4299" s="985"/>
      <c r="J4299" s="985"/>
      <c r="K4299" s="985"/>
      <c r="L4299" s="985"/>
      <c r="M4299" s="985"/>
      <c r="N4299" s="985"/>
      <c r="P4299" s="985"/>
      <c r="Q4299" s="985"/>
      <c r="R4299" s="985"/>
      <c r="S4299" s="985"/>
      <c r="T4299" s="985"/>
      <c r="U4299" s="985"/>
      <c r="V4299" s="985"/>
      <c r="W4299" s="985"/>
    </row>
    <row r="4300" ht="22.5" hidden="1" customHeight="1">
      <c r="B4300" s="992"/>
      <c r="C4300" s="992"/>
      <c r="D4300" s="1004">
        <f>sumif('الواردات'!H:H,A4300,'الواردات'!L:L)</f>
        <v>0</v>
      </c>
      <c r="E4300" s="999"/>
      <c r="F4300" s="999"/>
      <c r="H4300" s="985"/>
      <c r="I4300" s="985"/>
      <c r="J4300" s="985"/>
      <c r="K4300" s="985"/>
      <c r="L4300" s="985"/>
      <c r="M4300" s="985"/>
      <c r="N4300" s="985"/>
      <c r="P4300" s="985"/>
      <c r="Q4300" s="985"/>
      <c r="R4300" s="985"/>
      <c r="S4300" s="985"/>
      <c r="T4300" s="985"/>
      <c r="U4300" s="985"/>
      <c r="V4300" s="985"/>
      <c r="W4300" s="985"/>
    </row>
    <row r="4301" ht="22.5" hidden="1" customHeight="1">
      <c r="B4301" s="992"/>
      <c r="C4301" s="992"/>
      <c r="D4301" s="1004">
        <f>sumif('الواردات'!H:H,A4301,'الواردات'!L:L)</f>
        <v>0</v>
      </c>
      <c r="E4301" s="999"/>
      <c r="F4301" s="999"/>
      <c r="H4301" s="985"/>
      <c r="I4301" s="985"/>
      <c r="J4301" s="985"/>
      <c r="K4301" s="985"/>
      <c r="L4301" s="985"/>
      <c r="M4301" s="985"/>
      <c r="N4301" s="985"/>
      <c r="P4301" s="985"/>
      <c r="Q4301" s="985"/>
      <c r="R4301" s="985"/>
      <c r="S4301" s="985"/>
      <c r="T4301" s="985"/>
      <c r="U4301" s="985"/>
      <c r="V4301" s="985"/>
      <c r="W4301" s="985"/>
    </row>
    <row r="4302" ht="22.5" hidden="1" customHeight="1">
      <c r="B4302" s="992"/>
      <c r="C4302" s="992"/>
      <c r="D4302" s="1004">
        <f>sumif('الواردات'!H:H,A4302,'الواردات'!L:L)</f>
        <v>0</v>
      </c>
      <c r="E4302" s="999"/>
      <c r="F4302" s="999"/>
      <c r="H4302" s="985"/>
      <c r="I4302" s="985"/>
      <c r="J4302" s="985"/>
      <c r="K4302" s="985"/>
      <c r="L4302" s="985"/>
      <c r="M4302" s="985"/>
      <c r="N4302" s="985"/>
      <c r="P4302" s="985"/>
      <c r="Q4302" s="985"/>
      <c r="R4302" s="985"/>
      <c r="S4302" s="985"/>
      <c r="T4302" s="985"/>
      <c r="U4302" s="985"/>
      <c r="V4302" s="985"/>
      <c r="W4302" s="985"/>
    </row>
    <row r="4303" ht="22.5" hidden="1" customHeight="1">
      <c r="B4303" s="992"/>
      <c r="C4303" s="992"/>
      <c r="D4303" s="1004">
        <f>sumif('الواردات'!H:H,A4303,'الواردات'!L:L)</f>
        <v>0</v>
      </c>
      <c r="E4303" s="999"/>
      <c r="F4303" s="999"/>
      <c r="H4303" s="985"/>
      <c r="I4303" s="985"/>
      <c r="J4303" s="985"/>
      <c r="K4303" s="985"/>
      <c r="L4303" s="985"/>
      <c r="M4303" s="985"/>
      <c r="N4303" s="985"/>
      <c r="P4303" s="985"/>
      <c r="Q4303" s="985"/>
      <c r="R4303" s="985"/>
      <c r="S4303" s="985"/>
      <c r="T4303" s="985"/>
      <c r="U4303" s="985"/>
      <c r="V4303" s="985"/>
      <c r="W4303" s="985"/>
    </row>
    <row r="4304" ht="22.5" hidden="1" customHeight="1">
      <c r="B4304" s="992"/>
      <c r="C4304" s="992"/>
      <c r="D4304" s="1004">
        <f>sumif('الواردات'!H:H,A4304,'الواردات'!L:L)</f>
        <v>0</v>
      </c>
      <c r="E4304" s="999"/>
      <c r="F4304" s="999"/>
      <c r="H4304" s="985"/>
      <c r="I4304" s="985"/>
      <c r="J4304" s="985"/>
      <c r="K4304" s="985"/>
      <c r="L4304" s="985"/>
      <c r="M4304" s="985"/>
      <c r="N4304" s="985"/>
      <c r="P4304" s="985"/>
      <c r="Q4304" s="985"/>
      <c r="R4304" s="985"/>
      <c r="S4304" s="985"/>
      <c r="T4304" s="985"/>
      <c r="U4304" s="985"/>
      <c r="V4304" s="985"/>
      <c r="W4304" s="985"/>
    </row>
    <row r="4305" ht="22.5" hidden="1" customHeight="1">
      <c r="B4305" s="992"/>
      <c r="C4305" s="992"/>
      <c r="D4305" s="1004">
        <f>sumif('الواردات'!H:H,A4305,'الواردات'!L:L)</f>
        <v>0</v>
      </c>
      <c r="E4305" s="999"/>
      <c r="F4305" s="999"/>
      <c r="H4305" s="985"/>
      <c r="I4305" s="985"/>
      <c r="J4305" s="985"/>
      <c r="K4305" s="985"/>
      <c r="L4305" s="985"/>
      <c r="M4305" s="985"/>
      <c r="N4305" s="985"/>
      <c r="P4305" s="985"/>
      <c r="Q4305" s="985"/>
      <c r="R4305" s="985"/>
      <c r="S4305" s="985"/>
      <c r="T4305" s="985"/>
      <c r="U4305" s="985"/>
      <c r="V4305" s="985"/>
      <c r="W4305" s="985"/>
    </row>
    <row r="4306" ht="22.5" hidden="1" customHeight="1">
      <c r="B4306" s="992"/>
      <c r="C4306" s="992"/>
      <c r="D4306" s="1004">
        <f>sumif('الواردات'!H:H,A4306,'الواردات'!L:L)</f>
        <v>0</v>
      </c>
      <c r="E4306" s="999"/>
      <c r="F4306" s="999"/>
      <c r="H4306" s="985"/>
      <c r="I4306" s="985"/>
      <c r="J4306" s="985"/>
      <c r="K4306" s="985"/>
      <c r="L4306" s="985"/>
      <c r="M4306" s="985"/>
      <c r="N4306" s="985"/>
      <c r="P4306" s="985"/>
      <c r="Q4306" s="985"/>
      <c r="R4306" s="985"/>
      <c r="S4306" s="985"/>
      <c r="T4306" s="985"/>
      <c r="U4306" s="985"/>
      <c r="V4306" s="985"/>
      <c r="W4306" s="985"/>
    </row>
    <row r="4307" ht="22.5" hidden="1" customHeight="1">
      <c r="B4307" s="992"/>
      <c r="C4307" s="992"/>
      <c r="D4307" s="1004">
        <f>sumif('الواردات'!H:H,A4307,'الواردات'!L:L)</f>
        <v>0</v>
      </c>
      <c r="E4307" s="999"/>
      <c r="F4307" s="999"/>
      <c r="H4307" s="985"/>
      <c r="I4307" s="985"/>
      <c r="J4307" s="985"/>
      <c r="K4307" s="985"/>
      <c r="L4307" s="985"/>
      <c r="M4307" s="985"/>
      <c r="N4307" s="985"/>
      <c r="P4307" s="985"/>
      <c r="Q4307" s="985"/>
      <c r="R4307" s="985"/>
      <c r="S4307" s="985"/>
      <c r="T4307" s="985"/>
      <c r="U4307" s="985"/>
      <c r="V4307" s="985"/>
      <c r="W4307" s="985"/>
    </row>
    <row r="4308" ht="22.5" hidden="1" customHeight="1">
      <c r="B4308" s="992"/>
      <c r="C4308" s="992"/>
      <c r="D4308" s="1004">
        <f>sumif('الواردات'!H:H,A4308,'الواردات'!L:L)</f>
        <v>0</v>
      </c>
      <c r="E4308" s="999"/>
      <c r="F4308" s="999"/>
      <c r="H4308" s="985"/>
      <c r="I4308" s="985"/>
      <c r="J4308" s="985"/>
      <c r="K4308" s="985"/>
      <c r="L4308" s="985"/>
      <c r="M4308" s="985"/>
      <c r="N4308" s="985"/>
      <c r="P4308" s="985"/>
      <c r="Q4308" s="985"/>
      <c r="R4308" s="985"/>
      <c r="S4308" s="985"/>
      <c r="T4308" s="985"/>
      <c r="U4308" s="985"/>
      <c r="V4308" s="985"/>
      <c r="W4308" s="985"/>
    </row>
    <row r="4309" ht="22.5" hidden="1" customHeight="1">
      <c r="B4309" s="992"/>
      <c r="C4309" s="992"/>
      <c r="D4309" s="1004">
        <f>sumif('الواردات'!H:H,A4309,'الواردات'!L:L)</f>
        <v>0</v>
      </c>
      <c r="E4309" s="999"/>
      <c r="F4309" s="999"/>
      <c r="H4309" s="985"/>
      <c r="I4309" s="985"/>
      <c r="J4309" s="985"/>
      <c r="K4309" s="985"/>
      <c r="L4309" s="985"/>
      <c r="M4309" s="985"/>
      <c r="N4309" s="985"/>
      <c r="P4309" s="985"/>
      <c r="Q4309" s="985"/>
      <c r="R4309" s="985"/>
      <c r="S4309" s="985"/>
      <c r="T4309" s="985"/>
      <c r="U4309" s="985"/>
      <c r="V4309" s="985"/>
      <c r="W4309" s="985"/>
    </row>
    <row r="4310" ht="22.5" hidden="1" customHeight="1">
      <c r="B4310" s="992"/>
      <c r="C4310" s="992"/>
      <c r="D4310" s="1004">
        <f>sumif('الواردات'!H:H,A4310,'الواردات'!L:L)</f>
        <v>0</v>
      </c>
      <c r="E4310" s="999"/>
      <c r="F4310" s="999"/>
      <c r="H4310" s="985"/>
      <c r="I4310" s="985"/>
      <c r="J4310" s="985"/>
      <c r="K4310" s="985"/>
      <c r="L4310" s="985"/>
      <c r="M4310" s="985"/>
      <c r="N4310" s="985"/>
      <c r="P4310" s="985"/>
      <c r="Q4310" s="985"/>
      <c r="R4310" s="985"/>
      <c r="S4310" s="985"/>
      <c r="T4310" s="985"/>
      <c r="U4310" s="985"/>
      <c r="V4310" s="985"/>
      <c r="W4310" s="985"/>
    </row>
    <row r="4311" ht="22.5" hidden="1" customHeight="1">
      <c r="B4311" s="992"/>
      <c r="C4311" s="992"/>
      <c r="D4311" s="1004">
        <f>sumif('الواردات'!H:H,A4311,'الواردات'!L:L)</f>
        <v>0</v>
      </c>
      <c r="E4311" s="999"/>
      <c r="F4311" s="999"/>
      <c r="H4311" s="985"/>
      <c r="I4311" s="985"/>
      <c r="J4311" s="985"/>
      <c r="K4311" s="985"/>
      <c r="L4311" s="985"/>
      <c r="M4311" s="985"/>
      <c r="N4311" s="985"/>
      <c r="P4311" s="985"/>
      <c r="Q4311" s="985"/>
      <c r="R4311" s="985"/>
      <c r="S4311" s="985"/>
      <c r="T4311" s="985"/>
      <c r="U4311" s="985"/>
      <c r="V4311" s="985"/>
      <c r="W4311" s="985"/>
    </row>
    <row r="4312" ht="22.5" hidden="1" customHeight="1">
      <c r="B4312" s="992"/>
      <c r="C4312" s="992"/>
      <c r="D4312" s="1004">
        <f>sumif('الواردات'!H:H,A4312,'الواردات'!L:L)</f>
        <v>0</v>
      </c>
      <c r="E4312" s="999"/>
      <c r="F4312" s="999"/>
      <c r="H4312" s="985"/>
      <c r="I4312" s="985"/>
      <c r="J4312" s="985"/>
      <c r="K4312" s="985"/>
      <c r="L4312" s="985"/>
      <c r="M4312" s="985"/>
      <c r="N4312" s="985"/>
      <c r="P4312" s="985"/>
      <c r="Q4312" s="985"/>
      <c r="R4312" s="985"/>
      <c r="S4312" s="985"/>
      <c r="T4312" s="985"/>
      <c r="U4312" s="985"/>
      <c r="V4312" s="985"/>
      <c r="W4312" s="985"/>
    </row>
    <row r="4313" ht="22.5" hidden="1" customHeight="1">
      <c r="B4313" s="992"/>
      <c r="C4313" s="992"/>
      <c r="D4313" s="1004">
        <f>sumif('الواردات'!H:H,A4313,'الواردات'!L:L)</f>
        <v>0</v>
      </c>
      <c r="E4313" s="999"/>
      <c r="F4313" s="999"/>
      <c r="H4313" s="985"/>
      <c r="I4313" s="985"/>
      <c r="J4313" s="985"/>
      <c r="K4313" s="985"/>
      <c r="L4313" s="985"/>
      <c r="M4313" s="985"/>
      <c r="N4313" s="985"/>
      <c r="P4313" s="985"/>
      <c r="Q4313" s="985"/>
      <c r="R4313" s="985"/>
      <c r="S4313" s="985"/>
      <c r="T4313" s="985"/>
      <c r="U4313" s="985"/>
      <c r="V4313" s="985"/>
      <c r="W4313" s="985"/>
    </row>
    <row r="4314" ht="22.5" hidden="1" customHeight="1">
      <c r="B4314" s="992"/>
      <c r="C4314" s="992"/>
      <c r="D4314" s="1004">
        <f>sumif('الواردات'!H:H,A4314,'الواردات'!L:L)</f>
        <v>0</v>
      </c>
      <c r="E4314" s="999"/>
      <c r="F4314" s="999"/>
      <c r="H4314" s="985"/>
      <c r="I4314" s="985"/>
      <c r="J4314" s="985"/>
      <c r="K4314" s="985"/>
      <c r="L4314" s="985"/>
      <c r="M4314" s="985"/>
      <c r="N4314" s="985"/>
      <c r="P4314" s="985"/>
      <c r="Q4314" s="985"/>
      <c r="R4314" s="985"/>
      <c r="S4314" s="985"/>
      <c r="T4314" s="985"/>
      <c r="U4314" s="985"/>
      <c r="V4314" s="985"/>
      <c r="W4314" s="985"/>
    </row>
    <row r="4315" ht="22.5" hidden="1" customHeight="1">
      <c r="B4315" s="992"/>
      <c r="C4315" s="992"/>
      <c r="D4315" s="1004">
        <f>sumif('الواردات'!H:H,A4315,'الواردات'!L:L)</f>
        <v>0</v>
      </c>
      <c r="E4315" s="999"/>
      <c r="F4315" s="999"/>
      <c r="H4315" s="985"/>
      <c r="I4315" s="985"/>
      <c r="J4315" s="985"/>
      <c r="K4315" s="985"/>
      <c r="L4315" s="985"/>
      <c r="M4315" s="985"/>
      <c r="N4315" s="985"/>
      <c r="P4315" s="985"/>
      <c r="Q4315" s="985"/>
      <c r="R4315" s="985"/>
      <c r="S4315" s="985"/>
      <c r="T4315" s="985"/>
      <c r="U4315" s="985"/>
      <c r="V4315" s="985"/>
      <c r="W4315" s="985"/>
    </row>
    <row r="4316" ht="22.5" hidden="1" customHeight="1">
      <c r="B4316" s="992"/>
      <c r="C4316" s="992"/>
      <c r="D4316" s="1004">
        <f>sumif('الواردات'!H:H,A4316,'الواردات'!L:L)</f>
        <v>0</v>
      </c>
      <c r="E4316" s="999"/>
      <c r="F4316" s="999"/>
      <c r="H4316" s="985"/>
      <c r="I4316" s="985"/>
      <c r="J4316" s="985"/>
      <c r="K4316" s="985"/>
      <c r="L4316" s="985"/>
      <c r="M4316" s="985"/>
      <c r="N4316" s="985"/>
      <c r="P4316" s="985"/>
      <c r="Q4316" s="985"/>
      <c r="R4316" s="985"/>
      <c r="S4316" s="985"/>
      <c r="T4316" s="985"/>
      <c r="U4316" s="985"/>
      <c r="V4316" s="985"/>
      <c r="W4316" s="985"/>
    </row>
    <row r="4317" ht="22.5" hidden="1" customHeight="1">
      <c r="B4317" s="992"/>
      <c r="C4317" s="992"/>
      <c r="D4317" s="1004">
        <f>sumif('الواردات'!H:H,A4317,'الواردات'!L:L)</f>
        <v>0</v>
      </c>
      <c r="E4317" s="999"/>
      <c r="F4317" s="999"/>
      <c r="H4317" s="985"/>
      <c r="I4317" s="985"/>
      <c r="J4317" s="985"/>
      <c r="K4317" s="985"/>
      <c r="L4317" s="985"/>
      <c r="M4317" s="985"/>
      <c r="N4317" s="985"/>
      <c r="P4317" s="985"/>
      <c r="Q4317" s="985"/>
      <c r="R4317" s="985"/>
      <c r="S4317" s="985"/>
      <c r="T4317" s="985"/>
      <c r="U4317" s="985"/>
      <c r="V4317" s="985"/>
      <c r="W4317" s="985"/>
    </row>
    <row r="4318" ht="22.5" hidden="1" customHeight="1">
      <c r="B4318" s="992"/>
      <c r="C4318" s="992"/>
      <c r="D4318" s="1004">
        <f>sumif('الواردات'!H:H,A4318,'الواردات'!L:L)</f>
        <v>0</v>
      </c>
      <c r="E4318" s="999"/>
      <c r="F4318" s="999"/>
      <c r="H4318" s="985"/>
      <c r="I4318" s="985"/>
      <c r="J4318" s="985"/>
      <c r="K4318" s="985"/>
      <c r="L4318" s="985"/>
      <c r="M4318" s="985"/>
      <c r="N4318" s="985"/>
      <c r="P4318" s="985"/>
      <c r="Q4318" s="985"/>
      <c r="R4318" s="985"/>
      <c r="S4318" s="985"/>
      <c r="T4318" s="985"/>
      <c r="U4318" s="985"/>
      <c r="V4318" s="985"/>
      <c r="W4318" s="985"/>
    </row>
    <row r="4319" ht="22.5" hidden="1" customHeight="1">
      <c r="B4319" s="992"/>
      <c r="C4319" s="992"/>
      <c r="D4319" s="1004">
        <f>sumif('الواردات'!H:H,A4319,'الواردات'!L:L)</f>
        <v>0</v>
      </c>
      <c r="E4319" s="999"/>
      <c r="F4319" s="999"/>
      <c r="H4319" s="985"/>
      <c r="I4319" s="985"/>
      <c r="J4319" s="985"/>
      <c r="K4319" s="985"/>
      <c r="L4319" s="985"/>
      <c r="M4319" s="985"/>
      <c r="N4319" s="985"/>
      <c r="P4319" s="985"/>
      <c r="Q4319" s="985"/>
      <c r="R4319" s="985"/>
      <c r="S4319" s="985"/>
      <c r="T4319" s="985"/>
      <c r="U4319" s="985"/>
      <c r="V4319" s="985"/>
      <c r="W4319" s="985"/>
    </row>
    <row r="4320" ht="22.5" hidden="1" customHeight="1">
      <c r="B4320" s="992"/>
      <c r="C4320" s="992"/>
      <c r="D4320" s="1004">
        <f>sumif('الواردات'!H:H,A4320,'الواردات'!L:L)</f>
        <v>0</v>
      </c>
      <c r="E4320" s="999"/>
      <c r="F4320" s="999"/>
      <c r="H4320" s="985"/>
      <c r="I4320" s="985"/>
      <c r="J4320" s="985"/>
      <c r="K4320" s="985"/>
      <c r="L4320" s="985"/>
      <c r="M4320" s="985"/>
      <c r="N4320" s="985"/>
      <c r="P4320" s="985"/>
      <c r="Q4320" s="985"/>
      <c r="R4320" s="985"/>
      <c r="S4320" s="985"/>
      <c r="T4320" s="985"/>
      <c r="U4320" s="985"/>
      <c r="V4320" s="985"/>
      <c r="W4320" s="985"/>
    </row>
    <row r="4321" ht="22.5" hidden="1" customHeight="1">
      <c r="B4321" s="992"/>
      <c r="C4321" s="992"/>
      <c r="D4321" s="1004">
        <f>sumif('الواردات'!H:H,A4321,'الواردات'!L:L)</f>
        <v>0</v>
      </c>
      <c r="E4321" s="999"/>
      <c r="F4321" s="999"/>
      <c r="H4321" s="985"/>
      <c r="I4321" s="985"/>
      <c r="J4321" s="985"/>
      <c r="K4321" s="985"/>
      <c r="L4321" s="985"/>
      <c r="M4321" s="985"/>
      <c r="N4321" s="985"/>
      <c r="P4321" s="985"/>
      <c r="Q4321" s="985"/>
      <c r="R4321" s="985"/>
      <c r="S4321" s="985"/>
      <c r="T4321" s="985"/>
      <c r="U4321" s="985"/>
      <c r="V4321" s="985"/>
      <c r="W4321" s="985"/>
    </row>
    <row r="4322" ht="22.5" hidden="1" customHeight="1">
      <c r="B4322" s="992"/>
      <c r="C4322" s="992"/>
      <c r="D4322" s="1004">
        <f>sumif('الواردات'!H:H,A4322,'الواردات'!L:L)</f>
        <v>0</v>
      </c>
      <c r="E4322" s="999"/>
      <c r="F4322" s="999"/>
      <c r="H4322" s="985"/>
      <c r="I4322" s="985"/>
      <c r="J4322" s="985"/>
      <c r="K4322" s="985"/>
      <c r="L4322" s="985"/>
      <c r="M4322" s="985"/>
      <c r="N4322" s="985"/>
      <c r="P4322" s="985"/>
      <c r="Q4322" s="985"/>
      <c r="R4322" s="985"/>
      <c r="S4322" s="985"/>
      <c r="T4322" s="985"/>
      <c r="U4322" s="985"/>
      <c r="V4322" s="985"/>
      <c r="W4322" s="985"/>
    </row>
    <row r="4323" ht="22.5" hidden="1" customHeight="1">
      <c r="B4323" s="992"/>
      <c r="C4323" s="992"/>
      <c r="D4323" s="1004">
        <f>sumif('الواردات'!H:H,A4323,'الواردات'!L:L)</f>
        <v>0</v>
      </c>
      <c r="E4323" s="999"/>
      <c r="F4323" s="999"/>
      <c r="H4323" s="985"/>
      <c r="I4323" s="985"/>
      <c r="J4323" s="985"/>
      <c r="K4323" s="985"/>
      <c r="L4323" s="985"/>
      <c r="M4323" s="985"/>
      <c r="N4323" s="985"/>
      <c r="P4323" s="985"/>
      <c r="Q4323" s="985"/>
      <c r="R4323" s="985"/>
      <c r="S4323" s="985"/>
      <c r="T4323" s="985"/>
      <c r="U4323" s="985"/>
      <c r="V4323" s="985"/>
      <c r="W4323" s="985"/>
    </row>
    <row r="4324" ht="22.5" hidden="1" customHeight="1">
      <c r="B4324" s="992"/>
      <c r="C4324" s="992"/>
      <c r="D4324" s="1004">
        <f>sumif('الواردات'!H:H,A4324,'الواردات'!L:L)</f>
        <v>0</v>
      </c>
      <c r="E4324" s="999"/>
      <c r="F4324" s="999"/>
      <c r="H4324" s="985"/>
      <c r="I4324" s="985"/>
      <c r="J4324" s="985"/>
      <c r="K4324" s="985"/>
      <c r="L4324" s="985"/>
      <c r="M4324" s="985"/>
      <c r="N4324" s="985"/>
      <c r="P4324" s="985"/>
      <c r="Q4324" s="985"/>
      <c r="R4324" s="985"/>
      <c r="S4324" s="985"/>
      <c r="T4324" s="985"/>
      <c r="U4324" s="985"/>
      <c r="V4324" s="985"/>
      <c r="W4324" s="985"/>
    </row>
    <row r="4325" ht="22.5" hidden="1" customHeight="1">
      <c r="B4325" s="992"/>
      <c r="C4325" s="992"/>
      <c r="D4325" s="1004">
        <f>sumif('الواردات'!H:H,A4325,'الواردات'!L:L)</f>
        <v>0</v>
      </c>
      <c r="E4325" s="999"/>
      <c r="F4325" s="999"/>
      <c r="H4325" s="985"/>
      <c r="I4325" s="985"/>
      <c r="J4325" s="985"/>
      <c r="K4325" s="985"/>
      <c r="L4325" s="985"/>
      <c r="M4325" s="985"/>
      <c r="N4325" s="985"/>
      <c r="P4325" s="985"/>
      <c r="Q4325" s="985"/>
      <c r="R4325" s="985"/>
      <c r="S4325" s="985"/>
      <c r="T4325" s="985"/>
      <c r="U4325" s="985"/>
      <c r="V4325" s="985"/>
      <c r="W4325" s="985"/>
    </row>
    <row r="4326" ht="22.5" hidden="1" customHeight="1">
      <c r="B4326" s="992"/>
      <c r="C4326" s="992"/>
      <c r="D4326" s="1004">
        <f>sumif('الواردات'!H:H,A4326,'الواردات'!L:L)</f>
        <v>0</v>
      </c>
      <c r="E4326" s="999"/>
      <c r="F4326" s="999"/>
      <c r="H4326" s="985"/>
      <c r="I4326" s="985"/>
      <c r="J4326" s="985"/>
      <c r="K4326" s="985"/>
      <c r="L4326" s="985"/>
      <c r="M4326" s="985"/>
      <c r="N4326" s="985"/>
      <c r="P4326" s="985"/>
      <c r="Q4326" s="985"/>
      <c r="R4326" s="985"/>
      <c r="S4326" s="985"/>
      <c r="T4326" s="985"/>
      <c r="U4326" s="985"/>
      <c r="V4326" s="985"/>
      <c r="W4326" s="985"/>
    </row>
    <row r="4327" ht="22.5" hidden="1" customHeight="1">
      <c r="B4327" s="992"/>
      <c r="C4327" s="992"/>
      <c r="D4327" s="1004">
        <f>sumif('الواردات'!H:H,A4327,'الواردات'!L:L)</f>
        <v>0</v>
      </c>
      <c r="E4327" s="999"/>
      <c r="F4327" s="999"/>
      <c r="H4327" s="985"/>
      <c r="I4327" s="985"/>
      <c r="J4327" s="985"/>
      <c r="K4327" s="985"/>
      <c r="L4327" s="985"/>
      <c r="M4327" s="985"/>
      <c r="N4327" s="985"/>
      <c r="P4327" s="985"/>
      <c r="Q4327" s="985"/>
      <c r="R4327" s="985"/>
      <c r="S4327" s="985"/>
      <c r="T4327" s="985"/>
      <c r="U4327" s="985"/>
      <c r="V4327" s="985"/>
      <c r="W4327" s="985"/>
    </row>
    <row r="4328" ht="22.5" hidden="1" customHeight="1">
      <c r="B4328" s="992"/>
      <c r="C4328" s="992"/>
      <c r="D4328" s="1004">
        <f>sumif('الواردات'!H:H,A4328,'الواردات'!L:L)</f>
        <v>0</v>
      </c>
      <c r="E4328" s="999"/>
      <c r="F4328" s="999"/>
      <c r="H4328" s="985"/>
      <c r="I4328" s="985"/>
      <c r="J4328" s="985"/>
      <c r="K4328" s="985"/>
      <c r="L4328" s="985"/>
      <c r="M4328" s="985"/>
      <c r="N4328" s="985"/>
      <c r="P4328" s="985"/>
      <c r="Q4328" s="985"/>
      <c r="R4328" s="985"/>
      <c r="S4328" s="985"/>
      <c r="T4328" s="985"/>
      <c r="U4328" s="985"/>
      <c r="V4328" s="985"/>
      <c r="W4328" s="985"/>
    </row>
    <row r="4329" ht="22.5" hidden="1" customHeight="1">
      <c r="B4329" s="992"/>
      <c r="C4329" s="992"/>
      <c r="D4329" s="1004">
        <f>sumif('الواردات'!H:H,A4329,'الواردات'!L:L)</f>
        <v>0</v>
      </c>
      <c r="E4329" s="999"/>
      <c r="F4329" s="999"/>
      <c r="H4329" s="985"/>
      <c r="I4329" s="985"/>
      <c r="J4329" s="985"/>
      <c r="K4329" s="985"/>
      <c r="L4329" s="985"/>
      <c r="M4329" s="985"/>
      <c r="N4329" s="985"/>
      <c r="P4329" s="985"/>
      <c r="Q4329" s="985"/>
      <c r="R4329" s="985"/>
      <c r="S4329" s="985"/>
      <c r="T4329" s="985"/>
      <c r="U4329" s="985"/>
      <c r="V4329" s="985"/>
      <c r="W4329" s="985"/>
    </row>
    <row r="4330" ht="22.5" hidden="1" customHeight="1">
      <c r="B4330" s="992"/>
      <c r="C4330" s="992"/>
      <c r="D4330" s="1004">
        <f>sumif('الواردات'!H:H,A4330,'الواردات'!L:L)</f>
        <v>0</v>
      </c>
      <c r="E4330" s="999"/>
      <c r="F4330" s="999"/>
      <c r="H4330" s="985"/>
      <c r="I4330" s="985"/>
      <c r="J4330" s="985"/>
      <c r="K4330" s="985"/>
      <c r="L4330" s="985"/>
      <c r="M4330" s="985"/>
      <c r="N4330" s="985"/>
      <c r="P4330" s="985"/>
      <c r="Q4330" s="985"/>
      <c r="R4330" s="985"/>
      <c r="S4330" s="985"/>
      <c r="T4330" s="985"/>
      <c r="U4330" s="985"/>
      <c r="V4330" s="985"/>
      <c r="W4330" s="985"/>
    </row>
    <row r="4331" ht="22.5" hidden="1" customHeight="1">
      <c r="B4331" s="992"/>
      <c r="C4331" s="992"/>
      <c r="D4331" s="1004">
        <f>sumif('الواردات'!H:H,A4331,'الواردات'!L:L)</f>
        <v>0</v>
      </c>
      <c r="E4331" s="999"/>
      <c r="F4331" s="999"/>
      <c r="H4331" s="985"/>
      <c r="I4331" s="985"/>
      <c r="J4331" s="985"/>
      <c r="K4331" s="985"/>
      <c r="L4331" s="985"/>
      <c r="M4331" s="985"/>
      <c r="N4331" s="985"/>
      <c r="P4331" s="985"/>
      <c r="Q4331" s="985"/>
      <c r="R4331" s="985"/>
      <c r="S4331" s="985"/>
      <c r="T4331" s="985"/>
      <c r="U4331" s="985"/>
      <c r="V4331" s="985"/>
      <c r="W4331" s="985"/>
    </row>
    <row r="4332" ht="22.5" hidden="1" customHeight="1">
      <c r="B4332" s="992"/>
      <c r="C4332" s="992"/>
      <c r="D4332" s="1004">
        <f>sumif('الواردات'!H:H,A4332,'الواردات'!L:L)</f>
        <v>0</v>
      </c>
      <c r="E4332" s="999"/>
      <c r="F4332" s="999"/>
      <c r="H4332" s="985"/>
      <c r="I4332" s="985"/>
      <c r="J4332" s="985"/>
      <c r="K4332" s="985"/>
      <c r="L4332" s="985"/>
      <c r="M4332" s="985"/>
      <c r="N4332" s="985"/>
      <c r="P4332" s="985"/>
      <c r="Q4332" s="985"/>
      <c r="R4332" s="985"/>
      <c r="S4332" s="985"/>
      <c r="T4332" s="985"/>
      <c r="U4332" s="985"/>
      <c r="V4332" s="985"/>
      <c r="W4332" s="985"/>
    </row>
    <row r="4333" ht="22.5" hidden="1" customHeight="1">
      <c r="B4333" s="992"/>
      <c r="C4333" s="992"/>
      <c r="D4333" s="1004">
        <f>sumif('الواردات'!H:H,A4333,'الواردات'!L:L)</f>
        <v>0</v>
      </c>
      <c r="E4333" s="999"/>
      <c r="F4333" s="999"/>
      <c r="H4333" s="985"/>
      <c r="I4333" s="985"/>
      <c r="J4333" s="985"/>
      <c r="K4333" s="985"/>
      <c r="L4333" s="985"/>
      <c r="M4333" s="985"/>
      <c r="N4333" s="985"/>
      <c r="P4333" s="985"/>
      <c r="Q4333" s="985"/>
      <c r="R4333" s="985"/>
      <c r="S4333" s="985"/>
      <c r="T4333" s="985"/>
      <c r="U4333" s="985"/>
      <c r="V4333" s="985"/>
      <c r="W4333" s="985"/>
    </row>
    <row r="4334" ht="22.5" hidden="1" customHeight="1">
      <c r="B4334" s="992"/>
      <c r="C4334" s="992"/>
      <c r="D4334" s="1004">
        <f>sumif('الواردات'!H:H,A4334,'الواردات'!L:L)</f>
        <v>0</v>
      </c>
      <c r="E4334" s="999"/>
      <c r="F4334" s="999"/>
      <c r="H4334" s="985"/>
      <c r="I4334" s="985"/>
      <c r="J4334" s="985"/>
      <c r="K4334" s="985"/>
      <c r="L4334" s="985"/>
      <c r="M4334" s="985"/>
      <c r="N4334" s="985"/>
      <c r="P4334" s="985"/>
      <c r="Q4334" s="985"/>
      <c r="R4334" s="985"/>
      <c r="S4334" s="985"/>
      <c r="T4334" s="985"/>
      <c r="U4334" s="985"/>
      <c r="V4334" s="985"/>
      <c r="W4334" s="985"/>
    </row>
    <row r="4335" ht="22.5" hidden="1" customHeight="1">
      <c r="B4335" s="992"/>
      <c r="C4335" s="992"/>
      <c r="D4335" s="1004">
        <f>sumif('الواردات'!H:H,A4335,'الواردات'!L:L)</f>
        <v>0</v>
      </c>
      <c r="E4335" s="999"/>
      <c r="F4335" s="999"/>
      <c r="H4335" s="985"/>
      <c r="I4335" s="985"/>
      <c r="J4335" s="985"/>
      <c r="K4335" s="985"/>
      <c r="L4335" s="985"/>
      <c r="M4335" s="985"/>
      <c r="N4335" s="985"/>
      <c r="P4335" s="985"/>
      <c r="Q4335" s="985"/>
      <c r="R4335" s="985"/>
      <c r="S4335" s="985"/>
      <c r="T4335" s="985"/>
      <c r="U4335" s="985"/>
      <c r="V4335" s="985"/>
      <c r="W4335" s="985"/>
    </row>
    <row r="4336" ht="22.5" hidden="1" customHeight="1">
      <c r="B4336" s="992"/>
      <c r="C4336" s="992"/>
      <c r="D4336" s="1004">
        <f>sumif('الواردات'!H:H,A4336,'الواردات'!L:L)</f>
        <v>0</v>
      </c>
      <c r="E4336" s="999"/>
      <c r="F4336" s="999"/>
      <c r="H4336" s="985"/>
      <c r="I4336" s="985"/>
      <c r="J4336" s="985"/>
      <c r="K4336" s="985"/>
      <c r="L4336" s="985"/>
      <c r="M4336" s="985"/>
      <c r="N4336" s="985"/>
      <c r="P4336" s="985"/>
      <c r="Q4336" s="985"/>
      <c r="R4336" s="985"/>
      <c r="S4336" s="985"/>
      <c r="T4336" s="985"/>
      <c r="U4336" s="985"/>
      <c r="V4336" s="985"/>
      <c r="W4336" s="985"/>
    </row>
    <row r="4337" ht="22.5" hidden="1" customHeight="1">
      <c r="B4337" s="992"/>
      <c r="C4337" s="992"/>
      <c r="D4337" s="1004">
        <f>sumif('الواردات'!H:H,A4337,'الواردات'!L:L)</f>
        <v>0</v>
      </c>
      <c r="E4337" s="999"/>
      <c r="F4337" s="999"/>
      <c r="H4337" s="985"/>
      <c r="I4337" s="985"/>
      <c r="J4337" s="985"/>
      <c r="K4337" s="985"/>
      <c r="L4337" s="985"/>
      <c r="M4337" s="985"/>
      <c r="N4337" s="985"/>
      <c r="P4337" s="985"/>
      <c r="Q4337" s="985"/>
      <c r="R4337" s="985"/>
      <c r="S4337" s="985"/>
      <c r="T4337" s="985"/>
      <c r="U4337" s="985"/>
      <c r="V4337" s="985"/>
      <c r="W4337" s="985"/>
    </row>
    <row r="4338" ht="22.5" hidden="1" customHeight="1">
      <c r="B4338" s="992"/>
      <c r="C4338" s="992"/>
      <c r="D4338" s="1004">
        <f>sumif('الواردات'!H:H,A4338,'الواردات'!L:L)</f>
        <v>0</v>
      </c>
      <c r="E4338" s="999"/>
      <c r="F4338" s="999"/>
      <c r="H4338" s="985"/>
      <c r="I4338" s="985"/>
      <c r="J4338" s="985"/>
      <c r="K4338" s="985"/>
      <c r="L4338" s="985"/>
      <c r="M4338" s="985"/>
      <c r="N4338" s="985"/>
      <c r="P4338" s="985"/>
      <c r="Q4338" s="985"/>
      <c r="R4338" s="985"/>
      <c r="S4338" s="985"/>
      <c r="T4338" s="985"/>
      <c r="U4338" s="985"/>
      <c r="V4338" s="985"/>
      <c r="W4338" s="985"/>
    </row>
    <row r="4339" ht="22.5" hidden="1" customHeight="1">
      <c r="B4339" s="992"/>
      <c r="C4339" s="992"/>
      <c r="D4339" s="1004">
        <f>sumif('الواردات'!H:H,A4339,'الواردات'!L:L)</f>
        <v>0</v>
      </c>
      <c r="E4339" s="999"/>
      <c r="F4339" s="999"/>
      <c r="H4339" s="985"/>
      <c r="I4339" s="985"/>
      <c r="J4339" s="985"/>
      <c r="K4339" s="985"/>
      <c r="L4339" s="985"/>
      <c r="M4339" s="985"/>
      <c r="N4339" s="985"/>
      <c r="P4339" s="985"/>
      <c r="Q4339" s="985"/>
      <c r="R4339" s="985"/>
      <c r="S4339" s="985"/>
      <c r="T4339" s="985"/>
      <c r="U4339" s="985"/>
      <c r="V4339" s="985"/>
      <c r="W4339" s="985"/>
    </row>
    <row r="4340" ht="22.5" hidden="1" customHeight="1">
      <c r="B4340" s="992"/>
      <c r="C4340" s="992"/>
      <c r="D4340" s="1004">
        <f>sumif('الواردات'!H:H,A4340,'الواردات'!L:L)</f>
        <v>0</v>
      </c>
      <c r="E4340" s="999"/>
      <c r="F4340" s="999"/>
      <c r="H4340" s="985"/>
      <c r="I4340" s="985"/>
      <c r="J4340" s="985"/>
      <c r="K4340" s="985"/>
      <c r="L4340" s="985"/>
      <c r="M4340" s="985"/>
      <c r="N4340" s="985"/>
      <c r="P4340" s="985"/>
      <c r="Q4340" s="985"/>
      <c r="R4340" s="985"/>
      <c r="S4340" s="985"/>
      <c r="T4340" s="985"/>
      <c r="U4340" s="985"/>
      <c r="V4340" s="985"/>
      <c r="W4340" s="985"/>
    </row>
    <row r="4341" ht="22.5" hidden="1" customHeight="1">
      <c r="B4341" s="992"/>
      <c r="C4341" s="992"/>
      <c r="D4341" s="1004">
        <f>sumif('الواردات'!H:H,A4341,'الواردات'!L:L)</f>
        <v>0</v>
      </c>
      <c r="E4341" s="999"/>
      <c r="F4341" s="999"/>
      <c r="H4341" s="985"/>
      <c r="I4341" s="985"/>
      <c r="J4341" s="985"/>
      <c r="K4341" s="985"/>
      <c r="L4341" s="985"/>
      <c r="M4341" s="985"/>
      <c r="N4341" s="985"/>
      <c r="P4341" s="985"/>
      <c r="Q4341" s="985"/>
      <c r="R4341" s="985"/>
      <c r="S4341" s="985"/>
      <c r="T4341" s="985"/>
      <c r="U4341" s="985"/>
      <c r="V4341" s="985"/>
      <c r="W4341" s="985"/>
    </row>
    <row r="4342" ht="22.5" hidden="1" customHeight="1">
      <c r="B4342" s="992"/>
      <c r="C4342" s="992"/>
      <c r="D4342" s="1004">
        <f>sumif('الواردات'!H:H,A4342,'الواردات'!L:L)</f>
        <v>0</v>
      </c>
      <c r="E4342" s="999"/>
      <c r="F4342" s="999"/>
      <c r="H4342" s="985"/>
      <c r="I4342" s="985"/>
      <c r="J4342" s="985"/>
      <c r="K4342" s="985"/>
      <c r="L4342" s="985"/>
      <c r="M4342" s="985"/>
      <c r="N4342" s="985"/>
      <c r="P4342" s="985"/>
      <c r="Q4342" s="985"/>
      <c r="R4342" s="985"/>
      <c r="S4342" s="985"/>
      <c r="T4342" s="985"/>
      <c r="U4342" s="985"/>
      <c r="V4342" s="985"/>
      <c r="W4342" s="985"/>
    </row>
    <row r="4343" ht="22.5" hidden="1" customHeight="1">
      <c r="B4343" s="992"/>
      <c r="C4343" s="992"/>
      <c r="D4343" s="1004">
        <f>sumif('الواردات'!H:H,A4343,'الواردات'!L:L)</f>
        <v>0</v>
      </c>
      <c r="E4343" s="999"/>
      <c r="F4343" s="999"/>
      <c r="H4343" s="985"/>
      <c r="I4343" s="985"/>
      <c r="J4343" s="985"/>
      <c r="K4343" s="985"/>
      <c r="L4343" s="985"/>
      <c r="M4343" s="985"/>
      <c r="N4343" s="985"/>
      <c r="P4343" s="985"/>
      <c r="Q4343" s="985"/>
      <c r="R4343" s="985"/>
      <c r="S4343" s="985"/>
      <c r="T4343" s="985"/>
      <c r="U4343" s="985"/>
      <c r="V4343" s="985"/>
      <c r="W4343" s="985"/>
    </row>
    <row r="4344" ht="22.5" hidden="1" customHeight="1">
      <c r="B4344" s="992"/>
      <c r="C4344" s="992"/>
      <c r="D4344" s="1004">
        <f>sumif('الواردات'!H:H,A4344,'الواردات'!L:L)</f>
        <v>0</v>
      </c>
      <c r="E4344" s="999"/>
      <c r="F4344" s="999"/>
      <c r="H4344" s="985"/>
      <c r="I4344" s="985"/>
      <c r="J4344" s="985"/>
      <c r="K4344" s="985"/>
      <c r="L4344" s="985"/>
      <c r="M4344" s="985"/>
      <c r="N4344" s="985"/>
      <c r="P4344" s="985"/>
      <c r="Q4344" s="985"/>
      <c r="R4344" s="985"/>
      <c r="S4344" s="985"/>
      <c r="T4344" s="985"/>
      <c r="U4344" s="985"/>
      <c r="V4344" s="985"/>
      <c r="W4344" s="985"/>
    </row>
    <row r="4345" ht="22.5" hidden="1" customHeight="1">
      <c r="B4345" s="992"/>
      <c r="C4345" s="992"/>
      <c r="D4345" s="1004">
        <f>sumif('الواردات'!H:H,A4345,'الواردات'!L:L)</f>
        <v>0</v>
      </c>
      <c r="E4345" s="999"/>
      <c r="F4345" s="999"/>
      <c r="H4345" s="985"/>
      <c r="I4345" s="985"/>
      <c r="J4345" s="985"/>
      <c r="K4345" s="985"/>
      <c r="L4345" s="985"/>
      <c r="M4345" s="985"/>
      <c r="N4345" s="985"/>
      <c r="P4345" s="985"/>
      <c r="Q4345" s="985"/>
      <c r="R4345" s="985"/>
      <c r="S4345" s="985"/>
      <c r="T4345" s="985"/>
      <c r="U4345" s="985"/>
      <c r="V4345" s="985"/>
      <c r="W4345" s="985"/>
    </row>
    <row r="4346" ht="22.5" hidden="1" customHeight="1">
      <c r="B4346" s="992"/>
      <c r="C4346" s="992"/>
      <c r="D4346" s="1004">
        <f>sumif('الواردات'!H:H,A4346,'الواردات'!L:L)</f>
        <v>0</v>
      </c>
      <c r="E4346" s="999"/>
      <c r="F4346" s="999"/>
      <c r="H4346" s="985"/>
      <c r="I4346" s="985"/>
      <c r="J4346" s="985"/>
      <c r="K4346" s="985"/>
      <c r="L4346" s="985"/>
      <c r="M4346" s="985"/>
      <c r="N4346" s="985"/>
      <c r="P4346" s="985"/>
      <c r="Q4346" s="985"/>
      <c r="R4346" s="985"/>
      <c r="S4346" s="985"/>
      <c r="T4346" s="985"/>
      <c r="U4346" s="985"/>
      <c r="V4346" s="985"/>
      <c r="W4346" s="985"/>
    </row>
    <row r="4347" ht="22.5" hidden="1" customHeight="1">
      <c r="B4347" s="992"/>
      <c r="C4347" s="992"/>
      <c r="D4347" s="1004">
        <f>sumif('الواردات'!H:H,A4347,'الواردات'!L:L)</f>
        <v>0</v>
      </c>
      <c r="E4347" s="999"/>
      <c r="F4347" s="999"/>
      <c r="H4347" s="985"/>
      <c r="I4347" s="985"/>
      <c r="J4347" s="985"/>
      <c r="K4347" s="985"/>
      <c r="L4347" s="985"/>
      <c r="M4347" s="985"/>
      <c r="N4347" s="985"/>
      <c r="P4347" s="985"/>
      <c r="Q4347" s="985"/>
      <c r="R4347" s="985"/>
      <c r="S4347" s="985"/>
      <c r="T4347" s="985"/>
      <c r="U4347" s="985"/>
      <c r="V4347" s="985"/>
      <c r="W4347" s="985"/>
    </row>
    <row r="4348" ht="22.5" hidden="1" customHeight="1">
      <c r="B4348" s="992"/>
      <c r="C4348" s="992"/>
      <c r="D4348" s="1004">
        <f>sumif('الواردات'!H:H,A4348,'الواردات'!L:L)</f>
        <v>0</v>
      </c>
      <c r="E4348" s="999"/>
      <c r="F4348" s="999"/>
      <c r="H4348" s="985"/>
      <c r="I4348" s="985"/>
      <c r="J4348" s="985"/>
      <c r="K4348" s="985"/>
      <c r="L4348" s="985"/>
      <c r="M4348" s="985"/>
      <c r="N4348" s="985"/>
      <c r="P4348" s="985"/>
      <c r="Q4348" s="985"/>
      <c r="R4348" s="985"/>
      <c r="S4348" s="985"/>
      <c r="T4348" s="985"/>
      <c r="U4348" s="985"/>
      <c r="V4348" s="985"/>
      <c r="W4348" s="985"/>
    </row>
    <row r="4349" ht="22.5" hidden="1" customHeight="1">
      <c r="B4349" s="992"/>
      <c r="C4349" s="992"/>
      <c r="D4349" s="1004">
        <f>sumif('الواردات'!H:H,A4349,'الواردات'!L:L)</f>
        <v>0</v>
      </c>
      <c r="E4349" s="999"/>
      <c r="F4349" s="999"/>
      <c r="H4349" s="985"/>
      <c r="I4349" s="985"/>
      <c r="J4349" s="985"/>
      <c r="K4349" s="985"/>
      <c r="L4349" s="985"/>
      <c r="M4349" s="985"/>
      <c r="N4349" s="985"/>
      <c r="P4349" s="985"/>
      <c r="Q4349" s="985"/>
      <c r="R4349" s="985"/>
      <c r="S4349" s="985"/>
      <c r="T4349" s="985"/>
      <c r="U4349" s="985"/>
      <c r="V4349" s="985"/>
      <c r="W4349" s="985"/>
    </row>
    <row r="4350" ht="22.5" hidden="1" customHeight="1">
      <c r="B4350" s="992"/>
      <c r="C4350" s="992"/>
      <c r="D4350" s="1004">
        <f>sumif('الواردات'!H:H,A4350,'الواردات'!L:L)</f>
        <v>0</v>
      </c>
      <c r="E4350" s="999"/>
      <c r="F4350" s="999"/>
      <c r="H4350" s="985"/>
      <c r="I4350" s="985"/>
      <c r="J4350" s="985"/>
      <c r="K4350" s="985"/>
      <c r="L4350" s="985"/>
      <c r="M4350" s="985"/>
      <c r="N4350" s="985"/>
      <c r="P4350" s="985"/>
      <c r="Q4350" s="985"/>
      <c r="R4350" s="985"/>
      <c r="S4350" s="985"/>
      <c r="T4350" s="985"/>
      <c r="U4350" s="985"/>
      <c r="V4350" s="985"/>
      <c r="W4350" s="985"/>
    </row>
    <row r="4351" ht="22.5" hidden="1" customHeight="1">
      <c r="B4351" s="992"/>
      <c r="C4351" s="992"/>
      <c r="D4351" s="1004">
        <f>sumif('الواردات'!H:H,A4351,'الواردات'!L:L)</f>
        <v>0</v>
      </c>
      <c r="E4351" s="999"/>
      <c r="F4351" s="999"/>
      <c r="H4351" s="985"/>
      <c r="I4351" s="985"/>
      <c r="J4351" s="985"/>
      <c r="K4351" s="985"/>
      <c r="L4351" s="985"/>
      <c r="M4351" s="985"/>
      <c r="N4351" s="985"/>
      <c r="P4351" s="985"/>
      <c r="Q4351" s="985"/>
      <c r="R4351" s="985"/>
      <c r="S4351" s="985"/>
      <c r="T4351" s="985"/>
      <c r="U4351" s="985"/>
      <c r="V4351" s="985"/>
      <c r="W4351" s="985"/>
    </row>
    <row r="4352" ht="22.5" hidden="1" customHeight="1">
      <c r="B4352" s="992"/>
      <c r="C4352" s="992"/>
      <c r="D4352" s="1004">
        <f>sumif('الواردات'!H:H,A4352,'الواردات'!L:L)</f>
        <v>0</v>
      </c>
      <c r="E4352" s="999"/>
      <c r="F4352" s="999"/>
      <c r="H4352" s="985"/>
      <c r="I4352" s="985"/>
      <c r="J4352" s="985"/>
      <c r="K4352" s="985"/>
      <c r="L4352" s="985"/>
      <c r="M4352" s="985"/>
      <c r="N4352" s="985"/>
      <c r="P4352" s="985"/>
      <c r="Q4352" s="985"/>
      <c r="R4352" s="985"/>
      <c r="S4352" s="985"/>
      <c r="T4352" s="985"/>
      <c r="U4352" s="985"/>
      <c r="V4352" s="985"/>
      <c r="W4352" s="985"/>
    </row>
    <row r="4353" ht="22.5" hidden="1" customHeight="1">
      <c r="B4353" s="992"/>
      <c r="C4353" s="992"/>
      <c r="D4353" s="1004">
        <f>sumif('الواردات'!H:H,A4353,'الواردات'!L:L)</f>
        <v>0</v>
      </c>
      <c r="E4353" s="999"/>
      <c r="F4353" s="999"/>
      <c r="H4353" s="985"/>
      <c r="I4353" s="985"/>
      <c r="J4353" s="985"/>
      <c r="K4353" s="985"/>
      <c r="L4353" s="985"/>
      <c r="M4353" s="985"/>
      <c r="N4353" s="985"/>
      <c r="P4353" s="985"/>
      <c r="Q4353" s="985"/>
      <c r="R4353" s="985"/>
      <c r="S4353" s="985"/>
      <c r="T4353" s="985"/>
      <c r="U4353" s="985"/>
      <c r="V4353" s="985"/>
      <c r="W4353" s="985"/>
    </row>
    <row r="4354" ht="22.5" hidden="1" customHeight="1">
      <c r="B4354" s="992"/>
      <c r="C4354" s="992"/>
      <c r="D4354" s="1004">
        <f>sumif('الواردات'!H:H,A4354,'الواردات'!L:L)</f>
        <v>0</v>
      </c>
      <c r="E4354" s="999"/>
      <c r="F4354" s="999"/>
      <c r="H4354" s="985"/>
      <c r="I4354" s="985"/>
      <c r="J4354" s="985"/>
      <c r="K4354" s="985"/>
      <c r="L4354" s="985"/>
      <c r="M4354" s="985"/>
      <c r="N4354" s="985"/>
      <c r="P4354" s="985"/>
      <c r="Q4354" s="985"/>
      <c r="R4354" s="985"/>
      <c r="S4354" s="985"/>
      <c r="T4354" s="985"/>
      <c r="U4354" s="985"/>
      <c r="V4354" s="985"/>
      <c r="W4354" s="985"/>
    </row>
    <row r="4355" ht="22.5" hidden="1" customHeight="1">
      <c r="B4355" s="992"/>
      <c r="C4355" s="992"/>
      <c r="D4355" s="1004">
        <f>sumif('الواردات'!H:H,A4355,'الواردات'!L:L)</f>
        <v>0</v>
      </c>
      <c r="E4355" s="999"/>
      <c r="F4355" s="999"/>
      <c r="H4355" s="985"/>
      <c r="I4355" s="985"/>
      <c r="J4355" s="985"/>
      <c r="K4355" s="985"/>
      <c r="L4355" s="985"/>
      <c r="M4355" s="985"/>
      <c r="N4355" s="985"/>
      <c r="P4355" s="985"/>
      <c r="Q4355" s="985"/>
      <c r="R4355" s="985"/>
      <c r="S4355" s="985"/>
      <c r="T4355" s="985"/>
      <c r="U4355" s="985"/>
      <c r="V4355" s="985"/>
      <c r="W4355" s="985"/>
    </row>
    <row r="4356" ht="22.5" hidden="1" customHeight="1">
      <c r="B4356" s="992"/>
      <c r="C4356" s="992"/>
      <c r="D4356" s="1004">
        <f>sumif('الواردات'!H:H,A4356,'الواردات'!L:L)</f>
        <v>0</v>
      </c>
      <c r="E4356" s="999"/>
      <c r="F4356" s="999"/>
      <c r="H4356" s="985"/>
      <c r="I4356" s="985"/>
      <c r="J4356" s="985"/>
      <c r="K4356" s="985"/>
      <c r="L4356" s="985"/>
      <c r="M4356" s="985"/>
      <c r="N4356" s="985"/>
      <c r="P4356" s="985"/>
      <c r="Q4356" s="985"/>
      <c r="R4356" s="985"/>
      <c r="S4356" s="985"/>
      <c r="T4356" s="985"/>
      <c r="U4356" s="985"/>
      <c r="V4356" s="985"/>
      <c r="W4356" s="985"/>
    </row>
    <row r="4357" ht="22.5" hidden="1" customHeight="1">
      <c r="B4357" s="992"/>
      <c r="C4357" s="992"/>
      <c r="D4357" s="1004">
        <f>sumif('الواردات'!H:H,A4357,'الواردات'!L:L)</f>
        <v>0</v>
      </c>
      <c r="E4357" s="999"/>
      <c r="F4357" s="999"/>
      <c r="H4357" s="985"/>
      <c r="I4357" s="985"/>
      <c r="J4357" s="985"/>
      <c r="K4357" s="985"/>
      <c r="L4357" s="985"/>
      <c r="M4357" s="985"/>
      <c r="N4357" s="985"/>
      <c r="P4357" s="985"/>
      <c r="Q4357" s="985"/>
      <c r="R4357" s="985"/>
      <c r="S4357" s="985"/>
      <c r="T4357" s="985"/>
      <c r="U4357" s="985"/>
      <c r="V4357" s="985"/>
      <c r="W4357" s="985"/>
    </row>
    <row r="4358" ht="22.5" hidden="1" customHeight="1">
      <c r="B4358" s="992"/>
      <c r="C4358" s="992"/>
      <c r="D4358" s="1004">
        <f>sumif('الواردات'!H:H,A4358,'الواردات'!L:L)</f>
        <v>0</v>
      </c>
      <c r="E4358" s="999"/>
      <c r="F4358" s="999"/>
      <c r="H4358" s="985"/>
      <c r="I4358" s="985"/>
      <c r="J4358" s="985"/>
      <c r="K4358" s="985"/>
      <c r="L4358" s="985"/>
      <c r="M4358" s="985"/>
      <c r="N4358" s="985"/>
      <c r="P4358" s="985"/>
      <c r="Q4358" s="985"/>
      <c r="R4358" s="985"/>
      <c r="S4358" s="985"/>
      <c r="T4358" s="985"/>
      <c r="U4358" s="985"/>
      <c r="V4358" s="985"/>
      <c r="W4358" s="985"/>
    </row>
    <row r="4359" ht="22.5" hidden="1" customHeight="1">
      <c r="B4359" s="992"/>
      <c r="C4359" s="992"/>
      <c r="D4359" s="1004">
        <f>sumif('الواردات'!H:H,A4359,'الواردات'!L:L)</f>
        <v>0</v>
      </c>
      <c r="E4359" s="999"/>
      <c r="F4359" s="999"/>
      <c r="H4359" s="985"/>
      <c r="I4359" s="985"/>
      <c r="J4359" s="985"/>
      <c r="K4359" s="985"/>
      <c r="L4359" s="985"/>
      <c r="M4359" s="985"/>
      <c r="N4359" s="985"/>
      <c r="P4359" s="985"/>
      <c r="Q4359" s="985"/>
      <c r="R4359" s="985"/>
      <c r="S4359" s="985"/>
      <c r="T4359" s="985"/>
      <c r="U4359" s="985"/>
      <c r="V4359" s="985"/>
      <c r="W4359" s="985"/>
    </row>
    <row r="4360" ht="22.5" hidden="1" customHeight="1">
      <c r="B4360" s="992"/>
      <c r="C4360" s="992"/>
      <c r="D4360" s="1004">
        <f>sumif('الواردات'!H:H,A4360,'الواردات'!L:L)</f>
        <v>0</v>
      </c>
      <c r="E4360" s="999"/>
      <c r="F4360" s="999"/>
      <c r="H4360" s="985"/>
      <c r="I4360" s="985"/>
      <c r="J4360" s="985"/>
      <c r="K4360" s="985"/>
      <c r="L4360" s="985"/>
      <c r="M4360" s="985"/>
      <c r="N4360" s="985"/>
      <c r="P4360" s="985"/>
      <c r="Q4360" s="985"/>
      <c r="R4360" s="985"/>
      <c r="S4360" s="985"/>
      <c r="T4360" s="985"/>
      <c r="U4360" s="985"/>
      <c r="V4360" s="985"/>
      <c r="W4360" s="985"/>
    </row>
    <row r="4361" ht="22.5" hidden="1" customHeight="1">
      <c r="B4361" s="992"/>
      <c r="C4361" s="992"/>
      <c r="D4361" s="1004">
        <f>sumif('الواردات'!H:H,A4361,'الواردات'!L:L)</f>
        <v>0</v>
      </c>
      <c r="E4361" s="999"/>
      <c r="F4361" s="999"/>
      <c r="H4361" s="985"/>
      <c r="I4361" s="985"/>
      <c r="J4361" s="985"/>
      <c r="K4361" s="985"/>
      <c r="L4361" s="985"/>
      <c r="M4361" s="985"/>
      <c r="N4361" s="985"/>
      <c r="P4361" s="985"/>
      <c r="Q4361" s="985"/>
      <c r="R4361" s="985"/>
      <c r="S4361" s="985"/>
      <c r="T4361" s="985"/>
      <c r="U4361" s="985"/>
      <c r="V4361" s="985"/>
      <c r="W4361" s="985"/>
    </row>
    <row r="4362" ht="22.5" hidden="1" customHeight="1">
      <c r="B4362" s="992"/>
      <c r="C4362" s="992"/>
      <c r="D4362" s="1004">
        <f>sumif('الواردات'!H:H,A4362,'الواردات'!L:L)</f>
        <v>0</v>
      </c>
      <c r="E4362" s="999"/>
      <c r="F4362" s="999"/>
      <c r="H4362" s="985"/>
      <c r="I4362" s="985"/>
      <c r="J4362" s="985"/>
      <c r="K4362" s="985"/>
      <c r="L4362" s="985"/>
      <c r="M4362" s="985"/>
      <c r="N4362" s="985"/>
      <c r="P4362" s="985"/>
      <c r="Q4362" s="985"/>
      <c r="R4362" s="985"/>
      <c r="S4362" s="985"/>
      <c r="T4362" s="985"/>
      <c r="U4362" s="985"/>
      <c r="V4362" s="985"/>
      <c r="W4362" s="985"/>
    </row>
    <row r="4363" ht="22.5" hidden="1" customHeight="1">
      <c r="B4363" s="992"/>
      <c r="C4363" s="992"/>
      <c r="D4363" s="1004">
        <f>sumif('الواردات'!H:H,A4363,'الواردات'!L:L)</f>
        <v>0</v>
      </c>
      <c r="E4363" s="999"/>
      <c r="F4363" s="999"/>
      <c r="H4363" s="985"/>
      <c r="I4363" s="985"/>
      <c r="J4363" s="985"/>
      <c r="K4363" s="985"/>
      <c r="L4363" s="985"/>
      <c r="M4363" s="985"/>
      <c r="N4363" s="985"/>
      <c r="P4363" s="985"/>
      <c r="Q4363" s="985"/>
      <c r="R4363" s="985"/>
      <c r="S4363" s="985"/>
      <c r="T4363" s="985"/>
      <c r="U4363" s="985"/>
      <c r="V4363" s="985"/>
      <c r="W4363" s="985"/>
    </row>
    <row r="4364" ht="22.5" hidden="1" customHeight="1">
      <c r="B4364" s="992"/>
      <c r="C4364" s="992"/>
      <c r="D4364" s="1004">
        <f>sumif('الواردات'!H:H,A4364,'الواردات'!L:L)</f>
        <v>0</v>
      </c>
      <c r="E4364" s="999"/>
      <c r="F4364" s="999"/>
      <c r="H4364" s="985"/>
      <c r="I4364" s="985"/>
      <c r="J4364" s="985"/>
      <c r="K4364" s="985"/>
      <c r="L4364" s="985"/>
      <c r="M4364" s="985"/>
      <c r="N4364" s="985"/>
      <c r="P4364" s="985"/>
      <c r="Q4364" s="985"/>
      <c r="R4364" s="985"/>
      <c r="S4364" s="985"/>
      <c r="T4364" s="985"/>
      <c r="U4364" s="985"/>
      <c r="V4364" s="985"/>
      <c r="W4364" s="985"/>
    </row>
    <row r="4365" ht="22.5" hidden="1" customHeight="1">
      <c r="B4365" s="992"/>
      <c r="C4365" s="992"/>
      <c r="D4365" s="1004">
        <f>sumif('الواردات'!H:H,A4365,'الواردات'!L:L)</f>
        <v>0</v>
      </c>
      <c r="E4365" s="999"/>
      <c r="F4365" s="999"/>
      <c r="H4365" s="985"/>
      <c r="I4365" s="985"/>
      <c r="J4365" s="985"/>
      <c r="K4365" s="985"/>
      <c r="L4365" s="985"/>
      <c r="M4365" s="985"/>
      <c r="N4365" s="985"/>
      <c r="P4365" s="985"/>
      <c r="Q4365" s="985"/>
      <c r="R4365" s="985"/>
      <c r="S4365" s="985"/>
      <c r="T4365" s="985"/>
      <c r="U4365" s="985"/>
      <c r="V4365" s="985"/>
      <c r="W4365" s="985"/>
    </row>
    <row r="4366" ht="22.5" hidden="1" customHeight="1">
      <c r="B4366" s="992"/>
      <c r="C4366" s="992"/>
      <c r="D4366" s="1004">
        <f>sumif('الواردات'!H:H,A4366,'الواردات'!L:L)</f>
        <v>0</v>
      </c>
      <c r="E4366" s="999"/>
      <c r="F4366" s="999"/>
      <c r="H4366" s="985"/>
      <c r="I4366" s="985"/>
      <c r="J4366" s="985"/>
      <c r="K4366" s="985"/>
      <c r="L4366" s="985"/>
      <c r="M4366" s="985"/>
      <c r="N4366" s="985"/>
      <c r="P4366" s="985"/>
      <c r="Q4366" s="985"/>
      <c r="R4366" s="985"/>
      <c r="S4366" s="985"/>
      <c r="T4366" s="985"/>
      <c r="U4366" s="985"/>
      <c r="V4366" s="985"/>
      <c r="W4366" s="985"/>
    </row>
    <row r="4367" ht="22.5" hidden="1" customHeight="1">
      <c r="B4367" s="992"/>
      <c r="C4367" s="992"/>
      <c r="D4367" s="1004">
        <f>sumif('الواردات'!H:H,A4367,'الواردات'!L:L)</f>
        <v>0</v>
      </c>
      <c r="E4367" s="999"/>
      <c r="F4367" s="999"/>
      <c r="H4367" s="985"/>
      <c r="I4367" s="985"/>
      <c r="J4367" s="985"/>
      <c r="K4367" s="985"/>
      <c r="L4367" s="985"/>
      <c r="M4367" s="985"/>
      <c r="N4367" s="985"/>
      <c r="P4367" s="985"/>
      <c r="Q4367" s="985"/>
      <c r="R4367" s="985"/>
      <c r="S4367" s="985"/>
      <c r="T4367" s="985"/>
      <c r="U4367" s="985"/>
      <c r="V4367" s="985"/>
      <c r="W4367" s="985"/>
    </row>
    <row r="4368" ht="22.5" hidden="1" customHeight="1">
      <c r="B4368" s="992"/>
      <c r="C4368" s="992"/>
      <c r="D4368" s="1004">
        <f>sumif('الواردات'!H:H,A4368,'الواردات'!L:L)</f>
        <v>0</v>
      </c>
      <c r="E4368" s="999"/>
      <c r="F4368" s="999"/>
      <c r="H4368" s="985"/>
      <c r="I4368" s="985"/>
      <c r="J4368" s="985"/>
      <c r="K4368" s="985"/>
      <c r="L4368" s="985"/>
      <c r="M4368" s="985"/>
      <c r="N4368" s="985"/>
      <c r="P4368" s="985"/>
      <c r="Q4368" s="985"/>
      <c r="R4368" s="985"/>
      <c r="S4368" s="985"/>
      <c r="T4368" s="985"/>
      <c r="U4368" s="985"/>
      <c r="V4368" s="985"/>
      <c r="W4368" s="985"/>
    </row>
    <row r="4369" ht="22.5" hidden="1" customHeight="1">
      <c r="B4369" s="992"/>
      <c r="C4369" s="992"/>
      <c r="D4369" s="1004">
        <f>sumif('الواردات'!H:H,A4369,'الواردات'!L:L)</f>
        <v>0</v>
      </c>
      <c r="E4369" s="999"/>
      <c r="F4369" s="999"/>
      <c r="H4369" s="985"/>
      <c r="I4369" s="985"/>
      <c r="J4369" s="985"/>
      <c r="K4369" s="985"/>
      <c r="L4369" s="985"/>
      <c r="M4369" s="985"/>
      <c r="N4369" s="985"/>
      <c r="P4369" s="985"/>
      <c r="Q4369" s="985"/>
      <c r="R4369" s="985"/>
      <c r="S4369" s="985"/>
      <c r="T4369" s="985"/>
      <c r="U4369" s="985"/>
      <c r="V4369" s="985"/>
      <c r="W4369" s="985"/>
    </row>
    <row r="4370" ht="22.5" hidden="1" customHeight="1">
      <c r="B4370" s="992"/>
      <c r="C4370" s="992"/>
      <c r="D4370" s="1004">
        <f>sumif('الواردات'!H:H,A4370,'الواردات'!L:L)</f>
        <v>0</v>
      </c>
      <c r="E4370" s="999"/>
      <c r="F4370" s="999"/>
      <c r="H4370" s="985"/>
      <c r="I4370" s="985"/>
      <c r="J4370" s="985"/>
      <c r="K4370" s="985"/>
      <c r="L4370" s="985"/>
      <c r="M4370" s="985"/>
      <c r="N4370" s="985"/>
      <c r="P4370" s="985"/>
      <c r="Q4370" s="985"/>
      <c r="R4370" s="985"/>
      <c r="S4370" s="985"/>
      <c r="T4370" s="985"/>
      <c r="U4370" s="985"/>
      <c r="V4370" s="985"/>
      <c r="W4370" s="985"/>
    </row>
    <row r="4371" ht="22.5" hidden="1" customHeight="1">
      <c r="B4371" s="992"/>
      <c r="C4371" s="992"/>
      <c r="D4371" s="1004">
        <f>sumif('الواردات'!H:H,A4371,'الواردات'!L:L)</f>
        <v>0</v>
      </c>
      <c r="E4371" s="999"/>
      <c r="F4371" s="999"/>
      <c r="H4371" s="985"/>
      <c r="I4371" s="985"/>
      <c r="J4371" s="985"/>
      <c r="K4371" s="985"/>
      <c r="L4371" s="985"/>
      <c r="M4371" s="985"/>
      <c r="N4371" s="985"/>
      <c r="P4371" s="985"/>
      <c r="Q4371" s="985"/>
      <c r="R4371" s="985"/>
      <c r="S4371" s="985"/>
      <c r="T4371" s="985"/>
      <c r="U4371" s="985"/>
      <c r="V4371" s="985"/>
      <c r="W4371" s="985"/>
    </row>
    <row r="4372" ht="22.5" hidden="1" customHeight="1">
      <c r="B4372" s="992"/>
      <c r="C4372" s="992"/>
      <c r="D4372" s="1004">
        <f>sumif('الواردات'!H:H,A4372,'الواردات'!L:L)</f>
        <v>0</v>
      </c>
      <c r="E4372" s="999"/>
      <c r="F4372" s="999"/>
      <c r="H4372" s="985"/>
      <c r="I4372" s="985"/>
      <c r="J4372" s="985"/>
      <c r="K4372" s="985"/>
      <c r="L4372" s="985"/>
      <c r="M4372" s="985"/>
      <c r="N4372" s="985"/>
      <c r="P4372" s="985"/>
      <c r="Q4372" s="985"/>
      <c r="R4372" s="985"/>
      <c r="S4372" s="985"/>
      <c r="T4372" s="985"/>
      <c r="U4372" s="985"/>
      <c r="V4372" s="985"/>
      <c r="W4372" s="985"/>
    </row>
    <row r="4373" ht="22.5" hidden="1" customHeight="1">
      <c r="B4373" s="992"/>
      <c r="C4373" s="992"/>
      <c r="D4373" s="1004">
        <f>sumif('الواردات'!H:H,A4373,'الواردات'!L:L)</f>
        <v>0</v>
      </c>
      <c r="E4373" s="999"/>
      <c r="F4373" s="999"/>
      <c r="H4373" s="985"/>
      <c r="I4373" s="985"/>
      <c r="J4373" s="985"/>
      <c r="K4373" s="985"/>
      <c r="L4373" s="985"/>
      <c r="M4373" s="985"/>
      <c r="N4373" s="985"/>
      <c r="P4373" s="985"/>
      <c r="Q4373" s="985"/>
      <c r="R4373" s="985"/>
      <c r="S4373" s="985"/>
      <c r="T4373" s="985"/>
      <c r="U4373" s="985"/>
      <c r="V4373" s="985"/>
      <c r="W4373" s="985"/>
    </row>
    <row r="4374" ht="22.5" hidden="1" customHeight="1">
      <c r="B4374" s="992"/>
      <c r="C4374" s="992"/>
      <c r="D4374" s="1004">
        <f>sumif('الواردات'!H:H,A4374,'الواردات'!L:L)</f>
        <v>0</v>
      </c>
      <c r="E4374" s="999"/>
      <c r="F4374" s="999"/>
      <c r="H4374" s="985"/>
      <c r="I4374" s="985"/>
      <c r="J4374" s="985"/>
      <c r="K4374" s="985"/>
      <c r="L4374" s="985"/>
      <c r="M4374" s="985"/>
      <c r="N4374" s="985"/>
      <c r="P4374" s="985"/>
      <c r="Q4374" s="985"/>
      <c r="R4374" s="985"/>
      <c r="S4374" s="985"/>
      <c r="T4374" s="985"/>
      <c r="U4374" s="985"/>
      <c r="V4374" s="985"/>
      <c r="W4374" s="985"/>
    </row>
    <row r="4375" ht="22.5" hidden="1" customHeight="1">
      <c r="B4375" s="992"/>
      <c r="C4375" s="992"/>
      <c r="D4375" s="1004">
        <f>sumif('الواردات'!H:H,A4375,'الواردات'!L:L)</f>
        <v>0</v>
      </c>
      <c r="E4375" s="999"/>
      <c r="F4375" s="999"/>
      <c r="H4375" s="985"/>
      <c r="I4375" s="985"/>
      <c r="J4375" s="985"/>
      <c r="K4375" s="985"/>
      <c r="L4375" s="985"/>
      <c r="M4375" s="985"/>
      <c r="N4375" s="985"/>
      <c r="P4375" s="985"/>
      <c r="Q4375" s="985"/>
      <c r="R4375" s="985"/>
      <c r="S4375" s="985"/>
      <c r="T4375" s="985"/>
      <c r="U4375" s="985"/>
      <c r="V4375" s="985"/>
      <c r="W4375" s="985"/>
    </row>
    <row r="4376" ht="22.5" hidden="1" customHeight="1">
      <c r="B4376" s="992"/>
      <c r="C4376" s="992"/>
      <c r="D4376" s="1004">
        <f>sumif('الواردات'!H:H,A4376,'الواردات'!L:L)</f>
        <v>0</v>
      </c>
      <c r="E4376" s="999"/>
      <c r="F4376" s="999"/>
      <c r="H4376" s="985"/>
      <c r="I4376" s="985"/>
      <c r="J4376" s="985"/>
      <c r="K4376" s="985"/>
      <c r="L4376" s="985"/>
      <c r="M4376" s="985"/>
      <c r="N4376" s="985"/>
      <c r="P4376" s="985"/>
      <c r="Q4376" s="985"/>
      <c r="R4376" s="985"/>
      <c r="S4376" s="985"/>
      <c r="T4376" s="985"/>
      <c r="U4376" s="985"/>
      <c r="V4376" s="985"/>
      <c r="W4376" s="985"/>
    </row>
    <row r="4377" ht="22.5" hidden="1" customHeight="1">
      <c r="B4377" s="992"/>
      <c r="C4377" s="992"/>
      <c r="D4377" s="1004">
        <f>sumif('الواردات'!H:H,A4377,'الواردات'!L:L)</f>
        <v>0</v>
      </c>
      <c r="E4377" s="999"/>
      <c r="F4377" s="999"/>
      <c r="H4377" s="985"/>
      <c r="I4377" s="985"/>
      <c r="J4377" s="985"/>
      <c r="K4377" s="985"/>
      <c r="L4377" s="985"/>
      <c r="M4377" s="985"/>
      <c r="N4377" s="985"/>
      <c r="P4377" s="985"/>
      <c r="Q4377" s="985"/>
      <c r="R4377" s="985"/>
      <c r="S4377" s="985"/>
      <c r="T4377" s="985"/>
      <c r="U4377" s="985"/>
      <c r="V4377" s="985"/>
      <c r="W4377" s="985"/>
    </row>
    <row r="4378" ht="22.5" hidden="1" customHeight="1">
      <c r="B4378" s="992"/>
      <c r="C4378" s="992"/>
      <c r="D4378" s="1004">
        <f>sumif('الواردات'!H:H,A4378,'الواردات'!L:L)</f>
        <v>0</v>
      </c>
      <c r="E4378" s="999"/>
      <c r="F4378" s="999"/>
      <c r="H4378" s="985"/>
      <c r="I4378" s="985"/>
      <c r="J4378" s="985"/>
      <c r="K4378" s="985"/>
      <c r="L4378" s="985"/>
      <c r="M4378" s="985"/>
      <c r="N4378" s="985"/>
      <c r="P4378" s="985"/>
      <c r="Q4378" s="985"/>
      <c r="R4378" s="985"/>
      <c r="S4378" s="985"/>
      <c r="T4378" s="985"/>
      <c r="U4378" s="985"/>
      <c r="V4378" s="985"/>
      <c r="W4378" s="985"/>
    </row>
    <row r="4379" ht="22.5" hidden="1" customHeight="1">
      <c r="B4379" s="992"/>
      <c r="C4379" s="992"/>
      <c r="D4379" s="1004">
        <f>sumif('الواردات'!H:H,A4379,'الواردات'!L:L)</f>
        <v>0</v>
      </c>
      <c r="E4379" s="999"/>
      <c r="F4379" s="999"/>
      <c r="H4379" s="985"/>
      <c r="I4379" s="985"/>
      <c r="J4379" s="985"/>
      <c r="K4379" s="985"/>
      <c r="L4379" s="985"/>
      <c r="M4379" s="985"/>
      <c r="N4379" s="985"/>
      <c r="P4379" s="985"/>
      <c r="Q4379" s="985"/>
      <c r="R4379" s="985"/>
      <c r="S4379" s="985"/>
      <c r="T4379" s="985"/>
      <c r="U4379" s="985"/>
      <c r="V4379" s="985"/>
      <c r="W4379" s="985"/>
    </row>
    <row r="4380" ht="22.5" hidden="1" customHeight="1">
      <c r="B4380" s="992"/>
      <c r="C4380" s="992"/>
      <c r="D4380" s="1004">
        <f>sumif('الواردات'!H:H,A4380,'الواردات'!L:L)</f>
        <v>0</v>
      </c>
      <c r="E4380" s="999"/>
      <c r="F4380" s="999"/>
      <c r="H4380" s="985"/>
      <c r="I4380" s="985"/>
      <c r="J4380" s="985"/>
      <c r="K4380" s="985"/>
      <c r="L4380" s="985"/>
      <c r="M4380" s="985"/>
      <c r="N4380" s="985"/>
      <c r="P4380" s="985"/>
      <c r="Q4380" s="985"/>
      <c r="R4380" s="985"/>
      <c r="S4380" s="985"/>
      <c r="T4380" s="985"/>
      <c r="U4380" s="985"/>
      <c r="V4380" s="985"/>
      <c r="W4380" s="985"/>
    </row>
    <row r="4381" ht="22.5" hidden="1" customHeight="1">
      <c r="B4381" s="992"/>
      <c r="C4381" s="992"/>
      <c r="D4381" s="1004">
        <f>sumif('الواردات'!H:H,A4381,'الواردات'!L:L)</f>
        <v>0</v>
      </c>
      <c r="E4381" s="999"/>
      <c r="F4381" s="999"/>
      <c r="H4381" s="985"/>
      <c r="I4381" s="985"/>
      <c r="J4381" s="985"/>
      <c r="K4381" s="985"/>
      <c r="L4381" s="985"/>
      <c r="M4381" s="985"/>
      <c r="N4381" s="985"/>
      <c r="P4381" s="985"/>
      <c r="Q4381" s="985"/>
      <c r="R4381" s="985"/>
      <c r="S4381" s="985"/>
      <c r="T4381" s="985"/>
      <c r="U4381" s="985"/>
      <c r="V4381" s="985"/>
      <c r="W4381" s="985"/>
    </row>
    <row r="4382" ht="22.5" hidden="1" customHeight="1">
      <c r="B4382" s="992"/>
      <c r="C4382" s="992"/>
      <c r="D4382" s="1004">
        <f>sumif('الواردات'!H:H,A4382,'الواردات'!L:L)</f>
        <v>0</v>
      </c>
      <c r="E4382" s="999"/>
      <c r="F4382" s="999"/>
      <c r="H4382" s="985"/>
      <c r="I4382" s="985"/>
      <c r="J4382" s="985"/>
      <c r="K4382" s="985"/>
      <c r="L4382" s="985"/>
      <c r="M4382" s="985"/>
      <c r="N4382" s="985"/>
      <c r="P4382" s="985"/>
      <c r="Q4382" s="985"/>
      <c r="R4382" s="985"/>
      <c r="S4382" s="985"/>
      <c r="T4382" s="985"/>
      <c r="U4382" s="985"/>
      <c r="V4382" s="985"/>
      <c r="W4382" s="985"/>
    </row>
    <row r="4383" ht="22.5" hidden="1" customHeight="1">
      <c r="B4383" s="992"/>
      <c r="C4383" s="992"/>
      <c r="D4383" s="1004">
        <f>sumif('الواردات'!H:H,A4383,'الواردات'!L:L)</f>
        <v>0</v>
      </c>
      <c r="E4383" s="999"/>
      <c r="F4383" s="999"/>
      <c r="H4383" s="985"/>
      <c r="I4383" s="985"/>
      <c r="J4383" s="985"/>
      <c r="K4383" s="985"/>
      <c r="L4383" s="985"/>
      <c r="M4383" s="985"/>
      <c r="N4383" s="985"/>
      <c r="P4383" s="985"/>
      <c r="Q4383" s="985"/>
      <c r="R4383" s="985"/>
      <c r="S4383" s="985"/>
      <c r="T4383" s="985"/>
      <c r="U4383" s="985"/>
      <c r="V4383" s="985"/>
      <c r="W4383" s="985"/>
    </row>
    <row r="4384" ht="22.5" hidden="1" customHeight="1">
      <c r="B4384" s="992"/>
      <c r="C4384" s="992"/>
      <c r="D4384" s="1004">
        <f>sumif('الواردات'!H:H,A4384,'الواردات'!L:L)</f>
        <v>0</v>
      </c>
      <c r="E4384" s="999"/>
      <c r="F4384" s="999"/>
      <c r="H4384" s="985"/>
      <c r="I4384" s="985"/>
      <c r="J4384" s="985"/>
      <c r="K4384" s="985"/>
      <c r="L4384" s="985"/>
      <c r="M4384" s="985"/>
      <c r="N4384" s="985"/>
      <c r="P4384" s="985"/>
      <c r="Q4384" s="985"/>
      <c r="R4384" s="985"/>
      <c r="S4384" s="985"/>
      <c r="T4384" s="985"/>
      <c r="U4384" s="985"/>
      <c r="V4384" s="985"/>
      <c r="W4384" s="985"/>
    </row>
    <row r="4385" ht="22.5" hidden="1" customHeight="1">
      <c r="B4385" s="992"/>
      <c r="C4385" s="992"/>
      <c r="D4385" s="1004">
        <f>sumif('الواردات'!H:H,A4385,'الواردات'!L:L)</f>
        <v>0</v>
      </c>
      <c r="E4385" s="999"/>
      <c r="F4385" s="999"/>
      <c r="H4385" s="985"/>
      <c r="I4385" s="985"/>
      <c r="J4385" s="985"/>
      <c r="K4385" s="985"/>
      <c r="L4385" s="985"/>
      <c r="M4385" s="985"/>
      <c r="N4385" s="985"/>
      <c r="P4385" s="985"/>
      <c r="Q4385" s="985"/>
      <c r="R4385" s="985"/>
      <c r="S4385" s="985"/>
      <c r="T4385" s="985"/>
      <c r="U4385" s="985"/>
      <c r="V4385" s="985"/>
      <c r="W4385" s="985"/>
    </row>
    <row r="4386" ht="22.5" hidden="1" customHeight="1">
      <c r="B4386" s="992"/>
      <c r="C4386" s="992"/>
      <c r="D4386" s="1004">
        <f>sumif('الواردات'!H:H,A4386,'الواردات'!L:L)</f>
        <v>0</v>
      </c>
      <c r="E4386" s="999"/>
      <c r="F4386" s="999"/>
      <c r="H4386" s="985"/>
      <c r="I4386" s="985"/>
      <c r="J4386" s="985"/>
      <c r="K4386" s="985"/>
      <c r="L4386" s="985"/>
      <c r="M4386" s="985"/>
      <c r="N4386" s="985"/>
      <c r="P4386" s="985"/>
      <c r="Q4386" s="985"/>
      <c r="R4386" s="985"/>
      <c r="S4386" s="985"/>
      <c r="T4386" s="985"/>
      <c r="U4386" s="985"/>
      <c r="V4386" s="985"/>
      <c r="W4386" s="985"/>
    </row>
    <row r="4387" ht="22.5" hidden="1" customHeight="1">
      <c r="B4387" s="992"/>
      <c r="C4387" s="992"/>
      <c r="D4387" s="1004">
        <f>sumif('الواردات'!H:H,A4387,'الواردات'!L:L)</f>
        <v>0</v>
      </c>
      <c r="E4387" s="999"/>
      <c r="F4387" s="999"/>
      <c r="H4387" s="985"/>
      <c r="I4387" s="985"/>
      <c r="J4387" s="985"/>
      <c r="K4387" s="985"/>
      <c r="L4387" s="985"/>
      <c r="M4387" s="985"/>
      <c r="N4387" s="985"/>
      <c r="P4387" s="985"/>
      <c r="Q4387" s="985"/>
      <c r="R4387" s="985"/>
      <c r="S4387" s="985"/>
      <c r="T4387" s="985"/>
      <c r="U4387" s="985"/>
      <c r="V4387" s="985"/>
      <c r="W4387" s="985"/>
    </row>
    <row r="4388" ht="22.5" hidden="1" customHeight="1">
      <c r="B4388" s="992"/>
      <c r="C4388" s="992"/>
      <c r="D4388" s="1004">
        <f>sumif('الواردات'!H:H,A4388,'الواردات'!L:L)</f>
        <v>0</v>
      </c>
      <c r="E4388" s="999"/>
      <c r="F4388" s="999"/>
      <c r="H4388" s="985"/>
      <c r="I4388" s="985"/>
      <c r="J4388" s="985"/>
      <c r="K4388" s="985"/>
      <c r="L4388" s="985"/>
      <c r="M4388" s="985"/>
      <c r="N4388" s="985"/>
      <c r="P4388" s="985"/>
      <c r="Q4388" s="985"/>
      <c r="R4388" s="985"/>
      <c r="S4388" s="985"/>
      <c r="T4388" s="985"/>
      <c r="U4388" s="985"/>
      <c r="V4388" s="985"/>
      <c r="W4388" s="985"/>
    </row>
    <row r="4389" ht="22.5" hidden="1" customHeight="1">
      <c r="B4389" s="992"/>
      <c r="C4389" s="992"/>
      <c r="D4389" s="1004">
        <f>sumif('الواردات'!H:H,A4389,'الواردات'!L:L)</f>
        <v>0</v>
      </c>
      <c r="E4389" s="999"/>
      <c r="F4389" s="999"/>
      <c r="H4389" s="985"/>
      <c r="I4389" s="985"/>
      <c r="J4389" s="985"/>
      <c r="K4389" s="985"/>
      <c r="L4389" s="985"/>
      <c r="M4389" s="985"/>
      <c r="N4389" s="985"/>
      <c r="P4389" s="985"/>
      <c r="Q4389" s="985"/>
      <c r="R4389" s="985"/>
      <c r="S4389" s="985"/>
      <c r="T4389" s="985"/>
      <c r="U4389" s="985"/>
      <c r="V4389" s="985"/>
      <c r="W4389" s="985"/>
    </row>
    <row r="4390" ht="22.5" hidden="1" customHeight="1">
      <c r="B4390" s="992"/>
      <c r="C4390" s="992"/>
      <c r="D4390" s="1004">
        <f>sumif('الواردات'!H:H,A4390,'الواردات'!L:L)</f>
        <v>0</v>
      </c>
      <c r="E4390" s="999"/>
      <c r="F4390" s="999"/>
      <c r="H4390" s="985"/>
      <c r="I4390" s="985"/>
      <c r="J4390" s="985"/>
      <c r="K4390" s="985"/>
      <c r="L4390" s="985"/>
      <c r="M4390" s="985"/>
      <c r="N4390" s="985"/>
      <c r="P4390" s="985"/>
      <c r="Q4390" s="985"/>
      <c r="R4390" s="985"/>
      <c r="S4390" s="985"/>
      <c r="T4390" s="985"/>
      <c r="U4390" s="985"/>
      <c r="V4390" s="985"/>
      <c r="W4390" s="985"/>
    </row>
    <row r="4391" ht="22.5" hidden="1" customHeight="1">
      <c r="B4391" s="992"/>
      <c r="C4391" s="992"/>
      <c r="D4391" s="1004">
        <f>sumif('الواردات'!H:H,A4391,'الواردات'!L:L)</f>
        <v>0</v>
      </c>
      <c r="E4391" s="999"/>
      <c r="F4391" s="999"/>
      <c r="H4391" s="985"/>
      <c r="I4391" s="985"/>
      <c r="J4391" s="985"/>
      <c r="K4391" s="985"/>
      <c r="L4391" s="985"/>
      <c r="M4391" s="985"/>
      <c r="N4391" s="985"/>
      <c r="P4391" s="985"/>
      <c r="Q4391" s="985"/>
      <c r="R4391" s="985"/>
      <c r="S4391" s="985"/>
      <c r="T4391" s="985"/>
      <c r="U4391" s="985"/>
      <c r="V4391" s="985"/>
      <c r="W4391" s="985"/>
    </row>
    <row r="4392" ht="22.5" hidden="1" customHeight="1">
      <c r="B4392" s="992"/>
      <c r="C4392" s="992"/>
      <c r="D4392" s="1004">
        <f>sumif('الواردات'!H:H,A4392,'الواردات'!L:L)</f>
        <v>0</v>
      </c>
      <c r="E4392" s="999"/>
      <c r="F4392" s="999"/>
      <c r="H4392" s="985"/>
      <c r="I4392" s="985"/>
      <c r="J4392" s="985"/>
      <c r="K4392" s="985"/>
      <c r="L4392" s="985"/>
      <c r="M4392" s="985"/>
      <c r="N4392" s="985"/>
      <c r="P4392" s="985"/>
      <c r="Q4392" s="985"/>
      <c r="R4392" s="985"/>
      <c r="S4392" s="985"/>
      <c r="T4392" s="985"/>
      <c r="U4392" s="985"/>
      <c r="V4392" s="985"/>
      <c r="W4392" s="985"/>
    </row>
    <row r="4393" ht="22.5" hidden="1" customHeight="1">
      <c r="B4393" s="992"/>
      <c r="C4393" s="992"/>
      <c r="D4393" s="1004">
        <f>sumif('الواردات'!H:H,A4393,'الواردات'!L:L)</f>
        <v>0</v>
      </c>
      <c r="E4393" s="999"/>
      <c r="F4393" s="999"/>
      <c r="H4393" s="985"/>
      <c r="I4393" s="985"/>
      <c r="J4393" s="985"/>
      <c r="K4393" s="985"/>
      <c r="L4393" s="985"/>
      <c r="M4393" s="985"/>
      <c r="N4393" s="985"/>
      <c r="P4393" s="985"/>
      <c r="Q4393" s="985"/>
      <c r="R4393" s="985"/>
      <c r="S4393" s="985"/>
      <c r="T4393" s="985"/>
      <c r="U4393" s="985"/>
      <c r="V4393" s="985"/>
      <c r="W4393" s="985"/>
    </row>
    <row r="4394" ht="22.5" hidden="1" customHeight="1">
      <c r="B4394" s="992"/>
      <c r="C4394" s="992"/>
      <c r="D4394" s="1004">
        <f>sumif('الواردات'!H:H,A4394,'الواردات'!L:L)</f>
        <v>0</v>
      </c>
      <c r="E4394" s="999"/>
      <c r="F4394" s="999"/>
      <c r="H4394" s="985"/>
      <c r="I4394" s="985"/>
      <c r="J4394" s="985"/>
      <c r="K4394" s="985"/>
      <c r="L4394" s="985"/>
      <c r="M4394" s="985"/>
      <c r="N4394" s="985"/>
      <c r="P4394" s="985"/>
      <c r="Q4394" s="985"/>
      <c r="R4394" s="985"/>
      <c r="S4394" s="985"/>
      <c r="T4394" s="985"/>
      <c r="U4394" s="985"/>
      <c r="V4394" s="985"/>
      <c r="W4394" s="985"/>
    </row>
    <row r="4395" ht="22.5" hidden="1" customHeight="1">
      <c r="B4395" s="992"/>
      <c r="C4395" s="992"/>
      <c r="D4395" s="1004">
        <f>sumif('الواردات'!H:H,A4395,'الواردات'!L:L)</f>
        <v>0</v>
      </c>
      <c r="E4395" s="999"/>
      <c r="F4395" s="999"/>
      <c r="H4395" s="985"/>
      <c r="I4395" s="985"/>
      <c r="J4395" s="985"/>
      <c r="K4395" s="985"/>
      <c r="L4395" s="985"/>
      <c r="M4395" s="985"/>
      <c r="N4395" s="985"/>
      <c r="P4395" s="985"/>
      <c r="Q4395" s="985"/>
      <c r="R4395" s="985"/>
      <c r="S4395" s="985"/>
      <c r="T4395" s="985"/>
      <c r="U4395" s="985"/>
      <c r="V4395" s="985"/>
      <c r="W4395" s="985"/>
    </row>
    <row r="4396" ht="22.5" hidden="1" customHeight="1">
      <c r="B4396" s="992"/>
      <c r="C4396" s="992"/>
      <c r="D4396" s="1004">
        <f>sumif('الواردات'!H:H,A4396,'الواردات'!L:L)</f>
        <v>0</v>
      </c>
      <c r="E4396" s="999"/>
      <c r="F4396" s="999"/>
      <c r="H4396" s="985"/>
      <c r="I4396" s="985"/>
      <c r="J4396" s="985"/>
      <c r="K4396" s="985"/>
      <c r="L4396" s="985"/>
      <c r="M4396" s="985"/>
      <c r="N4396" s="985"/>
      <c r="P4396" s="985"/>
      <c r="Q4396" s="985"/>
      <c r="R4396" s="985"/>
      <c r="S4396" s="985"/>
      <c r="T4396" s="985"/>
      <c r="U4396" s="985"/>
      <c r="V4396" s="985"/>
      <c r="W4396" s="985"/>
    </row>
    <row r="4397" ht="22.5" hidden="1" customHeight="1">
      <c r="B4397" s="992"/>
      <c r="C4397" s="992"/>
      <c r="D4397" s="1004">
        <f>sumif('الواردات'!H:H,A4397,'الواردات'!L:L)</f>
        <v>0</v>
      </c>
      <c r="E4397" s="999"/>
      <c r="F4397" s="999"/>
      <c r="H4397" s="985"/>
      <c r="I4397" s="985"/>
      <c r="J4397" s="985"/>
      <c r="K4397" s="985"/>
      <c r="L4397" s="985"/>
      <c r="M4397" s="985"/>
      <c r="N4397" s="985"/>
      <c r="P4397" s="985"/>
      <c r="Q4397" s="985"/>
      <c r="R4397" s="985"/>
      <c r="S4397" s="985"/>
      <c r="T4397" s="985"/>
      <c r="U4397" s="985"/>
      <c r="V4397" s="985"/>
      <c r="W4397" s="985"/>
    </row>
    <row r="4398" ht="22.5" hidden="1" customHeight="1">
      <c r="B4398" s="992"/>
      <c r="C4398" s="992"/>
      <c r="D4398" s="1004">
        <f>sumif('الواردات'!H:H,A4398,'الواردات'!L:L)</f>
        <v>0</v>
      </c>
      <c r="E4398" s="999"/>
      <c r="F4398" s="999"/>
      <c r="H4398" s="985"/>
      <c r="I4398" s="985"/>
      <c r="J4398" s="985"/>
      <c r="K4398" s="985"/>
      <c r="L4398" s="985"/>
      <c r="M4398" s="985"/>
      <c r="N4398" s="985"/>
      <c r="P4398" s="985"/>
      <c r="Q4398" s="985"/>
      <c r="R4398" s="985"/>
      <c r="S4398" s="985"/>
      <c r="T4398" s="985"/>
      <c r="U4398" s="985"/>
      <c r="V4398" s="985"/>
      <c r="W4398" s="985"/>
    </row>
    <row r="4399" ht="22.5" hidden="1" customHeight="1">
      <c r="B4399" s="992"/>
      <c r="C4399" s="992"/>
      <c r="D4399" s="1004">
        <f>sumif('الواردات'!H:H,A4399,'الواردات'!L:L)</f>
        <v>0</v>
      </c>
      <c r="E4399" s="999"/>
      <c r="F4399" s="999"/>
      <c r="H4399" s="985"/>
      <c r="I4399" s="985"/>
      <c r="J4399" s="985"/>
      <c r="K4399" s="985"/>
      <c r="L4399" s="985"/>
      <c r="M4399" s="985"/>
      <c r="N4399" s="985"/>
      <c r="P4399" s="985"/>
      <c r="Q4399" s="985"/>
      <c r="R4399" s="985"/>
      <c r="S4399" s="985"/>
      <c r="T4399" s="985"/>
      <c r="U4399" s="985"/>
      <c r="V4399" s="985"/>
      <c r="W4399" s="985"/>
    </row>
    <row r="4400" ht="22.5" hidden="1" customHeight="1">
      <c r="B4400" s="992"/>
      <c r="C4400" s="992"/>
      <c r="D4400" s="1004">
        <f>sumif('الواردات'!H:H,A4400,'الواردات'!L:L)</f>
        <v>0</v>
      </c>
      <c r="E4400" s="999"/>
      <c r="F4400" s="999"/>
      <c r="H4400" s="985"/>
      <c r="I4400" s="985"/>
      <c r="J4400" s="985"/>
      <c r="K4400" s="985"/>
      <c r="L4400" s="985"/>
      <c r="M4400" s="985"/>
      <c r="N4400" s="985"/>
      <c r="P4400" s="985"/>
      <c r="Q4400" s="985"/>
      <c r="R4400" s="985"/>
      <c r="S4400" s="985"/>
      <c r="T4400" s="985"/>
      <c r="U4400" s="985"/>
      <c r="V4400" s="985"/>
      <c r="W4400" s="985"/>
    </row>
    <row r="4401" ht="22.5" hidden="1" customHeight="1">
      <c r="B4401" s="992"/>
      <c r="C4401" s="992"/>
      <c r="D4401" s="1004">
        <f>sumif('الواردات'!H:H,A4401,'الواردات'!L:L)</f>
        <v>0</v>
      </c>
      <c r="E4401" s="999"/>
      <c r="F4401" s="999"/>
      <c r="H4401" s="985"/>
      <c r="I4401" s="985"/>
      <c r="J4401" s="985"/>
      <c r="K4401" s="985"/>
      <c r="L4401" s="985"/>
      <c r="M4401" s="985"/>
      <c r="N4401" s="985"/>
      <c r="P4401" s="985"/>
      <c r="Q4401" s="985"/>
      <c r="R4401" s="985"/>
      <c r="S4401" s="985"/>
      <c r="T4401" s="985"/>
      <c r="U4401" s="985"/>
      <c r="V4401" s="985"/>
      <c r="W4401" s="985"/>
    </row>
    <row r="4402" ht="22.5" hidden="1" customHeight="1">
      <c r="B4402" s="992"/>
      <c r="C4402" s="992"/>
      <c r="D4402" s="1004">
        <f>sumif('الواردات'!H:H,A4402,'الواردات'!L:L)</f>
        <v>0</v>
      </c>
      <c r="E4402" s="999"/>
      <c r="F4402" s="999"/>
      <c r="H4402" s="985"/>
      <c r="I4402" s="985"/>
      <c r="J4402" s="985"/>
      <c r="K4402" s="985"/>
      <c r="L4402" s="985"/>
      <c r="M4402" s="985"/>
      <c r="N4402" s="985"/>
      <c r="P4402" s="985"/>
      <c r="Q4402" s="985"/>
      <c r="R4402" s="985"/>
      <c r="S4402" s="985"/>
      <c r="T4402" s="985"/>
      <c r="U4402" s="985"/>
      <c r="V4402" s="985"/>
      <c r="W4402" s="985"/>
    </row>
    <row r="4403" ht="22.5" hidden="1" customHeight="1">
      <c r="B4403" s="992"/>
      <c r="C4403" s="992"/>
      <c r="D4403" s="1004">
        <f>sumif('الواردات'!H:H,A4403,'الواردات'!L:L)</f>
        <v>0</v>
      </c>
      <c r="E4403" s="999"/>
      <c r="F4403" s="999"/>
      <c r="H4403" s="985"/>
      <c r="I4403" s="985"/>
      <c r="J4403" s="985"/>
      <c r="K4403" s="985"/>
      <c r="L4403" s="985"/>
      <c r="M4403" s="985"/>
      <c r="N4403" s="985"/>
      <c r="P4403" s="985"/>
      <c r="Q4403" s="985"/>
      <c r="R4403" s="985"/>
      <c r="S4403" s="985"/>
      <c r="T4403" s="985"/>
      <c r="U4403" s="985"/>
      <c r="V4403" s="985"/>
      <c r="W4403" s="985"/>
    </row>
    <row r="4404" ht="22.5" hidden="1" customHeight="1">
      <c r="B4404" s="992"/>
      <c r="C4404" s="992"/>
      <c r="D4404" s="1004">
        <f>sumif('الواردات'!H:H,A4404,'الواردات'!L:L)</f>
        <v>0</v>
      </c>
      <c r="E4404" s="999"/>
      <c r="F4404" s="999"/>
      <c r="H4404" s="985"/>
      <c r="I4404" s="985"/>
      <c r="J4404" s="985"/>
      <c r="K4404" s="985"/>
      <c r="L4404" s="985"/>
      <c r="M4404" s="985"/>
      <c r="N4404" s="985"/>
      <c r="P4404" s="985"/>
      <c r="Q4404" s="985"/>
      <c r="R4404" s="985"/>
      <c r="S4404" s="985"/>
      <c r="T4404" s="985"/>
      <c r="U4404" s="985"/>
      <c r="V4404" s="985"/>
      <c r="W4404" s="985"/>
    </row>
    <row r="4405" ht="22.5" hidden="1" customHeight="1">
      <c r="B4405" s="992"/>
      <c r="C4405" s="992"/>
      <c r="D4405" s="1004">
        <f>sumif('الواردات'!H:H,A4405,'الواردات'!L:L)</f>
        <v>0</v>
      </c>
      <c r="E4405" s="999"/>
      <c r="F4405" s="999"/>
      <c r="H4405" s="985"/>
      <c r="I4405" s="985"/>
      <c r="J4405" s="985"/>
      <c r="K4405" s="985"/>
      <c r="L4405" s="985"/>
      <c r="M4405" s="985"/>
      <c r="N4405" s="985"/>
      <c r="P4405" s="985"/>
      <c r="Q4405" s="985"/>
      <c r="R4405" s="985"/>
      <c r="S4405" s="985"/>
      <c r="T4405" s="985"/>
      <c r="U4405" s="985"/>
      <c r="V4405" s="985"/>
      <c r="W4405" s="985"/>
    </row>
    <row r="4406" ht="22.5" hidden="1" customHeight="1">
      <c r="B4406" s="992"/>
      <c r="C4406" s="992"/>
      <c r="D4406" s="1004">
        <f>sumif('الواردات'!H:H,A4406,'الواردات'!L:L)</f>
        <v>0</v>
      </c>
      <c r="E4406" s="999"/>
      <c r="F4406" s="999"/>
      <c r="H4406" s="985"/>
      <c r="I4406" s="985"/>
      <c r="J4406" s="985"/>
      <c r="K4406" s="985"/>
      <c r="L4406" s="985"/>
      <c r="M4406" s="985"/>
      <c r="N4406" s="985"/>
      <c r="P4406" s="985"/>
      <c r="Q4406" s="985"/>
      <c r="R4406" s="985"/>
      <c r="S4406" s="985"/>
      <c r="T4406" s="985"/>
      <c r="U4406" s="985"/>
      <c r="V4406" s="985"/>
      <c r="W4406" s="985"/>
    </row>
    <row r="4407" ht="22.5" hidden="1" customHeight="1">
      <c r="B4407" s="992"/>
      <c r="C4407" s="992"/>
      <c r="D4407" s="1004">
        <f>sumif('الواردات'!H:H,A4407,'الواردات'!L:L)</f>
        <v>0</v>
      </c>
      <c r="E4407" s="999"/>
      <c r="F4407" s="999"/>
      <c r="H4407" s="985"/>
      <c r="I4407" s="985"/>
      <c r="J4407" s="985"/>
      <c r="K4407" s="985"/>
      <c r="L4407" s="985"/>
      <c r="M4407" s="985"/>
      <c r="N4407" s="985"/>
      <c r="P4407" s="985"/>
      <c r="Q4407" s="985"/>
      <c r="R4407" s="985"/>
      <c r="S4407" s="985"/>
      <c r="T4407" s="985"/>
      <c r="U4407" s="985"/>
      <c r="V4407" s="985"/>
      <c r="W4407" s="985"/>
    </row>
    <row r="4408" ht="22.5" hidden="1" customHeight="1">
      <c r="B4408" s="992"/>
      <c r="C4408" s="992"/>
      <c r="D4408" s="1004">
        <f>sumif('الواردات'!H:H,A4408,'الواردات'!L:L)</f>
        <v>0</v>
      </c>
      <c r="E4408" s="999"/>
      <c r="F4408" s="999"/>
      <c r="H4408" s="985"/>
      <c r="I4408" s="985"/>
      <c r="J4408" s="985"/>
      <c r="K4408" s="985"/>
      <c r="L4408" s="985"/>
      <c r="M4408" s="985"/>
      <c r="N4408" s="985"/>
      <c r="P4408" s="985"/>
      <c r="Q4408" s="985"/>
      <c r="R4408" s="985"/>
      <c r="S4408" s="985"/>
      <c r="T4408" s="985"/>
      <c r="U4408" s="985"/>
      <c r="V4408" s="985"/>
      <c r="W4408" s="985"/>
    </row>
    <row r="4409" ht="22.5" hidden="1" customHeight="1">
      <c r="B4409" s="992"/>
      <c r="C4409" s="992"/>
      <c r="D4409" s="1004">
        <f>sumif('الواردات'!H:H,A4409,'الواردات'!L:L)</f>
        <v>0</v>
      </c>
      <c r="E4409" s="999"/>
      <c r="F4409" s="999"/>
      <c r="H4409" s="985"/>
      <c r="I4409" s="985"/>
      <c r="J4409" s="985"/>
      <c r="K4409" s="985"/>
      <c r="L4409" s="985"/>
      <c r="M4409" s="985"/>
      <c r="N4409" s="985"/>
      <c r="P4409" s="985"/>
      <c r="Q4409" s="985"/>
      <c r="R4409" s="985"/>
      <c r="S4409" s="985"/>
      <c r="T4409" s="985"/>
      <c r="U4409" s="985"/>
      <c r="V4409" s="985"/>
      <c r="W4409" s="985"/>
    </row>
    <row r="4410" ht="22.5" hidden="1" customHeight="1">
      <c r="B4410" s="992"/>
      <c r="C4410" s="992"/>
      <c r="D4410" s="1004">
        <f>sumif('الواردات'!H:H,A4410,'الواردات'!L:L)</f>
        <v>0</v>
      </c>
      <c r="E4410" s="999"/>
      <c r="F4410" s="999"/>
      <c r="H4410" s="985"/>
      <c r="I4410" s="985"/>
      <c r="J4410" s="985"/>
      <c r="K4410" s="985"/>
      <c r="L4410" s="985"/>
      <c r="M4410" s="985"/>
      <c r="N4410" s="985"/>
      <c r="P4410" s="985"/>
      <c r="Q4410" s="985"/>
      <c r="R4410" s="985"/>
      <c r="S4410" s="985"/>
      <c r="T4410" s="985"/>
      <c r="U4410" s="985"/>
      <c r="V4410" s="985"/>
      <c r="W4410" s="985"/>
    </row>
    <row r="4411" ht="22.5" hidden="1" customHeight="1">
      <c r="B4411" s="992"/>
      <c r="C4411" s="992"/>
      <c r="D4411" s="1004">
        <f>sumif('الواردات'!H:H,A4411,'الواردات'!L:L)</f>
        <v>0</v>
      </c>
      <c r="E4411" s="999"/>
      <c r="F4411" s="999"/>
      <c r="H4411" s="985"/>
      <c r="I4411" s="985"/>
      <c r="J4411" s="985"/>
      <c r="K4411" s="985"/>
      <c r="L4411" s="985"/>
      <c r="M4411" s="985"/>
      <c r="N4411" s="985"/>
      <c r="P4411" s="985"/>
      <c r="Q4411" s="985"/>
      <c r="R4411" s="985"/>
      <c r="S4411" s="985"/>
      <c r="T4411" s="985"/>
      <c r="U4411" s="985"/>
      <c r="V4411" s="985"/>
      <c r="W4411" s="985"/>
    </row>
    <row r="4412" ht="22.5" hidden="1" customHeight="1">
      <c r="B4412" s="992"/>
      <c r="C4412" s="992"/>
      <c r="D4412" s="1004">
        <f>sumif('الواردات'!H:H,A4412,'الواردات'!L:L)</f>
        <v>0</v>
      </c>
      <c r="E4412" s="999"/>
      <c r="F4412" s="999"/>
      <c r="H4412" s="985"/>
      <c r="I4412" s="985"/>
      <c r="J4412" s="985"/>
      <c r="K4412" s="985"/>
      <c r="L4412" s="985"/>
      <c r="M4412" s="985"/>
      <c r="N4412" s="985"/>
      <c r="P4412" s="985"/>
      <c r="Q4412" s="985"/>
      <c r="R4412" s="985"/>
      <c r="S4412" s="985"/>
      <c r="T4412" s="985"/>
      <c r="U4412" s="985"/>
      <c r="V4412" s="985"/>
      <c r="W4412" s="985"/>
    </row>
    <row r="4413" ht="22.5" hidden="1" customHeight="1">
      <c r="B4413" s="992"/>
      <c r="C4413" s="992"/>
      <c r="D4413" s="1004">
        <f>sumif('الواردات'!H:H,A4413,'الواردات'!L:L)</f>
        <v>0</v>
      </c>
      <c r="E4413" s="999"/>
      <c r="F4413" s="999"/>
      <c r="H4413" s="985"/>
      <c r="I4413" s="985"/>
      <c r="J4413" s="985"/>
      <c r="K4413" s="985"/>
      <c r="L4413" s="985"/>
      <c r="M4413" s="985"/>
      <c r="N4413" s="985"/>
      <c r="P4413" s="985"/>
      <c r="Q4413" s="985"/>
      <c r="R4413" s="985"/>
      <c r="S4413" s="985"/>
      <c r="T4413" s="985"/>
      <c r="U4413" s="985"/>
      <c r="V4413" s="985"/>
      <c r="W4413" s="985"/>
    </row>
    <row r="4414" ht="22.5" hidden="1" customHeight="1">
      <c r="B4414" s="992"/>
      <c r="C4414" s="992"/>
      <c r="D4414" s="1004">
        <f>sumif('الواردات'!H:H,A4414,'الواردات'!L:L)</f>
        <v>0</v>
      </c>
      <c r="E4414" s="999"/>
      <c r="F4414" s="999"/>
      <c r="H4414" s="985"/>
      <c r="I4414" s="985"/>
      <c r="J4414" s="985"/>
      <c r="K4414" s="985"/>
      <c r="L4414" s="985"/>
      <c r="M4414" s="985"/>
      <c r="N4414" s="985"/>
      <c r="P4414" s="985"/>
      <c r="Q4414" s="985"/>
      <c r="R4414" s="985"/>
      <c r="S4414" s="985"/>
      <c r="T4414" s="985"/>
      <c r="U4414" s="985"/>
      <c r="V4414" s="985"/>
      <c r="W4414" s="985"/>
    </row>
    <row r="4415" ht="22.5" hidden="1" customHeight="1">
      <c r="B4415" s="992"/>
      <c r="C4415" s="992"/>
      <c r="D4415" s="1004">
        <f>sumif('الواردات'!H:H,A4415,'الواردات'!L:L)</f>
        <v>0</v>
      </c>
      <c r="E4415" s="999"/>
      <c r="F4415" s="999"/>
      <c r="H4415" s="985"/>
      <c r="I4415" s="985"/>
      <c r="J4415" s="985"/>
      <c r="K4415" s="985"/>
      <c r="L4415" s="985"/>
      <c r="M4415" s="985"/>
      <c r="N4415" s="985"/>
      <c r="P4415" s="985"/>
      <c r="Q4415" s="985"/>
      <c r="R4415" s="985"/>
      <c r="S4415" s="985"/>
      <c r="T4415" s="985"/>
      <c r="U4415" s="985"/>
      <c r="V4415" s="985"/>
      <c r="W4415" s="985"/>
    </row>
    <row r="4416" ht="22.5" hidden="1" customHeight="1">
      <c r="B4416" s="992"/>
      <c r="C4416" s="992"/>
      <c r="D4416" s="1004">
        <f>sumif('الواردات'!H:H,A4416,'الواردات'!L:L)</f>
        <v>0</v>
      </c>
      <c r="E4416" s="999"/>
      <c r="F4416" s="999"/>
      <c r="H4416" s="985"/>
      <c r="I4416" s="985"/>
      <c r="J4416" s="985"/>
      <c r="K4416" s="985"/>
      <c r="L4416" s="985"/>
      <c r="M4416" s="985"/>
      <c r="N4416" s="985"/>
      <c r="P4416" s="985"/>
      <c r="Q4416" s="985"/>
      <c r="R4416" s="985"/>
      <c r="S4416" s="985"/>
      <c r="T4416" s="985"/>
      <c r="U4416" s="985"/>
      <c r="V4416" s="985"/>
      <c r="W4416" s="985"/>
    </row>
    <row r="4417" ht="22.5" hidden="1" customHeight="1">
      <c r="B4417" s="992"/>
      <c r="C4417" s="992"/>
      <c r="D4417" s="1004">
        <f>sumif('الواردات'!H:H,A4417,'الواردات'!L:L)</f>
        <v>0</v>
      </c>
      <c r="E4417" s="999"/>
      <c r="F4417" s="999"/>
      <c r="H4417" s="985"/>
      <c r="I4417" s="985"/>
      <c r="J4417" s="985"/>
      <c r="K4417" s="985"/>
      <c r="L4417" s="985"/>
      <c r="M4417" s="985"/>
      <c r="N4417" s="985"/>
      <c r="P4417" s="985"/>
      <c r="Q4417" s="985"/>
      <c r="R4417" s="985"/>
      <c r="S4417" s="985"/>
      <c r="T4417" s="985"/>
      <c r="U4417" s="985"/>
      <c r="V4417" s="985"/>
      <c r="W4417" s="985"/>
    </row>
    <row r="4418" ht="22.5" hidden="1" customHeight="1">
      <c r="B4418" s="992"/>
      <c r="C4418" s="992"/>
      <c r="D4418" s="1004">
        <f>sumif('الواردات'!H:H,A4418,'الواردات'!L:L)</f>
        <v>0</v>
      </c>
      <c r="E4418" s="999"/>
      <c r="F4418" s="999"/>
      <c r="H4418" s="985"/>
      <c r="I4418" s="985"/>
      <c r="J4418" s="985"/>
      <c r="K4418" s="985"/>
      <c r="L4418" s="985"/>
      <c r="M4418" s="985"/>
      <c r="N4418" s="985"/>
      <c r="P4418" s="985"/>
      <c r="Q4418" s="985"/>
      <c r="R4418" s="985"/>
      <c r="S4418" s="985"/>
      <c r="T4418" s="985"/>
      <c r="U4418" s="985"/>
      <c r="V4418" s="985"/>
      <c r="W4418" s="985"/>
    </row>
    <row r="4419" ht="22.5" hidden="1" customHeight="1">
      <c r="B4419" s="992"/>
      <c r="C4419" s="992"/>
      <c r="D4419" s="1004">
        <f>sumif('الواردات'!H:H,A4419,'الواردات'!L:L)</f>
        <v>0</v>
      </c>
      <c r="E4419" s="999"/>
      <c r="F4419" s="999"/>
      <c r="H4419" s="985"/>
      <c r="I4419" s="985"/>
      <c r="J4419" s="985"/>
      <c r="K4419" s="985"/>
      <c r="L4419" s="985"/>
      <c r="M4419" s="985"/>
      <c r="N4419" s="985"/>
      <c r="P4419" s="985"/>
      <c r="Q4419" s="985"/>
      <c r="R4419" s="985"/>
      <c r="S4419" s="985"/>
      <c r="T4419" s="985"/>
      <c r="U4419" s="985"/>
      <c r="V4419" s="985"/>
      <c r="W4419" s="985"/>
    </row>
    <row r="4420" ht="22.5" hidden="1" customHeight="1">
      <c r="B4420" s="992"/>
      <c r="C4420" s="992"/>
      <c r="D4420" s="1004">
        <f>sumif('الواردات'!H:H,A4420,'الواردات'!L:L)</f>
        <v>0</v>
      </c>
      <c r="E4420" s="999"/>
      <c r="F4420" s="999"/>
      <c r="H4420" s="985"/>
      <c r="I4420" s="985"/>
      <c r="J4420" s="985"/>
      <c r="K4420" s="985"/>
      <c r="L4420" s="985"/>
      <c r="M4420" s="985"/>
      <c r="N4420" s="985"/>
      <c r="P4420" s="985"/>
      <c r="Q4420" s="985"/>
      <c r="R4420" s="985"/>
      <c r="S4420" s="985"/>
      <c r="T4420" s="985"/>
      <c r="U4420" s="985"/>
      <c r="V4420" s="985"/>
      <c r="W4420" s="985"/>
    </row>
    <row r="4421" ht="22.5" hidden="1" customHeight="1">
      <c r="B4421" s="992"/>
      <c r="C4421" s="992"/>
      <c r="D4421" s="1004">
        <f>sumif('الواردات'!H:H,A4421,'الواردات'!L:L)</f>
        <v>0</v>
      </c>
      <c r="E4421" s="999"/>
      <c r="F4421" s="999"/>
      <c r="H4421" s="985"/>
      <c r="I4421" s="985"/>
      <c r="J4421" s="985"/>
      <c r="K4421" s="985"/>
      <c r="L4421" s="985"/>
      <c r="M4421" s="985"/>
      <c r="N4421" s="985"/>
      <c r="P4421" s="985"/>
      <c r="Q4421" s="985"/>
      <c r="R4421" s="985"/>
      <c r="S4421" s="985"/>
      <c r="T4421" s="985"/>
      <c r="U4421" s="985"/>
      <c r="V4421" s="985"/>
      <c r="W4421" s="985"/>
    </row>
    <row r="4422" ht="22.5" hidden="1" customHeight="1">
      <c r="B4422" s="992"/>
      <c r="C4422" s="992"/>
      <c r="D4422" s="1004">
        <f>sumif('الواردات'!H:H,A4422,'الواردات'!L:L)</f>
        <v>0</v>
      </c>
      <c r="E4422" s="999"/>
      <c r="F4422" s="999"/>
      <c r="H4422" s="985"/>
      <c r="I4422" s="985"/>
      <c r="J4422" s="985"/>
      <c r="K4422" s="985"/>
      <c r="L4422" s="985"/>
      <c r="M4422" s="985"/>
      <c r="N4422" s="985"/>
      <c r="P4422" s="985"/>
      <c r="Q4422" s="985"/>
      <c r="R4422" s="985"/>
      <c r="S4422" s="985"/>
      <c r="T4422" s="985"/>
      <c r="U4422" s="985"/>
      <c r="V4422" s="985"/>
      <c r="W4422" s="985"/>
    </row>
    <row r="4423" ht="22.5" hidden="1" customHeight="1">
      <c r="B4423" s="992"/>
      <c r="C4423" s="992"/>
      <c r="D4423" s="1004">
        <f>sumif('الواردات'!H:H,A4423,'الواردات'!L:L)</f>
        <v>0</v>
      </c>
      <c r="E4423" s="999"/>
      <c r="F4423" s="999"/>
      <c r="H4423" s="985"/>
      <c r="I4423" s="985"/>
      <c r="J4423" s="985"/>
      <c r="K4423" s="985"/>
      <c r="L4423" s="985"/>
      <c r="M4423" s="985"/>
      <c r="N4423" s="985"/>
      <c r="P4423" s="985"/>
      <c r="Q4423" s="985"/>
      <c r="R4423" s="985"/>
      <c r="S4423" s="985"/>
      <c r="T4423" s="985"/>
      <c r="U4423" s="985"/>
      <c r="V4423" s="985"/>
      <c r="W4423" s="985"/>
    </row>
    <row r="4424" ht="22.5" hidden="1" customHeight="1">
      <c r="B4424" s="992"/>
      <c r="C4424" s="992"/>
      <c r="D4424" s="1004">
        <f>sumif('الواردات'!H:H,A4424,'الواردات'!L:L)</f>
        <v>0</v>
      </c>
      <c r="E4424" s="999"/>
      <c r="F4424" s="999"/>
      <c r="H4424" s="985"/>
      <c r="I4424" s="985"/>
      <c r="J4424" s="985"/>
      <c r="K4424" s="985"/>
      <c r="L4424" s="985"/>
      <c r="M4424" s="985"/>
      <c r="N4424" s="985"/>
      <c r="P4424" s="985"/>
      <c r="Q4424" s="985"/>
      <c r="R4424" s="985"/>
      <c r="S4424" s="985"/>
      <c r="T4424" s="985"/>
      <c r="U4424" s="985"/>
      <c r="V4424" s="985"/>
      <c r="W4424" s="985"/>
    </row>
    <row r="4425" ht="22.5" hidden="1" customHeight="1">
      <c r="B4425" s="992"/>
      <c r="C4425" s="992"/>
      <c r="D4425" s="1004">
        <f>sumif('الواردات'!H:H,A4425,'الواردات'!L:L)</f>
        <v>0</v>
      </c>
      <c r="E4425" s="999"/>
      <c r="F4425" s="999"/>
      <c r="H4425" s="985"/>
      <c r="I4425" s="985"/>
      <c r="J4425" s="985"/>
      <c r="K4425" s="985"/>
      <c r="L4425" s="985"/>
      <c r="M4425" s="985"/>
      <c r="N4425" s="985"/>
      <c r="P4425" s="985"/>
      <c r="Q4425" s="985"/>
      <c r="R4425" s="985"/>
      <c r="S4425" s="985"/>
      <c r="T4425" s="985"/>
      <c r="U4425" s="985"/>
      <c r="V4425" s="985"/>
      <c r="W4425" s="985"/>
    </row>
    <row r="4426" ht="22.5" hidden="1" customHeight="1">
      <c r="B4426" s="992"/>
      <c r="C4426" s="992"/>
      <c r="D4426" s="1004">
        <f>sumif('الواردات'!H:H,A4426,'الواردات'!L:L)</f>
        <v>0</v>
      </c>
      <c r="E4426" s="999"/>
      <c r="F4426" s="999"/>
      <c r="H4426" s="985"/>
      <c r="I4426" s="985"/>
      <c r="J4426" s="985"/>
      <c r="K4426" s="985"/>
      <c r="L4426" s="985"/>
      <c r="M4426" s="985"/>
      <c r="N4426" s="985"/>
      <c r="P4426" s="985"/>
      <c r="Q4426" s="985"/>
      <c r="R4426" s="985"/>
      <c r="S4426" s="985"/>
      <c r="T4426" s="985"/>
      <c r="U4426" s="985"/>
      <c r="V4426" s="985"/>
      <c r="W4426" s="985"/>
    </row>
    <row r="4427" ht="22.5" hidden="1" customHeight="1">
      <c r="B4427" s="992"/>
      <c r="C4427" s="992"/>
      <c r="D4427" s="1004">
        <f>sumif('الواردات'!H:H,A4427,'الواردات'!L:L)</f>
        <v>0</v>
      </c>
      <c r="E4427" s="999"/>
      <c r="F4427" s="999"/>
      <c r="H4427" s="985"/>
      <c r="I4427" s="985"/>
      <c r="J4427" s="985"/>
      <c r="K4427" s="985"/>
      <c r="L4427" s="985"/>
      <c r="M4427" s="985"/>
      <c r="N4427" s="985"/>
      <c r="P4427" s="985"/>
      <c r="Q4427" s="985"/>
      <c r="R4427" s="985"/>
      <c r="S4427" s="985"/>
      <c r="T4427" s="985"/>
      <c r="U4427" s="985"/>
      <c r="V4427" s="985"/>
      <c r="W4427" s="985"/>
    </row>
    <row r="4428" ht="22.5" hidden="1" customHeight="1">
      <c r="B4428" s="992"/>
      <c r="C4428" s="992"/>
      <c r="D4428" s="1004">
        <f>sumif('الواردات'!H:H,A4428,'الواردات'!L:L)</f>
        <v>0</v>
      </c>
      <c r="E4428" s="999"/>
      <c r="F4428" s="999"/>
      <c r="H4428" s="985"/>
      <c r="I4428" s="985"/>
      <c r="J4428" s="985"/>
      <c r="K4428" s="985"/>
      <c r="L4428" s="985"/>
      <c r="M4428" s="985"/>
      <c r="N4428" s="985"/>
      <c r="P4428" s="985"/>
      <c r="Q4428" s="985"/>
      <c r="R4428" s="985"/>
      <c r="S4428" s="985"/>
      <c r="T4428" s="985"/>
      <c r="U4428" s="985"/>
      <c r="V4428" s="985"/>
      <c r="W4428" s="985"/>
    </row>
    <row r="4429" ht="22.5" hidden="1" customHeight="1">
      <c r="B4429" s="992"/>
      <c r="C4429" s="992"/>
      <c r="D4429" s="1004">
        <f>sumif('الواردات'!H:H,A4429,'الواردات'!L:L)</f>
        <v>0</v>
      </c>
      <c r="E4429" s="999"/>
      <c r="F4429" s="999"/>
      <c r="H4429" s="985"/>
      <c r="I4429" s="985"/>
      <c r="J4429" s="985"/>
      <c r="K4429" s="985"/>
      <c r="L4429" s="985"/>
      <c r="M4429" s="985"/>
      <c r="N4429" s="985"/>
      <c r="P4429" s="985"/>
      <c r="Q4429" s="985"/>
      <c r="R4429" s="985"/>
      <c r="S4429" s="985"/>
      <c r="T4429" s="985"/>
      <c r="U4429" s="985"/>
      <c r="V4429" s="985"/>
      <c r="W4429" s="985"/>
    </row>
    <row r="4430" ht="22.5" hidden="1" customHeight="1">
      <c r="B4430" s="992"/>
      <c r="C4430" s="992"/>
      <c r="D4430" s="1004">
        <f>sumif('الواردات'!H:H,A4430,'الواردات'!L:L)</f>
        <v>0</v>
      </c>
      <c r="E4430" s="999"/>
      <c r="F4430" s="999"/>
      <c r="H4430" s="985"/>
      <c r="I4430" s="985"/>
      <c r="J4430" s="985"/>
      <c r="K4430" s="985"/>
      <c r="L4430" s="985"/>
      <c r="M4430" s="985"/>
      <c r="N4430" s="985"/>
      <c r="P4430" s="985"/>
      <c r="Q4430" s="985"/>
      <c r="R4430" s="985"/>
      <c r="S4430" s="985"/>
      <c r="T4430" s="985"/>
      <c r="U4430" s="985"/>
      <c r="V4430" s="985"/>
      <c r="W4430" s="985"/>
    </row>
    <row r="4431" ht="22.5" hidden="1" customHeight="1">
      <c r="B4431" s="992"/>
      <c r="C4431" s="992"/>
      <c r="D4431" s="1004">
        <f>sumif('الواردات'!H:H,A4431,'الواردات'!L:L)</f>
        <v>0</v>
      </c>
      <c r="E4431" s="999"/>
      <c r="F4431" s="999"/>
      <c r="H4431" s="985"/>
      <c r="I4431" s="985"/>
      <c r="J4431" s="985"/>
      <c r="K4431" s="985"/>
      <c r="L4431" s="985"/>
      <c r="M4431" s="985"/>
      <c r="N4431" s="985"/>
      <c r="P4431" s="985"/>
      <c r="Q4431" s="985"/>
      <c r="R4431" s="985"/>
      <c r="S4431" s="985"/>
      <c r="T4431" s="985"/>
      <c r="U4431" s="985"/>
      <c r="V4431" s="985"/>
      <c r="W4431" s="985"/>
    </row>
    <row r="4432" ht="22.5" hidden="1" customHeight="1">
      <c r="B4432" s="992"/>
      <c r="C4432" s="992"/>
      <c r="D4432" s="1004">
        <f>sumif('الواردات'!H:H,A4432,'الواردات'!L:L)</f>
        <v>0</v>
      </c>
      <c r="E4432" s="999"/>
      <c r="F4432" s="999"/>
      <c r="H4432" s="985"/>
      <c r="I4432" s="985"/>
      <c r="J4432" s="985"/>
      <c r="K4432" s="985"/>
      <c r="L4432" s="985"/>
      <c r="M4432" s="985"/>
      <c r="N4432" s="985"/>
      <c r="P4432" s="985"/>
      <c r="Q4432" s="985"/>
      <c r="R4432" s="985"/>
      <c r="S4432" s="985"/>
      <c r="T4432" s="985"/>
      <c r="U4432" s="985"/>
      <c r="V4432" s="985"/>
      <c r="W4432" s="985"/>
    </row>
    <row r="4433" ht="22.5" hidden="1" customHeight="1">
      <c r="B4433" s="992"/>
      <c r="C4433" s="992"/>
      <c r="D4433" s="1004">
        <f>sumif('الواردات'!H:H,A4433,'الواردات'!L:L)</f>
        <v>0</v>
      </c>
      <c r="E4433" s="999"/>
      <c r="F4433" s="999"/>
      <c r="H4433" s="985"/>
      <c r="I4433" s="985"/>
      <c r="J4433" s="985"/>
      <c r="K4433" s="985"/>
      <c r="L4433" s="985"/>
      <c r="M4433" s="985"/>
      <c r="N4433" s="985"/>
      <c r="P4433" s="985"/>
      <c r="Q4433" s="985"/>
      <c r="R4433" s="985"/>
      <c r="S4433" s="985"/>
      <c r="T4433" s="985"/>
      <c r="U4433" s="985"/>
      <c r="V4433" s="985"/>
      <c r="W4433" s="985"/>
    </row>
    <row r="4434" ht="22.5" hidden="1" customHeight="1">
      <c r="B4434" s="992"/>
      <c r="C4434" s="992"/>
      <c r="D4434" s="1004">
        <f>sumif('الواردات'!H:H,A4434,'الواردات'!L:L)</f>
        <v>0</v>
      </c>
      <c r="E4434" s="999"/>
      <c r="F4434" s="999"/>
      <c r="H4434" s="985"/>
      <c r="I4434" s="985"/>
      <c r="J4434" s="985"/>
      <c r="K4434" s="985"/>
      <c r="L4434" s="985"/>
      <c r="M4434" s="985"/>
      <c r="N4434" s="985"/>
      <c r="P4434" s="985"/>
      <c r="Q4434" s="985"/>
      <c r="R4434" s="985"/>
      <c r="S4434" s="985"/>
      <c r="T4434" s="985"/>
      <c r="U4434" s="985"/>
      <c r="V4434" s="985"/>
      <c r="W4434" s="985"/>
    </row>
    <row r="4435" ht="22.5" hidden="1" customHeight="1">
      <c r="B4435" s="992"/>
      <c r="C4435" s="992"/>
      <c r="D4435" s="1004">
        <f>sumif('الواردات'!H:H,A4435,'الواردات'!L:L)</f>
        <v>0</v>
      </c>
      <c r="E4435" s="999"/>
      <c r="F4435" s="999"/>
      <c r="H4435" s="985"/>
      <c r="I4435" s="985"/>
      <c r="J4435" s="985"/>
      <c r="K4435" s="985"/>
      <c r="L4435" s="985"/>
      <c r="M4435" s="985"/>
      <c r="N4435" s="985"/>
      <c r="P4435" s="985"/>
      <c r="Q4435" s="985"/>
      <c r="R4435" s="985"/>
      <c r="S4435" s="985"/>
      <c r="T4435" s="985"/>
      <c r="U4435" s="985"/>
      <c r="V4435" s="985"/>
      <c r="W4435" s="985"/>
    </row>
    <row r="4436" ht="22.5" hidden="1" customHeight="1">
      <c r="B4436" s="992"/>
      <c r="C4436" s="992"/>
      <c r="D4436" s="1004">
        <f>sumif('الواردات'!H:H,A4436,'الواردات'!L:L)</f>
        <v>0</v>
      </c>
      <c r="E4436" s="999"/>
      <c r="F4436" s="999"/>
      <c r="H4436" s="985"/>
      <c r="I4436" s="985"/>
      <c r="J4436" s="985"/>
      <c r="K4436" s="985"/>
      <c r="L4436" s="985"/>
      <c r="M4436" s="985"/>
      <c r="N4436" s="985"/>
      <c r="P4436" s="985"/>
      <c r="Q4436" s="985"/>
      <c r="R4436" s="985"/>
      <c r="S4436" s="985"/>
      <c r="T4436" s="985"/>
      <c r="U4436" s="985"/>
      <c r="V4436" s="985"/>
      <c r="W4436" s="985"/>
    </row>
    <row r="4437" ht="22.5" hidden="1" customHeight="1">
      <c r="B4437" s="992"/>
      <c r="C4437" s="992"/>
      <c r="D4437" s="1004">
        <f>sumif('الواردات'!H:H,A4437,'الواردات'!L:L)</f>
        <v>0</v>
      </c>
      <c r="E4437" s="999"/>
      <c r="F4437" s="999"/>
      <c r="H4437" s="985"/>
      <c r="I4437" s="985"/>
      <c r="J4437" s="985"/>
      <c r="K4437" s="985"/>
      <c r="L4437" s="985"/>
      <c r="M4437" s="985"/>
      <c r="N4437" s="985"/>
      <c r="P4437" s="985"/>
      <c r="Q4437" s="985"/>
      <c r="R4437" s="985"/>
      <c r="S4437" s="985"/>
      <c r="T4437" s="985"/>
      <c r="U4437" s="985"/>
      <c r="V4437" s="985"/>
      <c r="W4437" s="985"/>
    </row>
    <row r="4438" ht="22.5" hidden="1" customHeight="1">
      <c r="B4438" s="992"/>
      <c r="C4438" s="992"/>
      <c r="D4438" s="1004">
        <f>sumif('الواردات'!H:H,A4438,'الواردات'!L:L)</f>
        <v>0</v>
      </c>
      <c r="E4438" s="999"/>
      <c r="F4438" s="999"/>
      <c r="H4438" s="985"/>
      <c r="I4438" s="985"/>
      <c r="J4438" s="985"/>
      <c r="K4438" s="985"/>
      <c r="L4438" s="985"/>
      <c r="M4438" s="985"/>
      <c r="N4438" s="985"/>
      <c r="P4438" s="985"/>
      <c r="Q4438" s="985"/>
      <c r="R4438" s="985"/>
      <c r="S4438" s="985"/>
      <c r="T4438" s="985"/>
      <c r="U4438" s="985"/>
      <c r="V4438" s="985"/>
      <c r="W4438" s="985"/>
    </row>
    <row r="4439" ht="22.5" hidden="1" customHeight="1">
      <c r="B4439" s="992"/>
      <c r="C4439" s="992"/>
      <c r="D4439" s="1004">
        <f>sumif('الواردات'!H:H,A4439,'الواردات'!L:L)</f>
        <v>0</v>
      </c>
      <c r="E4439" s="999"/>
      <c r="F4439" s="999"/>
      <c r="H4439" s="985"/>
      <c r="I4439" s="985"/>
      <c r="J4439" s="985"/>
      <c r="K4439" s="985"/>
      <c r="L4439" s="985"/>
      <c r="M4439" s="985"/>
      <c r="N4439" s="985"/>
      <c r="P4439" s="985"/>
      <c r="Q4439" s="985"/>
      <c r="R4439" s="985"/>
      <c r="S4439" s="985"/>
      <c r="T4439" s="985"/>
      <c r="U4439" s="985"/>
      <c r="V4439" s="985"/>
      <c r="W4439" s="985"/>
    </row>
    <row r="4440" ht="22.5" hidden="1" customHeight="1">
      <c r="B4440" s="992"/>
      <c r="C4440" s="992"/>
      <c r="D4440" s="1004">
        <f>sumif('الواردات'!H:H,A4440,'الواردات'!L:L)</f>
        <v>0</v>
      </c>
      <c r="E4440" s="999"/>
      <c r="F4440" s="999"/>
      <c r="H4440" s="985"/>
      <c r="I4440" s="985"/>
      <c r="J4440" s="985"/>
      <c r="K4440" s="985"/>
      <c r="L4440" s="985"/>
      <c r="M4440" s="985"/>
      <c r="N4440" s="985"/>
      <c r="P4440" s="985"/>
      <c r="Q4440" s="985"/>
      <c r="R4440" s="985"/>
      <c r="S4440" s="985"/>
      <c r="T4440" s="985"/>
      <c r="U4440" s="985"/>
      <c r="V4440" s="985"/>
      <c r="W4440" s="985"/>
    </row>
    <row r="4441" ht="22.5" hidden="1" customHeight="1">
      <c r="B4441" s="992"/>
      <c r="C4441" s="992"/>
      <c r="D4441" s="1004">
        <f>sumif('الواردات'!H:H,A4441,'الواردات'!L:L)</f>
        <v>0</v>
      </c>
      <c r="E4441" s="999"/>
      <c r="F4441" s="999"/>
      <c r="H4441" s="985"/>
      <c r="I4441" s="985"/>
      <c r="J4441" s="985"/>
      <c r="K4441" s="985"/>
      <c r="L4441" s="985"/>
      <c r="M4441" s="985"/>
      <c r="N4441" s="985"/>
      <c r="P4441" s="985"/>
      <c r="Q4441" s="985"/>
      <c r="R4441" s="985"/>
      <c r="S4441" s="985"/>
      <c r="T4441" s="985"/>
      <c r="U4441" s="985"/>
      <c r="V4441" s="985"/>
      <c r="W4441" s="985"/>
    </row>
    <row r="4442" ht="22.5" hidden="1" customHeight="1">
      <c r="B4442" s="992"/>
      <c r="C4442" s="992"/>
      <c r="D4442" s="1004">
        <f>sumif('الواردات'!H:H,A4442,'الواردات'!L:L)</f>
        <v>0</v>
      </c>
      <c r="E4442" s="999"/>
      <c r="F4442" s="999"/>
      <c r="H4442" s="985"/>
      <c r="I4442" s="985"/>
      <c r="J4442" s="985"/>
      <c r="K4442" s="985"/>
      <c r="L4442" s="985"/>
      <c r="M4442" s="985"/>
      <c r="N4442" s="985"/>
      <c r="P4442" s="985"/>
      <c r="Q4442" s="985"/>
      <c r="R4442" s="985"/>
      <c r="S4442" s="985"/>
      <c r="T4442" s="985"/>
      <c r="U4442" s="985"/>
      <c r="V4442" s="985"/>
      <c r="W4442" s="985"/>
    </row>
    <row r="4443" ht="22.5" hidden="1" customHeight="1">
      <c r="B4443" s="992"/>
      <c r="C4443" s="992"/>
      <c r="D4443" s="1004">
        <f>sumif('الواردات'!H:H,A4443,'الواردات'!L:L)</f>
        <v>0</v>
      </c>
      <c r="E4443" s="999"/>
      <c r="F4443" s="999"/>
      <c r="H4443" s="985"/>
      <c r="I4443" s="985"/>
      <c r="J4443" s="985"/>
      <c r="K4443" s="985"/>
      <c r="L4443" s="985"/>
      <c r="M4443" s="985"/>
      <c r="N4443" s="985"/>
      <c r="P4443" s="985"/>
      <c r="Q4443" s="985"/>
      <c r="R4443" s="985"/>
      <c r="S4443" s="985"/>
      <c r="T4443" s="985"/>
      <c r="U4443" s="985"/>
      <c r="V4443" s="985"/>
      <c r="W4443" s="985"/>
    </row>
    <row r="4444" ht="22.5" hidden="1" customHeight="1">
      <c r="B4444" s="992"/>
      <c r="C4444" s="992"/>
      <c r="D4444" s="1004">
        <f>sumif('الواردات'!H:H,A4444,'الواردات'!L:L)</f>
        <v>0</v>
      </c>
      <c r="E4444" s="999"/>
      <c r="F4444" s="999"/>
      <c r="H4444" s="985"/>
      <c r="I4444" s="985"/>
      <c r="J4444" s="985"/>
      <c r="K4444" s="985"/>
      <c r="L4444" s="985"/>
      <c r="M4444" s="985"/>
      <c r="N4444" s="985"/>
      <c r="P4444" s="985"/>
      <c r="Q4444" s="985"/>
      <c r="R4444" s="985"/>
      <c r="S4444" s="985"/>
      <c r="T4444" s="985"/>
      <c r="U4444" s="985"/>
      <c r="V4444" s="985"/>
      <c r="W4444" s="985"/>
    </row>
    <row r="4445" ht="22.5" hidden="1" customHeight="1">
      <c r="B4445" s="992"/>
      <c r="C4445" s="992"/>
      <c r="D4445" s="1004">
        <f>sumif('الواردات'!H:H,A4445,'الواردات'!L:L)</f>
        <v>0</v>
      </c>
      <c r="E4445" s="999"/>
      <c r="F4445" s="999"/>
      <c r="H4445" s="985"/>
      <c r="I4445" s="985"/>
      <c r="J4445" s="985"/>
      <c r="K4445" s="985"/>
      <c r="L4445" s="985"/>
      <c r="M4445" s="985"/>
      <c r="N4445" s="985"/>
      <c r="P4445" s="985"/>
      <c r="Q4445" s="985"/>
      <c r="R4445" s="985"/>
      <c r="S4445" s="985"/>
      <c r="T4445" s="985"/>
      <c r="U4445" s="985"/>
      <c r="V4445" s="985"/>
      <c r="W4445" s="985"/>
    </row>
    <row r="4446" ht="22.5" hidden="1" customHeight="1">
      <c r="B4446" s="992"/>
      <c r="C4446" s="992"/>
      <c r="D4446" s="1004">
        <f>sumif('الواردات'!H:H,A4446,'الواردات'!L:L)</f>
        <v>0</v>
      </c>
      <c r="E4446" s="999"/>
      <c r="F4446" s="999"/>
      <c r="H4446" s="985"/>
      <c r="I4446" s="985"/>
      <c r="J4446" s="985"/>
      <c r="K4446" s="985"/>
      <c r="L4446" s="985"/>
      <c r="M4446" s="985"/>
      <c r="N4446" s="985"/>
      <c r="P4446" s="985"/>
      <c r="Q4446" s="985"/>
      <c r="R4446" s="985"/>
      <c r="S4446" s="985"/>
      <c r="T4446" s="985"/>
      <c r="U4446" s="985"/>
      <c r="V4446" s="985"/>
      <c r="W4446" s="985"/>
    </row>
    <row r="4447" ht="22.5" hidden="1" customHeight="1">
      <c r="B4447" s="992"/>
      <c r="C4447" s="992"/>
      <c r="D4447" s="1004">
        <f>sumif('الواردات'!H:H,A4447,'الواردات'!L:L)</f>
        <v>0</v>
      </c>
      <c r="E4447" s="999"/>
      <c r="F4447" s="999"/>
      <c r="H4447" s="985"/>
      <c r="I4447" s="985"/>
      <c r="J4447" s="985"/>
      <c r="K4447" s="985"/>
      <c r="L4447" s="985"/>
      <c r="M4447" s="985"/>
      <c r="N4447" s="985"/>
      <c r="P4447" s="985"/>
      <c r="Q4447" s="985"/>
      <c r="R4447" s="985"/>
      <c r="S4447" s="985"/>
      <c r="T4447" s="985"/>
      <c r="U4447" s="985"/>
      <c r="V4447" s="985"/>
      <c r="W4447" s="985"/>
    </row>
    <row r="4448" ht="22.5" hidden="1" customHeight="1">
      <c r="B4448" s="992"/>
      <c r="C4448" s="992"/>
      <c r="D4448" s="1004">
        <f>sumif('الواردات'!H:H,A4448,'الواردات'!L:L)</f>
        <v>0</v>
      </c>
      <c r="E4448" s="999"/>
      <c r="F4448" s="999"/>
      <c r="H4448" s="985"/>
      <c r="I4448" s="985"/>
      <c r="J4448" s="985"/>
      <c r="K4448" s="985"/>
      <c r="L4448" s="985"/>
      <c r="M4448" s="985"/>
      <c r="N4448" s="985"/>
      <c r="P4448" s="985"/>
      <c r="Q4448" s="985"/>
      <c r="R4448" s="985"/>
      <c r="S4448" s="985"/>
      <c r="T4448" s="985"/>
      <c r="U4448" s="985"/>
      <c r="V4448" s="985"/>
      <c r="W4448" s="985"/>
    </row>
    <row r="4449" ht="22.5" hidden="1" customHeight="1">
      <c r="B4449" s="992"/>
      <c r="C4449" s="992"/>
      <c r="D4449" s="1004">
        <f>sumif('الواردات'!H:H,A4449,'الواردات'!L:L)</f>
        <v>0</v>
      </c>
      <c r="E4449" s="999"/>
      <c r="F4449" s="999"/>
      <c r="H4449" s="985"/>
      <c r="I4449" s="985"/>
      <c r="J4449" s="985"/>
      <c r="K4449" s="985"/>
      <c r="L4449" s="985"/>
      <c r="M4449" s="985"/>
      <c r="N4449" s="985"/>
      <c r="P4449" s="985"/>
      <c r="Q4449" s="985"/>
      <c r="R4449" s="985"/>
      <c r="S4449" s="985"/>
      <c r="T4449" s="985"/>
      <c r="U4449" s="985"/>
      <c r="V4449" s="985"/>
      <c r="W4449" s="985"/>
    </row>
    <row r="4450" ht="22.5" hidden="1" customHeight="1">
      <c r="B4450" s="992"/>
      <c r="C4450" s="992"/>
      <c r="D4450" s="1004">
        <f>sumif('الواردات'!H:H,A4450,'الواردات'!L:L)</f>
        <v>0</v>
      </c>
      <c r="E4450" s="999"/>
      <c r="F4450" s="999"/>
      <c r="H4450" s="985"/>
      <c r="I4450" s="985"/>
      <c r="J4450" s="985"/>
      <c r="K4450" s="985"/>
      <c r="L4450" s="985"/>
      <c r="M4450" s="985"/>
      <c r="N4450" s="985"/>
      <c r="P4450" s="985"/>
      <c r="Q4450" s="985"/>
      <c r="R4450" s="985"/>
      <c r="S4450" s="985"/>
      <c r="T4450" s="985"/>
      <c r="U4450" s="985"/>
      <c r="V4450" s="985"/>
      <c r="W4450" s="985"/>
    </row>
    <row r="4451" ht="22.5" hidden="1" customHeight="1">
      <c r="B4451" s="992"/>
      <c r="C4451" s="992"/>
      <c r="D4451" s="1004">
        <f>sumif('الواردات'!H:H,A4451,'الواردات'!L:L)</f>
        <v>0</v>
      </c>
      <c r="E4451" s="999"/>
      <c r="F4451" s="999"/>
      <c r="H4451" s="985"/>
      <c r="I4451" s="985"/>
      <c r="J4451" s="985"/>
      <c r="K4451" s="985"/>
      <c r="L4451" s="985"/>
      <c r="M4451" s="985"/>
      <c r="N4451" s="985"/>
      <c r="P4451" s="985"/>
      <c r="Q4451" s="985"/>
      <c r="R4451" s="985"/>
      <c r="S4451" s="985"/>
      <c r="T4451" s="985"/>
      <c r="U4451" s="985"/>
      <c r="V4451" s="985"/>
      <c r="W4451" s="985"/>
    </row>
    <row r="4452" ht="22.5" hidden="1" customHeight="1">
      <c r="B4452" s="992"/>
      <c r="C4452" s="992"/>
      <c r="D4452" s="1004">
        <f>sumif('الواردات'!H:H,A4452,'الواردات'!L:L)</f>
        <v>0</v>
      </c>
      <c r="E4452" s="999"/>
      <c r="F4452" s="999"/>
      <c r="H4452" s="985"/>
      <c r="I4452" s="985"/>
      <c r="J4452" s="985"/>
      <c r="K4452" s="985"/>
      <c r="L4452" s="985"/>
      <c r="M4452" s="985"/>
      <c r="N4452" s="985"/>
      <c r="P4452" s="985"/>
      <c r="Q4452" s="985"/>
      <c r="R4452" s="985"/>
      <c r="S4452" s="985"/>
      <c r="T4452" s="985"/>
      <c r="U4452" s="985"/>
      <c r="V4452" s="985"/>
      <c r="W4452" s="985"/>
    </row>
    <row r="4453" ht="22.5" hidden="1" customHeight="1">
      <c r="B4453" s="992"/>
      <c r="C4453" s="992"/>
      <c r="D4453" s="1004">
        <f>sumif('الواردات'!H:H,A4453,'الواردات'!L:L)</f>
        <v>0</v>
      </c>
      <c r="E4453" s="999"/>
      <c r="F4453" s="999"/>
      <c r="H4453" s="985"/>
      <c r="I4453" s="985"/>
      <c r="J4453" s="985"/>
      <c r="K4453" s="985"/>
      <c r="L4453" s="985"/>
      <c r="M4453" s="985"/>
      <c r="N4453" s="985"/>
      <c r="P4453" s="985"/>
      <c r="Q4453" s="985"/>
      <c r="R4453" s="985"/>
      <c r="S4453" s="985"/>
      <c r="T4453" s="985"/>
      <c r="U4453" s="985"/>
      <c r="V4453" s="985"/>
      <c r="W4453" s="985"/>
    </row>
    <row r="4454" ht="22.5" hidden="1" customHeight="1">
      <c r="B4454" s="992"/>
      <c r="C4454" s="992"/>
      <c r="D4454" s="1004">
        <f>sumif('الواردات'!H:H,A4454,'الواردات'!L:L)</f>
        <v>0</v>
      </c>
      <c r="E4454" s="999"/>
      <c r="F4454" s="999"/>
      <c r="H4454" s="985"/>
      <c r="I4454" s="985"/>
      <c r="J4454" s="985"/>
      <c r="K4454" s="985"/>
      <c r="L4454" s="985"/>
      <c r="M4454" s="985"/>
      <c r="N4454" s="985"/>
      <c r="P4454" s="985"/>
      <c r="Q4454" s="985"/>
      <c r="R4454" s="985"/>
      <c r="S4454" s="985"/>
      <c r="T4454" s="985"/>
      <c r="U4454" s="985"/>
      <c r="V4454" s="985"/>
      <c r="W4454" s="985"/>
    </row>
    <row r="4455" ht="22.5" hidden="1" customHeight="1">
      <c r="B4455" s="992"/>
      <c r="C4455" s="992"/>
      <c r="D4455" s="1004">
        <f>sumif('الواردات'!H:H,A4455,'الواردات'!L:L)</f>
        <v>0</v>
      </c>
      <c r="E4455" s="999"/>
      <c r="F4455" s="999"/>
      <c r="H4455" s="985"/>
      <c r="I4455" s="985"/>
      <c r="J4455" s="985"/>
      <c r="K4455" s="985"/>
      <c r="L4455" s="985"/>
      <c r="M4455" s="985"/>
      <c r="N4455" s="985"/>
      <c r="P4455" s="985"/>
      <c r="Q4455" s="985"/>
      <c r="R4455" s="985"/>
      <c r="S4455" s="985"/>
      <c r="T4455" s="985"/>
      <c r="U4455" s="985"/>
      <c r="V4455" s="985"/>
      <c r="W4455" s="985"/>
    </row>
    <row r="4456" ht="22.5" hidden="1" customHeight="1">
      <c r="B4456" s="992"/>
      <c r="C4456" s="992"/>
      <c r="D4456" s="1004">
        <f>sumif('الواردات'!H:H,A4456,'الواردات'!L:L)</f>
        <v>0</v>
      </c>
      <c r="E4456" s="999"/>
      <c r="F4456" s="999"/>
      <c r="H4456" s="985"/>
      <c r="I4456" s="985"/>
      <c r="J4456" s="985"/>
      <c r="K4456" s="985"/>
      <c r="L4456" s="985"/>
      <c r="M4456" s="985"/>
      <c r="N4456" s="985"/>
      <c r="P4456" s="985"/>
      <c r="Q4456" s="985"/>
      <c r="R4456" s="985"/>
      <c r="S4456" s="985"/>
      <c r="T4456" s="985"/>
      <c r="U4456" s="985"/>
      <c r="V4456" s="985"/>
      <c r="W4456" s="985"/>
    </row>
    <row r="4457" ht="22.5" hidden="1" customHeight="1">
      <c r="B4457" s="992"/>
      <c r="C4457" s="992"/>
      <c r="D4457" s="1004">
        <f>sumif('الواردات'!H:H,A4457,'الواردات'!L:L)</f>
        <v>0</v>
      </c>
      <c r="E4457" s="999"/>
      <c r="F4457" s="999"/>
      <c r="H4457" s="985"/>
      <c r="I4457" s="985"/>
      <c r="J4457" s="985"/>
      <c r="K4457" s="985"/>
      <c r="L4457" s="985"/>
      <c r="M4457" s="985"/>
      <c r="N4457" s="985"/>
      <c r="P4457" s="985"/>
      <c r="Q4457" s="985"/>
      <c r="R4457" s="985"/>
      <c r="S4457" s="985"/>
      <c r="T4457" s="985"/>
      <c r="U4457" s="985"/>
      <c r="V4457" s="985"/>
      <c r="W4457" s="985"/>
    </row>
    <row r="4458" ht="22.5" hidden="1" customHeight="1">
      <c r="B4458" s="992"/>
      <c r="C4458" s="992"/>
      <c r="D4458" s="1004">
        <f>sumif('الواردات'!H:H,A4458,'الواردات'!L:L)</f>
        <v>0</v>
      </c>
      <c r="E4458" s="999"/>
      <c r="F4458" s="999"/>
      <c r="H4458" s="985"/>
      <c r="I4458" s="985"/>
      <c r="J4458" s="985"/>
      <c r="K4458" s="985"/>
      <c r="L4458" s="985"/>
      <c r="M4458" s="985"/>
      <c r="N4458" s="985"/>
      <c r="P4458" s="985"/>
      <c r="Q4458" s="985"/>
      <c r="R4458" s="985"/>
      <c r="S4458" s="985"/>
      <c r="T4458" s="985"/>
      <c r="U4458" s="985"/>
      <c r="V4458" s="985"/>
      <c r="W4458" s="985"/>
    </row>
    <row r="4459" ht="22.5" hidden="1" customHeight="1">
      <c r="B4459" s="992"/>
      <c r="C4459" s="992"/>
      <c r="D4459" s="1004">
        <f>sumif('الواردات'!H:H,A4459,'الواردات'!L:L)</f>
        <v>0</v>
      </c>
      <c r="E4459" s="999"/>
      <c r="F4459" s="999"/>
      <c r="H4459" s="985"/>
      <c r="I4459" s="985"/>
      <c r="J4459" s="985"/>
      <c r="K4459" s="985"/>
      <c r="L4459" s="985"/>
      <c r="M4459" s="985"/>
      <c r="N4459" s="985"/>
      <c r="P4459" s="985"/>
      <c r="Q4459" s="985"/>
      <c r="R4459" s="985"/>
      <c r="S4459" s="985"/>
      <c r="T4459" s="985"/>
      <c r="U4459" s="985"/>
      <c r="V4459" s="985"/>
      <c r="W4459" s="985"/>
    </row>
    <row r="4460" ht="22.5" hidden="1" customHeight="1">
      <c r="B4460" s="992"/>
      <c r="C4460" s="992"/>
      <c r="D4460" s="1004">
        <f>sumif('الواردات'!H:H,A4460,'الواردات'!L:L)</f>
        <v>0</v>
      </c>
      <c r="E4460" s="999"/>
      <c r="F4460" s="999"/>
      <c r="H4460" s="985"/>
      <c r="I4460" s="985"/>
      <c r="J4460" s="985"/>
      <c r="K4460" s="985"/>
      <c r="L4460" s="985"/>
      <c r="M4460" s="985"/>
      <c r="N4460" s="985"/>
      <c r="P4460" s="985"/>
      <c r="Q4460" s="985"/>
      <c r="R4460" s="985"/>
      <c r="S4460" s="985"/>
      <c r="T4460" s="985"/>
      <c r="U4460" s="985"/>
      <c r="V4460" s="985"/>
      <c r="W4460" s="985"/>
    </row>
    <row r="4461" ht="22.5" hidden="1" customHeight="1">
      <c r="B4461" s="992"/>
      <c r="C4461" s="992"/>
      <c r="D4461" s="1004">
        <f>sumif('الواردات'!H:H,A4461,'الواردات'!L:L)</f>
        <v>0</v>
      </c>
      <c r="E4461" s="999"/>
      <c r="F4461" s="999"/>
      <c r="H4461" s="985"/>
      <c r="I4461" s="985"/>
      <c r="J4461" s="985"/>
      <c r="K4461" s="985"/>
      <c r="L4461" s="985"/>
      <c r="M4461" s="985"/>
      <c r="N4461" s="985"/>
      <c r="P4461" s="985"/>
      <c r="Q4461" s="985"/>
      <c r="R4461" s="985"/>
      <c r="S4461" s="985"/>
      <c r="T4461" s="985"/>
      <c r="U4461" s="985"/>
      <c r="V4461" s="985"/>
      <c r="W4461" s="985"/>
    </row>
    <row r="4462" ht="22.5" hidden="1" customHeight="1">
      <c r="B4462" s="992"/>
      <c r="C4462" s="992"/>
      <c r="D4462" s="1004">
        <f>sumif('الواردات'!H:H,A4462,'الواردات'!L:L)</f>
        <v>0</v>
      </c>
      <c r="E4462" s="999"/>
      <c r="F4462" s="999"/>
      <c r="H4462" s="985"/>
      <c r="I4462" s="985"/>
      <c r="J4462" s="985"/>
      <c r="K4462" s="985"/>
      <c r="L4462" s="985"/>
      <c r="M4462" s="985"/>
      <c r="N4462" s="985"/>
      <c r="P4462" s="985"/>
      <c r="Q4462" s="985"/>
      <c r="R4462" s="985"/>
      <c r="S4462" s="985"/>
      <c r="T4462" s="985"/>
      <c r="U4462" s="985"/>
      <c r="V4462" s="985"/>
      <c r="W4462" s="985"/>
    </row>
    <row r="4463" ht="22.5" hidden="1" customHeight="1">
      <c r="B4463" s="992"/>
      <c r="C4463" s="992"/>
      <c r="D4463" s="1004">
        <f>sumif('الواردات'!H:H,A4463,'الواردات'!L:L)</f>
        <v>0</v>
      </c>
      <c r="E4463" s="999"/>
      <c r="F4463" s="999"/>
      <c r="H4463" s="985"/>
      <c r="I4463" s="985"/>
      <c r="J4463" s="985"/>
      <c r="K4463" s="985"/>
      <c r="L4463" s="985"/>
      <c r="M4463" s="985"/>
      <c r="N4463" s="985"/>
      <c r="P4463" s="985"/>
      <c r="Q4463" s="985"/>
      <c r="R4463" s="985"/>
      <c r="S4463" s="985"/>
      <c r="T4463" s="985"/>
      <c r="U4463" s="985"/>
      <c r="V4463" s="985"/>
      <c r="W4463" s="985"/>
    </row>
    <row r="4464" ht="22.5" hidden="1" customHeight="1">
      <c r="B4464" s="992"/>
      <c r="C4464" s="992"/>
      <c r="D4464" s="1004">
        <f>sumif('الواردات'!H:H,A4464,'الواردات'!L:L)</f>
        <v>0</v>
      </c>
      <c r="E4464" s="999"/>
      <c r="F4464" s="999"/>
      <c r="H4464" s="985"/>
      <c r="I4464" s="985"/>
      <c r="J4464" s="985"/>
      <c r="K4464" s="985"/>
      <c r="L4464" s="985"/>
      <c r="M4464" s="985"/>
      <c r="N4464" s="985"/>
      <c r="P4464" s="985"/>
      <c r="Q4464" s="985"/>
      <c r="R4464" s="985"/>
      <c r="S4464" s="985"/>
      <c r="T4464" s="985"/>
      <c r="U4464" s="985"/>
      <c r="V4464" s="985"/>
      <c r="W4464" s="985"/>
    </row>
    <row r="4465" ht="22.5" hidden="1" customHeight="1">
      <c r="B4465" s="992"/>
      <c r="C4465" s="992"/>
      <c r="D4465" s="1004">
        <f>sumif('الواردات'!H:H,A4465,'الواردات'!L:L)</f>
        <v>0</v>
      </c>
      <c r="E4465" s="999"/>
      <c r="F4465" s="999"/>
      <c r="H4465" s="985"/>
      <c r="I4465" s="985"/>
      <c r="J4465" s="985"/>
      <c r="K4465" s="985"/>
      <c r="L4465" s="985"/>
      <c r="M4465" s="985"/>
      <c r="N4465" s="985"/>
      <c r="P4465" s="985"/>
      <c r="Q4465" s="985"/>
      <c r="R4465" s="985"/>
      <c r="S4465" s="985"/>
      <c r="T4465" s="985"/>
      <c r="U4465" s="985"/>
      <c r="V4465" s="985"/>
      <c r="W4465" s="985"/>
    </row>
    <row r="4466" ht="22.5" hidden="1" customHeight="1">
      <c r="B4466" s="992"/>
      <c r="C4466" s="992"/>
      <c r="D4466" s="1004">
        <f>sumif('الواردات'!H:H,A4466,'الواردات'!L:L)</f>
        <v>0</v>
      </c>
      <c r="E4466" s="999"/>
      <c r="F4466" s="999"/>
      <c r="H4466" s="985"/>
      <c r="I4466" s="985"/>
      <c r="J4466" s="985"/>
      <c r="K4466" s="985"/>
      <c r="L4466" s="985"/>
      <c r="M4466" s="985"/>
      <c r="N4466" s="985"/>
      <c r="P4466" s="985"/>
      <c r="Q4466" s="985"/>
      <c r="R4466" s="985"/>
      <c r="S4466" s="985"/>
      <c r="T4466" s="985"/>
      <c r="U4466" s="985"/>
      <c r="V4466" s="985"/>
      <c r="W4466" s="985"/>
    </row>
    <row r="4467" ht="22.5" hidden="1" customHeight="1">
      <c r="B4467" s="992"/>
      <c r="C4467" s="992"/>
      <c r="D4467" s="1004">
        <f>sumif('الواردات'!H:H,A4467,'الواردات'!L:L)</f>
        <v>0</v>
      </c>
      <c r="E4467" s="999"/>
      <c r="F4467" s="999"/>
      <c r="H4467" s="985"/>
      <c r="I4467" s="985"/>
      <c r="J4467" s="985"/>
      <c r="K4467" s="985"/>
      <c r="L4467" s="985"/>
      <c r="M4467" s="985"/>
      <c r="N4467" s="985"/>
      <c r="P4467" s="985"/>
      <c r="Q4467" s="985"/>
      <c r="R4467" s="985"/>
      <c r="S4467" s="985"/>
      <c r="T4467" s="985"/>
      <c r="U4467" s="985"/>
      <c r="V4467" s="985"/>
      <c r="W4467" s="985"/>
    </row>
    <row r="4468" ht="22.5" hidden="1" customHeight="1">
      <c r="B4468" s="992"/>
      <c r="C4468" s="992"/>
      <c r="D4468" s="1004">
        <f>sumif('الواردات'!H:H,A4468,'الواردات'!L:L)</f>
        <v>0</v>
      </c>
      <c r="E4468" s="999"/>
      <c r="F4468" s="999"/>
      <c r="H4468" s="985"/>
      <c r="I4468" s="985"/>
      <c r="J4468" s="985"/>
      <c r="K4468" s="985"/>
      <c r="L4468" s="985"/>
      <c r="M4468" s="985"/>
      <c r="N4468" s="985"/>
      <c r="P4468" s="985"/>
      <c r="Q4468" s="985"/>
      <c r="R4468" s="985"/>
      <c r="S4468" s="985"/>
      <c r="T4468" s="985"/>
      <c r="U4468" s="985"/>
      <c r="V4468" s="985"/>
      <c r="W4468" s="985"/>
    </row>
    <row r="4469" ht="22.5" hidden="1" customHeight="1">
      <c r="B4469" s="992"/>
      <c r="C4469" s="992"/>
      <c r="D4469" s="1004">
        <f>sumif('الواردات'!H:H,A4469,'الواردات'!L:L)</f>
        <v>0</v>
      </c>
      <c r="E4469" s="999"/>
      <c r="F4469" s="999"/>
      <c r="H4469" s="985"/>
      <c r="I4469" s="985"/>
      <c r="J4469" s="985"/>
      <c r="K4469" s="985"/>
      <c r="L4469" s="985"/>
      <c r="M4469" s="985"/>
      <c r="N4469" s="985"/>
      <c r="P4469" s="985"/>
      <c r="Q4469" s="985"/>
      <c r="R4469" s="985"/>
      <c r="S4469" s="985"/>
      <c r="T4469" s="985"/>
      <c r="U4469" s="985"/>
      <c r="V4469" s="985"/>
      <c r="W4469" s="985"/>
    </row>
    <row r="4470" ht="22.5" hidden="1" customHeight="1">
      <c r="B4470" s="992"/>
      <c r="C4470" s="992"/>
      <c r="D4470" s="1004">
        <f>sumif('الواردات'!H:H,A4470,'الواردات'!L:L)</f>
        <v>0</v>
      </c>
      <c r="E4470" s="999"/>
      <c r="F4470" s="999"/>
      <c r="H4470" s="985"/>
      <c r="I4470" s="985"/>
      <c r="J4470" s="985"/>
      <c r="K4470" s="985"/>
      <c r="L4470" s="985"/>
      <c r="M4470" s="985"/>
      <c r="N4470" s="985"/>
      <c r="P4470" s="985"/>
      <c r="Q4470" s="985"/>
      <c r="R4470" s="985"/>
      <c r="S4470" s="985"/>
      <c r="T4470" s="985"/>
      <c r="U4470" s="985"/>
      <c r="V4470" s="985"/>
      <c r="W4470" s="985"/>
    </row>
    <row r="4471" ht="22.5" hidden="1" customHeight="1">
      <c r="B4471" s="992"/>
      <c r="C4471" s="992"/>
      <c r="D4471" s="1004">
        <f>sumif('الواردات'!H:H,A4471,'الواردات'!L:L)</f>
        <v>0</v>
      </c>
      <c r="E4471" s="999"/>
      <c r="F4471" s="999"/>
      <c r="H4471" s="985"/>
      <c r="I4471" s="985"/>
      <c r="J4471" s="985"/>
      <c r="K4471" s="985"/>
      <c r="L4471" s="985"/>
      <c r="M4471" s="985"/>
      <c r="N4471" s="985"/>
      <c r="P4471" s="985"/>
      <c r="Q4471" s="985"/>
      <c r="R4471" s="985"/>
      <c r="S4471" s="985"/>
      <c r="T4471" s="985"/>
      <c r="U4471" s="985"/>
      <c r="V4471" s="985"/>
      <c r="W4471" s="985"/>
    </row>
    <row r="4472" ht="22.5" hidden="1" customHeight="1">
      <c r="B4472" s="992"/>
      <c r="C4472" s="992"/>
      <c r="D4472" s="1004">
        <f>sumif('الواردات'!H:H,A4472,'الواردات'!L:L)</f>
        <v>0</v>
      </c>
      <c r="E4472" s="999"/>
      <c r="F4472" s="999"/>
      <c r="H4472" s="985"/>
      <c r="I4472" s="985"/>
      <c r="J4472" s="985"/>
      <c r="K4472" s="985"/>
      <c r="L4472" s="985"/>
      <c r="M4472" s="985"/>
      <c r="N4472" s="985"/>
      <c r="P4472" s="985"/>
      <c r="Q4472" s="985"/>
      <c r="R4472" s="985"/>
      <c r="S4472" s="985"/>
      <c r="T4472" s="985"/>
      <c r="U4472" s="985"/>
      <c r="V4472" s="985"/>
      <c r="W4472" s="985"/>
    </row>
    <row r="4473" ht="22.5" hidden="1" customHeight="1">
      <c r="B4473" s="992"/>
      <c r="C4473" s="992"/>
      <c r="D4473" s="1004">
        <f>sumif('الواردات'!H:H,A4473,'الواردات'!L:L)</f>
        <v>0</v>
      </c>
      <c r="E4473" s="999"/>
      <c r="F4473" s="999"/>
      <c r="H4473" s="985"/>
      <c r="I4473" s="985"/>
      <c r="J4473" s="985"/>
      <c r="K4473" s="985"/>
      <c r="L4473" s="985"/>
      <c r="M4473" s="985"/>
      <c r="N4473" s="985"/>
      <c r="P4473" s="985"/>
      <c r="Q4473" s="985"/>
      <c r="R4473" s="985"/>
      <c r="S4473" s="985"/>
      <c r="T4473" s="985"/>
      <c r="U4473" s="985"/>
      <c r="V4473" s="985"/>
      <c r="W4473" s="985"/>
    </row>
    <row r="4474" ht="22.5" hidden="1" customHeight="1">
      <c r="B4474" s="992"/>
      <c r="C4474" s="992"/>
      <c r="D4474" s="1004">
        <f>sumif('الواردات'!H:H,A4474,'الواردات'!L:L)</f>
        <v>0</v>
      </c>
      <c r="E4474" s="999"/>
      <c r="F4474" s="999"/>
      <c r="H4474" s="985"/>
      <c r="I4474" s="985"/>
      <c r="J4474" s="985"/>
      <c r="K4474" s="985"/>
      <c r="L4474" s="985"/>
      <c r="M4474" s="985"/>
      <c r="N4474" s="985"/>
      <c r="P4474" s="985"/>
      <c r="Q4474" s="985"/>
      <c r="R4474" s="985"/>
      <c r="S4474" s="985"/>
      <c r="T4474" s="985"/>
      <c r="U4474" s="985"/>
      <c r="V4474" s="985"/>
      <c r="W4474" s="985"/>
    </row>
    <row r="4475" ht="22.5" hidden="1" customHeight="1">
      <c r="B4475" s="992"/>
      <c r="C4475" s="992"/>
      <c r="D4475" s="1004">
        <f>sumif('الواردات'!H:H,A4475,'الواردات'!L:L)</f>
        <v>0</v>
      </c>
      <c r="E4475" s="999"/>
      <c r="F4475" s="999"/>
      <c r="H4475" s="985"/>
      <c r="I4475" s="985"/>
      <c r="J4475" s="985"/>
      <c r="K4475" s="985"/>
      <c r="L4475" s="985"/>
      <c r="M4475" s="985"/>
      <c r="N4475" s="985"/>
      <c r="P4475" s="985"/>
      <c r="Q4475" s="985"/>
      <c r="R4475" s="985"/>
      <c r="S4475" s="985"/>
      <c r="T4475" s="985"/>
      <c r="U4475" s="985"/>
      <c r="V4475" s="985"/>
      <c r="W4475" s="985"/>
    </row>
    <row r="4476" ht="22.5" hidden="1" customHeight="1">
      <c r="B4476" s="992"/>
      <c r="C4476" s="992"/>
      <c r="D4476" s="1004">
        <f>sumif('الواردات'!H:H,A4476,'الواردات'!L:L)</f>
        <v>0</v>
      </c>
      <c r="E4476" s="999"/>
      <c r="F4476" s="999"/>
      <c r="H4476" s="985"/>
      <c r="I4476" s="985"/>
      <c r="J4476" s="985"/>
      <c r="K4476" s="985"/>
      <c r="L4476" s="985"/>
      <c r="M4476" s="985"/>
      <c r="N4476" s="985"/>
      <c r="P4476" s="985"/>
      <c r="Q4476" s="985"/>
      <c r="R4476" s="985"/>
      <c r="S4476" s="985"/>
      <c r="T4476" s="985"/>
      <c r="U4476" s="985"/>
      <c r="V4476" s="985"/>
      <c r="W4476" s="985"/>
    </row>
    <row r="4477" ht="22.5" hidden="1" customHeight="1">
      <c r="B4477" s="992"/>
      <c r="C4477" s="992"/>
      <c r="D4477" s="1004">
        <f>sumif('الواردات'!H:H,A4477,'الواردات'!L:L)</f>
        <v>0</v>
      </c>
      <c r="E4477" s="999"/>
      <c r="F4477" s="999"/>
      <c r="H4477" s="985"/>
      <c r="I4477" s="985"/>
      <c r="J4477" s="985"/>
      <c r="K4477" s="985"/>
      <c r="L4477" s="985"/>
      <c r="M4477" s="985"/>
      <c r="N4477" s="985"/>
      <c r="P4477" s="985"/>
      <c r="Q4477" s="985"/>
      <c r="R4477" s="985"/>
      <c r="S4477" s="985"/>
      <c r="T4477" s="985"/>
      <c r="U4477" s="985"/>
      <c r="V4477" s="985"/>
      <c r="W4477" s="985"/>
    </row>
    <row r="4478" ht="22.5" hidden="1" customHeight="1">
      <c r="B4478" s="992"/>
      <c r="C4478" s="992"/>
      <c r="D4478" s="1004">
        <f>sumif('الواردات'!H:H,A4478,'الواردات'!L:L)</f>
        <v>0</v>
      </c>
      <c r="E4478" s="999"/>
      <c r="F4478" s="999"/>
      <c r="H4478" s="985"/>
      <c r="I4478" s="985"/>
      <c r="J4478" s="985"/>
      <c r="K4478" s="985"/>
      <c r="L4478" s="985"/>
      <c r="M4478" s="985"/>
      <c r="N4478" s="985"/>
      <c r="P4478" s="985"/>
      <c r="Q4478" s="985"/>
      <c r="R4478" s="985"/>
      <c r="S4478" s="985"/>
      <c r="T4478" s="985"/>
      <c r="U4478" s="985"/>
      <c r="V4478" s="985"/>
      <c r="W4478" s="985"/>
    </row>
    <row r="4479" ht="22.5" hidden="1" customHeight="1">
      <c r="B4479" s="992"/>
      <c r="C4479" s="992"/>
      <c r="D4479" s="1004">
        <f>sumif('الواردات'!H:H,A4479,'الواردات'!L:L)</f>
        <v>0</v>
      </c>
      <c r="E4479" s="999"/>
      <c r="F4479" s="999"/>
      <c r="H4479" s="985"/>
      <c r="I4479" s="985"/>
      <c r="J4479" s="985"/>
      <c r="K4479" s="985"/>
      <c r="L4479" s="985"/>
      <c r="M4479" s="985"/>
      <c r="N4479" s="985"/>
      <c r="P4479" s="985"/>
      <c r="Q4479" s="985"/>
      <c r="R4479" s="985"/>
      <c r="S4479" s="985"/>
      <c r="T4479" s="985"/>
      <c r="U4479" s="985"/>
      <c r="V4479" s="985"/>
      <c r="W4479" s="985"/>
    </row>
    <row r="4480" ht="22.5" hidden="1" customHeight="1">
      <c r="B4480" s="992"/>
      <c r="C4480" s="992"/>
      <c r="D4480" s="1004">
        <f>sumif('الواردات'!H:H,A4480,'الواردات'!L:L)</f>
        <v>0</v>
      </c>
      <c r="E4480" s="999"/>
      <c r="F4480" s="999"/>
      <c r="H4480" s="985"/>
      <c r="I4480" s="985"/>
      <c r="J4480" s="985"/>
      <c r="K4480" s="985"/>
      <c r="L4480" s="985"/>
      <c r="M4480" s="985"/>
      <c r="N4480" s="985"/>
      <c r="P4480" s="985"/>
      <c r="Q4480" s="985"/>
      <c r="R4480" s="985"/>
      <c r="S4480" s="985"/>
      <c r="T4480" s="985"/>
      <c r="U4480" s="985"/>
      <c r="V4480" s="985"/>
      <c r="W4480" s="985"/>
    </row>
    <row r="4481" ht="22.5" hidden="1" customHeight="1">
      <c r="B4481" s="992"/>
      <c r="C4481" s="992"/>
      <c r="D4481" s="1004">
        <f>sumif('الواردات'!H:H,A4481,'الواردات'!L:L)</f>
        <v>0</v>
      </c>
      <c r="E4481" s="999"/>
      <c r="F4481" s="999"/>
      <c r="H4481" s="985"/>
      <c r="I4481" s="985"/>
      <c r="J4481" s="985"/>
      <c r="K4481" s="985"/>
      <c r="L4481" s="985"/>
      <c r="M4481" s="985"/>
      <c r="N4481" s="985"/>
      <c r="P4481" s="985"/>
      <c r="Q4481" s="985"/>
      <c r="R4481" s="985"/>
      <c r="S4481" s="985"/>
      <c r="T4481" s="985"/>
      <c r="U4481" s="985"/>
      <c r="V4481" s="985"/>
      <c r="W4481" s="985"/>
    </row>
    <row r="4482" ht="22.5" hidden="1" customHeight="1">
      <c r="B4482" s="992"/>
      <c r="C4482" s="992"/>
      <c r="D4482" s="1004">
        <f>sumif('الواردات'!H:H,A4482,'الواردات'!L:L)</f>
        <v>0</v>
      </c>
      <c r="E4482" s="999"/>
      <c r="F4482" s="999"/>
      <c r="H4482" s="985"/>
      <c r="I4482" s="985"/>
      <c r="J4482" s="985"/>
      <c r="K4482" s="985"/>
      <c r="L4482" s="985"/>
      <c r="M4482" s="985"/>
      <c r="N4482" s="985"/>
      <c r="P4482" s="985"/>
      <c r="Q4482" s="985"/>
      <c r="R4482" s="985"/>
      <c r="S4482" s="985"/>
      <c r="T4482" s="985"/>
      <c r="U4482" s="985"/>
      <c r="V4482" s="985"/>
      <c r="W4482" s="985"/>
    </row>
    <row r="4483" ht="22.5" hidden="1" customHeight="1">
      <c r="B4483" s="992"/>
      <c r="C4483" s="992"/>
      <c r="D4483" s="1004">
        <f>sumif('الواردات'!H:H,A4483,'الواردات'!L:L)</f>
        <v>0</v>
      </c>
      <c r="E4483" s="999"/>
      <c r="F4483" s="999"/>
      <c r="H4483" s="985"/>
      <c r="I4483" s="985"/>
      <c r="J4483" s="985"/>
      <c r="K4483" s="985"/>
      <c r="L4483" s="985"/>
      <c r="M4483" s="985"/>
      <c r="N4483" s="985"/>
      <c r="P4483" s="985"/>
      <c r="Q4483" s="985"/>
      <c r="R4483" s="985"/>
      <c r="S4483" s="985"/>
      <c r="T4483" s="985"/>
      <c r="U4483" s="985"/>
      <c r="V4483" s="985"/>
      <c r="W4483" s="985"/>
    </row>
    <row r="4484" ht="22.5" hidden="1" customHeight="1">
      <c r="B4484" s="992"/>
      <c r="C4484" s="992"/>
      <c r="D4484" s="1004">
        <f>sumif('الواردات'!H:H,A4484,'الواردات'!L:L)</f>
        <v>0</v>
      </c>
      <c r="E4484" s="999"/>
      <c r="F4484" s="999"/>
      <c r="H4484" s="985"/>
      <c r="I4484" s="985"/>
      <c r="J4484" s="985"/>
      <c r="K4484" s="985"/>
      <c r="L4484" s="985"/>
      <c r="M4484" s="985"/>
      <c r="N4484" s="985"/>
      <c r="P4484" s="985"/>
      <c r="Q4484" s="985"/>
      <c r="R4484" s="985"/>
      <c r="S4484" s="985"/>
      <c r="T4484" s="985"/>
      <c r="U4484" s="985"/>
      <c r="V4484" s="985"/>
      <c r="W4484" s="985"/>
    </row>
    <row r="4485" ht="22.5" hidden="1" customHeight="1">
      <c r="B4485" s="992"/>
      <c r="C4485" s="992"/>
      <c r="D4485" s="1004">
        <f>sumif('الواردات'!H:H,A4485,'الواردات'!L:L)</f>
        <v>0</v>
      </c>
      <c r="E4485" s="999"/>
      <c r="F4485" s="999"/>
      <c r="H4485" s="985"/>
      <c r="I4485" s="985"/>
      <c r="J4485" s="985"/>
      <c r="K4485" s="985"/>
      <c r="L4485" s="985"/>
      <c r="M4485" s="985"/>
      <c r="N4485" s="985"/>
      <c r="P4485" s="985"/>
      <c r="Q4485" s="985"/>
      <c r="R4485" s="985"/>
      <c r="S4485" s="985"/>
      <c r="T4485" s="985"/>
      <c r="U4485" s="985"/>
      <c r="V4485" s="985"/>
      <c r="W4485" s="985"/>
    </row>
    <row r="4486" ht="22.5" hidden="1" customHeight="1">
      <c r="B4486" s="992"/>
      <c r="C4486" s="992"/>
      <c r="D4486" s="1004">
        <f>sumif('الواردات'!H:H,A4486,'الواردات'!L:L)</f>
        <v>0</v>
      </c>
      <c r="E4486" s="999"/>
      <c r="F4486" s="999"/>
      <c r="H4486" s="985"/>
      <c r="I4486" s="985"/>
      <c r="J4486" s="985"/>
      <c r="K4486" s="985"/>
      <c r="L4486" s="985"/>
      <c r="M4486" s="985"/>
      <c r="N4486" s="985"/>
      <c r="P4486" s="985"/>
      <c r="Q4486" s="985"/>
      <c r="R4486" s="985"/>
      <c r="S4486" s="985"/>
      <c r="T4486" s="985"/>
      <c r="U4486" s="985"/>
      <c r="V4486" s="985"/>
      <c r="W4486" s="985"/>
    </row>
    <row r="4487" ht="22.5" hidden="1" customHeight="1">
      <c r="B4487" s="992"/>
      <c r="C4487" s="992"/>
      <c r="D4487" s="1004">
        <f>sumif('الواردات'!H:H,A4487,'الواردات'!L:L)</f>
        <v>0</v>
      </c>
      <c r="E4487" s="999"/>
      <c r="F4487" s="999"/>
      <c r="H4487" s="985"/>
      <c r="I4487" s="985"/>
      <c r="J4487" s="985"/>
      <c r="K4487" s="985"/>
      <c r="L4487" s="985"/>
      <c r="M4487" s="985"/>
      <c r="N4487" s="985"/>
      <c r="P4487" s="985"/>
      <c r="Q4487" s="985"/>
      <c r="R4487" s="985"/>
      <c r="S4487" s="985"/>
      <c r="T4487" s="985"/>
      <c r="U4487" s="985"/>
      <c r="V4487" s="985"/>
      <c r="W4487" s="985"/>
    </row>
    <row r="4488" ht="22.5" hidden="1" customHeight="1">
      <c r="B4488" s="992"/>
      <c r="C4488" s="992"/>
      <c r="D4488" s="1004">
        <f>sumif('الواردات'!H:H,A4488,'الواردات'!L:L)</f>
        <v>0</v>
      </c>
      <c r="E4488" s="999"/>
      <c r="F4488" s="999"/>
      <c r="H4488" s="985"/>
      <c r="I4488" s="985"/>
      <c r="J4488" s="985"/>
      <c r="K4488" s="985"/>
      <c r="L4488" s="985"/>
      <c r="M4488" s="985"/>
      <c r="N4488" s="985"/>
      <c r="P4488" s="985"/>
      <c r="Q4488" s="985"/>
      <c r="R4488" s="985"/>
      <c r="S4488" s="985"/>
      <c r="T4488" s="985"/>
      <c r="U4488" s="985"/>
      <c r="V4488" s="985"/>
      <c r="W4488" s="985"/>
    </row>
    <row r="4489" ht="22.5" hidden="1" customHeight="1">
      <c r="B4489" s="992"/>
      <c r="C4489" s="992"/>
      <c r="D4489" s="1004">
        <f>sumif('الواردات'!H:H,A4489,'الواردات'!L:L)</f>
        <v>0</v>
      </c>
      <c r="E4489" s="999"/>
      <c r="F4489" s="999"/>
      <c r="H4489" s="985"/>
      <c r="I4489" s="985"/>
      <c r="J4489" s="985"/>
      <c r="K4489" s="985"/>
      <c r="L4489" s="985"/>
      <c r="M4489" s="985"/>
      <c r="N4489" s="985"/>
      <c r="P4489" s="985"/>
      <c r="Q4489" s="985"/>
      <c r="R4489" s="985"/>
      <c r="S4489" s="985"/>
      <c r="T4489" s="985"/>
      <c r="U4489" s="985"/>
      <c r="V4489" s="985"/>
      <c r="W4489" s="985"/>
    </row>
    <row r="4490" ht="22.5" hidden="1" customHeight="1">
      <c r="B4490" s="992"/>
      <c r="C4490" s="992"/>
      <c r="D4490" s="1004">
        <f>sumif('الواردات'!H:H,A4490,'الواردات'!L:L)</f>
        <v>0</v>
      </c>
      <c r="E4490" s="999"/>
      <c r="F4490" s="999"/>
      <c r="H4490" s="985"/>
      <c r="I4490" s="985"/>
      <c r="J4490" s="985"/>
      <c r="K4490" s="985"/>
      <c r="L4490" s="985"/>
      <c r="M4490" s="985"/>
      <c r="N4490" s="985"/>
      <c r="P4490" s="985"/>
      <c r="Q4490" s="985"/>
      <c r="R4490" s="985"/>
      <c r="S4490" s="985"/>
      <c r="T4490" s="985"/>
      <c r="U4490" s="985"/>
      <c r="V4490" s="985"/>
      <c r="W4490" s="985"/>
    </row>
    <row r="4491" ht="22.5" hidden="1" customHeight="1">
      <c r="B4491" s="992"/>
      <c r="C4491" s="992"/>
      <c r="D4491" s="1004">
        <f>sumif('الواردات'!H:H,A4491,'الواردات'!L:L)</f>
        <v>0</v>
      </c>
      <c r="E4491" s="999"/>
      <c r="F4491" s="999"/>
      <c r="H4491" s="985"/>
      <c r="I4491" s="985"/>
      <c r="J4491" s="985"/>
      <c r="K4491" s="985"/>
      <c r="L4491" s="985"/>
      <c r="M4491" s="985"/>
      <c r="N4491" s="985"/>
      <c r="P4491" s="985"/>
      <c r="Q4491" s="985"/>
      <c r="R4491" s="985"/>
      <c r="S4491" s="985"/>
      <c r="T4491" s="985"/>
      <c r="U4491" s="985"/>
      <c r="V4491" s="985"/>
      <c r="W4491" s="985"/>
    </row>
    <row r="4492" ht="22.5" hidden="1" customHeight="1">
      <c r="B4492" s="992"/>
      <c r="C4492" s="992"/>
      <c r="D4492" s="1004">
        <f>sumif('الواردات'!H:H,A4492,'الواردات'!L:L)</f>
        <v>0</v>
      </c>
      <c r="E4492" s="999"/>
      <c r="F4492" s="999"/>
      <c r="H4492" s="985"/>
      <c r="I4492" s="985"/>
      <c r="J4492" s="985"/>
      <c r="K4492" s="985"/>
      <c r="L4492" s="985"/>
      <c r="M4492" s="985"/>
      <c r="N4492" s="985"/>
      <c r="P4492" s="985"/>
      <c r="Q4492" s="985"/>
      <c r="R4492" s="985"/>
      <c r="S4492" s="985"/>
      <c r="T4492" s="985"/>
      <c r="U4492" s="985"/>
      <c r="V4492" s="985"/>
      <c r="W4492" s="985"/>
    </row>
    <row r="4493" ht="22.5" hidden="1" customHeight="1">
      <c r="B4493" s="992"/>
      <c r="C4493" s="992"/>
      <c r="D4493" s="1004">
        <f>sumif('الواردات'!H:H,A4493,'الواردات'!L:L)</f>
        <v>0</v>
      </c>
      <c r="E4493" s="999"/>
      <c r="F4493" s="999"/>
      <c r="H4493" s="985"/>
      <c r="I4493" s="985"/>
      <c r="J4493" s="985"/>
      <c r="K4493" s="985"/>
      <c r="L4493" s="985"/>
      <c r="M4493" s="985"/>
      <c r="N4493" s="985"/>
      <c r="P4493" s="985"/>
      <c r="Q4493" s="985"/>
      <c r="R4493" s="985"/>
      <c r="S4493" s="985"/>
      <c r="T4493" s="985"/>
      <c r="U4493" s="985"/>
      <c r="V4493" s="985"/>
      <c r="W4493" s="985"/>
    </row>
    <row r="4494" ht="22.5" hidden="1" customHeight="1">
      <c r="B4494" s="992"/>
      <c r="C4494" s="992"/>
      <c r="D4494" s="1004">
        <f>sumif('الواردات'!H:H,A4494,'الواردات'!L:L)</f>
        <v>0</v>
      </c>
      <c r="E4494" s="999"/>
      <c r="F4494" s="999"/>
      <c r="H4494" s="985"/>
      <c r="I4494" s="985"/>
      <c r="J4494" s="985"/>
      <c r="K4494" s="985"/>
      <c r="L4494" s="985"/>
      <c r="M4494" s="985"/>
      <c r="N4494" s="985"/>
      <c r="P4494" s="985"/>
      <c r="Q4494" s="985"/>
      <c r="R4494" s="985"/>
      <c r="S4494" s="985"/>
      <c r="T4494" s="985"/>
      <c r="U4494" s="985"/>
      <c r="V4494" s="985"/>
      <c r="W4494" s="985"/>
    </row>
    <row r="4495" ht="22.5" hidden="1" customHeight="1">
      <c r="B4495" s="992"/>
      <c r="C4495" s="992"/>
      <c r="D4495" s="1004">
        <f>sumif('الواردات'!H:H,A4495,'الواردات'!L:L)</f>
        <v>0</v>
      </c>
      <c r="E4495" s="999"/>
      <c r="F4495" s="999"/>
      <c r="H4495" s="985"/>
      <c r="I4495" s="985"/>
      <c r="J4495" s="985"/>
      <c r="K4495" s="985"/>
      <c r="L4495" s="985"/>
      <c r="M4495" s="985"/>
      <c r="N4495" s="985"/>
      <c r="P4495" s="985"/>
      <c r="Q4495" s="985"/>
      <c r="R4495" s="985"/>
      <c r="S4495" s="985"/>
      <c r="T4495" s="985"/>
      <c r="U4495" s="985"/>
      <c r="V4495" s="985"/>
      <c r="W4495" s="985"/>
    </row>
    <row r="4496" ht="22.5" hidden="1" customHeight="1">
      <c r="B4496" s="992"/>
      <c r="C4496" s="992"/>
      <c r="D4496" s="1004">
        <f>sumif('الواردات'!H:H,A4496,'الواردات'!L:L)</f>
        <v>0</v>
      </c>
      <c r="E4496" s="999"/>
      <c r="F4496" s="999"/>
      <c r="H4496" s="985"/>
      <c r="I4496" s="985"/>
      <c r="J4496" s="985"/>
      <c r="K4496" s="985"/>
      <c r="L4496" s="985"/>
      <c r="M4496" s="985"/>
      <c r="N4496" s="985"/>
      <c r="P4496" s="985"/>
      <c r="Q4496" s="985"/>
      <c r="R4496" s="985"/>
      <c r="S4496" s="985"/>
      <c r="T4496" s="985"/>
      <c r="U4496" s="985"/>
      <c r="V4496" s="985"/>
      <c r="W4496" s="985"/>
    </row>
    <row r="4497" ht="22.5" hidden="1" customHeight="1">
      <c r="B4497" s="992"/>
      <c r="C4497" s="992"/>
      <c r="D4497" s="1004">
        <f>sumif('الواردات'!H:H,A4497,'الواردات'!L:L)</f>
        <v>0</v>
      </c>
      <c r="E4497" s="999"/>
      <c r="F4497" s="999"/>
      <c r="H4497" s="985"/>
      <c r="I4497" s="985"/>
      <c r="J4497" s="985"/>
      <c r="K4497" s="985"/>
      <c r="L4497" s="985"/>
      <c r="M4497" s="985"/>
      <c r="N4497" s="985"/>
      <c r="P4497" s="985"/>
      <c r="Q4497" s="985"/>
      <c r="R4497" s="985"/>
      <c r="S4497" s="985"/>
      <c r="T4497" s="985"/>
      <c r="U4497" s="985"/>
      <c r="V4497" s="985"/>
      <c r="W4497" s="985"/>
    </row>
    <row r="4498" ht="22.5" hidden="1" customHeight="1">
      <c r="B4498" s="992"/>
      <c r="C4498" s="992"/>
      <c r="D4498" s="1004">
        <f>sumif('الواردات'!H:H,A4498,'الواردات'!L:L)</f>
        <v>0</v>
      </c>
      <c r="E4498" s="999"/>
      <c r="F4498" s="999"/>
      <c r="H4498" s="985"/>
      <c r="I4498" s="985"/>
      <c r="J4498" s="985"/>
      <c r="K4498" s="985"/>
      <c r="L4498" s="985"/>
      <c r="M4498" s="985"/>
      <c r="N4498" s="985"/>
      <c r="P4498" s="985"/>
      <c r="Q4498" s="985"/>
      <c r="R4498" s="985"/>
      <c r="S4498" s="985"/>
      <c r="T4498" s="985"/>
      <c r="U4498" s="985"/>
      <c r="V4498" s="985"/>
      <c r="W4498" s="985"/>
    </row>
    <row r="4499" ht="22.5" hidden="1" customHeight="1">
      <c r="B4499" s="992"/>
      <c r="C4499" s="992"/>
      <c r="D4499" s="1004">
        <f>sumif('الواردات'!H:H,A4499,'الواردات'!L:L)</f>
        <v>0</v>
      </c>
      <c r="E4499" s="999"/>
      <c r="F4499" s="999"/>
      <c r="H4499" s="985"/>
      <c r="I4499" s="985"/>
      <c r="J4499" s="985"/>
      <c r="K4499" s="985"/>
      <c r="L4499" s="985"/>
      <c r="M4499" s="985"/>
      <c r="N4499" s="985"/>
      <c r="P4499" s="985"/>
      <c r="Q4499" s="985"/>
      <c r="R4499" s="985"/>
      <c r="S4499" s="985"/>
      <c r="T4499" s="985"/>
      <c r="U4499" s="985"/>
      <c r="V4499" s="985"/>
      <c r="W4499" s="985"/>
    </row>
    <row r="4500" ht="22.5" hidden="1" customHeight="1">
      <c r="B4500" s="992"/>
      <c r="C4500" s="992"/>
      <c r="D4500" s="1004">
        <f>sumif('الواردات'!H:H,A4500,'الواردات'!L:L)</f>
        <v>0</v>
      </c>
      <c r="E4500" s="999"/>
      <c r="F4500" s="999"/>
      <c r="H4500" s="985"/>
      <c r="I4500" s="985"/>
      <c r="J4500" s="985"/>
      <c r="K4500" s="985"/>
      <c r="L4500" s="985"/>
      <c r="M4500" s="985"/>
      <c r="N4500" s="985"/>
      <c r="P4500" s="985"/>
      <c r="Q4500" s="985"/>
      <c r="R4500" s="985"/>
      <c r="S4500" s="985"/>
      <c r="T4500" s="985"/>
      <c r="U4500" s="985"/>
      <c r="V4500" s="985"/>
      <c r="W4500" s="985"/>
    </row>
    <row r="4501" ht="22.5" hidden="1" customHeight="1">
      <c r="B4501" s="992"/>
      <c r="C4501" s="992"/>
      <c r="D4501" s="1004">
        <f>sumif('الواردات'!H:H,A4501,'الواردات'!L:L)</f>
        <v>0</v>
      </c>
      <c r="E4501" s="999"/>
      <c r="F4501" s="999"/>
      <c r="H4501" s="985"/>
      <c r="I4501" s="985"/>
      <c r="J4501" s="985"/>
      <c r="K4501" s="985"/>
      <c r="L4501" s="985"/>
      <c r="M4501" s="985"/>
      <c r="N4501" s="985"/>
      <c r="P4501" s="985"/>
      <c r="Q4501" s="985"/>
      <c r="R4501" s="985"/>
      <c r="S4501" s="985"/>
      <c r="T4501" s="985"/>
      <c r="U4501" s="985"/>
      <c r="V4501" s="985"/>
      <c r="W4501" s="985"/>
    </row>
    <row r="4502" ht="22.5" hidden="1" customHeight="1">
      <c r="B4502" s="992"/>
      <c r="C4502" s="992"/>
      <c r="D4502" s="1004">
        <f>sumif('الواردات'!H:H,A4502,'الواردات'!L:L)</f>
        <v>0</v>
      </c>
      <c r="E4502" s="999"/>
      <c r="F4502" s="999"/>
      <c r="H4502" s="985"/>
      <c r="I4502" s="985"/>
      <c r="J4502" s="985"/>
      <c r="K4502" s="985"/>
      <c r="L4502" s="985"/>
      <c r="M4502" s="985"/>
      <c r="N4502" s="985"/>
      <c r="P4502" s="985"/>
      <c r="Q4502" s="985"/>
      <c r="R4502" s="985"/>
      <c r="S4502" s="985"/>
      <c r="T4502" s="985"/>
      <c r="U4502" s="985"/>
      <c r="V4502" s="985"/>
      <c r="W4502" s="985"/>
    </row>
    <row r="4503" ht="22.5" hidden="1" customHeight="1">
      <c r="B4503" s="992"/>
      <c r="C4503" s="992"/>
      <c r="D4503" s="1004">
        <f>sumif('الواردات'!H:H,A4503,'الواردات'!L:L)</f>
        <v>0</v>
      </c>
      <c r="E4503" s="999"/>
      <c r="F4503" s="999"/>
      <c r="H4503" s="985"/>
      <c r="I4503" s="985"/>
      <c r="J4503" s="985"/>
      <c r="K4503" s="985"/>
      <c r="L4503" s="985"/>
      <c r="M4503" s="985"/>
      <c r="N4503" s="985"/>
      <c r="P4503" s="985"/>
      <c r="Q4503" s="985"/>
      <c r="R4503" s="985"/>
      <c r="S4503" s="985"/>
      <c r="T4503" s="985"/>
      <c r="U4503" s="985"/>
      <c r="V4503" s="985"/>
      <c r="W4503" s="985"/>
    </row>
    <row r="4504" ht="22.5" hidden="1" customHeight="1">
      <c r="B4504" s="992"/>
      <c r="C4504" s="992"/>
      <c r="D4504" s="1004">
        <f>sumif('الواردات'!H:H,A4504,'الواردات'!L:L)</f>
        <v>0</v>
      </c>
      <c r="E4504" s="999"/>
      <c r="F4504" s="999"/>
      <c r="H4504" s="985"/>
      <c r="I4504" s="985"/>
      <c r="J4504" s="985"/>
      <c r="K4504" s="985"/>
      <c r="L4504" s="985"/>
      <c r="M4504" s="985"/>
      <c r="N4504" s="985"/>
      <c r="P4504" s="985"/>
      <c r="Q4504" s="985"/>
      <c r="R4504" s="985"/>
      <c r="S4504" s="985"/>
      <c r="T4504" s="985"/>
      <c r="U4504" s="985"/>
      <c r="V4504" s="985"/>
      <c r="W4504" s="985"/>
    </row>
    <row r="4505" ht="22.5" hidden="1" customHeight="1">
      <c r="B4505" s="992"/>
      <c r="C4505" s="992"/>
      <c r="D4505" s="1004">
        <f>sumif('الواردات'!H:H,A4505,'الواردات'!L:L)</f>
        <v>0</v>
      </c>
      <c r="E4505" s="999"/>
      <c r="F4505" s="999"/>
      <c r="H4505" s="985"/>
      <c r="I4505" s="985"/>
      <c r="J4505" s="985"/>
      <c r="K4505" s="985"/>
      <c r="L4505" s="985"/>
      <c r="M4505" s="985"/>
      <c r="N4505" s="985"/>
      <c r="P4505" s="985"/>
      <c r="Q4505" s="985"/>
      <c r="R4505" s="985"/>
      <c r="S4505" s="985"/>
      <c r="T4505" s="985"/>
      <c r="U4505" s="985"/>
      <c r="V4505" s="985"/>
      <c r="W4505" s="985"/>
    </row>
    <row r="4506" ht="22.5" hidden="1" customHeight="1">
      <c r="B4506" s="992"/>
      <c r="C4506" s="992"/>
      <c r="D4506" s="1004">
        <f>sumif('الواردات'!H:H,A4506,'الواردات'!L:L)</f>
        <v>0</v>
      </c>
      <c r="E4506" s="999"/>
      <c r="F4506" s="999"/>
      <c r="H4506" s="985"/>
      <c r="I4506" s="985"/>
      <c r="J4506" s="985"/>
      <c r="K4506" s="985"/>
      <c r="L4506" s="985"/>
      <c r="M4506" s="985"/>
      <c r="N4506" s="985"/>
      <c r="P4506" s="985"/>
      <c r="Q4506" s="985"/>
      <c r="R4506" s="985"/>
      <c r="S4506" s="985"/>
      <c r="T4506" s="985"/>
      <c r="U4506" s="985"/>
      <c r="V4506" s="985"/>
      <c r="W4506" s="985"/>
    </row>
    <row r="4507" ht="22.5" hidden="1" customHeight="1">
      <c r="B4507" s="992"/>
      <c r="C4507" s="992"/>
      <c r="D4507" s="1004">
        <f>sumif('الواردات'!H:H,A4507,'الواردات'!L:L)</f>
        <v>0</v>
      </c>
      <c r="E4507" s="999"/>
      <c r="F4507" s="999"/>
      <c r="H4507" s="985"/>
      <c r="I4507" s="985"/>
      <c r="J4507" s="985"/>
      <c r="K4507" s="985"/>
      <c r="L4507" s="985"/>
      <c r="M4507" s="985"/>
      <c r="N4507" s="985"/>
      <c r="P4507" s="985"/>
      <c r="Q4507" s="985"/>
      <c r="R4507" s="985"/>
      <c r="S4507" s="985"/>
      <c r="T4507" s="985"/>
      <c r="U4507" s="985"/>
      <c r="V4507" s="985"/>
      <c r="W4507" s="985"/>
    </row>
    <row r="4508" ht="22.5" hidden="1" customHeight="1">
      <c r="B4508" s="992"/>
      <c r="C4508" s="992"/>
      <c r="D4508" s="1004">
        <f>sumif('الواردات'!H:H,A4508,'الواردات'!L:L)</f>
        <v>0</v>
      </c>
      <c r="E4508" s="999"/>
      <c r="F4508" s="999"/>
      <c r="H4508" s="985"/>
      <c r="I4508" s="985"/>
      <c r="J4508" s="985"/>
      <c r="K4508" s="985"/>
      <c r="L4508" s="985"/>
      <c r="M4508" s="985"/>
      <c r="N4508" s="985"/>
      <c r="P4508" s="985"/>
      <c r="Q4508" s="985"/>
      <c r="R4508" s="985"/>
      <c r="S4508" s="985"/>
      <c r="T4508" s="985"/>
      <c r="U4508" s="985"/>
      <c r="V4508" s="985"/>
      <c r="W4508" s="985"/>
    </row>
    <row r="4509" ht="22.5" hidden="1" customHeight="1">
      <c r="B4509" s="992"/>
      <c r="C4509" s="992"/>
      <c r="D4509" s="1004">
        <f>sumif('الواردات'!H:H,A4509,'الواردات'!L:L)</f>
        <v>0</v>
      </c>
      <c r="E4509" s="999"/>
      <c r="F4509" s="999"/>
      <c r="H4509" s="985"/>
      <c r="I4509" s="985"/>
      <c r="J4509" s="985"/>
      <c r="K4509" s="985"/>
      <c r="L4509" s="985"/>
      <c r="M4509" s="985"/>
      <c r="N4509" s="985"/>
      <c r="P4509" s="985"/>
      <c r="Q4509" s="985"/>
      <c r="R4509" s="985"/>
      <c r="S4509" s="985"/>
      <c r="T4509" s="985"/>
      <c r="U4509" s="985"/>
      <c r="V4509" s="985"/>
      <c r="W4509" s="985"/>
    </row>
    <row r="4510" ht="22.5" hidden="1" customHeight="1">
      <c r="B4510" s="992"/>
      <c r="C4510" s="992"/>
      <c r="D4510" s="1004">
        <f>sumif('الواردات'!H:H,A4510,'الواردات'!L:L)</f>
        <v>0</v>
      </c>
      <c r="E4510" s="999"/>
      <c r="F4510" s="999"/>
      <c r="H4510" s="985"/>
      <c r="I4510" s="985"/>
      <c r="J4510" s="985"/>
      <c r="K4510" s="985"/>
      <c r="L4510" s="985"/>
      <c r="M4510" s="985"/>
      <c r="N4510" s="985"/>
      <c r="P4510" s="985"/>
      <c r="Q4510" s="985"/>
      <c r="R4510" s="985"/>
      <c r="S4510" s="985"/>
      <c r="T4510" s="985"/>
      <c r="U4510" s="985"/>
      <c r="V4510" s="985"/>
      <c r="W4510" s="985"/>
    </row>
    <row r="4511" ht="22.5" hidden="1" customHeight="1">
      <c r="B4511" s="992"/>
      <c r="C4511" s="992"/>
      <c r="D4511" s="1004">
        <f>sumif('الواردات'!H:H,A4511,'الواردات'!L:L)</f>
        <v>0</v>
      </c>
      <c r="E4511" s="999"/>
      <c r="F4511" s="999"/>
      <c r="H4511" s="985"/>
      <c r="I4511" s="985"/>
      <c r="J4511" s="985"/>
      <c r="K4511" s="985"/>
      <c r="L4511" s="985"/>
      <c r="M4511" s="985"/>
      <c r="N4511" s="985"/>
      <c r="P4511" s="985"/>
      <c r="Q4511" s="985"/>
      <c r="R4511" s="985"/>
      <c r="S4511" s="985"/>
      <c r="T4511" s="985"/>
      <c r="U4511" s="985"/>
      <c r="V4511" s="985"/>
      <c r="W4511" s="985"/>
    </row>
    <row r="4512" ht="22.5" hidden="1" customHeight="1">
      <c r="B4512" s="992"/>
      <c r="C4512" s="992"/>
      <c r="D4512" s="1004">
        <f>sumif('الواردات'!H:H,A4512,'الواردات'!L:L)</f>
        <v>0</v>
      </c>
      <c r="E4512" s="999"/>
      <c r="F4512" s="999"/>
      <c r="H4512" s="985"/>
      <c r="I4512" s="985"/>
      <c r="J4512" s="985"/>
      <c r="K4512" s="985"/>
      <c r="L4512" s="985"/>
      <c r="M4512" s="985"/>
      <c r="N4512" s="985"/>
      <c r="P4512" s="985"/>
      <c r="Q4512" s="985"/>
      <c r="R4512" s="985"/>
      <c r="S4512" s="985"/>
      <c r="T4512" s="985"/>
      <c r="U4512" s="985"/>
      <c r="V4512" s="985"/>
      <c r="W4512" s="985"/>
    </row>
    <row r="4513" ht="22.5" hidden="1" customHeight="1">
      <c r="B4513" s="992"/>
      <c r="C4513" s="992"/>
      <c r="D4513" s="1004">
        <f>sumif('الواردات'!H:H,A4513,'الواردات'!L:L)</f>
        <v>0</v>
      </c>
      <c r="E4513" s="999"/>
      <c r="F4513" s="999"/>
      <c r="H4513" s="985"/>
      <c r="I4513" s="985"/>
      <c r="J4513" s="985"/>
      <c r="K4513" s="985"/>
      <c r="L4513" s="985"/>
      <c r="M4513" s="985"/>
      <c r="N4513" s="985"/>
      <c r="P4513" s="985"/>
      <c r="Q4513" s="985"/>
      <c r="R4513" s="985"/>
      <c r="S4513" s="985"/>
      <c r="T4513" s="985"/>
      <c r="U4513" s="985"/>
      <c r="V4513" s="985"/>
      <c r="W4513" s="985"/>
    </row>
    <row r="4514" ht="22.5" hidden="1" customHeight="1">
      <c r="B4514" s="992"/>
      <c r="C4514" s="992"/>
      <c r="D4514" s="1004">
        <f>sumif('الواردات'!H:H,A4514,'الواردات'!L:L)</f>
        <v>0</v>
      </c>
      <c r="E4514" s="999"/>
      <c r="F4514" s="999"/>
      <c r="H4514" s="985"/>
      <c r="I4514" s="985"/>
      <c r="J4514" s="985"/>
      <c r="K4514" s="985"/>
      <c r="L4514" s="985"/>
      <c r="M4514" s="985"/>
      <c r="N4514" s="985"/>
      <c r="P4514" s="985"/>
      <c r="Q4514" s="985"/>
      <c r="R4514" s="985"/>
      <c r="S4514" s="985"/>
      <c r="T4514" s="985"/>
      <c r="U4514" s="985"/>
      <c r="V4514" s="985"/>
      <c r="W4514" s="985"/>
    </row>
    <row r="4515" ht="22.5" hidden="1" customHeight="1">
      <c r="B4515" s="992"/>
      <c r="C4515" s="992"/>
      <c r="D4515" s="1004">
        <f>sumif('الواردات'!H:H,A4515,'الواردات'!L:L)</f>
        <v>0</v>
      </c>
      <c r="E4515" s="999"/>
      <c r="F4515" s="999"/>
      <c r="H4515" s="985"/>
      <c r="I4515" s="985"/>
      <c r="J4515" s="985"/>
      <c r="K4515" s="985"/>
      <c r="L4515" s="985"/>
      <c r="M4515" s="985"/>
      <c r="N4515" s="985"/>
      <c r="P4515" s="985"/>
      <c r="Q4515" s="985"/>
      <c r="R4515" s="985"/>
      <c r="S4515" s="985"/>
      <c r="T4515" s="985"/>
      <c r="U4515" s="985"/>
      <c r="V4515" s="985"/>
      <c r="W4515" s="985"/>
    </row>
    <row r="4516" ht="22.5" hidden="1" customHeight="1">
      <c r="B4516" s="992"/>
      <c r="C4516" s="992"/>
      <c r="D4516" s="1004">
        <f>sumif('الواردات'!H:H,A4516,'الواردات'!L:L)</f>
        <v>0</v>
      </c>
      <c r="E4516" s="999"/>
      <c r="F4516" s="999"/>
      <c r="H4516" s="985"/>
      <c r="I4516" s="985"/>
      <c r="J4516" s="985"/>
      <c r="K4516" s="985"/>
      <c r="L4516" s="985"/>
      <c r="M4516" s="985"/>
      <c r="N4516" s="985"/>
      <c r="P4516" s="985"/>
      <c r="Q4516" s="985"/>
      <c r="R4516" s="985"/>
      <c r="S4516" s="985"/>
      <c r="T4516" s="985"/>
      <c r="U4516" s="985"/>
      <c r="V4516" s="985"/>
      <c r="W4516" s="985"/>
    </row>
    <row r="4517" ht="22.5" hidden="1" customHeight="1">
      <c r="B4517" s="992"/>
      <c r="C4517" s="992"/>
      <c r="D4517" s="1004">
        <f>sumif('الواردات'!H:H,A4517,'الواردات'!L:L)</f>
        <v>0</v>
      </c>
      <c r="E4517" s="999"/>
      <c r="F4517" s="999"/>
      <c r="H4517" s="985"/>
      <c r="I4517" s="985"/>
      <c r="J4517" s="985"/>
      <c r="K4517" s="985"/>
      <c r="L4517" s="985"/>
      <c r="M4517" s="985"/>
      <c r="N4517" s="985"/>
      <c r="P4517" s="985"/>
      <c r="Q4517" s="985"/>
      <c r="R4517" s="985"/>
      <c r="S4517" s="985"/>
      <c r="T4517" s="985"/>
      <c r="U4517" s="985"/>
      <c r="V4517" s="985"/>
      <c r="W4517" s="985"/>
    </row>
    <row r="4518" ht="22.5" hidden="1" customHeight="1">
      <c r="B4518" s="992"/>
      <c r="C4518" s="992"/>
      <c r="D4518" s="1004">
        <f>sumif('الواردات'!H:H,A4518,'الواردات'!L:L)</f>
        <v>0</v>
      </c>
      <c r="E4518" s="999"/>
      <c r="F4518" s="999"/>
      <c r="H4518" s="985"/>
      <c r="I4518" s="985"/>
      <c r="J4518" s="985"/>
      <c r="K4518" s="985"/>
      <c r="L4518" s="985"/>
      <c r="M4518" s="985"/>
      <c r="N4518" s="985"/>
      <c r="P4518" s="985"/>
      <c r="Q4518" s="985"/>
      <c r="R4518" s="985"/>
      <c r="S4518" s="985"/>
      <c r="T4518" s="985"/>
      <c r="U4518" s="985"/>
      <c r="V4518" s="985"/>
      <c r="W4518" s="985"/>
    </row>
    <row r="4519" ht="22.5" hidden="1" customHeight="1">
      <c r="B4519" s="992"/>
      <c r="C4519" s="992"/>
      <c r="D4519" s="1004">
        <f>sumif('الواردات'!H:H,A4519,'الواردات'!L:L)</f>
        <v>0</v>
      </c>
      <c r="E4519" s="999"/>
      <c r="F4519" s="999"/>
      <c r="H4519" s="985"/>
      <c r="I4519" s="985"/>
      <c r="J4519" s="985"/>
      <c r="K4519" s="985"/>
      <c r="L4519" s="985"/>
      <c r="M4519" s="985"/>
      <c r="N4519" s="985"/>
      <c r="P4519" s="985"/>
      <c r="Q4519" s="985"/>
      <c r="R4519" s="985"/>
      <c r="S4519" s="985"/>
      <c r="T4519" s="985"/>
      <c r="U4519" s="985"/>
      <c r="V4519" s="985"/>
      <c r="W4519" s="985"/>
    </row>
    <row r="4520" ht="22.5" hidden="1" customHeight="1">
      <c r="B4520" s="992"/>
      <c r="C4520" s="992"/>
      <c r="D4520" s="1004">
        <f>sumif('الواردات'!H:H,A4520,'الواردات'!L:L)</f>
        <v>0</v>
      </c>
      <c r="E4520" s="999"/>
      <c r="F4520" s="999"/>
      <c r="H4520" s="985"/>
      <c r="I4520" s="985"/>
      <c r="J4520" s="985"/>
      <c r="K4520" s="985"/>
      <c r="L4520" s="985"/>
      <c r="M4520" s="985"/>
      <c r="N4520" s="985"/>
      <c r="P4520" s="985"/>
      <c r="Q4520" s="985"/>
      <c r="R4520" s="985"/>
      <c r="S4520" s="985"/>
      <c r="T4520" s="985"/>
      <c r="U4520" s="985"/>
      <c r="V4520" s="985"/>
      <c r="W4520" s="985"/>
    </row>
    <row r="4521" ht="22.5" hidden="1" customHeight="1">
      <c r="B4521" s="992"/>
      <c r="C4521" s="992"/>
      <c r="D4521" s="1004">
        <f>sumif('الواردات'!H:H,A4521,'الواردات'!L:L)</f>
        <v>0</v>
      </c>
      <c r="E4521" s="999"/>
      <c r="F4521" s="999"/>
      <c r="H4521" s="985"/>
      <c r="I4521" s="985"/>
      <c r="J4521" s="985"/>
      <c r="K4521" s="985"/>
      <c r="L4521" s="985"/>
      <c r="M4521" s="985"/>
      <c r="N4521" s="985"/>
      <c r="P4521" s="985"/>
      <c r="Q4521" s="985"/>
      <c r="R4521" s="985"/>
      <c r="S4521" s="985"/>
      <c r="T4521" s="985"/>
      <c r="U4521" s="985"/>
      <c r="V4521" s="985"/>
      <c r="W4521" s="985"/>
    </row>
    <row r="4522" ht="22.5" hidden="1" customHeight="1">
      <c r="B4522" s="992"/>
      <c r="C4522" s="992"/>
      <c r="D4522" s="1004">
        <f>sumif('الواردات'!H:H,A4522,'الواردات'!L:L)</f>
        <v>0</v>
      </c>
      <c r="E4522" s="999"/>
      <c r="F4522" s="999"/>
      <c r="H4522" s="985"/>
      <c r="I4522" s="985"/>
      <c r="J4522" s="985"/>
      <c r="K4522" s="985"/>
      <c r="L4522" s="985"/>
      <c r="M4522" s="985"/>
      <c r="N4522" s="985"/>
      <c r="P4522" s="985"/>
      <c r="Q4522" s="985"/>
      <c r="R4522" s="985"/>
      <c r="S4522" s="985"/>
      <c r="T4522" s="985"/>
      <c r="U4522" s="985"/>
      <c r="V4522" s="985"/>
      <c r="W4522" s="985"/>
    </row>
    <row r="4523" ht="22.5" hidden="1" customHeight="1">
      <c r="B4523" s="992"/>
      <c r="C4523" s="992"/>
      <c r="D4523" s="1004">
        <f>sumif('الواردات'!H:H,A4523,'الواردات'!L:L)</f>
        <v>0</v>
      </c>
      <c r="E4523" s="999"/>
      <c r="F4523" s="999"/>
      <c r="H4523" s="985"/>
      <c r="I4523" s="985"/>
      <c r="J4523" s="985"/>
      <c r="K4523" s="985"/>
      <c r="L4523" s="985"/>
      <c r="M4523" s="985"/>
      <c r="N4523" s="985"/>
      <c r="P4523" s="985"/>
      <c r="Q4523" s="985"/>
      <c r="R4523" s="985"/>
      <c r="S4523" s="985"/>
      <c r="T4523" s="985"/>
      <c r="U4523" s="985"/>
      <c r="V4523" s="985"/>
      <c r="W4523" s="985"/>
    </row>
    <row r="4524" ht="22.5" hidden="1" customHeight="1">
      <c r="B4524" s="992"/>
      <c r="C4524" s="992"/>
      <c r="D4524" s="1004">
        <f>sumif('الواردات'!H:H,A4524,'الواردات'!L:L)</f>
        <v>0</v>
      </c>
      <c r="E4524" s="999"/>
      <c r="F4524" s="999"/>
      <c r="H4524" s="985"/>
      <c r="I4524" s="985"/>
      <c r="J4524" s="985"/>
      <c r="K4524" s="985"/>
      <c r="L4524" s="985"/>
      <c r="M4524" s="985"/>
      <c r="N4524" s="985"/>
      <c r="P4524" s="985"/>
      <c r="Q4524" s="985"/>
      <c r="R4524" s="985"/>
      <c r="S4524" s="985"/>
      <c r="T4524" s="985"/>
      <c r="U4524" s="985"/>
      <c r="V4524" s="985"/>
      <c r="W4524" s="985"/>
    </row>
    <row r="4525" ht="22.5" hidden="1" customHeight="1">
      <c r="B4525" s="992"/>
      <c r="C4525" s="992"/>
      <c r="D4525" s="1004">
        <f>sumif('الواردات'!H:H,A4525,'الواردات'!L:L)</f>
        <v>0</v>
      </c>
      <c r="E4525" s="999"/>
      <c r="F4525" s="999"/>
      <c r="H4525" s="985"/>
      <c r="I4525" s="985"/>
      <c r="J4525" s="985"/>
      <c r="K4525" s="985"/>
      <c r="L4525" s="985"/>
      <c r="M4525" s="985"/>
      <c r="N4525" s="985"/>
      <c r="P4525" s="985"/>
      <c r="Q4525" s="985"/>
      <c r="R4525" s="985"/>
      <c r="S4525" s="985"/>
      <c r="T4525" s="985"/>
      <c r="U4525" s="985"/>
      <c r="V4525" s="985"/>
      <c r="W4525" s="985"/>
    </row>
    <row r="4526" ht="22.5" hidden="1" customHeight="1">
      <c r="B4526" s="992"/>
      <c r="C4526" s="992"/>
      <c r="D4526" s="1004">
        <f>sumif('الواردات'!H:H,A4526,'الواردات'!L:L)</f>
        <v>0</v>
      </c>
      <c r="E4526" s="999"/>
      <c r="F4526" s="999"/>
      <c r="H4526" s="985"/>
      <c r="I4526" s="985"/>
      <c r="J4526" s="985"/>
      <c r="K4526" s="985"/>
      <c r="L4526" s="985"/>
      <c r="M4526" s="985"/>
      <c r="N4526" s="985"/>
      <c r="P4526" s="985"/>
      <c r="Q4526" s="985"/>
      <c r="R4526" s="985"/>
      <c r="S4526" s="985"/>
      <c r="T4526" s="985"/>
      <c r="U4526" s="985"/>
      <c r="V4526" s="985"/>
      <c r="W4526" s="985"/>
    </row>
    <row r="4527" ht="22.5" hidden="1" customHeight="1">
      <c r="B4527" s="992"/>
      <c r="C4527" s="992"/>
      <c r="D4527" s="1004">
        <f>sumif('الواردات'!H:H,A4527,'الواردات'!L:L)</f>
        <v>0</v>
      </c>
      <c r="E4527" s="999"/>
      <c r="F4527" s="999"/>
      <c r="H4527" s="985"/>
      <c r="I4527" s="985"/>
      <c r="J4527" s="985"/>
      <c r="K4527" s="985"/>
      <c r="L4527" s="985"/>
      <c r="M4527" s="985"/>
      <c r="N4527" s="985"/>
      <c r="P4527" s="985"/>
      <c r="Q4527" s="985"/>
      <c r="R4527" s="985"/>
      <c r="S4527" s="985"/>
      <c r="T4527" s="985"/>
      <c r="U4527" s="985"/>
      <c r="V4527" s="985"/>
      <c r="W4527" s="985"/>
    </row>
    <row r="4528" ht="22.5" hidden="1" customHeight="1">
      <c r="B4528" s="992"/>
      <c r="C4528" s="992"/>
      <c r="D4528" s="1004">
        <f>sumif('الواردات'!H:H,A4528,'الواردات'!L:L)</f>
        <v>0</v>
      </c>
      <c r="E4528" s="999"/>
      <c r="F4528" s="999"/>
      <c r="H4528" s="985"/>
      <c r="I4528" s="985"/>
      <c r="J4528" s="985"/>
      <c r="K4528" s="985"/>
      <c r="L4528" s="985"/>
      <c r="M4528" s="985"/>
      <c r="N4528" s="985"/>
      <c r="P4528" s="985"/>
      <c r="Q4528" s="985"/>
      <c r="R4528" s="985"/>
      <c r="S4528" s="985"/>
      <c r="T4528" s="985"/>
      <c r="U4528" s="985"/>
      <c r="V4528" s="985"/>
      <c r="W4528" s="985"/>
    </row>
    <row r="4529" ht="22.5" hidden="1" customHeight="1">
      <c r="B4529" s="992"/>
      <c r="C4529" s="992"/>
      <c r="D4529" s="1004">
        <f>sumif('الواردات'!H:H,A4529,'الواردات'!L:L)</f>
        <v>0</v>
      </c>
      <c r="E4529" s="999"/>
      <c r="F4529" s="999"/>
      <c r="H4529" s="985"/>
      <c r="I4529" s="985"/>
      <c r="J4529" s="985"/>
      <c r="K4529" s="985"/>
      <c r="L4529" s="985"/>
      <c r="M4529" s="985"/>
      <c r="N4529" s="985"/>
      <c r="P4529" s="985"/>
      <c r="Q4529" s="985"/>
      <c r="R4529" s="985"/>
      <c r="S4529" s="985"/>
      <c r="T4529" s="985"/>
      <c r="U4529" s="985"/>
      <c r="V4529" s="985"/>
      <c r="W4529" s="985"/>
    </row>
    <row r="4530" ht="22.5" hidden="1" customHeight="1">
      <c r="B4530" s="992"/>
      <c r="C4530" s="992"/>
      <c r="D4530" s="1004">
        <f>sumif('الواردات'!H:H,A4530,'الواردات'!L:L)</f>
        <v>0</v>
      </c>
      <c r="E4530" s="999"/>
      <c r="F4530" s="999"/>
      <c r="H4530" s="985"/>
      <c r="I4530" s="985"/>
      <c r="J4530" s="985"/>
      <c r="K4530" s="985"/>
      <c r="L4530" s="985"/>
      <c r="M4530" s="985"/>
      <c r="N4530" s="985"/>
      <c r="P4530" s="985"/>
      <c r="Q4530" s="985"/>
      <c r="R4530" s="985"/>
      <c r="S4530" s="985"/>
      <c r="T4530" s="985"/>
      <c r="U4530" s="985"/>
      <c r="V4530" s="985"/>
      <c r="W4530" s="985"/>
    </row>
    <row r="4531" ht="22.5" hidden="1" customHeight="1">
      <c r="B4531" s="992"/>
      <c r="C4531" s="992"/>
      <c r="D4531" s="1004">
        <f>sumif('الواردات'!H:H,A4531,'الواردات'!L:L)</f>
        <v>0</v>
      </c>
      <c r="E4531" s="999"/>
      <c r="F4531" s="999"/>
      <c r="H4531" s="985"/>
      <c r="I4531" s="985"/>
      <c r="J4531" s="985"/>
      <c r="K4531" s="985"/>
      <c r="L4531" s="985"/>
      <c r="M4531" s="985"/>
      <c r="N4531" s="985"/>
      <c r="P4531" s="985"/>
      <c r="Q4531" s="985"/>
      <c r="R4531" s="985"/>
      <c r="S4531" s="985"/>
      <c r="T4531" s="985"/>
      <c r="U4531" s="985"/>
      <c r="V4531" s="985"/>
      <c r="W4531" s="985"/>
    </row>
    <row r="4532" ht="22.5" hidden="1" customHeight="1">
      <c r="B4532" s="992"/>
      <c r="C4532" s="992"/>
      <c r="D4532" s="1004">
        <f>sumif('الواردات'!H:H,A4532,'الواردات'!L:L)</f>
        <v>0</v>
      </c>
      <c r="E4532" s="999"/>
      <c r="F4532" s="999"/>
      <c r="H4532" s="985"/>
      <c r="I4532" s="985"/>
      <c r="J4532" s="985"/>
      <c r="K4532" s="985"/>
      <c r="L4532" s="985"/>
      <c r="M4532" s="985"/>
      <c r="N4532" s="985"/>
      <c r="P4532" s="985"/>
      <c r="Q4532" s="985"/>
      <c r="R4532" s="985"/>
      <c r="S4532" s="985"/>
      <c r="T4532" s="985"/>
      <c r="U4532" s="985"/>
      <c r="V4532" s="985"/>
      <c r="W4532" s="985"/>
    </row>
    <row r="4533" ht="22.5" hidden="1" customHeight="1">
      <c r="B4533" s="992"/>
      <c r="C4533" s="992"/>
      <c r="D4533" s="1004">
        <f>sumif('الواردات'!H:H,A4533,'الواردات'!L:L)</f>
        <v>0</v>
      </c>
      <c r="E4533" s="999"/>
      <c r="F4533" s="999"/>
      <c r="H4533" s="985"/>
      <c r="I4533" s="985"/>
      <c r="J4533" s="985"/>
      <c r="K4533" s="985"/>
      <c r="L4533" s="985"/>
      <c r="M4533" s="985"/>
      <c r="N4533" s="985"/>
      <c r="P4533" s="985"/>
      <c r="Q4533" s="985"/>
      <c r="R4533" s="985"/>
      <c r="S4533" s="985"/>
      <c r="T4533" s="985"/>
      <c r="U4533" s="985"/>
      <c r="V4533" s="985"/>
      <c r="W4533" s="985"/>
    </row>
    <row r="4534" ht="22.5" hidden="1" customHeight="1">
      <c r="B4534" s="992"/>
      <c r="C4534" s="992"/>
      <c r="D4534" s="1004">
        <f>sumif('الواردات'!H:H,A4534,'الواردات'!L:L)</f>
        <v>0</v>
      </c>
      <c r="E4534" s="999"/>
      <c r="F4534" s="999"/>
      <c r="H4534" s="985"/>
      <c r="I4534" s="985"/>
      <c r="J4534" s="985"/>
      <c r="K4534" s="985"/>
      <c r="L4534" s="985"/>
      <c r="M4534" s="985"/>
      <c r="N4534" s="985"/>
      <c r="P4534" s="985"/>
      <c r="Q4534" s="985"/>
      <c r="R4534" s="985"/>
      <c r="S4534" s="985"/>
      <c r="T4534" s="985"/>
      <c r="U4534" s="985"/>
      <c r="V4534" s="985"/>
      <c r="W4534" s="985"/>
    </row>
    <row r="4535" ht="22.5" hidden="1" customHeight="1">
      <c r="B4535" s="992"/>
      <c r="C4535" s="992"/>
      <c r="D4535" s="1004">
        <f>sumif('الواردات'!H:H,A4535,'الواردات'!L:L)</f>
        <v>0</v>
      </c>
      <c r="E4535" s="999"/>
      <c r="F4535" s="999"/>
      <c r="H4535" s="985"/>
      <c r="I4535" s="985"/>
      <c r="J4535" s="985"/>
      <c r="K4535" s="985"/>
      <c r="L4535" s="985"/>
      <c r="M4535" s="985"/>
      <c r="N4535" s="985"/>
      <c r="P4535" s="985"/>
      <c r="Q4535" s="985"/>
      <c r="R4535" s="985"/>
      <c r="S4535" s="985"/>
      <c r="T4535" s="985"/>
      <c r="U4535" s="985"/>
      <c r="V4535" s="985"/>
      <c r="W4535" s="985"/>
    </row>
    <row r="4536" ht="22.5" hidden="1" customHeight="1">
      <c r="B4536" s="992"/>
      <c r="C4536" s="992"/>
      <c r="D4536" s="1004">
        <f>sumif('الواردات'!H:H,A4536,'الواردات'!L:L)</f>
        <v>0</v>
      </c>
      <c r="E4536" s="999"/>
      <c r="F4536" s="999"/>
      <c r="H4536" s="985"/>
      <c r="I4536" s="985"/>
      <c r="J4536" s="985"/>
      <c r="K4536" s="985"/>
      <c r="L4536" s="985"/>
      <c r="M4536" s="985"/>
      <c r="N4536" s="985"/>
      <c r="P4536" s="985"/>
      <c r="Q4536" s="985"/>
      <c r="R4536" s="985"/>
      <c r="S4536" s="985"/>
      <c r="T4536" s="985"/>
      <c r="U4536" s="985"/>
      <c r="V4536" s="985"/>
      <c r="W4536" s="985"/>
    </row>
    <row r="4537" ht="22.5" hidden="1" customHeight="1">
      <c r="B4537" s="992"/>
      <c r="C4537" s="992"/>
      <c r="D4537" s="1004">
        <f>sumif('الواردات'!H:H,A4537,'الواردات'!L:L)</f>
        <v>0</v>
      </c>
      <c r="E4537" s="999"/>
      <c r="F4537" s="999"/>
      <c r="H4537" s="985"/>
      <c r="I4537" s="985"/>
      <c r="J4537" s="985"/>
      <c r="K4537" s="985"/>
      <c r="L4537" s="985"/>
      <c r="M4537" s="985"/>
      <c r="N4537" s="985"/>
      <c r="P4537" s="985"/>
      <c r="Q4537" s="985"/>
      <c r="R4537" s="985"/>
      <c r="S4537" s="985"/>
      <c r="T4537" s="985"/>
      <c r="U4537" s="985"/>
      <c r="V4537" s="985"/>
      <c r="W4537" s="985"/>
    </row>
    <row r="4538" ht="22.5" hidden="1" customHeight="1">
      <c r="B4538" s="992"/>
      <c r="C4538" s="992"/>
      <c r="D4538" s="1004">
        <f>sumif('الواردات'!H:H,A4538,'الواردات'!L:L)</f>
        <v>0</v>
      </c>
      <c r="E4538" s="999"/>
      <c r="F4538" s="999"/>
      <c r="H4538" s="985"/>
      <c r="I4538" s="985"/>
      <c r="J4538" s="985"/>
      <c r="K4538" s="985"/>
      <c r="L4538" s="985"/>
      <c r="M4538" s="985"/>
      <c r="N4538" s="985"/>
      <c r="P4538" s="985"/>
      <c r="Q4538" s="985"/>
      <c r="R4538" s="985"/>
      <c r="S4538" s="985"/>
      <c r="T4538" s="985"/>
      <c r="U4538" s="985"/>
      <c r="V4538" s="985"/>
      <c r="W4538" s="985"/>
    </row>
    <row r="4539" ht="22.5" hidden="1" customHeight="1">
      <c r="B4539" s="992"/>
      <c r="C4539" s="992"/>
      <c r="D4539" s="1004">
        <f>sumif('الواردات'!H:H,A4539,'الواردات'!L:L)</f>
        <v>0</v>
      </c>
      <c r="E4539" s="999"/>
      <c r="F4539" s="999"/>
      <c r="H4539" s="985"/>
      <c r="I4539" s="985"/>
      <c r="J4539" s="985"/>
      <c r="K4539" s="985"/>
      <c r="L4539" s="985"/>
      <c r="M4539" s="985"/>
      <c r="N4539" s="985"/>
      <c r="P4539" s="985"/>
      <c r="Q4539" s="985"/>
      <c r="R4539" s="985"/>
      <c r="S4539" s="985"/>
      <c r="T4539" s="985"/>
      <c r="U4539" s="985"/>
      <c r="V4539" s="985"/>
      <c r="W4539" s="985"/>
    </row>
    <row r="4540" ht="22.5" hidden="1" customHeight="1">
      <c r="B4540" s="992"/>
      <c r="C4540" s="992"/>
      <c r="D4540" s="1004">
        <f>sumif('الواردات'!H:H,A4540,'الواردات'!L:L)</f>
        <v>0</v>
      </c>
      <c r="E4540" s="999"/>
      <c r="F4540" s="999"/>
      <c r="H4540" s="985"/>
      <c r="I4540" s="985"/>
      <c r="J4540" s="985"/>
      <c r="K4540" s="985"/>
      <c r="L4540" s="985"/>
      <c r="M4540" s="985"/>
      <c r="N4540" s="985"/>
      <c r="P4540" s="985"/>
      <c r="Q4540" s="985"/>
      <c r="R4540" s="985"/>
      <c r="S4540" s="985"/>
      <c r="T4540" s="985"/>
      <c r="U4540" s="985"/>
      <c r="V4540" s="985"/>
      <c r="W4540" s="985"/>
    </row>
    <row r="4541" ht="22.5" hidden="1" customHeight="1">
      <c r="B4541" s="992"/>
      <c r="C4541" s="992"/>
      <c r="D4541" s="1004">
        <f>sumif('الواردات'!H:H,A4541,'الواردات'!L:L)</f>
        <v>0</v>
      </c>
      <c r="E4541" s="999"/>
      <c r="F4541" s="999"/>
      <c r="H4541" s="985"/>
      <c r="I4541" s="985"/>
      <c r="J4541" s="985"/>
      <c r="K4541" s="985"/>
      <c r="L4541" s="985"/>
      <c r="M4541" s="985"/>
      <c r="N4541" s="985"/>
      <c r="P4541" s="985"/>
      <c r="Q4541" s="985"/>
      <c r="R4541" s="985"/>
      <c r="S4541" s="985"/>
      <c r="T4541" s="985"/>
      <c r="U4541" s="985"/>
      <c r="V4541" s="985"/>
      <c r="W4541" s="985"/>
    </row>
    <row r="4542" ht="22.5" hidden="1" customHeight="1">
      <c r="B4542" s="992"/>
      <c r="C4542" s="992"/>
      <c r="D4542" s="1004">
        <f>sumif('الواردات'!H:H,A4542,'الواردات'!L:L)</f>
        <v>0</v>
      </c>
      <c r="E4542" s="999"/>
      <c r="F4542" s="999"/>
      <c r="H4542" s="985"/>
      <c r="I4542" s="985"/>
      <c r="J4542" s="985"/>
      <c r="K4542" s="985"/>
      <c r="L4542" s="985"/>
      <c r="M4542" s="985"/>
      <c r="N4542" s="985"/>
      <c r="P4542" s="985"/>
      <c r="Q4542" s="985"/>
      <c r="R4542" s="985"/>
      <c r="S4542" s="985"/>
      <c r="T4542" s="985"/>
      <c r="U4542" s="985"/>
      <c r="V4542" s="985"/>
      <c r="W4542" s="985"/>
    </row>
    <row r="4543" ht="22.5" hidden="1" customHeight="1">
      <c r="B4543" s="992"/>
      <c r="C4543" s="992"/>
      <c r="D4543" s="1004">
        <f>sumif('الواردات'!H:H,A4543,'الواردات'!L:L)</f>
        <v>0</v>
      </c>
      <c r="E4543" s="999"/>
      <c r="F4543" s="999"/>
      <c r="H4543" s="985"/>
      <c r="I4543" s="985"/>
      <c r="J4543" s="985"/>
      <c r="K4543" s="985"/>
      <c r="L4543" s="985"/>
      <c r="M4543" s="985"/>
      <c r="N4543" s="985"/>
      <c r="P4543" s="985"/>
      <c r="Q4543" s="985"/>
      <c r="R4543" s="985"/>
      <c r="S4543" s="985"/>
      <c r="T4543" s="985"/>
      <c r="U4543" s="985"/>
      <c r="V4543" s="985"/>
      <c r="W4543" s="985"/>
    </row>
    <row r="4544" ht="22.5" hidden="1" customHeight="1">
      <c r="B4544" s="992"/>
      <c r="C4544" s="992"/>
      <c r="D4544" s="1004">
        <f>sumif('الواردات'!H:H,A4544,'الواردات'!L:L)</f>
        <v>0</v>
      </c>
      <c r="E4544" s="999"/>
      <c r="F4544" s="999"/>
      <c r="H4544" s="985"/>
      <c r="I4544" s="985"/>
      <c r="J4544" s="985"/>
      <c r="K4544" s="985"/>
      <c r="L4544" s="985"/>
      <c r="M4544" s="985"/>
      <c r="N4544" s="985"/>
      <c r="P4544" s="985"/>
      <c r="Q4544" s="985"/>
      <c r="R4544" s="985"/>
      <c r="S4544" s="985"/>
      <c r="T4544" s="985"/>
      <c r="U4544" s="985"/>
      <c r="V4544" s="985"/>
      <c r="W4544" s="985"/>
    </row>
    <row r="4545" ht="22.5" hidden="1" customHeight="1">
      <c r="B4545" s="992"/>
      <c r="C4545" s="992"/>
      <c r="D4545" s="1004">
        <f>sumif('الواردات'!H:H,A4545,'الواردات'!L:L)</f>
        <v>0</v>
      </c>
      <c r="E4545" s="999"/>
      <c r="F4545" s="999"/>
      <c r="H4545" s="985"/>
      <c r="I4545" s="985"/>
      <c r="J4545" s="985"/>
      <c r="K4545" s="985"/>
      <c r="L4545" s="985"/>
      <c r="M4545" s="985"/>
      <c r="N4545" s="985"/>
      <c r="P4545" s="985"/>
      <c r="Q4545" s="985"/>
      <c r="R4545" s="985"/>
      <c r="S4545" s="985"/>
      <c r="T4545" s="985"/>
      <c r="U4545" s="985"/>
      <c r="V4545" s="985"/>
      <c r="W4545" s="985"/>
    </row>
    <row r="4546" ht="22.5" hidden="1" customHeight="1">
      <c r="B4546" s="992"/>
      <c r="C4546" s="992"/>
      <c r="D4546" s="1004">
        <f>sumif('الواردات'!H:H,A4546,'الواردات'!L:L)</f>
        <v>0</v>
      </c>
      <c r="E4546" s="999"/>
      <c r="F4546" s="999"/>
      <c r="H4546" s="985"/>
      <c r="I4546" s="985"/>
      <c r="J4546" s="985"/>
      <c r="K4546" s="985"/>
      <c r="L4546" s="985"/>
      <c r="M4546" s="985"/>
      <c r="N4546" s="985"/>
      <c r="P4546" s="985"/>
      <c r="Q4546" s="985"/>
      <c r="R4546" s="985"/>
      <c r="S4546" s="985"/>
      <c r="T4546" s="985"/>
      <c r="U4546" s="985"/>
      <c r="V4546" s="985"/>
      <c r="W4546" s="985"/>
    </row>
    <row r="4547" ht="22.5" hidden="1" customHeight="1">
      <c r="B4547" s="992"/>
      <c r="C4547" s="992"/>
      <c r="D4547" s="1004">
        <f>sumif('الواردات'!H:H,A4547,'الواردات'!L:L)</f>
        <v>0</v>
      </c>
      <c r="E4547" s="999"/>
      <c r="F4547" s="999"/>
      <c r="H4547" s="985"/>
      <c r="I4547" s="985"/>
      <c r="J4547" s="985"/>
      <c r="K4547" s="985"/>
      <c r="L4547" s="985"/>
      <c r="M4547" s="985"/>
      <c r="N4547" s="985"/>
      <c r="P4547" s="985"/>
      <c r="Q4547" s="985"/>
      <c r="R4547" s="985"/>
      <c r="S4547" s="985"/>
      <c r="T4547" s="985"/>
      <c r="U4547" s="985"/>
      <c r="V4547" s="985"/>
      <c r="W4547" s="985"/>
    </row>
    <row r="4548" ht="22.5" hidden="1" customHeight="1">
      <c r="B4548" s="992"/>
      <c r="C4548" s="992"/>
      <c r="D4548" s="1004">
        <f>sumif('الواردات'!H:H,A4548,'الواردات'!L:L)</f>
        <v>0</v>
      </c>
      <c r="E4548" s="999"/>
      <c r="F4548" s="999"/>
      <c r="H4548" s="985"/>
      <c r="I4548" s="985"/>
      <c r="J4548" s="985"/>
      <c r="K4548" s="985"/>
      <c r="L4548" s="985"/>
      <c r="M4548" s="985"/>
      <c r="N4548" s="985"/>
      <c r="P4548" s="985"/>
      <c r="Q4548" s="985"/>
      <c r="R4548" s="985"/>
      <c r="S4548" s="985"/>
      <c r="T4548" s="985"/>
      <c r="U4548" s="985"/>
      <c r="V4548" s="985"/>
      <c r="W4548" s="985"/>
    </row>
    <row r="4549" ht="22.5" hidden="1" customHeight="1">
      <c r="B4549" s="992"/>
      <c r="C4549" s="992"/>
      <c r="D4549" s="1004">
        <f>sumif('الواردات'!H:H,A4549,'الواردات'!L:L)</f>
        <v>0</v>
      </c>
      <c r="E4549" s="999"/>
      <c r="F4549" s="999"/>
      <c r="H4549" s="985"/>
      <c r="I4549" s="985"/>
      <c r="J4549" s="985"/>
      <c r="K4549" s="985"/>
      <c r="L4549" s="985"/>
      <c r="M4549" s="985"/>
      <c r="N4549" s="985"/>
      <c r="P4549" s="985"/>
      <c r="Q4549" s="985"/>
      <c r="R4549" s="985"/>
      <c r="S4549" s="985"/>
      <c r="T4549" s="985"/>
      <c r="U4549" s="985"/>
      <c r="V4549" s="985"/>
      <c r="W4549" s="985"/>
    </row>
    <row r="4550" ht="22.5" hidden="1" customHeight="1">
      <c r="B4550" s="992"/>
      <c r="C4550" s="992"/>
      <c r="D4550" s="1004">
        <f>sumif('الواردات'!H:H,A4550,'الواردات'!L:L)</f>
        <v>0</v>
      </c>
      <c r="E4550" s="999"/>
      <c r="F4550" s="999"/>
      <c r="H4550" s="985"/>
      <c r="I4550" s="985"/>
      <c r="J4550" s="985"/>
      <c r="K4550" s="985"/>
      <c r="L4550" s="985"/>
      <c r="M4550" s="985"/>
      <c r="N4550" s="985"/>
      <c r="P4550" s="985"/>
      <c r="Q4550" s="985"/>
      <c r="R4550" s="985"/>
      <c r="S4550" s="985"/>
      <c r="T4550" s="985"/>
      <c r="U4550" s="985"/>
      <c r="V4550" s="985"/>
      <c r="W4550" s="985"/>
    </row>
    <row r="4551" ht="22.5" hidden="1" customHeight="1">
      <c r="B4551" s="992"/>
      <c r="C4551" s="992"/>
      <c r="D4551" s="1004">
        <f>sumif('الواردات'!H:H,A4551,'الواردات'!L:L)</f>
        <v>0</v>
      </c>
      <c r="E4551" s="999"/>
      <c r="F4551" s="999"/>
      <c r="H4551" s="985"/>
      <c r="I4551" s="985"/>
      <c r="J4551" s="985"/>
      <c r="K4551" s="985"/>
      <c r="L4551" s="985"/>
      <c r="M4551" s="985"/>
      <c r="N4551" s="985"/>
      <c r="P4551" s="985"/>
      <c r="Q4551" s="985"/>
      <c r="R4551" s="985"/>
      <c r="S4551" s="985"/>
      <c r="T4551" s="985"/>
      <c r="U4551" s="985"/>
      <c r="V4551" s="985"/>
      <c r="W4551" s="985"/>
    </row>
    <row r="4552" ht="22.5" hidden="1" customHeight="1">
      <c r="B4552" s="992"/>
      <c r="C4552" s="992"/>
      <c r="D4552" s="1004">
        <f>sumif('الواردات'!H:H,A4552,'الواردات'!L:L)</f>
        <v>0</v>
      </c>
      <c r="E4552" s="999"/>
      <c r="F4552" s="999"/>
      <c r="H4552" s="985"/>
      <c r="I4552" s="985"/>
      <c r="J4552" s="985"/>
      <c r="K4552" s="985"/>
      <c r="L4552" s="985"/>
      <c r="M4552" s="985"/>
      <c r="N4552" s="985"/>
      <c r="P4552" s="985"/>
      <c r="Q4552" s="985"/>
      <c r="R4552" s="985"/>
      <c r="S4552" s="985"/>
      <c r="T4552" s="985"/>
      <c r="U4552" s="985"/>
      <c r="V4552" s="985"/>
      <c r="W4552" s="985"/>
    </row>
    <row r="4553" ht="22.5" hidden="1" customHeight="1">
      <c r="B4553" s="992"/>
      <c r="C4553" s="992"/>
      <c r="D4553" s="1004">
        <f>sumif('الواردات'!H:H,A4553,'الواردات'!L:L)</f>
        <v>0</v>
      </c>
      <c r="E4553" s="999"/>
      <c r="F4553" s="999"/>
      <c r="H4553" s="985"/>
      <c r="I4553" s="985"/>
      <c r="J4553" s="985"/>
      <c r="K4553" s="985"/>
      <c r="L4553" s="985"/>
      <c r="M4553" s="985"/>
      <c r="N4553" s="985"/>
      <c r="P4553" s="985"/>
      <c r="Q4553" s="985"/>
      <c r="R4553" s="985"/>
      <c r="S4553" s="985"/>
      <c r="T4553" s="985"/>
      <c r="U4553" s="985"/>
      <c r="V4553" s="985"/>
      <c r="W4553" s="985"/>
    </row>
    <row r="4554" ht="22.5" hidden="1" customHeight="1">
      <c r="B4554" s="992"/>
      <c r="C4554" s="992"/>
      <c r="D4554" s="1004">
        <f>sumif('الواردات'!H:H,A4554,'الواردات'!L:L)</f>
        <v>0</v>
      </c>
      <c r="E4554" s="999"/>
      <c r="F4554" s="999"/>
      <c r="H4554" s="985"/>
      <c r="I4554" s="985"/>
      <c r="J4554" s="985"/>
      <c r="K4554" s="985"/>
      <c r="L4554" s="985"/>
      <c r="M4554" s="985"/>
      <c r="N4554" s="985"/>
      <c r="P4554" s="985"/>
      <c r="Q4554" s="985"/>
      <c r="R4554" s="985"/>
      <c r="S4554" s="985"/>
      <c r="T4554" s="985"/>
      <c r="U4554" s="985"/>
      <c r="V4554" s="985"/>
      <c r="W4554" s="985"/>
    </row>
    <row r="4555" ht="22.5" hidden="1" customHeight="1">
      <c r="B4555" s="992"/>
      <c r="C4555" s="992"/>
      <c r="D4555" s="1004">
        <f>sumif('الواردات'!H:H,A4555,'الواردات'!L:L)</f>
        <v>0</v>
      </c>
      <c r="E4555" s="999"/>
      <c r="F4555" s="999"/>
      <c r="H4555" s="985"/>
      <c r="I4555" s="985"/>
      <c r="J4555" s="985"/>
      <c r="K4555" s="985"/>
      <c r="L4555" s="985"/>
      <c r="M4555" s="985"/>
      <c r="N4555" s="985"/>
      <c r="P4555" s="985"/>
      <c r="Q4555" s="985"/>
      <c r="R4555" s="985"/>
      <c r="S4555" s="985"/>
      <c r="T4555" s="985"/>
      <c r="U4555" s="985"/>
      <c r="V4555" s="985"/>
      <c r="W4555" s="985"/>
    </row>
    <row r="4556" ht="22.5" hidden="1" customHeight="1">
      <c r="B4556" s="992"/>
      <c r="C4556" s="992"/>
      <c r="D4556" s="1004">
        <f>sumif('الواردات'!H:H,A4556,'الواردات'!L:L)</f>
        <v>0</v>
      </c>
      <c r="E4556" s="999"/>
      <c r="F4556" s="999"/>
      <c r="H4556" s="985"/>
      <c r="I4556" s="985"/>
      <c r="J4556" s="985"/>
      <c r="K4556" s="985"/>
      <c r="L4556" s="985"/>
      <c r="M4556" s="985"/>
      <c r="N4556" s="985"/>
      <c r="P4556" s="985"/>
      <c r="Q4556" s="985"/>
      <c r="R4556" s="985"/>
      <c r="S4556" s="985"/>
      <c r="T4556" s="985"/>
      <c r="U4556" s="985"/>
      <c r="V4556" s="985"/>
      <c r="W4556" s="985"/>
    </row>
    <row r="4557" ht="22.5" hidden="1" customHeight="1">
      <c r="B4557" s="992"/>
      <c r="C4557" s="992"/>
      <c r="D4557" s="1004">
        <f>sumif('الواردات'!H:H,A4557,'الواردات'!L:L)</f>
        <v>0</v>
      </c>
      <c r="E4557" s="999"/>
      <c r="F4557" s="999"/>
      <c r="H4557" s="985"/>
      <c r="I4557" s="985"/>
      <c r="J4557" s="985"/>
      <c r="K4557" s="985"/>
      <c r="L4557" s="985"/>
      <c r="M4557" s="985"/>
      <c r="N4557" s="985"/>
      <c r="P4557" s="985"/>
      <c r="Q4557" s="985"/>
      <c r="R4557" s="985"/>
      <c r="S4557" s="985"/>
      <c r="T4557" s="985"/>
      <c r="U4557" s="985"/>
      <c r="V4557" s="985"/>
      <c r="W4557" s="985"/>
    </row>
    <row r="4558" ht="22.5" hidden="1" customHeight="1">
      <c r="B4558" s="992"/>
      <c r="C4558" s="992"/>
      <c r="D4558" s="1004">
        <f>sumif('الواردات'!H:H,A4558,'الواردات'!L:L)</f>
        <v>0</v>
      </c>
      <c r="E4558" s="999"/>
      <c r="F4558" s="999"/>
      <c r="H4558" s="985"/>
      <c r="I4558" s="985"/>
      <c r="J4558" s="985"/>
      <c r="K4558" s="985"/>
      <c r="L4558" s="985"/>
      <c r="M4558" s="985"/>
      <c r="N4558" s="985"/>
      <c r="P4558" s="985"/>
      <c r="Q4558" s="985"/>
      <c r="R4558" s="985"/>
      <c r="S4558" s="985"/>
      <c r="T4558" s="985"/>
      <c r="U4558" s="985"/>
      <c r="V4558" s="985"/>
      <c r="W4558" s="985"/>
    </row>
    <row r="4559" ht="22.5" hidden="1" customHeight="1">
      <c r="B4559" s="992"/>
      <c r="C4559" s="992"/>
      <c r="D4559" s="1004">
        <f>sumif('الواردات'!H:H,A4559,'الواردات'!L:L)</f>
        <v>0</v>
      </c>
      <c r="E4559" s="999"/>
      <c r="F4559" s="999"/>
      <c r="H4559" s="985"/>
      <c r="I4559" s="985"/>
      <c r="J4559" s="985"/>
      <c r="K4559" s="985"/>
      <c r="L4559" s="985"/>
      <c r="M4559" s="985"/>
      <c r="N4559" s="985"/>
      <c r="P4559" s="985"/>
      <c r="Q4559" s="985"/>
      <c r="R4559" s="985"/>
      <c r="S4559" s="985"/>
      <c r="T4559" s="985"/>
      <c r="U4559" s="985"/>
      <c r="V4559" s="985"/>
      <c r="W4559" s="985"/>
    </row>
    <row r="4560" ht="22.5" hidden="1" customHeight="1">
      <c r="B4560" s="992"/>
      <c r="C4560" s="992"/>
      <c r="D4560" s="1004">
        <f>sumif('الواردات'!H:H,A4560,'الواردات'!L:L)</f>
        <v>0</v>
      </c>
      <c r="E4560" s="999"/>
      <c r="F4560" s="999"/>
      <c r="H4560" s="985"/>
      <c r="I4560" s="985"/>
      <c r="J4560" s="985"/>
      <c r="K4560" s="985"/>
      <c r="L4560" s="985"/>
      <c r="M4560" s="985"/>
      <c r="N4560" s="985"/>
      <c r="P4560" s="985"/>
      <c r="Q4560" s="985"/>
      <c r="R4560" s="985"/>
      <c r="S4560" s="985"/>
      <c r="T4560" s="985"/>
      <c r="U4560" s="985"/>
      <c r="V4560" s="985"/>
      <c r="W4560" s="985"/>
    </row>
    <row r="4561" ht="22.5" hidden="1" customHeight="1">
      <c r="B4561" s="992"/>
      <c r="C4561" s="992"/>
      <c r="D4561" s="1004">
        <f>sumif('الواردات'!H:H,A4561,'الواردات'!L:L)</f>
        <v>0</v>
      </c>
      <c r="E4561" s="999"/>
      <c r="F4561" s="999"/>
      <c r="H4561" s="985"/>
      <c r="I4561" s="985"/>
      <c r="J4561" s="985"/>
      <c r="K4561" s="985"/>
      <c r="L4561" s="985"/>
      <c r="M4561" s="985"/>
      <c r="N4561" s="985"/>
      <c r="P4561" s="985"/>
      <c r="Q4561" s="985"/>
      <c r="R4561" s="985"/>
      <c r="S4561" s="985"/>
      <c r="T4561" s="985"/>
      <c r="U4561" s="985"/>
      <c r="V4561" s="985"/>
      <c r="W4561" s="985"/>
    </row>
    <row r="4562" ht="22.5" hidden="1" customHeight="1">
      <c r="B4562" s="992"/>
      <c r="C4562" s="992"/>
      <c r="D4562" s="1004">
        <f>sumif('الواردات'!H:H,A4562,'الواردات'!L:L)</f>
        <v>0</v>
      </c>
      <c r="E4562" s="999"/>
      <c r="F4562" s="999"/>
      <c r="H4562" s="985"/>
      <c r="I4562" s="985"/>
      <c r="J4562" s="985"/>
      <c r="K4562" s="985"/>
      <c r="L4562" s="985"/>
      <c r="M4562" s="985"/>
      <c r="N4562" s="985"/>
      <c r="P4562" s="985"/>
      <c r="Q4562" s="985"/>
      <c r="R4562" s="985"/>
      <c r="S4562" s="985"/>
      <c r="T4562" s="985"/>
      <c r="U4562" s="985"/>
      <c r="V4562" s="985"/>
      <c r="W4562" s="985"/>
    </row>
    <row r="4563" ht="22.5" hidden="1" customHeight="1">
      <c r="B4563" s="992"/>
      <c r="C4563" s="992"/>
      <c r="D4563" s="1004">
        <f>sumif('الواردات'!H:H,A4563,'الواردات'!L:L)</f>
        <v>0</v>
      </c>
      <c r="E4563" s="999"/>
      <c r="F4563" s="999"/>
      <c r="H4563" s="985"/>
      <c r="I4563" s="985"/>
      <c r="J4563" s="985"/>
      <c r="K4563" s="985"/>
      <c r="L4563" s="985"/>
      <c r="M4563" s="985"/>
      <c r="N4563" s="985"/>
      <c r="P4563" s="985"/>
      <c r="Q4563" s="985"/>
      <c r="R4563" s="985"/>
      <c r="S4563" s="985"/>
      <c r="T4563" s="985"/>
      <c r="U4563" s="985"/>
      <c r="V4563" s="985"/>
      <c r="W4563" s="985"/>
    </row>
    <row r="4564" ht="22.5" hidden="1" customHeight="1">
      <c r="B4564" s="992"/>
      <c r="C4564" s="992"/>
      <c r="D4564" s="1004">
        <f>sumif('الواردات'!H:H,A4564,'الواردات'!L:L)</f>
        <v>0</v>
      </c>
      <c r="E4564" s="999"/>
      <c r="F4564" s="999"/>
      <c r="H4564" s="985"/>
      <c r="I4564" s="985"/>
      <c r="J4564" s="985"/>
      <c r="K4564" s="985"/>
      <c r="L4564" s="985"/>
      <c r="M4564" s="985"/>
      <c r="N4564" s="985"/>
      <c r="P4564" s="985"/>
      <c r="Q4564" s="985"/>
      <c r="R4564" s="985"/>
      <c r="S4564" s="985"/>
      <c r="T4564" s="985"/>
      <c r="U4564" s="985"/>
      <c r="V4564" s="985"/>
      <c r="W4564" s="985"/>
    </row>
    <row r="4565" ht="22.5" hidden="1" customHeight="1">
      <c r="B4565" s="992"/>
      <c r="C4565" s="992"/>
      <c r="D4565" s="1004">
        <f>sumif('الواردات'!H:H,A4565,'الواردات'!L:L)</f>
        <v>0</v>
      </c>
      <c r="E4565" s="999"/>
      <c r="F4565" s="999"/>
      <c r="H4565" s="985"/>
      <c r="I4565" s="985"/>
      <c r="J4565" s="985"/>
      <c r="K4565" s="985"/>
      <c r="L4565" s="985"/>
      <c r="M4565" s="985"/>
      <c r="N4565" s="985"/>
      <c r="P4565" s="985"/>
      <c r="Q4565" s="985"/>
      <c r="R4565" s="985"/>
      <c r="S4565" s="985"/>
      <c r="T4565" s="985"/>
      <c r="U4565" s="985"/>
      <c r="V4565" s="985"/>
      <c r="W4565" s="985"/>
    </row>
    <row r="4566" ht="22.5" hidden="1" customHeight="1">
      <c r="B4566" s="992"/>
      <c r="C4566" s="992"/>
      <c r="D4566" s="1004">
        <f>sumif('الواردات'!H:H,A4566,'الواردات'!L:L)</f>
        <v>0</v>
      </c>
      <c r="E4566" s="999"/>
      <c r="F4566" s="999"/>
      <c r="H4566" s="985"/>
      <c r="I4566" s="985"/>
      <c r="J4566" s="985"/>
      <c r="K4566" s="985"/>
      <c r="L4566" s="985"/>
      <c r="M4566" s="985"/>
      <c r="N4566" s="985"/>
      <c r="P4566" s="985"/>
      <c r="Q4566" s="985"/>
      <c r="R4566" s="985"/>
      <c r="S4566" s="985"/>
      <c r="T4566" s="985"/>
      <c r="U4566" s="985"/>
      <c r="V4566" s="985"/>
      <c r="W4566" s="985"/>
    </row>
    <row r="4567" ht="22.5" hidden="1" customHeight="1">
      <c r="B4567" s="992"/>
      <c r="C4567" s="992"/>
      <c r="D4567" s="1004">
        <f>sumif('الواردات'!H:H,A4567,'الواردات'!L:L)</f>
        <v>0</v>
      </c>
      <c r="E4567" s="999"/>
      <c r="F4567" s="999"/>
      <c r="H4567" s="985"/>
      <c r="I4567" s="985"/>
      <c r="J4567" s="985"/>
      <c r="K4567" s="985"/>
      <c r="L4567" s="985"/>
      <c r="M4567" s="985"/>
      <c r="N4567" s="985"/>
      <c r="P4567" s="985"/>
      <c r="Q4567" s="985"/>
      <c r="R4567" s="985"/>
      <c r="S4567" s="985"/>
      <c r="T4567" s="985"/>
      <c r="U4567" s="985"/>
      <c r="V4567" s="985"/>
      <c r="W4567" s="985"/>
    </row>
    <row r="4568" ht="22.5" hidden="1" customHeight="1">
      <c r="B4568" s="992"/>
      <c r="C4568" s="992"/>
      <c r="D4568" s="1004">
        <f>sumif('الواردات'!H:H,A4568,'الواردات'!L:L)</f>
        <v>0</v>
      </c>
      <c r="E4568" s="999"/>
      <c r="F4568" s="999"/>
      <c r="H4568" s="985"/>
      <c r="I4568" s="985"/>
      <c r="J4568" s="985"/>
      <c r="K4568" s="985"/>
      <c r="L4568" s="985"/>
      <c r="M4568" s="985"/>
      <c r="N4568" s="985"/>
      <c r="P4568" s="985"/>
      <c r="Q4568" s="985"/>
      <c r="R4568" s="985"/>
      <c r="S4568" s="985"/>
      <c r="T4568" s="985"/>
      <c r="U4568" s="985"/>
      <c r="V4568" s="985"/>
      <c r="W4568" s="985"/>
    </row>
    <row r="4569" ht="22.5" hidden="1" customHeight="1">
      <c r="B4569" s="992"/>
      <c r="C4569" s="992"/>
      <c r="D4569" s="1004">
        <f>sumif('الواردات'!H:H,A4569,'الواردات'!L:L)</f>
        <v>0</v>
      </c>
      <c r="E4569" s="999"/>
      <c r="F4569" s="999"/>
      <c r="H4569" s="985"/>
      <c r="I4569" s="985"/>
      <c r="J4569" s="985"/>
      <c r="K4569" s="985"/>
      <c r="L4569" s="985"/>
      <c r="M4569" s="985"/>
      <c r="N4569" s="985"/>
      <c r="P4569" s="985"/>
      <c r="Q4569" s="985"/>
      <c r="R4569" s="985"/>
      <c r="S4569" s="985"/>
      <c r="T4569" s="985"/>
      <c r="U4569" s="985"/>
      <c r="V4569" s="985"/>
      <c r="W4569" s="985"/>
    </row>
    <row r="4570" ht="22.5" hidden="1" customHeight="1">
      <c r="B4570" s="992"/>
      <c r="C4570" s="992"/>
      <c r="D4570" s="1004">
        <f>sumif('الواردات'!H:H,A4570,'الواردات'!L:L)</f>
        <v>0</v>
      </c>
      <c r="E4570" s="999"/>
      <c r="F4570" s="999"/>
      <c r="H4570" s="985"/>
      <c r="I4570" s="985"/>
      <c r="J4570" s="985"/>
      <c r="K4570" s="985"/>
      <c r="L4570" s="985"/>
      <c r="M4570" s="985"/>
      <c r="N4570" s="985"/>
      <c r="P4570" s="985"/>
      <c r="Q4570" s="985"/>
      <c r="R4570" s="985"/>
      <c r="S4570" s="985"/>
      <c r="T4570" s="985"/>
      <c r="U4570" s="985"/>
      <c r="V4570" s="985"/>
      <c r="W4570" s="985"/>
    </row>
    <row r="4571" ht="22.5" hidden="1" customHeight="1">
      <c r="B4571" s="992"/>
      <c r="C4571" s="992"/>
      <c r="D4571" s="1004">
        <f>sumif('الواردات'!H:H,A4571,'الواردات'!L:L)</f>
        <v>0</v>
      </c>
      <c r="E4571" s="999"/>
      <c r="F4571" s="999"/>
      <c r="H4571" s="985"/>
      <c r="I4571" s="985"/>
      <c r="J4571" s="985"/>
      <c r="K4571" s="985"/>
      <c r="L4571" s="985"/>
      <c r="M4571" s="985"/>
      <c r="N4571" s="985"/>
      <c r="P4571" s="985"/>
      <c r="Q4571" s="985"/>
      <c r="R4571" s="985"/>
      <c r="S4571" s="985"/>
      <c r="T4571" s="985"/>
      <c r="U4571" s="985"/>
      <c r="V4571" s="985"/>
      <c r="W4571" s="985"/>
    </row>
    <row r="4572" ht="22.5" hidden="1" customHeight="1">
      <c r="B4572" s="992"/>
      <c r="C4572" s="992"/>
      <c r="D4572" s="1004">
        <f>sumif('الواردات'!H:H,A4572,'الواردات'!L:L)</f>
        <v>0</v>
      </c>
      <c r="E4572" s="999"/>
      <c r="F4572" s="999"/>
      <c r="H4572" s="985"/>
      <c r="I4572" s="985"/>
      <c r="J4572" s="985"/>
      <c r="K4572" s="985"/>
      <c r="L4572" s="985"/>
      <c r="M4572" s="985"/>
      <c r="N4572" s="985"/>
      <c r="P4572" s="985"/>
      <c r="Q4572" s="985"/>
      <c r="R4572" s="985"/>
      <c r="S4572" s="985"/>
      <c r="T4572" s="985"/>
      <c r="U4572" s="985"/>
      <c r="V4572" s="985"/>
      <c r="W4572" s="985"/>
    </row>
    <row r="4573" ht="22.5" hidden="1" customHeight="1">
      <c r="B4573" s="992"/>
      <c r="C4573" s="992"/>
      <c r="D4573" s="1004">
        <f>sumif('الواردات'!H:H,A4573,'الواردات'!L:L)</f>
        <v>0</v>
      </c>
      <c r="E4573" s="999"/>
      <c r="F4573" s="999"/>
      <c r="H4573" s="985"/>
      <c r="I4573" s="985"/>
      <c r="J4573" s="985"/>
      <c r="K4573" s="985"/>
      <c r="L4573" s="985"/>
      <c r="M4573" s="985"/>
      <c r="N4573" s="985"/>
      <c r="P4573" s="985"/>
      <c r="Q4573" s="985"/>
      <c r="R4573" s="985"/>
      <c r="S4573" s="985"/>
      <c r="T4573" s="985"/>
      <c r="U4573" s="985"/>
      <c r="V4573" s="985"/>
      <c r="W4573" s="985"/>
    </row>
    <row r="4574" ht="22.5" hidden="1" customHeight="1">
      <c r="B4574" s="992"/>
      <c r="C4574" s="992"/>
      <c r="D4574" s="1004">
        <f>sumif('الواردات'!H:H,A4574,'الواردات'!L:L)</f>
        <v>0</v>
      </c>
      <c r="E4574" s="999"/>
      <c r="F4574" s="999"/>
      <c r="H4574" s="985"/>
      <c r="I4574" s="985"/>
      <c r="J4574" s="985"/>
      <c r="K4574" s="985"/>
      <c r="L4574" s="985"/>
      <c r="M4574" s="985"/>
      <c r="N4574" s="985"/>
      <c r="P4574" s="985"/>
      <c r="Q4574" s="985"/>
      <c r="R4574" s="985"/>
      <c r="S4574" s="985"/>
      <c r="T4574" s="985"/>
      <c r="U4574" s="985"/>
      <c r="V4574" s="985"/>
      <c r="W4574" s="985"/>
    </row>
    <row r="4575" ht="22.5" hidden="1" customHeight="1">
      <c r="B4575" s="992"/>
      <c r="C4575" s="992"/>
      <c r="D4575" s="1004">
        <f>sumif('الواردات'!H:H,A4575,'الواردات'!L:L)</f>
        <v>0</v>
      </c>
      <c r="E4575" s="999"/>
      <c r="F4575" s="999"/>
      <c r="H4575" s="985"/>
      <c r="I4575" s="985"/>
      <c r="J4575" s="985"/>
      <c r="K4575" s="985"/>
      <c r="L4575" s="985"/>
      <c r="M4575" s="985"/>
      <c r="N4575" s="985"/>
      <c r="P4575" s="985"/>
      <c r="Q4575" s="985"/>
      <c r="R4575" s="985"/>
      <c r="S4575" s="985"/>
      <c r="T4575" s="985"/>
      <c r="U4575" s="985"/>
      <c r="V4575" s="985"/>
      <c r="W4575" s="985"/>
    </row>
    <row r="4576" ht="22.5" hidden="1" customHeight="1">
      <c r="B4576" s="992"/>
      <c r="C4576" s="992"/>
      <c r="D4576" s="1004">
        <f>sumif('الواردات'!H:H,A4576,'الواردات'!L:L)</f>
        <v>0</v>
      </c>
      <c r="E4576" s="999"/>
      <c r="F4576" s="999"/>
      <c r="H4576" s="985"/>
      <c r="I4576" s="985"/>
      <c r="J4576" s="985"/>
      <c r="K4576" s="985"/>
      <c r="L4576" s="985"/>
      <c r="M4576" s="985"/>
      <c r="N4576" s="985"/>
      <c r="P4576" s="985"/>
      <c r="Q4576" s="985"/>
      <c r="R4576" s="985"/>
      <c r="S4576" s="985"/>
      <c r="T4576" s="985"/>
      <c r="U4576" s="985"/>
      <c r="V4576" s="985"/>
      <c r="W4576" s="985"/>
    </row>
    <row r="4577" ht="22.5" hidden="1" customHeight="1">
      <c r="B4577" s="992"/>
      <c r="C4577" s="992"/>
      <c r="D4577" s="1004">
        <f>sumif('الواردات'!H:H,A4577,'الواردات'!L:L)</f>
        <v>0</v>
      </c>
      <c r="E4577" s="999"/>
      <c r="F4577" s="999"/>
      <c r="H4577" s="985"/>
      <c r="I4577" s="985"/>
      <c r="J4577" s="985"/>
      <c r="K4577" s="985"/>
      <c r="L4577" s="985"/>
      <c r="M4577" s="985"/>
      <c r="N4577" s="985"/>
      <c r="P4577" s="985"/>
      <c r="Q4577" s="985"/>
      <c r="R4577" s="985"/>
      <c r="S4577" s="985"/>
      <c r="T4577" s="985"/>
      <c r="U4577" s="985"/>
      <c r="V4577" s="985"/>
      <c r="W4577" s="985"/>
    </row>
    <row r="4578" ht="22.5" hidden="1" customHeight="1">
      <c r="B4578" s="992"/>
      <c r="C4578" s="992"/>
      <c r="D4578" s="1004">
        <f>sumif('الواردات'!H:H,A4578,'الواردات'!L:L)</f>
        <v>0</v>
      </c>
      <c r="E4578" s="999"/>
      <c r="F4578" s="999"/>
      <c r="H4578" s="985"/>
      <c r="I4578" s="985"/>
      <c r="J4578" s="985"/>
      <c r="K4578" s="985"/>
      <c r="L4578" s="985"/>
      <c r="M4578" s="985"/>
      <c r="N4578" s="985"/>
      <c r="P4578" s="985"/>
      <c r="Q4578" s="985"/>
      <c r="R4578" s="985"/>
      <c r="S4578" s="985"/>
      <c r="T4578" s="985"/>
      <c r="U4578" s="985"/>
      <c r="V4578" s="985"/>
      <c r="W4578" s="985"/>
    </row>
    <row r="4579" ht="22.5" hidden="1" customHeight="1">
      <c r="B4579" s="992"/>
      <c r="C4579" s="992"/>
      <c r="D4579" s="1004">
        <f>sumif('الواردات'!H:H,A4579,'الواردات'!L:L)</f>
        <v>0</v>
      </c>
      <c r="E4579" s="999"/>
      <c r="F4579" s="999"/>
      <c r="H4579" s="985"/>
      <c r="I4579" s="985"/>
      <c r="J4579" s="985"/>
      <c r="K4579" s="985"/>
      <c r="L4579" s="985"/>
      <c r="M4579" s="985"/>
      <c r="N4579" s="985"/>
      <c r="P4579" s="985"/>
      <c r="Q4579" s="985"/>
      <c r="R4579" s="985"/>
      <c r="S4579" s="985"/>
      <c r="T4579" s="985"/>
      <c r="U4579" s="985"/>
      <c r="V4579" s="985"/>
      <c r="W4579" s="985"/>
    </row>
    <row r="4580" ht="22.5" hidden="1" customHeight="1">
      <c r="B4580" s="992"/>
      <c r="C4580" s="992"/>
      <c r="D4580" s="1004">
        <f>sumif('الواردات'!H:H,A4580,'الواردات'!L:L)</f>
        <v>0</v>
      </c>
      <c r="E4580" s="999"/>
      <c r="F4580" s="999"/>
      <c r="H4580" s="985"/>
      <c r="I4580" s="985"/>
      <c r="J4580" s="985"/>
      <c r="K4580" s="985"/>
      <c r="L4580" s="985"/>
      <c r="M4580" s="985"/>
      <c r="N4580" s="985"/>
      <c r="P4580" s="985"/>
      <c r="Q4580" s="985"/>
      <c r="R4580" s="985"/>
      <c r="S4580" s="985"/>
      <c r="T4580" s="985"/>
      <c r="U4580" s="985"/>
      <c r="V4580" s="985"/>
      <c r="W4580" s="985"/>
    </row>
    <row r="4581" ht="22.5" hidden="1" customHeight="1">
      <c r="B4581" s="992"/>
      <c r="C4581" s="992"/>
      <c r="D4581" s="1004">
        <f>sumif('الواردات'!H:H,A4581,'الواردات'!L:L)</f>
        <v>0</v>
      </c>
      <c r="E4581" s="999"/>
      <c r="F4581" s="999"/>
      <c r="H4581" s="985"/>
      <c r="I4581" s="985"/>
      <c r="J4581" s="985"/>
      <c r="K4581" s="985"/>
      <c r="L4581" s="985"/>
      <c r="M4581" s="985"/>
      <c r="N4581" s="985"/>
      <c r="P4581" s="985"/>
      <c r="Q4581" s="985"/>
      <c r="R4581" s="985"/>
      <c r="S4581" s="985"/>
      <c r="T4581" s="985"/>
      <c r="U4581" s="985"/>
      <c r="V4581" s="985"/>
      <c r="W4581" s="985"/>
    </row>
    <row r="4582" ht="22.5" hidden="1" customHeight="1">
      <c r="B4582" s="992"/>
      <c r="C4582" s="992"/>
      <c r="D4582" s="1004">
        <f>sumif('الواردات'!H:H,A4582,'الواردات'!L:L)</f>
        <v>0</v>
      </c>
      <c r="E4582" s="999"/>
      <c r="F4582" s="999"/>
      <c r="H4582" s="985"/>
      <c r="I4582" s="985"/>
      <c r="J4582" s="985"/>
      <c r="K4582" s="985"/>
      <c r="L4582" s="985"/>
      <c r="M4582" s="985"/>
      <c r="N4582" s="985"/>
      <c r="P4582" s="985"/>
      <c r="Q4582" s="985"/>
      <c r="R4582" s="985"/>
      <c r="S4582" s="985"/>
      <c r="T4582" s="985"/>
      <c r="U4582" s="985"/>
      <c r="V4582" s="985"/>
      <c r="W4582" s="985"/>
    </row>
    <row r="4583" ht="22.5" hidden="1" customHeight="1">
      <c r="B4583" s="992"/>
      <c r="C4583" s="992"/>
      <c r="D4583" s="1004">
        <f>sumif('الواردات'!H:H,A4583,'الواردات'!L:L)</f>
        <v>0</v>
      </c>
      <c r="E4583" s="999"/>
      <c r="F4583" s="999"/>
      <c r="H4583" s="985"/>
      <c r="I4583" s="985"/>
      <c r="J4583" s="985"/>
      <c r="K4583" s="985"/>
      <c r="L4583" s="985"/>
      <c r="M4583" s="985"/>
      <c r="N4583" s="985"/>
      <c r="P4583" s="985"/>
      <c r="Q4583" s="985"/>
      <c r="R4583" s="985"/>
      <c r="S4583" s="985"/>
      <c r="T4583" s="985"/>
      <c r="U4583" s="985"/>
      <c r="V4583" s="985"/>
      <c r="W4583" s="985"/>
    </row>
    <row r="4584" ht="22.5" hidden="1" customHeight="1">
      <c r="B4584" s="992"/>
      <c r="C4584" s="992"/>
      <c r="D4584" s="1004">
        <f>sumif('الواردات'!H:H,A4584,'الواردات'!L:L)</f>
        <v>0</v>
      </c>
      <c r="E4584" s="999"/>
      <c r="F4584" s="999"/>
      <c r="H4584" s="985"/>
      <c r="I4584" s="985"/>
      <c r="J4584" s="985"/>
      <c r="K4584" s="985"/>
      <c r="L4584" s="985"/>
      <c r="M4584" s="985"/>
      <c r="N4584" s="985"/>
      <c r="P4584" s="985"/>
      <c r="Q4584" s="985"/>
      <c r="R4584" s="985"/>
      <c r="S4584" s="985"/>
      <c r="T4584" s="985"/>
      <c r="U4584" s="985"/>
      <c r="V4584" s="985"/>
      <c r="W4584" s="985"/>
    </row>
    <row r="4585" ht="22.5" hidden="1" customHeight="1">
      <c r="B4585" s="992"/>
      <c r="C4585" s="992"/>
      <c r="D4585" s="1004">
        <f>sumif('الواردات'!H:H,A4585,'الواردات'!L:L)</f>
        <v>0</v>
      </c>
      <c r="E4585" s="999"/>
      <c r="F4585" s="999"/>
      <c r="H4585" s="985"/>
      <c r="I4585" s="985"/>
      <c r="J4585" s="985"/>
      <c r="K4585" s="985"/>
      <c r="L4585" s="985"/>
      <c r="M4585" s="985"/>
      <c r="N4585" s="985"/>
      <c r="P4585" s="985"/>
      <c r="Q4585" s="985"/>
      <c r="R4585" s="985"/>
      <c r="S4585" s="985"/>
      <c r="T4585" s="985"/>
      <c r="U4585" s="985"/>
      <c r="V4585" s="985"/>
      <c r="W4585" s="985"/>
    </row>
    <row r="4586" ht="22.5" hidden="1" customHeight="1">
      <c r="B4586" s="992"/>
      <c r="C4586" s="992"/>
      <c r="D4586" s="1004">
        <f>sumif('الواردات'!H:H,A4586,'الواردات'!L:L)</f>
        <v>0</v>
      </c>
      <c r="E4586" s="999"/>
      <c r="F4586" s="999"/>
      <c r="H4586" s="985"/>
      <c r="I4586" s="985"/>
      <c r="J4586" s="985"/>
      <c r="K4586" s="985"/>
      <c r="L4586" s="985"/>
      <c r="M4586" s="985"/>
      <c r="N4586" s="985"/>
      <c r="P4586" s="985"/>
      <c r="Q4586" s="985"/>
      <c r="R4586" s="985"/>
      <c r="S4586" s="985"/>
      <c r="T4586" s="985"/>
      <c r="U4586" s="985"/>
      <c r="V4586" s="985"/>
      <c r="W4586" s="985"/>
    </row>
    <row r="4587" ht="22.5" hidden="1" customHeight="1">
      <c r="B4587" s="992"/>
      <c r="C4587" s="992"/>
      <c r="D4587" s="1004">
        <f>sumif('الواردات'!H:H,A4587,'الواردات'!L:L)</f>
        <v>0</v>
      </c>
      <c r="E4587" s="999"/>
      <c r="F4587" s="999"/>
      <c r="H4587" s="985"/>
      <c r="I4587" s="985"/>
      <c r="J4587" s="985"/>
      <c r="K4587" s="985"/>
      <c r="L4587" s="985"/>
      <c r="M4587" s="985"/>
      <c r="N4587" s="985"/>
      <c r="P4587" s="985"/>
      <c r="Q4587" s="985"/>
      <c r="R4587" s="985"/>
      <c r="S4587" s="985"/>
      <c r="T4587" s="985"/>
      <c r="U4587" s="985"/>
      <c r="V4587" s="985"/>
      <c r="W4587" s="985"/>
    </row>
    <row r="4588" ht="22.5" hidden="1" customHeight="1">
      <c r="B4588" s="992"/>
      <c r="C4588" s="992"/>
      <c r="D4588" s="1004">
        <f>sumif('الواردات'!H:H,A4588,'الواردات'!L:L)</f>
        <v>0</v>
      </c>
      <c r="E4588" s="999"/>
      <c r="F4588" s="999"/>
      <c r="H4588" s="985"/>
      <c r="I4588" s="985"/>
      <c r="J4588" s="985"/>
      <c r="K4588" s="985"/>
      <c r="L4588" s="985"/>
      <c r="M4588" s="985"/>
      <c r="N4588" s="985"/>
      <c r="P4588" s="985"/>
      <c r="Q4588" s="985"/>
      <c r="R4588" s="985"/>
      <c r="S4588" s="985"/>
      <c r="T4588" s="985"/>
      <c r="U4588" s="985"/>
      <c r="V4588" s="985"/>
      <c r="W4588" s="985"/>
    </row>
    <row r="4589" ht="22.5" hidden="1" customHeight="1">
      <c r="B4589" s="992"/>
      <c r="C4589" s="992"/>
      <c r="D4589" s="1004">
        <f>sumif('الواردات'!H:H,A4589,'الواردات'!L:L)</f>
        <v>0</v>
      </c>
      <c r="E4589" s="999"/>
      <c r="F4589" s="999"/>
      <c r="H4589" s="985"/>
      <c r="I4589" s="985"/>
      <c r="J4589" s="985"/>
      <c r="K4589" s="985"/>
      <c r="L4589" s="985"/>
      <c r="M4589" s="985"/>
      <c r="N4589" s="985"/>
      <c r="P4589" s="985"/>
      <c r="Q4589" s="985"/>
      <c r="R4589" s="985"/>
      <c r="S4589" s="985"/>
      <c r="T4589" s="985"/>
      <c r="U4589" s="985"/>
      <c r="V4589" s="985"/>
      <c r="W4589" s="985"/>
    </row>
    <row r="4590" ht="22.5" hidden="1" customHeight="1">
      <c r="B4590" s="992"/>
      <c r="C4590" s="992"/>
      <c r="D4590" s="1004">
        <f>sumif('الواردات'!H:H,A4590,'الواردات'!L:L)</f>
        <v>0</v>
      </c>
      <c r="E4590" s="999"/>
      <c r="F4590" s="999"/>
      <c r="H4590" s="985"/>
      <c r="I4590" s="985"/>
      <c r="J4590" s="985"/>
      <c r="K4590" s="985"/>
      <c r="L4590" s="985"/>
      <c r="M4590" s="985"/>
      <c r="N4590" s="985"/>
      <c r="P4590" s="985"/>
      <c r="Q4590" s="985"/>
      <c r="R4590" s="985"/>
      <c r="S4590" s="985"/>
      <c r="T4590" s="985"/>
      <c r="U4590" s="985"/>
      <c r="V4590" s="985"/>
      <c r="W4590" s="985"/>
    </row>
    <row r="4591" ht="22.5" hidden="1" customHeight="1">
      <c r="B4591" s="992"/>
      <c r="C4591" s="992"/>
      <c r="D4591" s="1004">
        <f>sumif('الواردات'!H:H,A4591,'الواردات'!L:L)</f>
        <v>0</v>
      </c>
      <c r="E4591" s="999"/>
      <c r="F4591" s="999"/>
      <c r="H4591" s="985"/>
      <c r="I4591" s="985"/>
      <c r="J4591" s="985"/>
      <c r="K4591" s="985"/>
      <c r="L4591" s="985"/>
      <c r="M4591" s="985"/>
      <c r="N4591" s="985"/>
      <c r="P4591" s="985"/>
      <c r="Q4591" s="985"/>
      <c r="R4591" s="985"/>
      <c r="S4591" s="985"/>
      <c r="T4591" s="985"/>
      <c r="U4591" s="985"/>
      <c r="V4591" s="985"/>
      <c r="W4591" s="985"/>
    </row>
    <row r="4592" ht="22.5" hidden="1" customHeight="1">
      <c r="B4592" s="992"/>
      <c r="C4592" s="992"/>
      <c r="D4592" s="1004">
        <f>sumif('الواردات'!H:H,A4592,'الواردات'!L:L)</f>
        <v>0</v>
      </c>
      <c r="E4592" s="999"/>
      <c r="F4592" s="999"/>
      <c r="H4592" s="985"/>
      <c r="I4592" s="985"/>
      <c r="J4592" s="985"/>
      <c r="K4592" s="985"/>
      <c r="L4592" s="985"/>
      <c r="M4592" s="985"/>
      <c r="N4592" s="985"/>
      <c r="P4592" s="985"/>
      <c r="Q4592" s="985"/>
      <c r="R4592" s="985"/>
      <c r="S4592" s="985"/>
      <c r="T4592" s="985"/>
      <c r="U4592" s="985"/>
      <c r="V4592" s="985"/>
      <c r="W4592" s="985"/>
    </row>
    <row r="4593" ht="22.5" hidden="1" customHeight="1">
      <c r="B4593" s="992"/>
      <c r="C4593" s="992"/>
      <c r="D4593" s="1004">
        <f>sumif('الواردات'!H:H,A4593,'الواردات'!L:L)</f>
        <v>0</v>
      </c>
      <c r="E4593" s="999"/>
      <c r="F4593" s="999"/>
      <c r="H4593" s="985"/>
      <c r="I4593" s="985"/>
      <c r="J4593" s="985"/>
      <c r="K4593" s="985"/>
      <c r="L4593" s="985"/>
      <c r="M4593" s="985"/>
      <c r="N4593" s="985"/>
      <c r="P4593" s="985"/>
      <c r="Q4593" s="985"/>
      <c r="R4593" s="985"/>
      <c r="S4593" s="985"/>
      <c r="T4593" s="985"/>
      <c r="U4593" s="985"/>
      <c r="V4593" s="985"/>
      <c r="W4593" s="985"/>
    </row>
    <row r="4594" ht="22.5" hidden="1" customHeight="1">
      <c r="B4594" s="992"/>
      <c r="C4594" s="992"/>
      <c r="D4594" s="1004">
        <f>sumif('الواردات'!H:H,A4594,'الواردات'!L:L)</f>
        <v>0</v>
      </c>
      <c r="E4594" s="999"/>
      <c r="F4594" s="999"/>
      <c r="H4594" s="985"/>
      <c r="I4594" s="985"/>
      <c r="J4594" s="985"/>
      <c r="K4594" s="985"/>
      <c r="L4594" s="985"/>
      <c r="M4594" s="985"/>
      <c r="N4594" s="985"/>
      <c r="P4594" s="985"/>
      <c r="Q4594" s="985"/>
      <c r="R4594" s="985"/>
      <c r="S4594" s="985"/>
      <c r="T4594" s="985"/>
      <c r="U4594" s="985"/>
      <c r="V4594" s="985"/>
      <c r="W4594" s="985"/>
    </row>
    <row r="4595" ht="22.5" hidden="1" customHeight="1">
      <c r="B4595" s="992"/>
      <c r="C4595" s="992"/>
      <c r="D4595" s="1004">
        <f>sumif('الواردات'!H:H,A4595,'الواردات'!L:L)</f>
        <v>0</v>
      </c>
      <c r="E4595" s="999"/>
      <c r="F4595" s="999"/>
      <c r="H4595" s="985"/>
      <c r="I4595" s="985"/>
      <c r="J4595" s="985"/>
      <c r="K4595" s="985"/>
      <c r="L4595" s="985"/>
      <c r="M4595" s="985"/>
      <c r="N4595" s="985"/>
      <c r="P4595" s="985"/>
      <c r="Q4595" s="985"/>
      <c r="R4595" s="985"/>
      <c r="S4595" s="985"/>
      <c r="T4595" s="985"/>
      <c r="U4595" s="985"/>
      <c r="V4595" s="985"/>
      <c r="W4595" s="985"/>
    </row>
    <row r="4596" ht="22.5" hidden="1" customHeight="1">
      <c r="B4596" s="992"/>
      <c r="C4596" s="992"/>
      <c r="D4596" s="1004">
        <f>sumif('الواردات'!H:H,A4596,'الواردات'!L:L)</f>
        <v>0</v>
      </c>
      <c r="E4596" s="999"/>
      <c r="F4596" s="999"/>
      <c r="H4596" s="985"/>
      <c r="I4596" s="985"/>
      <c r="J4596" s="985"/>
      <c r="K4596" s="985"/>
      <c r="L4596" s="985"/>
      <c r="M4596" s="985"/>
      <c r="N4596" s="985"/>
      <c r="P4596" s="985"/>
      <c r="Q4596" s="985"/>
      <c r="R4596" s="985"/>
      <c r="S4596" s="985"/>
      <c r="T4596" s="985"/>
      <c r="U4596" s="985"/>
      <c r="V4596" s="985"/>
      <c r="W4596" s="985"/>
    </row>
    <row r="4597" ht="22.5" hidden="1" customHeight="1">
      <c r="B4597" s="992"/>
      <c r="C4597" s="992"/>
      <c r="D4597" s="1004">
        <f>sumif('الواردات'!H:H,A4597,'الواردات'!L:L)</f>
        <v>0</v>
      </c>
      <c r="E4597" s="999"/>
      <c r="F4597" s="999"/>
      <c r="H4597" s="985"/>
      <c r="I4597" s="985"/>
      <c r="J4597" s="985"/>
      <c r="K4597" s="985"/>
      <c r="L4597" s="985"/>
      <c r="M4597" s="985"/>
      <c r="N4597" s="985"/>
      <c r="P4597" s="985"/>
      <c r="Q4597" s="985"/>
      <c r="R4597" s="985"/>
      <c r="S4597" s="985"/>
      <c r="T4597" s="985"/>
      <c r="U4597" s="985"/>
      <c r="V4597" s="985"/>
      <c r="W4597" s="985"/>
    </row>
    <row r="4598" ht="22.5" hidden="1" customHeight="1">
      <c r="B4598" s="992"/>
      <c r="C4598" s="992"/>
      <c r="D4598" s="1004">
        <f>sumif('الواردات'!H:H,A4598,'الواردات'!L:L)</f>
        <v>0</v>
      </c>
      <c r="E4598" s="999"/>
      <c r="F4598" s="999"/>
      <c r="H4598" s="985"/>
      <c r="I4598" s="985"/>
      <c r="J4598" s="985"/>
      <c r="K4598" s="985"/>
      <c r="L4598" s="985"/>
      <c r="M4598" s="985"/>
      <c r="N4598" s="985"/>
      <c r="P4598" s="985"/>
      <c r="Q4598" s="985"/>
      <c r="R4598" s="985"/>
      <c r="S4598" s="985"/>
      <c r="T4598" s="985"/>
      <c r="U4598" s="985"/>
      <c r="V4598" s="985"/>
      <c r="W4598" s="985"/>
    </row>
    <row r="4599" ht="22.5" hidden="1" customHeight="1">
      <c r="B4599" s="992"/>
      <c r="C4599" s="992"/>
      <c r="D4599" s="1004">
        <f>sumif('الواردات'!H:H,A4599,'الواردات'!L:L)</f>
        <v>0</v>
      </c>
      <c r="E4599" s="999"/>
      <c r="F4599" s="999"/>
      <c r="H4599" s="985"/>
      <c r="I4599" s="985"/>
      <c r="J4599" s="985"/>
      <c r="K4599" s="985"/>
      <c r="L4599" s="985"/>
      <c r="M4599" s="985"/>
      <c r="N4599" s="985"/>
      <c r="P4599" s="985"/>
      <c r="Q4599" s="985"/>
      <c r="R4599" s="985"/>
      <c r="S4599" s="985"/>
      <c r="T4599" s="985"/>
      <c r="U4599" s="985"/>
      <c r="V4599" s="985"/>
      <c r="W4599" s="985"/>
    </row>
    <row r="4600" ht="22.5" hidden="1" customHeight="1">
      <c r="B4600" s="992"/>
      <c r="C4600" s="992"/>
      <c r="D4600" s="1004">
        <f>sumif('الواردات'!H:H,A4600,'الواردات'!L:L)</f>
        <v>0</v>
      </c>
      <c r="E4600" s="999"/>
      <c r="F4600" s="999"/>
      <c r="H4600" s="985"/>
      <c r="I4600" s="985"/>
      <c r="J4600" s="985"/>
      <c r="K4600" s="985"/>
      <c r="L4600" s="985"/>
      <c r="M4600" s="985"/>
      <c r="N4600" s="985"/>
      <c r="P4600" s="985"/>
      <c r="Q4600" s="985"/>
      <c r="R4600" s="985"/>
      <c r="S4600" s="985"/>
      <c r="T4600" s="985"/>
      <c r="U4600" s="985"/>
      <c r="V4600" s="985"/>
      <c r="W4600" s="985"/>
    </row>
    <row r="4601" ht="22.5" hidden="1" customHeight="1">
      <c r="B4601" s="992"/>
      <c r="C4601" s="992"/>
      <c r="D4601" s="1004">
        <f>sumif('الواردات'!H:H,A4601,'الواردات'!L:L)</f>
        <v>0</v>
      </c>
      <c r="E4601" s="999"/>
      <c r="F4601" s="999"/>
      <c r="H4601" s="985"/>
      <c r="I4601" s="985"/>
      <c r="J4601" s="985"/>
      <c r="K4601" s="985"/>
      <c r="L4601" s="985"/>
      <c r="M4601" s="985"/>
      <c r="N4601" s="985"/>
      <c r="P4601" s="985"/>
      <c r="Q4601" s="985"/>
      <c r="R4601" s="985"/>
      <c r="S4601" s="985"/>
      <c r="T4601" s="985"/>
      <c r="U4601" s="985"/>
      <c r="V4601" s="985"/>
      <c r="W4601" s="985"/>
    </row>
    <row r="4602" ht="22.5" hidden="1" customHeight="1">
      <c r="B4602" s="992"/>
      <c r="C4602" s="992"/>
      <c r="D4602" s="1004">
        <f>sumif('الواردات'!H:H,A4602,'الواردات'!L:L)</f>
        <v>0</v>
      </c>
      <c r="E4602" s="999"/>
      <c r="F4602" s="999"/>
      <c r="H4602" s="985"/>
      <c r="I4602" s="985"/>
      <c r="J4602" s="985"/>
      <c r="K4602" s="985"/>
      <c r="L4602" s="985"/>
      <c r="M4602" s="985"/>
      <c r="N4602" s="985"/>
      <c r="P4602" s="985"/>
      <c r="Q4602" s="985"/>
      <c r="R4602" s="985"/>
      <c r="S4602" s="985"/>
      <c r="T4602" s="985"/>
      <c r="U4602" s="985"/>
      <c r="V4602" s="985"/>
      <c r="W4602" s="985"/>
    </row>
    <row r="4603" ht="22.5" hidden="1" customHeight="1">
      <c r="B4603" s="992"/>
      <c r="C4603" s="992"/>
      <c r="D4603" s="1004">
        <f>sumif('الواردات'!H:H,A4603,'الواردات'!L:L)</f>
        <v>0</v>
      </c>
      <c r="E4603" s="999"/>
      <c r="F4603" s="999"/>
      <c r="H4603" s="985"/>
      <c r="I4603" s="985"/>
      <c r="J4603" s="985"/>
      <c r="K4603" s="985"/>
      <c r="L4603" s="985"/>
      <c r="M4603" s="985"/>
      <c r="N4603" s="985"/>
      <c r="P4603" s="985"/>
      <c r="Q4603" s="985"/>
      <c r="R4603" s="985"/>
      <c r="S4603" s="985"/>
      <c r="T4603" s="985"/>
      <c r="U4603" s="985"/>
      <c r="V4603" s="985"/>
      <c r="W4603" s="985"/>
    </row>
    <row r="4604" ht="22.5" hidden="1" customHeight="1">
      <c r="B4604" s="992"/>
      <c r="C4604" s="992"/>
      <c r="D4604" s="1004">
        <f>sumif('الواردات'!H:H,A4604,'الواردات'!L:L)</f>
        <v>0</v>
      </c>
      <c r="E4604" s="999"/>
      <c r="F4604" s="999"/>
      <c r="H4604" s="985"/>
      <c r="I4604" s="985"/>
      <c r="J4604" s="985"/>
      <c r="K4604" s="985"/>
      <c r="L4604" s="985"/>
      <c r="M4604" s="985"/>
      <c r="N4604" s="985"/>
      <c r="P4604" s="985"/>
      <c r="Q4604" s="985"/>
      <c r="R4604" s="985"/>
      <c r="S4604" s="985"/>
      <c r="T4604" s="985"/>
      <c r="U4604" s="985"/>
      <c r="V4604" s="985"/>
      <c r="W4604" s="985"/>
    </row>
    <row r="4605" ht="22.5" hidden="1" customHeight="1">
      <c r="B4605" s="992"/>
      <c r="C4605" s="992"/>
      <c r="D4605" s="1004">
        <f>sumif('الواردات'!H:H,A4605,'الواردات'!L:L)</f>
        <v>0</v>
      </c>
      <c r="E4605" s="999"/>
      <c r="F4605" s="999"/>
      <c r="H4605" s="985"/>
      <c r="I4605" s="985"/>
      <c r="J4605" s="985"/>
      <c r="K4605" s="985"/>
      <c r="L4605" s="985"/>
      <c r="M4605" s="985"/>
      <c r="N4605" s="985"/>
      <c r="P4605" s="985"/>
      <c r="Q4605" s="985"/>
      <c r="R4605" s="985"/>
      <c r="S4605" s="985"/>
      <c r="T4605" s="985"/>
      <c r="U4605" s="985"/>
      <c r="V4605" s="985"/>
      <c r="W4605" s="985"/>
    </row>
    <row r="4606" ht="22.5" hidden="1" customHeight="1">
      <c r="B4606" s="992"/>
      <c r="C4606" s="992"/>
      <c r="D4606" s="1004">
        <f>sumif('الواردات'!H:H,A4606,'الواردات'!L:L)</f>
        <v>0</v>
      </c>
      <c r="E4606" s="999"/>
      <c r="F4606" s="999"/>
      <c r="H4606" s="985"/>
      <c r="I4606" s="985"/>
      <c r="J4606" s="985"/>
      <c r="K4606" s="985"/>
      <c r="L4606" s="985"/>
      <c r="M4606" s="985"/>
      <c r="N4606" s="985"/>
      <c r="P4606" s="985"/>
      <c r="Q4606" s="985"/>
      <c r="R4606" s="985"/>
      <c r="S4606" s="985"/>
      <c r="T4606" s="985"/>
      <c r="U4606" s="985"/>
      <c r="V4606" s="985"/>
      <c r="W4606" s="985"/>
    </row>
    <row r="4607" ht="22.5" hidden="1" customHeight="1">
      <c r="B4607" s="992"/>
      <c r="C4607" s="992"/>
      <c r="D4607" s="1004">
        <f>sumif('الواردات'!H:H,A4607,'الواردات'!L:L)</f>
        <v>0</v>
      </c>
      <c r="E4607" s="999"/>
      <c r="F4607" s="999"/>
      <c r="H4607" s="985"/>
      <c r="I4607" s="985"/>
      <c r="J4607" s="985"/>
      <c r="K4607" s="985"/>
      <c r="L4607" s="985"/>
      <c r="M4607" s="985"/>
      <c r="N4607" s="985"/>
      <c r="P4607" s="985"/>
      <c r="Q4607" s="985"/>
      <c r="R4607" s="985"/>
      <c r="S4607" s="985"/>
      <c r="T4607" s="985"/>
      <c r="U4607" s="985"/>
      <c r="V4607" s="985"/>
      <c r="W4607" s="985"/>
    </row>
    <row r="4608" ht="22.5" hidden="1" customHeight="1">
      <c r="B4608" s="992"/>
      <c r="C4608" s="992"/>
      <c r="D4608" s="1004">
        <f>sumif('الواردات'!H:H,A4608,'الواردات'!L:L)</f>
        <v>0</v>
      </c>
      <c r="E4608" s="999"/>
      <c r="F4608" s="999"/>
      <c r="H4608" s="985"/>
      <c r="I4608" s="985"/>
      <c r="J4608" s="985"/>
      <c r="K4608" s="985"/>
      <c r="L4608" s="985"/>
      <c r="M4608" s="985"/>
      <c r="N4608" s="985"/>
      <c r="P4608" s="985"/>
      <c r="Q4608" s="985"/>
      <c r="R4608" s="985"/>
      <c r="S4608" s="985"/>
      <c r="T4608" s="985"/>
      <c r="U4608" s="985"/>
      <c r="V4608" s="985"/>
      <c r="W4608" s="985"/>
    </row>
    <row r="4609" ht="22.5" hidden="1" customHeight="1">
      <c r="B4609" s="992"/>
      <c r="C4609" s="992"/>
      <c r="D4609" s="1004">
        <f>sumif('الواردات'!H:H,A4609,'الواردات'!L:L)</f>
        <v>0</v>
      </c>
      <c r="E4609" s="999"/>
      <c r="F4609" s="999"/>
      <c r="H4609" s="985"/>
      <c r="I4609" s="985"/>
      <c r="J4609" s="985"/>
      <c r="K4609" s="985"/>
      <c r="L4609" s="985"/>
      <c r="M4609" s="985"/>
      <c r="N4609" s="985"/>
      <c r="P4609" s="985"/>
      <c r="Q4609" s="985"/>
      <c r="R4609" s="985"/>
      <c r="S4609" s="985"/>
      <c r="T4609" s="985"/>
      <c r="U4609" s="985"/>
      <c r="V4609" s="985"/>
      <c r="W4609" s="985"/>
    </row>
    <row r="4610" ht="22.5" hidden="1" customHeight="1">
      <c r="B4610" s="992"/>
      <c r="C4610" s="992"/>
      <c r="D4610" s="1004">
        <f>sumif('الواردات'!H:H,A4610,'الواردات'!L:L)</f>
        <v>0</v>
      </c>
      <c r="E4610" s="999"/>
      <c r="F4610" s="999"/>
      <c r="H4610" s="985"/>
      <c r="I4610" s="985"/>
      <c r="J4610" s="985"/>
      <c r="K4610" s="985"/>
      <c r="L4610" s="985"/>
      <c r="M4610" s="985"/>
      <c r="N4610" s="985"/>
      <c r="P4610" s="985"/>
      <c r="Q4610" s="985"/>
      <c r="R4610" s="985"/>
      <c r="S4610" s="985"/>
      <c r="T4610" s="985"/>
      <c r="U4610" s="985"/>
      <c r="V4610" s="985"/>
      <c r="W4610" s="985"/>
    </row>
    <row r="4611" ht="22.5" hidden="1" customHeight="1">
      <c r="B4611" s="992"/>
      <c r="C4611" s="992"/>
      <c r="D4611" s="1004">
        <f>sumif('الواردات'!H:H,A4611,'الواردات'!L:L)</f>
        <v>0</v>
      </c>
      <c r="E4611" s="999"/>
      <c r="F4611" s="999"/>
      <c r="H4611" s="985"/>
      <c r="I4611" s="985"/>
      <c r="J4611" s="985"/>
      <c r="K4611" s="985"/>
      <c r="L4611" s="985"/>
      <c r="M4611" s="985"/>
      <c r="N4611" s="985"/>
      <c r="P4611" s="985"/>
      <c r="Q4611" s="985"/>
      <c r="R4611" s="985"/>
      <c r="S4611" s="985"/>
      <c r="T4611" s="985"/>
      <c r="U4611" s="985"/>
      <c r="V4611" s="985"/>
      <c r="W4611" s="985"/>
    </row>
    <row r="4612" ht="22.5" hidden="1" customHeight="1">
      <c r="B4612" s="992"/>
      <c r="C4612" s="992"/>
      <c r="D4612" s="1004">
        <f>sumif('الواردات'!H:H,A4612,'الواردات'!L:L)</f>
        <v>0</v>
      </c>
      <c r="E4612" s="999"/>
      <c r="F4612" s="999"/>
      <c r="H4612" s="985"/>
      <c r="I4612" s="985"/>
      <c r="J4612" s="985"/>
      <c r="K4612" s="985"/>
      <c r="L4612" s="985"/>
      <c r="M4612" s="985"/>
      <c r="N4612" s="985"/>
      <c r="P4612" s="985"/>
      <c r="Q4612" s="985"/>
      <c r="R4612" s="985"/>
      <c r="S4612" s="985"/>
      <c r="T4612" s="985"/>
      <c r="U4612" s="985"/>
      <c r="V4612" s="985"/>
      <c r="W4612" s="985"/>
    </row>
    <row r="4613" ht="22.5" hidden="1" customHeight="1">
      <c r="B4613" s="992"/>
      <c r="C4613" s="992"/>
      <c r="D4613" s="1004">
        <f>sumif('الواردات'!H:H,A4613,'الواردات'!L:L)</f>
        <v>0</v>
      </c>
      <c r="E4613" s="999"/>
      <c r="F4613" s="999"/>
      <c r="H4613" s="985"/>
      <c r="I4613" s="985"/>
      <c r="J4613" s="985"/>
      <c r="K4613" s="985"/>
      <c r="L4613" s="985"/>
      <c r="M4613" s="985"/>
      <c r="N4613" s="985"/>
      <c r="P4613" s="985"/>
      <c r="Q4613" s="985"/>
      <c r="R4613" s="985"/>
      <c r="S4613" s="985"/>
      <c r="T4613" s="985"/>
      <c r="U4613" s="985"/>
      <c r="V4613" s="985"/>
      <c r="W4613" s="985"/>
    </row>
    <row r="4614" ht="22.5" hidden="1" customHeight="1">
      <c r="B4614" s="992"/>
      <c r="C4614" s="992"/>
      <c r="D4614" s="1004">
        <f>sumif('الواردات'!H:H,A4614,'الواردات'!L:L)</f>
        <v>0</v>
      </c>
      <c r="E4614" s="999"/>
      <c r="F4614" s="999"/>
      <c r="H4614" s="985"/>
      <c r="I4614" s="985"/>
      <c r="J4614" s="985"/>
      <c r="K4614" s="985"/>
      <c r="L4614" s="985"/>
      <c r="M4614" s="985"/>
      <c r="N4614" s="985"/>
      <c r="P4614" s="985"/>
      <c r="Q4614" s="985"/>
      <c r="R4614" s="985"/>
      <c r="S4614" s="985"/>
      <c r="T4614" s="985"/>
      <c r="U4614" s="985"/>
      <c r="V4614" s="985"/>
      <c r="W4614" s="985"/>
    </row>
    <row r="4615" ht="22.5" hidden="1" customHeight="1">
      <c r="B4615" s="992"/>
      <c r="C4615" s="992"/>
      <c r="D4615" s="1004">
        <f>sumif('الواردات'!H:H,A4615,'الواردات'!L:L)</f>
        <v>0</v>
      </c>
      <c r="E4615" s="999"/>
      <c r="F4615" s="999"/>
      <c r="H4615" s="985"/>
      <c r="I4615" s="985"/>
      <c r="J4615" s="985"/>
      <c r="K4615" s="985"/>
      <c r="L4615" s="985"/>
      <c r="M4615" s="985"/>
      <c r="N4615" s="985"/>
      <c r="P4615" s="985"/>
      <c r="Q4615" s="985"/>
      <c r="R4615" s="985"/>
      <c r="S4615" s="985"/>
      <c r="T4615" s="985"/>
      <c r="U4615" s="985"/>
      <c r="V4615" s="985"/>
      <c r="W4615" s="985"/>
    </row>
    <row r="4616" ht="22.5" hidden="1" customHeight="1">
      <c r="B4616" s="992"/>
      <c r="C4616" s="992"/>
      <c r="D4616" s="1004">
        <f>sumif('الواردات'!H:H,A4616,'الواردات'!L:L)</f>
        <v>0</v>
      </c>
      <c r="E4616" s="999"/>
      <c r="F4616" s="999"/>
      <c r="H4616" s="985"/>
      <c r="I4616" s="985"/>
      <c r="J4616" s="985"/>
      <c r="K4616" s="985"/>
      <c r="L4616" s="985"/>
      <c r="M4616" s="985"/>
      <c r="N4616" s="985"/>
      <c r="P4616" s="985"/>
      <c r="Q4616" s="985"/>
      <c r="R4616" s="985"/>
      <c r="S4616" s="985"/>
      <c r="T4616" s="985"/>
      <c r="U4616" s="985"/>
      <c r="V4616" s="985"/>
      <c r="W4616" s="985"/>
    </row>
    <row r="4617" ht="22.5" hidden="1" customHeight="1">
      <c r="B4617" s="992"/>
      <c r="C4617" s="992"/>
      <c r="D4617" s="1004">
        <f>sumif('الواردات'!H:H,A4617,'الواردات'!L:L)</f>
        <v>0</v>
      </c>
      <c r="E4617" s="999"/>
      <c r="F4617" s="999"/>
      <c r="H4617" s="985"/>
      <c r="I4617" s="985"/>
      <c r="J4617" s="985"/>
      <c r="K4617" s="985"/>
      <c r="L4617" s="985"/>
      <c r="M4617" s="985"/>
      <c r="N4617" s="985"/>
      <c r="P4617" s="985"/>
      <c r="Q4617" s="985"/>
      <c r="R4617" s="985"/>
      <c r="S4617" s="985"/>
      <c r="T4617" s="985"/>
      <c r="U4617" s="985"/>
      <c r="V4617" s="985"/>
      <c r="W4617" s="985"/>
    </row>
    <row r="4618" ht="22.5" hidden="1" customHeight="1">
      <c r="B4618" s="992"/>
      <c r="C4618" s="992"/>
      <c r="D4618" s="1004">
        <f>sumif('الواردات'!H:H,A4618,'الواردات'!L:L)</f>
        <v>0</v>
      </c>
      <c r="E4618" s="999"/>
      <c r="F4618" s="999"/>
      <c r="H4618" s="985"/>
      <c r="I4618" s="985"/>
      <c r="J4618" s="985"/>
      <c r="K4618" s="985"/>
      <c r="L4618" s="985"/>
      <c r="M4618" s="985"/>
      <c r="N4618" s="985"/>
      <c r="P4618" s="985"/>
      <c r="Q4618" s="985"/>
      <c r="R4618" s="985"/>
      <c r="S4618" s="985"/>
      <c r="T4618" s="985"/>
      <c r="U4618" s="985"/>
      <c r="V4618" s="985"/>
      <c r="W4618" s="985"/>
    </row>
    <row r="4619" ht="22.5" hidden="1" customHeight="1">
      <c r="B4619" s="992"/>
      <c r="C4619" s="992"/>
      <c r="D4619" s="1004">
        <f>sumif('الواردات'!H:H,A4619,'الواردات'!L:L)</f>
        <v>0</v>
      </c>
      <c r="E4619" s="999"/>
      <c r="F4619" s="999"/>
      <c r="H4619" s="985"/>
      <c r="I4619" s="985"/>
      <c r="J4619" s="985"/>
      <c r="K4619" s="985"/>
      <c r="L4619" s="985"/>
      <c r="M4619" s="985"/>
      <c r="N4619" s="985"/>
      <c r="P4619" s="985"/>
      <c r="Q4619" s="985"/>
      <c r="R4619" s="985"/>
      <c r="S4619" s="985"/>
      <c r="T4619" s="985"/>
      <c r="U4619" s="985"/>
      <c r="V4619" s="985"/>
      <c r="W4619" s="985"/>
    </row>
    <row r="4620" ht="22.5" hidden="1" customHeight="1">
      <c r="B4620" s="992"/>
      <c r="C4620" s="992"/>
      <c r="D4620" s="1004">
        <f>sumif('الواردات'!H:H,A4620,'الواردات'!L:L)</f>
        <v>0</v>
      </c>
      <c r="E4620" s="999"/>
      <c r="F4620" s="999"/>
      <c r="H4620" s="985"/>
      <c r="I4620" s="985"/>
      <c r="J4620" s="985"/>
      <c r="K4620" s="985"/>
      <c r="L4620" s="985"/>
      <c r="M4620" s="985"/>
      <c r="N4620" s="985"/>
      <c r="P4620" s="985"/>
      <c r="Q4620" s="985"/>
      <c r="R4620" s="985"/>
      <c r="S4620" s="985"/>
      <c r="T4620" s="985"/>
      <c r="U4620" s="985"/>
      <c r="V4620" s="985"/>
      <c r="W4620" s="985"/>
    </row>
    <row r="4621" ht="22.5" hidden="1" customHeight="1">
      <c r="B4621" s="992"/>
      <c r="C4621" s="992"/>
      <c r="D4621" s="1004">
        <f>sumif('الواردات'!H:H,A4621,'الواردات'!L:L)</f>
        <v>0</v>
      </c>
      <c r="E4621" s="999"/>
      <c r="F4621" s="999"/>
      <c r="H4621" s="985"/>
      <c r="I4621" s="985"/>
      <c r="J4621" s="985"/>
      <c r="K4621" s="985"/>
      <c r="L4621" s="985"/>
      <c r="M4621" s="985"/>
      <c r="N4621" s="985"/>
      <c r="P4621" s="985"/>
      <c r="Q4621" s="985"/>
      <c r="R4621" s="985"/>
      <c r="S4621" s="985"/>
      <c r="T4621" s="985"/>
      <c r="U4621" s="985"/>
      <c r="V4621" s="985"/>
      <c r="W4621" s="985"/>
    </row>
    <row r="4622" ht="22.5" hidden="1" customHeight="1">
      <c r="B4622" s="992"/>
      <c r="C4622" s="992"/>
      <c r="D4622" s="1004">
        <f>sumif('الواردات'!H:H,A4622,'الواردات'!L:L)</f>
        <v>0</v>
      </c>
      <c r="E4622" s="999"/>
      <c r="F4622" s="999"/>
      <c r="H4622" s="985"/>
      <c r="I4622" s="985"/>
      <c r="J4622" s="985"/>
      <c r="K4622" s="985"/>
      <c r="L4622" s="985"/>
      <c r="M4622" s="985"/>
      <c r="N4622" s="985"/>
      <c r="P4622" s="985"/>
      <c r="Q4622" s="985"/>
      <c r="R4622" s="985"/>
      <c r="S4622" s="985"/>
      <c r="T4622" s="985"/>
      <c r="U4622" s="985"/>
      <c r="V4622" s="985"/>
      <c r="W4622" s="985"/>
    </row>
    <row r="4623" ht="22.5" hidden="1" customHeight="1">
      <c r="B4623" s="992"/>
      <c r="C4623" s="992"/>
      <c r="D4623" s="1004">
        <f>sumif('الواردات'!H:H,A4623,'الواردات'!L:L)</f>
        <v>0</v>
      </c>
      <c r="E4623" s="999"/>
      <c r="F4623" s="999"/>
      <c r="H4623" s="985"/>
      <c r="I4623" s="985"/>
      <c r="J4623" s="985"/>
      <c r="K4623" s="985"/>
      <c r="L4623" s="985"/>
      <c r="M4623" s="985"/>
      <c r="N4623" s="985"/>
      <c r="P4623" s="985"/>
      <c r="Q4623" s="985"/>
      <c r="R4623" s="985"/>
      <c r="S4623" s="985"/>
      <c r="T4623" s="985"/>
      <c r="U4623" s="985"/>
      <c r="V4623" s="985"/>
      <c r="W4623" s="985"/>
    </row>
    <row r="4624" ht="22.5" hidden="1" customHeight="1">
      <c r="B4624" s="992"/>
      <c r="C4624" s="992"/>
      <c r="D4624" s="1004">
        <f>sumif('الواردات'!H:H,A4624,'الواردات'!L:L)</f>
        <v>0</v>
      </c>
      <c r="E4624" s="999"/>
      <c r="F4624" s="999"/>
      <c r="H4624" s="985"/>
      <c r="I4624" s="985"/>
      <c r="J4624" s="985"/>
      <c r="K4624" s="985"/>
      <c r="L4624" s="985"/>
      <c r="M4624" s="985"/>
      <c r="N4624" s="985"/>
      <c r="P4624" s="985"/>
      <c r="Q4624" s="985"/>
      <c r="R4624" s="985"/>
      <c r="S4624" s="985"/>
      <c r="T4624" s="985"/>
      <c r="U4624" s="985"/>
      <c r="V4624" s="985"/>
      <c r="W4624" s="985"/>
    </row>
    <row r="4625" ht="22.5" hidden="1" customHeight="1">
      <c r="B4625" s="992"/>
      <c r="C4625" s="992"/>
      <c r="D4625" s="1004">
        <f>sumif('الواردات'!H:H,A4625,'الواردات'!L:L)</f>
        <v>0</v>
      </c>
      <c r="E4625" s="999"/>
      <c r="F4625" s="999"/>
      <c r="H4625" s="985"/>
      <c r="I4625" s="985"/>
      <c r="J4625" s="985"/>
      <c r="K4625" s="985"/>
      <c r="L4625" s="985"/>
      <c r="M4625" s="985"/>
      <c r="N4625" s="985"/>
      <c r="P4625" s="985"/>
      <c r="Q4625" s="985"/>
      <c r="R4625" s="985"/>
      <c r="S4625" s="985"/>
      <c r="T4625" s="985"/>
      <c r="U4625" s="985"/>
      <c r="V4625" s="985"/>
      <c r="W4625" s="985"/>
    </row>
    <row r="4626" ht="22.5" hidden="1" customHeight="1">
      <c r="B4626" s="992"/>
      <c r="C4626" s="992"/>
      <c r="D4626" s="1004">
        <f>sumif('الواردات'!H:H,A4626,'الواردات'!L:L)</f>
        <v>0</v>
      </c>
      <c r="E4626" s="999"/>
      <c r="F4626" s="999"/>
      <c r="H4626" s="985"/>
      <c r="I4626" s="985"/>
      <c r="J4626" s="985"/>
      <c r="K4626" s="985"/>
      <c r="L4626" s="985"/>
      <c r="M4626" s="985"/>
      <c r="N4626" s="985"/>
      <c r="P4626" s="985"/>
      <c r="Q4626" s="985"/>
      <c r="R4626" s="985"/>
      <c r="S4626" s="985"/>
      <c r="T4626" s="985"/>
      <c r="U4626" s="985"/>
      <c r="V4626" s="985"/>
      <c r="W4626" s="985"/>
    </row>
    <row r="4627" ht="22.5" hidden="1" customHeight="1">
      <c r="B4627" s="992"/>
      <c r="C4627" s="992"/>
      <c r="D4627" s="1004">
        <f>sumif('الواردات'!H:H,A4627,'الواردات'!L:L)</f>
        <v>0</v>
      </c>
      <c r="E4627" s="999"/>
      <c r="F4627" s="999"/>
      <c r="H4627" s="985"/>
      <c r="I4627" s="985"/>
      <c r="J4627" s="985"/>
      <c r="K4627" s="985"/>
      <c r="L4627" s="985"/>
      <c r="M4627" s="985"/>
      <c r="N4627" s="985"/>
      <c r="P4627" s="985"/>
      <c r="Q4627" s="985"/>
      <c r="R4627" s="985"/>
      <c r="S4627" s="985"/>
      <c r="T4627" s="985"/>
      <c r="U4627" s="985"/>
      <c r="V4627" s="985"/>
      <c r="W4627" s="985"/>
    </row>
    <row r="4628" ht="22.5" hidden="1" customHeight="1">
      <c r="B4628" s="992"/>
      <c r="C4628" s="992"/>
      <c r="D4628" s="1004">
        <f>sumif('الواردات'!H:H,A4628,'الواردات'!L:L)</f>
        <v>0</v>
      </c>
      <c r="E4628" s="999"/>
      <c r="F4628" s="999"/>
      <c r="H4628" s="985"/>
      <c r="I4628" s="985"/>
      <c r="J4628" s="985"/>
      <c r="K4628" s="985"/>
      <c r="L4628" s="985"/>
      <c r="M4628" s="985"/>
      <c r="N4628" s="985"/>
      <c r="P4628" s="985"/>
      <c r="Q4628" s="985"/>
      <c r="R4628" s="985"/>
      <c r="S4628" s="985"/>
      <c r="T4628" s="985"/>
      <c r="U4628" s="985"/>
      <c r="V4628" s="985"/>
      <c r="W4628" s="985"/>
    </row>
    <row r="4629" ht="22.5" hidden="1" customHeight="1">
      <c r="B4629" s="992"/>
      <c r="C4629" s="992"/>
      <c r="D4629" s="1004">
        <f>sumif('الواردات'!H:H,A4629,'الواردات'!L:L)</f>
        <v>0</v>
      </c>
      <c r="E4629" s="999"/>
      <c r="F4629" s="999"/>
      <c r="H4629" s="985"/>
      <c r="I4629" s="985"/>
      <c r="J4629" s="985"/>
      <c r="K4629" s="985"/>
      <c r="L4629" s="985"/>
      <c r="M4629" s="985"/>
      <c r="N4629" s="985"/>
      <c r="P4629" s="985"/>
      <c r="Q4629" s="985"/>
      <c r="R4629" s="985"/>
      <c r="S4629" s="985"/>
      <c r="T4629" s="985"/>
      <c r="U4629" s="985"/>
      <c r="V4629" s="985"/>
      <c r="W4629" s="985"/>
    </row>
    <row r="4630" ht="22.5" hidden="1" customHeight="1">
      <c r="B4630" s="992"/>
      <c r="C4630" s="992"/>
      <c r="D4630" s="1004">
        <f>sumif('الواردات'!H:H,A4630,'الواردات'!L:L)</f>
        <v>0</v>
      </c>
      <c r="E4630" s="999"/>
      <c r="F4630" s="999"/>
      <c r="H4630" s="985"/>
      <c r="I4630" s="985"/>
      <c r="J4630" s="985"/>
      <c r="K4630" s="985"/>
      <c r="L4630" s="985"/>
      <c r="M4630" s="985"/>
      <c r="N4630" s="985"/>
      <c r="P4630" s="985"/>
      <c r="Q4630" s="985"/>
      <c r="R4630" s="985"/>
      <c r="S4630" s="985"/>
      <c r="T4630" s="985"/>
      <c r="U4630" s="985"/>
      <c r="V4630" s="985"/>
      <c r="W4630" s="985"/>
    </row>
    <row r="4631" ht="22.5" hidden="1" customHeight="1">
      <c r="B4631" s="992"/>
      <c r="C4631" s="992"/>
      <c r="D4631" s="1004">
        <f>sumif('الواردات'!H:H,A4631,'الواردات'!L:L)</f>
        <v>0</v>
      </c>
      <c r="E4631" s="999"/>
      <c r="F4631" s="999"/>
      <c r="H4631" s="985"/>
      <c r="I4631" s="985"/>
      <c r="J4631" s="985"/>
      <c r="K4631" s="985"/>
      <c r="L4631" s="985"/>
      <c r="M4631" s="985"/>
      <c r="N4631" s="985"/>
      <c r="P4631" s="985"/>
      <c r="Q4631" s="985"/>
      <c r="R4631" s="985"/>
      <c r="S4631" s="985"/>
      <c r="T4631" s="985"/>
      <c r="U4631" s="985"/>
      <c r="V4631" s="985"/>
      <c r="W4631" s="985"/>
    </row>
    <row r="4632" ht="22.5" hidden="1" customHeight="1">
      <c r="B4632" s="992"/>
      <c r="C4632" s="992"/>
      <c r="D4632" s="1004">
        <f>sumif('الواردات'!H:H,A4632,'الواردات'!L:L)</f>
        <v>0</v>
      </c>
      <c r="E4632" s="999"/>
      <c r="F4632" s="999"/>
      <c r="H4632" s="985"/>
      <c r="I4632" s="985"/>
      <c r="J4632" s="985"/>
      <c r="K4632" s="985"/>
      <c r="L4632" s="985"/>
      <c r="M4632" s="985"/>
      <c r="N4632" s="985"/>
      <c r="P4632" s="985"/>
      <c r="Q4632" s="985"/>
      <c r="R4632" s="985"/>
      <c r="S4632" s="985"/>
      <c r="T4632" s="985"/>
      <c r="U4632" s="985"/>
      <c r="V4632" s="985"/>
      <c r="W4632" s="985"/>
    </row>
    <row r="4633" ht="22.5" hidden="1" customHeight="1">
      <c r="B4633" s="992"/>
      <c r="C4633" s="992"/>
      <c r="D4633" s="1004">
        <f>sumif('الواردات'!H:H,A4633,'الواردات'!L:L)</f>
        <v>0</v>
      </c>
      <c r="E4633" s="999"/>
      <c r="F4633" s="999"/>
      <c r="H4633" s="985"/>
      <c r="I4633" s="985"/>
      <c r="J4633" s="985"/>
      <c r="K4633" s="985"/>
      <c r="L4633" s="985"/>
      <c r="M4633" s="985"/>
      <c r="N4633" s="985"/>
      <c r="P4633" s="985"/>
      <c r="Q4633" s="985"/>
      <c r="R4633" s="985"/>
      <c r="S4633" s="985"/>
      <c r="T4633" s="985"/>
      <c r="U4633" s="985"/>
      <c r="V4633" s="985"/>
      <c r="W4633" s="985"/>
    </row>
    <row r="4634" ht="22.5" hidden="1" customHeight="1">
      <c r="B4634" s="992"/>
      <c r="C4634" s="992"/>
      <c r="D4634" s="1004">
        <f>sumif('الواردات'!H:H,A4634,'الواردات'!L:L)</f>
        <v>0</v>
      </c>
      <c r="E4634" s="999"/>
      <c r="F4634" s="999"/>
      <c r="H4634" s="985"/>
      <c r="I4634" s="985"/>
      <c r="J4634" s="985"/>
      <c r="K4634" s="985"/>
      <c r="L4634" s="985"/>
      <c r="M4634" s="985"/>
      <c r="N4634" s="985"/>
      <c r="P4634" s="985"/>
      <c r="Q4634" s="985"/>
      <c r="R4634" s="985"/>
      <c r="S4634" s="985"/>
      <c r="T4634" s="985"/>
      <c r="U4634" s="985"/>
      <c r="V4634" s="985"/>
      <c r="W4634" s="985"/>
    </row>
    <row r="4635" ht="22.5" hidden="1" customHeight="1">
      <c r="B4635" s="992"/>
      <c r="C4635" s="992"/>
      <c r="D4635" s="1004">
        <f>sumif('الواردات'!H:H,A4635,'الواردات'!L:L)</f>
        <v>0</v>
      </c>
      <c r="E4635" s="999"/>
      <c r="F4635" s="999"/>
      <c r="H4635" s="985"/>
      <c r="I4635" s="985"/>
      <c r="J4635" s="985"/>
      <c r="K4635" s="985"/>
      <c r="L4635" s="985"/>
      <c r="M4635" s="985"/>
      <c r="N4635" s="985"/>
      <c r="P4635" s="985"/>
      <c r="Q4635" s="985"/>
      <c r="R4635" s="985"/>
      <c r="S4635" s="985"/>
      <c r="T4635" s="985"/>
      <c r="U4635" s="985"/>
      <c r="V4635" s="985"/>
      <c r="W4635" s="985"/>
    </row>
    <row r="4636" ht="22.5" hidden="1" customHeight="1">
      <c r="B4636" s="992"/>
      <c r="C4636" s="992"/>
      <c r="D4636" s="1004">
        <f>sumif('الواردات'!H:H,A4636,'الواردات'!L:L)</f>
        <v>0</v>
      </c>
      <c r="E4636" s="999"/>
      <c r="F4636" s="999"/>
      <c r="H4636" s="985"/>
      <c r="I4636" s="985"/>
      <c r="J4636" s="985"/>
      <c r="K4636" s="985"/>
      <c r="L4636" s="985"/>
      <c r="M4636" s="985"/>
      <c r="N4636" s="985"/>
      <c r="P4636" s="985"/>
      <c r="Q4636" s="985"/>
      <c r="R4636" s="985"/>
      <c r="S4636" s="985"/>
      <c r="T4636" s="985"/>
      <c r="U4636" s="985"/>
      <c r="V4636" s="985"/>
      <c r="W4636" s="985"/>
    </row>
    <row r="4637" ht="22.5" hidden="1" customHeight="1">
      <c r="B4637" s="992"/>
      <c r="C4637" s="992"/>
      <c r="D4637" s="1004">
        <f>sumif('الواردات'!H:H,A4637,'الواردات'!L:L)</f>
        <v>0</v>
      </c>
      <c r="E4637" s="999"/>
      <c r="F4637" s="999"/>
      <c r="H4637" s="985"/>
      <c r="I4637" s="985"/>
      <c r="J4637" s="985"/>
      <c r="K4637" s="985"/>
      <c r="L4637" s="985"/>
      <c r="M4637" s="985"/>
      <c r="N4637" s="985"/>
      <c r="P4637" s="985"/>
      <c r="Q4637" s="985"/>
      <c r="R4637" s="985"/>
      <c r="S4637" s="985"/>
      <c r="T4637" s="985"/>
      <c r="U4637" s="985"/>
      <c r="V4637" s="985"/>
      <c r="W4637" s="985"/>
    </row>
    <row r="4638" ht="22.5" hidden="1" customHeight="1">
      <c r="B4638" s="992"/>
      <c r="C4638" s="992"/>
      <c r="D4638" s="1004">
        <f>sumif('الواردات'!H:H,A4638,'الواردات'!L:L)</f>
        <v>0</v>
      </c>
      <c r="E4638" s="999"/>
      <c r="F4638" s="999"/>
      <c r="H4638" s="985"/>
      <c r="I4638" s="985"/>
      <c r="J4638" s="985"/>
      <c r="K4638" s="985"/>
      <c r="L4638" s="985"/>
      <c r="M4638" s="985"/>
      <c r="N4638" s="985"/>
      <c r="P4638" s="985"/>
      <c r="Q4638" s="985"/>
      <c r="R4638" s="985"/>
      <c r="S4638" s="985"/>
      <c r="T4638" s="985"/>
      <c r="U4638" s="985"/>
      <c r="V4638" s="985"/>
      <c r="W4638" s="985"/>
    </row>
    <row r="4639" ht="22.5" hidden="1" customHeight="1">
      <c r="B4639" s="992"/>
      <c r="C4639" s="992"/>
      <c r="D4639" s="1004">
        <f>sumif('الواردات'!H:H,A4639,'الواردات'!L:L)</f>
        <v>0</v>
      </c>
      <c r="E4639" s="999"/>
      <c r="F4639" s="999"/>
      <c r="H4639" s="985"/>
      <c r="I4639" s="985"/>
      <c r="J4639" s="985"/>
      <c r="K4639" s="985"/>
      <c r="L4639" s="985"/>
      <c r="M4639" s="985"/>
      <c r="N4639" s="985"/>
      <c r="P4639" s="985"/>
      <c r="Q4639" s="985"/>
      <c r="R4639" s="985"/>
      <c r="S4639" s="985"/>
      <c r="T4639" s="985"/>
      <c r="U4639" s="985"/>
      <c r="V4639" s="985"/>
      <c r="W4639" s="985"/>
    </row>
    <row r="4640" ht="22.5" hidden="1" customHeight="1">
      <c r="B4640" s="992"/>
      <c r="C4640" s="992"/>
      <c r="D4640" s="1004">
        <f>sumif('الواردات'!H:H,A4640,'الواردات'!L:L)</f>
        <v>0</v>
      </c>
      <c r="E4640" s="999"/>
      <c r="F4640" s="999"/>
      <c r="H4640" s="985"/>
      <c r="I4640" s="985"/>
      <c r="J4640" s="985"/>
      <c r="K4640" s="985"/>
      <c r="L4640" s="985"/>
      <c r="M4640" s="985"/>
      <c r="N4640" s="985"/>
      <c r="P4640" s="985"/>
      <c r="Q4640" s="985"/>
      <c r="R4640" s="985"/>
      <c r="S4640" s="985"/>
      <c r="T4640" s="985"/>
      <c r="U4640" s="985"/>
      <c r="V4640" s="985"/>
      <c r="W4640" s="985"/>
    </row>
    <row r="4641" ht="22.5" hidden="1" customHeight="1">
      <c r="B4641" s="992"/>
      <c r="C4641" s="992"/>
      <c r="D4641" s="1004">
        <f>sumif('الواردات'!H:H,A4641,'الواردات'!L:L)</f>
        <v>0</v>
      </c>
      <c r="E4641" s="999"/>
      <c r="F4641" s="999"/>
      <c r="H4641" s="985"/>
      <c r="I4641" s="985"/>
      <c r="J4641" s="985"/>
      <c r="K4641" s="985"/>
      <c r="L4641" s="985"/>
      <c r="M4641" s="985"/>
      <c r="N4641" s="985"/>
      <c r="P4641" s="985"/>
      <c r="Q4641" s="985"/>
      <c r="R4641" s="985"/>
      <c r="S4641" s="985"/>
      <c r="T4641" s="985"/>
      <c r="U4641" s="985"/>
      <c r="V4641" s="985"/>
      <c r="W4641" s="985"/>
    </row>
    <row r="4642" ht="22.5" hidden="1" customHeight="1">
      <c r="B4642" s="992"/>
      <c r="C4642" s="992"/>
      <c r="D4642" s="1004">
        <f>sumif('الواردات'!H:H,A4642,'الواردات'!L:L)</f>
        <v>0</v>
      </c>
      <c r="E4642" s="999"/>
      <c r="F4642" s="999"/>
      <c r="H4642" s="985"/>
      <c r="I4642" s="985"/>
      <c r="J4642" s="985"/>
      <c r="K4642" s="985"/>
      <c r="L4642" s="985"/>
      <c r="M4642" s="985"/>
      <c r="N4642" s="985"/>
      <c r="P4642" s="985"/>
      <c r="Q4642" s="985"/>
      <c r="R4642" s="985"/>
      <c r="S4642" s="985"/>
      <c r="T4642" s="985"/>
      <c r="U4642" s="985"/>
      <c r="V4642" s="985"/>
      <c r="W4642" s="985"/>
    </row>
    <row r="4643" ht="22.5" hidden="1" customHeight="1">
      <c r="B4643" s="992"/>
      <c r="C4643" s="992"/>
      <c r="D4643" s="1004">
        <f>sumif('الواردات'!H:H,A4643,'الواردات'!L:L)</f>
        <v>0</v>
      </c>
      <c r="E4643" s="999"/>
      <c r="F4643" s="999"/>
      <c r="H4643" s="985"/>
      <c r="I4643" s="985"/>
      <c r="J4643" s="985"/>
      <c r="K4643" s="985"/>
      <c r="L4643" s="985"/>
      <c r="M4643" s="985"/>
      <c r="N4643" s="985"/>
      <c r="P4643" s="985"/>
      <c r="Q4643" s="985"/>
      <c r="R4643" s="985"/>
      <c r="S4643" s="985"/>
      <c r="T4643" s="985"/>
      <c r="U4643" s="985"/>
      <c r="V4643" s="985"/>
      <c r="W4643" s="985"/>
    </row>
    <row r="4644" ht="22.5" hidden="1" customHeight="1">
      <c r="B4644" s="992"/>
      <c r="C4644" s="992"/>
      <c r="D4644" s="1004">
        <f>sumif('الواردات'!H:H,A4644,'الواردات'!L:L)</f>
        <v>0</v>
      </c>
      <c r="E4644" s="999"/>
      <c r="F4644" s="999"/>
      <c r="H4644" s="985"/>
      <c r="I4644" s="985"/>
      <c r="J4644" s="985"/>
      <c r="K4644" s="985"/>
      <c r="L4644" s="985"/>
      <c r="M4644" s="985"/>
      <c r="N4644" s="985"/>
      <c r="P4644" s="985"/>
      <c r="Q4644" s="985"/>
      <c r="R4644" s="985"/>
      <c r="S4644" s="985"/>
      <c r="T4644" s="985"/>
      <c r="U4644" s="985"/>
      <c r="V4644" s="985"/>
      <c r="W4644" s="985"/>
    </row>
    <row r="4645" ht="22.5" hidden="1" customHeight="1">
      <c r="B4645" s="992"/>
      <c r="C4645" s="992"/>
      <c r="D4645" s="1004">
        <f>sumif('الواردات'!H:H,A4645,'الواردات'!L:L)</f>
        <v>0</v>
      </c>
      <c r="E4645" s="999"/>
      <c r="F4645" s="999"/>
      <c r="H4645" s="985"/>
      <c r="I4645" s="985"/>
      <c r="J4645" s="985"/>
      <c r="K4645" s="985"/>
      <c r="L4645" s="985"/>
      <c r="M4645" s="985"/>
      <c r="N4645" s="985"/>
      <c r="P4645" s="985"/>
      <c r="Q4645" s="985"/>
      <c r="R4645" s="985"/>
      <c r="S4645" s="985"/>
      <c r="T4645" s="985"/>
      <c r="U4645" s="985"/>
      <c r="V4645" s="985"/>
      <c r="W4645" s="985"/>
    </row>
    <row r="4646" ht="22.5" hidden="1" customHeight="1">
      <c r="B4646" s="992"/>
      <c r="C4646" s="992"/>
      <c r="D4646" s="1004">
        <f>sumif('الواردات'!H:H,A4646,'الواردات'!L:L)</f>
        <v>0</v>
      </c>
      <c r="E4646" s="999"/>
      <c r="F4646" s="999"/>
      <c r="H4646" s="985"/>
      <c r="I4646" s="985"/>
      <c r="J4646" s="985"/>
      <c r="K4646" s="985"/>
      <c r="L4646" s="985"/>
      <c r="M4646" s="985"/>
      <c r="N4646" s="985"/>
      <c r="P4646" s="985"/>
      <c r="Q4646" s="985"/>
      <c r="R4646" s="985"/>
      <c r="S4646" s="985"/>
      <c r="T4646" s="985"/>
      <c r="U4646" s="985"/>
      <c r="V4646" s="985"/>
      <c r="W4646" s="985"/>
    </row>
    <row r="4647" ht="22.5" hidden="1" customHeight="1">
      <c r="B4647" s="992"/>
      <c r="C4647" s="992"/>
      <c r="D4647" s="1004">
        <f>sumif('الواردات'!H:H,A4647,'الواردات'!L:L)</f>
        <v>0</v>
      </c>
      <c r="E4647" s="999"/>
      <c r="F4647" s="999"/>
      <c r="H4647" s="985"/>
      <c r="I4647" s="985"/>
      <c r="J4647" s="985"/>
      <c r="K4647" s="985"/>
      <c r="L4647" s="985"/>
      <c r="M4647" s="985"/>
      <c r="N4647" s="985"/>
      <c r="P4647" s="985"/>
      <c r="Q4647" s="985"/>
      <c r="R4647" s="985"/>
      <c r="S4647" s="985"/>
      <c r="T4647" s="985"/>
      <c r="U4647" s="985"/>
      <c r="V4647" s="985"/>
      <c r="W4647" s="985"/>
    </row>
    <row r="4648" ht="22.5" hidden="1" customHeight="1">
      <c r="B4648" s="992"/>
      <c r="C4648" s="992"/>
      <c r="D4648" s="1004">
        <f>sumif('الواردات'!H:H,A4648,'الواردات'!L:L)</f>
        <v>0</v>
      </c>
      <c r="E4648" s="999"/>
      <c r="F4648" s="999"/>
      <c r="H4648" s="985"/>
      <c r="I4648" s="985"/>
      <c r="J4648" s="985"/>
      <c r="K4648" s="985"/>
      <c r="L4648" s="985"/>
      <c r="M4648" s="985"/>
      <c r="N4648" s="985"/>
      <c r="P4648" s="985"/>
      <c r="Q4648" s="985"/>
      <c r="R4648" s="985"/>
      <c r="S4648" s="985"/>
      <c r="T4648" s="985"/>
      <c r="U4648" s="985"/>
      <c r="V4648" s="985"/>
      <c r="W4648" s="985"/>
    </row>
    <row r="4649" ht="22.5" hidden="1" customHeight="1">
      <c r="B4649" s="992"/>
      <c r="C4649" s="992"/>
      <c r="D4649" s="1004">
        <f>sumif('الواردات'!H:H,A4649,'الواردات'!L:L)</f>
        <v>0</v>
      </c>
      <c r="E4649" s="999"/>
      <c r="F4649" s="999"/>
      <c r="H4649" s="985"/>
      <c r="I4649" s="985"/>
      <c r="J4649" s="985"/>
      <c r="K4649" s="985"/>
      <c r="L4649" s="985"/>
      <c r="M4649" s="985"/>
      <c r="N4649" s="985"/>
      <c r="P4649" s="985"/>
      <c r="Q4649" s="985"/>
      <c r="R4649" s="985"/>
      <c r="S4649" s="985"/>
      <c r="T4649" s="985"/>
      <c r="U4649" s="985"/>
      <c r="V4649" s="985"/>
      <c r="W4649" s="985"/>
    </row>
    <row r="4650" ht="22.5" hidden="1" customHeight="1">
      <c r="B4650" s="992"/>
      <c r="C4650" s="992"/>
      <c r="D4650" s="1004">
        <f>sumif('الواردات'!H:H,A4650,'الواردات'!L:L)</f>
        <v>0</v>
      </c>
      <c r="E4650" s="999"/>
      <c r="F4650" s="999"/>
      <c r="H4650" s="985"/>
      <c r="I4650" s="985"/>
      <c r="J4650" s="985"/>
      <c r="K4650" s="985"/>
      <c r="L4650" s="985"/>
      <c r="M4650" s="985"/>
      <c r="N4650" s="985"/>
      <c r="P4650" s="985"/>
      <c r="Q4650" s="985"/>
      <c r="R4650" s="985"/>
      <c r="S4650" s="985"/>
      <c r="T4650" s="985"/>
      <c r="U4650" s="985"/>
      <c r="V4650" s="985"/>
      <c r="W4650" s="985"/>
    </row>
    <row r="4651" ht="22.5" hidden="1" customHeight="1">
      <c r="B4651" s="992"/>
      <c r="C4651" s="992"/>
      <c r="D4651" s="1004">
        <f>sumif('الواردات'!H:H,A4651,'الواردات'!L:L)</f>
        <v>0</v>
      </c>
      <c r="E4651" s="999"/>
      <c r="F4651" s="999"/>
      <c r="H4651" s="985"/>
      <c r="I4651" s="985"/>
      <c r="J4651" s="985"/>
      <c r="K4651" s="985"/>
      <c r="L4651" s="985"/>
      <c r="M4651" s="985"/>
      <c r="N4651" s="985"/>
      <c r="P4651" s="985"/>
      <c r="Q4651" s="985"/>
      <c r="R4651" s="985"/>
      <c r="S4651" s="985"/>
      <c r="T4651" s="985"/>
      <c r="U4651" s="985"/>
      <c r="V4651" s="985"/>
      <c r="W4651" s="985"/>
    </row>
    <row r="4652" ht="22.5" hidden="1" customHeight="1">
      <c r="B4652" s="992"/>
      <c r="C4652" s="992"/>
      <c r="D4652" s="1004">
        <f>sumif('الواردات'!H:H,A4652,'الواردات'!L:L)</f>
        <v>0</v>
      </c>
      <c r="E4652" s="999"/>
      <c r="F4652" s="999"/>
      <c r="H4652" s="985"/>
      <c r="I4652" s="985"/>
      <c r="J4652" s="985"/>
      <c r="K4652" s="985"/>
      <c r="L4652" s="985"/>
      <c r="M4652" s="985"/>
      <c r="N4652" s="985"/>
      <c r="P4652" s="985"/>
      <c r="Q4652" s="985"/>
      <c r="R4652" s="985"/>
      <c r="S4652" s="985"/>
      <c r="T4652" s="985"/>
      <c r="U4652" s="985"/>
      <c r="V4652" s="985"/>
      <c r="W4652" s="985"/>
    </row>
    <row r="4653" ht="22.5" hidden="1" customHeight="1">
      <c r="B4653" s="992"/>
      <c r="C4653" s="992"/>
      <c r="D4653" s="1004">
        <f>sumif('الواردات'!H:H,A4653,'الواردات'!L:L)</f>
        <v>0</v>
      </c>
      <c r="E4653" s="999"/>
      <c r="F4653" s="999"/>
      <c r="H4653" s="985"/>
      <c r="I4653" s="985"/>
      <c r="J4653" s="985"/>
      <c r="K4653" s="985"/>
      <c r="L4653" s="985"/>
      <c r="M4653" s="985"/>
      <c r="N4653" s="985"/>
      <c r="P4653" s="985"/>
      <c r="Q4653" s="985"/>
      <c r="R4653" s="985"/>
      <c r="S4653" s="985"/>
      <c r="T4653" s="985"/>
      <c r="U4653" s="985"/>
      <c r="V4653" s="985"/>
      <c r="W4653" s="985"/>
    </row>
    <row r="4654" ht="22.5" hidden="1" customHeight="1">
      <c r="B4654" s="992"/>
      <c r="C4654" s="992"/>
      <c r="D4654" s="1004">
        <f>sumif('الواردات'!H:H,A4654,'الواردات'!L:L)</f>
        <v>0</v>
      </c>
      <c r="E4654" s="999"/>
      <c r="F4654" s="999"/>
      <c r="H4654" s="985"/>
      <c r="I4654" s="985"/>
      <c r="J4654" s="985"/>
      <c r="K4654" s="985"/>
      <c r="L4654" s="985"/>
      <c r="M4654" s="985"/>
      <c r="N4654" s="985"/>
      <c r="P4654" s="985"/>
      <c r="Q4654" s="985"/>
      <c r="R4654" s="985"/>
      <c r="S4654" s="985"/>
      <c r="T4654" s="985"/>
      <c r="U4654" s="985"/>
      <c r="V4654" s="985"/>
      <c r="W4654" s="985"/>
    </row>
    <row r="4655" ht="22.5" hidden="1" customHeight="1">
      <c r="B4655" s="992"/>
      <c r="C4655" s="992"/>
      <c r="D4655" s="1004">
        <f>sumif('الواردات'!H:H,A4655,'الواردات'!L:L)</f>
        <v>0</v>
      </c>
      <c r="E4655" s="999"/>
      <c r="F4655" s="999"/>
      <c r="H4655" s="985"/>
      <c r="I4655" s="985"/>
      <c r="J4655" s="985"/>
      <c r="K4655" s="985"/>
      <c r="L4655" s="985"/>
      <c r="M4655" s="985"/>
      <c r="N4655" s="985"/>
      <c r="P4655" s="985"/>
      <c r="Q4655" s="985"/>
      <c r="R4655" s="985"/>
      <c r="S4655" s="985"/>
      <c r="T4655" s="985"/>
      <c r="U4655" s="985"/>
      <c r="V4655" s="985"/>
      <c r="W4655" s="985"/>
    </row>
    <row r="4656" ht="22.5" hidden="1" customHeight="1">
      <c r="B4656" s="992"/>
      <c r="C4656" s="992"/>
      <c r="D4656" s="1004">
        <f>sumif('الواردات'!H:H,A4656,'الواردات'!L:L)</f>
        <v>0</v>
      </c>
      <c r="E4656" s="999"/>
      <c r="F4656" s="999"/>
      <c r="H4656" s="985"/>
      <c r="I4656" s="985"/>
      <c r="J4656" s="985"/>
      <c r="K4656" s="985"/>
      <c r="L4656" s="985"/>
      <c r="M4656" s="985"/>
      <c r="N4656" s="985"/>
      <c r="P4656" s="985"/>
      <c r="Q4656" s="985"/>
      <c r="R4656" s="985"/>
      <c r="S4656" s="985"/>
      <c r="T4656" s="985"/>
      <c r="U4656" s="985"/>
      <c r="V4656" s="985"/>
      <c r="W4656" s="985"/>
    </row>
    <row r="4657" ht="22.5" hidden="1" customHeight="1">
      <c r="B4657" s="992"/>
      <c r="C4657" s="992"/>
      <c r="D4657" s="1004">
        <f>sumif('الواردات'!H:H,A4657,'الواردات'!L:L)</f>
        <v>0</v>
      </c>
      <c r="E4657" s="999"/>
      <c r="F4657" s="999"/>
      <c r="H4657" s="985"/>
      <c r="I4657" s="985"/>
      <c r="J4657" s="985"/>
      <c r="K4657" s="985"/>
      <c r="L4657" s="985"/>
      <c r="M4657" s="985"/>
      <c r="N4657" s="985"/>
      <c r="P4657" s="985"/>
      <c r="Q4657" s="985"/>
      <c r="R4657" s="985"/>
      <c r="S4657" s="985"/>
      <c r="T4657" s="985"/>
      <c r="U4657" s="985"/>
      <c r="V4657" s="985"/>
      <c r="W4657" s="985"/>
    </row>
    <row r="4658" ht="22.5" hidden="1" customHeight="1">
      <c r="B4658" s="992"/>
      <c r="C4658" s="992"/>
      <c r="D4658" s="1004">
        <f>sumif('الواردات'!H:H,A4658,'الواردات'!L:L)</f>
        <v>0</v>
      </c>
      <c r="E4658" s="999"/>
      <c r="F4658" s="999"/>
      <c r="H4658" s="985"/>
      <c r="I4658" s="985"/>
      <c r="J4658" s="985"/>
      <c r="K4658" s="985"/>
      <c r="L4658" s="985"/>
      <c r="M4658" s="985"/>
      <c r="N4658" s="985"/>
      <c r="P4658" s="985"/>
      <c r="Q4658" s="985"/>
      <c r="R4658" s="985"/>
      <c r="S4658" s="985"/>
      <c r="T4658" s="985"/>
      <c r="U4658" s="985"/>
      <c r="V4658" s="985"/>
      <c r="W4658" s="985"/>
    </row>
    <row r="4659" ht="22.5" hidden="1" customHeight="1">
      <c r="B4659" s="992"/>
      <c r="C4659" s="992"/>
      <c r="D4659" s="1004">
        <f>sumif('الواردات'!H:H,A4659,'الواردات'!L:L)</f>
        <v>0</v>
      </c>
      <c r="E4659" s="999"/>
      <c r="F4659" s="999"/>
      <c r="H4659" s="985"/>
      <c r="I4659" s="985"/>
      <c r="J4659" s="985"/>
      <c r="K4659" s="985"/>
      <c r="L4659" s="985"/>
      <c r="M4659" s="985"/>
      <c r="N4659" s="985"/>
      <c r="P4659" s="985"/>
      <c r="Q4659" s="985"/>
      <c r="R4659" s="985"/>
      <c r="S4659" s="985"/>
      <c r="T4659" s="985"/>
      <c r="U4659" s="985"/>
      <c r="V4659" s="985"/>
      <c r="W4659" s="985"/>
    </row>
    <row r="4660" ht="22.5" hidden="1" customHeight="1">
      <c r="B4660" s="992"/>
      <c r="C4660" s="992"/>
      <c r="D4660" s="1004">
        <f>sumif('الواردات'!H:H,A4660,'الواردات'!L:L)</f>
        <v>0</v>
      </c>
      <c r="E4660" s="999"/>
      <c r="F4660" s="999"/>
      <c r="H4660" s="985"/>
      <c r="I4660" s="985"/>
      <c r="J4660" s="985"/>
      <c r="K4660" s="985"/>
      <c r="L4660" s="985"/>
      <c r="M4660" s="985"/>
      <c r="N4660" s="985"/>
      <c r="P4660" s="985"/>
      <c r="Q4660" s="985"/>
      <c r="R4660" s="985"/>
      <c r="S4660" s="985"/>
      <c r="T4660" s="985"/>
      <c r="U4660" s="985"/>
      <c r="V4660" s="985"/>
      <c r="W4660" s="985"/>
    </row>
    <row r="4661" ht="22.5" hidden="1" customHeight="1">
      <c r="B4661" s="992"/>
      <c r="C4661" s="992"/>
      <c r="D4661" s="1004">
        <f>sumif('الواردات'!H:H,A4661,'الواردات'!L:L)</f>
        <v>0</v>
      </c>
      <c r="E4661" s="999"/>
      <c r="F4661" s="999"/>
      <c r="H4661" s="985"/>
      <c r="I4661" s="985"/>
      <c r="J4661" s="985"/>
      <c r="K4661" s="985"/>
      <c r="L4661" s="985"/>
      <c r="M4661" s="985"/>
      <c r="N4661" s="985"/>
      <c r="P4661" s="985"/>
      <c r="Q4661" s="985"/>
      <c r="R4661" s="985"/>
      <c r="S4661" s="985"/>
      <c r="T4661" s="985"/>
      <c r="U4661" s="985"/>
      <c r="V4661" s="985"/>
      <c r="W4661" s="985"/>
    </row>
    <row r="4662" ht="22.5" hidden="1" customHeight="1">
      <c r="B4662" s="992"/>
      <c r="C4662" s="992"/>
      <c r="D4662" s="1004">
        <f>sumif('الواردات'!H:H,A4662,'الواردات'!L:L)</f>
        <v>0</v>
      </c>
      <c r="E4662" s="999"/>
      <c r="F4662" s="999"/>
      <c r="H4662" s="985"/>
      <c r="I4662" s="985"/>
      <c r="J4662" s="985"/>
      <c r="K4662" s="985"/>
      <c r="L4662" s="985"/>
      <c r="M4662" s="985"/>
      <c r="N4662" s="985"/>
      <c r="P4662" s="985"/>
      <c r="Q4662" s="985"/>
      <c r="R4662" s="985"/>
      <c r="S4662" s="985"/>
      <c r="T4662" s="985"/>
      <c r="U4662" s="985"/>
      <c r="V4662" s="985"/>
      <c r="W4662" s="985"/>
    </row>
    <row r="4663" ht="22.5" hidden="1" customHeight="1">
      <c r="B4663" s="992"/>
      <c r="C4663" s="992"/>
      <c r="D4663" s="1004">
        <f>sumif('الواردات'!H:H,A4663,'الواردات'!L:L)</f>
        <v>0</v>
      </c>
      <c r="E4663" s="999"/>
      <c r="F4663" s="999"/>
      <c r="H4663" s="985"/>
      <c r="I4663" s="985"/>
      <c r="J4663" s="985"/>
      <c r="K4663" s="985"/>
      <c r="L4663" s="985"/>
      <c r="M4663" s="985"/>
      <c r="N4663" s="985"/>
      <c r="P4663" s="985"/>
      <c r="Q4663" s="985"/>
      <c r="R4663" s="985"/>
      <c r="S4663" s="985"/>
      <c r="T4663" s="985"/>
      <c r="U4663" s="985"/>
      <c r="V4663" s="985"/>
      <c r="W4663" s="985"/>
    </row>
    <row r="4664" ht="22.5" hidden="1" customHeight="1">
      <c r="B4664" s="992"/>
      <c r="C4664" s="992"/>
      <c r="D4664" s="1004">
        <f>sumif('الواردات'!H:H,A4664,'الواردات'!L:L)</f>
        <v>0</v>
      </c>
      <c r="E4664" s="999"/>
      <c r="F4664" s="999"/>
      <c r="H4664" s="985"/>
      <c r="I4664" s="985"/>
      <c r="J4664" s="985"/>
      <c r="K4664" s="985"/>
      <c r="L4664" s="985"/>
      <c r="M4664" s="985"/>
      <c r="N4664" s="985"/>
      <c r="P4664" s="985"/>
      <c r="Q4664" s="985"/>
      <c r="R4664" s="985"/>
      <c r="S4664" s="985"/>
      <c r="T4664" s="985"/>
      <c r="U4664" s="985"/>
      <c r="V4664" s="985"/>
      <c r="W4664" s="985"/>
    </row>
    <row r="4665" ht="22.5" hidden="1" customHeight="1">
      <c r="B4665" s="992"/>
      <c r="C4665" s="992"/>
      <c r="D4665" s="1004">
        <f>sumif('الواردات'!H:H,A4665,'الواردات'!L:L)</f>
        <v>0</v>
      </c>
      <c r="E4665" s="999"/>
      <c r="F4665" s="999"/>
      <c r="H4665" s="985"/>
      <c r="I4665" s="985"/>
      <c r="J4665" s="985"/>
      <c r="K4665" s="985"/>
      <c r="L4665" s="985"/>
      <c r="M4665" s="985"/>
      <c r="N4665" s="985"/>
      <c r="P4665" s="985"/>
      <c r="Q4665" s="985"/>
      <c r="R4665" s="985"/>
      <c r="S4665" s="985"/>
      <c r="T4665" s="985"/>
      <c r="U4665" s="985"/>
      <c r="V4665" s="985"/>
      <c r="W4665" s="985"/>
    </row>
    <row r="4666" ht="22.5" hidden="1" customHeight="1">
      <c r="B4666" s="992"/>
      <c r="C4666" s="992"/>
      <c r="D4666" s="1004">
        <f>sumif('الواردات'!H:H,A4666,'الواردات'!L:L)</f>
        <v>0</v>
      </c>
      <c r="E4666" s="999"/>
      <c r="F4666" s="999"/>
      <c r="H4666" s="985"/>
      <c r="I4666" s="985"/>
      <c r="J4666" s="985"/>
      <c r="K4666" s="985"/>
      <c r="L4666" s="985"/>
      <c r="M4666" s="985"/>
      <c r="N4666" s="985"/>
      <c r="P4666" s="985"/>
      <c r="Q4666" s="985"/>
      <c r="R4666" s="985"/>
      <c r="S4666" s="985"/>
      <c r="T4666" s="985"/>
      <c r="U4666" s="985"/>
      <c r="V4666" s="985"/>
      <c r="W4666" s="985"/>
    </row>
    <row r="4667" ht="22.5" hidden="1" customHeight="1">
      <c r="B4667" s="992"/>
      <c r="C4667" s="992"/>
      <c r="D4667" s="1004">
        <f>sumif('الواردات'!H:H,A4667,'الواردات'!L:L)</f>
        <v>0</v>
      </c>
      <c r="E4667" s="999"/>
      <c r="F4667" s="999"/>
      <c r="H4667" s="985"/>
      <c r="I4667" s="985"/>
      <c r="J4667" s="985"/>
      <c r="K4667" s="985"/>
      <c r="L4667" s="985"/>
      <c r="M4667" s="985"/>
      <c r="N4667" s="985"/>
      <c r="P4667" s="985"/>
      <c r="Q4667" s="985"/>
      <c r="R4667" s="985"/>
      <c r="S4667" s="985"/>
      <c r="T4667" s="985"/>
      <c r="U4667" s="985"/>
      <c r="V4667" s="985"/>
      <c r="W4667" s="985"/>
    </row>
    <row r="4668" ht="22.5" hidden="1" customHeight="1">
      <c r="B4668" s="992"/>
      <c r="C4668" s="992"/>
      <c r="D4668" s="1004">
        <f>sumif('الواردات'!H:H,A4668,'الواردات'!L:L)</f>
        <v>0</v>
      </c>
      <c r="E4668" s="999"/>
      <c r="F4668" s="999"/>
      <c r="H4668" s="985"/>
      <c r="I4668" s="985"/>
      <c r="J4668" s="985"/>
      <c r="K4668" s="985"/>
      <c r="L4668" s="985"/>
      <c r="M4668" s="985"/>
      <c r="N4668" s="985"/>
      <c r="P4668" s="985"/>
      <c r="Q4668" s="985"/>
      <c r="R4668" s="985"/>
      <c r="S4668" s="985"/>
      <c r="T4668" s="985"/>
      <c r="U4668" s="985"/>
      <c r="V4668" s="985"/>
      <c r="W4668" s="985"/>
    </row>
    <row r="4669" ht="22.5" hidden="1" customHeight="1">
      <c r="B4669" s="992"/>
      <c r="C4669" s="992"/>
      <c r="D4669" s="1004">
        <f>sumif('الواردات'!H:H,A4669,'الواردات'!L:L)</f>
        <v>0</v>
      </c>
      <c r="E4669" s="999"/>
      <c r="F4669" s="999"/>
      <c r="H4669" s="985"/>
      <c r="I4669" s="985"/>
      <c r="J4669" s="985"/>
      <c r="K4669" s="985"/>
      <c r="L4669" s="985"/>
      <c r="M4669" s="985"/>
      <c r="N4669" s="985"/>
      <c r="P4669" s="985"/>
      <c r="Q4669" s="985"/>
      <c r="R4669" s="985"/>
      <c r="S4669" s="985"/>
      <c r="T4669" s="985"/>
      <c r="U4669" s="985"/>
      <c r="V4669" s="985"/>
      <c r="W4669" s="985"/>
    </row>
    <row r="4670" ht="22.5" hidden="1" customHeight="1">
      <c r="B4670" s="992"/>
      <c r="C4670" s="992"/>
      <c r="D4670" s="1004">
        <f>sumif('الواردات'!H:H,A4670,'الواردات'!L:L)</f>
        <v>0</v>
      </c>
      <c r="E4670" s="999"/>
      <c r="F4670" s="999"/>
      <c r="H4670" s="985"/>
      <c r="I4670" s="985"/>
      <c r="J4670" s="985"/>
      <c r="K4670" s="985"/>
      <c r="L4670" s="985"/>
      <c r="M4670" s="985"/>
      <c r="N4670" s="985"/>
      <c r="P4670" s="985"/>
      <c r="Q4670" s="985"/>
      <c r="R4670" s="985"/>
      <c r="S4670" s="985"/>
      <c r="T4670" s="985"/>
      <c r="U4670" s="985"/>
      <c r="V4670" s="985"/>
      <c r="W4670" s="985"/>
    </row>
    <row r="4671" ht="22.5" hidden="1" customHeight="1">
      <c r="B4671" s="992"/>
      <c r="C4671" s="992"/>
      <c r="D4671" s="1004">
        <f>sumif('الواردات'!H:H,A4671,'الواردات'!L:L)</f>
        <v>0</v>
      </c>
      <c r="E4671" s="999"/>
      <c r="F4671" s="999"/>
      <c r="H4671" s="985"/>
      <c r="I4671" s="985"/>
      <c r="J4671" s="985"/>
      <c r="K4671" s="985"/>
      <c r="L4671" s="985"/>
      <c r="M4671" s="985"/>
      <c r="N4671" s="985"/>
      <c r="P4671" s="985"/>
      <c r="Q4671" s="985"/>
      <c r="R4671" s="985"/>
      <c r="S4671" s="985"/>
      <c r="T4671" s="985"/>
      <c r="U4671" s="985"/>
      <c r="V4671" s="985"/>
      <c r="W4671" s="985"/>
    </row>
    <row r="4672" ht="22.5" hidden="1" customHeight="1">
      <c r="B4672" s="992"/>
      <c r="C4672" s="992"/>
      <c r="D4672" s="1004">
        <f>sumif('الواردات'!H:H,A4672,'الواردات'!L:L)</f>
        <v>0</v>
      </c>
      <c r="E4672" s="999"/>
      <c r="F4672" s="999"/>
      <c r="H4672" s="985"/>
      <c r="I4672" s="985"/>
      <c r="J4672" s="985"/>
      <c r="K4672" s="985"/>
      <c r="L4672" s="985"/>
      <c r="M4672" s="985"/>
      <c r="N4672" s="985"/>
      <c r="P4672" s="985"/>
      <c r="Q4672" s="985"/>
      <c r="R4672" s="985"/>
      <c r="S4672" s="985"/>
      <c r="T4672" s="985"/>
      <c r="U4672" s="985"/>
      <c r="V4672" s="985"/>
      <c r="W4672" s="985"/>
    </row>
    <row r="4673" ht="22.5" hidden="1" customHeight="1">
      <c r="B4673" s="992"/>
      <c r="C4673" s="992"/>
      <c r="D4673" s="1004">
        <f>sumif('الواردات'!H:H,A4673,'الواردات'!L:L)</f>
        <v>0</v>
      </c>
      <c r="E4673" s="999"/>
      <c r="F4673" s="999"/>
      <c r="H4673" s="985"/>
      <c r="I4673" s="985"/>
      <c r="J4673" s="985"/>
      <c r="K4673" s="985"/>
      <c r="L4673" s="985"/>
      <c r="M4673" s="985"/>
      <c r="N4673" s="985"/>
      <c r="P4673" s="985"/>
      <c r="Q4673" s="985"/>
      <c r="R4673" s="985"/>
      <c r="S4673" s="985"/>
      <c r="T4673" s="985"/>
      <c r="U4673" s="985"/>
      <c r="V4673" s="985"/>
      <c r="W4673" s="985"/>
    </row>
    <row r="4674" ht="22.5" hidden="1" customHeight="1">
      <c r="B4674" s="992"/>
      <c r="C4674" s="992"/>
      <c r="D4674" s="1004">
        <f>sumif('الواردات'!H:H,A4674,'الواردات'!L:L)</f>
        <v>0</v>
      </c>
      <c r="E4674" s="999"/>
      <c r="F4674" s="999"/>
      <c r="H4674" s="985"/>
      <c r="I4674" s="985"/>
      <c r="J4674" s="985"/>
      <c r="K4674" s="985"/>
      <c r="L4674" s="985"/>
      <c r="M4674" s="985"/>
      <c r="N4674" s="985"/>
      <c r="P4674" s="985"/>
      <c r="Q4674" s="985"/>
      <c r="R4674" s="985"/>
      <c r="S4674" s="985"/>
      <c r="T4674" s="985"/>
      <c r="U4674" s="985"/>
      <c r="V4674" s="985"/>
      <c r="W4674" s="985"/>
    </row>
    <row r="4675" ht="22.5" hidden="1" customHeight="1">
      <c r="B4675" s="992"/>
      <c r="C4675" s="992"/>
      <c r="D4675" s="1004">
        <f>sumif('الواردات'!H:H,A4675,'الواردات'!L:L)</f>
        <v>0</v>
      </c>
      <c r="E4675" s="999"/>
      <c r="F4675" s="999"/>
      <c r="H4675" s="985"/>
      <c r="I4675" s="985"/>
      <c r="J4675" s="985"/>
      <c r="K4675" s="985"/>
      <c r="L4675" s="985"/>
      <c r="M4675" s="985"/>
      <c r="N4675" s="985"/>
      <c r="P4675" s="985"/>
      <c r="Q4675" s="985"/>
      <c r="R4675" s="985"/>
      <c r="S4675" s="985"/>
      <c r="T4675" s="985"/>
      <c r="U4675" s="985"/>
      <c r="V4675" s="985"/>
      <c r="W4675" s="985"/>
    </row>
    <row r="4676" ht="22.5" hidden="1" customHeight="1">
      <c r="B4676" s="992"/>
      <c r="C4676" s="992"/>
      <c r="D4676" s="1004">
        <f>sumif('الواردات'!H:H,A4676,'الواردات'!L:L)</f>
        <v>0</v>
      </c>
      <c r="E4676" s="999"/>
      <c r="F4676" s="999"/>
      <c r="H4676" s="985"/>
      <c r="I4676" s="985"/>
      <c r="J4676" s="985"/>
      <c r="K4676" s="985"/>
      <c r="L4676" s="985"/>
      <c r="M4676" s="985"/>
      <c r="N4676" s="985"/>
      <c r="P4676" s="985"/>
      <c r="Q4676" s="985"/>
      <c r="R4676" s="985"/>
      <c r="S4676" s="985"/>
      <c r="T4676" s="985"/>
      <c r="U4676" s="985"/>
      <c r="V4676" s="985"/>
      <c r="W4676" s="985"/>
    </row>
    <row r="4677" ht="22.5" hidden="1" customHeight="1">
      <c r="B4677" s="992"/>
      <c r="C4677" s="992"/>
      <c r="D4677" s="1004">
        <f>sumif('الواردات'!H:H,A4677,'الواردات'!L:L)</f>
        <v>0</v>
      </c>
      <c r="E4677" s="999"/>
      <c r="F4677" s="999"/>
      <c r="H4677" s="985"/>
      <c r="I4677" s="985"/>
      <c r="J4677" s="985"/>
      <c r="K4677" s="985"/>
      <c r="L4677" s="985"/>
      <c r="M4677" s="985"/>
      <c r="N4677" s="985"/>
      <c r="P4677" s="985"/>
      <c r="Q4677" s="985"/>
      <c r="R4677" s="985"/>
      <c r="S4677" s="985"/>
      <c r="T4677" s="985"/>
      <c r="U4677" s="985"/>
      <c r="V4677" s="985"/>
      <c r="W4677" s="985"/>
    </row>
    <row r="4678" ht="22.5" hidden="1" customHeight="1">
      <c r="B4678" s="992"/>
      <c r="C4678" s="992"/>
      <c r="D4678" s="1004">
        <f>sumif('الواردات'!H:H,A4678,'الواردات'!L:L)</f>
        <v>0</v>
      </c>
      <c r="E4678" s="999"/>
      <c r="F4678" s="999"/>
      <c r="H4678" s="985"/>
      <c r="I4678" s="985"/>
      <c r="J4678" s="985"/>
      <c r="K4678" s="985"/>
      <c r="L4678" s="985"/>
      <c r="M4678" s="985"/>
      <c r="N4678" s="985"/>
      <c r="P4678" s="985"/>
      <c r="Q4678" s="985"/>
      <c r="R4678" s="985"/>
      <c r="S4678" s="985"/>
      <c r="T4678" s="985"/>
      <c r="U4678" s="985"/>
      <c r="V4678" s="985"/>
      <c r="W4678" s="985"/>
    </row>
    <row r="4679" ht="22.5" hidden="1" customHeight="1">
      <c r="B4679" s="992"/>
      <c r="C4679" s="992"/>
      <c r="D4679" s="1004">
        <f>sumif('الواردات'!H:H,A4679,'الواردات'!L:L)</f>
        <v>0</v>
      </c>
      <c r="E4679" s="999"/>
      <c r="F4679" s="999"/>
      <c r="H4679" s="985"/>
      <c r="I4679" s="985"/>
      <c r="J4679" s="985"/>
      <c r="K4679" s="985"/>
      <c r="L4679" s="985"/>
      <c r="M4679" s="985"/>
      <c r="N4679" s="985"/>
      <c r="P4679" s="985"/>
      <c r="Q4679" s="985"/>
      <c r="R4679" s="985"/>
      <c r="S4679" s="985"/>
      <c r="T4679" s="985"/>
      <c r="U4679" s="985"/>
      <c r="V4679" s="985"/>
      <c r="W4679" s="985"/>
    </row>
    <row r="4680" ht="22.5" hidden="1" customHeight="1">
      <c r="B4680" s="992"/>
      <c r="C4680" s="992"/>
      <c r="D4680" s="1004">
        <f>sumif('الواردات'!H:H,A4680,'الواردات'!L:L)</f>
        <v>0</v>
      </c>
      <c r="E4680" s="999"/>
      <c r="F4680" s="999"/>
      <c r="H4680" s="985"/>
      <c r="I4680" s="985"/>
      <c r="J4680" s="985"/>
      <c r="K4680" s="985"/>
      <c r="L4680" s="985"/>
      <c r="M4680" s="985"/>
      <c r="N4680" s="985"/>
      <c r="P4680" s="985"/>
      <c r="Q4680" s="985"/>
      <c r="R4680" s="985"/>
      <c r="S4680" s="985"/>
      <c r="T4680" s="985"/>
      <c r="U4680" s="985"/>
      <c r="V4680" s="985"/>
      <c r="W4680" s="985"/>
    </row>
    <row r="4681" ht="22.5" hidden="1" customHeight="1">
      <c r="B4681" s="992"/>
      <c r="C4681" s="992"/>
      <c r="D4681" s="1004">
        <f>sumif('الواردات'!H:H,A4681,'الواردات'!L:L)</f>
        <v>0</v>
      </c>
      <c r="E4681" s="999"/>
      <c r="F4681" s="999"/>
      <c r="H4681" s="985"/>
      <c r="I4681" s="985"/>
      <c r="J4681" s="985"/>
      <c r="K4681" s="985"/>
      <c r="L4681" s="985"/>
      <c r="M4681" s="985"/>
      <c r="N4681" s="985"/>
      <c r="P4681" s="985"/>
      <c r="Q4681" s="985"/>
      <c r="R4681" s="985"/>
      <c r="S4681" s="985"/>
      <c r="T4681" s="985"/>
      <c r="U4681" s="985"/>
      <c r="V4681" s="985"/>
      <c r="W4681" s="985"/>
    </row>
    <row r="4682" ht="22.5" hidden="1" customHeight="1">
      <c r="B4682" s="992"/>
      <c r="C4682" s="992"/>
      <c r="D4682" s="1004">
        <f>sumif('الواردات'!H:H,A4682,'الواردات'!L:L)</f>
        <v>0</v>
      </c>
      <c r="E4682" s="999"/>
      <c r="F4682" s="999"/>
      <c r="H4682" s="985"/>
      <c r="I4682" s="985"/>
      <c r="J4682" s="985"/>
      <c r="K4682" s="985"/>
      <c r="L4682" s="985"/>
      <c r="M4682" s="985"/>
      <c r="N4682" s="985"/>
      <c r="P4682" s="985"/>
      <c r="Q4682" s="985"/>
      <c r="R4682" s="985"/>
      <c r="S4682" s="985"/>
      <c r="T4682" s="985"/>
      <c r="U4682" s="985"/>
      <c r="V4682" s="985"/>
      <c r="W4682" s="985"/>
    </row>
    <row r="4683" ht="22.5" hidden="1" customHeight="1">
      <c r="B4683" s="992"/>
      <c r="C4683" s="992"/>
      <c r="D4683" s="1004">
        <f>sumif('الواردات'!H:H,A4683,'الواردات'!L:L)</f>
        <v>0</v>
      </c>
      <c r="E4683" s="999"/>
      <c r="F4683" s="999"/>
      <c r="H4683" s="985"/>
      <c r="I4683" s="985"/>
      <c r="J4683" s="985"/>
      <c r="K4683" s="985"/>
      <c r="L4683" s="985"/>
      <c r="M4683" s="985"/>
      <c r="N4683" s="985"/>
      <c r="P4683" s="985"/>
      <c r="Q4683" s="985"/>
      <c r="R4683" s="985"/>
      <c r="S4683" s="985"/>
      <c r="T4683" s="985"/>
      <c r="U4683" s="985"/>
      <c r="V4683" s="985"/>
      <c r="W4683" s="985"/>
    </row>
    <row r="4684" ht="22.5" hidden="1" customHeight="1">
      <c r="B4684" s="992"/>
      <c r="C4684" s="992"/>
      <c r="D4684" s="1004">
        <f>sumif('الواردات'!H:H,A4684,'الواردات'!L:L)</f>
        <v>0</v>
      </c>
      <c r="E4684" s="999"/>
      <c r="F4684" s="999"/>
      <c r="H4684" s="985"/>
      <c r="I4684" s="985"/>
      <c r="J4684" s="985"/>
      <c r="K4684" s="985"/>
      <c r="L4684" s="985"/>
      <c r="M4684" s="985"/>
      <c r="N4684" s="985"/>
      <c r="P4684" s="985"/>
      <c r="Q4684" s="985"/>
      <c r="R4684" s="985"/>
      <c r="S4684" s="985"/>
      <c r="T4684" s="985"/>
      <c r="U4684" s="985"/>
      <c r="V4684" s="985"/>
      <c r="W4684" s="985"/>
    </row>
    <row r="4685" ht="22.5" hidden="1" customHeight="1">
      <c r="B4685" s="992"/>
      <c r="C4685" s="992"/>
      <c r="D4685" s="1004">
        <f>sumif('الواردات'!H:H,A4685,'الواردات'!L:L)</f>
        <v>0</v>
      </c>
      <c r="E4685" s="999"/>
      <c r="F4685" s="999"/>
      <c r="H4685" s="985"/>
      <c r="I4685" s="985"/>
      <c r="J4685" s="985"/>
      <c r="K4685" s="985"/>
      <c r="L4685" s="985"/>
      <c r="M4685" s="985"/>
      <c r="N4685" s="985"/>
      <c r="P4685" s="985"/>
      <c r="Q4685" s="985"/>
      <c r="R4685" s="985"/>
      <c r="S4685" s="985"/>
      <c r="T4685" s="985"/>
      <c r="U4685" s="985"/>
      <c r="V4685" s="985"/>
      <c r="W4685" s="985"/>
    </row>
    <row r="4686" ht="22.5" hidden="1" customHeight="1">
      <c r="B4686" s="992"/>
      <c r="C4686" s="992"/>
      <c r="D4686" s="1004">
        <f>sumif('الواردات'!H:H,A4686,'الواردات'!L:L)</f>
        <v>0</v>
      </c>
      <c r="E4686" s="999"/>
      <c r="F4686" s="999"/>
      <c r="H4686" s="985"/>
      <c r="I4686" s="985"/>
      <c r="J4686" s="985"/>
      <c r="K4686" s="985"/>
      <c r="L4686" s="985"/>
      <c r="M4686" s="985"/>
      <c r="N4686" s="985"/>
      <c r="P4686" s="985"/>
      <c r="Q4686" s="985"/>
      <c r="R4686" s="985"/>
      <c r="S4686" s="985"/>
      <c r="T4686" s="985"/>
      <c r="U4686" s="985"/>
      <c r="V4686" s="985"/>
      <c r="W4686" s="985"/>
    </row>
    <row r="4687" ht="22.5" hidden="1" customHeight="1">
      <c r="B4687" s="992"/>
      <c r="C4687" s="992"/>
      <c r="D4687" s="1004">
        <f>sumif('الواردات'!H:H,A4687,'الواردات'!L:L)</f>
        <v>0</v>
      </c>
      <c r="E4687" s="999"/>
      <c r="F4687" s="999"/>
      <c r="H4687" s="985"/>
      <c r="I4687" s="985"/>
      <c r="J4687" s="985"/>
      <c r="K4687" s="985"/>
      <c r="L4687" s="985"/>
      <c r="M4687" s="985"/>
      <c r="N4687" s="985"/>
      <c r="P4687" s="985"/>
      <c r="Q4687" s="985"/>
      <c r="R4687" s="985"/>
      <c r="S4687" s="985"/>
      <c r="T4687" s="985"/>
      <c r="U4687" s="985"/>
      <c r="V4687" s="985"/>
      <c r="W4687" s="985"/>
    </row>
    <row r="4688" ht="22.5" hidden="1" customHeight="1">
      <c r="B4688" s="992"/>
      <c r="C4688" s="992"/>
      <c r="D4688" s="1004">
        <f>sumif('الواردات'!H:H,A4688,'الواردات'!L:L)</f>
        <v>0</v>
      </c>
      <c r="E4688" s="999"/>
      <c r="F4688" s="999"/>
      <c r="H4688" s="985"/>
      <c r="I4688" s="985"/>
      <c r="J4688" s="985"/>
      <c r="K4688" s="985"/>
      <c r="L4688" s="985"/>
      <c r="M4688" s="985"/>
      <c r="N4688" s="985"/>
      <c r="P4688" s="985"/>
      <c r="Q4688" s="985"/>
      <c r="R4688" s="985"/>
      <c r="S4688" s="985"/>
      <c r="T4688" s="985"/>
      <c r="U4688" s="985"/>
      <c r="V4688" s="985"/>
      <c r="W4688" s="985"/>
    </row>
    <row r="4689" ht="22.5" hidden="1" customHeight="1">
      <c r="B4689" s="992"/>
      <c r="C4689" s="992"/>
      <c r="D4689" s="1004">
        <f>sumif('الواردات'!H:H,A4689,'الواردات'!L:L)</f>
        <v>0</v>
      </c>
      <c r="E4689" s="999"/>
      <c r="F4689" s="999"/>
      <c r="H4689" s="985"/>
      <c r="I4689" s="985"/>
      <c r="J4689" s="985"/>
      <c r="K4689" s="985"/>
      <c r="L4689" s="985"/>
      <c r="M4689" s="985"/>
      <c r="N4689" s="985"/>
      <c r="P4689" s="985"/>
      <c r="Q4689" s="985"/>
      <c r="R4689" s="985"/>
      <c r="S4689" s="985"/>
      <c r="T4689" s="985"/>
      <c r="U4689" s="985"/>
      <c r="V4689" s="985"/>
      <c r="W4689" s="985"/>
    </row>
    <row r="4690" ht="22.5" hidden="1" customHeight="1">
      <c r="B4690" s="992"/>
      <c r="C4690" s="992"/>
      <c r="D4690" s="1004">
        <f>sumif('الواردات'!H:H,A4690,'الواردات'!L:L)</f>
        <v>0</v>
      </c>
      <c r="E4690" s="999"/>
      <c r="F4690" s="999"/>
      <c r="H4690" s="985"/>
      <c r="I4690" s="985"/>
      <c r="J4690" s="985"/>
      <c r="K4690" s="985"/>
      <c r="L4690" s="985"/>
      <c r="M4690" s="985"/>
      <c r="N4690" s="985"/>
      <c r="P4690" s="985"/>
      <c r="Q4690" s="985"/>
      <c r="R4690" s="985"/>
      <c r="S4690" s="985"/>
      <c r="T4690" s="985"/>
      <c r="U4690" s="985"/>
      <c r="V4690" s="985"/>
      <c r="W4690" s="985"/>
    </row>
    <row r="4691" ht="22.5" hidden="1" customHeight="1">
      <c r="B4691" s="992"/>
      <c r="C4691" s="992"/>
      <c r="D4691" s="1004">
        <f>sumif('الواردات'!H:H,A4691,'الواردات'!L:L)</f>
        <v>0</v>
      </c>
      <c r="E4691" s="999"/>
      <c r="F4691" s="999"/>
      <c r="H4691" s="985"/>
      <c r="I4691" s="985"/>
      <c r="J4691" s="985"/>
      <c r="K4691" s="985"/>
      <c r="L4691" s="985"/>
      <c r="M4691" s="985"/>
      <c r="N4691" s="985"/>
      <c r="P4691" s="985"/>
      <c r="Q4691" s="985"/>
      <c r="R4691" s="985"/>
      <c r="S4691" s="985"/>
      <c r="T4691" s="985"/>
      <c r="U4691" s="985"/>
      <c r="V4691" s="985"/>
      <c r="W4691" s="985"/>
    </row>
    <row r="4692" ht="22.5" hidden="1" customHeight="1">
      <c r="B4692" s="992"/>
      <c r="C4692" s="992"/>
      <c r="D4692" s="1004">
        <f>sumif('الواردات'!H:H,A4692,'الواردات'!L:L)</f>
        <v>0</v>
      </c>
      <c r="E4692" s="999"/>
      <c r="F4692" s="999"/>
      <c r="H4692" s="985"/>
      <c r="I4692" s="985"/>
      <c r="J4692" s="985"/>
      <c r="K4692" s="985"/>
      <c r="L4692" s="985"/>
      <c r="M4692" s="985"/>
      <c r="N4692" s="985"/>
      <c r="P4692" s="985"/>
      <c r="Q4692" s="985"/>
      <c r="R4692" s="985"/>
      <c r="S4692" s="985"/>
      <c r="T4692" s="985"/>
      <c r="U4692" s="985"/>
      <c r="V4692" s="985"/>
      <c r="W4692" s="985"/>
    </row>
    <row r="4693" ht="22.5" hidden="1" customHeight="1">
      <c r="B4693" s="992"/>
      <c r="C4693" s="992"/>
      <c r="D4693" s="1004">
        <f>sumif('الواردات'!H:H,A4693,'الواردات'!L:L)</f>
        <v>0</v>
      </c>
      <c r="E4693" s="999"/>
      <c r="F4693" s="999"/>
      <c r="H4693" s="985"/>
      <c r="I4693" s="985"/>
      <c r="J4693" s="985"/>
      <c r="K4693" s="985"/>
      <c r="L4693" s="985"/>
      <c r="M4693" s="985"/>
      <c r="N4693" s="985"/>
      <c r="P4693" s="985"/>
      <c r="Q4693" s="985"/>
      <c r="R4693" s="985"/>
      <c r="S4693" s="985"/>
      <c r="T4693" s="985"/>
      <c r="U4693" s="985"/>
      <c r="V4693" s="985"/>
      <c r="W4693" s="985"/>
    </row>
    <row r="4694" ht="22.5" hidden="1" customHeight="1">
      <c r="B4694" s="992"/>
      <c r="C4694" s="992"/>
      <c r="D4694" s="1004">
        <f>sumif('الواردات'!H:H,A4694,'الواردات'!L:L)</f>
        <v>0</v>
      </c>
      <c r="E4694" s="999"/>
      <c r="F4694" s="999"/>
      <c r="H4694" s="985"/>
      <c r="I4694" s="985"/>
      <c r="J4694" s="985"/>
      <c r="K4694" s="985"/>
      <c r="L4694" s="985"/>
      <c r="M4694" s="985"/>
      <c r="N4694" s="985"/>
      <c r="P4694" s="985"/>
      <c r="Q4694" s="985"/>
      <c r="R4694" s="985"/>
      <c r="S4694" s="985"/>
      <c r="T4694" s="985"/>
      <c r="U4694" s="985"/>
      <c r="V4694" s="985"/>
      <c r="W4694" s="985"/>
    </row>
    <row r="4695" ht="22.5" hidden="1" customHeight="1">
      <c r="B4695" s="992"/>
      <c r="C4695" s="992"/>
      <c r="D4695" s="1004">
        <f>sumif('الواردات'!H:H,A4695,'الواردات'!L:L)</f>
        <v>0</v>
      </c>
      <c r="E4695" s="999"/>
      <c r="F4695" s="999"/>
      <c r="H4695" s="985"/>
      <c r="I4695" s="985"/>
      <c r="J4695" s="985"/>
      <c r="K4695" s="985"/>
      <c r="L4695" s="985"/>
      <c r="M4695" s="985"/>
      <c r="N4695" s="985"/>
      <c r="P4695" s="985"/>
      <c r="Q4695" s="985"/>
      <c r="R4695" s="985"/>
      <c r="S4695" s="985"/>
      <c r="T4695" s="985"/>
      <c r="U4695" s="985"/>
      <c r="V4695" s="985"/>
      <c r="W4695" s="985"/>
    </row>
    <row r="4696" ht="22.5" hidden="1" customHeight="1">
      <c r="B4696" s="992"/>
      <c r="C4696" s="992"/>
      <c r="D4696" s="1004">
        <f>sumif('الواردات'!H:H,A4696,'الواردات'!L:L)</f>
        <v>0</v>
      </c>
      <c r="E4696" s="999"/>
      <c r="F4696" s="999"/>
      <c r="H4696" s="985"/>
      <c r="I4696" s="985"/>
      <c r="J4696" s="985"/>
      <c r="K4696" s="985"/>
      <c r="L4696" s="985"/>
      <c r="M4696" s="985"/>
      <c r="N4696" s="985"/>
      <c r="P4696" s="985"/>
      <c r="Q4696" s="985"/>
      <c r="R4696" s="985"/>
      <c r="S4696" s="985"/>
      <c r="T4696" s="985"/>
      <c r="U4696" s="985"/>
      <c r="V4696" s="985"/>
      <c r="W4696" s="985"/>
    </row>
    <row r="4697" ht="22.5" hidden="1" customHeight="1">
      <c r="B4697" s="992"/>
      <c r="C4697" s="992"/>
      <c r="D4697" s="1004">
        <f>sumif('الواردات'!H:H,A4697,'الواردات'!L:L)</f>
        <v>0</v>
      </c>
      <c r="E4697" s="999"/>
      <c r="F4697" s="999"/>
      <c r="H4697" s="985"/>
      <c r="I4697" s="985"/>
      <c r="J4697" s="985"/>
      <c r="K4697" s="985"/>
      <c r="L4697" s="985"/>
      <c r="M4697" s="985"/>
      <c r="N4697" s="985"/>
      <c r="P4697" s="985"/>
      <c r="Q4697" s="985"/>
      <c r="R4697" s="985"/>
      <c r="S4697" s="985"/>
      <c r="T4697" s="985"/>
      <c r="U4697" s="985"/>
      <c r="V4697" s="985"/>
      <c r="W4697" s="985"/>
    </row>
    <row r="4698" ht="22.5" hidden="1" customHeight="1">
      <c r="B4698" s="992"/>
      <c r="C4698" s="992"/>
      <c r="D4698" s="1004">
        <f>sumif('الواردات'!H:H,A4698,'الواردات'!L:L)</f>
        <v>0</v>
      </c>
      <c r="E4698" s="999"/>
      <c r="F4698" s="999"/>
      <c r="H4698" s="985"/>
      <c r="I4698" s="985"/>
      <c r="J4698" s="985"/>
      <c r="K4698" s="985"/>
      <c r="L4698" s="985"/>
      <c r="M4698" s="985"/>
      <c r="N4698" s="985"/>
      <c r="P4698" s="985"/>
      <c r="Q4698" s="985"/>
      <c r="R4698" s="985"/>
      <c r="S4698" s="985"/>
      <c r="T4698" s="985"/>
      <c r="U4698" s="985"/>
      <c r="V4698" s="985"/>
      <c r="W4698" s="985"/>
    </row>
    <row r="4699" ht="22.5" hidden="1" customHeight="1">
      <c r="B4699" s="992"/>
      <c r="C4699" s="992"/>
      <c r="D4699" s="1004">
        <f>sumif('الواردات'!H:H,A4699,'الواردات'!L:L)</f>
        <v>0</v>
      </c>
      <c r="E4699" s="999"/>
      <c r="F4699" s="999"/>
      <c r="H4699" s="985"/>
      <c r="I4699" s="985"/>
      <c r="J4699" s="985"/>
      <c r="K4699" s="985"/>
      <c r="L4699" s="985"/>
      <c r="M4699" s="985"/>
      <c r="N4699" s="985"/>
      <c r="P4699" s="985"/>
      <c r="Q4699" s="985"/>
      <c r="R4699" s="985"/>
      <c r="S4699" s="985"/>
      <c r="T4699" s="985"/>
      <c r="U4699" s="985"/>
      <c r="V4699" s="985"/>
      <c r="W4699" s="985"/>
    </row>
    <row r="4700" ht="22.5" hidden="1" customHeight="1">
      <c r="B4700" s="992"/>
      <c r="C4700" s="992"/>
      <c r="D4700" s="1004">
        <f>sumif('الواردات'!H:H,A4700,'الواردات'!L:L)</f>
        <v>0</v>
      </c>
      <c r="E4700" s="999"/>
      <c r="F4700" s="999"/>
      <c r="H4700" s="985"/>
      <c r="I4700" s="985"/>
      <c r="J4700" s="985"/>
      <c r="K4700" s="985"/>
      <c r="L4700" s="985"/>
      <c r="M4700" s="985"/>
      <c r="N4700" s="985"/>
      <c r="P4700" s="985"/>
      <c r="Q4700" s="985"/>
      <c r="R4700" s="985"/>
      <c r="S4700" s="985"/>
      <c r="T4700" s="985"/>
      <c r="U4700" s="985"/>
      <c r="V4700" s="985"/>
      <c r="W4700" s="985"/>
    </row>
    <row r="4701" ht="22.5" hidden="1" customHeight="1">
      <c r="B4701" s="992"/>
      <c r="C4701" s="992"/>
      <c r="D4701" s="1004">
        <f>sumif('الواردات'!H:H,A4701,'الواردات'!L:L)</f>
        <v>0</v>
      </c>
      <c r="E4701" s="999"/>
      <c r="F4701" s="999"/>
      <c r="H4701" s="985"/>
      <c r="I4701" s="985"/>
      <c r="J4701" s="985"/>
      <c r="K4701" s="985"/>
      <c r="L4701" s="985"/>
      <c r="M4701" s="985"/>
      <c r="N4701" s="985"/>
      <c r="P4701" s="985"/>
      <c r="Q4701" s="985"/>
      <c r="R4701" s="985"/>
      <c r="S4701" s="985"/>
      <c r="T4701" s="985"/>
      <c r="U4701" s="985"/>
      <c r="V4701" s="985"/>
      <c r="W4701" s="985"/>
    </row>
    <row r="4702" ht="22.5" hidden="1" customHeight="1">
      <c r="B4702" s="992"/>
      <c r="C4702" s="992"/>
      <c r="D4702" s="1004">
        <f>sumif('الواردات'!H:H,A4702,'الواردات'!L:L)</f>
        <v>0</v>
      </c>
      <c r="E4702" s="999"/>
      <c r="F4702" s="999"/>
      <c r="H4702" s="985"/>
      <c r="I4702" s="985"/>
      <c r="J4702" s="985"/>
      <c r="K4702" s="985"/>
      <c r="L4702" s="985"/>
      <c r="M4702" s="985"/>
      <c r="N4702" s="985"/>
      <c r="P4702" s="985"/>
      <c r="Q4702" s="985"/>
      <c r="R4702" s="985"/>
      <c r="S4702" s="985"/>
      <c r="T4702" s="985"/>
      <c r="U4702" s="985"/>
      <c r="V4702" s="985"/>
      <c r="W4702" s="985"/>
    </row>
    <row r="4703" ht="22.5" hidden="1" customHeight="1">
      <c r="B4703" s="992"/>
      <c r="C4703" s="992"/>
      <c r="D4703" s="1004">
        <f>sumif('الواردات'!H:H,A4703,'الواردات'!L:L)</f>
        <v>0</v>
      </c>
      <c r="E4703" s="999"/>
      <c r="F4703" s="999"/>
      <c r="H4703" s="985"/>
      <c r="I4703" s="985"/>
      <c r="J4703" s="985"/>
      <c r="K4703" s="985"/>
      <c r="L4703" s="985"/>
      <c r="M4703" s="985"/>
      <c r="N4703" s="985"/>
      <c r="P4703" s="985"/>
      <c r="Q4703" s="985"/>
      <c r="R4703" s="985"/>
      <c r="S4703" s="985"/>
      <c r="T4703" s="985"/>
      <c r="U4703" s="985"/>
      <c r="V4703" s="985"/>
      <c r="W4703" s="985"/>
    </row>
    <row r="4704" ht="22.5" hidden="1" customHeight="1">
      <c r="B4704" s="992"/>
      <c r="C4704" s="992"/>
      <c r="D4704" s="1004">
        <f>sumif('الواردات'!H:H,A4704,'الواردات'!L:L)</f>
        <v>0</v>
      </c>
      <c r="E4704" s="999"/>
      <c r="F4704" s="999"/>
      <c r="H4704" s="985"/>
      <c r="I4704" s="985"/>
      <c r="J4704" s="985"/>
      <c r="K4704" s="985"/>
      <c r="L4704" s="985"/>
      <c r="M4704" s="985"/>
      <c r="N4704" s="985"/>
      <c r="P4704" s="985"/>
      <c r="Q4704" s="985"/>
      <c r="R4704" s="985"/>
      <c r="S4704" s="985"/>
      <c r="T4704" s="985"/>
      <c r="U4704" s="985"/>
      <c r="V4704" s="985"/>
      <c r="W4704" s="985"/>
    </row>
    <row r="4705" ht="22.5" hidden="1" customHeight="1">
      <c r="B4705" s="992"/>
      <c r="C4705" s="992"/>
      <c r="D4705" s="1004">
        <f>sumif('الواردات'!H:H,A4705,'الواردات'!L:L)</f>
        <v>0</v>
      </c>
      <c r="E4705" s="999"/>
      <c r="F4705" s="999"/>
      <c r="H4705" s="985"/>
      <c r="I4705" s="985"/>
      <c r="J4705" s="985"/>
      <c r="K4705" s="985"/>
      <c r="L4705" s="985"/>
      <c r="M4705" s="985"/>
      <c r="N4705" s="985"/>
      <c r="P4705" s="985"/>
      <c r="Q4705" s="985"/>
      <c r="R4705" s="985"/>
      <c r="S4705" s="985"/>
      <c r="T4705" s="985"/>
      <c r="U4705" s="985"/>
      <c r="V4705" s="985"/>
      <c r="W4705" s="985"/>
    </row>
    <row r="4706" ht="22.5" hidden="1" customHeight="1">
      <c r="B4706" s="992"/>
      <c r="C4706" s="992"/>
      <c r="D4706" s="1004">
        <f>sumif('الواردات'!H:H,A4706,'الواردات'!L:L)</f>
        <v>0</v>
      </c>
      <c r="E4706" s="999"/>
      <c r="F4706" s="999"/>
      <c r="H4706" s="985"/>
      <c r="I4706" s="985"/>
      <c r="J4706" s="985"/>
      <c r="K4706" s="985"/>
      <c r="L4706" s="985"/>
      <c r="M4706" s="985"/>
      <c r="N4706" s="985"/>
      <c r="P4706" s="985"/>
      <c r="Q4706" s="985"/>
      <c r="R4706" s="985"/>
      <c r="S4706" s="985"/>
      <c r="T4706" s="985"/>
      <c r="U4706" s="985"/>
      <c r="V4706" s="985"/>
      <c r="W4706" s="985"/>
    </row>
    <row r="4707" ht="22.5" hidden="1" customHeight="1">
      <c r="B4707" s="992"/>
      <c r="C4707" s="992"/>
      <c r="D4707" s="1004">
        <f>sumif('الواردات'!H:H,A4707,'الواردات'!L:L)</f>
        <v>0</v>
      </c>
      <c r="E4707" s="999"/>
      <c r="F4707" s="999"/>
      <c r="H4707" s="985"/>
      <c r="I4707" s="985"/>
      <c r="J4707" s="985"/>
      <c r="K4707" s="985"/>
      <c r="L4707" s="985"/>
      <c r="M4707" s="985"/>
      <c r="N4707" s="985"/>
      <c r="P4707" s="985"/>
      <c r="Q4707" s="985"/>
      <c r="R4707" s="985"/>
      <c r="S4707" s="985"/>
      <c r="T4707" s="985"/>
      <c r="U4707" s="985"/>
      <c r="V4707" s="985"/>
      <c r="W4707" s="985"/>
    </row>
    <row r="4708" ht="22.5" hidden="1" customHeight="1">
      <c r="B4708" s="992"/>
      <c r="C4708" s="992"/>
      <c r="D4708" s="1004">
        <f>sumif('الواردات'!H:H,A4708,'الواردات'!L:L)</f>
        <v>0</v>
      </c>
      <c r="E4708" s="999"/>
      <c r="F4708" s="999"/>
      <c r="H4708" s="985"/>
      <c r="I4708" s="985"/>
      <c r="J4708" s="985"/>
      <c r="K4708" s="985"/>
      <c r="L4708" s="985"/>
      <c r="M4708" s="985"/>
      <c r="N4708" s="985"/>
      <c r="P4708" s="985"/>
      <c r="Q4708" s="985"/>
      <c r="R4708" s="985"/>
      <c r="S4708" s="985"/>
      <c r="T4708" s="985"/>
      <c r="U4708" s="985"/>
      <c r="V4708" s="985"/>
      <c r="W4708" s="985"/>
    </row>
    <row r="4709" ht="22.5" hidden="1" customHeight="1">
      <c r="B4709" s="992"/>
      <c r="C4709" s="992"/>
      <c r="D4709" s="1004">
        <f>sumif('الواردات'!H:H,A4709,'الواردات'!L:L)</f>
        <v>0</v>
      </c>
      <c r="E4709" s="999"/>
      <c r="F4709" s="999"/>
      <c r="H4709" s="985"/>
      <c r="I4709" s="985"/>
      <c r="J4709" s="985"/>
      <c r="K4709" s="985"/>
      <c r="L4709" s="985"/>
      <c r="M4709" s="985"/>
      <c r="N4709" s="985"/>
      <c r="P4709" s="985"/>
      <c r="Q4709" s="985"/>
      <c r="R4709" s="985"/>
      <c r="S4709" s="985"/>
      <c r="T4709" s="985"/>
      <c r="U4709" s="985"/>
      <c r="V4709" s="985"/>
      <c r="W4709" s="985"/>
    </row>
    <row r="4710" ht="22.5" hidden="1" customHeight="1">
      <c r="B4710" s="992"/>
      <c r="C4710" s="992"/>
      <c r="D4710" s="1004">
        <f>sumif('الواردات'!H:H,A4710,'الواردات'!L:L)</f>
        <v>0</v>
      </c>
      <c r="E4710" s="999"/>
      <c r="F4710" s="999"/>
      <c r="H4710" s="985"/>
      <c r="I4710" s="985"/>
      <c r="J4710" s="985"/>
      <c r="K4710" s="985"/>
      <c r="L4710" s="985"/>
      <c r="M4710" s="985"/>
      <c r="N4710" s="985"/>
      <c r="P4710" s="985"/>
      <c r="Q4710" s="985"/>
      <c r="R4710" s="985"/>
      <c r="S4710" s="985"/>
      <c r="T4710" s="985"/>
      <c r="U4710" s="985"/>
      <c r="V4710" s="985"/>
      <c r="W4710" s="985"/>
    </row>
    <row r="4711" ht="22.5" hidden="1" customHeight="1">
      <c r="B4711" s="992"/>
      <c r="C4711" s="992"/>
      <c r="D4711" s="1004">
        <f>sumif('الواردات'!H:H,A4711,'الواردات'!L:L)</f>
        <v>0</v>
      </c>
      <c r="E4711" s="999"/>
      <c r="F4711" s="999"/>
      <c r="H4711" s="985"/>
      <c r="I4711" s="985"/>
      <c r="J4711" s="985"/>
      <c r="K4711" s="985"/>
      <c r="L4711" s="985"/>
      <c r="M4711" s="985"/>
      <c r="N4711" s="985"/>
      <c r="P4711" s="985"/>
      <c r="Q4711" s="985"/>
      <c r="R4711" s="985"/>
      <c r="S4711" s="985"/>
      <c r="T4711" s="985"/>
      <c r="U4711" s="985"/>
      <c r="V4711" s="985"/>
      <c r="W4711" s="985"/>
    </row>
    <row r="4712" ht="22.5" hidden="1" customHeight="1">
      <c r="B4712" s="992"/>
      <c r="C4712" s="992"/>
      <c r="D4712" s="1004">
        <f>sumif('الواردات'!H:H,A4712,'الواردات'!L:L)</f>
        <v>0</v>
      </c>
      <c r="E4712" s="999"/>
      <c r="F4712" s="999"/>
      <c r="H4712" s="985"/>
      <c r="I4712" s="985"/>
      <c r="J4712" s="985"/>
      <c r="K4712" s="985"/>
      <c r="L4712" s="985"/>
      <c r="M4712" s="985"/>
      <c r="N4712" s="985"/>
      <c r="P4712" s="985"/>
      <c r="Q4712" s="985"/>
      <c r="R4712" s="985"/>
      <c r="S4712" s="985"/>
      <c r="T4712" s="985"/>
      <c r="U4712" s="985"/>
      <c r="V4712" s="985"/>
      <c r="W4712" s="985"/>
    </row>
    <row r="4713" ht="22.5" hidden="1" customHeight="1">
      <c r="B4713" s="992"/>
      <c r="C4713" s="992"/>
      <c r="D4713" s="1004">
        <f>sumif('الواردات'!H:H,A4713,'الواردات'!L:L)</f>
        <v>0</v>
      </c>
      <c r="E4713" s="999"/>
      <c r="F4713" s="999"/>
      <c r="H4713" s="985"/>
      <c r="I4713" s="985"/>
      <c r="J4713" s="985"/>
      <c r="K4713" s="985"/>
      <c r="L4713" s="985"/>
      <c r="M4713" s="985"/>
      <c r="N4713" s="985"/>
      <c r="P4713" s="985"/>
      <c r="Q4713" s="985"/>
      <c r="R4713" s="985"/>
      <c r="S4713" s="985"/>
      <c r="T4713" s="985"/>
      <c r="U4713" s="985"/>
      <c r="V4713" s="985"/>
      <c r="W4713" s="985"/>
    </row>
    <row r="4714" ht="22.5" hidden="1" customHeight="1">
      <c r="B4714" s="992"/>
      <c r="C4714" s="992"/>
      <c r="D4714" s="1004">
        <f>sumif('الواردات'!H:H,A4714,'الواردات'!L:L)</f>
        <v>0</v>
      </c>
      <c r="E4714" s="999"/>
      <c r="F4714" s="999"/>
      <c r="H4714" s="985"/>
      <c r="I4714" s="985"/>
      <c r="J4714" s="985"/>
      <c r="K4714" s="985"/>
      <c r="L4714" s="985"/>
      <c r="M4714" s="985"/>
      <c r="N4714" s="985"/>
      <c r="P4714" s="985"/>
      <c r="Q4714" s="985"/>
      <c r="R4714" s="985"/>
      <c r="S4714" s="985"/>
      <c r="T4714" s="985"/>
      <c r="U4714" s="985"/>
      <c r="V4714" s="985"/>
      <c r="W4714" s="985"/>
    </row>
    <row r="4715" ht="22.5" hidden="1" customHeight="1">
      <c r="B4715" s="992"/>
      <c r="C4715" s="992"/>
      <c r="D4715" s="1004">
        <f>sumif('الواردات'!H:H,A4715,'الواردات'!L:L)</f>
        <v>0</v>
      </c>
      <c r="E4715" s="999"/>
      <c r="F4715" s="999"/>
      <c r="H4715" s="985"/>
      <c r="I4715" s="985"/>
      <c r="J4715" s="985"/>
      <c r="K4715" s="985"/>
      <c r="L4715" s="985"/>
      <c r="M4715" s="985"/>
      <c r="N4715" s="985"/>
      <c r="P4715" s="985"/>
      <c r="Q4715" s="985"/>
      <c r="R4715" s="985"/>
      <c r="S4715" s="985"/>
      <c r="T4715" s="985"/>
      <c r="U4715" s="985"/>
      <c r="V4715" s="985"/>
      <c r="W4715" s="985"/>
    </row>
    <row r="4716" ht="22.5" hidden="1" customHeight="1">
      <c r="B4716" s="992"/>
      <c r="C4716" s="992"/>
      <c r="D4716" s="1004">
        <f>sumif('الواردات'!H:H,A4716,'الواردات'!L:L)</f>
        <v>0</v>
      </c>
      <c r="E4716" s="999"/>
      <c r="F4716" s="999"/>
      <c r="H4716" s="985"/>
      <c r="I4716" s="985"/>
      <c r="J4716" s="985"/>
      <c r="K4716" s="985"/>
      <c r="L4716" s="985"/>
      <c r="M4716" s="985"/>
      <c r="N4716" s="985"/>
      <c r="P4716" s="985"/>
      <c r="Q4716" s="985"/>
      <c r="R4716" s="985"/>
      <c r="S4716" s="985"/>
      <c r="T4716" s="985"/>
      <c r="U4716" s="985"/>
      <c r="V4716" s="985"/>
      <c r="W4716" s="985"/>
    </row>
    <row r="4717" ht="22.5" hidden="1" customHeight="1">
      <c r="B4717" s="992"/>
      <c r="C4717" s="992"/>
      <c r="D4717" s="1004">
        <f>sumif('الواردات'!H:H,A4717,'الواردات'!L:L)</f>
        <v>0</v>
      </c>
      <c r="E4717" s="999"/>
      <c r="F4717" s="999"/>
      <c r="H4717" s="985"/>
      <c r="I4717" s="985"/>
      <c r="J4717" s="985"/>
      <c r="K4717" s="985"/>
      <c r="L4717" s="985"/>
      <c r="M4717" s="985"/>
      <c r="N4717" s="985"/>
      <c r="P4717" s="985"/>
      <c r="Q4717" s="985"/>
      <c r="R4717" s="985"/>
      <c r="S4717" s="985"/>
      <c r="T4717" s="985"/>
      <c r="U4717" s="985"/>
      <c r="V4717" s="985"/>
      <c r="W4717" s="985"/>
    </row>
    <row r="4718" ht="22.5" hidden="1" customHeight="1">
      <c r="B4718" s="992"/>
      <c r="C4718" s="992"/>
      <c r="D4718" s="1004">
        <f>sumif('الواردات'!H:H,A4718,'الواردات'!L:L)</f>
        <v>0</v>
      </c>
      <c r="E4718" s="999"/>
      <c r="F4718" s="999"/>
      <c r="H4718" s="985"/>
      <c r="I4718" s="985"/>
      <c r="J4718" s="985"/>
      <c r="K4718" s="985"/>
      <c r="L4718" s="985"/>
      <c r="M4718" s="985"/>
      <c r="N4718" s="985"/>
      <c r="P4718" s="985"/>
      <c r="Q4718" s="985"/>
      <c r="R4718" s="985"/>
      <c r="S4718" s="985"/>
      <c r="T4718" s="985"/>
      <c r="U4718" s="985"/>
      <c r="V4718" s="985"/>
      <c r="W4718" s="985"/>
    </row>
    <row r="4719" ht="22.5" hidden="1" customHeight="1">
      <c r="B4719" s="992"/>
      <c r="C4719" s="992"/>
      <c r="D4719" s="1004">
        <f>sumif('الواردات'!H:H,A4719,'الواردات'!L:L)</f>
        <v>0</v>
      </c>
      <c r="E4719" s="999"/>
      <c r="F4719" s="999"/>
      <c r="H4719" s="985"/>
      <c r="I4719" s="985"/>
      <c r="J4719" s="985"/>
      <c r="K4719" s="985"/>
      <c r="L4719" s="985"/>
      <c r="M4719" s="985"/>
      <c r="N4719" s="985"/>
      <c r="P4719" s="985"/>
      <c r="Q4719" s="985"/>
      <c r="R4719" s="985"/>
      <c r="S4719" s="985"/>
      <c r="T4719" s="985"/>
      <c r="U4719" s="985"/>
      <c r="V4719" s="985"/>
      <c r="W4719" s="985"/>
    </row>
    <row r="4720" ht="22.5" hidden="1" customHeight="1">
      <c r="B4720" s="992"/>
      <c r="C4720" s="992"/>
      <c r="D4720" s="1004">
        <f>sumif('الواردات'!H:H,A4720,'الواردات'!L:L)</f>
        <v>0</v>
      </c>
      <c r="E4720" s="999"/>
      <c r="F4720" s="999"/>
      <c r="H4720" s="985"/>
      <c r="I4720" s="985"/>
      <c r="J4720" s="985"/>
      <c r="K4720" s="985"/>
      <c r="L4720" s="985"/>
      <c r="M4720" s="985"/>
      <c r="N4720" s="985"/>
      <c r="P4720" s="985"/>
      <c r="Q4720" s="985"/>
      <c r="R4720" s="985"/>
      <c r="S4720" s="985"/>
      <c r="T4720" s="985"/>
      <c r="U4720" s="985"/>
      <c r="V4720" s="985"/>
      <c r="W4720" s="985"/>
    </row>
    <row r="4721" ht="22.5" hidden="1" customHeight="1">
      <c r="B4721" s="992"/>
      <c r="C4721" s="992"/>
      <c r="D4721" s="1004">
        <f>sumif('الواردات'!H:H,A4721,'الواردات'!L:L)</f>
        <v>0</v>
      </c>
      <c r="E4721" s="999"/>
      <c r="F4721" s="999"/>
      <c r="H4721" s="985"/>
      <c r="I4721" s="985"/>
      <c r="J4721" s="985"/>
      <c r="K4721" s="985"/>
      <c r="L4721" s="985"/>
      <c r="M4721" s="985"/>
      <c r="N4721" s="985"/>
      <c r="P4721" s="985"/>
      <c r="Q4721" s="985"/>
      <c r="R4721" s="985"/>
      <c r="S4721" s="985"/>
      <c r="T4721" s="985"/>
      <c r="U4721" s="985"/>
      <c r="V4721" s="985"/>
      <c r="W4721" s="985"/>
    </row>
    <row r="4722" ht="22.5" hidden="1" customHeight="1">
      <c r="B4722" s="992"/>
      <c r="C4722" s="992"/>
      <c r="D4722" s="1004">
        <f>sumif('الواردات'!H:H,A4722,'الواردات'!L:L)</f>
        <v>0</v>
      </c>
      <c r="E4722" s="999"/>
      <c r="F4722" s="999"/>
      <c r="H4722" s="985"/>
      <c r="I4722" s="985"/>
      <c r="J4722" s="985"/>
      <c r="K4722" s="985"/>
      <c r="L4722" s="985"/>
      <c r="M4722" s="985"/>
      <c r="N4722" s="985"/>
      <c r="P4722" s="985"/>
      <c r="Q4722" s="985"/>
      <c r="R4722" s="985"/>
      <c r="S4722" s="985"/>
      <c r="T4722" s="985"/>
      <c r="U4722" s="985"/>
      <c r="V4722" s="985"/>
      <c r="W4722" s="985"/>
    </row>
    <row r="4723" ht="22.5" hidden="1" customHeight="1">
      <c r="B4723" s="992"/>
      <c r="C4723" s="992"/>
      <c r="D4723" s="1004">
        <f>sumif('الواردات'!H:H,A4723,'الواردات'!L:L)</f>
        <v>0</v>
      </c>
      <c r="E4723" s="999"/>
      <c r="F4723" s="999"/>
      <c r="H4723" s="985"/>
      <c r="I4723" s="985"/>
      <c r="J4723" s="985"/>
      <c r="K4723" s="985"/>
      <c r="L4723" s="985"/>
      <c r="M4723" s="985"/>
      <c r="N4723" s="985"/>
      <c r="P4723" s="985"/>
      <c r="Q4723" s="985"/>
      <c r="R4723" s="985"/>
      <c r="S4723" s="985"/>
      <c r="T4723" s="985"/>
      <c r="U4723" s="985"/>
      <c r="V4723" s="985"/>
      <c r="W4723" s="985"/>
    </row>
    <row r="4724" ht="22.5" hidden="1" customHeight="1">
      <c r="B4724" s="992"/>
      <c r="C4724" s="992"/>
      <c r="D4724" s="1004">
        <f>sumif('الواردات'!H:H,A4724,'الواردات'!L:L)</f>
        <v>0</v>
      </c>
      <c r="E4724" s="999"/>
      <c r="F4724" s="999"/>
      <c r="H4724" s="985"/>
      <c r="I4724" s="985"/>
      <c r="J4724" s="985"/>
      <c r="K4724" s="985"/>
      <c r="L4724" s="985"/>
      <c r="M4724" s="985"/>
      <c r="N4724" s="985"/>
      <c r="P4724" s="985"/>
      <c r="Q4724" s="985"/>
      <c r="R4724" s="985"/>
      <c r="S4724" s="985"/>
      <c r="T4724" s="985"/>
      <c r="U4724" s="985"/>
      <c r="V4724" s="985"/>
      <c r="W4724" s="985"/>
    </row>
    <row r="4725" ht="22.5" hidden="1" customHeight="1">
      <c r="B4725" s="992"/>
      <c r="C4725" s="992"/>
      <c r="D4725" s="1004">
        <f>sumif('الواردات'!H:H,A4725,'الواردات'!L:L)</f>
        <v>0</v>
      </c>
      <c r="E4725" s="999"/>
      <c r="F4725" s="999"/>
      <c r="H4725" s="985"/>
      <c r="I4725" s="985"/>
      <c r="J4725" s="985"/>
      <c r="K4725" s="985"/>
      <c r="L4725" s="985"/>
      <c r="M4725" s="985"/>
      <c r="N4725" s="985"/>
      <c r="P4725" s="985"/>
      <c r="Q4725" s="985"/>
      <c r="R4725" s="985"/>
      <c r="S4725" s="985"/>
      <c r="T4725" s="985"/>
      <c r="U4725" s="985"/>
      <c r="V4725" s="985"/>
      <c r="W4725" s="985"/>
    </row>
    <row r="4726" ht="22.5" hidden="1" customHeight="1">
      <c r="B4726" s="992"/>
      <c r="C4726" s="992"/>
      <c r="D4726" s="1004">
        <f>sumif('الواردات'!H:H,A4726,'الواردات'!L:L)</f>
        <v>0</v>
      </c>
      <c r="E4726" s="999"/>
      <c r="F4726" s="999"/>
      <c r="H4726" s="985"/>
      <c r="I4726" s="985"/>
      <c r="J4726" s="985"/>
      <c r="K4726" s="985"/>
      <c r="L4726" s="985"/>
      <c r="M4726" s="985"/>
      <c r="N4726" s="985"/>
      <c r="P4726" s="985"/>
      <c r="Q4726" s="985"/>
      <c r="R4726" s="985"/>
      <c r="S4726" s="985"/>
      <c r="T4726" s="985"/>
      <c r="U4726" s="985"/>
      <c r="V4726" s="985"/>
      <c r="W4726" s="985"/>
    </row>
    <row r="4727" ht="22.5" hidden="1" customHeight="1">
      <c r="B4727" s="992"/>
      <c r="C4727" s="992"/>
      <c r="D4727" s="1004">
        <f>sumif('الواردات'!H:H,A4727,'الواردات'!L:L)</f>
        <v>0</v>
      </c>
      <c r="E4727" s="999"/>
      <c r="F4727" s="999"/>
      <c r="H4727" s="985"/>
      <c r="I4727" s="985"/>
      <c r="J4727" s="985"/>
      <c r="K4727" s="985"/>
      <c r="L4727" s="985"/>
      <c r="M4727" s="985"/>
      <c r="N4727" s="985"/>
      <c r="P4727" s="985"/>
      <c r="Q4727" s="985"/>
      <c r="R4727" s="985"/>
      <c r="S4727" s="985"/>
      <c r="T4727" s="985"/>
      <c r="U4727" s="985"/>
      <c r="V4727" s="985"/>
      <c r="W4727" s="985"/>
    </row>
    <row r="4728" ht="22.5" hidden="1" customHeight="1">
      <c r="B4728" s="992"/>
      <c r="C4728" s="992"/>
      <c r="D4728" s="1004">
        <f>sumif('الواردات'!H:H,A4728,'الواردات'!L:L)</f>
        <v>0</v>
      </c>
      <c r="E4728" s="999"/>
      <c r="F4728" s="999"/>
      <c r="H4728" s="985"/>
      <c r="I4728" s="985"/>
      <c r="J4728" s="985"/>
      <c r="K4728" s="985"/>
      <c r="L4728" s="985"/>
      <c r="M4728" s="985"/>
      <c r="N4728" s="985"/>
      <c r="P4728" s="985"/>
      <c r="Q4728" s="985"/>
      <c r="R4728" s="985"/>
      <c r="S4728" s="985"/>
      <c r="T4728" s="985"/>
      <c r="U4728" s="985"/>
      <c r="V4728" s="985"/>
      <c r="W4728" s="985"/>
    </row>
    <row r="4729" ht="22.5" hidden="1" customHeight="1">
      <c r="B4729" s="992"/>
      <c r="C4729" s="992"/>
      <c r="D4729" s="1004">
        <f>sumif('الواردات'!H:H,A4729,'الواردات'!L:L)</f>
        <v>0</v>
      </c>
      <c r="E4729" s="999"/>
      <c r="F4729" s="999"/>
      <c r="H4729" s="985"/>
      <c r="I4729" s="985"/>
      <c r="J4729" s="985"/>
      <c r="K4729" s="985"/>
      <c r="L4729" s="985"/>
      <c r="M4729" s="985"/>
      <c r="N4729" s="985"/>
      <c r="P4729" s="985"/>
      <c r="Q4729" s="985"/>
      <c r="R4729" s="985"/>
      <c r="S4729" s="985"/>
      <c r="T4729" s="985"/>
      <c r="U4729" s="985"/>
      <c r="V4729" s="985"/>
      <c r="W4729" s="985"/>
    </row>
    <row r="4730" ht="22.5" hidden="1" customHeight="1">
      <c r="B4730" s="992"/>
      <c r="C4730" s="992"/>
      <c r="D4730" s="1004">
        <f>sumif('الواردات'!H:H,A4730,'الواردات'!L:L)</f>
        <v>0</v>
      </c>
      <c r="E4730" s="999"/>
      <c r="F4730" s="999"/>
      <c r="H4730" s="985"/>
      <c r="I4730" s="985"/>
      <c r="J4730" s="985"/>
      <c r="K4730" s="985"/>
      <c r="L4730" s="985"/>
      <c r="M4730" s="985"/>
      <c r="N4730" s="985"/>
      <c r="P4730" s="985"/>
      <c r="Q4730" s="985"/>
      <c r="R4730" s="985"/>
      <c r="S4730" s="985"/>
      <c r="T4730" s="985"/>
      <c r="U4730" s="985"/>
      <c r="V4730" s="985"/>
      <c r="W4730" s="985"/>
    </row>
    <row r="4731" ht="22.5" hidden="1" customHeight="1">
      <c r="B4731" s="992"/>
      <c r="C4731" s="992"/>
      <c r="D4731" s="1004">
        <f>sumif('الواردات'!H:H,A4731,'الواردات'!L:L)</f>
        <v>0</v>
      </c>
      <c r="E4731" s="999"/>
      <c r="F4731" s="999"/>
      <c r="H4731" s="985"/>
      <c r="I4731" s="985"/>
      <c r="J4731" s="985"/>
      <c r="K4731" s="985"/>
      <c r="L4731" s="985"/>
      <c r="M4731" s="985"/>
      <c r="N4731" s="985"/>
      <c r="P4731" s="985"/>
      <c r="Q4731" s="985"/>
      <c r="R4731" s="985"/>
      <c r="S4731" s="985"/>
      <c r="T4731" s="985"/>
      <c r="U4731" s="985"/>
      <c r="V4731" s="985"/>
      <c r="W4731" s="985"/>
    </row>
    <row r="4732" ht="22.5" hidden="1" customHeight="1">
      <c r="B4732" s="992"/>
      <c r="C4732" s="992"/>
      <c r="D4732" s="1004">
        <f>sumif('الواردات'!H:H,A4732,'الواردات'!L:L)</f>
        <v>0</v>
      </c>
      <c r="E4732" s="999"/>
      <c r="F4732" s="999"/>
      <c r="H4732" s="985"/>
      <c r="I4732" s="985"/>
      <c r="J4732" s="985"/>
      <c r="K4732" s="985"/>
      <c r="L4732" s="985"/>
      <c r="M4732" s="985"/>
      <c r="N4732" s="985"/>
      <c r="P4732" s="985"/>
      <c r="Q4732" s="985"/>
      <c r="R4732" s="985"/>
      <c r="S4732" s="985"/>
      <c r="T4732" s="985"/>
      <c r="U4732" s="985"/>
      <c r="V4732" s="985"/>
      <c r="W4732" s="985"/>
    </row>
    <row r="4733" ht="22.5" hidden="1" customHeight="1">
      <c r="B4733" s="992"/>
      <c r="C4733" s="992"/>
      <c r="D4733" s="1004">
        <f>sumif('الواردات'!H:H,A4733,'الواردات'!L:L)</f>
        <v>0</v>
      </c>
      <c r="E4733" s="999"/>
      <c r="F4733" s="999"/>
      <c r="H4733" s="985"/>
      <c r="I4733" s="985"/>
      <c r="J4733" s="985"/>
      <c r="K4733" s="985"/>
      <c r="L4733" s="985"/>
      <c r="M4733" s="985"/>
      <c r="N4733" s="985"/>
      <c r="P4733" s="985"/>
      <c r="Q4733" s="985"/>
      <c r="R4733" s="985"/>
      <c r="S4733" s="985"/>
      <c r="T4733" s="985"/>
      <c r="U4733" s="985"/>
      <c r="V4733" s="985"/>
      <c r="W4733" s="985"/>
    </row>
    <row r="4734" ht="22.5" hidden="1" customHeight="1">
      <c r="B4734" s="992"/>
      <c r="C4734" s="992"/>
      <c r="D4734" s="1004">
        <f>sumif('الواردات'!H:H,A4734,'الواردات'!L:L)</f>
        <v>0</v>
      </c>
      <c r="E4734" s="999"/>
      <c r="F4734" s="999"/>
      <c r="H4734" s="985"/>
      <c r="I4734" s="985"/>
      <c r="J4734" s="985"/>
      <c r="K4734" s="985"/>
      <c r="L4734" s="985"/>
      <c r="M4734" s="985"/>
      <c r="N4734" s="985"/>
      <c r="P4734" s="985"/>
      <c r="Q4734" s="985"/>
      <c r="R4734" s="985"/>
      <c r="S4734" s="985"/>
      <c r="T4734" s="985"/>
      <c r="U4734" s="985"/>
      <c r="V4734" s="985"/>
      <c r="W4734" s="985"/>
    </row>
    <row r="4735" ht="22.5" hidden="1" customHeight="1">
      <c r="B4735" s="992"/>
      <c r="C4735" s="992"/>
      <c r="D4735" s="1004">
        <f>sumif('الواردات'!H:H,A4735,'الواردات'!L:L)</f>
        <v>0</v>
      </c>
      <c r="E4735" s="999"/>
      <c r="F4735" s="999"/>
      <c r="H4735" s="985"/>
      <c r="I4735" s="985"/>
      <c r="J4735" s="985"/>
      <c r="K4735" s="985"/>
      <c r="L4735" s="985"/>
      <c r="M4735" s="985"/>
      <c r="N4735" s="985"/>
      <c r="P4735" s="985"/>
      <c r="Q4735" s="985"/>
      <c r="R4735" s="985"/>
      <c r="S4735" s="985"/>
      <c r="T4735" s="985"/>
      <c r="U4735" s="985"/>
      <c r="V4735" s="985"/>
      <c r="W4735" s="985"/>
    </row>
    <row r="4736" ht="22.5" hidden="1" customHeight="1">
      <c r="B4736" s="992"/>
      <c r="C4736" s="992"/>
      <c r="D4736" s="1004">
        <f>sumif('الواردات'!H:H,A4736,'الواردات'!L:L)</f>
        <v>0</v>
      </c>
      <c r="E4736" s="999"/>
      <c r="F4736" s="999"/>
      <c r="H4736" s="985"/>
      <c r="I4736" s="985"/>
      <c r="J4736" s="985"/>
      <c r="K4736" s="985"/>
      <c r="L4736" s="985"/>
      <c r="M4736" s="985"/>
      <c r="N4736" s="985"/>
      <c r="P4736" s="985"/>
      <c r="Q4736" s="985"/>
      <c r="R4736" s="985"/>
      <c r="S4736" s="985"/>
      <c r="T4736" s="985"/>
      <c r="U4736" s="985"/>
      <c r="V4736" s="985"/>
      <c r="W4736" s="985"/>
    </row>
    <row r="4737" ht="22.5" hidden="1" customHeight="1">
      <c r="B4737" s="992"/>
      <c r="C4737" s="992"/>
      <c r="D4737" s="1004">
        <f>sumif('الواردات'!H:H,A4737,'الواردات'!L:L)</f>
        <v>0</v>
      </c>
      <c r="E4737" s="999"/>
      <c r="F4737" s="999"/>
      <c r="H4737" s="985"/>
      <c r="I4737" s="985"/>
      <c r="J4737" s="985"/>
      <c r="K4737" s="985"/>
      <c r="L4737" s="985"/>
      <c r="M4737" s="985"/>
      <c r="N4737" s="985"/>
      <c r="P4737" s="985"/>
      <c r="Q4737" s="985"/>
      <c r="R4737" s="985"/>
      <c r="S4737" s="985"/>
      <c r="T4737" s="985"/>
      <c r="U4737" s="985"/>
      <c r="V4737" s="985"/>
      <c r="W4737" s="985"/>
    </row>
    <row r="4738" ht="22.5" hidden="1" customHeight="1">
      <c r="B4738" s="992"/>
      <c r="C4738" s="992"/>
      <c r="D4738" s="1004">
        <f>sumif('الواردات'!H:H,A4738,'الواردات'!L:L)</f>
        <v>0</v>
      </c>
      <c r="E4738" s="999"/>
      <c r="F4738" s="999"/>
      <c r="H4738" s="985"/>
      <c r="I4738" s="985"/>
      <c r="J4738" s="985"/>
      <c r="K4738" s="985"/>
      <c r="L4738" s="985"/>
      <c r="M4738" s="985"/>
      <c r="N4738" s="985"/>
      <c r="P4738" s="985"/>
      <c r="Q4738" s="985"/>
      <c r="R4738" s="985"/>
      <c r="S4738" s="985"/>
      <c r="T4738" s="985"/>
      <c r="U4738" s="985"/>
      <c r="V4738" s="985"/>
      <c r="W4738" s="985"/>
    </row>
    <row r="4739" ht="22.5" hidden="1" customHeight="1">
      <c r="B4739" s="992"/>
      <c r="C4739" s="992"/>
      <c r="D4739" s="1004">
        <f>sumif('الواردات'!H:H,A4739,'الواردات'!L:L)</f>
        <v>0</v>
      </c>
      <c r="E4739" s="999"/>
      <c r="F4739" s="999"/>
      <c r="H4739" s="985"/>
      <c r="I4739" s="985"/>
      <c r="J4739" s="985"/>
      <c r="K4739" s="985"/>
      <c r="L4739" s="985"/>
      <c r="M4739" s="985"/>
      <c r="N4739" s="985"/>
      <c r="P4739" s="985"/>
      <c r="Q4739" s="985"/>
      <c r="R4739" s="985"/>
      <c r="S4739" s="985"/>
      <c r="T4739" s="985"/>
      <c r="U4739" s="985"/>
      <c r="V4739" s="985"/>
      <c r="W4739" s="985"/>
    </row>
    <row r="4740" ht="22.5" hidden="1" customHeight="1">
      <c r="B4740" s="992"/>
      <c r="C4740" s="992"/>
      <c r="D4740" s="1004">
        <f>sumif('الواردات'!H:H,A4740,'الواردات'!L:L)</f>
        <v>0</v>
      </c>
      <c r="E4740" s="999"/>
      <c r="F4740" s="999"/>
      <c r="H4740" s="985"/>
      <c r="I4740" s="985"/>
      <c r="J4740" s="985"/>
      <c r="K4740" s="985"/>
      <c r="L4740" s="985"/>
      <c r="M4740" s="985"/>
      <c r="N4740" s="985"/>
      <c r="P4740" s="985"/>
      <c r="Q4740" s="985"/>
      <c r="R4740" s="985"/>
      <c r="S4740" s="985"/>
      <c r="T4740" s="985"/>
      <c r="U4740" s="985"/>
      <c r="V4740" s="985"/>
      <c r="W4740" s="985"/>
    </row>
    <row r="4741" ht="22.5" hidden="1" customHeight="1">
      <c r="B4741" s="992"/>
      <c r="C4741" s="992"/>
      <c r="D4741" s="1004">
        <f>sumif('الواردات'!H:H,A4741,'الواردات'!L:L)</f>
        <v>0</v>
      </c>
      <c r="E4741" s="999"/>
      <c r="F4741" s="999"/>
      <c r="H4741" s="985"/>
      <c r="I4741" s="985"/>
      <c r="J4741" s="985"/>
      <c r="K4741" s="985"/>
      <c r="L4741" s="985"/>
      <c r="M4741" s="985"/>
      <c r="N4741" s="985"/>
      <c r="P4741" s="985"/>
      <c r="Q4741" s="985"/>
      <c r="R4741" s="985"/>
      <c r="S4741" s="985"/>
      <c r="T4741" s="985"/>
      <c r="U4741" s="985"/>
      <c r="V4741" s="985"/>
      <c r="W4741" s="985"/>
    </row>
    <row r="4742" ht="22.5" hidden="1" customHeight="1">
      <c r="B4742" s="992"/>
      <c r="C4742" s="992"/>
      <c r="D4742" s="1004">
        <f>sumif('الواردات'!H:H,A4742,'الواردات'!L:L)</f>
        <v>0</v>
      </c>
      <c r="E4742" s="999"/>
      <c r="F4742" s="999"/>
      <c r="H4742" s="985"/>
      <c r="I4742" s="985"/>
      <c r="J4742" s="985"/>
      <c r="K4742" s="985"/>
      <c r="L4742" s="985"/>
      <c r="M4742" s="985"/>
      <c r="N4742" s="985"/>
      <c r="P4742" s="985"/>
      <c r="Q4742" s="985"/>
      <c r="R4742" s="985"/>
      <c r="S4742" s="985"/>
      <c r="T4742" s="985"/>
      <c r="U4742" s="985"/>
      <c r="V4742" s="985"/>
      <c r="W4742" s="985"/>
    </row>
    <row r="4743" ht="22.5" hidden="1" customHeight="1">
      <c r="B4743" s="992"/>
      <c r="C4743" s="992"/>
      <c r="D4743" s="1004">
        <f>sumif('الواردات'!H:H,A4743,'الواردات'!L:L)</f>
        <v>0</v>
      </c>
      <c r="E4743" s="999"/>
      <c r="F4743" s="999"/>
      <c r="H4743" s="985"/>
      <c r="I4743" s="985"/>
      <c r="J4743" s="985"/>
      <c r="K4743" s="985"/>
      <c r="L4743" s="985"/>
      <c r="M4743" s="985"/>
      <c r="N4743" s="985"/>
      <c r="P4743" s="985"/>
      <c r="Q4743" s="985"/>
      <c r="R4743" s="985"/>
      <c r="S4743" s="985"/>
      <c r="T4743" s="985"/>
      <c r="U4743" s="985"/>
      <c r="V4743" s="985"/>
      <c r="W4743" s="985"/>
    </row>
    <row r="4744" ht="22.5" hidden="1" customHeight="1">
      <c r="B4744" s="992"/>
      <c r="C4744" s="992"/>
      <c r="D4744" s="1004">
        <f>sumif('الواردات'!H:H,A4744,'الواردات'!L:L)</f>
        <v>0</v>
      </c>
      <c r="E4744" s="999"/>
      <c r="F4744" s="999"/>
      <c r="H4744" s="985"/>
      <c r="I4744" s="985"/>
      <c r="J4744" s="985"/>
      <c r="K4744" s="985"/>
      <c r="L4744" s="985"/>
      <c r="M4744" s="985"/>
      <c r="N4744" s="985"/>
      <c r="P4744" s="985"/>
      <c r="Q4744" s="985"/>
      <c r="R4744" s="985"/>
      <c r="S4744" s="985"/>
      <c r="T4744" s="985"/>
      <c r="U4744" s="985"/>
      <c r="V4744" s="985"/>
      <c r="W4744" s="985"/>
    </row>
    <row r="4745" ht="22.5" hidden="1" customHeight="1">
      <c r="B4745" s="992"/>
      <c r="C4745" s="992"/>
      <c r="D4745" s="1004">
        <f>sumif('الواردات'!H:H,A4745,'الواردات'!L:L)</f>
        <v>0</v>
      </c>
      <c r="E4745" s="999"/>
      <c r="F4745" s="999"/>
      <c r="H4745" s="985"/>
      <c r="I4745" s="985"/>
      <c r="J4745" s="985"/>
      <c r="K4745" s="985"/>
      <c r="L4745" s="985"/>
      <c r="M4745" s="985"/>
      <c r="N4745" s="985"/>
      <c r="P4745" s="985"/>
      <c r="Q4745" s="985"/>
      <c r="R4745" s="985"/>
      <c r="S4745" s="985"/>
      <c r="T4745" s="985"/>
      <c r="U4745" s="985"/>
      <c r="V4745" s="985"/>
      <c r="W4745" s="985"/>
    </row>
    <row r="4746" ht="22.5" hidden="1" customHeight="1">
      <c r="B4746" s="992"/>
      <c r="C4746" s="992"/>
      <c r="D4746" s="1004">
        <f>sumif('الواردات'!H:H,A4746,'الواردات'!L:L)</f>
        <v>0</v>
      </c>
      <c r="E4746" s="999"/>
      <c r="F4746" s="999"/>
      <c r="H4746" s="985"/>
      <c r="I4746" s="985"/>
      <c r="J4746" s="985"/>
      <c r="K4746" s="985"/>
      <c r="L4746" s="985"/>
      <c r="M4746" s="985"/>
      <c r="N4746" s="985"/>
      <c r="P4746" s="985"/>
      <c r="Q4746" s="985"/>
      <c r="R4746" s="985"/>
      <c r="S4746" s="985"/>
      <c r="T4746" s="985"/>
      <c r="U4746" s="985"/>
      <c r="V4746" s="985"/>
      <c r="W4746" s="985"/>
    </row>
    <row r="4747" ht="22.5" hidden="1" customHeight="1">
      <c r="B4747" s="992"/>
      <c r="C4747" s="992"/>
      <c r="D4747" s="1004">
        <f>sumif('الواردات'!H:H,A4747,'الواردات'!L:L)</f>
        <v>0</v>
      </c>
      <c r="E4747" s="999"/>
      <c r="F4747" s="999"/>
      <c r="H4747" s="985"/>
      <c r="I4747" s="985"/>
      <c r="J4747" s="985"/>
      <c r="K4747" s="985"/>
      <c r="L4747" s="985"/>
      <c r="M4747" s="985"/>
      <c r="N4747" s="985"/>
      <c r="P4747" s="985"/>
      <c r="Q4747" s="985"/>
      <c r="R4747" s="985"/>
      <c r="S4747" s="985"/>
      <c r="T4747" s="985"/>
      <c r="U4747" s="985"/>
      <c r="V4747" s="985"/>
      <c r="W4747" s="985"/>
    </row>
    <row r="4748" ht="22.5" hidden="1" customHeight="1">
      <c r="B4748" s="992"/>
      <c r="C4748" s="992"/>
      <c r="D4748" s="1004">
        <f>sumif('الواردات'!H:H,A4748,'الواردات'!L:L)</f>
        <v>0</v>
      </c>
      <c r="E4748" s="999"/>
      <c r="F4748" s="999"/>
      <c r="H4748" s="985"/>
      <c r="I4748" s="985"/>
      <c r="J4748" s="985"/>
      <c r="K4748" s="985"/>
      <c r="L4748" s="985"/>
      <c r="M4748" s="985"/>
      <c r="N4748" s="985"/>
      <c r="P4748" s="985"/>
      <c r="Q4748" s="985"/>
      <c r="R4748" s="985"/>
      <c r="S4748" s="985"/>
      <c r="T4748" s="985"/>
      <c r="U4748" s="985"/>
      <c r="V4748" s="985"/>
      <c r="W4748" s="985"/>
    </row>
    <row r="4749" ht="22.5" hidden="1" customHeight="1">
      <c r="B4749" s="992"/>
      <c r="C4749" s="992"/>
      <c r="D4749" s="1004">
        <f>sumif('الواردات'!H:H,A4749,'الواردات'!L:L)</f>
        <v>0</v>
      </c>
      <c r="E4749" s="999"/>
      <c r="F4749" s="999"/>
      <c r="H4749" s="985"/>
      <c r="I4749" s="985"/>
      <c r="J4749" s="985"/>
      <c r="K4749" s="985"/>
      <c r="L4749" s="985"/>
      <c r="M4749" s="985"/>
      <c r="N4749" s="985"/>
      <c r="P4749" s="985"/>
      <c r="Q4749" s="985"/>
      <c r="R4749" s="985"/>
      <c r="S4749" s="985"/>
      <c r="T4749" s="985"/>
      <c r="U4749" s="985"/>
      <c r="V4749" s="985"/>
      <c r="W4749" s="985"/>
    </row>
    <row r="4750" ht="22.5" hidden="1" customHeight="1">
      <c r="B4750" s="992"/>
      <c r="C4750" s="992"/>
      <c r="D4750" s="1004">
        <f>sumif('الواردات'!H:H,A4750,'الواردات'!L:L)</f>
        <v>0</v>
      </c>
      <c r="E4750" s="999"/>
      <c r="F4750" s="999"/>
      <c r="H4750" s="985"/>
      <c r="I4750" s="985"/>
      <c r="J4750" s="985"/>
      <c r="K4750" s="985"/>
      <c r="L4750" s="985"/>
      <c r="M4750" s="985"/>
      <c r="N4750" s="985"/>
      <c r="P4750" s="985"/>
      <c r="Q4750" s="985"/>
      <c r="R4750" s="985"/>
      <c r="S4750" s="985"/>
      <c r="T4750" s="985"/>
      <c r="U4750" s="985"/>
      <c r="V4750" s="985"/>
      <c r="W4750" s="985"/>
    </row>
    <row r="4751" ht="22.5" hidden="1" customHeight="1">
      <c r="B4751" s="992"/>
      <c r="C4751" s="992"/>
      <c r="D4751" s="1004">
        <f>sumif('الواردات'!H:H,A4751,'الواردات'!L:L)</f>
        <v>0</v>
      </c>
      <c r="E4751" s="999"/>
      <c r="F4751" s="999"/>
      <c r="H4751" s="985"/>
      <c r="I4751" s="985"/>
      <c r="J4751" s="985"/>
      <c r="K4751" s="985"/>
      <c r="L4751" s="985"/>
      <c r="M4751" s="985"/>
      <c r="N4751" s="985"/>
      <c r="P4751" s="985"/>
      <c r="Q4751" s="985"/>
      <c r="R4751" s="985"/>
      <c r="S4751" s="985"/>
      <c r="T4751" s="985"/>
      <c r="U4751" s="985"/>
      <c r="V4751" s="985"/>
      <c r="W4751" s="985"/>
    </row>
    <row r="4752" ht="22.5" hidden="1" customHeight="1">
      <c r="B4752" s="992"/>
      <c r="C4752" s="992"/>
      <c r="D4752" s="1004">
        <f>sumif('الواردات'!H:H,A4752,'الواردات'!L:L)</f>
        <v>0</v>
      </c>
      <c r="E4752" s="999"/>
      <c r="F4752" s="999"/>
      <c r="H4752" s="985"/>
      <c r="I4752" s="985"/>
      <c r="J4752" s="985"/>
      <c r="K4752" s="985"/>
      <c r="L4752" s="985"/>
      <c r="M4752" s="985"/>
      <c r="N4752" s="985"/>
      <c r="P4752" s="985"/>
      <c r="Q4752" s="985"/>
      <c r="R4752" s="985"/>
      <c r="S4752" s="985"/>
      <c r="T4752" s="985"/>
      <c r="U4752" s="985"/>
      <c r="V4752" s="985"/>
      <c r="W4752" s="985"/>
    </row>
    <row r="4753" ht="22.5" hidden="1" customHeight="1">
      <c r="B4753" s="992"/>
      <c r="C4753" s="992"/>
      <c r="D4753" s="1004">
        <f>sumif('الواردات'!H:H,A4753,'الواردات'!L:L)</f>
        <v>0</v>
      </c>
      <c r="E4753" s="999"/>
      <c r="F4753" s="999"/>
      <c r="H4753" s="985"/>
      <c r="I4753" s="985"/>
      <c r="J4753" s="985"/>
      <c r="K4753" s="985"/>
      <c r="L4753" s="985"/>
      <c r="M4753" s="985"/>
      <c r="N4753" s="985"/>
      <c r="P4753" s="985"/>
      <c r="Q4753" s="985"/>
      <c r="R4753" s="985"/>
      <c r="S4753" s="985"/>
      <c r="T4753" s="985"/>
      <c r="U4753" s="985"/>
      <c r="V4753" s="985"/>
      <c r="W4753" s="985"/>
    </row>
    <row r="4754" ht="22.5" hidden="1" customHeight="1">
      <c r="B4754" s="992"/>
      <c r="C4754" s="992"/>
      <c r="D4754" s="1004">
        <f>sumif('الواردات'!H:H,A4754,'الواردات'!L:L)</f>
        <v>0</v>
      </c>
      <c r="E4754" s="999"/>
      <c r="F4754" s="999"/>
      <c r="H4754" s="985"/>
      <c r="I4754" s="985"/>
      <c r="J4754" s="985"/>
      <c r="K4754" s="985"/>
      <c r="L4754" s="985"/>
      <c r="M4754" s="985"/>
      <c r="N4754" s="985"/>
      <c r="P4754" s="985"/>
      <c r="Q4754" s="985"/>
      <c r="R4754" s="985"/>
      <c r="S4754" s="985"/>
      <c r="T4754" s="985"/>
      <c r="U4754" s="985"/>
      <c r="V4754" s="985"/>
      <c r="W4754" s="985"/>
    </row>
    <row r="4755" ht="22.5" hidden="1" customHeight="1">
      <c r="B4755" s="992"/>
      <c r="C4755" s="992"/>
      <c r="D4755" s="1004">
        <f>sumif('الواردات'!H:H,A4755,'الواردات'!L:L)</f>
        <v>0</v>
      </c>
      <c r="E4755" s="999"/>
      <c r="F4755" s="999"/>
      <c r="H4755" s="985"/>
      <c r="I4755" s="985"/>
      <c r="J4755" s="985"/>
      <c r="K4755" s="985"/>
      <c r="L4755" s="985"/>
      <c r="M4755" s="985"/>
      <c r="N4755" s="985"/>
      <c r="P4755" s="985"/>
      <c r="Q4755" s="985"/>
      <c r="R4755" s="985"/>
      <c r="S4755" s="985"/>
      <c r="T4755" s="985"/>
      <c r="U4755" s="985"/>
      <c r="V4755" s="985"/>
      <c r="W4755" s="985"/>
    </row>
    <row r="4756" ht="22.5" hidden="1" customHeight="1">
      <c r="B4756" s="992"/>
      <c r="C4756" s="992"/>
      <c r="D4756" s="1004">
        <f>sumif('الواردات'!H:H,A4756,'الواردات'!L:L)</f>
        <v>0</v>
      </c>
      <c r="E4756" s="999"/>
      <c r="F4756" s="999"/>
      <c r="H4756" s="985"/>
      <c r="I4756" s="985"/>
      <c r="J4756" s="985"/>
      <c r="K4756" s="985"/>
      <c r="L4756" s="985"/>
      <c r="M4756" s="985"/>
      <c r="N4756" s="985"/>
      <c r="P4756" s="985"/>
      <c r="Q4756" s="985"/>
      <c r="R4756" s="985"/>
      <c r="S4756" s="985"/>
      <c r="T4756" s="985"/>
      <c r="U4756" s="985"/>
      <c r="V4756" s="985"/>
      <c r="W4756" s="985"/>
    </row>
    <row r="4757" ht="22.5" hidden="1" customHeight="1">
      <c r="B4757" s="992"/>
      <c r="C4757" s="992"/>
      <c r="D4757" s="1004">
        <f>sumif('الواردات'!H:H,A4757,'الواردات'!L:L)</f>
        <v>0</v>
      </c>
      <c r="E4757" s="999"/>
      <c r="F4757" s="999"/>
      <c r="H4757" s="985"/>
      <c r="I4757" s="985"/>
      <c r="J4757" s="985"/>
      <c r="K4757" s="985"/>
      <c r="L4757" s="985"/>
      <c r="M4757" s="985"/>
      <c r="N4757" s="985"/>
      <c r="P4757" s="985"/>
      <c r="Q4757" s="985"/>
      <c r="R4757" s="985"/>
      <c r="S4757" s="985"/>
      <c r="T4757" s="985"/>
      <c r="U4757" s="985"/>
      <c r="V4757" s="985"/>
      <c r="W4757" s="985"/>
    </row>
    <row r="4758" ht="22.5" hidden="1" customHeight="1">
      <c r="B4758" s="992"/>
      <c r="C4758" s="992"/>
      <c r="D4758" s="1004">
        <f>sumif('الواردات'!H:H,A4758,'الواردات'!L:L)</f>
        <v>0</v>
      </c>
      <c r="E4758" s="999"/>
      <c r="F4758" s="999"/>
      <c r="H4758" s="985"/>
      <c r="I4758" s="985"/>
      <c r="J4758" s="985"/>
      <c r="K4758" s="985"/>
      <c r="L4758" s="985"/>
      <c r="M4758" s="985"/>
      <c r="N4758" s="985"/>
      <c r="P4758" s="985"/>
      <c r="Q4758" s="985"/>
      <c r="R4758" s="985"/>
      <c r="S4758" s="985"/>
      <c r="T4758" s="985"/>
      <c r="U4758" s="985"/>
      <c r="V4758" s="985"/>
      <c r="W4758" s="985"/>
    </row>
    <row r="4759" ht="22.5" hidden="1" customHeight="1">
      <c r="B4759" s="992"/>
      <c r="C4759" s="992"/>
      <c r="D4759" s="1004">
        <f>sumif('الواردات'!H:H,A4759,'الواردات'!L:L)</f>
        <v>0</v>
      </c>
      <c r="E4759" s="999"/>
      <c r="F4759" s="999"/>
      <c r="H4759" s="985"/>
      <c r="I4759" s="985"/>
      <c r="J4759" s="985"/>
      <c r="K4759" s="985"/>
      <c r="L4759" s="985"/>
      <c r="M4759" s="985"/>
      <c r="N4759" s="985"/>
      <c r="P4759" s="985"/>
      <c r="Q4759" s="985"/>
      <c r="R4759" s="985"/>
      <c r="S4759" s="985"/>
      <c r="T4759" s="985"/>
      <c r="U4759" s="985"/>
      <c r="V4759" s="985"/>
      <c r="W4759" s="985"/>
    </row>
    <row r="4760" ht="22.5" hidden="1" customHeight="1">
      <c r="B4760" s="992"/>
      <c r="C4760" s="992"/>
      <c r="D4760" s="1004">
        <f>sumif('الواردات'!H:H,A4760,'الواردات'!L:L)</f>
        <v>0</v>
      </c>
      <c r="E4760" s="999"/>
      <c r="F4760" s="999"/>
      <c r="H4760" s="985"/>
      <c r="I4760" s="985"/>
      <c r="J4760" s="985"/>
      <c r="K4760" s="985"/>
      <c r="L4760" s="985"/>
      <c r="M4760" s="985"/>
      <c r="N4760" s="985"/>
      <c r="P4760" s="985"/>
      <c r="Q4760" s="985"/>
      <c r="R4760" s="985"/>
      <c r="S4760" s="985"/>
      <c r="T4760" s="985"/>
      <c r="U4760" s="985"/>
      <c r="V4760" s="985"/>
      <c r="W4760" s="985"/>
    </row>
    <row r="4761" ht="22.5" hidden="1" customHeight="1">
      <c r="B4761" s="992"/>
      <c r="C4761" s="992"/>
      <c r="D4761" s="1004">
        <f>sumif('الواردات'!H:H,A4761,'الواردات'!L:L)</f>
        <v>0</v>
      </c>
      <c r="E4761" s="999"/>
      <c r="F4761" s="999"/>
      <c r="H4761" s="985"/>
      <c r="I4761" s="985"/>
      <c r="J4761" s="985"/>
      <c r="K4761" s="985"/>
      <c r="L4761" s="985"/>
      <c r="M4761" s="985"/>
      <c r="N4761" s="985"/>
      <c r="P4761" s="985"/>
      <c r="Q4761" s="985"/>
      <c r="R4761" s="985"/>
      <c r="S4761" s="985"/>
      <c r="T4761" s="985"/>
      <c r="U4761" s="985"/>
      <c r="V4761" s="985"/>
      <c r="W4761" s="985"/>
    </row>
    <row r="4762" ht="22.5" hidden="1" customHeight="1">
      <c r="B4762" s="992"/>
      <c r="C4762" s="992"/>
      <c r="D4762" s="1004">
        <f>sumif('الواردات'!H:H,A4762,'الواردات'!L:L)</f>
        <v>0</v>
      </c>
      <c r="E4762" s="999"/>
      <c r="F4762" s="999"/>
      <c r="H4762" s="985"/>
      <c r="I4762" s="985"/>
      <c r="J4762" s="985"/>
      <c r="K4762" s="985"/>
      <c r="L4762" s="985"/>
      <c r="M4762" s="985"/>
      <c r="N4762" s="985"/>
      <c r="P4762" s="985"/>
      <c r="Q4762" s="985"/>
      <c r="R4762" s="985"/>
      <c r="S4762" s="985"/>
      <c r="T4762" s="985"/>
      <c r="U4762" s="985"/>
      <c r="V4762" s="985"/>
      <c r="W4762" s="985"/>
    </row>
    <row r="4763" ht="22.5" hidden="1" customHeight="1">
      <c r="B4763" s="992"/>
      <c r="C4763" s="992"/>
      <c r="D4763" s="1004">
        <f>sumif('الواردات'!H:H,A4763,'الواردات'!L:L)</f>
        <v>0</v>
      </c>
      <c r="E4763" s="999"/>
      <c r="F4763" s="999"/>
      <c r="H4763" s="985"/>
      <c r="I4763" s="985"/>
      <c r="J4763" s="985"/>
      <c r="K4763" s="985"/>
      <c r="L4763" s="985"/>
      <c r="M4763" s="985"/>
      <c r="N4763" s="985"/>
      <c r="P4763" s="985"/>
      <c r="Q4763" s="985"/>
      <c r="R4763" s="985"/>
      <c r="S4763" s="985"/>
      <c r="T4763" s="985"/>
      <c r="U4763" s="985"/>
      <c r="V4763" s="985"/>
      <c r="W4763" s="985"/>
    </row>
    <row r="4764" ht="22.5" hidden="1" customHeight="1">
      <c r="B4764" s="992"/>
      <c r="C4764" s="992"/>
      <c r="D4764" s="1004">
        <f>sumif('الواردات'!H:H,A4764,'الواردات'!L:L)</f>
        <v>0</v>
      </c>
      <c r="E4764" s="999"/>
      <c r="F4764" s="999"/>
      <c r="H4764" s="985"/>
      <c r="I4764" s="985"/>
      <c r="J4764" s="985"/>
      <c r="K4764" s="985"/>
      <c r="L4764" s="985"/>
      <c r="M4764" s="985"/>
      <c r="N4764" s="985"/>
      <c r="P4764" s="985"/>
      <c r="Q4764" s="985"/>
      <c r="R4764" s="985"/>
      <c r="S4764" s="985"/>
      <c r="T4764" s="985"/>
      <c r="U4764" s="985"/>
      <c r="V4764" s="985"/>
      <c r="W4764" s="985"/>
    </row>
    <row r="4765" ht="22.5" hidden="1" customHeight="1">
      <c r="B4765" s="992"/>
      <c r="C4765" s="992"/>
      <c r="D4765" s="1004">
        <f>sumif('الواردات'!H:H,A4765,'الواردات'!L:L)</f>
        <v>0</v>
      </c>
      <c r="E4765" s="999"/>
      <c r="F4765" s="999"/>
      <c r="H4765" s="985"/>
      <c r="I4765" s="985"/>
      <c r="J4765" s="985"/>
      <c r="K4765" s="985"/>
      <c r="L4765" s="985"/>
      <c r="M4765" s="985"/>
      <c r="N4765" s="985"/>
      <c r="P4765" s="985"/>
      <c r="Q4765" s="985"/>
      <c r="R4765" s="985"/>
      <c r="S4765" s="985"/>
      <c r="T4765" s="985"/>
      <c r="U4765" s="985"/>
      <c r="V4765" s="985"/>
      <c r="W4765" s="985"/>
    </row>
    <row r="4766" ht="22.5" hidden="1" customHeight="1">
      <c r="B4766" s="992"/>
      <c r="C4766" s="992"/>
      <c r="D4766" s="1004">
        <f>sumif('الواردات'!H:H,A4766,'الواردات'!L:L)</f>
        <v>0</v>
      </c>
      <c r="E4766" s="999"/>
      <c r="F4766" s="999"/>
      <c r="H4766" s="985"/>
      <c r="I4766" s="985"/>
      <c r="J4766" s="985"/>
      <c r="K4766" s="985"/>
      <c r="L4766" s="985"/>
      <c r="M4766" s="985"/>
      <c r="N4766" s="985"/>
      <c r="P4766" s="985"/>
      <c r="Q4766" s="985"/>
      <c r="R4766" s="985"/>
      <c r="S4766" s="985"/>
      <c r="T4766" s="985"/>
      <c r="U4766" s="985"/>
      <c r="V4766" s="985"/>
      <c r="W4766" s="985"/>
    </row>
    <row r="4767" ht="22.5" hidden="1" customHeight="1">
      <c r="B4767" s="992"/>
      <c r="C4767" s="992"/>
      <c r="D4767" s="1004">
        <f>sumif('الواردات'!H:H,A4767,'الواردات'!L:L)</f>
        <v>0</v>
      </c>
      <c r="E4767" s="999"/>
      <c r="F4767" s="999"/>
      <c r="H4767" s="985"/>
      <c r="I4767" s="985"/>
      <c r="J4767" s="985"/>
      <c r="K4767" s="985"/>
      <c r="L4767" s="985"/>
      <c r="M4767" s="985"/>
      <c r="N4767" s="985"/>
      <c r="P4767" s="985"/>
      <c r="Q4767" s="985"/>
      <c r="R4767" s="985"/>
      <c r="S4767" s="985"/>
      <c r="T4767" s="985"/>
      <c r="U4767" s="985"/>
      <c r="V4767" s="985"/>
      <c r="W4767" s="985"/>
    </row>
    <row r="4768" ht="22.5" hidden="1" customHeight="1">
      <c r="B4768" s="992"/>
      <c r="C4768" s="992"/>
      <c r="D4768" s="1004">
        <f>sumif('الواردات'!H:H,A4768,'الواردات'!L:L)</f>
        <v>0</v>
      </c>
      <c r="E4768" s="999"/>
      <c r="F4768" s="999"/>
      <c r="H4768" s="985"/>
      <c r="I4768" s="985"/>
      <c r="J4768" s="985"/>
      <c r="K4768" s="985"/>
      <c r="L4768" s="985"/>
      <c r="M4768" s="985"/>
      <c r="N4768" s="985"/>
      <c r="P4768" s="985"/>
      <c r="Q4768" s="985"/>
      <c r="R4768" s="985"/>
      <c r="S4768" s="985"/>
      <c r="T4768" s="985"/>
      <c r="U4768" s="985"/>
      <c r="V4768" s="985"/>
      <c r="W4768" s="985"/>
    </row>
    <row r="4769" ht="22.5" hidden="1" customHeight="1">
      <c r="B4769" s="992"/>
      <c r="C4769" s="992"/>
      <c r="D4769" s="1004">
        <f>sumif('الواردات'!H:H,A4769,'الواردات'!L:L)</f>
        <v>0</v>
      </c>
      <c r="E4769" s="999"/>
      <c r="F4769" s="999"/>
      <c r="H4769" s="985"/>
      <c r="I4769" s="985"/>
      <c r="J4769" s="985"/>
      <c r="K4769" s="985"/>
      <c r="L4769" s="985"/>
      <c r="M4769" s="985"/>
      <c r="N4769" s="985"/>
      <c r="P4769" s="985"/>
      <c r="Q4769" s="985"/>
      <c r="R4769" s="985"/>
      <c r="S4769" s="985"/>
      <c r="T4769" s="985"/>
      <c r="U4769" s="985"/>
      <c r="V4769" s="985"/>
      <c r="W4769" s="985"/>
    </row>
    <row r="4770" ht="22.5" hidden="1" customHeight="1">
      <c r="B4770" s="992"/>
      <c r="C4770" s="992"/>
      <c r="D4770" s="1004">
        <f>sumif('الواردات'!H:H,A4770,'الواردات'!L:L)</f>
        <v>0</v>
      </c>
      <c r="E4770" s="999"/>
      <c r="F4770" s="999"/>
      <c r="H4770" s="985"/>
      <c r="I4770" s="985"/>
      <c r="J4770" s="985"/>
      <c r="K4770" s="985"/>
      <c r="L4770" s="985"/>
      <c r="M4770" s="985"/>
      <c r="N4770" s="985"/>
      <c r="P4770" s="985"/>
      <c r="Q4770" s="985"/>
      <c r="R4770" s="985"/>
      <c r="S4770" s="985"/>
      <c r="T4770" s="985"/>
      <c r="U4770" s="985"/>
      <c r="V4770" s="985"/>
      <c r="W4770" s="985"/>
    </row>
    <row r="4771" ht="22.5" hidden="1" customHeight="1">
      <c r="B4771" s="992"/>
      <c r="C4771" s="992"/>
      <c r="D4771" s="1004">
        <f>sumif('الواردات'!H:H,A4771,'الواردات'!L:L)</f>
        <v>0</v>
      </c>
      <c r="E4771" s="999"/>
      <c r="F4771" s="999"/>
      <c r="H4771" s="985"/>
      <c r="I4771" s="985"/>
      <c r="J4771" s="985"/>
      <c r="K4771" s="985"/>
      <c r="L4771" s="985"/>
      <c r="M4771" s="985"/>
      <c r="N4771" s="985"/>
      <c r="P4771" s="985"/>
      <c r="Q4771" s="985"/>
      <c r="R4771" s="985"/>
      <c r="S4771" s="985"/>
      <c r="T4771" s="985"/>
      <c r="U4771" s="985"/>
      <c r="V4771" s="985"/>
      <c r="W4771" s="985"/>
    </row>
    <row r="4772" ht="22.5" hidden="1" customHeight="1">
      <c r="B4772" s="992"/>
      <c r="C4772" s="992"/>
      <c r="D4772" s="1004">
        <f>sumif('الواردات'!H:H,A4772,'الواردات'!L:L)</f>
        <v>0</v>
      </c>
      <c r="E4772" s="999"/>
      <c r="F4772" s="999"/>
      <c r="H4772" s="985"/>
      <c r="I4772" s="985"/>
      <c r="J4772" s="985"/>
      <c r="K4772" s="985"/>
      <c r="L4772" s="985"/>
      <c r="M4772" s="985"/>
      <c r="N4772" s="985"/>
      <c r="P4772" s="985"/>
      <c r="Q4772" s="985"/>
      <c r="R4772" s="985"/>
      <c r="S4772" s="985"/>
      <c r="T4772" s="985"/>
      <c r="U4772" s="985"/>
      <c r="V4772" s="985"/>
      <c r="W4772" s="985"/>
    </row>
    <row r="4773" ht="22.5" hidden="1" customHeight="1">
      <c r="B4773" s="992"/>
      <c r="C4773" s="992"/>
      <c r="D4773" s="1004">
        <f>sumif('الواردات'!H:H,A4773,'الواردات'!L:L)</f>
        <v>0</v>
      </c>
      <c r="E4773" s="999"/>
      <c r="F4773" s="999"/>
      <c r="H4773" s="985"/>
      <c r="I4773" s="985"/>
      <c r="J4773" s="985"/>
      <c r="K4773" s="985"/>
      <c r="L4773" s="985"/>
      <c r="M4773" s="985"/>
      <c r="N4773" s="985"/>
      <c r="P4773" s="985"/>
      <c r="Q4773" s="985"/>
      <c r="R4773" s="985"/>
      <c r="S4773" s="985"/>
      <c r="T4773" s="985"/>
      <c r="U4773" s="985"/>
      <c r="V4773" s="985"/>
      <c r="W4773" s="985"/>
    </row>
    <row r="4774" ht="22.5" hidden="1" customHeight="1">
      <c r="B4774" s="992"/>
      <c r="C4774" s="992"/>
      <c r="D4774" s="1004">
        <f>sumif('الواردات'!H:H,A4774,'الواردات'!L:L)</f>
        <v>0</v>
      </c>
      <c r="E4774" s="999"/>
      <c r="F4774" s="999"/>
      <c r="H4774" s="985"/>
      <c r="I4774" s="985"/>
      <c r="J4774" s="985"/>
      <c r="K4774" s="985"/>
      <c r="L4774" s="985"/>
      <c r="M4774" s="985"/>
      <c r="N4774" s="985"/>
      <c r="P4774" s="985"/>
      <c r="Q4774" s="985"/>
      <c r="R4774" s="985"/>
      <c r="S4774" s="985"/>
      <c r="T4774" s="985"/>
      <c r="U4774" s="985"/>
      <c r="V4774" s="985"/>
      <c r="W4774" s="985"/>
    </row>
    <row r="4775" ht="22.5" hidden="1" customHeight="1">
      <c r="B4775" s="992"/>
      <c r="C4775" s="992"/>
      <c r="D4775" s="1004">
        <f>sumif('الواردات'!H:H,A4775,'الواردات'!L:L)</f>
        <v>0</v>
      </c>
      <c r="E4775" s="999"/>
      <c r="F4775" s="999"/>
      <c r="H4775" s="985"/>
      <c r="I4775" s="985"/>
      <c r="J4775" s="985"/>
      <c r="K4775" s="985"/>
      <c r="L4775" s="985"/>
      <c r="M4775" s="985"/>
      <c r="N4775" s="985"/>
      <c r="P4775" s="985"/>
      <c r="Q4775" s="985"/>
      <c r="R4775" s="985"/>
      <c r="S4775" s="985"/>
      <c r="T4775" s="985"/>
      <c r="U4775" s="985"/>
      <c r="V4775" s="985"/>
      <c r="W4775" s="985"/>
    </row>
    <row r="4776" ht="22.5" hidden="1" customHeight="1">
      <c r="B4776" s="992"/>
      <c r="C4776" s="992"/>
      <c r="D4776" s="1004">
        <f>sumif('الواردات'!H:H,A4776,'الواردات'!L:L)</f>
        <v>0</v>
      </c>
      <c r="E4776" s="999"/>
      <c r="F4776" s="999"/>
      <c r="H4776" s="985"/>
      <c r="I4776" s="985"/>
      <c r="J4776" s="985"/>
      <c r="K4776" s="985"/>
      <c r="L4776" s="985"/>
      <c r="M4776" s="985"/>
      <c r="N4776" s="985"/>
      <c r="P4776" s="985"/>
      <c r="Q4776" s="985"/>
      <c r="R4776" s="985"/>
      <c r="S4776" s="985"/>
      <c r="T4776" s="985"/>
      <c r="U4776" s="985"/>
      <c r="V4776" s="985"/>
      <c r="W4776" s="985"/>
    </row>
    <row r="4777" ht="22.5" hidden="1" customHeight="1">
      <c r="B4777" s="992"/>
      <c r="C4777" s="992"/>
      <c r="D4777" s="1004">
        <f>sumif('الواردات'!H:H,A4777,'الواردات'!L:L)</f>
        <v>0</v>
      </c>
      <c r="E4777" s="999"/>
      <c r="F4777" s="999"/>
      <c r="H4777" s="985"/>
      <c r="I4777" s="985"/>
      <c r="J4777" s="985"/>
      <c r="K4777" s="985"/>
      <c r="L4777" s="985"/>
      <c r="M4777" s="985"/>
      <c r="N4777" s="985"/>
      <c r="P4777" s="985"/>
      <c r="Q4777" s="985"/>
      <c r="R4777" s="985"/>
      <c r="S4777" s="985"/>
      <c r="T4777" s="985"/>
      <c r="U4777" s="985"/>
      <c r="V4777" s="985"/>
      <c r="W4777" s="985"/>
    </row>
    <row r="4778" ht="22.5" hidden="1" customHeight="1">
      <c r="B4778" s="992"/>
      <c r="C4778" s="992"/>
      <c r="D4778" s="1004">
        <f>sumif('الواردات'!H:H,A4778,'الواردات'!L:L)</f>
        <v>0</v>
      </c>
      <c r="E4778" s="999"/>
      <c r="F4778" s="999"/>
      <c r="H4778" s="985"/>
      <c r="I4778" s="985"/>
      <c r="J4778" s="985"/>
      <c r="K4778" s="985"/>
      <c r="L4778" s="985"/>
      <c r="M4778" s="985"/>
      <c r="N4778" s="985"/>
      <c r="P4778" s="985"/>
      <c r="Q4778" s="985"/>
      <c r="R4778" s="985"/>
      <c r="S4778" s="985"/>
      <c r="T4778" s="985"/>
      <c r="U4778" s="985"/>
      <c r="V4778" s="985"/>
      <c r="W4778" s="985"/>
    </row>
    <row r="4779" ht="22.5" hidden="1" customHeight="1">
      <c r="B4779" s="992"/>
      <c r="C4779" s="992"/>
      <c r="D4779" s="1004">
        <f>sumif('الواردات'!H:H,A4779,'الواردات'!L:L)</f>
        <v>0</v>
      </c>
      <c r="E4779" s="999"/>
      <c r="F4779" s="999"/>
      <c r="H4779" s="985"/>
      <c r="I4779" s="985"/>
      <c r="J4779" s="985"/>
      <c r="K4779" s="985"/>
      <c r="L4779" s="985"/>
      <c r="M4779" s="985"/>
      <c r="N4779" s="985"/>
      <c r="P4779" s="985"/>
      <c r="Q4779" s="985"/>
      <c r="R4779" s="985"/>
      <c r="S4779" s="985"/>
      <c r="T4779" s="985"/>
      <c r="U4779" s="985"/>
      <c r="V4779" s="985"/>
      <c r="W4779" s="985"/>
    </row>
    <row r="4780" ht="22.5" hidden="1" customHeight="1">
      <c r="B4780" s="992"/>
      <c r="C4780" s="992"/>
      <c r="D4780" s="1004">
        <f>sumif('الواردات'!H:H,A4780,'الواردات'!L:L)</f>
        <v>0</v>
      </c>
      <c r="E4780" s="999"/>
      <c r="F4780" s="999"/>
      <c r="H4780" s="985"/>
      <c r="I4780" s="985"/>
      <c r="J4780" s="985"/>
      <c r="K4780" s="985"/>
      <c r="L4780" s="985"/>
      <c r="M4780" s="985"/>
      <c r="N4780" s="985"/>
      <c r="P4780" s="985"/>
      <c r="Q4780" s="985"/>
      <c r="R4780" s="985"/>
      <c r="S4780" s="985"/>
      <c r="T4780" s="985"/>
      <c r="U4780" s="985"/>
      <c r="V4780" s="985"/>
      <c r="W4780" s="985"/>
    </row>
    <row r="4781" ht="22.5" hidden="1" customHeight="1">
      <c r="B4781" s="992"/>
      <c r="C4781" s="992"/>
      <c r="D4781" s="1004">
        <f>sumif('الواردات'!H:H,A4781,'الواردات'!L:L)</f>
        <v>0</v>
      </c>
      <c r="E4781" s="999"/>
      <c r="F4781" s="999"/>
      <c r="H4781" s="985"/>
      <c r="I4781" s="985"/>
      <c r="J4781" s="985"/>
      <c r="K4781" s="985"/>
      <c r="L4781" s="985"/>
      <c r="M4781" s="985"/>
      <c r="N4781" s="985"/>
      <c r="P4781" s="985"/>
      <c r="Q4781" s="985"/>
      <c r="R4781" s="985"/>
      <c r="S4781" s="985"/>
      <c r="T4781" s="985"/>
      <c r="U4781" s="985"/>
      <c r="V4781" s="985"/>
      <c r="W4781" s="985"/>
    </row>
    <row r="4782" ht="22.5" hidden="1" customHeight="1">
      <c r="B4782" s="992"/>
      <c r="C4782" s="992"/>
      <c r="D4782" s="1004">
        <f>sumif('الواردات'!H:H,A4782,'الواردات'!L:L)</f>
        <v>0</v>
      </c>
      <c r="E4782" s="999"/>
      <c r="F4782" s="999"/>
      <c r="H4782" s="985"/>
      <c r="I4782" s="985"/>
      <c r="J4782" s="985"/>
      <c r="K4782" s="985"/>
      <c r="L4782" s="985"/>
      <c r="M4782" s="985"/>
      <c r="N4782" s="985"/>
      <c r="P4782" s="985"/>
      <c r="Q4782" s="985"/>
      <c r="R4782" s="985"/>
      <c r="S4782" s="985"/>
      <c r="T4782" s="985"/>
      <c r="U4782" s="985"/>
      <c r="V4782" s="985"/>
      <c r="W4782" s="985"/>
    </row>
    <row r="4783" ht="22.5" hidden="1" customHeight="1">
      <c r="B4783" s="992"/>
      <c r="C4783" s="992"/>
      <c r="D4783" s="1004">
        <f>sumif('الواردات'!H:H,A4783,'الواردات'!L:L)</f>
        <v>0</v>
      </c>
      <c r="E4783" s="999"/>
      <c r="F4783" s="999"/>
      <c r="H4783" s="985"/>
      <c r="I4783" s="985"/>
      <c r="J4783" s="985"/>
      <c r="K4783" s="985"/>
      <c r="L4783" s="985"/>
      <c r="M4783" s="985"/>
      <c r="N4783" s="985"/>
      <c r="P4783" s="985"/>
      <c r="Q4783" s="985"/>
      <c r="R4783" s="985"/>
      <c r="S4783" s="985"/>
      <c r="T4783" s="985"/>
      <c r="U4783" s="985"/>
      <c r="V4783" s="985"/>
      <c r="W4783" s="985"/>
    </row>
    <row r="4784" ht="22.5" hidden="1" customHeight="1">
      <c r="B4784" s="992"/>
      <c r="C4784" s="992"/>
      <c r="D4784" s="1004">
        <f>sumif('الواردات'!H:H,A4784,'الواردات'!L:L)</f>
        <v>0</v>
      </c>
      <c r="E4784" s="999"/>
      <c r="F4784" s="999"/>
      <c r="H4784" s="985"/>
      <c r="I4784" s="985"/>
      <c r="J4784" s="985"/>
      <c r="K4784" s="985"/>
      <c r="L4784" s="985"/>
      <c r="M4784" s="985"/>
      <c r="N4784" s="985"/>
      <c r="P4784" s="985"/>
      <c r="Q4784" s="985"/>
      <c r="R4784" s="985"/>
      <c r="S4784" s="985"/>
      <c r="T4784" s="985"/>
      <c r="U4784" s="985"/>
      <c r="V4784" s="985"/>
      <c r="W4784" s="985"/>
    </row>
    <row r="4785" ht="22.5" hidden="1" customHeight="1">
      <c r="B4785" s="992"/>
      <c r="C4785" s="992"/>
      <c r="D4785" s="1004">
        <f>sumif('الواردات'!H:H,A4785,'الواردات'!L:L)</f>
        <v>0</v>
      </c>
      <c r="E4785" s="999"/>
      <c r="F4785" s="999"/>
      <c r="H4785" s="985"/>
      <c r="I4785" s="985"/>
      <c r="J4785" s="985"/>
      <c r="K4785" s="985"/>
      <c r="L4785" s="985"/>
      <c r="M4785" s="985"/>
      <c r="N4785" s="985"/>
      <c r="P4785" s="985"/>
      <c r="Q4785" s="985"/>
      <c r="R4785" s="985"/>
      <c r="S4785" s="985"/>
      <c r="T4785" s="985"/>
      <c r="U4785" s="985"/>
      <c r="V4785" s="985"/>
      <c r="W4785" s="985"/>
    </row>
    <row r="4786" ht="22.5" hidden="1" customHeight="1">
      <c r="B4786" s="992"/>
      <c r="C4786" s="992"/>
      <c r="D4786" s="1004">
        <f>sumif('الواردات'!H:H,A4786,'الواردات'!L:L)</f>
        <v>0</v>
      </c>
      <c r="E4786" s="999"/>
      <c r="F4786" s="999"/>
      <c r="H4786" s="985"/>
      <c r="I4786" s="985"/>
      <c r="J4786" s="985"/>
      <c r="K4786" s="985"/>
      <c r="L4786" s="985"/>
      <c r="M4786" s="985"/>
      <c r="N4786" s="985"/>
      <c r="P4786" s="985"/>
      <c r="Q4786" s="985"/>
      <c r="R4786" s="985"/>
      <c r="S4786" s="985"/>
      <c r="T4786" s="985"/>
      <c r="U4786" s="985"/>
      <c r="V4786" s="985"/>
      <c r="W4786" s="985"/>
    </row>
    <row r="4787" ht="22.5" hidden="1" customHeight="1">
      <c r="B4787" s="992"/>
      <c r="C4787" s="992"/>
      <c r="D4787" s="1004">
        <f>sumif('الواردات'!H:H,A4787,'الواردات'!L:L)</f>
        <v>0</v>
      </c>
      <c r="E4787" s="999"/>
      <c r="F4787" s="999"/>
      <c r="H4787" s="985"/>
      <c r="I4787" s="985"/>
      <c r="J4787" s="985"/>
      <c r="K4787" s="985"/>
      <c r="L4787" s="985"/>
      <c r="M4787" s="985"/>
      <c r="N4787" s="985"/>
      <c r="P4787" s="985"/>
      <c r="Q4787" s="985"/>
      <c r="R4787" s="985"/>
      <c r="S4787" s="985"/>
      <c r="T4787" s="985"/>
      <c r="U4787" s="985"/>
      <c r="V4787" s="985"/>
      <c r="W4787" s="985"/>
    </row>
    <row r="4788" ht="22.5" hidden="1" customHeight="1">
      <c r="B4788" s="992"/>
      <c r="C4788" s="992"/>
      <c r="D4788" s="1004">
        <f>sumif('الواردات'!H:H,A4788,'الواردات'!L:L)</f>
        <v>0</v>
      </c>
      <c r="E4788" s="999"/>
      <c r="F4788" s="999"/>
      <c r="H4788" s="985"/>
      <c r="I4788" s="985"/>
      <c r="J4788" s="985"/>
      <c r="K4788" s="985"/>
      <c r="L4788" s="985"/>
      <c r="M4788" s="985"/>
      <c r="N4788" s="985"/>
      <c r="P4788" s="985"/>
      <c r="Q4788" s="985"/>
      <c r="R4788" s="985"/>
      <c r="S4788" s="985"/>
      <c r="T4788" s="985"/>
      <c r="U4788" s="985"/>
      <c r="V4788" s="985"/>
      <c r="W4788" s="985"/>
    </row>
    <row r="4789" ht="22.5" hidden="1" customHeight="1">
      <c r="B4789" s="992"/>
      <c r="C4789" s="992"/>
      <c r="D4789" s="1004">
        <f>sumif('الواردات'!H:H,A4789,'الواردات'!L:L)</f>
        <v>0</v>
      </c>
      <c r="E4789" s="999"/>
      <c r="F4789" s="999"/>
      <c r="H4789" s="985"/>
      <c r="I4789" s="985"/>
      <c r="J4789" s="985"/>
      <c r="K4789" s="985"/>
      <c r="L4789" s="985"/>
      <c r="M4789" s="985"/>
      <c r="N4789" s="985"/>
      <c r="P4789" s="985"/>
      <c r="Q4789" s="985"/>
      <c r="R4789" s="985"/>
      <c r="S4789" s="985"/>
      <c r="T4789" s="985"/>
      <c r="U4789" s="985"/>
      <c r="V4789" s="985"/>
      <c r="W4789" s="985"/>
    </row>
    <row r="4790" ht="22.5" hidden="1" customHeight="1">
      <c r="B4790" s="992"/>
      <c r="C4790" s="992"/>
      <c r="D4790" s="1004">
        <f>sumif('الواردات'!H:H,A4790,'الواردات'!L:L)</f>
        <v>0</v>
      </c>
      <c r="E4790" s="999"/>
      <c r="F4790" s="999"/>
      <c r="H4790" s="985"/>
      <c r="I4790" s="985"/>
      <c r="J4790" s="985"/>
      <c r="K4790" s="985"/>
      <c r="L4790" s="985"/>
      <c r="M4790" s="985"/>
      <c r="N4790" s="985"/>
      <c r="P4790" s="985"/>
      <c r="Q4790" s="985"/>
      <c r="R4790" s="985"/>
      <c r="S4790" s="985"/>
      <c r="T4790" s="985"/>
      <c r="U4790" s="985"/>
      <c r="V4790" s="985"/>
      <c r="W4790" s="985"/>
    </row>
    <row r="4791" ht="22.5" hidden="1" customHeight="1">
      <c r="B4791" s="992"/>
      <c r="C4791" s="992"/>
      <c r="D4791" s="1004">
        <f>sumif('الواردات'!H:H,A4791,'الواردات'!L:L)</f>
        <v>0</v>
      </c>
      <c r="E4791" s="999"/>
      <c r="F4791" s="999"/>
      <c r="H4791" s="985"/>
      <c r="I4791" s="985"/>
      <c r="J4791" s="985"/>
      <c r="K4791" s="985"/>
      <c r="L4791" s="985"/>
      <c r="M4791" s="985"/>
      <c r="N4791" s="985"/>
      <c r="P4791" s="985"/>
      <c r="Q4791" s="985"/>
      <c r="R4791" s="985"/>
      <c r="S4791" s="985"/>
      <c r="T4791" s="985"/>
      <c r="U4791" s="985"/>
      <c r="V4791" s="985"/>
      <c r="W4791" s="985"/>
    </row>
    <row r="4792" ht="22.5" hidden="1" customHeight="1">
      <c r="B4792" s="992"/>
      <c r="C4792" s="992"/>
      <c r="D4792" s="1004">
        <f>sumif('الواردات'!H:H,A4792,'الواردات'!L:L)</f>
        <v>0</v>
      </c>
      <c r="E4792" s="999"/>
      <c r="F4792" s="999"/>
      <c r="H4792" s="985"/>
      <c r="I4792" s="985"/>
      <c r="J4792" s="985"/>
      <c r="K4792" s="985"/>
      <c r="L4792" s="985"/>
      <c r="M4792" s="985"/>
      <c r="N4792" s="985"/>
      <c r="P4792" s="985"/>
      <c r="Q4792" s="985"/>
      <c r="R4792" s="985"/>
      <c r="S4792" s="985"/>
      <c r="T4792" s="985"/>
      <c r="U4792" s="985"/>
      <c r="V4792" s="985"/>
      <c r="W4792" s="985"/>
    </row>
    <row r="4793" ht="22.5" hidden="1" customHeight="1">
      <c r="B4793" s="992"/>
      <c r="C4793" s="992"/>
      <c r="D4793" s="1004">
        <f>sumif('الواردات'!H:H,A4793,'الواردات'!L:L)</f>
        <v>0</v>
      </c>
      <c r="E4793" s="999"/>
      <c r="F4793" s="999"/>
      <c r="H4793" s="985"/>
      <c r="I4793" s="985"/>
      <c r="J4793" s="985"/>
      <c r="K4793" s="985"/>
      <c r="L4793" s="985"/>
      <c r="M4793" s="985"/>
      <c r="N4793" s="985"/>
      <c r="P4793" s="985"/>
      <c r="Q4793" s="985"/>
      <c r="R4793" s="985"/>
      <c r="S4793" s="985"/>
      <c r="T4793" s="985"/>
      <c r="U4793" s="985"/>
      <c r="V4793" s="985"/>
      <c r="W4793" s="985"/>
    </row>
    <row r="4794" ht="22.5" hidden="1" customHeight="1">
      <c r="B4794" s="992"/>
      <c r="C4794" s="992"/>
      <c r="D4794" s="1004">
        <f>sumif('الواردات'!H:H,A4794,'الواردات'!L:L)</f>
        <v>0</v>
      </c>
      <c r="E4794" s="999"/>
      <c r="F4794" s="999"/>
      <c r="H4794" s="985"/>
      <c r="I4794" s="985"/>
      <c r="J4794" s="985"/>
      <c r="K4794" s="985"/>
      <c r="L4794" s="985"/>
      <c r="M4794" s="985"/>
      <c r="N4794" s="985"/>
      <c r="P4794" s="985"/>
      <c r="Q4794" s="985"/>
      <c r="R4794" s="985"/>
      <c r="S4794" s="985"/>
      <c r="T4794" s="985"/>
      <c r="U4794" s="985"/>
      <c r="V4794" s="985"/>
      <c r="W4794" s="985"/>
    </row>
    <row r="4795" ht="22.5" hidden="1" customHeight="1">
      <c r="B4795" s="992"/>
      <c r="C4795" s="992"/>
      <c r="D4795" s="1004">
        <f>sumif('الواردات'!H:H,A4795,'الواردات'!L:L)</f>
        <v>0</v>
      </c>
      <c r="E4795" s="999"/>
      <c r="F4795" s="999"/>
      <c r="H4795" s="985"/>
      <c r="I4795" s="985"/>
      <c r="J4795" s="985"/>
      <c r="K4795" s="985"/>
      <c r="L4795" s="985"/>
      <c r="M4795" s="985"/>
      <c r="N4795" s="985"/>
      <c r="P4795" s="985"/>
      <c r="Q4795" s="985"/>
      <c r="R4795" s="985"/>
      <c r="S4795" s="985"/>
      <c r="T4795" s="985"/>
      <c r="U4795" s="985"/>
      <c r="V4795" s="985"/>
      <c r="W4795" s="985"/>
    </row>
    <row r="4796" ht="22.5" hidden="1" customHeight="1">
      <c r="B4796" s="992"/>
      <c r="C4796" s="992"/>
      <c r="D4796" s="1004">
        <f>sumif('الواردات'!H:H,A4796,'الواردات'!L:L)</f>
        <v>0</v>
      </c>
      <c r="E4796" s="999"/>
      <c r="F4796" s="999"/>
      <c r="H4796" s="985"/>
      <c r="I4796" s="985"/>
      <c r="J4796" s="985"/>
      <c r="K4796" s="985"/>
      <c r="L4796" s="985"/>
      <c r="M4796" s="985"/>
      <c r="N4796" s="985"/>
      <c r="P4796" s="985"/>
      <c r="Q4796" s="985"/>
      <c r="R4796" s="985"/>
      <c r="S4796" s="985"/>
      <c r="T4796" s="985"/>
      <c r="U4796" s="985"/>
      <c r="V4796" s="985"/>
      <c r="W4796" s="985"/>
    </row>
    <row r="4797" ht="22.5" hidden="1" customHeight="1">
      <c r="B4797" s="992"/>
      <c r="C4797" s="992"/>
      <c r="D4797" s="1004">
        <f>sumif('الواردات'!H:H,A4797,'الواردات'!L:L)</f>
        <v>0</v>
      </c>
      <c r="E4797" s="999"/>
      <c r="F4797" s="999"/>
      <c r="H4797" s="985"/>
      <c r="I4797" s="985"/>
      <c r="J4797" s="985"/>
      <c r="K4797" s="985"/>
      <c r="L4797" s="985"/>
      <c r="M4797" s="985"/>
      <c r="N4797" s="985"/>
      <c r="P4797" s="985"/>
      <c r="Q4797" s="985"/>
      <c r="R4797" s="985"/>
      <c r="S4797" s="985"/>
      <c r="T4797" s="985"/>
      <c r="U4797" s="985"/>
      <c r="V4797" s="985"/>
      <c r="W4797" s="985"/>
    </row>
    <row r="4798" ht="22.5" hidden="1" customHeight="1">
      <c r="B4798" s="992"/>
      <c r="C4798" s="992"/>
      <c r="D4798" s="1004">
        <f>sumif('الواردات'!H:H,A4798,'الواردات'!L:L)</f>
        <v>0</v>
      </c>
      <c r="E4798" s="999"/>
      <c r="F4798" s="999"/>
      <c r="H4798" s="985"/>
      <c r="I4798" s="985"/>
      <c r="J4798" s="985"/>
      <c r="K4798" s="985"/>
      <c r="L4798" s="985"/>
      <c r="M4798" s="985"/>
      <c r="N4798" s="985"/>
      <c r="P4798" s="985"/>
      <c r="Q4798" s="985"/>
      <c r="R4798" s="985"/>
      <c r="S4798" s="985"/>
      <c r="T4798" s="985"/>
      <c r="U4798" s="985"/>
      <c r="V4798" s="985"/>
      <c r="W4798" s="985"/>
    </row>
    <row r="4799" ht="22.5" hidden="1" customHeight="1">
      <c r="B4799" s="992"/>
      <c r="C4799" s="992"/>
      <c r="D4799" s="1004">
        <f>sumif('الواردات'!H:H,A4799,'الواردات'!L:L)</f>
        <v>0</v>
      </c>
      <c r="E4799" s="999"/>
      <c r="F4799" s="999"/>
      <c r="H4799" s="985"/>
      <c r="I4799" s="985"/>
      <c r="J4799" s="985"/>
      <c r="K4799" s="985"/>
      <c r="L4799" s="985"/>
      <c r="M4799" s="985"/>
      <c r="N4799" s="985"/>
      <c r="P4799" s="985"/>
      <c r="Q4799" s="985"/>
      <c r="R4799" s="985"/>
      <c r="S4799" s="985"/>
      <c r="T4799" s="985"/>
      <c r="U4799" s="985"/>
      <c r="V4799" s="985"/>
      <c r="W4799" s="985"/>
    </row>
    <row r="4800" ht="22.5" hidden="1" customHeight="1">
      <c r="B4800" s="992"/>
      <c r="C4800" s="992"/>
      <c r="D4800" s="1004">
        <f>sumif('الواردات'!H:H,A4800,'الواردات'!L:L)</f>
        <v>0</v>
      </c>
      <c r="E4800" s="999"/>
      <c r="F4800" s="999"/>
      <c r="H4800" s="985"/>
      <c r="I4800" s="985"/>
      <c r="J4800" s="985"/>
      <c r="K4800" s="985"/>
      <c r="L4800" s="985"/>
      <c r="M4800" s="985"/>
      <c r="N4800" s="985"/>
      <c r="P4800" s="985"/>
      <c r="Q4800" s="985"/>
      <c r="R4800" s="985"/>
      <c r="S4800" s="985"/>
      <c r="T4800" s="985"/>
      <c r="U4800" s="985"/>
      <c r="V4800" s="985"/>
      <c r="W4800" s="985"/>
    </row>
    <row r="4801" ht="22.5" hidden="1" customHeight="1">
      <c r="B4801" s="992"/>
      <c r="C4801" s="992"/>
      <c r="D4801" s="1004">
        <f>sumif('الواردات'!H:H,A4801,'الواردات'!L:L)</f>
        <v>0</v>
      </c>
      <c r="E4801" s="999"/>
      <c r="F4801" s="999"/>
      <c r="H4801" s="985"/>
      <c r="I4801" s="985"/>
      <c r="J4801" s="985"/>
      <c r="K4801" s="985"/>
      <c r="L4801" s="985"/>
      <c r="M4801" s="985"/>
      <c r="N4801" s="985"/>
      <c r="P4801" s="985"/>
      <c r="Q4801" s="985"/>
      <c r="R4801" s="985"/>
      <c r="S4801" s="985"/>
      <c r="T4801" s="985"/>
      <c r="U4801" s="985"/>
      <c r="V4801" s="985"/>
      <c r="W4801" s="985"/>
    </row>
    <row r="4802" ht="22.5" hidden="1" customHeight="1">
      <c r="B4802" s="992"/>
      <c r="C4802" s="992"/>
      <c r="D4802" s="1004">
        <f>sumif('الواردات'!H:H,A4802,'الواردات'!L:L)</f>
        <v>0</v>
      </c>
      <c r="E4802" s="999"/>
      <c r="F4802" s="999"/>
      <c r="H4802" s="985"/>
      <c r="I4802" s="985"/>
      <c r="J4802" s="985"/>
      <c r="K4802" s="985"/>
      <c r="L4802" s="985"/>
      <c r="M4802" s="985"/>
      <c r="N4802" s="985"/>
      <c r="P4802" s="985"/>
      <c r="Q4802" s="985"/>
      <c r="R4802" s="985"/>
      <c r="S4802" s="985"/>
      <c r="T4802" s="985"/>
      <c r="U4802" s="985"/>
      <c r="V4802" s="985"/>
      <c r="W4802" s="985"/>
    </row>
    <row r="4803" ht="22.5" hidden="1" customHeight="1">
      <c r="B4803" s="992"/>
      <c r="C4803" s="992"/>
      <c r="D4803" s="1004">
        <f>sumif('الواردات'!H:H,A4803,'الواردات'!L:L)</f>
        <v>0</v>
      </c>
      <c r="E4803" s="999"/>
      <c r="F4803" s="999"/>
      <c r="H4803" s="985"/>
      <c r="I4803" s="985"/>
      <c r="J4803" s="985"/>
      <c r="K4803" s="985"/>
      <c r="L4803" s="985"/>
      <c r="M4803" s="985"/>
      <c r="N4803" s="985"/>
      <c r="P4803" s="985"/>
      <c r="Q4803" s="985"/>
      <c r="R4803" s="985"/>
      <c r="S4803" s="985"/>
      <c r="T4803" s="985"/>
      <c r="U4803" s="985"/>
      <c r="V4803" s="985"/>
      <c r="W4803" s="985"/>
    </row>
    <row r="4804" ht="22.5" hidden="1" customHeight="1">
      <c r="B4804" s="992"/>
      <c r="C4804" s="992"/>
      <c r="D4804" s="1004">
        <f>sumif('الواردات'!H:H,A4804,'الواردات'!L:L)</f>
        <v>0</v>
      </c>
      <c r="E4804" s="999"/>
      <c r="F4804" s="999"/>
      <c r="H4804" s="985"/>
      <c r="I4804" s="985"/>
      <c r="J4804" s="985"/>
      <c r="K4804" s="985"/>
      <c r="L4804" s="985"/>
      <c r="M4804" s="985"/>
      <c r="N4804" s="985"/>
      <c r="P4804" s="985"/>
      <c r="Q4804" s="985"/>
      <c r="R4804" s="985"/>
      <c r="S4804" s="985"/>
      <c r="T4804" s="985"/>
      <c r="U4804" s="985"/>
      <c r="V4804" s="985"/>
      <c r="W4804" s="985"/>
    </row>
    <row r="4805" ht="22.5" hidden="1" customHeight="1">
      <c r="B4805" s="992"/>
      <c r="C4805" s="992"/>
      <c r="D4805" s="1004">
        <f>sumif('الواردات'!H:H,A4805,'الواردات'!L:L)</f>
        <v>0</v>
      </c>
      <c r="E4805" s="999"/>
      <c r="F4805" s="999"/>
      <c r="H4805" s="985"/>
      <c r="I4805" s="985"/>
      <c r="J4805" s="985"/>
      <c r="K4805" s="985"/>
      <c r="L4805" s="985"/>
      <c r="M4805" s="985"/>
      <c r="N4805" s="985"/>
      <c r="P4805" s="985"/>
      <c r="Q4805" s="985"/>
      <c r="R4805" s="985"/>
      <c r="S4805" s="985"/>
      <c r="T4805" s="985"/>
      <c r="U4805" s="985"/>
      <c r="V4805" s="985"/>
      <c r="W4805" s="985"/>
    </row>
    <row r="4806" ht="22.5" hidden="1" customHeight="1">
      <c r="B4806" s="992"/>
      <c r="C4806" s="992"/>
      <c r="D4806" s="1004">
        <f>sumif('الواردات'!H:H,A4806,'الواردات'!L:L)</f>
        <v>0</v>
      </c>
      <c r="E4806" s="999"/>
      <c r="F4806" s="999"/>
      <c r="H4806" s="985"/>
      <c r="I4806" s="985"/>
      <c r="J4806" s="985"/>
      <c r="K4806" s="985"/>
      <c r="L4806" s="985"/>
      <c r="M4806" s="985"/>
      <c r="N4806" s="985"/>
      <c r="P4806" s="985"/>
      <c r="Q4806" s="985"/>
      <c r="R4806" s="985"/>
      <c r="S4806" s="985"/>
      <c r="T4806" s="985"/>
      <c r="U4806" s="985"/>
      <c r="V4806" s="985"/>
      <c r="W4806" s="985"/>
    </row>
    <row r="4807" ht="22.5" hidden="1" customHeight="1">
      <c r="B4807" s="992"/>
      <c r="C4807" s="992"/>
      <c r="D4807" s="1004">
        <f>sumif('الواردات'!H:H,A4807,'الواردات'!L:L)</f>
        <v>0</v>
      </c>
      <c r="E4807" s="999"/>
      <c r="F4807" s="999"/>
      <c r="H4807" s="985"/>
      <c r="I4807" s="985"/>
      <c r="J4807" s="985"/>
      <c r="K4807" s="985"/>
      <c r="L4807" s="985"/>
      <c r="M4807" s="985"/>
      <c r="N4807" s="985"/>
      <c r="P4807" s="985"/>
      <c r="Q4807" s="985"/>
      <c r="R4807" s="985"/>
      <c r="S4807" s="985"/>
      <c r="T4807" s="985"/>
      <c r="U4807" s="985"/>
      <c r="V4807" s="985"/>
      <c r="W4807" s="985"/>
    </row>
    <row r="4808" ht="22.5" hidden="1" customHeight="1">
      <c r="B4808" s="992"/>
      <c r="C4808" s="992"/>
      <c r="D4808" s="1004">
        <f>sumif('الواردات'!H:H,A4808,'الواردات'!L:L)</f>
        <v>0</v>
      </c>
      <c r="E4808" s="999"/>
      <c r="F4808" s="999"/>
      <c r="H4808" s="985"/>
      <c r="I4808" s="985"/>
      <c r="J4808" s="985"/>
      <c r="K4808" s="985"/>
      <c r="L4808" s="985"/>
      <c r="M4808" s="985"/>
      <c r="N4808" s="985"/>
      <c r="P4808" s="985"/>
      <c r="Q4808" s="985"/>
      <c r="R4808" s="985"/>
      <c r="S4808" s="985"/>
      <c r="T4808" s="985"/>
      <c r="U4808" s="985"/>
      <c r="V4808" s="985"/>
      <c r="W4808" s="985"/>
    </row>
    <row r="4809" ht="22.5" hidden="1" customHeight="1">
      <c r="B4809" s="992"/>
      <c r="C4809" s="992"/>
      <c r="D4809" s="1004">
        <f>sumif('الواردات'!H:H,A4809,'الواردات'!L:L)</f>
        <v>0</v>
      </c>
      <c r="E4809" s="999"/>
      <c r="F4809" s="999"/>
      <c r="H4809" s="985"/>
      <c r="I4809" s="985"/>
      <c r="J4809" s="985"/>
      <c r="K4809" s="985"/>
      <c r="L4809" s="985"/>
      <c r="M4809" s="985"/>
      <c r="N4809" s="985"/>
      <c r="P4809" s="985"/>
      <c r="Q4809" s="985"/>
      <c r="R4809" s="985"/>
      <c r="S4809" s="985"/>
      <c r="T4809" s="985"/>
      <c r="U4809" s="985"/>
      <c r="V4809" s="985"/>
      <c r="W4809" s="985"/>
    </row>
    <row r="4810" ht="22.5" hidden="1" customHeight="1">
      <c r="B4810" s="992"/>
      <c r="C4810" s="992"/>
      <c r="D4810" s="1004">
        <f>sumif('الواردات'!H:H,A4810,'الواردات'!L:L)</f>
        <v>0</v>
      </c>
      <c r="E4810" s="999"/>
      <c r="F4810" s="999"/>
      <c r="H4810" s="985"/>
      <c r="I4810" s="985"/>
      <c r="J4810" s="985"/>
      <c r="K4810" s="985"/>
      <c r="L4810" s="985"/>
      <c r="M4810" s="985"/>
      <c r="N4810" s="985"/>
      <c r="P4810" s="985"/>
      <c r="Q4810" s="985"/>
      <c r="R4810" s="985"/>
      <c r="S4810" s="985"/>
      <c r="T4810" s="985"/>
      <c r="U4810" s="985"/>
      <c r="V4810" s="985"/>
      <c r="W4810" s="985"/>
    </row>
    <row r="4811" ht="22.5" hidden="1" customHeight="1">
      <c r="B4811" s="992"/>
      <c r="C4811" s="992"/>
      <c r="D4811" s="1004">
        <f>sumif('الواردات'!H:H,A4811,'الواردات'!L:L)</f>
        <v>0</v>
      </c>
      <c r="E4811" s="999"/>
      <c r="F4811" s="999"/>
      <c r="H4811" s="985"/>
      <c r="I4811" s="985"/>
      <c r="J4811" s="985"/>
      <c r="K4811" s="985"/>
      <c r="L4811" s="985"/>
      <c r="M4811" s="985"/>
      <c r="N4811" s="985"/>
      <c r="P4811" s="985"/>
      <c r="Q4811" s="985"/>
      <c r="R4811" s="985"/>
      <c r="S4811" s="985"/>
      <c r="T4811" s="985"/>
      <c r="U4811" s="985"/>
      <c r="V4811" s="985"/>
      <c r="W4811" s="985"/>
    </row>
    <row r="4812" ht="22.5" hidden="1" customHeight="1">
      <c r="B4812" s="992"/>
      <c r="C4812" s="992"/>
      <c r="D4812" s="1004">
        <f>sumif('الواردات'!H:H,A4812,'الواردات'!L:L)</f>
        <v>0</v>
      </c>
      <c r="E4812" s="999"/>
      <c r="F4812" s="999"/>
      <c r="H4812" s="985"/>
      <c r="I4812" s="985"/>
      <c r="J4812" s="985"/>
      <c r="K4812" s="985"/>
      <c r="L4812" s="985"/>
      <c r="M4812" s="985"/>
      <c r="N4812" s="985"/>
      <c r="P4812" s="985"/>
      <c r="Q4812" s="985"/>
      <c r="R4812" s="985"/>
      <c r="S4812" s="985"/>
      <c r="T4812" s="985"/>
      <c r="U4812" s="985"/>
      <c r="V4812" s="985"/>
      <c r="W4812" s="985"/>
    </row>
    <row r="4813" ht="22.5" hidden="1" customHeight="1">
      <c r="B4813" s="992"/>
      <c r="C4813" s="992"/>
      <c r="D4813" s="1004">
        <f>sumif('الواردات'!H:H,A4813,'الواردات'!L:L)</f>
        <v>0</v>
      </c>
      <c r="E4813" s="999"/>
      <c r="F4813" s="999"/>
      <c r="H4813" s="985"/>
      <c r="I4813" s="985"/>
      <c r="J4813" s="985"/>
      <c r="K4813" s="985"/>
      <c r="L4813" s="985"/>
      <c r="M4813" s="985"/>
      <c r="N4813" s="985"/>
      <c r="P4813" s="985"/>
      <c r="Q4813" s="985"/>
      <c r="R4813" s="985"/>
      <c r="S4813" s="985"/>
      <c r="T4813" s="985"/>
      <c r="U4813" s="985"/>
      <c r="V4813" s="985"/>
      <c r="W4813" s="985"/>
    </row>
    <row r="4814" ht="22.5" hidden="1" customHeight="1">
      <c r="B4814" s="992"/>
      <c r="C4814" s="992"/>
      <c r="D4814" s="1004">
        <f>sumif('الواردات'!H:H,A4814,'الواردات'!L:L)</f>
        <v>0</v>
      </c>
      <c r="E4814" s="999"/>
      <c r="F4814" s="999"/>
      <c r="H4814" s="985"/>
      <c r="I4814" s="985"/>
      <c r="J4814" s="985"/>
      <c r="K4814" s="985"/>
      <c r="L4814" s="985"/>
      <c r="M4814" s="985"/>
      <c r="N4814" s="985"/>
      <c r="P4814" s="985"/>
      <c r="Q4814" s="985"/>
      <c r="R4814" s="985"/>
      <c r="S4814" s="985"/>
      <c r="T4814" s="985"/>
      <c r="U4814" s="985"/>
      <c r="V4814" s="985"/>
      <c r="W4814" s="985"/>
    </row>
    <row r="4815" ht="22.5" hidden="1" customHeight="1">
      <c r="B4815" s="992"/>
      <c r="C4815" s="992"/>
      <c r="D4815" s="1004">
        <f>sumif('الواردات'!H:H,A4815,'الواردات'!L:L)</f>
        <v>0</v>
      </c>
      <c r="E4815" s="999"/>
      <c r="F4815" s="999"/>
      <c r="H4815" s="985"/>
      <c r="I4815" s="985"/>
      <c r="J4815" s="985"/>
      <c r="K4815" s="985"/>
      <c r="L4815" s="985"/>
      <c r="M4815" s="985"/>
      <c r="N4815" s="985"/>
      <c r="P4815" s="985"/>
      <c r="Q4815" s="985"/>
      <c r="R4815" s="985"/>
      <c r="S4815" s="985"/>
      <c r="T4815" s="985"/>
      <c r="U4815" s="985"/>
      <c r="V4815" s="985"/>
      <c r="W4815" s="985"/>
    </row>
    <row r="4816" ht="22.5" hidden="1" customHeight="1">
      <c r="B4816" s="992"/>
      <c r="C4816" s="992"/>
      <c r="D4816" s="1004">
        <f>sumif('الواردات'!H:H,A4816,'الواردات'!L:L)</f>
        <v>0</v>
      </c>
      <c r="E4816" s="999"/>
      <c r="F4816" s="999"/>
      <c r="H4816" s="985"/>
      <c r="I4816" s="985"/>
      <c r="J4816" s="985"/>
      <c r="K4816" s="985"/>
      <c r="L4816" s="985"/>
      <c r="M4816" s="985"/>
      <c r="N4816" s="985"/>
      <c r="P4816" s="985"/>
      <c r="Q4816" s="985"/>
      <c r="R4816" s="985"/>
      <c r="S4816" s="985"/>
      <c r="T4816" s="985"/>
      <c r="U4816" s="985"/>
      <c r="V4816" s="985"/>
      <c r="W4816" s="985"/>
    </row>
    <row r="4817" ht="22.5" hidden="1" customHeight="1">
      <c r="B4817" s="992"/>
      <c r="C4817" s="992"/>
      <c r="D4817" s="1004">
        <f>sumif('الواردات'!H:H,A4817,'الواردات'!L:L)</f>
        <v>0</v>
      </c>
      <c r="E4817" s="999"/>
      <c r="F4817" s="999"/>
      <c r="H4817" s="985"/>
      <c r="I4817" s="985"/>
      <c r="J4817" s="985"/>
      <c r="K4817" s="985"/>
      <c r="L4817" s="985"/>
      <c r="M4817" s="985"/>
      <c r="N4817" s="985"/>
      <c r="P4817" s="985"/>
      <c r="Q4817" s="985"/>
      <c r="R4817" s="985"/>
      <c r="S4817" s="985"/>
      <c r="T4817" s="985"/>
      <c r="U4817" s="985"/>
      <c r="V4817" s="985"/>
      <c r="W4817" s="985"/>
    </row>
    <row r="4818" ht="22.5" hidden="1" customHeight="1">
      <c r="B4818" s="992"/>
      <c r="C4818" s="992"/>
      <c r="D4818" s="1004">
        <f>sumif('الواردات'!H:H,A4818,'الواردات'!L:L)</f>
        <v>0</v>
      </c>
      <c r="E4818" s="999"/>
      <c r="F4818" s="999"/>
      <c r="H4818" s="985"/>
      <c r="I4818" s="985"/>
      <c r="J4818" s="985"/>
      <c r="K4818" s="985"/>
      <c r="L4818" s="985"/>
      <c r="M4818" s="985"/>
      <c r="N4818" s="985"/>
      <c r="P4818" s="985"/>
      <c r="Q4818" s="985"/>
      <c r="R4818" s="985"/>
      <c r="S4818" s="985"/>
      <c r="T4818" s="985"/>
      <c r="U4818" s="985"/>
      <c r="V4818" s="985"/>
      <c r="W4818" s="985"/>
    </row>
    <row r="4819" ht="22.5" hidden="1" customHeight="1">
      <c r="B4819" s="992"/>
      <c r="C4819" s="992"/>
      <c r="D4819" s="1004">
        <f>sumif('الواردات'!H:H,A4819,'الواردات'!L:L)</f>
        <v>0</v>
      </c>
      <c r="E4819" s="999"/>
      <c r="F4819" s="999"/>
      <c r="H4819" s="985"/>
      <c r="I4819" s="985"/>
      <c r="J4819" s="985"/>
      <c r="K4819" s="985"/>
      <c r="L4819" s="985"/>
      <c r="M4819" s="985"/>
      <c r="N4819" s="985"/>
      <c r="P4819" s="985"/>
      <c r="Q4819" s="985"/>
      <c r="R4819" s="985"/>
      <c r="S4819" s="985"/>
      <c r="T4819" s="985"/>
      <c r="U4819" s="985"/>
      <c r="V4819" s="985"/>
      <c r="W4819" s="985"/>
    </row>
    <row r="4820" ht="22.5" hidden="1" customHeight="1">
      <c r="B4820" s="992"/>
      <c r="C4820" s="992"/>
      <c r="D4820" s="1004">
        <f>sumif('الواردات'!H:H,A4820,'الواردات'!L:L)</f>
        <v>0</v>
      </c>
      <c r="E4820" s="999"/>
      <c r="F4820" s="999"/>
      <c r="H4820" s="985"/>
      <c r="I4820" s="985"/>
      <c r="J4820" s="985"/>
      <c r="K4820" s="985"/>
      <c r="L4820" s="985"/>
      <c r="M4820" s="985"/>
      <c r="N4820" s="985"/>
      <c r="P4820" s="985"/>
      <c r="Q4820" s="985"/>
      <c r="R4820" s="985"/>
      <c r="S4820" s="985"/>
      <c r="T4820" s="985"/>
      <c r="U4820" s="985"/>
      <c r="V4820" s="985"/>
      <c r="W4820" s="985"/>
    </row>
    <row r="4821" ht="22.5" hidden="1" customHeight="1">
      <c r="B4821" s="992"/>
      <c r="C4821" s="992"/>
      <c r="D4821" s="1004">
        <f>sumif('الواردات'!H:H,A4821,'الواردات'!L:L)</f>
        <v>0</v>
      </c>
      <c r="E4821" s="999"/>
      <c r="F4821" s="999"/>
      <c r="H4821" s="985"/>
      <c r="I4821" s="985"/>
      <c r="J4821" s="985"/>
      <c r="K4821" s="985"/>
      <c r="L4821" s="985"/>
      <c r="M4821" s="985"/>
      <c r="N4821" s="985"/>
      <c r="P4821" s="985"/>
      <c r="Q4821" s="985"/>
      <c r="R4821" s="985"/>
      <c r="S4821" s="985"/>
      <c r="T4821" s="985"/>
      <c r="U4821" s="985"/>
      <c r="V4821" s="985"/>
      <c r="W4821" s="985"/>
    </row>
    <row r="4822" ht="22.5" hidden="1" customHeight="1">
      <c r="B4822" s="992"/>
      <c r="C4822" s="992"/>
      <c r="D4822" s="1004">
        <f>sumif('الواردات'!H:H,A4822,'الواردات'!L:L)</f>
        <v>0</v>
      </c>
      <c r="E4822" s="999"/>
      <c r="F4822" s="999"/>
      <c r="H4822" s="985"/>
      <c r="I4822" s="985"/>
      <c r="J4822" s="985"/>
      <c r="K4822" s="985"/>
      <c r="L4822" s="985"/>
      <c r="M4822" s="985"/>
      <c r="N4822" s="985"/>
      <c r="P4822" s="985"/>
      <c r="Q4822" s="985"/>
      <c r="R4822" s="985"/>
      <c r="S4822" s="985"/>
      <c r="T4822" s="985"/>
      <c r="U4822" s="985"/>
      <c r="V4822" s="985"/>
      <c r="W4822" s="985"/>
    </row>
    <row r="4823" ht="22.5" hidden="1" customHeight="1">
      <c r="B4823" s="992"/>
      <c r="C4823" s="992"/>
      <c r="D4823" s="1004">
        <f>sumif('الواردات'!H:H,A4823,'الواردات'!L:L)</f>
        <v>0</v>
      </c>
      <c r="E4823" s="999"/>
      <c r="F4823" s="999"/>
      <c r="H4823" s="985"/>
      <c r="I4823" s="985"/>
      <c r="J4823" s="985"/>
      <c r="K4823" s="985"/>
      <c r="L4823" s="985"/>
      <c r="M4823" s="985"/>
      <c r="N4823" s="985"/>
      <c r="P4823" s="985"/>
      <c r="Q4823" s="985"/>
      <c r="R4823" s="985"/>
      <c r="S4823" s="985"/>
      <c r="T4823" s="985"/>
      <c r="U4823" s="985"/>
      <c r="V4823" s="985"/>
      <c r="W4823" s="985"/>
    </row>
    <row r="4824" ht="22.5" hidden="1" customHeight="1">
      <c r="B4824" s="992"/>
      <c r="C4824" s="992"/>
      <c r="D4824" s="1004">
        <f>sumif('الواردات'!H:H,A4824,'الواردات'!L:L)</f>
        <v>0</v>
      </c>
      <c r="E4824" s="999"/>
      <c r="F4824" s="999"/>
      <c r="H4824" s="985"/>
      <c r="I4824" s="985"/>
      <c r="J4824" s="985"/>
      <c r="K4824" s="985"/>
      <c r="L4824" s="985"/>
      <c r="M4824" s="985"/>
      <c r="N4824" s="985"/>
      <c r="P4824" s="985"/>
      <c r="Q4824" s="985"/>
      <c r="R4824" s="985"/>
      <c r="S4824" s="985"/>
      <c r="T4824" s="985"/>
      <c r="U4824" s="985"/>
      <c r="V4824" s="985"/>
      <c r="W4824" s="985"/>
    </row>
    <row r="4825" ht="22.5" hidden="1" customHeight="1">
      <c r="B4825" s="992"/>
      <c r="C4825" s="992"/>
      <c r="D4825" s="1004">
        <f>sumif('الواردات'!H:H,A4825,'الواردات'!L:L)</f>
        <v>0</v>
      </c>
      <c r="E4825" s="999"/>
      <c r="F4825" s="999"/>
      <c r="H4825" s="985"/>
      <c r="I4825" s="985"/>
      <c r="J4825" s="985"/>
      <c r="K4825" s="985"/>
      <c r="L4825" s="985"/>
      <c r="M4825" s="985"/>
      <c r="N4825" s="985"/>
      <c r="P4825" s="985"/>
      <c r="Q4825" s="985"/>
      <c r="R4825" s="985"/>
      <c r="S4825" s="985"/>
      <c r="T4825" s="985"/>
      <c r="U4825" s="985"/>
      <c r="V4825" s="985"/>
      <c r="W4825" s="985"/>
    </row>
    <row r="4826" ht="22.5" hidden="1" customHeight="1">
      <c r="B4826" s="992"/>
      <c r="C4826" s="992"/>
      <c r="D4826" s="1004">
        <f>sumif('الواردات'!H:H,A4826,'الواردات'!L:L)</f>
        <v>0</v>
      </c>
      <c r="E4826" s="999"/>
      <c r="F4826" s="999"/>
      <c r="H4826" s="985"/>
      <c r="I4826" s="985"/>
      <c r="J4826" s="985"/>
      <c r="K4826" s="985"/>
      <c r="L4826" s="985"/>
      <c r="M4826" s="985"/>
      <c r="N4826" s="985"/>
      <c r="P4826" s="985"/>
      <c r="Q4826" s="985"/>
      <c r="R4826" s="985"/>
      <c r="S4826" s="985"/>
      <c r="T4826" s="985"/>
      <c r="U4826" s="985"/>
      <c r="V4826" s="985"/>
      <c r="W4826" s="985"/>
    </row>
    <row r="4827" ht="22.5" hidden="1" customHeight="1">
      <c r="B4827" s="992"/>
      <c r="C4827" s="992"/>
      <c r="D4827" s="1004">
        <f>sumif('الواردات'!H:H,A4827,'الواردات'!L:L)</f>
        <v>0</v>
      </c>
      <c r="E4827" s="999"/>
      <c r="F4827" s="999"/>
      <c r="H4827" s="985"/>
      <c r="I4827" s="985"/>
      <c r="J4827" s="985"/>
      <c r="K4827" s="985"/>
      <c r="L4827" s="985"/>
      <c r="M4827" s="985"/>
      <c r="N4827" s="985"/>
      <c r="P4827" s="985"/>
      <c r="Q4827" s="985"/>
      <c r="R4827" s="985"/>
      <c r="S4827" s="985"/>
      <c r="T4827" s="985"/>
      <c r="U4827" s="985"/>
      <c r="V4827" s="985"/>
      <c r="W4827" s="985"/>
    </row>
    <row r="4828" ht="22.5" hidden="1" customHeight="1">
      <c r="B4828" s="992"/>
      <c r="C4828" s="992"/>
      <c r="D4828" s="1004">
        <f>sumif('الواردات'!H:H,A4828,'الواردات'!L:L)</f>
        <v>0</v>
      </c>
      <c r="E4828" s="999"/>
      <c r="F4828" s="999"/>
      <c r="H4828" s="985"/>
      <c r="I4828" s="985"/>
      <c r="J4828" s="985"/>
      <c r="K4828" s="985"/>
      <c r="L4828" s="985"/>
      <c r="M4828" s="985"/>
      <c r="N4828" s="985"/>
      <c r="P4828" s="985"/>
      <c r="Q4828" s="985"/>
      <c r="R4828" s="985"/>
      <c r="S4828" s="985"/>
      <c r="T4828" s="985"/>
      <c r="U4828" s="985"/>
      <c r="V4828" s="985"/>
      <c r="W4828" s="985"/>
    </row>
    <row r="4829" ht="22.5" hidden="1" customHeight="1">
      <c r="B4829" s="992"/>
      <c r="C4829" s="992"/>
      <c r="D4829" s="1004">
        <f>sumif('الواردات'!H:H,A4829,'الواردات'!L:L)</f>
        <v>0</v>
      </c>
      <c r="E4829" s="999"/>
      <c r="F4829" s="999"/>
      <c r="H4829" s="985"/>
      <c r="I4829" s="985"/>
      <c r="J4829" s="985"/>
      <c r="K4829" s="985"/>
      <c r="L4829" s="985"/>
      <c r="M4829" s="985"/>
      <c r="N4829" s="985"/>
      <c r="P4829" s="985"/>
      <c r="Q4829" s="985"/>
      <c r="R4829" s="985"/>
      <c r="S4829" s="985"/>
      <c r="T4829" s="985"/>
      <c r="U4829" s="985"/>
      <c r="V4829" s="985"/>
      <c r="W4829" s="985"/>
    </row>
    <row r="4830" ht="22.5" hidden="1" customHeight="1">
      <c r="B4830" s="992"/>
      <c r="C4830" s="992"/>
      <c r="D4830" s="1004">
        <f>sumif('الواردات'!H:H,A4830,'الواردات'!L:L)</f>
        <v>0</v>
      </c>
      <c r="E4830" s="999"/>
      <c r="F4830" s="999"/>
      <c r="H4830" s="985"/>
      <c r="I4830" s="985"/>
      <c r="J4830" s="985"/>
      <c r="K4830" s="985"/>
      <c r="L4830" s="985"/>
      <c r="M4830" s="985"/>
      <c r="N4830" s="985"/>
      <c r="P4830" s="985"/>
      <c r="Q4830" s="985"/>
      <c r="R4830" s="985"/>
      <c r="S4830" s="985"/>
      <c r="T4830" s="985"/>
      <c r="U4830" s="985"/>
      <c r="V4830" s="985"/>
      <c r="W4830" s="985"/>
    </row>
    <row r="4831" ht="22.5" hidden="1" customHeight="1">
      <c r="B4831" s="992"/>
      <c r="C4831" s="992"/>
      <c r="D4831" s="1004">
        <f>sumif('الواردات'!H:H,A4831,'الواردات'!L:L)</f>
        <v>0</v>
      </c>
      <c r="E4831" s="999"/>
      <c r="F4831" s="999"/>
      <c r="H4831" s="985"/>
      <c r="I4831" s="985"/>
      <c r="J4831" s="985"/>
      <c r="K4831" s="985"/>
      <c r="L4831" s="985"/>
      <c r="M4831" s="985"/>
      <c r="N4831" s="985"/>
      <c r="P4831" s="985"/>
      <c r="Q4831" s="985"/>
      <c r="R4831" s="985"/>
      <c r="S4831" s="985"/>
      <c r="T4831" s="985"/>
      <c r="U4831" s="985"/>
      <c r="V4831" s="985"/>
      <c r="W4831" s="985"/>
    </row>
    <row r="4832" ht="22.5" hidden="1" customHeight="1">
      <c r="B4832" s="992"/>
      <c r="C4832" s="992"/>
      <c r="D4832" s="1004">
        <f>sumif('الواردات'!H:H,A4832,'الواردات'!L:L)</f>
        <v>0</v>
      </c>
      <c r="E4832" s="999"/>
      <c r="F4832" s="999"/>
      <c r="H4832" s="985"/>
      <c r="I4832" s="985"/>
      <c r="J4832" s="985"/>
      <c r="K4832" s="985"/>
      <c r="L4832" s="985"/>
      <c r="M4832" s="985"/>
      <c r="N4832" s="985"/>
      <c r="P4832" s="985"/>
      <c r="Q4832" s="985"/>
      <c r="R4832" s="985"/>
      <c r="S4832" s="985"/>
      <c r="T4832" s="985"/>
      <c r="U4832" s="985"/>
      <c r="V4832" s="985"/>
      <c r="W4832" s="985"/>
    </row>
    <row r="4833" ht="22.5" hidden="1" customHeight="1">
      <c r="B4833" s="992"/>
      <c r="C4833" s="992"/>
      <c r="D4833" s="1004">
        <f>sumif('الواردات'!H:H,A4833,'الواردات'!L:L)</f>
        <v>0</v>
      </c>
      <c r="E4833" s="999"/>
      <c r="F4833" s="999"/>
      <c r="H4833" s="985"/>
      <c r="I4833" s="985"/>
      <c r="J4833" s="985"/>
      <c r="K4833" s="985"/>
      <c r="L4833" s="985"/>
      <c r="M4833" s="985"/>
      <c r="N4833" s="985"/>
      <c r="P4833" s="985"/>
      <c r="Q4833" s="985"/>
      <c r="R4833" s="985"/>
      <c r="S4833" s="985"/>
      <c r="T4833" s="985"/>
      <c r="U4833" s="985"/>
      <c r="V4833" s="985"/>
      <c r="W4833" s="985"/>
    </row>
    <row r="4834" ht="22.5" hidden="1" customHeight="1">
      <c r="B4834" s="992"/>
      <c r="C4834" s="992"/>
      <c r="D4834" s="1004">
        <f>sumif('الواردات'!H:H,A4834,'الواردات'!L:L)</f>
        <v>0</v>
      </c>
      <c r="E4834" s="999"/>
      <c r="F4834" s="999"/>
      <c r="H4834" s="985"/>
      <c r="I4834" s="985"/>
      <c r="J4834" s="985"/>
      <c r="K4834" s="985"/>
      <c r="L4834" s="985"/>
      <c r="M4834" s="985"/>
      <c r="N4834" s="985"/>
      <c r="P4834" s="985"/>
      <c r="Q4834" s="985"/>
      <c r="R4834" s="985"/>
      <c r="S4834" s="985"/>
      <c r="T4834" s="985"/>
      <c r="U4834" s="985"/>
      <c r="V4834" s="985"/>
      <c r="W4834" s="985"/>
    </row>
    <row r="4835" ht="22.5" hidden="1" customHeight="1">
      <c r="B4835" s="992"/>
      <c r="C4835" s="992"/>
      <c r="D4835" s="1004">
        <f>sumif('الواردات'!H:H,A4835,'الواردات'!L:L)</f>
        <v>0</v>
      </c>
      <c r="E4835" s="999"/>
      <c r="F4835" s="999"/>
      <c r="H4835" s="985"/>
      <c r="I4835" s="985"/>
      <c r="J4835" s="985"/>
      <c r="K4835" s="985"/>
      <c r="L4835" s="985"/>
      <c r="M4835" s="985"/>
      <c r="N4835" s="985"/>
      <c r="P4835" s="985"/>
      <c r="Q4835" s="985"/>
      <c r="R4835" s="985"/>
      <c r="S4835" s="985"/>
      <c r="T4835" s="985"/>
      <c r="U4835" s="985"/>
      <c r="V4835" s="985"/>
      <c r="W4835" s="985"/>
    </row>
    <row r="4836" ht="22.5" hidden="1" customHeight="1">
      <c r="B4836" s="992"/>
      <c r="C4836" s="992"/>
      <c r="D4836" s="1004">
        <f>sumif('الواردات'!H:H,A4836,'الواردات'!L:L)</f>
        <v>0</v>
      </c>
      <c r="E4836" s="999"/>
      <c r="F4836" s="999"/>
      <c r="H4836" s="985"/>
      <c r="I4836" s="985"/>
      <c r="J4836" s="985"/>
      <c r="K4836" s="985"/>
      <c r="L4836" s="985"/>
      <c r="M4836" s="985"/>
      <c r="N4836" s="985"/>
      <c r="P4836" s="985"/>
      <c r="Q4836" s="985"/>
      <c r="R4836" s="985"/>
      <c r="S4836" s="985"/>
      <c r="T4836" s="985"/>
      <c r="U4836" s="985"/>
      <c r="V4836" s="985"/>
      <c r="W4836" s="985"/>
    </row>
    <row r="4837" ht="22.5" hidden="1" customHeight="1">
      <c r="B4837" s="992"/>
      <c r="C4837" s="992"/>
      <c r="D4837" s="1004">
        <f>sumif('الواردات'!H:H,A4837,'الواردات'!L:L)</f>
        <v>0</v>
      </c>
      <c r="E4837" s="999"/>
      <c r="F4837" s="999"/>
      <c r="H4837" s="985"/>
      <c r="I4837" s="985"/>
      <c r="J4837" s="985"/>
      <c r="K4837" s="985"/>
      <c r="L4837" s="985"/>
      <c r="M4837" s="985"/>
      <c r="N4837" s="985"/>
      <c r="P4837" s="985"/>
      <c r="Q4837" s="985"/>
      <c r="R4837" s="985"/>
      <c r="S4837" s="985"/>
      <c r="T4837" s="985"/>
      <c r="U4837" s="985"/>
      <c r="V4837" s="985"/>
      <c r="W4837" s="985"/>
    </row>
    <row r="4838" ht="22.5" hidden="1" customHeight="1">
      <c r="B4838" s="992"/>
      <c r="C4838" s="992"/>
      <c r="D4838" s="1004">
        <f>sumif('الواردات'!H:H,A4838,'الواردات'!L:L)</f>
        <v>0</v>
      </c>
      <c r="E4838" s="999"/>
      <c r="F4838" s="999"/>
      <c r="H4838" s="985"/>
      <c r="I4838" s="985"/>
      <c r="J4838" s="985"/>
      <c r="K4838" s="985"/>
      <c r="L4838" s="985"/>
      <c r="M4838" s="985"/>
      <c r="N4838" s="985"/>
      <c r="P4838" s="985"/>
      <c r="Q4838" s="985"/>
      <c r="R4838" s="985"/>
      <c r="S4838" s="985"/>
      <c r="T4838" s="985"/>
      <c r="U4838" s="985"/>
      <c r="V4838" s="985"/>
      <c r="W4838" s="985"/>
    </row>
    <row r="4839" ht="22.5" hidden="1" customHeight="1">
      <c r="B4839" s="992"/>
      <c r="C4839" s="992"/>
      <c r="D4839" s="1004">
        <f>sumif('الواردات'!H:H,A4839,'الواردات'!L:L)</f>
        <v>0</v>
      </c>
      <c r="E4839" s="999"/>
      <c r="F4839" s="999"/>
      <c r="H4839" s="985"/>
      <c r="I4839" s="985"/>
      <c r="J4839" s="985"/>
      <c r="K4839" s="985"/>
      <c r="L4839" s="985"/>
      <c r="M4839" s="985"/>
      <c r="N4839" s="985"/>
      <c r="P4839" s="985"/>
      <c r="Q4839" s="985"/>
      <c r="R4839" s="985"/>
      <c r="S4839" s="985"/>
      <c r="T4839" s="985"/>
      <c r="U4839" s="985"/>
      <c r="V4839" s="985"/>
      <c r="W4839" s="985"/>
    </row>
    <row r="4840" ht="22.5" hidden="1" customHeight="1">
      <c r="B4840" s="992"/>
      <c r="C4840" s="992"/>
      <c r="D4840" s="1004">
        <f>sumif('الواردات'!H:H,A4840,'الواردات'!L:L)</f>
        <v>0</v>
      </c>
      <c r="E4840" s="999"/>
      <c r="F4840" s="999"/>
      <c r="H4840" s="985"/>
      <c r="I4840" s="985"/>
      <c r="J4840" s="985"/>
      <c r="K4840" s="985"/>
      <c r="L4840" s="985"/>
      <c r="M4840" s="985"/>
      <c r="N4840" s="985"/>
      <c r="P4840" s="985"/>
      <c r="Q4840" s="985"/>
      <c r="R4840" s="985"/>
      <c r="S4840" s="985"/>
      <c r="T4840" s="985"/>
      <c r="U4840" s="985"/>
      <c r="V4840" s="985"/>
      <c r="W4840" s="985"/>
    </row>
    <row r="4841" ht="22.5" hidden="1" customHeight="1">
      <c r="B4841" s="992"/>
      <c r="C4841" s="992"/>
      <c r="D4841" s="1004">
        <f>sumif('الواردات'!H:H,A4841,'الواردات'!L:L)</f>
        <v>0</v>
      </c>
      <c r="E4841" s="999"/>
      <c r="F4841" s="999"/>
      <c r="H4841" s="985"/>
      <c r="I4841" s="985"/>
      <c r="J4841" s="985"/>
      <c r="K4841" s="985"/>
      <c r="L4841" s="985"/>
      <c r="M4841" s="985"/>
      <c r="N4841" s="985"/>
      <c r="P4841" s="985"/>
      <c r="Q4841" s="985"/>
      <c r="R4841" s="985"/>
      <c r="S4841" s="985"/>
      <c r="T4841" s="985"/>
      <c r="U4841" s="985"/>
      <c r="V4841" s="985"/>
      <c r="W4841" s="985"/>
    </row>
    <row r="4842" ht="22.5" hidden="1" customHeight="1">
      <c r="B4842" s="992"/>
      <c r="C4842" s="992"/>
      <c r="D4842" s="1004">
        <f>sumif('الواردات'!H:H,A4842,'الواردات'!L:L)</f>
        <v>0</v>
      </c>
      <c r="E4842" s="999"/>
      <c r="F4842" s="999"/>
      <c r="H4842" s="985"/>
      <c r="I4842" s="985"/>
      <c r="J4842" s="985"/>
      <c r="K4842" s="985"/>
      <c r="L4842" s="985"/>
      <c r="M4842" s="985"/>
      <c r="N4842" s="985"/>
      <c r="P4842" s="985"/>
      <c r="Q4842" s="985"/>
      <c r="R4842" s="985"/>
      <c r="S4842" s="985"/>
      <c r="T4842" s="985"/>
      <c r="U4842" s="985"/>
      <c r="V4842" s="985"/>
      <c r="W4842" s="985"/>
    </row>
    <row r="4843" ht="22.5" hidden="1" customHeight="1">
      <c r="B4843" s="992"/>
      <c r="C4843" s="992"/>
      <c r="D4843" s="1004">
        <f>sumif('الواردات'!H:H,A4843,'الواردات'!L:L)</f>
        <v>0</v>
      </c>
      <c r="E4843" s="999"/>
      <c r="F4843" s="999"/>
      <c r="H4843" s="985"/>
      <c r="I4843" s="985"/>
      <c r="J4843" s="985"/>
      <c r="K4843" s="985"/>
      <c r="L4843" s="985"/>
      <c r="M4843" s="985"/>
      <c r="N4843" s="985"/>
      <c r="P4843" s="985"/>
      <c r="Q4843" s="985"/>
      <c r="R4843" s="985"/>
      <c r="S4843" s="985"/>
      <c r="T4843" s="985"/>
      <c r="U4843" s="985"/>
      <c r="V4843" s="985"/>
      <c r="W4843" s="985"/>
    </row>
    <row r="4844" ht="22.5" hidden="1" customHeight="1">
      <c r="B4844" s="992"/>
      <c r="C4844" s="992"/>
      <c r="D4844" s="1004">
        <f>sumif('الواردات'!H:H,A4844,'الواردات'!L:L)</f>
        <v>0</v>
      </c>
      <c r="E4844" s="999"/>
      <c r="F4844" s="999"/>
      <c r="H4844" s="985"/>
      <c r="I4844" s="985"/>
      <c r="J4844" s="985"/>
      <c r="K4844" s="985"/>
      <c r="L4844" s="985"/>
      <c r="M4844" s="985"/>
      <c r="N4844" s="985"/>
      <c r="P4844" s="985"/>
      <c r="Q4844" s="985"/>
      <c r="R4844" s="985"/>
      <c r="S4844" s="985"/>
      <c r="T4844" s="985"/>
      <c r="U4844" s="985"/>
      <c r="V4844" s="985"/>
      <c r="W4844" s="985"/>
    </row>
    <row r="4845" ht="22.5" hidden="1" customHeight="1">
      <c r="B4845" s="992"/>
      <c r="C4845" s="992"/>
      <c r="D4845" s="1004">
        <f>sumif('الواردات'!H:H,A4845,'الواردات'!L:L)</f>
        <v>0</v>
      </c>
      <c r="E4845" s="999"/>
      <c r="F4845" s="999"/>
      <c r="H4845" s="985"/>
      <c r="I4845" s="985"/>
      <c r="J4845" s="985"/>
      <c r="K4845" s="985"/>
      <c r="L4845" s="985"/>
      <c r="M4845" s="985"/>
      <c r="N4845" s="985"/>
      <c r="P4845" s="985"/>
      <c r="Q4845" s="985"/>
      <c r="R4845" s="985"/>
      <c r="S4845" s="985"/>
      <c r="T4845" s="985"/>
      <c r="U4845" s="985"/>
      <c r="V4845" s="985"/>
      <c r="W4845" s="985"/>
    </row>
    <row r="4846" ht="22.5" hidden="1" customHeight="1">
      <c r="B4846" s="992"/>
      <c r="C4846" s="992"/>
      <c r="D4846" s="1004">
        <f>sumif('الواردات'!H:H,A4846,'الواردات'!L:L)</f>
        <v>0</v>
      </c>
      <c r="E4846" s="999"/>
      <c r="F4846" s="999"/>
      <c r="H4846" s="985"/>
      <c r="I4846" s="985"/>
      <c r="J4846" s="985"/>
      <c r="K4846" s="985"/>
      <c r="L4846" s="985"/>
      <c r="M4846" s="985"/>
      <c r="N4846" s="985"/>
      <c r="P4846" s="985"/>
      <c r="Q4846" s="985"/>
      <c r="R4846" s="985"/>
      <c r="S4846" s="985"/>
      <c r="T4846" s="985"/>
      <c r="U4846" s="985"/>
      <c r="V4846" s="985"/>
      <c r="W4846" s="985"/>
    </row>
    <row r="4847" ht="22.5" hidden="1" customHeight="1">
      <c r="B4847" s="992"/>
      <c r="C4847" s="992"/>
      <c r="D4847" s="1004">
        <f>sumif('الواردات'!H:H,A4847,'الواردات'!L:L)</f>
        <v>0</v>
      </c>
      <c r="E4847" s="999"/>
      <c r="F4847" s="999"/>
      <c r="H4847" s="985"/>
      <c r="I4847" s="985"/>
      <c r="J4847" s="985"/>
      <c r="K4847" s="985"/>
      <c r="L4847" s="985"/>
      <c r="M4847" s="985"/>
      <c r="N4847" s="985"/>
      <c r="P4847" s="985"/>
      <c r="Q4847" s="985"/>
      <c r="R4847" s="985"/>
      <c r="S4847" s="985"/>
      <c r="T4847" s="985"/>
      <c r="U4847" s="985"/>
      <c r="V4847" s="985"/>
      <c r="W4847" s="985"/>
    </row>
    <row r="4848" ht="22.5" hidden="1" customHeight="1">
      <c r="B4848" s="992"/>
      <c r="C4848" s="992"/>
      <c r="D4848" s="1004">
        <f>sumif('الواردات'!H:H,A4848,'الواردات'!L:L)</f>
        <v>0</v>
      </c>
      <c r="E4848" s="999"/>
      <c r="F4848" s="999"/>
      <c r="H4848" s="985"/>
      <c r="I4848" s="985"/>
      <c r="J4848" s="985"/>
      <c r="K4848" s="985"/>
      <c r="L4848" s="985"/>
      <c r="M4848" s="985"/>
      <c r="N4848" s="985"/>
      <c r="P4848" s="985"/>
      <c r="Q4848" s="985"/>
      <c r="R4848" s="985"/>
      <c r="S4848" s="985"/>
      <c r="T4848" s="985"/>
      <c r="U4848" s="985"/>
      <c r="V4848" s="985"/>
      <c r="W4848" s="985"/>
    </row>
    <row r="4849" ht="22.5" hidden="1" customHeight="1">
      <c r="B4849" s="992"/>
      <c r="C4849" s="992"/>
      <c r="D4849" s="1004">
        <f>sumif('الواردات'!H:H,A4849,'الواردات'!L:L)</f>
        <v>0</v>
      </c>
      <c r="E4849" s="999"/>
      <c r="F4849" s="999"/>
      <c r="H4849" s="985"/>
      <c r="I4849" s="985"/>
      <c r="J4849" s="985"/>
      <c r="K4849" s="985"/>
      <c r="L4849" s="985"/>
      <c r="M4849" s="985"/>
      <c r="N4849" s="985"/>
      <c r="P4849" s="985"/>
      <c r="Q4849" s="985"/>
      <c r="R4849" s="985"/>
      <c r="S4849" s="985"/>
      <c r="T4849" s="985"/>
      <c r="U4849" s="985"/>
      <c r="V4849" s="985"/>
      <c r="W4849" s="985"/>
    </row>
    <row r="4850" ht="22.5" hidden="1" customHeight="1">
      <c r="B4850" s="992"/>
      <c r="C4850" s="992"/>
      <c r="D4850" s="1004">
        <f>sumif('الواردات'!H:H,A4850,'الواردات'!L:L)</f>
        <v>0</v>
      </c>
      <c r="E4850" s="999"/>
      <c r="F4850" s="999"/>
      <c r="H4850" s="985"/>
      <c r="I4850" s="985"/>
      <c r="J4850" s="985"/>
      <c r="K4850" s="985"/>
      <c r="L4850" s="985"/>
      <c r="M4850" s="985"/>
      <c r="N4850" s="985"/>
      <c r="P4850" s="985"/>
      <c r="Q4850" s="985"/>
      <c r="R4850" s="985"/>
      <c r="S4850" s="985"/>
      <c r="T4850" s="985"/>
      <c r="U4850" s="985"/>
      <c r="V4850" s="985"/>
      <c r="W4850" s="985"/>
    </row>
    <row r="4851" ht="22.5" hidden="1" customHeight="1">
      <c r="B4851" s="992"/>
      <c r="C4851" s="992"/>
      <c r="D4851" s="1004">
        <f>sumif('الواردات'!H:H,A4851,'الواردات'!L:L)</f>
        <v>0</v>
      </c>
      <c r="E4851" s="999"/>
      <c r="F4851" s="999"/>
      <c r="H4851" s="985"/>
      <c r="I4851" s="985"/>
      <c r="J4851" s="985"/>
      <c r="K4851" s="985"/>
      <c r="L4851" s="985"/>
      <c r="M4851" s="985"/>
      <c r="N4851" s="985"/>
      <c r="P4851" s="985"/>
      <c r="Q4851" s="985"/>
      <c r="R4851" s="985"/>
      <c r="S4851" s="985"/>
      <c r="T4851" s="985"/>
      <c r="U4851" s="985"/>
      <c r="V4851" s="985"/>
      <c r="W4851" s="985"/>
    </row>
    <row r="4852" ht="22.5" hidden="1" customHeight="1">
      <c r="B4852" s="992"/>
      <c r="C4852" s="992"/>
      <c r="D4852" s="1004">
        <f>sumif('الواردات'!H:H,A4852,'الواردات'!L:L)</f>
        <v>0</v>
      </c>
      <c r="E4852" s="999"/>
      <c r="F4852" s="999"/>
      <c r="H4852" s="985"/>
      <c r="I4852" s="985"/>
      <c r="J4852" s="985"/>
      <c r="K4852" s="985"/>
      <c r="L4852" s="985"/>
      <c r="M4852" s="985"/>
      <c r="N4852" s="985"/>
      <c r="P4852" s="985"/>
      <c r="Q4852" s="985"/>
      <c r="R4852" s="985"/>
      <c r="S4852" s="985"/>
      <c r="T4852" s="985"/>
      <c r="U4852" s="985"/>
      <c r="V4852" s="985"/>
      <c r="W4852" s="985"/>
    </row>
    <row r="4853" ht="22.5" hidden="1" customHeight="1">
      <c r="B4853" s="992"/>
      <c r="C4853" s="992"/>
      <c r="D4853" s="1004">
        <f>sumif('الواردات'!H:H,A4853,'الواردات'!L:L)</f>
        <v>0</v>
      </c>
      <c r="E4853" s="999"/>
      <c r="F4853" s="999"/>
      <c r="H4853" s="985"/>
      <c r="I4853" s="985"/>
      <c r="J4853" s="985"/>
      <c r="K4853" s="985"/>
      <c r="L4853" s="985"/>
      <c r="M4853" s="985"/>
      <c r="N4853" s="985"/>
      <c r="P4853" s="985"/>
      <c r="Q4853" s="985"/>
      <c r="R4853" s="985"/>
      <c r="S4853" s="985"/>
      <c r="T4853" s="985"/>
      <c r="U4853" s="985"/>
      <c r="V4853" s="985"/>
      <c r="W4853" s="985"/>
    </row>
    <row r="4854" ht="22.5" hidden="1" customHeight="1">
      <c r="B4854" s="992"/>
      <c r="C4854" s="992"/>
      <c r="D4854" s="1004">
        <f>sumif('الواردات'!H:H,A4854,'الواردات'!L:L)</f>
        <v>0</v>
      </c>
      <c r="E4854" s="999"/>
      <c r="F4854" s="999"/>
      <c r="H4854" s="985"/>
      <c r="I4854" s="985"/>
      <c r="J4854" s="985"/>
      <c r="K4854" s="985"/>
      <c r="L4854" s="985"/>
      <c r="M4854" s="985"/>
      <c r="N4854" s="985"/>
      <c r="P4854" s="985"/>
      <c r="Q4854" s="985"/>
      <c r="R4854" s="985"/>
      <c r="S4854" s="985"/>
      <c r="T4854" s="985"/>
      <c r="U4854" s="985"/>
      <c r="V4854" s="985"/>
      <c r="W4854" s="985"/>
    </row>
    <row r="4855" ht="22.5" hidden="1" customHeight="1">
      <c r="B4855" s="992"/>
      <c r="C4855" s="992"/>
      <c r="D4855" s="1004">
        <f>sumif('الواردات'!H:H,A4855,'الواردات'!L:L)</f>
        <v>0</v>
      </c>
      <c r="E4855" s="999"/>
      <c r="F4855" s="999"/>
      <c r="H4855" s="985"/>
      <c r="I4855" s="985"/>
      <c r="J4855" s="985"/>
      <c r="K4855" s="985"/>
      <c r="L4855" s="985"/>
      <c r="M4855" s="985"/>
      <c r="N4855" s="985"/>
      <c r="P4855" s="985"/>
      <c r="Q4855" s="985"/>
      <c r="R4855" s="985"/>
      <c r="S4855" s="985"/>
      <c r="T4855" s="985"/>
      <c r="U4855" s="985"/>
      <c r="V4855" s="985"/>
      <c r="W4855" s="985"/>
    </row>
    <row r="4856" ht="22.5" hidden="1" customHeight="1">
      <c r="B4856" s="992"/>
      <c r="C4856" s="992"/>
      <c r="D4856" s="1004">
        <f>sumif('الواردات'!H:H,A4856,'الواردات'!L:L)</f>
        <v>0</v>
      </c>
      <c r="E4856" s="999"/>
      <c r="F4856" s="999"/>
      <c r="H4856" s="985"/>
      <c r="I4856" s="985"/>
      <c r="J4856" s="985"/>
      <c r="K4856" s="985"/>
      <c r="L4856" s="985"/>
      <c r="M4856" s="985"/>
      <c r="N4856" s="985"/>
      <c r="P4856" s="985"/>
      <c r="Q4856" s="985"/>
      <c r="R4856" s="985"/>
      <c r="S4856" s="985"/>
      <c r="T4856" s="985"/>
      <c r="U4856" s="985"/>
      <c r="V4856" s="985"/>
      <c r="W4856" s="985"/>
    </row>
    <row r="4857" ht="22.5" hidden="1" customHeight="1">
      <c r="B4857" s="992"/>
      <c r="C4857" s="992"/>
      <c r="D4857" s="1004">
        <f>sumif('الواردات'!H:H,A4857,'الواردات'!L:L)</f>
        <v>0</v>
      </c>
      <c r="E4857" s="999"/>
      <c r="F4857" s="999"/>
      <c r="H4857" s="985"/>
      <c r="I4857" s="985"/>
      <c r="J4857" s="985"/>
      <c r="K4857" s="985"/>
      <c r="L4857" s="985"/>
      <c r="M4857" s="985"/>
      <c r="N4857" s="985"/>
      <c r="P4857" s="985"/>
      <c r="Q4857" s="985"/>
      <c r="R4857" s="985"/>
      <c r="S4857" s="985"/>
      <c r="T4857" s="985"/>
      <c r="U4857" s="985"/>
      <c r="V4857" s="985"/>
      <c r="W4857" s="985"/>
    </row>
    <row r="4858" ht="22.5" hidden="1" customHeight="1">
      <c r="B4858" s="992"/>
      <c r="C4858" s="992"/>
      <c r="D4858" s="1004">
        <f>sumif('الواردات'!H:H,A4858,'الواردات'!L:L)</f>
        <v>0</v>
      </c>
      <c r="E4858" s="999"/>
      <c r="F4858" s="999"/>
      <c r="H4858" s="985"/>
      <c r="I4858" s="985"/>
      <c r="J4858" s="985"/>
      <c r="K4858" s="985"/>
      <c r="L4858" s="985"/>
      <c r="M4858" s="985"/>
      <c r="N4858" s="985"/>
      <c r="P4858" s="985"/>
      <c r="Q4858" s="985"/>
      <c r="R4858" s="985"/>
      <c r="S4858" s="985"/>
      <c r="T4858" s="985"/>
      <c r="U4858" s="985"/>
      <c r="V4858" s="985"/>
      <c r="W4858" s="985"/>
    </row>
    <row r="4859" ht="22.5" hidden="1" customHeight="1">
      <c r="B4859" s="992"/>
      <c r="C4859" s="992"/>
      <c r="D4859" s="1004">
        <f>sumif('الواردات'!H:H,A4859,'الواردات'!L:L)</f>
        <v>0</v>
      </c>
      <c r="E4859" s="999"/>
      <c r="F4859" s="999"/>
      <c r="H4859" s="985"/>
      <c r="I4859" s="985"/>
      <c r="J4859" s="985"/>
      <c r="K4859" s="985"/>
      <c r="L4859" s="985"/>
      <c r="M4859" s="985"/>
      <c r="N4859" s="985"/>
      <c r="P4859" s="985"/>
      <c r="Q4859" s="985"/>
      <c r="R4859" s="985"/>
      <c r="S4859" s="985"/>
      <c r="T4859" s="985"/>
      <c r="U4859" s="985"/>
      <c r="V4859" s="985"/>
      <c r="W4859" s="985"/>
    </row>
    <row r="4860" ht="22.5" hidden="1" customHeight="1">
      <c r="B4860" s="992"/>
      <c r="C4860" s="992"/>
      <c r="D4860" s="1004">
        <f>sumif('الواردات'!H:H,A4860,'الواردات'!L:L)</f>
        <v>0</v>
      </c>
      <c r="E4860" s="999"/>
      <c r="F4860" s="999"/>
      <c r="H4860" s="985"/>
      <c r="I4860" s="985"/>
      <c r="J4860" s="985"/>
      <c r="K4860" s="985"/>
      <c r="L4860" s="985"/>
      <c r="M4860" s="985"/>
      <c r="N4860" s="985"/>
      <c r="P4860" s="985"/>
      <c r="Q4860" s="985"/>
      <c r="R4860" s="985"/>
      <c r="S4860" s="985"/>
      <c r="T4860" s="985"/>
      <c r="U4860" s="985"/>
      <c r="V4860" s="985"/>
      <c r="W4860" s="985"/>
    </row>
    <row r="4861" ht="22.5" hidden="1" customHeight="1">
      <c r="B4861" s="992"/>
      <c r="C4861" s="992"/>
      <c r="D4861" s="1004">
        <f>sumif('الواردات'!H:H,A4861,'الواردات'!L:L)</f>
        <v>0</v>
      </c>
      <c r="E4861" s="999"/>
      <c r="F4861" s="999"/>
      <c r="H4861" s="985"/>
      <c r="I4861" s="985"/>
      <c r="J4861" s="985"/>
      <c r="K4861" s="985"/>
      <c r="L4861" s="985"/>
      <c r="M4861" s="985"/>
      <c r="N4861" s="985"/>
      <c r="P4861" s="985"/>
      <c r="Q4861" s="985"/>
      <c r="R4861" s="985"/>
      <c r="S4861" s="985"/>
      <c r="T4861" s="985"/>
      <c r="U4861" s="985"/>
      <c r="V4861" s="985"/>
      <c r="W4861" s="985"/>
    </row>
    <row r="4862" ht="22.5" hidden="1" customHeight="1">
      <c r="B4862" s="992"/>
      <c r="C4862" s="992"/>
      <c r="D4862" s="1004">
        <f>sumif('الواردات'!H:H,A4862,'الواردات'!L:L)</f>
        <v>0</v>
      </c>
      <c r="E4862" s="999"/>
      <c r="F4862" s="999"/>
      <c r="H4862" s="985"/>
      <c r="I4862" s="985"/>
      <c r="J4862" s="985"/>
      <c r="K4862" s="985"/>
      <c r="L4862" s="985"/>
      <c r="M4862" s="985"/>
      <c r="N4862" s="985"/>
      <c r="P4862" s="985"/>
      <c r="Q4862" s="985"/>
      <c r="R4862" s="985"/>
      <c r="S4862" s="985"/>
      <c r="T4862" s="985"/>
      <c r="U4862" s="985"/>
      <c r="V4862" s="985"/>
      <c r="W4862" s="985"/>
    </row>
    <row r="4863" ht="22.5" hidden="1" customHeight="1">
      <c r="B4863" s="992"/>
      <c r="C4863" s="992"/>
      <c r="D4863" s="1004">
        <f>sumif('الواردات'!H:H,A4863,'الواردات'!L:L)</f>
        <v>0</v>
      </c>
      <c r="E4863" s="999"/>
      <c r="F4863" s="999"/>
      <c r="H4863" s="985"/>
      <c r="I4863" s="985"/>
      <c r="J4863" s="985"/>
      <c r="K4863" s="985"/>
      <c r="L4863" s="985"/>
      <c r="M4863" s="985"/>
      <c r="N4863" s="985"/>
      <c r="P4863" s="985"/>
      <c r="Q4863" s="985"/>
      <c r="R4863" s="985"/>
      <c r="S4863" s="985"/>
      <c r="T4863" s="985"/>
      <c r="U4863" s="985"/>
      <c r="V4863" s="985"/>
      <c r="W4863" s="985"/>
    </row>
    <row r="4864" ht="22.5" hidden="1" customHeight="1">
      <c r="B4864" s="992"/>
      <c r="C4864" s="992"/>
      <c r="D4864" s="1004">
        <f>sumif('الواردات'!H:H,A4864,'الواردات'!L:L)</f>
        <v>0</v>
      </c>
      <c r="E4864" s="999"/>
      <c r="F4864" s="999"/>
      <c r="H4864" s="985"/>
      <c r="I4864" s="985"/>
      <c r="J4864" s="985"/>
      <c r="K4864" s="985"/>
      <c r="L4864" s="985"/>
      <c r="M4864" s="985"/>
      <c r="N4864" s="985"/>
      <c r="P4864" s="985"/>
      <c r="Q4864" s="985"/>
      <c r="R4864" s="985"/>
      <c r="S4864" s="985"/>
      <c r="T4864" s="985"/>
      <c r="U4864" s="985"/>
      <c r="V4864" s="985"/>
      <c r="W4864" s="985"/>
    </row>
    <row r="4865" ht="22.5" hidden="1" customHeight="1">
      <c r="B4865" s="992"/>
      <c r="C4865" s="992"/>
      <c r="D4865" s="1004">
        <f>sumif('الواردات'!H:H,A4865,'الواردات'!L:L)</f>
        <v>0</v>
      </c>
      <c r="E4865" s="999"/>
      <c r="F4865" s="999"/>
      <c r="H4865" s="985"/>
      <c r="I4865" s="985"/>
      <c r="J4865" s="985"/>
      <c r="K4865" s="985"/>
      <c r="L4865" s="985"/>
      <c r="M4865" s="985"/>
      <c r="N4865" s="985"/>
      <c r="P4865" s="985"/>
      <c r="Q4865" s="985"/>
      <c r="R4865" s="985"/>
      <c r="S4865" s="985"/>
      <c r="T4865" s="985"/>
      <c r="U4865" s="985"/>
      <c r="V4865" s="985"/>
      <c r="W4865" s="985"/>
    </row>
    <row r="4866" ht="22.5" hidden="1" customHeight="1">
      <c r="B4866" s="992"/>
      <c r="C4866" s="992"/>
      <c r="D4866" s="1004">
        <f>sumif('الواردات'!H:H,A4866,'الواردات'!L:L)</f>
        <v>0</v>
      </c>
      <c r="E4866" s="999"/>
      <c r="F4866" s="999"/>
      <c r="H4866" s="985"/>
      <c r="I4866" s="985"/>
      <c r="J4866" s="985"/>
      <c r="K4866" s="985"/>
      <c r="L4866" s="985"/>
      <c r="M4866" s="985"/>
      <c r="N4866" s="985"/>
      <c r="P4866" s="985"/>
      <c r="Q4866" s="985"/>
      <c r="R4866" s="985"/>
      <c r="S4866" s="985"/>
      <c r="T4866" s="985"/>
      <c r="U4866" s="985"/>
      <c r="V4866" s="985"/>
      <c r="W4866" s="985"/>
    </row>
    <row r="4867" ht="22.5" hidden="1" customHeight="1">
      <c r="B4867" s="992"/>
      <c r="C4867" s="992"/>
      <c r="D4867" s="1004">
        <f>sumif('الواردات'!H:H,A4867,'الواردات'!L:L)</f>
        <v>0</v>
      </c>
      <c r="E4867" s="999"/>
      <c r="F4867" s="999"/>
      <c r="H4867" s="985"/>
      <c r="I4867" s="985"/>
      <c r="J4867" s="985"/>
      <c r="K4867" s="985"/>
      <c r="L4867" s="985"/>
      <c r="M4867" s="985"/>
      <c r="N4867" s="985"/>
      <c r="P4867" s="985"/>
      <c r="Q4867" s="985"/>
      <c r="R4867" s="985"/>
      <c r="S4867" s="985"/>
      <c r="T4867" s="985"/>
      <c r="U4867" s="985"/>
      <c r="V4867" s="985"/>
      <c r="W4867" s="985"/>
    </row>
    <row r="4868" ht="22.5" hidden="1" customHeight="1">
      <c r="B4868" s="992"/>
      <c r="C4868" s="992"/>
      <c r="D4868" s="1004">
        <f>sumif('الواردات'!H:H,A4868,'الواردات'!L:L)</f>
        <v>0</v>
      </c>
      <c r="E4868" s="999"/>
      <c r="F4868" s="999"/>
      <c r="H4868" s="985"/>
      <c r="I4868" s="985"/>
      <c r="J4868" s="985"/>
      <c r="K4868" s="985"/>
      <c r="L4868" s="985"/>
      <c r="M4868" s="985"/>
      <c r="N4868" s="985"/>
      <c r="P4868" s="985"/>
      <c r="Q4868" s="985"/>
      <c r="R4868" s="985"/>
      <c r="S4868" s="985"/>
      <c r="T4868" s="985"/>
      <c r="U4868" s="985"/>
      <c r="V4868" s="985"/>
      <c r="W4868" s="985"/>
    </row>
    <row r="4869" ht="22.5" hidden="1" customHeight="1">
      <c r="B4869" s="992"/>
      <c r="C4869" s="992"/>
      <c r="D4869" s="1004">
        <f>sumif('الواردات'!H:H,A4869,'الواردات'!L:L)</f>
        <v>0</v>
      </c>
      <c r="E4869" s="999"/>
      <c r="F4869" s="999"/>
      <c r="H4869" s="985"/>
      <c r="I4869" s="985"/>
      <c r="J4869" s="985"/>
      <c r="K4869" s="985"/>
      <c r="L4869" s="985"/>
      <c r="M4869" s="985"/>
      <c r="N4869" s="985"/>
      <c r="P4869" s="985"/>
      <c r="Q4869" s="985"/>
      <c r="R4869" s="985"/>
      <c r="S4869" s="985"/>
      <c r="T4869" s="985"/>
      <c r="U4869" s="985"/>
      <c r="V4869" s="985"/>
      <c r="W4869" s="985"/>
    </row>
    <row r="4870" ht="22.5" hidden="1" customHeight="1">
      <c r="B4870" s="992"/>
      <c r="C4870" s="992"/>
      <c r="D4870" s="1004">
        <f>sumif('الواردات'!H:H,A4870,'الواردات'!L:L)</f>
        <v>0</v>
      </c>
      <c r="E4870" s="999"/>
      <c r="F4870" s="999"/>
      <c r="H4870" s="985"/>
      <c r="I4870" s="985"/>
      <c r="J4870" s="985"/>
      <c r="K4870" s="985"/>
      <c r="L4870" s="985"/>
      <c r="M4870" s="985"/>
      <c r="N4870" s="985"/>
      <c r="P4870" s="985"/>
      <c r="Q4870" s="985"/>
      <c r="R4870" s="985"/>
      <c r="S4870" s="985"/>
      <c r="T4870" s="985"/>
      <c r="U4870" s="985"/>
      <c r="V4870" s="985"/>
      <c r="W4870" s="985"/>
    </row>
    <row r="4871" ht="22.5" hidden="1" customHeight="1">
      <c r="B4871" s="992"/>
      <c r="C4871" s="992"/>
      <c r="D4871" s="1004">
        <f>sumif('الواردات'!H:H,A4871,'الواردات'!L:L)</f>
        <v>0</v>
      </c>
      <c r="E4871" s="999"/>
      <c r="F4871" s="999"/>
      <c r="H4871" s="985"/>
      <c r="I4871" s="985"/>
      <c r="J4871" s="985"/>
      <c r="K4871" s="985"/>
      <c r="L4871" s="985"/>
      <c r="M4871" s="985"/>
      <c r="N4871" s="985"/>
      <c r="P4871" s="985"/>
      <c r="Q4871" s="985"/>
      <c r="R4871" s="985"/>
      <c r="S4871" s="985"/>
      <c r="T4871" s="985"/>
      <c r="U4871" s="985"/>
      <c r="V4871" s="985"/>
      <c r="W4871" s="985"/>
    </row>
    <row r="4872" ht="22.5" hidden="1" customHeight="1">
      <c r="B4872" s="992"/>
      <c r="C4872" s="992"/>
      <c r="D4872" s="1004">
        <f>sumif('الواردات'!H:H,A4872,'الواردات'!L:L)</f>
        <v>0</v>
      </c>
      <c r="E4872" s="999"/>
      <c r="F4872" s="999"/>
      <c r="H4872" s="985"/>
      <c r="I4872" s="985"/>
      <c r="J4872" s="985"/>
      <c r="K4872" s="985"/>
      <c r="L4872" s="985"/>
      <c r="M4872" s="985"/>
      <c r="N4872" s="985"/>
      <c r="P4872" s="985"/>
      <c r="Q4872" s="985"/>
      <c r="R4872" s="985"/>
      <c r="S4872" s="985"/>
      <c r="T4872" s="985"/>
      <c r="U4872" s="985"/>
      <c r="V4872" s="985"/>
      <c r="W4872" s="985"/>
    </row>
    <row r="4873" ht="22.5" hidden="1" customHeight="1">
      <c r="B4873" s="992"/>
      <c r="C4873" s="992"/>
      <c r="D4873" s="1004">
        <f>sumif('الواردات'!H:H,A4873,'الواردات'!L:L)</f>
        <v>0</v>
      </c>
      <c r="E4873" s="999"/>
      <c r="F4873" s="999"/>
      <c r="H4873" s="985"/>
      <c r="I4873" s="985"/>
      <c r="J4873" s="985"/>
      <c r="K4873" s="985"/>
      <c r="L4873" s="985"/>
      <c r="M4873" s="985"/>
      <c r="N4873" s="985"/>
      <c r="P4873" s="985"/>
      <c r="Q4873" s="985"/>
      <c r="R4873" s="985"/>
      <c r="S4873" s="985"/>
      <c r="T4873" s="985"/>
      <c r="U4873" s="985"/>
      <c r="V4873" s="985"/>
      <c r="W4873" s="985"/>
    </row>
    <row r="4874" ht="22.5" hidden="1" customHeight="1">
      <c r="B4874" s="992"/>
      <c r="C4874" s="992"/>
      <c r="D4874" s="1004">
        <f>sumif('الواردات'!H:H,A4874,'الواردات'!L:L)</f>
        <v>0</v>
      </c>
      <c r="E4874" s="999"/>
      <c r="F4874" s="999"/>
      <c r="H4874" s="985"/>
      <c r="I4874" s="985"/>
      <c r="J4874" s="985"/>
      <c r="K4874" s="985"/>
      <c r="L4874" s="985"/>
      <c r="M4874" s="985"/>
      <c r="N4874" s="985"/>
      <c r="P4874" s="985"/>
      <c r="Q4874" s="985"/>
      <c r="R4874" s="985"/>
      <c r="S4874" s="985"/>
      <c r="T4874" s="985"/>
      <c r="U4874" s="985"/>
      <c r="V4874" s="985"/>
      <c r="W4874" s="985"/>
    </row>
    <row r="4875" ht="22.5" hidden="1" customHeight="1">
      <c r="B4875" s="992"/>
      <c r="C4875" s="992"/>
      <c r="D4875" s="1004">
        <f>sumif('الواردات'!H:H,A4875,'الواردات'!L:L)</f>
        <v>0</v>
      </c>
      <c r="E4875" s="999"/>
      <c r="F4875" s="999"/>
      <c r="H4875" s="985"/>
      <c r="I4875" s="985"/>
      <c r="J4875" s="985"/>
      <c r="K4875" s="985"/>
      <c r="L4875" s="985"/>
      <c r="M4875" s="985"/>
      <c r="N4875" s="985"/>
      <c r="P4875" s="985"/>
      <c r="Q4875" s="985"/>
      <c r="R4875" s="985"/>
      <c r="S4875" s="985"/>
      <c r="T4875" s="985"/>
      <c r="U4875" s="985"/>
      <c r="V4875" s="985"/>
      <c r="W4875" s="985"/>
    </row>
    <row r="4876" ht="22.5" hidden="1" customHeight="1">
      <c r="B4876" s="992"/>
      <c r="C4876" s="992"/>
      <c r="D4876" s="1004">
        <f>sumif('الواردات'!H:H,A4876,'الواردات'!L:L)</f>
        <v>0</v>
      </c>
      <c r="E4876" s="999"/>
      <c r="F4876" s="999"/>
      <c r="H4876" s="985"/>
      <c r="I4876" s="985"/>
      <c r="J4876" s="985"/>
      <c r="K4876" s="985"/>
      <c r="L4876" s="985"/>
      <c r="M4876" s="985"/>
      <c r="N4876" s="985"/>
      <c r="P4876" s="985"/>
      <c r="Q4876" s="985"/>
      <c r="R4876" s="985"/>
      <c r="S4876" s="985"/>
      <c r="T4876" s="985"/>
      <c r="U4876" s="985"/>
      <c r="V4876" s="985"/>
      <c r="W4876" s="985"/>
    </row>
    <row r="4877" ht="22.5" hidden="1" customHeight="1">
      <c r="B4877" s="992"/>
      <c r="C4877" s="992"/>
      <c r="D4877" s="1004">
        <f>sumif('الواردات'!H:H,A4877,'الواردات'!L:L)</f>
        <v>0</v>
      </c>
      <c r="E4877" s="999"/>
      <c r="F4877" s="999"/>
      <c r="H4877" s="985"/>
      <c r="I4877" s="985"/>
      <c r="J4877" s="985"/>
      <c r="K4877" s="985"/>
      <c r="L4877" s="985"/>
      <c r="M4877" s="985"/>
      <c r="N4877" s="985"/>
      <c r="P4877" s="985"/>
      <c r="Q4877" s="985"/>
      <c r="R4877" s="985"/>
      <c r="S4877" s="985"/>
      <c r="T4877" s="985"/>
      <c r="U4877" s="985"/>
      <c r="V4877" s="985"/>
      <c r="W4877" s="985"/>
    </row>
    <row r="4878" ht="22.5" hidden="1" customHeight="1">
      <c r="B4878" s="992"/>
      <c r="C4878" s="992"/>
      <c r="D4878" s="1004">
        <f>sumif('الواردات'!H:H,A4878,'الواردات'!L:L)</f>
        <v>0</v>
      </c>
      <c r="E4878" s="999"/>
      <c r="F4878" s="999"/>
      <c r="H4878" s="985"/>
      <c r="I4878" s="985"/>
      <c r="J4878" s="985"/>
      <c r="K4878" s="985"/>
      <c r="L4878" s="985"/>
      <c r="M4878" s="985"/>
      <c r="N4878" s="985"/>
      <c r="P4878" s="985"/>
      <c r="Q4878" s="985"/>
      <c r="R4878" s="985"/>
      <c r="S4878" s="985"/>
      <c r="T4878" s="985"/>
      <c r="U4878" s="985"/>
      <c r="V4878" s="985"/>
      <c r="W4878" s="985"/>
    </row>
    <row r="4879" ht="22.5" hidden="1" customHeight="1">
      <c r="B4879" s="992"/>
      <c r="C4879" s="992"/>
      <c r="D4879" s="1004">
        <f>sumif('الواردات'!H:H,A4879,'الواردات'!L:L)</f>
        <v>0</v>
      </c>
      <c r="E4879" s="999"/>
      <c r="F4879" s="999"/>
      <c r="H4879" s="985"/>
      <c r="I4879" s="985"/>
      <c r="J4879" s="985"/>
      <c r="K4879" s="985"/>
      <c r="L4879" s="985"/>
      <c r="M4879" s="985"/>
      <c r="N4879" s="985"/>
      <c r="P4879" s="985"/>
      <c r="Q4879" s="985"/>
      <c r="R4879" s="985"/>
      <c r="S4879" s="985"/>
      <c r="T4879" s="985"/>
      <c r="U4879" s="985"/>
      <c r="V4879" s="985"/>
      <c r="W4879" s="985"/>
    </row>
    <row r="4880" ht="22.5" hidden="1" customHeight="1">
      <c r="B4880" s="992"/>
      <c r="C4880" s="992"/>
      <c r="D4880" s="1004">
        <f>sumif('الواردات'!H:H,A4880,'الواردات'!L:L)</f>
        <v>0</v>
      </c>
      <c r="E4880" s="999"/>
      <c r="F4880" s="999"/>
      <c r="H4880" s="985"/>
      <c r="I4880" s="985"/>
      <c r="J4880" s="985"/>
      <c r="K4880" s="985"/>
      <c r="L4880" s="985"/>
      <c r="M4880" s="985"/>
      <c r="N4880" s="985"/>
      <c r="P4880" s="985"/>
      <c r="Q4880" s="985"/>
      <c r="R4880" s="985"/>
      <c r="S4880" s="985"/>
      <c r="T4880" s="985"/>
      <c r="U4880" s="985"/>
      <c r="V4880" s="985"/>
      <c r="W4880" s="985"/>
    </row>
    <row r="4881" ht="22.5" hidden="1" customHeight="1">
      <c r="B4881" s="992"/>
      <c r="C4881" s="992"/>
      <c r="D4881" s="1004">
        <f>sumif('الواردات'!H:H,A4881,'الواردات'!L:L)</f>
        <v>0</v>
      </c>
      <c r="E4881" s="999"/>
      <c r="F4881" s="999"/>
      <c r="H4881" s="985"/>
      <c r="I4881" s="985"/>
      <c r="J4881" s="985"/>
      <c r="K4881" s="985"/>
      <c r="L4881" s="985"/>
      <c r="M4881" s="985"/>
      <c r="N4881" s="985"/>
      <c r="P4881" s="985"/>
      <c r="Q4881" s="985"/>
      <c r="R4881" s="985"/>
      <c r="S4881" s="985"/>
      <c r="T4881" s="985"/>
      <c r="U4881" s="985"/>
      <c r="V4881" s="985"/>
      <c r="W4881" s="985"/>
    </row>
    <row r="4882" ht="22.5" hidden="1" customHeight="1">
      <c r="B4882" s="992"/>
      <c r="C4882" s="992"/>
      <c r="D4882" s="1004">
        <f>sumif('الواردات'!H:H,A4882,'الواردات'!L:L)</f>
        <v>0</v>
      </c>
      <c r="E4882" s="999"/>
      <c r="F4882" s="999"/>
      <c r="H4882" s="985"/>
      <c r="I4882" s="985"/>
      <c r="J4882" s="985"/>
      <c r="K4882" s="985"/>
      <c r="L4882" s="985"/>
      <c r="M4882" s="985"/>
      <c r="N4882" s="985"/>
      <c r="P4882" s="985"/>
      <c r="Q4882" s="985"/>
      <c r="R4882" s="985"/>
      <c r="S4882" s="985"/>
      <c r="T4882" s="985"/>
      <c r="U4882" s="985"/>
      <c r="V4882" s="985"/>
      <c r="W4882" s="985"/>
    </row>
    <row r="4883" ht="22.5" hidden="1" customHeight="1">
      <c r="B4883" s="992"/>
      <c r="C4883" s="992"/>
      <c r="D4883" s="1004">
        <f>sumif('الواردات'!H:H,A4883,'الواردات'!L:L)</f>
        <v>0</v>
      </c>
      <c r="E4883" s="999"/>
      <c r="F4883" s="999"/>
      <c r="H4883" s="985"/>
      <c r="I4883" s="985"/>
      <c r="J4883" s="985"/>
      <c r="K4883" s="985"/>
      <c r="L4883" s="985"/>
      <c r="M4883" s="985"/>
      <c r="N4883" s="985"/>
      <c r="P4883" s="985"/>
      <c r="Q4883" s="985"/>
      <c r="R4883" s="985"/>
      <c r="S4883" s="985"/>
      <c r="T4883" s="985"/>
      <c r="U4883" s="985"/>
      <c r="V4883" s="985"/>
      <c r="W4883" s="985"/>
    </row>
    <row r="4884" ht="22.5" hidden="1" customHeight="1">
      <c r="B4884" s="992"/>
      <c r="C4884" s="992"/>
      <c r="D4884" s="1004">
        <f>sumif('الواردات'!H:H,A4884,'الواردات'!L:L)</f>
        <v>0</v>
      </c>
      <c r="E4884" s="999"/>
      <c r="F4884" s="999"/>
      <c r="H4884" s="985"/>
      <c r="I4884" s="985"/>
      <c r="J4884" s="985"/>
      <c r="K4884" s="985"/>
      <c r="L4884" s="985"/>
      <c r="M4884" s="985"/>
      <c r="N4884" s="985"/>
      <c r="P4884" s="985"/>
      <c r="Q4884" s="985"/>
      <c r="R4884" s="985"/>
      <c r="S4884" s="985"/>
      <c r="T4884" s="985"/>
      <c r="U4884" s="985"/>
      <c r="V4884" s="985"/>
      <c r="W4884" s="985"/>
    </row>
    <row r="4885" ht="22.5" hidden="1" customHeight="1">
      <c r="B4885" s="992"/>
      <c r="C4885" s="992"/>
      <c r="D4885" s="1004">
        <f>sumif('الواردات'!H:H,A4885,'الواردات'!L:L)</f>
        <v>0</v>
      </c>
      <c r="E4885" s="999"/>
      <c r="F4885" s="999"/>
      <c r="H4885" s="985"/>
      <c r="I4885" s="985"/>
      <c r="J4885" s="985"/>
      <c r="K4885" s="985"/>
      <c r="L4885" s="985"/>
      <c r="M4885" s="985"/>
      <c r="N4885" s="985"/>
      <c r="P4885" s="985"/>
      <c r="Q4885" s="985"/>
      <c r="R4885" s="985"/>
      <c r="S4885" s="985"/>
      <c r="T4885" s="985"/>
      <c r="U4885" s="985"/>
      <c r="V4885" s="985"/>
      <c r="W4885" s="985"/>
    </row>
    <row r="4886" ht="22.5" hidden="1" customHeight="1">
      <c r="B4886" s="992"/>
      <c r="C4886" s="992"/>
      <c r="D4886" s="1004">
        <f>sumif('الواردات'!H:H,A4886,'الواردات'!L:L)</f>
        <v>0</v>
      </c>
      <c r="E4886" s="999"/>
      <c r="F4886" s="999"/>
      <c r="H4886" s="985"/>
      <c r="I4886" s="985"/>
      <c r="J4886" s="985"/>
      <c r="K4886" s="985"/>
      <c r="L4886" s="985"/>
      <c r="M4886" s="985"/>
      <c r="N4886" s="985"/>
      <c r="P4886" s="985"/>
      <c r="Q4886" s="985"/>
      <c r="R4886" s="985"/>
      <c r="S4886" s="985"/>
      <c r="T4886" s="985"/>
      <c r="U4886" s="985"/>
      <c r="V4886" s="985"/>
      <c r="W4886" s="985"/>
    </row>
    <row r="4887" ht="22.5" hidden="1" customHeight="1">
      <c r="B4887" s="992"/>
      <c r="C4887" s="992"/>
      <c r="D4887" s="1004">
        <f>sumif('الواردات'!H:H,A4887,'الواردات'!L:L)</f>
        <v>0</v>
      </c>
      <c r="E4887" s="999"/>
      <c r="F4887" s="999"/>
      <c r="H4887" s="985"/>
      <c r="I4887" s="985"/>
      <c r="J4887" s="985"/>
      <c r="K4887" s="985"/>
      <c r="L4887" s="985"/>
      <c r="M4887" s="985"/>
      <c r="N4887" s="985"/>
      <c r="P4887" s="985"/>
      <c r="Q4887" s="985"/>
      <c r="R4887" s="985"/>
      <c r="S4887" s="985"/>
      <c r="T4887" s="985"/>
      <c r="U4887" s="985"/>
      <c r="V4887" s="985"/>
      <c r="W4887" s="985"/>
    </row>
    <row r="4888" ht="22.5" hidden="1" customHeight="1">
      <c r="B4888" s="992"/>
      <c r="C4888" s="992"/>
      <c r="D4888" s="1004">
        <f>sumif('الواردات'!H:H,A4888,'الواردات'!L:L)</f>
        <v>0</v>
      </c>
      <c r="E4888" s="999"/>
      <c r="F4888" s="999"/>
      <c r="H4888" s="985"/>
      <c r="I4888" s="985"/>
      <c r="J4888" s="985"/>
      <c r="K4888" s="985"/>
      <c r="L4888" s="985"/>
      <c r="M4888" s="985"/>
      <c r="N4888" s="985"/>
      <c r="P4888" s="985"/>
      <c r="Q4888" s="985"/>
      <c r="R4888" s="985"/>
      <c r="S4888" s="985"/>
      <c r="T4888" s="985"/>
      <c r="U4888" s="985"/>
      <c r="V4888" s="985"/>
      <c r="W4888" s="985"/>
    </row>
    <row r="4889" ht="22.5" hidden="1" customHeight="1">
      <c r="B4889" s="992"/>
      <c r="C4889" s="992"/>
      <c r="D4889" s="1004">
        <f>sumif('الواردات'!H:H,A4889,'الواردات'!L:L)</f>
        <v>0</v>
      </c>
      <c r="E4889" s="999"/>
      <c r="F4889" s="999"/>
      <c r="H4889" s="985"/>
      <c r="I4889" s="985"/>
      <c r="J4889" s="985"/>
      <c r="K4889" s="985"/>
      <c r="L4889" s="985"/>
      <c r="M4889" s="985"/>
      <c r="N4889" s="985"/>
      <c r="P4889" s="985"/>
      <c r="Q4889" s="985"/>
      <c r="R4889" s="985"/>
      <c r="S4889" s="985"/>
      <c r="T4889" s="985"/>
      <c r="U4889" s="985"/>
      <c r="V4889" s="985"/>
      <c r="W4889" s="985"/>
    </row>
    <row r="4890" ht="22.5" hidden="1" customHeight="1">
      <c r="B4890" s="992"/>
      <c r="C4890" s="992"/>
      <c r="D4890" s="1004">
        <f>sumif('الواردات'!H:H,A4890,'الواردات'!L:L)</f>
        <v>0</v>
      </c>
      <c r="E4890" s="999"/>
      <c r="F4890" s="999"/>
      <c r="H4890" s="985"/>
      <c r="I4890" s="985"/>
      <c r="J4890" s="985"/>
      <c r="K4890" s="985"/>
      <c r="L4890" s="985"/>
      <c r="M4890" s="985"/>
      <c r="N4890" s="985"/>
      <c r="P4890" s="985"/>
      <c r="Q4890" s="985"/>
      <c r="R4890" s="985"/>
      <c r="S4890" s="985"/>
      <c r="T4890" s="985"/>
      <c r="U4890" s="985"/>
      <c r="V4890" s="985"/>
      <c r="W4890" s="985"/>
    </row>
    <row r="4891" ht="22.5" hidden="1" customHeight="1">
      <c r="B4891" s="992"/>
      <c r="C4891" s="992"/>
      <c r="D4891" s="1004">
        <f>sumif('الواردات'!H:H,A4891,'الواردات'!L:L)</f>
        <v>0</v>
      </c>
      <c r="E4891" s="999"/>
      <c r="F4891" s="999"/>
      <c r="H4891" s="985"/>
      <c r="I4891" s="985"/>
      <c r="J4891" s="985"/>
      <c r="K4891" s="985"/>
      <c r="L4891" s="985"/>
      <c r="M4891" s="985"/>
      <c r="N4891" s="985"/>
      <c r="P4891" s="985"/>
      <c r="Q4891" s="985"/>
      <c r="R4891" s="985"/>
      <c r="S4891" s="985"/>
      <c r="T4891" s="985"/>
      <c r="U4891" s="985"/>
      <c r="V4891" s="985"/>
      <c r="W4891" s="985"/>
    </row>
    <row r="4892" ht="22.5" hidden="1" customHeight="1">
      <c r="B4892" s="992"/>
      <c r="C4892" s="992"/>
      <c r="D4892" s="1004">
        <f>sumif('الواردات'!H:H,A4892,'الواردات'!L:L)</f>
        <v>0</v>
      </c>
      <c r="E4892" s="999"/>
      <c r="F4892" s="999"/>
      <c r="H4892" s="985"/>
      <c r="I4892" s="985"/>
      <c r="J4892" s="985"/>
      <c r="K4892" s="985"/>
      <c r="L4892" s="985"/>
      <c r="M4892" s="985"/>
      <c r="N4892" s="985"/>
      <c r="P4892" s="985"/>
      <c r="Q4892" s="985"/>
      <c r="R4892" s="985"/>
      <c r="S4892" s="985"/>
      <c r="T4892" s="985"/>
      <c r="U4892" s="985"/>
      <c r="V4892" s="985"/>
      <c r="W4892" s="985"/>
    </row>
    <row r="4893" ht="22.5" hidden="1" customHeight="1">
      <c r="B4893" s="992"/>
      <c r="C4893" s="992"/>
      <c r="D4893" s="1004">
        <f>sumif('الواردات'!H:H,A4893,'الواردات'!L:L)</f>
        <v>0</v>
      </c>
      <c r="E4893" s="999"/>
      <c r="F4893" s="999"/>
      <c r="H4893" s="985"/>
      <c r="I4893" s="985"/>
      <c r="J4893" s="985"/>
      <c r="K4893" s="985"/>
      <c r="L4893" s="985"/>
      <c r="M4893" s="985"/>
      <c r="N4893" s="985"/>
      <c r="P4893" s="985"/>
      <c r="Q4893" s="985"/>
      <c r="R4893" s="985"/>
      <c r="S4893" s="985"/>
      <c r="T4893" s="985"/>
      <c r="U4893" s="985"/>
      <c r="V4893" s="985"/>
      <c r="W4893" s="985"/>
    </row>
    <row r="4894" ht="22.5" hidden="1" customHeight="1">
      <c r="B4894" s="992"/>
      <c r="C4894" s="992"/>
      <c r="D4894" s="1004">
        <f>sumif('الواردات'!H:H,A4894,'الواردات'!L:L)</f>
        <v>0</v>
      </c>
      <c r="E4894" s="999"/>
      <c r="F4894" s="999"/>
      <c r="H4894" s="985"/>
      <c r="I4894" s="985"/>
      <c r="J4894" s="985"/>
      <c r="K4894" s="985"/>
      <c r="L4894" s="985"/>
      <c r="M4894" s="985"/>
      <c r="N4894" s="985"/>
      <c r="P4894" s="985"/>
      <c r="Q4894" s="985"/>
      <c r="R4894" s="985"/>
      <c r="S4894" s="985"/>
      <c r="T4894" s="985"/>
      <c r="U4894" s="985"/>
      <c r="V4894" s="985"/>
      <c r="W4894" s="985"/>
    </row>
    <row r="4895" ht="22.5" hidden="1" customHeight="1">
      <c r="B4895" s="992"/>
      <c r="C4895" s="992"/>
      <c r="D4895" s="1004">
        <f>sumif('الواردات'!H:H,A4895,'الواردات'!L:L)</f>
        <v>0</v>
      </c>
      <c r="E4895" s="999"/>
      <c r="F4895" s="999"/>
      <c r="H4895" s="985"/>
      <c r="I4895" s="985"/>
      <c r="J4895" s="985"/>
      <c r="K4895" s="985"/>
      <c r="L4895" s="985"/>
      <c r="M4895" s="985"/>
      <c r="N4895" s="985"/>
      <c r="P4895" s="985"/>
      <c r="Q4895" s="985"/>
      <c r="R4895" s="985"/>
      <c r="S4895" s="985"/>
      <c r="T4895" s="985"/>
      <c r="U4895" s="985"/>
      <c r="V4895" s="985"/>
      <c r="W4895" s="985"/>
    </row>
    <row r="4896" ht="22.5" hidden="1" customHeight="1">
      <c r="B4896" s="992"/>
      <c r="C4896" s="992"/>
      <c r="D4896" s="1004">
        <f>sumif('الواردات'!H:H,A4896,'الواردات'!L:L)</f>
        <v>0</v>
      </c>
      <c r="E4896" s="999"/>
      <c r="F4896" s="999"/>
      <c r="H4896" s="985"/>
      <c r="I4896" s="985"/>
      <c r="J4896" s="985"/>
      <c r="K4896" s="985"/>
      <c r="L4896" s="985"/>
      <c r="M4896" s="985"/>
      <c r="N4896" s="985"/>
      <c r="P4896" s="985"/>
      <c r="Q4896" s="985"/>
      <c r="R4896" s="985"/>
      <c r="S4896" s="985"/>
      <c r="T4896" s="985"/>
      <c r="U4896" s="985"/>
      <c r="V4896" s="985"/>
      <c r="W4896" s="985"/>
    </row>
    <row r="4897" ht="22.5" hidden="1" customHeight="1">
      <c r="B4897" s="992"/>
      <c r="C4897" s="992"/>
      <c r="D4897" s="1004">
        <f>sumif('الواردات'!H:H,A4897,'الواردات'!L:L)</f>
        <v>0</v>
      </c>
      <c r="E4897" s="999"/>
      <c r="F4897" s="999"/>
      <c r="H4897" s="985"/>
      <c r="I4897" s="985"/>
      <c r="J4897" s="985"/>
      <c r="K4897" s="985"/>
      <c r="L4897" s="985"/>
      <c r="M4897" s="985"/>
      <c r="N4897" s="985"/>
      <c r="P4897" s="985"/>
      <c r="Q4897" s="985"/>
      <c r="R4897" s="985"/>
      <c r="S4897" s="985"/>
      <c r="T4897" s="985"/>
      <c r="U4897" s="985"/>
      <c r="V4897" s="985"/>
      <c r="W4897" s="985"/>
    </row>
    <row r="4898" ht="22.5" hidden="1" customHeight="1">
      <c r="B4898" s="992"/>
      <c r="C4898" s="992"/>
      <c r="D4898" s="1004">
        <f>sumif('الواردات'!H:H,A4898,'الواردات'!L:L)</f>
        <v>0</v>
      </c>
      <c r="E4898" s="999"/>
      <c r="F4898" s="999"/>
      <c r="H4898" s="985"/>
      <c r="I4898" s="985"/>
      <c r="J4898" s="985"/>
      <c r="K4898" s="985"/>
      <c r="L4898" s="985"/>
      <c r="M4898" s="985"/>
      <c r="N4898" s="985"/>
      <c r="P4898" s="985"/>
      <c r="Q4898" s="985"/>
      <c r="R4898" s="985"/>
      <c r="S4898" s="985"/>
      <c r="T4898" s="985"/>
      <c r="U4898" s="985"/>
      <c r="V4898" s="985"/>
      <c r="W4898" s="985"/>
    </row>
    <row r="4899" ht="22.5" hidden="1" customHeight="1">
      <c r="B4899" s="992"/>
      <c r="C4899" s="992"/>
      <c r="D4899" s="1004">
        <f>sumif('الواردات'!H:H,A4899,'الواردات'!L:L)</f>
        <v>0</v>
      </c>
      <c r="E4899" s="999"/>
      <c r="F4899" s="999"/>
      <c r="H4899" s="985"/>
      <c r="I4899" s="985"/>
      <c r="J4899" s="985"/>
      <c r="K4899" s="985"/>
      <c r="L4899" s="985"/>
      <c r="M4899" s="985"/>
      <c r="N4899" s="985"/>
      <c r="P4899" s="985"/>
      <c r="Q4899" s="985"/>
      <c r="R4899" s="985"/>
      <c r="S4899" s="985"/>
      <c r="T4899" s="985"/>
      <c r="U4899" s="985"/>
      <c r="V4899" s="985"/>
      <c r="W4899" s="985"/>
    </row>
    <row r="4900" ht="22.5" hidden="1" customHeight="1">
      <c r="B4900" s="992"/>
      <c r="C4900" s="992"/>
      <c r="D4900" s="1004">
        <f>sumif('الواردات'!H:H,A4900,'الواردات'!L:L)</f>
        <v>0</v>
      </c>
      <c r="E4900" s="999"/>
      <c r="F4900" s="999"/>
      <c r="H4900" s="985"/>
      <c r="I4900" s="985"/>
      <c r="J4900" s="985"/>
      <c r="K4900" s="985"/>
      <c r="L4900" s="985"/>
      <c r="M4900" s="985"/>
      <c r="N4900" s="985"/>
      <c r="P4900" s="985"/>
      <c r="Q4900" s="985"/>
      <c r="R4900" s="985"/>
      <c r="S4900" s="985"/>
      <c r="T4900" s="985"/>
      <c r="U4900" s="985"/>
      <c r="V4900" s="985"/>
      <c r="W4900" s="985"/>
    </row>
    <row r="4901" ht="22.5" hidden="1" customHeight="1">
      <c r="B4901" s="992"/>
      <c r="C4901" s="992"/>
      <c r="D4901" s="1004">
        <f>sumif('الواردات'!H:H,A4901,'الواردات'!L:L)</f>
        <v>0</v>
      </c>
      <c r="E4901" s="999"/>
      <c r="F4901" s="999"/>
      <c r="H4901" s="985"/>
      <c r="I4901" s="985"/>
      <c r="J4901" s="985"/>
      <c r="K4901" s="985"/>
      <c r="L4901" s="985"/>
      <c r="M4901" s="985"/>
      <c r="N4901" s="985"/>
      <c r="P4901" s="985"/>
      <c r="Q4901" s="985"/>
      <c r="R4901" s="985"/>
      <c r="S4901" s="985"/>
      <c r="T4901" s="985"/>
      <c r="U4901" s="985"/>
      <c r="V4901" s="985"/>
      <c r="W4901" s="985"/>
    </row>
    <row r="4902" ht="22.5" hidden="1" customHeight="1">
      <c r="B4902" s="992"/>
      <c r="C4902" s="992"/>
      <c r="D4902" s="1004">
        <f>sumif('الواردات'!H:H,A4902,'الواردات'!L:L)</f>
        <v>0</v>
      </c>
      <c r="E4902" s="999"/>
      <c r="F4902" s="999"/>
      <c r="H4902" s="985"/>
      <c r="I4902" s="985"/>
      <c r="J4902" s="985"/>
      <c r="K4902" s="985"/>
      <c r="L4902" s="985"/>
      <c r="M4902" s="985"/>
      <c r="N4902" s="985"/>
      <c r="P4902" s="985"/>
      <c r="Q4902" s="985"/>
      <c r="R4902" s="985"/>
      <c r="S4902" s="985"/>
      <c r="T4902" s="985"/>
      <c r="U4902" s="985"/>
      <c r="V4902" s="985"/>
      <c r="W4902" s="985"/>
    </row>
    <row r="4903" ht="22.5" hidden="1" customHeight="1">
      <c r="B4903" s="992"/>
      <c r="C4903" s="992"/>
      <c r="D4903" s="1004">
        <f>sumif('الواردات'!H:H,A4903,'الواردات'!L:L)</f>
        <v>0</v>
      </c>
      <c r="E4903" s="999"/>
      <c r="F4903" s="999"/>
      <c r="H4903" s="985"/>
      <c r="I4903" s="985"/>
      <c r="J4903" s="985"/>
      <c r="K4903" s="985"/>
      <c r="L4903" s="985"/>
      <c r="M4903" s="985"/>
      <c r="N4903" s="985"/>
      <c r="P4903" s="985"/>
      <c r="Q4903" s="985"/>
      <c r="R4903" s="985"/>
      <c r="S4903" s="985"/>
      <c r="T4903" s="985"/>
      <c r="U4903" s="985"/>
      <c r="V4903" s="985"/>
      <c r="W4903" s="985"/>
    </row>
    <row r="4904" ht="22.5" hidden="1" customHeight="1">
      <c r="B4904" s="992"/>
      <c r="C4904" s="992"/>
      <c r="D4904" s="1004">
        <f>sumif('الواردات'!H:H,A4904,'الواردات'!L:L)</f>
        <v>0</v>
      </c>
      <c r="E4904" s="999"/>
      <c r="F4904" s="999"/>
      <c r="H4904" s="985"/>
      <c r="I4904" s="985"/>
      <c r="J4904" s="985"/>
      <c r="K4904" s="985"/>
      <c r="L4904" s="985"/>
      <c r="M4904" s="985"/>
      <c r="N4904" s="985"/>
      <c r="P4904" s="985"/>
      <c r="Q4904" s="985"/>
      <c r="R4904" s="985"/>
      <c r="S4904" s="985"/>
      <c r="T4904" s="985"/>
      <c r="U4904" s="985"/>
      <c r="V4904" s="985"/>
      <c r="W4904" s="985"/>
    </row>
    <row r="4905" ht="22.5" hidden="1" customHeight="1">
      <c r="B4905" s="992"/>
      <c r="C4905" s="992"/>
      <c r="D4905" s="1004">
        <f>sumif('الواردات'!H:H,A4905,'الواردات'!L:L)</f>
        <v>0</v>
      </c>
      <c r="E4905" s="999"/>
      <c r="F4905" s="999"/>
      <c r="H4905" s="985"/>
      <c r="I4905" s="985"/>
      <c r="J4905" s="985"/>
      <c r="K4905" s="985"/>
      <c r="L4905" s="985"/>
      <c r="M4905" s="985"/>
      <c r="N4905" s="985"/>
      <c r="P4905" s="985"/>
      <c r="Q4905" s="985"/>
      <c r="R4905" s="985"/>
      <c r="S4905" s="985"/>
      <c r="T4905" s="985"/>
      <c r="U4905" s="985"/>
      <c r="V4905" s="985"/>
      <c r="W4905" s="985"/>
    </row>
    <row r="4906" ht="22.5" hidden="1" customHeight="1">
      <c r="B4906" s="992"/>
      <c r="C4906" s="992"/>
      <c r="D4906" s="1004">
        <f>sumif('الواردات'!H:H,A4906,'الواردات'!L:L)</f>
        <v>0</v>
      </c>
      <c r="E4906" s="999"/>
      <c r="F4906" s="999"/>
      <c r="H4906" s="985"/>
      <c r="I4906" s="985"/>
      <c r="J4906" s="985"/>
      <c r="K4906" s="985"/>
      <c r="L4906" s="985"/>
      <c r="M4906" s="985"/>
      <c r="N4906" s="985"/>
      <c r="P4906" s="985"/>
      <c r="Q4906" s="985"/>
      <c r="R4906" s="985"/>
      <c r="S4906" s="985"/>
      <c r="T4906" s="985"/>
      <c r="U4906" s="985"/>
      <c r="V4906" s="985"/>
      <c r="W4906" s="985"/>
    </row>
    <row r="4907" ht="22.5" hidden="1" customHeight="1">
      <c r="B4907" s="992"/>
      <c r="C4907" s="992"/>
      <c r="D4907" s="1004">
        <f>sumif('الواردات'!H:H,A4907,'الواردات'!L:L)</f>
        <v>0</v>
      </c>
      <c r="E4907" s="999"/>
      <c r="F4907" s="999"/>
      <c r="H4907" s="985"/>
      <c r="I4907" s="985"/>
      <c r="J4907" s="985"/>
      <c r="K4907" s="985"/>
      <c r="L4907" s="985"/>
      <c r="M4907" s="985"/>
      <c r="N4907" s="985"/>
      <c r="P4907" s="985"/>
      <c r="Q4907" s="985"/>
      <c r="R4907" s="985"/>
      <c r="S4907" s="985"/>
      <c r="T4907" s="985"/>
      <c r="U4907" s="985"/>
      <c r="V4907" s="985"/>
      <c r="W4907" s="985"/>
    </row>
    <row r="4908" ht="22.5" hidden="1" customHeight="1">
      <c r="B4908" s="992"/>
      <c r="C4908" s="992"/>
      <c r="D4908" s="1004">
        <f>sumif('الواردات'!H:H,A4908,'الواردات'!L:L)</f>
        <v>0</v>
      </c>
      <c r="E4908" s="999"/>
      <c r="F4908" s="999"/>
      <c r="H4908" s="985"/>
      <c r="I4908" s="985"/>
      <c r="J4908" s="985"/>
      <c r="K4908" s="985"/>
      <c r="L4908" s="985"/>
      <c r="M4908" s="985"/>
      <c r="N4908" s="985"/>
      <c r="P4908" s="985"/>
      <c r="Q4908" s="985"/>
      <c r="R4908" s="985"/>
      <c r="S4908" s="985"/>
      <c r="T4908" s="985"/>
      <c r="U4908" s="985"/>
      <c r="V4908" s="985"/>
      <c r="W4908" s="985"/>
    </row>
    <row r="4909" ht="22.5" hidden="1" customHeight="1">
      <c r="B4909" s="992"/>
      <c r="C4909" s="992"/>
      <c r="D4909" s="1004">
        <f>sumif('الواردات'!H:H,A4909,'الواردات'!L:L)</f>
        <v>0</v>
      </c>
      <c r="E4909" s="999"/>
      <c r="F4909" s="999"/>
      <c r="H4909" s="985"/>
      <c r="I4909" s="985"/>
      <c r="J4909" s="985"/>
      <c r="K4909" s="985"/>
      <c r="L4909" s="985"/>
      <c r="M4909" s="985"/>
      <c r="N4909" s="985"/>
      <c r="P4909" s="985"/>
      <c r="Q4909" s="985"/>
      <c r="R4909" s="985"/>
      <c r="S4909" s="985"/>
      <c r="T4909" s="985"/>
      <c r="U4909" s="985"/>
      <c r="V4909" s="985"/>
      <c r="W4909" s="985"/>
    </row>
    <row r="4910" ht="22.5" hidden="1" customHeight="1">
      <c r="B4910" s="992"/>
      <c r="C4910" s="992"/>
      <c r="D4910" s="1004">
        <f>sumif('الواردات'!H:H,A4910,'الواردات'!L:L)</f>
        <v>0</v>
      </c>
      <c r="E4910" s="999"/>
      <c r="F4910" s="999"/>
      <c r="H4910" s="985"/>
      <c r="I4910" s="985"/>
      <c r="J4910" s="985"/>
      <c r="K4910" s="985"/>
      <c r="L4910" s="985"/>
      <c r="M4910" s="985"/>
      <c r="N4910" s="985"/>
      <c r="P4910" s="985"/>
      <c r="Q4910" s="985"/>
      <c r="R4910" s="985"/>
      <c r="S4910" s="985"/>
      <c r="T4910" s="985"/>
      <c r="U4910" s="985"/>
      <c r="V4910" s="985"/>
      <c r="W4910" s="985"/>
    </row>
    <row r="4911" ht="22.5" hidden="1" customHeight="1">
      <c r="B4911" s="992"/>
      <c r="C4911" s="992"/>
      <c r="D4911" s="1004">
        <f>sumif('الواردات'!H:H,A4911,'الواردات'!L:L)</f>
        <v>0</v>
      </c>
      <c r="E4911" s="999"/>
      <c r="F4911" s="999"/>
      <c r="H4911" s="985"/>
      <c r="I4911" s="985"/>
      <c r="J4911" s="985"/>
      <c r="K4911" s="985"/>
      <c r="L4911" s="985"/>
      <c r="M4911" s="985"/>
      <c r="N4911" s="985"/>
      <c r="P4911" s="985"/>
      <c r="Q4911" s="985"/>
      <c r="R4911" s="985"/>
      <c r="S4911" s="985"/>
      <c r="T4911" s="985"/>
      <c r="U4911" s="985"/>
      <c r="V4911" s="985"/>
      <c r="W4911" s="985"/>
    </row>
    <row r="4912" ht="22.5" hidden="1" customHeight="1">
      <c r="B4912" s="992"/>
      <c r="C4912" s="992"/>
      <c r="D4912" s="1004">
        <f>sumif('الواردات'!H:H,A4912,'الواردات'!L:L)</f>
        <v>0</v>
      </c>
      <c r="E4912" s="999"/>
      <c r="F4912" s="999"/>
      <c r="H4912" s="985"/>
      <c r="I4912" s="985"/>
      <c r="J4912" s="985"/>
      <c r="K4912" s="985"/>
      <c r="L4912" s="985"/>
      <c r="M4912" s="985"/>
      <c r="N4912" s="985"/>
      <c r="P4912" s="985"/>
      <c r="Q4912" s="985"/>
      <c r="R4912" s="985"/>
      <c r="S4912" s="985"/>
      <c r="T4912" s="985"/>
      <c r="U4912" s="985"/>
      <c r="V4912" s="985"/>
      <c r="W4912" s="985"/>
    </row>
    <row r="4913" ht="22.5" hidden="1" customHeight="1">
      <c r="B4913" s="992"/>
      <c r="C4913" s="992"/>
      <c r="D4913" s="1004">
        <f>sumif('الواردات'!H:H,A4913,'الواردات'!L:L)</f>
        <v>0</v>
      </c>
      <c r="E4913" s="999"/>
      <c r="F4913" s="999"/>
      <c r="H4913" s="985"/>
      <c r="I4913" s="985"/>
      <c r="J4913" s="985"/>
      <c r="K4913" s="985"/>
      <c r="L4913" s="985"/>
      <c r="M4913" s="985"/>
      <c r="N4913" s="985"/>
      <c r="P4913" s="985"/>
      <c r="Q4913" s="985"/>
      <c r="R4913" s="985"/>
      <c r="S4913" s="985"/>
      <c r="T4913" s="985"/>
      <c r="U4913" s="985"/>
      <c r="V4913" s="985"/>
      <c r="W4913" s="985"/>
    </row>
    <row r="4914" ht="22.5" hidden="1" customHeight="1">
      <c r="B4914" s="992"/>
      <c r="C4914" s="992"/>
      <c r="D4914" s="1004">
        <f>sumif('الواردات'!H:H,A4914,'الواردات'!L:L)</f>
        <v>0</v>
      </c>
      <c r="E4914" s="999"/>
      <c r="F4914" s="999"/>
      <c r="H4914" s="985"/>
      <c r="I4914" s="985"/>
      <c r="J4914" s="985"/>
      <c r="K4914" s="985"/>
      <c r="L4914" s="985"/>
      <c r="M4914" s="985"/>
      <c r="N4914" s="985"/>
      <c r="P4914" s="985"/>
      <c r="Q4914" s="985"/>
      <c r="R4914" s="985"/>
      <c r="S4914" s="985"/>
      <c r="T4914" s="985"/>
      <c r="U4914" s="985"/>
      <c r="V4914" s="985"/>
      <c r="W4914" s="985"/>
    </row>
    <row r="4915" ht="22.5" hidden="1" customHeight="1">
      <c r="B4915" s="992"/>
      <c r="C4915" s="992"/>
      <c r="D4915" s="1004">
        <f>sumif('الواردات'!H:H,A4915,'الواردات'!L:L)</f>
        <v>0</v>
      </c>
      <c r="E4915" s="999"/>
      <c r="F4915" s="999"/>
      <c r="H4915" s="985"/>
      <c r="I4915" s="985"/>
      <c r="J4915" s="985"/>
      <c r="K4915" s="985"/>
      <c r="L4915" s="985"/>
      <c r="M4915" s="985"/>
      <c r="N4915" s="985"/>
      <c r="P4915" s="985"/>
      <c r="Q4915" s="985"/>
      <c r="R4915" s="985"/>
      <c r="S4915" s="985"/>
      <c r="T4915" s="985"/>
      <c r="U4915" s="985"/>
      <c r="V4915" s="985"/>
      <c r="W4915" s="985"/>
    </row>
    <row r="4916" ht="22.5" hidden="1" customHeight="1">
      <c r="B4916" s="992"/>
      <c r="C4916" s="992"/>
      <c r="D4916" s="1004">
        <f>sumif('الواردات'!H:H,A4916,'الواردات'!L:L)</f>
        <v>0</v>
      </c>
      <c r="E4916" s="999"/>
      <c r="F4916" s="999"/>
      <c r="H4916" s="985"/>
      <c r="I4916" s="985"/>
      <c r="J4916" s="985"/>
      <c r="K4916" s="985"/>
      <c r="L4916" s="985"/>
      <c r="M4916" s="985"/>
      <c r="N4916" s="985"/>
      <c r="P4916" s="985"/>
      <c r="Q4916" s="985"/>
      <c r="R4916" s="985"/>
      <c r="S4916" s="985"/>
      <c r="T4916" s="985"/>
      <c r="U4916" s="985"/>
      <c r="V4916" s="985"/>
      <c r="W4916" s="985"/>
    </row>
    <row r="4917" ht="22.5" hidden="1" customHeight="1">
      <c r="B4917" s="992"/>
      <c r="C4917" s="992"/>
      <c r="D4917" s="1004">
        <f>sumif('الواردات'!H:H,A4917,'الواردات'!L:L)</f>
        <v>0</v>
      </c>
      <c r="E4917" s="999"/>
      <c r="F4917" s="999"/>
      <c r="H4917" s="985"/>
      <c r="I4917" s="985"/>
      <c r="J4917" s="985"/>
      <c r="K4917" s="985"/>
      <c r="L4917" s="985"/>
      <c r="M4917" s="985"/>
      <c r="N4917" s="985"/>
      <c r="P4917" s="985"/>
      <c r="Q4917" s="985"/>
      <c r="R4917" s="985"/>
      <c r="S4917" s="985"/>
      <c r="T4917" s="985"/>
      <c r="U4917" s="985"/>
      <c r="V4917" s="985"/>
      <c r="W4917" s="985"/>
    </row>
    <row r="4918" ht="22.5" hidden="1" customHeight="1">
      <c r="B4918" s="992"/>
      <c r="C4918" s="992"/>
      <c r="D4918" s="1004">
        <f>sumif('الواردات'!H:H,A4918,'الواردات'!L:L)</f>
        <v>0</v>
      </c>
      <c r="E4918" s="999"/>
      <c r="F4918" s="999"/>
      <c r="H4918" s="985"/>
      <c r="I4918" s="985"/>
      <c r="J4918" s="985"/>
      <c r="K4918" s="985"/>
      <c r="L4918" s="985"/>
      <c r="M4918" s="985"/>
      <c r="N4918" s="985"/>
      <c r="P4918" s="985"/>
      <c r="Q4918" s="985"/>
      <c r="R4918" s="985"/>
      <c r="S4918" s="985"/>
      <c r="T4918" s="985"/>
      <c r="U4918" s="985"/>
      <c r="V4918" s="985"/>
      <c r="W4918" s="985"/>
    </row>
    <row r="4919" ht="22.5" hidden="1" customHeight="1">
      <c r="B4919" s="992"/>
      <c r="C4919" s="992"/>
      <c r="D4919" s="1004">
        <f>sumif('الواردات'!H:H,A4919,'الواردات'!L:L)</f>
        <v>0</v>
      </c>
      <c r="E4919" s="999"/>
      <c r="F4919" s="999"/>
      <c r="H4919" s="985"/>
      <c r="I4919" s="985"/>
      <c r="J4919" s="985"/>
      <c r="K4919" s="985"/>
      <c r="L4919" s="985"/>
      <c r="M4919" s="985"/>
      <c r="N4919" s="985"/>
      <c r="P4919" s="985"/>
      <c r="Q4919" s="985"/>
      <c r="R4919" s="985"/>
      <c r="S4919" s="985"/>
      <c r="T4919" s="985"/>
      <c r="U4919" s="985"/>
      <c r="V4919" s="985"/>
      <c r="W4919" s="985"/>
    </row>
    <row r="4920" ht="22.5" hidden="1" customHeight="1">
      <c r="B4920" s="992"/>
      <c r="C4920" s="992"/>
      <c r="D4920" s="1004">
        <f>sumif('الواردات'!H:H,A4920,'الواردات'!L:L)</f>
        <v>0</v>
      </c>
      <c r="E4920" s="999"/>
      <c r="F4920" s="999"/>
      <c r="H4920" s="985"/>
      <c r="I4920" s="985"/>
      <c r="J4920" s="985"/>
      <c r="K4920" s="985"/>
      <c r="L4920" s="985"/>
      <c r="M4920" s="985"/>
      <c r="N4920" s="985"/>
      <c r="P4920" s="985"/>
      <c r="Q4920" s="985"/>
      <c r="R4920" s="985"/>
      <c r="S4920" s="985"/>
      <c r="T4920" s="985"/>
      <c r="U4920" s="985"/>
      <c r="V4920" s="985"/>
      <c r="W4920" s="985"/>
    </row>
    <row r="4921" ht="22.5" hidden="1" customHeight="1">
      <c r="B4921" s="992"/>
      <c r="C4921" s="992"/>
      <c r="D4921" s="1004">
        <f>sumif('الواردات'!H:H,A4921,'الواردات'!L:L)</f>
        <v>0</v>
      </c>
      <c r="E4921" s="999"/>
      <c r="F4921" s="999"/>
      <c r="H4921" s="985"/>
      <c r="I4921" s="985"/>
      <c r="J4921" s="985"/>
      <c r="K4921" s="985"/>
      <c r="L4921" s="985"/>
      <c r="M4921" s="985"/>
      <c r="N4921" s="985"/>
      <c r="P4921" s="985"/>
      <c r="Q4921" s="985"/>
      <c r="R4921" s="985"/>
      <c r="S4921" s="985"/>
      <c r="T4921" s="985"/>
      <c r="U4921" s="985"/>
      <c r="V4921" s="985"/>
      <c r="W4921" s="985"/>
    </row>
    <row r="4922" ht="22.5" hidden="1" customHeight="1">
      <c r="B4922" s="992"/>
      <c r="C4922" s="992"/>
      <c r="D4922" s="1004">
        <f>sumif('الواردات'!H:H,A4922,'الواردات'!L:L)</f>
        <v>0</v>
      </c>
      <c r="E4922" s="999"/>
      <c r="F4922" s="999"/>
      <c r="H4922" s="985"/>
      <c r="I4922" s="985"/>
      <c r="J4922" s="985"/>
      <c r="K4922" s="985"/>
      <c r="L4922" s="985"/>
      <c r="M4922" s="985"/>
      <c r="N4922" s="985"/>
      <c r="P4922" s="985"/>
      <c r="Q4922" s="985"/>
      <c r="R4922" s="985"/>
      <c r="S4922" s="985"/>
      <c r="T4922" s="985"/>
      <c r="U4922" s="985"/>
      <c r="V4922" s="985"/>
      <c r="W4922" s="985"/>
    </row>
    <row r="4923" ht="22.5" hidden="1" customHeight="1">
      <c r="B4923" s="992"/>
      <c r="C4923" s="992"/>
      <c r="D4923" s="1004">
        <f>sumif('الواردات'!H:H,A4923,'الواردات'!L:L)</f>
        <v>0</v>
      </c>
      <c r="E4923" s="999"/>
      <c r="F4923" s="999"/>
      <c r="H4923" s="985"/>
      <c r="I4923" s="985"/>
      <c r="J4923" s="985"/>
      <c r="K4923" s="985"/>
      <c r="L4923" s="985"/>
      <c r="M4923" s="985"/>
      <c r="N4923" s="985"/>
      <c r="P4923" s="985"/>
      <c r="Q4923" s="985"/>
      <c r="R4923" s="985"/>
      <c r="S4923" s="985"/>
      <c r="T4923" s="985"/>
      <c r="U4923" s="985"/>
      <c r="V4923" s="985"/>
      <c r="W4923" s="985"/>
    </row>
    <row r="4924" ht="22.5" hidden="1" customHeight="1">
      <c r="B4924" s="992"/>
      <c r="C4924" s="992"/>
      <c r="D4924" s="1004">
        <f>sumif('الواردات'!H:H,A4924,'الواردات'!L:L)</f>
        <v>0</v>
      </c>
      <c r="E4924" s="999"/>
      <c r="F4924" s="999"/>
      <c r="H4924" s="985"/>
      <c r="I4924" s="985"/>
      <c r="J4924" s="985"/>
      <c r="K4924" s="985"/>
      <c r="L4924" s="985"/>
      <c r="M4924" s="985"/>
      <c r="N4924" s="985"/>
      <c r="P4924" s="985"/>
      <c r="Q4924" s="985"/>
      <c r="R4924" s="985"/>
      <c r="S4924" s="985"/>
      <c r="T4924" s="985"/>
      <c r="U4924" s="985"/>
      <c r="V4924" s="985"/>
      <c r="W4924" s="985"/>
    </row>
    <row r="4925" ht="22.5" hidden="1" customHeight="1">
      <c r="B4925" s="992"/>
      <c r="C4925" s="992"/>
      <c r="D4925" s="1004">
        <f>sumif('الواردات'!H:H,A4925,'الواردات'!L:L)</f>
        <v>0</v>
      </c>
      <c r="E4925" s="999"/>
      <c r="F4925" s="999"/>
      <c r="H4925" s="985"/>
      <c r="I4925" s="985"/>
      <c r="J4925" s="985"/>
      <c r="K4925" s="985"/>
      <c r="L4925" s="985"/>
      <c r="M4925" s="985"/>
      <c r="N4925" s="985"/>
      <c r="P4925" s="985"/>
      <c r="Q4925" s="985"/>
      <c r="R4925" s="985"/>
      <c r="S4925" s="985"/>
      <c r="T4925" s="985"/>
      <c r="U4925" s="985"/>
      <c r="V4925" s="985"/>
      <c r="W4925" s="985"/>
    </row>
    <row r="4926" ht="22.5" hidden="1" customHeight="1">
      <c r="B4926" s="992"/>
      <c r="C4926" s="992"/>
      <c r="D4926" s="1004">
        <f>sumif('الواردات'!H:H,A4926,'الواردات'!L:L)</f>
        <v>0</v>
      </c>
      <c r="E4926" s="999"/>
      <c r="F4926" s="999"/>
      <c r="H4926" s="985"/>
      <c r="I4926" s="985"/>
      <c r="J4926" s="985"/>
      <c r="K4926" s="985"/>
      <c r="L4926" s="985"/>
      <c r="M4926" s="985"/>
      <c r="N4926" s="985"/>
      <c r="P4926" s="985"/>
      <c r="Q4926" s="985"/>
      <c r="R4926" s="985"/>
      <c r="S4926" s="985"/>
      <c r="T4926" s="985"/>
      <c r="U4926" s="985"/>
      <c r="V4926" s="985"/>
      <c r="W4926" s="985"/>
    </row>
    <row r="4927" ht="22.5" hidden="1" customHeight="1">
      <c r="B4927" s="992"/>
      <c r="C4927" s="992"/>
      <c r="D4927" s="1004">
        <f>sumif('الواردات'!H:H,A4927,'الواردات'!L:L)</f>
        <v>0</v>
      </c>
      <c r="E4927" s="999"/>
      <c r="F4927" s="999"/>
      <c r="H4927" s="985"/>
      <c r="I4927" s="985"/>
      <c r="J4927" s="985"/>
      <c r="K4927" s="985"/>
      <c r="L4927" s="985"/>
      <c r="M4927" s="985"/>
      <c r="N4927" s="985"/>
      <c r="P4927" s="985"/>
      <c r="Q4927" s="985"/>
      <c r="R4927" s="985"/>
      <c r="S4927" s="985"/>
      <c r="T4927" s="985"/>
      <c r="U4927" s="985"/>
      <c r="V4927" s="985"/>
      <c r="W4927" s="985"/>
    </row>
    <row r="4928" ht="22.5" hidden="1" customHeight="1">
      <c r="B4928" s="992"/>
      <c r="C4928" s="992"/>
      <c r="D4928" s="1004">
        <f>sumif('الواردات'!H:H,A4928,'الواردات'!L:L)</f>
        <v>0</v>
      </c>
      <c r="E4928" s="999"/>
      <c r="F4928" s="999"/>
      <c r="H4928" s="985"/>
      <c r="I4928" s="985"/>
      <c r="J4928" s="985"/>
      <c r="K4928" s="985"/>
      <c r="L4928" s="985"/>
      <c r="M4928" s="985"/>
      <c r="N4928" s="985"/>
      <c r="P4928" s="985"/>
      <c r="Q4928" s="985"/>
      <c r="R4928" s="985"/>
      <c r="S4928" s="985"/>
      <c r="T4928" s="985"/>
      <c r="U4928" s="985"/>
      <c r="V4928" s="985"/>
      <c r="W4928" s="985"/>
    </row>
    <row r="4929" ht="22.5" hidden="1" customHeight="1">
      <c r="B4929" s="992"/>
      <c r="C4929" s="992"/>
      <c r="D4929" s="1004">
        <f>sumif('الواردات'!H:H,A4929,'الواردات'!L:L)</f>
        <v>0</v>
      </c>
      <c r="E4929" s="999"/>
      <c r="F4929" s="999"/>
      <c r="H4929" s="985"/>
      <c r="I4929" s="985"/>
      <c r="J4929" s="985"/>
      <c r="K4929" s="985"/>
      <c r="L4929" s="985"/>
      <c r="M4929" s="985"/>
      <c r="N4929" s="985"/>
      <c r="P4929" s="985"/>
      <c r="Q4929" s="985"/>
      <c r="R4929" s="985"/>
      <c r="S4929" s="985"/>
      <c r="T4929" s="985"/>
      <c r="U4929" s="985"/>
      <c r="V4929" s="985"/>
      <c r="W4929" s="985"/>
    </row>
    <row r="4930" ht="22.5" hidden="1" customHeight="1">
      <c r="B4930" s="992"/>
      <c r="C4930" s="992"/>
      <c r="D4930" s="1004">
        <f>sumif('الواردات'!H:H,A4930,'الواردات'!L:L)</f>
        <v>0</v>
      </c>
      <c r="E4930" s="999"/>
      <c r="F4930" s="999"/>
      <c r="H4930" s="985"/>
      <c r="I4930" s="985"/>
      <c r="J4930" s="985"/>
      <c r="K4930" s="985"/>
      <c r="L4930" s="985"/>
      <c r="M4930" s="985"/>
      <c r="N4930" s="985"/>
      <c r="P4930" s="985"/>
      <c r="Q4930" s="985"/>
      <c r="R4930" s="985"/>
      <c r="S4930" s="985"/>
      <c r="T4930" s="985"/>
      <c r="U4930" s="985"/>
      <c r="V4930" s="985"/>
      <c r="W4930" s="985"/>
    </row>
    <row r="4931" ht="22.5" hidden="1" customHeight="1">
      <c r="B4931" s="992"/>
      <c r="C4931" s="992"/>
      <c r="D4931" s="1004">
        <f>sumif('الواردات'!H:H,A4931,'الواردات'!L:L)</f>
        <v>0</v>
      </c>
      <c r="E4931" s="999"/>
      <c r="F4931" s="999"/>
      <c r="H4931" s="985"/>
      <c r="I4931" s="985"/>
      <c r="J4931" s="985"/>
      <c r="K4931" s="985"/>
      <c r="L4931" s="985"/>
      <c r="M4931" s="985"/>
      <c r="N4931" s="985"/>
      <c r="P4931" s="985"/>
      <c r="Q4931" s="985"/>
      <c r="R4931" s="985"/>
      <c r="S4931" s="985"/>
      <c r="T4931" s="985"/>
      <c r="U4931" s="985"/>
      <c r="V4931" s="985"/>
      <c r="W4931" s="985"/>
    </row>
    <row r="4932" ht="22.5" hidden="1" customHeight="1">
      <c r="B4932" s="992"/>
      <c r="C4932" s="992"/>
      <c r="D4932" s="1004">
        <f>sumif('الواردات'!H:H,A4932,'الواردات'!L:L)</f>
        <v>0</v>
      </c>
      <c r="E4932" s="999"/>
      <c r="F4932" s="999"/>
      <c r="H4932" s="985"/>
      <c r="I4932" s="985"/>
      <c r="J4932" s="985"/>
      <c r="K4932" s="985"/>
      <c r="L4932" s="985"/>
      <c r="M4932" s="985"/>
      <c r="N4932" s="985"/>
      <c r="P4932" s="985"/>
      <c r="Q4932" s="985"/>
      <c r="R4932" s="985"/>
      <c r="S4932" s="985"/>
      <c r="T4932" s="985"/>
      <c r="U4932" s="985"/>
      <c r="V4932" s="985"/>
      <c r="W4932" s="985"/>
    </row>
    <row r="4933" ht="22.5" hidden="1" customHeight="1">
      <c r="B4933" s="992"/>
      <c r="C4933" s="992"/>
      <c r="D4933" s="1004">
        <f>sumif('الواردات'!H:H,A4933,'الواردات'!L:L)</f>
        <v>0</v>
      </c>
      <c r="E4933" s="999"/>
      <c r="F4933" s="999"/>
      <c r="H4933" s="985"/>
      <c r="I4933" s="985"/>
      <c r="J4933" s="985"/>
      <c r="K4933" s="985"/>
      <c r="L4933" s="985"/>
      <c r="M4933" s="985"/>
      <c r="N4933" s="985"/>
      <c r="P4933" s="985"/>
      <c r="Q4933" s="985"/>
      <c r="R4933" s="985"/>
      <c r="S4933" s="985"/>
      <c r="T4933" s="985"/>
      <c r="U4933" s="985"/>
      <c r="V4933" s="985"/>
      <c r="W4933" s="985"/>
    </row>
    <row r="4934" ht="22.5" hidden="1" customHeight="1">
      <c r="B4934" s="992"/>
      <c r="C4934" s="992"/>
      <c r="D4934" s="1004">
        <f>sumif('الواردات'!H:H,A4934,'الواردات'!L:L)</f>
        <v>0</v>
      </c>
      <c r="E4934" s="999"/>
      <c r="F4934" s="999"/>
      <c r="H4934" s="985"/>
      <c r="I4934" s="985"/>
      <c r="J4934" s="985"/>
      <c r="K4934" s="985"/>
      <c r="L4934" s="985"/>
      <c r="M4934" s="985"/>
      <c r="N4934" s="985"/>
      <c r="P4934" s="985"/>
      <c r="Q4934" s="985"/>
      <c r="R4934" s="985"/>
      <c r="S4934" s="985"/>
      <c r="T4934" s="985"/>
      <c r="U4934" s="985"/>
      <c r="V4934" s="985"/>
      <c r="W4934" s="985"/>
    </row>
    <row r="4935" ht="22.5" hidden="1" customHeight="1">
      <c r="B4935" s="992"/>
      <c r="C4935" s="992"/>
      <c r="D4935" s="1004">
        <f>sumif('الواردات'!H:H,A4935,'الواردات'!L:L)</f>
        <v>0</v>
      </c>
      <c r="E4935" s="999"/>
      <c r="F4935" s="999"/>
      <c r="H4935" s="985"/>
      <c r="I4935" s="985"/>
      <c r="J4935" s="985"/>
      <c r="K4935" s="985"/>
      <c r="L4935" s="985"/>
      <c r="M4935" s="985"/>
      <c r="N4935" s="985"/>
      <c r="P4935" s="985"/>
      <c r="Q4935" s="985"/>
      <c r="R4935" s="985"/>
      <c r="S4935" s="985"/>
      <c r="T4935" s="985"/>
      <c r="U4935" s="985"/>
      <c r="V4935" s="985"/>
      <c r="W4935" s="985"/>
    </row>
    <row r="4936" ht="22.5" hidden="1" customHeight="1">
      <c r="B4936" s="992"/>
      <c r="C4936" s="992"/>
      <c r="D4936" s="1004">
        <f>sumif('الواردات'!H:H,A4936,'الواردات'!L:L)</f>
        <v>0</v>
      </c>
      <c r="E4936" s="999"/>
      <c r="F4936" s="999"/>
      <c r="H4936" s="985"/>
      <c r="I4936" s="985"/>
      <c r="J4936" s="985"/>
      <c r="K4936" s="985"/>
      <c r="L4936" s="985"/>
      <c r="M4936" s="985"/>
      <c r="N4936" s="985"/>
      <c r="P4936" s="985"/>
      <c r="Q4936" s="985"/>
      <c r="R4936" s="985"/>
      <c r="S4936" s="985"/>
      <c r="T4936" s="985"/>
      <c r="U4936" s="985"/>
      <c r="V4936" s="985"/>
      <c r="W4936" s="985"/>
    </row>
    <row r="4937" ht="22.5" hidden="1" customHeight="1">
      <c r="B4937" s="992"/>
      <c r="C4937" s="992"/>
      <c r="D4937" s="1004">
        <f>sumif('الواردات'!H:H,A4937,'الواردات'!L:L)</f>
        <v>0</v>
      </c>
      <c r="E4937" s="999"/>
      <c r="F4937" s="999"/>
      <c r="H4937" s="985"/>
      <c r="I4937" s="985"/>
      <c r="J4937" s="985"/>
      <c r="K4937" s="985"/>
      <c r="L4937" s="985"/>
      <c r="M4937" s="985"/>
      <c r="N4937" s="985"/>
      <c r="P4937" s="985"/>
      <c r="Q4937" s="985"/>
      <c r="R4937" s="985"/>
      <c r="S4937" s="985"/>
      <c r="T4937" s="985"/>
      <c r="U4937" s="985"/>
      <c r="V4937" s="985"/>
      <c r="W4937" s="985"/>
    </row>
    <row r="4938" ht="22.5" hidden="1" customHeight="1">
      <c r="B4938" s="992"/>
      <c r="C4938" s="992"/>
      <c r="D4938" s="1004">
        <f>sumif('الواردات'!H:H,A4938,'الواردات'!L:L)</f>
        <v>0</v>
      </c>
      <c r="E4938" s="999"/>
      <c r="F4938" s="999"/>
      <c r="H4938" s="985"/>
      <c r="I4938" s="985"/>
      <c r="J4938" s="985"/>
      <c r="K4938" s="985"/>
      <c r="L4938" s="985"/>
      <c r="M4938" s="985"/>
      <c r="N4938" s="985"/>
      <c r="P4938" s="985"/>
      <c r="Q4938" s="985"/>
      <c r="R4938" s="985"/>
      <c r="S4938" s="985"/>
      <c r="T4938" s="985"/>
      <c r="U4938" s="985"/>
      <c r="V4938" s="985"/>
      <c r="W4938" s="985"/>
    </row>
    <row r="4939" ht="22.5" hidden="1" customHeight="1">
      <c r="B4939" s="992"/>
      <c r="C4939" s="992"/>
      <c r="D4939" s="1004">
        <f>sumif('الواردات'!H:H,A4939,'الواردات'!L:L)</f>
        <v>0</v>
      </c>
      <c r="E4939" s="999"/>
      <c r="F4939" s="999"/>
      <c r="H4939" s="985"/>
      <c r="I4939" s="985"/>
      <c r="J4939" s="985"/>
      <c r="K4939" s="985"/>
      <c r="L4939" s="985"/>
      <c r="M4939" s="985"/>
      <c r="N4939" s="985"/>
      <c r="P4939" s="985"/>
      <c r="Q4939" s="985"/>
      <c r="R4939" s="985"/>
      <c r="S4939" s="985"/>
      <c r="T4939" s="985"/>
      <c r="U4939" s="985"/>
      <c r="V4939" s="985"/>
      <c r="W4939" s="985"/>
    </row>
    <row r="4940" ht="22.5" hidden="1" customHeight="1">
      <c r="B4940" s="992"/>
      <c r="C4940" s="992"/>
      <c r="D4940" s="1004">
        <f>sumif('الواردات'!H:H,A4940,'الواردات'!L:L)</f>
        <v>0</v>
      </c>
      <c r="E4940" s="999"/>
      <c r="F4940" s="999"/>
      <c r="H4940" s="985"/>
      <c r="I4940" s="985"/>
      <c r="J4940" s="985"/>
      <c r="K4940" s="985"/>
      <c r="L4940" s="985"/>
      <c r="M4940" s="985"/>
      <c r="N4940" s="985"/>
      <c r="P4940" s="985"/>
      <c r="Q4940" s="985"/>
      <c r="R4940" s="985"/>
      <c r="S4940" s="985"/>
      <c r="T4940" s="985"/>
      <c r="U4940" s="985"/>
      <c r="V4940" s="985"/>
      <c r="W4940" s="985"/>
    </row>
    <row r="4941" ht="22.5" hidden="1" customHeight="1">
      <c r="B4941" s="992"/>
      <c r="C4941" s="992"/>
      <c r="D4941" s="1004">
        <f>sumif('الواردات'!H:H,A4941,'الواردات'!L:L)</f>
        <v>0</v>
      </c>
      <c r="E4941" s="999"/>
      <c r="F4941" s="999"/>
      <c r="H4941" s="985"/>
      <c r="I4941" s="985"/>
      <c r="J4941" s="985"/>
      <c r="K4941" s="985"/>
      <c r="L4941" s="985"/>
      <c r="M4941" s="985"/>
      <c r="N4941" s="985"/>
      <c r="P4941" s="985"/>
      <c r="Q4941" s="985"/>
      <c r="R4941" s="985"/>
      <c r="S4941" s="985"/>
      <c r="T4941" s="985"/>
      <c r="U4941" s="985"/>
      <c r="V4941" s="985"/>
      <c r="W4941" s="985"/>
    </row>
    <row r="4942" ht="22.5" hidden="1" customHeight="1">
      <c r="B4942" s="992"/>
      <c r="C4942" s="992"/>
      <c r="D4942" s="1004">
        <f>sumif('الواردات'!H:H,A4942,'الواردات'!L:L)</f>
        <v>0</v>
      </c>
      <c r="E4942" s="999"/>
      <c r="F4942" s="999"/>
      <c r="H4942" s="985"/>
      <c r="I4942" s="985"/>
      <c r="J4942" s="985"/>
      <c r="K4942" s="985"/>
      <c r="L4942" s="985"/>
      <c r="M4942" s="985"/>
      <c r="N4942" s="985"/>
      <c r="P4942" s="985"/>
      <c r="Q4942" s="985"/>
      <c r="R4942" s="985"/>
      <c r="S4942" s="985"/>
      <c r="T4942" s="985"/>
      <c r="U4942" s="985"/>
      <c r="V4942" s="985"/>
      <c r="W4942" s="985"/>
    </row>
    <row r="4943" ht="22.5" hidden="1" customHeight="1">
      <c r="B4943" s="992"/>
      <c r="C4943" s="992"/>
      <c r="D4943" s="1004">
        <f>sumif('الواردات'!H:H,A4943,'الواردات'!L:L)</f>
        <v>0</v>
      </c>
      <c r="E4943" s="999"/>
      <c r="F4943" s="999"/>
      <c r="H4943" s="985"/>
      <c r="I4943" s="985"/>
      <c r="J4943" s="985"/>
      <c r="K4943" s="985"/>
      <c r="L4943" s="985"/>
      <c r="M4943" s="985"/>
      <c r="N4943" s="985"/>
      <c r="P4943" s="985"/>
      <c r="Q4943" s="985"/>
      <c r="R4943" s="985"/>
      <c r="S4943" s="985"/>
      <c r="T4943" s="985"/>
      <c r="U4943" s="985"/>
      <c r="V4943" s="985"/>
      <c r="W4943" s="985"/>
    </row>
    <row r="4944" ht="22.5" hidden="1" customHeight="1">
      <c r="B4944" s="992"/>
      <c r="C4944" s="992"/>
      <c r="D4944" s="1004">
        <f>sumif('الواردات'!H:H,A4944,'الواردات'!L:L)</f>
        <v>0</v>
      </c>
      <c r="E4944" s="999"/>
      <c r="F4944" s="999"/>
      <c r="H4944" s="985"/>
      <c r="I4944" s="985"/>
      <c r="J4944" s="985"/>
      <c r="K4944" s="985"/>
      <c r="L4944" s="985"/>
      <c r="M4944" s="985"/>
      <c r="N4944" s="985"/>
      <c r="P4944" s="985"/>
      <c r="Q4944" s="985"/>
      <c r="R4944" s="985"/>
      <c r="S4944" s="985"/>
      <c r="T4944" s="985"/>
      <c r="U4944" s="985"/>
      <c r="V4944" s="985"/>
      <c r="W4944" s="985"/>
    </row>
    <row r="4945" ht="22.5" hidden="1" customHeight="1">
      <c r="B4945" s="992"/>
      <c r="C4945" s="992"/>
      <c r="D4945" s="1004">
        <f>sumif('الواردات'!H:H,A4945,'الواردات'!L:L)</f>
        <v>0</v>
      </c>
      <c r="E4945" s="999"/>
      <c r="F4945" s="999"/>
      <c r="H4945" s="985"/>
      <c r="I4945" s="985"/>
      <c r="J4945" s="985"/>
      <c r="K4945" s="985"/>
      <c r="L4945" s="985"/>
      <c r="M4945" s="985"/>
      <c r="N4945" s="985"/>
      <c r="P4945" s="985"/>
      <c r="Q4945" s="985"/>
      <c r="R4945" s="985"/>
      <c r="S4945" s="985"/>
      <c r="T4945" s="985"/>
      <c r="U4945" s="985"/>
      <c r="V4945" s="985"/>
      <c r="W4945" s="985"/>
    </row>
    <row r="4946" ht="22.5" hidden="1" customHeight="1">
      <c r="B4946" s="992"/>
      <c r="C4946" s="992"/>
      <c r="D4946" s="1004">
        <f>sumif('الواردات'!H:H,A4946,'الواردات'!L:L)</f>
        <v>0</v>
      </c>
      <c r="E4946" s="999"/>
      <c r="F4946" s="999"/>
      <c r="H4946" s="985"/>
      <c r="I4946" s="985"/>
      <c r="J4946" s="985"/>
      <c r="K4946" s="985"/>
      <c r="L4946" s="985"/>
      <c r="M4946" s="985"/>
      <c r="N4946" s="985"/>
      <c r="P4946" s="985"/>
      <c r="Q4946" s="985"/>
      <c r="R4946" s="985"/>
      <c r="S4946" s="985"/>
      <c r="T4946" s="985"/>
      <c r="U4946" s="985"/>
      <c r="V4946" s="985"/>
      <c r="W4946" s="985"/>
    </row>
    <row r="4947" ht="22.5" hidden="1" customHeight="1">
      <c r="B4947" s="992"/>
      <c r="C4947" s="992"/>
      <c r="D4947" s="1004">
        <f>sumif('الواردات'!H:H,A4947,'الواردات'!L:L)</f>
        <v>0</v>
      </c>
      <c r="E4947" s="999"/>
      <c r="F4947" s="999"/>
      <c r="H4947" s="985"/>
      <c r="I4947" s="985"/>
      <c r="J4947" s="985"/>
      <c r="K4947" s="985"/>
      <c r="L4947" s="985"/>
      <c r="M4947" s="985"/>
      <c r="N4947" s="985"/>
      <c r="P4947" s="985"/>
      <c r="Q4947" s="985"/>
      <c r="R4947" s="985"/>
      <c r="S4947" s="985"/>
      <c r="T4947" s="985"/>
      <c r="U4947" s="985"/>
      <c r="V4947" s="985"/>
      <c r="W4947" s="985"/>
    </row>
    <row r="4948" ht="22.5" hidden="1" customHeight="1">
      <c r="B4948" s="992"/>
      <c r="C4948" s="992"/>
      <c r="D4948" s="1004">
        <f>sumif('الواردات'!H:H,A4948,'الواردات'!L:L)</f>
        <v>0</v>
      </c>
      <c r="E4948" s="999"/>
      <c r="F4948" s="999"/>
      <c r="H4948" s="985"/>
      <c r="I4948" s="985"/>
      <c r="J4948" s="985"/>
      <c r="K4948" s="985"/>
      <c r="L4948" s="985"/>
      <c r="M4948" s="985"/>
      <c r="N4948" s="985"/>
      <c r="P4948" s="985"/>
      <c r="Q4948" s="985"/>
      <c r="R4948" s="985"/>
      <c r="S4948" s="985"/>
      <c r="T4948" s="985"/>
      <c r="U4948" s="985"/>
      <c r="V4948" s="985"/>
      <c r="W4948" s="985"/>
    </row>
    <row r="4949" ht="22.5" hidden="1" customHeight="1">
      <c r="B4949" s="992"/>
      <c r="C4949" s="992"/>
      <c r="D4949" s="1004">
        <f>sumif('الواردات'!H:H,A4949,'الواردات'!L:L)</f>
        <v>0</v>
      </c>
      <c r="E4949" s="999"/>
      <c r="F4949" s="999"/>
      <c r="H4949" s="985"/>
      <c r="I4949" s="985"/>
      <c r="J4949" s="985"/>
      <c r="K4949" s="985"/>
      <c r="L4949" s="985"/>
      <c r="M4949" s="985"/>
      <c r="N4949" s="985"/>
      <c r="P4949" s="985"/>
      <c r="Q4949" s="985"/>
      <c r="R4949" s="985"/>
      <c r="S4949" s="985"/>
      <c r="T4949" s="985"/>
      <c r="U4949" s="985"/>
      <c r="V4949" s="985"/>
      <c r="W4949" s="985"/>
    </row>
    <row r="4950" ht="22.5" hidden="1" customHeight="1">
      <c r="B4950" s="992"/>
      <c r="C4950" s="992"/>
      <c r="D4950" s="1004">
        <f>sumif('الواردات'!H:H,A4950,'الواردات'!L:L)</f>
        <v>0</v>
      </c>
      <c r="E4950" s="999"/>
      <c r="F4950" s="999"/>
      <c r="H4950" s="985"/>
      <c r="I4950" s="985"/>
      <c r="J4950" s="985"/>
      <c r="K4950" s="985"/>
      <c r="L4950" s="985"/>
      <c r="M4950" s="985"/>
      <c r="N4950" s="985"/>
      <c r="P4950" s="985"/>
      <c r="Q4950" s="985"/>
      <c r="R4950" s="985"/>
      <c r="S4950" s="985"/>
      <c r="T4950" s="985"/>
      <c r="U4950" s="985"/>
      <c r="V4950" s="985"/>
      <c r="W4950" s="985"/>
    </row>
    <row r="4951" ht="22.5" hidden="1" customHeight="1">
      <c r="B4951" s="992"/>
      <c r="C4951" s="992"/>
      <c r="D4951" s="1004">
        <f>sumif('الواردات'!H:H,A4951,'الواردات'!L:L)</f>
        <v>0</v>
      </c>
      <c r="E4951" s="999"/>
      <c r="F4951" s="999"/>
      <c r="H4951" s="985"/>
      <c r="I4951" s="985"/>
      <c r="J4951" s="985"/>
      <c r="K4951" s="985"/>
      <c r="L4951" s="985"/>
      <c r="M4951" s="985"/>
      <c r="N4951" s="985"/>
      <c r="P4951" s="985"/>
      <c r="Q4951" s="985"/>
      <c r="R4951" s="985"/>
      <c r="S4951" s="985"/>
      <c r="T4951" s="985"/>
      <c r="U4951" s="985"/>
      <c r="V4951" s="985"/>
      <c r="W4951" s="985"/>
    </row>
    <row r="4952" ht="22.5" hidden="1" customHeight="1">
      <c r="B4952" s="992"/>
      <c r="C4952" s="992"/>
      <c r="D4952" s="1004">
        <f>sumif('الواردات'!H:H,A4952,'الواردات'!L:L)</f>
        <v>0</v>
      </c>
      <c r="E4952" s="999"/>
      <c r="F4952" s="999"/>
      <c r="H4952" s="985"/>
      <c r="I4952" s="985"/>
      <c r="J4952" s="985"/>
      <c r="K4952" s="985"/>
      <c r="L4952" s="985"/>
      <c r="M4952" s="985"/>
      <c r="N4952" s="985"/>
      <c r="P4952" s="985"/>
      <c r="Q4952" s="985"/>
      <c r="R4952" s="985"/>
      <c r="S4952" s="985"/>
      <c r="T4952" s="985"/>
      <c r="U4952" s="985"/>
      <c r="V4952" s="985"/>
      <c r="W4952" s="985"/>
    </row>
    <row r="4953" ht="22.5" hidden="1" customHeight="1">
      <c r="B4953" s="992"/>
      <c r="C4953" s="992"/>
      <c r="D4953" s="1004">
        <f>sumif('الواردات'!H:H,A4953,'الواردات'!L:L)</f>
        <v>0</v>
      </c>
      <c r="E4953" s="999"/>
      <c r="F4953" s="999"/>
      <c r="H4953" s="985"/>
      <c r="I4953" s="985"/>
      <c r="J4953" s="985"/>
      <c r="K4953" s="985"/>
      <c r="L4953" s="985"/>
      <c r="M4953" s="985"/>
      <c r="N4953" s="985"/>
      <c r="P4953" s="985"/>
      <c r="Q4953" s="985"/>
      <c r="R4953" s="985"/>
      <c r="S4953" s="985"/>
      <c r="T4953" s="985"/>
      <c r="U4953" s="985"/>
      <c r="V4953" s="985"/>
      <c r="W4953" s="985"/>
    </row>
    <row r="4954" ht="22.5" hidden="1" customHeight="1">
      <c r="B4954" s="992"/>
      <c r="C4954" s="992"/>
      <c r="D4954" s="1004">
        <f>sumif('الواردات'!H:H,A4954,'الواردات'!L:L)</f>
        <v>0</v>
      </c>
      <c r="E4954" s="999"/>
      <c r="F4954" s="999"/>
      <c r="H4954" s="985"/>
      <c r="I4954" s="985"/>
      <c r="J4954" s="985"/>
      <c r="K4954" s="985"/>
      <c r="L4954" s="985"/>
      <c r="M4954" s="985"/>
      <c r="N4954" s="985"/>
      <c r="P4954" s="985"/>
      <c r="Q4954" s="985"/>
      <c r="R4954" s="985"/>
      <c r="S4954" s="985"/>
      <c r="T4954" s="985"/>
      <c r="U4954" s="985"/>
      <c r="V4954" s="985"/>
      <c r="W4954" s="985"/>
    </row>
    <row r="4955" ht="22.5" hidden="1" customHeight="1">
      <c r="B4955" s="992"/>
      <c r="C4955" s="992"/>
      <c r="D4955" s="1004">
        <f>sumif('الواردات'!H:H,A4955,'الواردات'!L:L)</f>
        <v>0</v>
      </c>
      <c r="E4955" s="999"/>
      <c r="F4955" s="999"/>
      <c r="H4955" s="985"/>
      <c r="I4955" s="985"/>
      <c r="J4955" s="985"/>
      <c r="K4955" s="985"/>
      <c r="L4955" s="985"/>
      <c r="M4955" s="985"/>
      <c r="N4955" s="985"/>
      <c r="P4955" s="985"/>
      <c r="Q4955" s="985"/>
      <c r="R4955" s="985"/>
      <c r="S4955" s="985"/>
      <c r="T4955" s="985"/>
      <c r="U4955" s="985"/>
      <c r="V4955" s="985"/>
      <c r="W4955" s="985"/>
    </row>
    <row r="4956" ht="22.5" hidden="1" customHeight="1">
      <c r="B4956" s="992"/>
      <c r="C4956" s="992"/>
      <c r="D4956" s="1004">
        <f>sumif('الواردات'!H:H,A4956,'الواردات'!L:L)</f>
        <v>0</v>
      </c>
      <c r="E4956" s="999"/>
      <c r="F4956" s="999"/>
      <c r="H4956" s="985"/>
      <c r="I4956" s="985"/>
      <c r="J4956" s="985"/>
      <c r="K4956" s="985"/>
      <c r="L4956" s="985"/>
      <c r="M4956" s="985"/>
      <c r="N4956" s="985"/>
      <c r="P4956" s="985"/>
      <c r="Q4956" s="985"/>
      <c r="R4956" s="985"/>
      <c r="S4956" s="985"/>
      <c r="T4956" s="985"/>
      <c r="U4956" s="985"/>
      <c r="V4956" s="985"/>
      <c r="W4956" s="985"/>
    </row>
    <row r="4957" ht="22.5" hidden="1" customHeight="1">
      <c r="B4957" s="992"/>
      <c r="C4957" s="992"/>
      <c r="D4957" s="1004">
        <f>sumif('الواردات'!H:H,A4957,'الواردات'!L:L)</f>
        <v>0</v>
      </c>
      <c r="E4957" s="999"/>
      <c r="F4957" s="999"/>
      <c r="H4957" s="985"/>
      <c r="I4957" s="985"/>
      <c r="J4957" s="985"/>
      <c r="K4957" s="985"/>
      <c r="L4957" s="985"/>
      <c r="M4957" s="985"/>
      <c r="N4957" s="985"/>
      <c r="P4957" s="985"/>
      <c r="Q4957" s="985"/>
      <c r="R4957" s="985"/>
      <c r="S4957" s="985"/>
      <c r="T4957" s="985"/>
      <c r="U4957" s="985"/>
      <c r="V4957" s="985"/>
      <c r="W4957" s="985"/>
    </row>
    <row r="4958" ht="22.5" hidden="1" customHeight="1">
      <c r="B4958" s="992"/>
      <c r="C4958" s="992"/>
      <c r="D4958" s="1004">
        <f>sumif('الواردات'!H:H,A4958,'الواردات'!L:L)</f>
        <v>0</v>
      </c>
      <c r="E4958" s="999"/>
      <c r="F4958" s="999"/>
      <c r="H4958" s="985"/>
      <c r="I4958" s="985"/>
      <c r="J4958" s="985"/>
      <c r="K4958" s="985"/>
      <c r="L4958" s="985"/>
      <c r="M4958" s="985"/>
      <c r="N4958" s="985"/>
      <c r="P4958" s="985"/>
      <c r="Q4958" s="985"/>
      <c r="R4958" s="985"/>
      <c r="S4958" s="985"/>
      <c r="T4958" s="985"/>
      <c r="U4958" s="985"/>
      <c r="V4958" s="985"/>
      <c r="W4958" s="985"/>
    </row>
    <row r="4959" ht="22.5" hidden="1" customHeight="1">
      <c r="B4959" s="992"/>
      <c r="C4959" s="992"/>
      <c r="D4959" s="1004">
        <f>sumif('الواردات'!H:H,A4959,'الواردات'!L:L)</f>
        <v>0</v>
      </c>
      <c r="E4959" s="999"/>
      <c r="F4959" s="999"/>
      <c r="H4959" s="985"/>
      <c r="I4959" s="985"/>
      <c r="J4959" s="985"/>
      <c r="K4959" s="985"/>
      <c r="L4959" s="985"/>
      <c r="M4959" s="985"/>
      <c r="N4959" s="985"/>
      <c r="P4959" s="985"/>
      <c r="Q4959" s="985"/>
      <c r="R4959" s="985"/>
      <c r="S4959" s="985"/>
      <c r="T4959" s="985"/>
      <c r="U4959" s="985"/>
      <c r="V4959" s="985"/>
      <c r="W4959" s="985"/>
    </row>
    <row r="4960" ht="22.5" hidden="1" customHeight="1">
      <c r="B4960" s="992"/>
      <c r="C4960" s="992"/>
      <c r="D4960" s="1004">
        <f>sumif('الواردات'!H:H,A4960,'الواردات'!L:L)</f>
        <v>0</v>
      </c>
      <c r="E4960" s="999"/>
      <c r="F4960" s="999"/>
      <c r="H4960" s="985"/>
      <c r="I4960" s="985"/>
      <c r="J4960" s="985"/>
      <c r="K4960" s="985"/>
      <c r="L4960" s="985"/>
      <c r="M4960" s="985"/>
      <c r="N4960" s="985"/>
      <c r="P4960" s="985"/>
      <c r="Q4960" s="985"/>
      <c r="R4960" s="985"/>
      <c r="S4960" s="985"/>
      <c r="T4960" s="985"/>
      <c r="U4960" s="985"/>
      <c r="V4960" s="985"/>
      <c r="W4960" s="985"/>
    </row>
    <row r="4961" ht="22.5" hidden="1" customHeight="1">
      <c r="B4961" s="992"/>
      <c r="C4961" s="992"/>
      <c r="D4961" s="1004">
        <f>sumif('الواردات'!H:H,A4961,'الواردات'!L:L)</f>
        <v>0</v>
      </c>
      <c r="E4961" s="999"/>
      <c r="F4961" s="999"/>
      <c r="H4961" s="985"/>
      <c r="I4961" s="985"/>
      <c r="J4961" s="985"/>
      <c r="K4961" s="985"/>
      <c r="L4961" s="985"/>
      <c r="M4961" s="985"/>
      <c r="N4961" s="985"/>
      <c r="P4961" s="985"/>
      <c r="Q4961" s="985"/>
      <c r="R4961" s="985"/>
      <c r="S4961" s="985"/>
      <c r="T4961" s="985"/>
      <c r="U4961" s="985"/>
      <c r="V4961" s="985"/>
      <c r="W4961" s="985"/>
    </row>
    <row r="4962" ht="22.5" hidden="1" customHeight="1">
      <c r="B4962" s="992"/>
      <c r="C4962" s="992"/>
      <c r="D4962" s="1004">
        <f>sumif('الواردات'!H:H,A4962,'الواردات'!L:L)</f>
        <v>0</v>
      </c>
      <c r="E4962" s="999"/>
      <c r="F4962" s="999"/>
      <c r="H4962" s="985"/>
      <c r="I4962" s="985"/>
      <c r="J4962" s="985"/>
      <c r="K4962" s="985"/>
      <c r="L4962" s="985"/>
      <c r="M4962" s="985"/>
      <c r="N4962" s="985"/>
      <c r="P4962" s="985"/>
      <c r="Q4962" s="985"/>
      <c r="R4962" s="985"/>
      <c r="S4962" s="985"/>
      <c r="T4962" s="985"/>
      <c r="U4962" s="985"/>
      <c r="V4962" s="985"/>
      <c r="W4962" s="985"/>
    </row>
    <row r="4963" ht="22.5" hidden="1" customHeight="1">
      <c r="B4963" s="992"/>
      <c r="C4963" s="992"/>
      <c r="D4963" s="1004">
        <f>sumif('الواردات'!H:H,A4963,'الواردات'!L:L)</f>
        <v>0</v>
      </c>
      <c r="E4963" s="999"/>
      <c r="F4963" s="999"/>
      <c r="H4963" s="985"/>
      <c r="I4963" s="985"/>
      <c r="J4963" s="985"/>
      <c r="K4963" s="985"/>
      <c r="L4963" s="985"/>
      <c r="M4963" s="985"/>
      <c r="N4963" s="985"/>
      <c r="P4963" s="985"/>
      <c r="Q4963" s="985"/>
      <c r="R4963" s="985"/>
      <c r="S4963" s="985"/>
      <c r="T4963" s="985"/>
      <c r="U4963" s="985"/>
      <c r="V4963" s="985"/>
      <c r="W4963" s="985"/>
    </row>
    <row r="4964" ht="22.5" hidden="1" customHeight="1">
      <c r="B4964" s="992"/>
      <c r="C4964" s="992"/>
      <c r="D4964" s="1004">
        <f>sumif('الواردات'!H:H,A4964,'الواردات'!L:L)</f>
        <v>0</v>
      </c>
      <c r="E4964" s="999"/>
      <c r="F4964" s="999"/>
      <c r="H4964" s="985"/>
      <c r="I4964" s="985"/>
      <c r="J4964" s="985"/>
      <c r="K4964" s="985"/>
      <c r="L4964" s="985"/>
      <c r="M4964" s="985"/>
      <c r="N4964" s="985"/>
      <c r="P4964" s="985"/>
      <c r="Q4964" s="985"/>
      <c r="R4964" s="985"/>
      <c r="S4964" s="985"/>
      <c r="T4964" s="985"/>
      <c r="U4964" s="985"/>
      <c r="V4964" s="985"/>
      <c r="W4964" s="985"/>
    </row>
    <row r="4965" ht="22.5" hidden="1" customHeight="1">
      <c r="B4965" s="992"/>
      <c r="C4965" s="992"/>
      <c r="D4965" s="1004">
        <f>sumif('الواردات'!H:H,A4965,'الواردات'!L:L)</f>
        <v>0</v>
      </c>
      <c r="E4965" s="999"/>
      <c r="F4965" s="999"/>
      <c r="H4965" s="985"/>
      <c r="I4965" s="985"/>
      <c r="J4965" s="985"/>
      <c r="K4965" s="985"/>
      <c r="L4965" s="985"/>
      <c r="M4965" s="985"/>
      <c r="N4965" s="985"/>
      <c r="P4965" s="985"/>
      <c r="Q4965" s="985"/>
      <c r="R4965" s="985"/>
      <c r="S4965" s="985"/>
      <c r="T4965" s="985"/>
      <c r="U4965" s="985"/>
      <c r="V4965" s="985"/>
      <c r="W4965" s="985"/>
    </row>
    <row r="4966" ht="22.5" hidden="1" customHeight="1">
      <c r="B4966" s="992"/>
      <c r="C4966" s="992"/>
      <c r="D4966" s="1004">
        <f>sumif('الواردات'!H:H,A4966,'الواردات'!L:L)</f>
        <v>0</v>
      </c>
      <c r="E4966" s="999"/>
      <c r="F4966" s="999"/>
      <c r="H4966" s="985"/>
      <c r="I4966" s="985"/>
      <c r="J4966" s="985"/>
      <c r="K4966" s="985"/>
      <c r="L4966" s="985"/>
      <c r="M4966" s="985"/>
      <c r="N4966" s="985"/>
      <c r="P4966" s="985"/>
      <c r="Q4966" s="985"/>
      <c r="R4966" s="985"/>
      <c r="S4966" s="985"/>
      <c r="T4966" s="985"/>
      <c r="U4966" s="985"/>
      <c r="V4966" s="985"/>
      <c r="W4966" s="985"/>
    </row>
    <row r="4967" ht="22.5" hidden="1" customHeight="1">
      <c r="B4967" s="992"/>
      <c r="C4967" s="992"/>
      <c r="D4967" s="1004">
        <f>sumif('الواردات'!H:H,A4967,'الواردات'!L:L)</f>
        <v>0</v>
      </c>
      <c r="E4967" s="999"/>
      <c r="F4967" s="999"/>
      <c r="H4967" s="985"/>
      <c r="I4967" s="985"/>
      <c r="J4967" s="985"/>
      <c r="K4967" s="985"/>
      <c r="L4967" s="985"/>
      <c r="M4967" s="985"/>
      <c r="N4967" s="985"/>
      <c r="P4967" s="985"/>
      <c r="Q4967" s="985"/>
      <c r="R4967" s="985"/>
      <c r="S4967" s="985"/>
      <c r="T4967" s="985"/>
      <c r="U4967" s="985"/>
      <c r="V4967" s="985"/>
      <c r="W4967" s="985"/>
    </row>
    <row r="4968" ht="22.5" hidden="1" customHeight="1">
      <c r="B4968" s="992"/>
      <c r="C4968" s="992"/>
      <c r="D4968" s="1004">
        <f>sumif('الواردات'!H:H,A4968,'الواردات'!L:L)</f>
        <v>0</v>
      </c>
      <c r="E4968" s="999"/>
      <c r="F4968" s="999"/>
      <c r="H4968" s="985"/>
      <c r="I4968" s="985"/>
      <c r="J4968" s="985"/>
      <c r="K4968" s="985"/>
      <c r="L4968" s="985"/>
      <c r="M4968" s="985"/>
      <c r="N4968" s="985"/>
      <c r="P4968" s="985"/>
      <c r="Q4968" s="985"/>
      <c r="R4968" s="985"/>
      <c r="S4968" s="985"/>
      <c r="T4968" s="985"/>
      <c r="U4968" s="985"/>
      <c r="V4968" s="985"/>
      <c r="W4968" s="985"/>
    </row>
    <row r="4969" ht="22.5" hidden="1" customHeight="1">
      <c r="B4969" s="992"/>
      <c r="C4969" s="992"/>
      <c r="D4969" s="1004">
        <f>sumif('الواردات'!H:H,A4969,'الواردات'!L:L)</f>
        <v>0</v>
      </c>
      <c r="E4969" s="999"/>
      <c r="F4969" s="999"/>
      <c r="H4969" s="985"/>
      <c r="I4969" s="985"/>
      <c r="J4969" s="985"/>
      <c r="K4969" s="985"/>
      <c r="L4969" s="985"/>
      <c r="M4969" s="985"/>
      <c r="N4969" s="985"/>
      <c r="P4969" s="985"/>
      <c r="Q4969" s="985"/>
      <c r="R4969" s="985"/>
      <c r="S4969" s="985"/>
      <c r="T4969" s="985"/>
      <c r="U4969" s="985"/>
      <c r="V4969" s="985"/>
      <c r="W4969" s="985"/>
    </row>
    <row r="4970" ht="22.5" hidden="1" customHeight="1">
      <c r="B4970" s="992"/>
      <c r="C4970" s="992"/>
      <c r="D4970" s="1004">
        <f>sumif('الواردات'!H:H,A4970,'الواردات'!L:L)</f>
        <v>0</v>
      </c>
      <c r="E4970" s="999"/>
      <c r="F4970" s="999"/>
      <c r="H4970" s="985"/>
      <c r="I4970" s="985"/>
      <c r="J4970" s="985"/>
      <c r="K4970" s="985"/>
      <c r="L4970" s="985"/>
      <c r="M4970" s="985"/>
      <c r="N4970" s="985"/>
      <c r="P4970" s="985"/>
      <c r="Q4970" s="985"/>
      <c r="R4970" s="985"/>
      <c r="S4970" s="985"/>
      <c r="T4970" s="985"/>
      <c r="U4970" s="985"/>
      <c r="V4970" s="985"/>
      <c r="W4970" s="985"/>
    </row>
    <row r="4971" ht="22.5" hidden="1" customHeight="1">
      <c r="B4971" s="992"/>
      <c r="C4971" s="992"/>
      <c r="D4971" s="1004">
        <f>sumif('الواردات'!H:H,A4971,'الواردات'!L:L)</f>
        <v>0</v>
      </c>
      <c r="E4971" s="999"/>
      <c r="F4971" s="999"/>
      <c r="H4971" s="985"/>
      <c r="I4971" s="985"/>
      <c r="J4971" s="985"/>
      <c r="K4971" s="985"/>
      <c r="L4971" s="985"/>
      <c r="M4971" s="985"/>
      <c r="N4971" s="985"/>
      <c r="P4971" s="985"/>
      <c r="Q4971" s="985"/>
      <c r="R4971" s="985"/>
      <c r="S4971" s="985"/>
      <c r="T4971" s="985"/>
      <c r="U4971" s="985"/>
      <c r="V4971" s="985"/>
      <c r="W4971" s="985"/>
    </row>
    <row r="4972" ht="22.5" hidden="1" customHeight="1">
      <c r="B4972" s="992"/>
      <c r="C4972" s="992"/>
      <c r="D4972" s="1004">
        <f>sumif('الواردات'!H:H,A4972,'الواردات'!L:L)</f>
        <v>0</v>
      </c>
      <c r="E4972" s="999"/>
      <c r="F4972" s="999"/>
      <c r="H4972" s="985"/>
      <c r="I4972" s="985"/>
      <c r="J4972" s="985"/>
      <c r="K4972" s="985"/>
      <c r="L4972" s="985"/>
      <c r="M4972" s="985"/>
      <c r="N4972" s="985"/>
      <c r="P4972" s="985"/>
      <c r="Q4972" s="985"/>
      <c r="R4972" s="985"/>
      <c r="S4972" s="985"/>
      <c r="T4972" s="985"/>
      <c r="U4972" s="985"/>
      <c r="V4972" s="985"/>
      <c r="W4972" s="985"/>
    </row>
    <row r="4973" ht="22.5" hidden="1" customHeight="1">
      <c r="B4973" s="992"/>
      <c r="C4973" s="992"/>
      <c r="D4973" s="1004">
        <f>sumif('الواردات'!H:H,A4973,'الواردات'!L:L)</f>
        <v>0</v>
      </c>
      <c r="E4973" s="999"/>
      <c r="F4973" s="999"/>
      <c r="H4973" s="985"/>
      <c r="I4973" s="985"/>
      <c r="J4973" s="985"/>
      <c r="K4973" s="985"/>
      <c r="L4973" s="985"/>
      <c r="M4973" s="985"/>
      <c r="N4973" s="985"/>
      <c r="P4973" s="985"/>
      <c r="Q4973" s="985"/>
      <c r="R4973" s="985"/>
      <c r="S4973" s="985"/>
      <c r="T4973" s="985"/>
      <c r="U4973" s="985"/>
      <c r="V4973" s="985"/>
      <c r="W4973" s="985"/>
    </row>
    <row r="4974" ht="22.5" hidden="1" customHeight="1">
      <c r="B4974" s="992"/>
      <c r="C4974" s="992"/>
      <c r="D4974" s="1004">
        <f>sumif('الواردات'!H:H,A4974,'الواردات'!L:L)</f>
        <v>0</v>
      </c>
      <c r="E4974" s="999"/>
      <c r="F4974" s="999"/>
      <c r="H4974" s="985"/>
      <c r="I4974" s="985"/>
      <c r="J4974" s="985"/>
      <c r="K4974" s="985"/>
      <c r="L4974" s="985"/>
      <c r="M4974" s="985"/>
      <c r="N4974" s="985"/>
      <c r="P4974" s="985"/>
      <c r="Q4974" s="985"/>
      <c r="R4974" s="985"/>
      <c r="S4974" s="985"/>
      <c r="T4974" s="985"/>
      <c r="U4974" s="985"/>
      <c r="V4974" s="985"/>
      <c r="W4974" s="985"/>
    </row>
    <row r="4975" ht="22.5" hidden="1" customHeight="1">
      <c r="B4975" s="992"/>
      <c r="C4975" s="992"/>
      <c r="D4975" s="1004">
        <f>sumif('الواردات'!H:H,A4975,'الواردات'!L:L)</f>
        <v>0</v>
      </c>
      <c r="E4975" s="999"/>
      <c r="F4975" s="999"/>
      <c r="H4975" s="985"/>
      <c r="I4975" s="985"/>
      <c r="J4975" s="985"/>
      <c r="K4975" s="985"/>
      <c r="L4975" s="985"/>
      <c r="M4975" s="985"/>
      <c r="N4975" s="985"/>
      <c r="P4975" s="985"/>
      <c r="Q4975" s="985"/>
      <c r="R4975" s="985"/>
      <c r="S4975" s="985"/>
      <c r="T4975" s="985"/>
      <c r="U4975" s="985"/>
      <c r="V4975" s="985"/>
      <c r="W4975" s="985"/>
    </row>
    <row r="4976" ht="22.5" hidden="1" customHeight="1">
      <c r="B4976" s="992"/>
      <c r="C4976" s="992"/>
      <c r="D4976" s="1004">
        <f>sumif('الواردات'!H:H,A4976,'الواردات'!L:L)</f>
        <v>0</v>
      </c>
      <c r="E4976" s="999"/>
      <c r="F4976" s="999"/>
      <c r="H4976" s="985"/>
      <c r="I4976" s="985"/>
      <c r="J4976" s="985"/>
      <c r="K4976" s="985"/>
      <c r="L4976" s="985"/>
      <c r="M4976" s="985"/>
      <c r="N4976" s="985"/>
      <c r="P4976" s="985"/>
      <c r="Q4976" s="985"/>
      <c r="R4976" s="985"/>
      <c r="S4976" s="985"/>
      <c r="T4976" s="985"/>
      <c r="U4976" s="985"/>
      <c r="V4976" s="985"/>
      <c r="W4976" s="985"/>
    </row>
    <row r="4977" ht="22.5" hidden="1" customHeight="1">
      <c r="B4977" s="992"/>
      <c r="C4977" s="992"/>
      <c r="D4977" s="1004">
        <f>sumif('الواردات'!H:H,A4977,'الواردات'!L:L)</f>
        <v>0</v>
      </c>
      <c r="E4977" s="999"/>
      <c r="F4977" s="999"/>
      <c r="H4977" s="985"/>
      <c r="I4977" s="985"/>
      <c r="J4977" s="985"/>
      <c r="K4977" s="985"/>
      <c r="L4977" s="985"/>
      <c r="M4977" s="985"/>
      <c r="N4977" s="985"/>
      <c r="P4977" s="985"/>
      <c r="Q4977" s="985"/>
      <c r="R4977" s="985"/>
      <c r="S4977" s="985"/>
      <c r="T4977" s="985"/>
      <c r="U4977" s="985"/>
      <c r="V4977" s="985"/>
      <c r="W4977" s="985"/>
    </row>
    <row r="4978" ht="22.5" hidden="1" customHeight="1">
      <c r="B4978" s="992"/>
      <c r="C4978" s="992"/>
      <c r="D4978" s="1004">
        <f>sumif('الواردات'!H:H,A4978,'الواردات'!L:L)</f>
        <v>0</v>
      </c>
      <c r="E4978" s="999"/>
      <c r="F4978" s="999"/>
      <c r="H4978" s="985"/>
      <c r="I4978" s="985"/>
      <c r="J4978" s="985"/>
      <c r="K4978" s="985"/>
      <c r="L4978" s="985"/>
      <c r="M4978" s="985"/>
      <c r="N4978" s="985"/>
      <c r="P4978" s="985"/>
      <c r="Q4978" s="985"/>
      <c r="R4978" s="985"/>
      <c r="S4978" s="985"/>
      <c r="T4978" s="985"/>
      <c r="U4978" s="985"/>
      <c r="V4978" s="985"/>
      <c r="W4978" s="985"/>
    </row>
    <row r="4979" ht="22.5" hidden="1" customHeight="1">
      <c r="B4979" s="992"/>
      <c r="C4979" s="992"/>
      <c r="D4979" s="1004">
        <f>sumif('الواردات'!H:H,A4979,'الواردات'!L:L)</f>
        <v>0</v>
      </c>
      <c r="E4979" s="999"/>
      <c r="F4979" s="999"/>
      <c r="H4979" s="985"/>
      <c r="I4979" s="985"/>
      <c r="J4979" s="985"/>
      <c r="K4979" s="985"/>
      <c r="L4979" s="985"/>
      <c r="M4979" s="985"/>
      <c r="N4979" s="985"/>
      <c r="P4979" s="985"/>
      <c r="Q4979" s="985"/>
      <c r="R4979" s="985"/>
      <c r="S4979" s="985"/>
      <c r="T4979" s="985"/>
      <c r="U4979" s="985"/>
      <c r="V4979" s="985"/>
      <c r="W4979" s="985"/>
    </row>
    <row r="4980" ht="22.5" hidden="1" customHeight="1">
      <c r="B4980" s="992"/>
      <c r="C4980" s="992"/>
      <c r="D4980" s="1004">
        <f>sumif('الواردات'!H:H,A4980,'الواردات'!L:L)</f>
        <v>0</v>
      </c>
      <c r="E4980" s="999"/>
      <c r="F4980" s="999"/>
      <c r="H4980" s="985"/>
      <c r="I4980" s="985"/>
      <c r="J4980" s="985"/>
      <c r="K4980" s="985"/>
      <c r="L4980" s="985"/>
      <c r="M4980" s="985"/>
      <c r="N4980" s="985"/>
      <c r="P4980" s="985"/>
      <c r="Q4980" s="985"/>
      <c r="R4980" s="985"/>
      <c r="S4980" s="985"/>
      <c r="T4980" s="985"/>
      <c r="U4980" s="985"/>
      <c r="V4980" s="985"/>
      <c r="W4980" s="985"/>
    </row>
    <row r="4981" ht="22.5" hidden="1" customHeight="1">
      <c r="B4981" s="992"/>
      <c r="C4981" s="992"/>
      <c r="D4981" s="1004">
        <f>sumif('الواردات'!H:H,A4981,'الواردات'!L:L)</f>
        <v>0</v>
      </c>
      <c r="E4981" s="999"/>
      <c r="F4981" s="999"/>
      <c r="H4981" s="985"/>
      <c r="I4981" s="985"/>
      <c r="J4981" s="985"/>
      <c r="K4981" s="985"/>
      <c r="L4981" s="985"/>
      <c r="M4981" s="985"/>
      <c r="N4981" s="985"/>
      <c r="P4981" s="985"/>
      <c r="Q4981" s="985"/>
      <c r="R4981" s="985"/>
      <c r="S4981" s="985"/>
      <c r="T4981" s="985"/>
      <c r="U4981" s="985"/>
      <c r="V4981" s="985"/>
      <c r="W4981" s="985"/>
    </row>
    <row r="4982" ht="22.5" hidden="1" customHeight="1">
      <c r="B4982" s="992"/>
      <c r="C4982" s="992"/>
      <c r="D4982" s="1004">
        <f>sumif('الواردات'!H:H,A4982,'الواردات'!L:L)</f>
        <v>0</v>
      </c>
      <c r="E4982" s="999"/>
      <c r="F4982" s="999"/>
      <c r="H4982" s="985"/>
      <c r="I4982" s="985"/>
      <c r="J4982" s="985"/>
      <c r="K4982" s="985"/>
      <c r="L4982" s="985"/>
      <c r="M4982" s="985"/>
      <c r="N4982" s="985"/>
      <c r="P4982" s="985"/>
      <c r="Q4982" s="985"/>
      <c r="R4982" s="985"/>
      <c r="S4982" s="985"/>
      <c r="T4982" s="985"/>
      <c r="U4982" s="985"/>
      <c r="V4982" s="985"/>
      <c r="W4982" s="985"/>
    </row>
    <row r="4983" ht="22.5" hidden="1" customHeight="1">
      <c r="B4983" s="992"/>
      <c r="C4983" s="992"/>
      <c r="D4983" s="1004">
        <f>sumif('الواردات'!H:H,A4983,'الواردات'!L:L)</f>
        <v>0</v>
      </c>
      <c r="E4983" s="999"/>
      <c r="F4983" s="999"/>
      <c r="H4983" s="985"/>
      <c r="I4983" s="985"/>
      <c r="J4983" s="985"/>
      <c r="K4983" s="985"/>
      <c r="L4983" s="985"/>
      <c r="M4983" s="985"/>
      <c r="N4983" s="985"/>
      <c r="P4983" s="985"/>
      <c r="Q4983" s="985"/>
      <c r="R4983" s="985"/>
      <c r="S4983" s="985"/>
      <c r="T4983" s="985"/>
      <c r="U4983" s="985"/>
      <c r="V4983" s="985"/>
      <c r="W4983" s="985"/>
    </row>
    <row r="4984" ht="22.5" hidden="1" customHeight="1">
      <c r="B4984" s="992"/>
      <c r="C4984" s="992"/>
      <c r="D4984" s="1004">
        <f>sumif('الواردات'!H:H,A4984,'الواردات'!L:L)</f>
        <v>0</v>
      </c>
      <c r="E4984" s="999"/>
      <c r="F4984" s="999"/>
      <c r="H4984" s="985"/>
      <c r="I4984" s="985"/>
      <c r="J4984" s="985"/>
      <c r="K4984" s="985"/>
      <c r="L4984" s="985"/>
      <c r="M4984" s="985"/>
      <c r="N4984" s="985"/>
      <c r="P4984" s="985"/>
      <c r="Q4984" s="985"/>
      <c r="R4984" s="985"/>
      <c r="S4984" s="985"/>
      <c r="T4984" s="985"/>
      <c r="U4984" s="985"/>
      <c r="V4984" s="985"/>
      <c r="W4984" s="985"/>
    </row>
    <row r="4985" ht="22.5" hidden="1" customHeight="1">
      <c r="B4985" s="992"/>
      <c r="C4985" s="992"/>
      <c r="D4985" s="1004">
        <f>sumif('الواردات'!H:H,A4985,'الواردات'!L:L)</f>
        <v>0</v>
      </c>
      <c r="E4985" s="999"/>
      <c r="F4985" s="999"/>
      <c r="H4985" s="985"/>
      <c r="I4985" s="985"/>
      <c r="J4985" s="985"/>
      <c r="K4985" s="985"/>
      <c r="L4985" s="985"/>
      <c r="M4985" s="985"/>
      <c r="N4985" s="985"/>
      <c r="P4985" s="985"/>
      <c r="Q4985" s="985"/>
      <c r="R4985" s="985"/>
      <c r="S4985" s="985"/>
      <c r="T4985" s="985"/>
      <c r="U4985" s="985"/>
      <c r="V4985" s="985"/>
      <c r="W4985" s="985"/>
    </row>
    <row r="4986" ht="22.5" hidden="1" customHeight="1">
      <c r="B4986" s="992"/>
      <c r="C4986" s="992"/>
      <c r="D4986" s="1004">
        <f>sumif('الواردات'!H:H,A4986,'الواردات'!L:L)</f>
        <v>0</v>
      </c>
      <c r="E4986" s="999"/>
      <c r="F4986" s="999"/>
      <c r="H4986" s="985"/>
      <c r="I4986" s="985"/>
      <c r="J4986" s="985"/>
      <c r="K4986" s="985"/>
      <c r="L4986" s="985"/>
      <c r="M4986" s="985"/>
      <c r="N4986" s="985"/>
      <c r="P4986" s="985"/>
      <c r="Q4986" s="985"/>
      <c r="R4986" s="985"/>
      <c r="S4986" s="985"/>
      <c r="T4986" s="985"/>
      <c r="U4986" s="985"/>
      <c r="V4986" s="985"/>
      <c r="W4986" s="985"/>
    </row>
    <row r="4987" ht="22.5" hidden="1" customHeight="1">
      <c r="B4987" s="992"/>
      <c r="C4987" s="992"/>
      <c r="D4987" s="1004">
        <f>sumif('الواردات'!H:H,A4987,'الواردات'!L:L)</f>
        <v>0</v>
      </c>
      <c r="E4987" s="999"/>
      <c r="F4987" s="999"/>
      <c r="H4987" s="985"/>
      <c r="I4987" s="985"/>
      <c r="J4987" s="985"/>
      <c r="K4987" s="985"/>
      <c r="L4987" s="985"/>
      <c r="M4987" s="985"/>
      <c r="N4987" s="985"/>
      <c r="P4987" s="985"/>
      <c r="Q4987" s="985"/>
      <c r="R4987" s="985"/>
      <c r="S4987" s="985"/>
      <c r="T4987" s="985"/>
      <c r="U4987" s="985"/>
      <c r="V4987" s="985"/>
      <c r="W4987" s="985"/>
    </row>
    <row r="4988" ht="22.5" hidden="1" customHeight="1">
      <c r="B4988" s="992"/>
      <c r="C4988" s="992"/>
      <c r="D4988" s="1004">
        <f>sumif('الواردات'!H:H,A4988,'الواردات'!L:L)</f>
        <v>0</v>
      </c>
      <c r="E4988" s="999"/>
      <c r="F4988" s="999"/>
      <c r="H4988" s="985"/>
      <c r="I4988" s="985"/>
      <c r="J4988" s="985"/>
      <c r="K4988" s="985"/>
      <c r="L4988" s="985"/>
      <c r="M4988" s="985"/>
      <c r="N4988" s="985"/>
      <c r="P4988" s="985"/>
      <c r="Q4988" s="985"/>
      <c r="R4988" s="985"/>
      <c r="S4988" s="985"/>
      <c r="T4988" s="985"/>
      <c r="U4988" s="985"/>
      <c r="V4988" s="985"/>
      <c r="W4988" s="985"/>
    </row>
    <row r="4989" ht="22.5" hidden="1" customHeight="1">
      <c r="B4989" s="992"/>
      <c r="C4989" s="992"/>
      <c r="D4989" s="1004">
        <f>sumif('الواردات'!H:H,A4989,'الواردات'!L:L)</f>
        <v>0</v>
      </c>
      <c r="E4989" s="999"/>
      <c r="F4989" s="999"/>
      <c r="H4989" s="985"/>
      <c r="I4989" s="985"/>
      <c r="J4989" s="985"/>
      <c r="K4989" s="985"/>
      <c r="L4989" s="985"/>
      <c r="M4989" s="985"/>
      <c r="N4989" s="985"/>
      <c r="P4989" s="985"/>
      <c r="Q4989" s="985"/>
      <c r="R4989" s="985"/>
      <c r="S4989" s="985"/>
      <c r="T4989" s="985"/>
      <c r="U4989" s="985"/>
      <c r="V4989" s="985"/>
      <c r="W4989" s="985"/>
    </row>
    <row r="4990" ht="22.5" hidden="1" customHeight="1">
      <c r="B4990" s="992"/>
      <c r="C4990" s="992"/>
      <c r="D4990" s="1004">
        <f>sumif('الواردات'!H:H,A4990,'الواردات'!L:L)</f>
        <v>0</v>
      </c>
      <c r="E4990" s="999"/>
      <c r="F4990" s="999"/>
      <c r="H4990" s="985"/>
      <c r="I4990" s="985"/>
      <c r="J4990" s="985"/>
      <c r="K4990" s="985"/>
      <c r="L4990" s="985"/>
      <c r="M4990" s="985"/>
      <c r="N4990" s="985"/>
      <c r="P4990" s="985"/>
      <c r="Q4990" s="985"/>
      <c r="R4990" s="985"/>
      <c r="S4990" s="985"/>
      <c r="T4990" s="985"/>
      <c r="U4990" s="985"/>
      <c r="V4990" s="985"/>
      <c r="W4990" s="985"/>
    </row>
    <row r="4991" ht="22.5" hidden="1" customHeight="1">
      <c r="B4991" s="992"/>
      <c r="C4991" s="992"/>
      <c r="D4991" s="1004">
        <f>sumif('الواردات'!H:H,A4991,'الواردات'!L:L)</f>
        <v>0</v>
      </c>
      <c r="E4991" s="999"/>
      <c r="F4991" s="999"/>
      <c r="H4991" s="985"/>
      <c r="I4991" s="985"/>
      <c r="J4991" s="985"/>
      <c r="K4991" s="985"/>
      <c r="L4991" s="985"/>
      <c r="M4991" s="985"/>
      <c r="N4991" s="985"/>
      <c r="P4991" s="985"/>
      <c r="Q4991" s="985"/>
      <c r="R4991" s="985"/>
      <c r="S4991" s="985"/>
      <c r="T4991" s="985"/>
      <c r="U4991" s="985"/>
      <c r="V4991" s="985"/>
      <c r="W4991" s="985"/>
    </row>
    <row r="4992" ht="22.5" hidden="1" customHeight="1">
      <c r="B4992" s="992"/>
      <c r="C4992" s="992"/>
      <c r="D4992" s="1004">
        <f>sumif('الواردات'!H:H,A4992,'الواردات'!L:L)</f>
        <v>0</v>
      </c>
      <c r="E4992" s="999"/>
      <c r="F4992" s="999"/>
      <c r="H4992" s="985"/>
      <c r="I4992" s="985"/>
      <c r="J4992" s="985"/>
      <c r="K4992" s="985"/>
      <c r="L4992" s="985"/>
      <c r="M4992" s="985"/>
      <c r="N4992" s="985"/>
      <c r="P4992" s="985"/>
      <c r="Q4992" s="985"/>
      <c r="R4992" s="985"/>
      <c r="S4992" s="985"/>
      <c r="T4992" s="985"/>
      <c r="U4992" s="985"/>
      <c r="V4992" s="985"/>
      <c r="W4992" s="985"/>
    </row>
    <row r="4993" ht="22.5" hidden="1" customHeight="1">
      <c r="B4993" s="992"/>
      <c r="C4993" s="992"/>
      <c r="D4993" s="1004">
        <f>sumif('الواردات'!H:H,A4993,'الواردات'!L:L)</f>
        <v>0</v>
      </c>
      <c r="E4993" s="999"/>
      <c r="F4993" s="999"/>
      <c r="H4993" s="985"/>
      <c r="I4993" s="985"/>
      <c r="J4993" s="985"/>
      <c r="K4993" s="985"/>
      <c r="L4993" s="985"/>
      <c r="M4993" s="985"/>
      <c r="N4993" s="985"/>
      <c r="P4993" s="985"/>
      <c r="Q4993" s="985"/>
      <c r="R4993" s="985"/>
      <c r="S4993" s="985"/>
      <c r="T4993" s="985"/>
      <c r="U4993" s="985"/>
      <c r="V4993" s="985"/>
      <c r="W4993" s="985"/>
    </row>
    <row r="4994" ht="22.5" hidden="1" customHeight="1">
      <c r="B4994" s="992"/>
      <c r="C4994" s="992"/>
      <c r="D4994" s="1004">
        <f>sumif('الواردات'!H:H,A4994,'الواردات'!L:L)</f>
        <v>0</v>
      </c>
      <c r="E4994" s="999"/>
      <c r="F4994" s="999"/>
      <c r="H4994" s="985"/>
      <c r="I4994" s="985"/>
      <c r="J4994" s="985"/>
      <c r="K4994" s="985"/>
      <c r="L4994" s="985"/>
      <c r="M4994" s="985"/>
      <c r="N4994" s="985"/>
      <c r="P4994" s="985"/>
      <c r="Q4994" s="985"/>
      <c r="R4994" s="985"/>
      <c r="S4994" s="985"/>
      <c r="T4994" s="985"/>
      <c r="U4994" s="985"/>
      <c r="V4994" s="985"/>
      <c r="W4994" s="985"/>
    </row>
    <row r="4995" ht="22.5" hidden="1" customHeight="1">
      <c r="B4995" s="992"/>
      <c r="C4995" s="992"/>
      <c r="D4995" s="1004">
        <f>sumif('الواردات'!H:H,A4995,'الواردات'!L:L)</f>
        <v>0</v>
      </c>
      <c r="E4995" s="999"/>
      <c r="F4995" s="999"/>
      <c r="H4995" s="985"/>
      <c r="I4995" s="985"/>
      <c r="J4995" s="985"/>
      <c r="K4995" s="985"/>
      <c r="L4995" s="985"/>
      <c r="M4995" s="985"/>
      <c r="N4995" s="985"/>
      <c r="P4995" s="985"/>
      <c r="Q4995" s="985"/>
      <c r="R4995" s="985"/>
      <c r="S4995" s="985"/>
      <c r="T4995" s="985"/>
      <c r="U4995" s="985"/>
      <c r="V4995" s="985"/>
      <c r="W4995" s="985"/>
    </row>
    <row r="4996" ht="22.5" hidden="1" customHeight="1">
      <c r="B4996" s="992"/>
      <c r="C4996" s="992"/>
      <c r="D4996" s="1004">
        <f>sumif('الواردات'!H:H,A4996,'الواردات'!L:L)</f>
        <v>0</v>
      </c>
      <c r="E4996" s="999"/>
      <c r="F4996" s="999"/>
      <c r="H4996" s="985"/>
      <c r="I4996" s="985"/>
      <c r="J4996" s="985"/>
      <c r="K4996" s="985"/>
      <c r="L4996" s="985"/>
      <c r="M4996" s="985"/>
      <c r="N4996" s="985"/>
      <c r="P4996" s="985"/>
      <c r="Q4996" s="985"/>
      <c r="R4996" s="985"/>
      <c r="S4996" s="985"/>
      <c r="T4996" s="985"/>
      <c r="U4996" s="985"/>
      <c r="V4996" s="985"/>
      <c r="W4996" s="985"/>
    </row>
    <row r="4997" ht="22.5" hidden="1" customHeight="1">
      <c r="B4997" s="992"/>
      <c r="C4997" s="992"/>
      <c r="D4997" s="1004">
        <f>sumif('الواردات'!H:H,A4997,'الواردات'!L:L)</f>
        <v>0</v>
      </c>
      <c r="E4997" s="999"/>
      <c r="F4997" s="999"/>
      <c r="H4997" s="985"/>
      <c r="I4997" s="985"/>
      <c r="J4997" s="985"/>
      <c r="K4997" s="985"/>
      <c r="L4997" s="985"/>
      <c r="M4997" s="985"/>
      <c r="N4997" s="985"/>
      <c r="P4997" s="985"/>
      <c r="Q4997" s="985"/>
      <c r="R4997" s="985"/>
      <c r="S4997" s="985"/>
      <c r="T4997" s="985"/>
      <c r="U4997" s="985"/>
      <c r="V4997" s="985"/>
      <c r="W4997" s="985"/>
    </row>
    <row r="4998" ht="22.5" hidden="1" customHeight="1">
      <c r="B4998" s="992"/>
      <c r="C4998" s="992"/>
      <c r="D4998" s="1004">
        <f>sumif('الواردات'!H:H,A4998,'الواردات'!L:L)</f>
        <v>0</v>
      </c>
      <c r="E4998" s="999"/>
      <c r="F4998" s="999"/>
      <c r="H4998" s="985"/>
      <c r="I4998" s="985"/>
      <c r="J4998" s="985"/>
      <c r="K4998" s="985"/>
      <c r="L4998" s="985"/>
      <c r="M4998" s="985"/>
      <c r="N4998" s="985"/>
      <c r="P4998" s="985"/>
      <c r="Q4998" s="985"/>
      <c r="R4998" s="985"/>
      <c r="S4998" s="985"/>
      <c r="T4998" s="985"/>
      <c r="U4998" s="985"/>
      <c r="V4998" s="985"/>
      <c r="W4998" s="985"/>
    </row>
    <row r="4999" ht="22.5" hidden="1" customHeight="1">
      <c r="B4999" s="992"/>
      <c r="C4999" s="992"/>
      <c r="D4999" s="1004">
        <f>sumif('الواردات'!H:H,A4999,'الواردات'!L:L)</f>
        <v>0</v>
      </c>
      <c r="E4999" s="999"/>
      <c r="F4999" s="999"/>
      <c r="H4999" s="985"/>
      <c r="I4999" s="985"/>
      <c r="J4999" s="985"/>
      <c r="K4999" s="985"/>
      <c r="L4999" s="985"/>
      <c r="M4999" s="985"/>
      <c r="N4999" s="985"/>
      <c r="P4999" s="985"/>
      <c r="Q4999" s="985"/>
      <c r="R4999" s="985"/>
      <c r="S4999" s="985"/>
      <c r="T4999" s="985"/>
      <c r="U4999" s="985"/>
      <c r="V4999" s="985"/>
      <c r="W4999" s="985"/>
    </row>
    <row r="5000" ht="22.5" hidden="1" customHeight="1">
      <c r="B5000" s="992"/>
      <c r="C5000" s="992"/>
      <c r="D5000" s="1004">
        <f>sumif('الواردات'!H:H,A5000,'الواردات'!L:L)</f>
        <v>0</v>
      </c>
      <c r="E5000" s="999"/>
      <c r="F5000" s="999"/>
      <c r="H5000" s="985"/>
      <c r="I5000" s="985"/>
      <c r="J5000" s="985"/>
      <c r="K5000" s="985"/>
      <c r="L5000" s="985"/>
      <c r="M5000" s="985"/>
      <c r="N5000" s="985"/>
      <c r="P5000" s="985"/>
      <c r="Q5000" s="985"/>
      <c r="R5000" s="985"/>
      <c r="S5000" s="985"/>
      <c r="T5000" s="985"/>
      <c r="U5000" s="985"/>
      <c r="V5000" s="985"/>
      <c r="W5000" s="985"/>
    </row>
    <row r="5001" ht="22.5" hidden="1" customHeight="1">
      <c r="B5001" s="992"/>
      <c r="C5001" s="992"/>
      <c r="D5001" s="1004">
        <f>sumif('الواردات'!H:H,A5001,'الواردات'!L:L)</f>
        <v>0</v>
      </c>
      <c r="E5001" s="999"/>
      <c r="F5001" s="999"/>
      <c r="H5001" s="985"/>
      <c r="I5001" s="985"/>
      <c r="J5001" s="985"/>
      <c r="K5001" s="985"/>
      <c r="L5001" s="985"/>
      <c r="M5001" s="985"/>
      <c r="N5001" s="985"/>
      <c r="P5001" s="985"/>
      <c r="Q5001" s="985"/>
      <c r="R5001" s="985"/>
      <c r="S5001" s="985"/>
      <c r="T5001" s="985"/>
      <c r="U5001" s="985"/>
      <c r="V5001" s="985"/>
      <c r="W5001" s="985"/>
    </row>
    <row r="5002" ht="22.5" hidden="1" customHeight="1">
      <c r="B5002" s="992"/>
      <c r="C5002" s="992"/>
      <c r="D5002" s="1004">
        <f>sumif('الواردات'!H:H,A5002,'الواردات'!L:L)</f>
        <v>0</v>
      </c>
      <c r="E5002" s="999"/>
      <c r="F5002" s="999"/>
      <c r="H5002" s="985"/>
      <c r="I5002" s="985"/>
      <c r="J5002" s="985"/>
      <c r="K5002" s="985"/>
      <c r="L5002" s="985"/>
      <c r="M5002" s="985"/>
      <c r="N5002" s="985"/>
      <c r="P5002" s="985"/>
      <c r="Q5002" s="985"/>
      <c r="R5002" s="985"/>
      <c r="S5002" s="985"/>
      <c r="T5002" s="985"/>
      <c r="U5002" s="985"/>
      <c r="V5002" s="985"/>
      <c r="W5002" s="985"/>
    </row>
    <row r="5003" ht="22.5" hidden="1" customHeight="1">
      <c r="B5003" s="992"/>
      <c r="C5003" s="992"/>
      <c r="D5003" s="1004">
        <f>sumif('الواردات'!H:H,A5003,'الواردات'!L:L)</f>
        <v>0</v>
      </c>
      <c r="E5003" s="999"/>
      <c r="F5003" s="999"/>
      <c r="H5003" s="985"/>
      <c r="I5003" s="985"/>
      <c r="J5003" s="985"/>
      <c r="K5003" s="985"/>
      <c r="L5003" s="985"/>
      <c r="M5003" s="985"/>
      <c r="N5003" s="985"/>
      <c r="P5003" s="985"/>
      <c r="Q5003" s="985"/>
      <c r="R5003" s="985"/>
      <c r="S5003" s="985"/>
      <c r="T5003" s="985"/>
      <c r="U5003" s="985"/>
      <c r="V5003" s="985"/>
      <c r="W5003" s="985"/>
    </row>
    <row r="5004" ht="22.5" hidden="1" customHeight="1">
      <c r="B5004" s="992"/>
      <c r="C5004" s="992"/>
      <c r="D5004" s="1004">
        <f>sumif('الواردات'!H:H,A5004,'الواردات'!L:L)</f>
        <v>0</v>
      </c>
      <c r="E5004" s="999"/>
      <c r="F5004" s="999"/>
      <c r="H5004" s="985"/>
      <c r="I5004" s="985"/>
      <c r="J5004" s="985"/>
      <c r="K5004" s="985"/>
      <c r="L5004" s="985"/>
      <c r="M5004" s="985"/>
      <c r="N5004" s="985"/>
      <c r="P5004" s="985"/>
      <c r="Q5004" s="985"/>
      <c r="R5004" s="985"/>
      <c r="S5004" s="985"/>
      <c r="T5004" s="985"/>
      <c r="U5004" s="985"/>
      <c r="V5004" s="985"/>
      <c r="W5004" s="985"/>
    </row>
    <row r="5005" ht="22.5" hidden="1" customHeight="1">
      <c r="B5005" s="992"/>
      <c r="C5005" s="992"/>
      <c r="D5005" s="1004">
        <f>sumif('الواردات'!H:H,A5005,'الواردات'!L:L)</f>
        <v>0</v>
      </c>
      <c r="E5005" s="999"/>
      <c r="F5005" s="999"/>
      <c r="H5005" s="985"/>
      <c r="I5005" s="985"/>
      <c r="J5005" s="985"/>
      <c r="K5005" s="985"/>
      <c r="L5005" s="985"/>
      <c r="M5005" s="985"/>
      <c r="N5005" s="985"/>
      <c r="P5005" s="985"/>
      <c r="Q5005" s="985"/>
      <c r="R5005" s="985"/>
      <c r="S5005" s="985"/>
      <c r="T5005" s="985"/>
      <c r="U5005" s="985"/>
      <c r="V5005" s="985"/>
      <c r="W5005" s="985"/>
    </row>
    <row r="5006" ht="22.5" hidden="1" customHeight="1">
      <c r="B5006" s="992"/>
      <c r="C5006" s="992"/>
      <c r="D5006" s="1004">
        <f>sumif('الواردات'!H:H,A5006,'الواردات'!L:L)</f>
        <v>0</v>
      </c>
      <c r="E5006" s="999"/>
      <c r="F5006" s="999"/>
      <c r="H5006" s="985"/>
      <c r="I5006" s="985"/>
      <c r="J5006" s="985"/>
      <c r="K5006" s="985"/>
      <c r="L5006" s="985"/>
      <c r="M5006" s="985"/>
      <c r="N5006" s="985"/>
      <c r="P5006" s="985"/>
      <c r="Q5006" s="985"/>
      <c r="R5006" s="985"/>
      <c r="S5006" s="985"/>
      <c r="T5006" s="985"/>
      <c r="U5006" s="985"/>
      <c r="V5006" s="985"/>
      <c r="W5006" s="985"/>
    </row>
    <row r="5007" ht="22.5" hidden="1" customHeight="1">
      <c r="B5007" s="992"/>
      <c r="C5007" s="992"/>
      <c r="D5007" s="1004">
        <f>sumif('الواردات'!H:H,A5007,'الواردات'!L:L)</f>
        <v>0</v>
      </c>
      <c r="E5007" s="999"/>
      <c r="F5007" s="999"/>
      <c r="H5007" s="985"/>
      <c r="I5007" s="985"/>
      <c r="J5007" s="985"/>
      <c r="K5007" s="985"/>
      <c r="L5007" s="985"/>
      <c r="M5007" s="985"/>
      <c r="N5007" s="985"/>
      <c r="P5007" s="985"/>
      <c r="Q5007" s="985"/>
      <c r="R5007" s="985"/>
      <c r="S5007" s="985"/>
      <c r="T5007" s="985"/>
      <c r="U5007" s="985"/>
      <c r="V5007" s="985"/>
      <c r="W5007" s="985"/>
    </row>
    <row r="5008" ht="22.5" hidden="1" customHeight="1">
      <c r="B5008" s="992"/>
      <c r="C5008" s="992"/>
      <c r="D5008" s="1004">
        <f>sumif('الواردات'!H:H,A5008,'الواردات'!L:L)</f>
        <v>0</v>
      </c>
      <c r="E5008" s="999"/>
      <c r="F5008" s="999"/>
      <c r="H5008" s="985"/>
      <c r="I5008" s="985"/>
      <c r="J5008" s="985"/>
      <c r="K5008" s="985"/>
      <c r="L5008" s="985"/>
      <c r="M5008" s="985"/>
      <c r="N5008" s="985"/>
      <c r="P5008" s="985"/>
      <c r="Q5008" s="985"/>
      <c r="R5008" s="985"/>
      <c r="S5008" s="985"/>
      <c r="T5008" s="985"/>
      <c r="U5008" s="985"/>
      <c r="V5008" s="985"/>
      <c r="W5008" s="985"/>
    </row>
    <row r="5009" ht="22.5" hidden="1" customHeight="1">
      <c r="B5009" s="992"/>
      <c r="C5009" s="992"/>
      <c r="D5009" s="1004">
        <f>sumif('الواردات'!H:H,A5009,'الواردات'!L:L)</f>
        <v>0</v>
      </c>
      <c r="E5009" s="999"/>
      <c r="F5009" s="999"/>
      <c r="H5009" s="985"/>
      <c r="I5009" s="985"/>
      <c r="J5009" s="985"/>
      <c r="K5009" s="985"/>
      <c r="L5009" s="985"/>
      <c r="M5009" s="985"/>
      <c r="N5009" s="985"/>
      <c r="P5009" s="985"/>
      <c r="Q5009" s="985"/>
      <c r="R5009" s="985"/>
      <c r="S5009" s="985"/>
      <c r="T5009" s="985"/>
      <c r="U5009" s="985"/>
      <c r="V5009" s="985"/>
      <c r="W5009" s="985"/>
    </row>
    <row r="5010" ht="22.5" hidden="1" customHeight="1">
      <c r="B5010" s="992"/>
      <c r="C5010" s="992"/>
      <c r="D5010" s="1004">
        <f>sumif('الواردات'!H:H,A5010,'الواردات'!L:L)</f>
        <v>0</v>
      </c>
      <c r="E5010" s="999"/>
      <c r="F5010" s="999"/>
      <c r="H5010" s="985"/>
      <c r="I5010" s="985"/>
      <c r="J5010" s="985"/>
      <c r="K5010" s="985"/>
      <c r="L5010" s="985"/>
      <c r="M5010" s="985"/>
      <c r="N5010" s="985"/>
      <c r="P5010" s="985"/>
      <c r="Q5010" s="985"/>
      <c r="R5010" s="985"/>
      <c r="S5010" s="985"/>
      <c r="T5010" s="985"/>
      <c r="U5010" s="985"/>
      <c r="V5010" s="985"/>
      <c r="W5010" s="985"/>
    </row>
    <row r="5011" ht="22.5" hidden="1" customHeight="1">
      <c r="B5011" s="992"/>
      <c r="C5011" s="992"/>
      <c r="D5011" s="1004">
        <f>sumif('الواردات'!H:H,A5011,'الواردات'!L:L)</f>
        <v>0</v>
      </c>
      <c r="E5011" s="999"/>
      <c r="F5011" s="999"/>
      <c r="H5011" s="985"/>
      <c r="I5011" s="985"/>
      <c r="J5011" s="985"/>
      <c r="K5011" s="985"/>
      <c r="L5011" s="985"/>
      <c r="M5011" s="985"/>
      <c r="N5011" s="985"/>
      <c r="P5011" s="985"/>
      <c r="Q5011" s="985"/>
      <c r="R5011" s="985"/>
      <c r="S5011" s="985"/>
      <c r="T5011" s="985"/>
      <c r="U5011" s="985"/>
      <c r="V5011" s="985"/>
      <c r="W5011" s="985"/>
    </row>
    <row r="5012" ht="22.5" hidden="1" customHeight="1">
      <c r="B5012" s="992"/>
      <c r="C5012" s="992"/>
      <c r="D5012" s="1004">
        <f>sumif('الواردات'!H:H,A5012,'الواردات'!L:L)</f>
        <v>0</v>
      </c>
      <c r="E5012" s="999"/>
      <c r="F5012" s="999"/>
      <c r="H5012" s="985"/>
      <c r="I5012" s="985"/>
      <c r="J5012" s="985"/>
      <c r="K5012" s="985"/>
      <c r="L5012" s="985"/>
      <c r="M5012" s="985"/>
      <c r="N5012" s="985"/>
      <c r="P5012" s="985"/>
      <c r="Q5012" s="985"/>
      <c r="R5012" s="985"/>
      <c r="S5012" s="985"/>
      <c r="T5012" s="985"/>
      <c r="U5012" s="985"/>
      <c r="V5012" s="985"/>
      <c r="W5012" s="985"/>
    </row>
    <row r="5013" ht="22.5" hidden="1" customHeight="1">
      <c r="B5013" s="992"/>
      <c r="C5013" s="992"/>
      <c r="D5013" s="1004">
        <f>sumif('الواردات'!H:H,A5013,'الواردات'!L:L)</f>
        <v>0</v>
      </c>
      <c r="E5013" s="999"/>
      <c r="F5013" s="999"/>
      <c r="H5013" s="985"/>
      <c r="I5013" s="985"/>
      <c r="J5013" s="985"/>
      <c r="K5013" s="985"/>
      <c r="L5013" s="985"/>
      <c r="M5013" s="985"/>
      <c r="N5013" s="985"/>
      <c r="P5013" s="985"/>
      <c r="Q5013" s="985"/>
      <c r="R5013" s="985"/>
      <c r="S5013" s="985"/>
      <c r="T5013" s="985"/>
      <c r="U5013" s="985"/>
      <c r="V5013" s="985"/>
      <c r="W5013" s="985"/>
    </row>
    <row r="5014" ht="22.5" hidden="1" customHeight="1">
      <c r="B5014" s="992"/>
      <c r="C5014" s="992"/>
      <c r="D5014" s="1004">
        <f>sumif('الواردات'!H:H,A5014,'الواردات'!L:L)</f>
        <v>0</v>
      </c>
      <c r="E5014" s="999"/>
      <c r="F5014" s="999"/>
      <c r="H5014" s="985"/>
      <c r="I5014" s="985"/>
      <c r="J5014" s="985"/>
      <c r="K5014" s="985"/>
      <c r="L5014" s="985"/>
      <c r="M5014" s="985"/>
      <c r="N5014" s="985"/>
      <c r="P5014" s="985"/>
      <c r="Q5014" s="985"/>
      <c r="R5014" s="985"/>
      <c r="S5014" s="985"/>
      <c r="T5014" s="985"/>
      <c r="U5014" s="985"/>
      <c r="V5014" s="985"/>
      <c r="W5014" s="985"/>
    </row>
    <row r="5015" ht="22.5" hidden="1" customHeight="1">
      <c r="B5015" s="992"/>
      <c r="C5015" s="992"/>
      <c r="D5015" s="1004">
        <f>sumif('الواردات'!H:H,A5015,'الواردات'!L:L)</f>
        <v>0</v>
      </c>
      <c r="E5015" s="999"/>
      <c r="F5015" s="999"/>
      <c r="H5015" s="985"/>
      <c r="I5015" s="985"/>
      <c r="J5015" s="985"/>
      <c r="K5015" s="985"/>
      <c r="L5015" s="985"/>
      <c r="M5015" s="985"/>
      <c r="N5015" s="985"/>
      <c r="P5015" s="985"/>
      <c r="Q5015" s="985"/>
      <c r="R5015" s="985"/>
      <c r="S5015" s="985"/>
      <c r="T5015" s="985"/>
      <c r="U5015" s="985"/>
      <c r="V5015" s="985"/>
      <c r="W5015" s="985"/>
    </row>
    <row r="5016" ht="22.5" hidden="1" customHeight="1">
      <c r="B5016" s="992"/>
      <c r="C5016" s="992"/>
      <c r="D5016" s="1004">
        <f>sumif('الواردات'!H:H,A5016,'الواردات'!L:L)</f>
        <v>0</v>
      </c>
      <c r="E5016" s="999"/>
      <c r="F5016" s="999"/>
      <c r="H5016" s="985"/>
      <c r="I5016" s="985"/>
      <c r="J5016" s="985"/>
      <c r="K5016" s="985"/>
      <c r="L5016" s="985"/>
      <c r="M5016" s="985"/>
      <c r="N5016" s="985"/>
      <c r="P5016" s="985"/>
      <c r="Q5016" s="985"/>
      <c r="R5016" s="985"/>
      <c r="S5016" s="985"/>
      <c r="T5016" s="985"/>
      <c r="U5016" s="985"/>
      <c r="V5016" s="985"/>
      <c r="W5016" s="985"/>
    </row>
    <row r="5017" ht="22.5" hidden="1" customHeight="1">
      <c r="B5017" s="992"/>
      <c r="C5017" s="992"/>
      <c r="D5017" s="1004">
        <f>sumif('الواردات'!H:H,A5017,'الواردات'!L:L)</f>
        <v>0</v>
      </c>
      <c r="E5017" s="999"/>
      <c r="F5017" s="999"/>
      <c r="H5017" s="985"/>
      <c r="I5017" s="985"/>
      <c r="J5017" s="985"/>
      <c r="K5017" s="985"/>
      <c r="L5017" s="985"/>
      <c r="M5017" s="985"/>
      <c r="N5017" s="985"/>
      <c r="P5017" s="985"/>
      <c r="Q5017" s="985"/>
      <c r="R5017" s="985"/>
      <c r="S5017" s="985"/>
      <c r="T5017" s="985"/>
      <c r="U5017" s="985"/>
      <c r="V5017" s="985"/>
      <c r="W5017" s="985"/>
    </row>
    <row r="5018" ht="22.5" hidden="1" customHeight="1">
      <c r="B5018" s="992"/>
      <c r="C5018" s="992"/>
      <c r="D5018" s="1004">
        <f>sumif('الواردات'!H:H,A5018,'الواردات'!L:L)</f>
        <v>0</v>
      </c>
      <c r="E5018" s="999"/>
      <c r="F5018" s="999"/>
      <c r="H5018" s="985"/>
      <c r="I5018" s="985"/>
      <c r="J5018" s="985"/>
      <c r="K5018" s="985"/>
      <c r="L5018" s="985"/>
      <c r="M5018" s="985"/>
      <c r="N5018" s="985"/>
      <c r="P5018" s="985"/>
      <c r="Q5018" s="985"/>
      <c r="R5018" s="985"/>
      <c r="S5018" s="985"/>
      <c r="T5018" s="985"/>
      <c r="U5018" s="985"/>
      <c r="V5018" s="985"/>
      <c r="W5018" s="985"/>
    </row>
    <row r="5019" ht="22.5" hidden="1" customHeight="1">
      <c r="B5019" s="992"/>
      <c r="C5019" s="992"/>
      <c r="D5019" s="1004">
        <f>sumif('الواردات'!H:H,A5019,'الواردات'!L:L)</f>
        <v>0</v>
      </c>
      <c r="E5019" s="999"/>
      <c r="F5019" s="999"/>
      <c r="H5019" s="985"/>
      <c r="I5019" s="985"/>
      <c r="J5019" s="985"/>
      <c r="K5019" s="985"/>
      <c r="L5019" s="985"/>
      <c r="M5019" s="985"/>
      <c r="N5019" s="985"/>
      <c r="P5019" s="985"/>
      <c r="Q5019" s="985"/>
      <c r="R5019" s="985"/>
      <c r="S5019" s="985"/>
      <c r="T5019" s="985"/>
      <c r="U5019" s="985"/>
      <c r="V5019" s="985"/>
      <c r="W5019" s="985"/>
    </row>
    <row r="5020" ht="22.5" hidden="1" customHeight="1">
      <c r="B5020" s="992"/>
      <c r="C5020" s="992"/>
      <c r="D5020" s="1004">
        <f>sumif('الواردات'!H:H,A5020,'الواردات'!L:L)</f>
        <v>0</v>
      </c>
      <c r="E5020" s="999"/>
      <c r="F5020" s="999"/>
      <c r="H5020" s="985"/>
      <c r="I5020" s="985"/>
      <c r="J5020" s="985"/>
      <c r="K5020" s="985"/>
      <c r="L5020" s="985"/>
      <c r="M5020" s="985"/>
      <c r="N5020" s="985"/>
      <c r="P5020" s="985"/>
      <c r="Q5020" s="985"/>
      <c r="R5020" s="985"/>
      <c r="S5020" s="985"/>
      <c r="T5020" s="985"/>
      <c r="U5020" s="985"/>
      <c r="V5020" s="985"/>
      <c r="W5020" s="985"/>
    </row>
    <row r="5021" ht="22.5" hidden="1" customHeight="1">
      <c r="B5021" s="992"/>
      <c r="C5021" s="992"/>
      <c r="D5021" s="1004">
        <f>sumif('الواردات'!H:H,A5021,'الواردات'!L:L)</f>
        <v>0</v>
      </c>
      <c r="E5021" s="999"/>
      <c r="F5021" s="999"/>
      <c r="H5021" s="985"/>
      <c r="I5021" s="985"/>
      <c r="J5021" s="985"/>
      <c r="K5021" s="985"/>
      <c r="L5021" s="985"/>
      <c r="M5021" s="985"/>
      <c r="N5021" s="985"/>
      <c r="P5021" s="985"/>
      <c r="Q5021" s="985"/>
      <c r="R5021" s="985"/>
      <c r="S5021" s="985"/>
      <c r="T5021" s="985"/>
      <c r="U5021" s="985"/>
      <c r="V5021" s="985"/>
      <c r="W5021" s="985"/>
    </row>
    <row r="5022" ht="22.5" hidden="1" customHeight="1">
      <c r="B5022" s="992"/>
      <c r="C5022" s="992"/>
      <c r="D5022" s="1004">
        <f>sumif('الواردات'!H:H,A5022,'الواردات'!L:L)</f>
        <v>0</v>
      </c>
      <c r="E5022" s="999"/>
      <c r="F5022" s="999"/>
      <c r="H5022" s="985"/>
      <c r="I5022" s="985"/>
      <c r="J5022" s="985"/>
      <c r="K5022" s="985"/>
      <c r="L5022" s="985"/>
      <c r="M5022" s="985"/>
      <c r="N5022" s="985"/>
      <c r="P5022" s="985"/>
      <c r="Q5022" s="985"/>
      <c r="R5022" s="985"/>
      <c r="S5022" s="985"/>
      <c r="T5022" s="985"/>
      <c r="U5022" s="985"/>
      <c r="V5022" s="985"/>
      <c r="W5022" s="985"/>
    </row>
    <row r="5023" ht="22.5" hidden="1" customHeight="1">
      <c r="B5023" s="992"/>
      <c r="C5023" s="992"/>
      <c r="D5023" s="1004">
        <f>sumif('الواردات'!H:H,A5023,'الواردات'!L:L)</f>
        <v>0</v>
      </c>
      <c r="E5023" s="999"/>
      <c r="F5023" s="999"/>
      <c r="H5023" s="985"/>
      <c r="I5023" s="985"/>
      <c r="J5023" s="985"/>
      <c r="K5023" s="985"/>
      <c r="L5023" s="985"/>
      <c r="M5023" s="985"/>
      <c r="N5023" s="985"/>
      <c r="P5023" s="985"/>
      <c r="Q5023" s="985"/>
      <c r="R5023" s="985"/>
      <c r="S5023" s="985"/>
      <c r="T5023" s="985"/>
      <c r="U5023" s="985"/>
      <c r="V5023" s="985"/>
      <c r="W5023" s="985"/>
    </row>
    <row r="5024" ht="22.5" hidden="1" customHeight="1">
      <c r="B5024" s="992"/>
      <c r="C5024" s="992"/>
      <c r="D5024" s="1004">
        <f>sumif('الواردات'!H:H,A5024,'الواردات'!L:L)</f>
        <v>0</v>
      </c>
      <c r="E5024" s="999"/>
      <c r="F5024" s="999"/>
      <c r="H5024" s="985"/>
      <c r="I5024" s="985"/>
      <c r="J5024" s="985"/>
      <c r="K5024" s="985"/>
      <c r="L5024" s="985"/>
      <c r="M5024" s="985"/>
      <c r="N5024" s="985"/>
      <c r="P5024" s="985"/>
      <c r="Q5024" s="985"/>
      <c r="R5024" s="985"/>
      <c r="S5024" s="985"/>
      <c r="T5024" s="985"/>
      <c r="U5024" s="985"/>
      <c r="V5024" s="985"/>
      <c r="W5024" s="985"/>
    </row>
    <row r="5025" ht="22.5" hidden="1" customHeight="1">
      <c r="B5025" s="992"/>
      <c r="C5025" s="992"/>
      <c r="D5025" s="1004">
        <f>sumif('الواردات'!H:H,A5025,'الواردات'!L:L)</f>
        <v>0</v>
      </c>
      <c r="E5025" s="999"/>
      <c r="F5025" s="999"/>
      <c r="H5025" s="985"/>
      <c r="I5025" s="985"/>
      <c r="J5025" s="985"/>
      <c r="K5025" s="985"/>
      <c r="L5025" s="985"/>
      <c r="M5025" s="985"/>
      <c r="N5025" s="985"/>
      <c r="P5025" s="985"/>
      <c r="Q5025" s="985"/>
      <c r="R5025" s="985"/>
      <c r="S5025" s="985"/>
      <c r="T5025" s="985"/>
      <c r="U5025" s="985"/>
      <c r="V5025" s="985"/>
      <c r="W5025" s="985"/>
    </row>
    <row r="5026" ht="22.5" hidden="1" customHeight="1">
      <c r="B5026" s="992"/>
      <c r="C5026" s="992"/>
      <c r="D5026" s="1004">
        <f>sumif('الواردات'!H:H,A5026,'الواردات'!L:L)</f>
        <v>0</v>
      </c>
      <c r="E5026" s="999"/>
      <c r="F5026" s="999"/>
      <c r="H5026" s="985"/>
      <c r="I5026" s="985"/>
      <c r="J5026" s="985"/>
      <c r="K5026" s="985"/>
      <c r="L5026" s="985"/>
      <c r="M5026" s="985"/>
      <c r="N5026" s="985"/>
      <c r="P5026" s="985"/>
      <c r="Q5026" s="985"/>
      <c r="R5026" s="985"/>
      <c r="S5026" s="985"/>
      <c r="T5026" s="985"/>
      <c r="U5026" s="985"/>
      <c r="V5026" s="985"/>
      <c r="W5026" s="985"/>
    </row>
    <row r="5027" ht="22.5" hidden="1" customHeight="1">
      <c r="B5027" s="992"/>
      <c r="C5027" s="992"/>
      <c r="D5027" s="1004">
        <f>sumif('الواردات'!H:H,A5027,'الواردات'!L:L)</f>
        <v>0</v>
      </c>
      <c r="E5027" s="999"/>
      <c r="F5027" s="999"/>
      <c r="H5027" s="985"/>
      <c r="I5027" s="985"/>
      <c r="J5027" s="985"/>
      <c r="K5027" s="985"/>
      <c r="L5027" s="985"/>
      <c r="M5027" s="985"/>
      <c r="N5027" s="985"/>
      <c r="P5027" s="985"/>
      <c r="Q5027" s="985"/>
      <c r="R5027" s="985"/>
      <c r="S5027" s="985"/>
      <c r="T5027" s="985"/>
      <c r="U5027" s="985"/>
      <c r="V5027" s="985"/>
      <c r="W5027" s="985"/>
    </row>
    <row r="5028" ht="22.5" hidden="1" customHeight="1">
      <c r="B5028" s="992"/>
      <c r="C5028" s="992"/>
      <c r="D5028" s="1004">
        <f>sumif('الواردات'!H:H,A5028,'الواردات'!L:L)</f>
        <v>0</v>
      </c>
      <c r="E5028" s="999"/>
      <c r="F5028" s="999"/>
      <c r="H5028" s="985"/>
      <c r="I5028" s="985"/>
      <c r="J5028" s="985"/>
      <c r="K5028" s="985"/>
      <c r="L5028" s="985"/>
      <c r="M5028" s="985"/>
      <c r="N5028" s="985"/>
      <c r="P5028" s="985"/>
      <c r="Q5028" s="985"/>
      <c r="R5028" s="985"/>
      <c r="S5028" s="985"/>
      <c r="T5028" s="985"/>
      <c r="U5028" s="985"/>
      <c r="V5028" s="985"/>
      <c r="W5028" s="985"/>
    </row>
    <row r="5029" ht="22.5" hidden="1" customHeight="1">
      <c r="B5029" s="992"/>
      <c r="C5029" s="992"/>
      <c r="D5029" s="1004">
        <f>sumif('الواردات'!H:H,A5029,'الواردات'!L:L)</f>
        <v>0</v>
      </c>
      <c r="E5029" s="999"/>
      <c r="F5029" s="999"/>
      <c r="H5029" s="985"/>
      <c r="I5029" s="985"/>
      <c r="J5029" s="985"/>
      <c r="K5029" s="985"/>
      <c r="L5029" s="985"/>
      <c r="M5029" s="985"/>
      <c r="N5029" s="985"/>
      <c r="P5029" s="985"/>
      <c r="Q5029" s="985"/>
      <c r="R5029" s="985"/>
      <c r="S5029" s="985"/>
      <c r="T5029" s="985"/>
      <c r="U5029" s="985"/>
      <c r="V5029" s="985"/>
      <c r="W5029" s="985"/>
    </row>
    <row r="5030" ht="22.5" hidden="1" customHeight="1">
      <c r="B5030" s="992"/>
      <c r="C5030" s="992"/>
      <c r="D5030" s="1004">
        <f>sumif('الواردات'!H:H,A5030,'الواردات'!L:L)</f>
        <v>0</v>
      </c>
      <c r="E5030" s="999"/>
      <c r="F5030" s="999"/>
      <c r="H5030" s="985"/>
      <c r="I5030" s="985"/>
      <c r="J5030" s="985"/>
      <c r="K5030" s="985"/>
      <c r="L5030" s="985"/>
      <c r="M5030" s="985"/>
      <c r="N5030" s="985"/>
      <c r="P5030" s="985"/>
      <c r="Q5030" s="985"/>
      <c r="R5030" s="985"/>
      <c r="S5030" s="985"/>
      <c r="T5030" s="985"/>
      <c r="U5030" s="985"/>
      <c r="V5030" s="985"/>
      <c r="W5030" s="985"/>
    </row>
    <row r="5031" ht="22.5" hidden="1" customHeight="1">
      <c r="B5031" s="992"/>
      <c r="C5031" s="992"/>
      <c r="D5031" s="1004">
        <f>sumif('الواردات'!H:H,A5031,'الواردات'!L:L)</f>
        <v>0</v>
      </c>
      <c r="E5031" s="999"/>
      <c r="F5031" s="999"/>
      <c r="H5031" s="985"/>
      <c r="I5031" s="985"/>
      <c r="J5031" s="985"/>
      <c r="K5031" s="985"/>
      <c r="L5031" s="985"/>
      <c r="M5031" s="985"/>
      <c r="N5031" s="985"/>
      <c r="P5031" s="985"/>
      <c r="Q5031" s="985"/>
      <c r="R5031" s="985"/>
      <c r="S5031" s="985"/>
      <c r="T5031" s="985"/>
      <c r="U5031" s="985"/>
      <c r="V5031" s="985"/>
      <c r="W5031" s="985"/>
    </row>
    <row r="5032" ht="22.5" hidden="1" customHeight="1">
      <c r="B5032" s="992"/>
      <c r="C5032" s="992"/>
      <c r="D5032" s="1004">
        <f>sumif('الواردات'!H:H,A5032,'الواردات'!L:L)</f>
        <v>0</v>
      </c>
      <c r="E5032" s="999"/>
      <c r="F5032" s="999"/>
      <c r="H5032" s="985"/>
      <c r="I5032" s="985"/>
      <c r="J5032" s="985"/>
      <c r="K5032" s="985"/>
      <c r="L5032" s="985"/>
      <c r="M5032" s="985"/>
      <c r="N5032" s="985"/>
      <c r="P5032" s="985"/>
      <c r="Q5032" s="985"/>
      <c r="R5032" s="985"/>
      <c r="S5032" s="985"/>
      <c r="T5032" s="985"/>
      <c r="U5032" s="985"/>
      <c r="V5032" s="985"/>
      <c r="W5032" s="985"/>
    </row>
    <row r="5033" ht="22.5" hidden="1" customHeight="1">
      <c r="B5033" s="992"/>
      <c r="C5033" s="992"/>
      <c r="D5033" s="1004">
        <f>sumif('الواردات'!H:H,A5033,'الواردات'!L:L)</f>
        <v>0</v>
      </c>
      <c r="E5033" s="999"/>
      <c r="F5033" s="999"/>
      <c r="H5033" s="985"/>
      <c r="I5033" s="985"/>
      <c r="J5033" s="985"/>
      <c r="K5033" s="985"/>
      <c r="L5033" s="985"/>
      <c r="M5033" s="985"/>
      <c r="N5033" s="985"/>
      <c r="P5033" s="985"/>
      <c r="Q5033" s="985"/>
      <c r="R5033" s="985"/>
      <c r="S5033" s="985"/>
      <c r="T5033" s="985"/>
      <c r="U5033" s="985"/>
      <c r="V5033" s="985"/>
      <c r="W5033" s="985"/>
    </row>
    <row r="5034" ht="22.5" hidden="1" customHeight="1">
      <c r="B5034" s="992"/>
      <c r="C5034" s="992"/>
      <c r="D5034" s="1004">
        <f>sumif('الواردات'!H:H,A5034,'الواردات'!L:L)</f>
        <v>0</v>
      </c>
      <c r="E5034" s="999"/>
      <c r="F5034" s="999"/>
      <c r="H5034" s="985"/>
      <c r="I5034" s="985"/>
      <c r="J5034" s="985"/>
      <c r="K5034" s="985"/>
      <c r="L5034" s="985"/>
      <c r="M5034" s="985"/>
      <c r="N5034" s="985"/>
      <c r="P5034" s="985"/>
      <c r="Q5034" s="985"/>
      <c r="R5034" s="985"/>
      <c r="S5034" s="985"/>
      <c r="T5034" s="985"/>
      <c r="U5034" s="985"/>
      <c r="V5034" s="985"/>
      <c r="W5034" s="985"/>
    </row>
    <row r="5035" ht="22.5" hidden="1" customHeight="1">
      <c r="B5035" s="992"/>
      <c r="C5035" s="992"/>
      <c r="D5035" s="1004">
        <f>sumif('الواردات'!H:H,A5035,'الواردات'!L:L)</f>
        <v>0</v>
      </c>
      <c r="E5035" s="999"/>
      <c r="F5035" s="999"/>
      <c r="H5035" s="985"/>
      <c r="I5035" s="985"/>
      <c r="J5035" s="985"/>
      <c r="K5035" s="985"/>
      <c r="L5035" s="985"/>
      <c r="M5035" s="985"/>
      <c r="N5035" s="985"/>
      <c r="P5035" s="985"/>
      <c r="Q5035" s="985"/>
      <c r="R5035" s="985"/>
      <c r="S5035" s="985"/>
      <c r="T5035" s="985"/>
      <c r="U5035" s="985"/>
      <c r="V5035" s="985"/>
      <c r="W5035" s="985"/>
    </row>
    <row r="5036" ht="22.5" hidden="1" customHeight="1">
      <c r="B5036" s="992"/>
      <c r="C5036" s="992"/>
      <c r="D5036" s="1004">
        <f>sumif('الواردات'!H:H,A5036,'الواردات'!L:L)</f>
        <v>0</v>
      </c>
      <c r="E5036" s="999"/>
      <c r="F5036" s="999"/>
      <c r="H5036" s="985"/>
      <c r="I5036" s="985"/>
      <c r="J5036" s="985"/>
      <c r="K5036" s="985"/>
      <c r="L5036" s="985"/>
      <c r="M5036" s="985"/>
      <c r="N5036" s="985"/>
      <c r="P5036" s="985"/>
      <c r="Q5036" s="985"/>
      <c r="R5036" s="985"/>
      <c r="S5036" s="985"/>
      <c r="T5036" s="985"/>
      <c r="U5036" s="985"/>
      <c r="V5036" s="985"/>
      <c r="W5036" s="985"/>
    </row>
    <row r="5037" ht="22.5" hidden="1" customHeight="1">
      <c r="B5037" s="992"/>
      <c r="C5037" s="992"/>
      <c r="D5037" s="1004">
        <f>sumif('الواردات'!H:H,A5037,'الواردات'!L:L)</f>
        <v>0</v>
      </c>
      <c r="E5037" s="999"/>
      <c r="F5037" s="999"/>
      <c r="H5037" s="985"/>
      <c r="I5037" s="985"/>
      <c r="J5037" s="985"/>
      <c r="K5037" s="985"/>
      <c r="L5037" s="985"/>
      <c r="M5037" s="985"/>
      <c r="N5037" s="985"/>
      <c r="P5037" s="985"/>
      <c r="Q5037" s="985"/>
      <c r="R5037" s="985"/>
      <c r="S5037" s="985"/>
      <c r="T5037" s="985"/>
      <c r="U5037" s="985"/>
      <c r="V5037" s="985"/>
      <c r="W5037" s="985"/>
    </row>
    <row r="5038" ht="22.5" hidden="1" customHeight="1">
      <c r="B5038" s="992"/>
      <c r="C5038" s="992"/>
      <c r="D5038" s="1004">
        <f>sumif('الواردات'!H:H,A5038,'الواردات'!L:L)</f>
        <v>0</v>
      </c>
      <c r="E5038" s="999"/>
      <c r="F5038" s="999"/>
      <c r="H5038" s="985"/>
      <c r="I5038" s="985"/>
      <c r="J5038" s="985"/>
      <c r="K5038" s="985"/>
      <c r="L5038" s="985"/>
      <c r="M5038" s="985"/>
      <c r="N5038" s="985"/>
      <c r="P5038" s="985"/>
      <c r="Q5038" s="985"/>
      <c r="R5038" s="985"/>
      <c r="S5038" s="985"/>
      <c r="T5038" s="985"/>
      <c r="U5038" s="985"/>
      <c r="V5038" s="985"/>
      <c r="W5038" s="985"/>
    </row>
    <row r="5039" ht="22.5" hidden="1" customHeight="1">
      <c r="B5039" s="992"/>
      <c r="C5039" s="992"/>
      <c r="D5039" s="1004">
        <f>sumif('الواردات'!H:H,A5039,'الواردات'!L:L)</f>
        <v>0</v>
      </c>
      <c r="E5039" s="999"/>
      <c r="F5039" s="999"/>
      <c r="H5039" s="985"/>
      <c r="I5039" s="985"/>
      <c r="J5039" s="985"/>
      <c r="K5039" s="985"/>
      <c r="L5039" s="985"/>
      <c r="M5039" s="985"/>
      <c r="N5039" s="985"/>
      <c r="P5039" s="985"/>
      <c r="Q5039" s="985"/>
      <c r="R5039" s="985"/>
      <c r="S5039" s="985"/>
      <c r="T5039" s="985"/>
      <c r="U5039" s="985"/>
      <c r="V5039" s="985"/>
      <c r="W5039" s="985"/>
    </row>
    <row r="5040" ht="22.5" hidden="1" customHeight="1">
      <c r="B5040" s="992"/>
      <c r="C5040" s="992"/>
      <c r="D5040" s="1004">
        <f>sumif('الواردات'!H:H,A5040,'الواردات'!L:L)</f>
        <v>0</v>
      </c>
      <c r="E5040" s="999"/>
      <c r="F5040" s="999"/>
      <c r="H5040" s="985"/>
      <c r="I5040" s="985"/>
      <c r="J5040" s="985"/>
      <c r="K5040" s="985"/>
      <c r="L5040" s="985"/>
      <c r="M5040" s="985"/>
      <c r="N5040" s="985"/>
      <c r="P5040" s="985"/>
      <c r="Q5040" s="985"/>
      <c r="R5040" s="985"/>
      <c r="S5040" s="985"/>
      <c r="T5040" s="985"/>
      <c r="U5040" s="985"/>
      <c r="V5040" s="985"/>
      <c r="W5040" s="985"/>
    </row>
    <row r="5041" ht="22.5" hidden="1" customHeight="1">
      <c r="B5041" s="992"/>
      <c r="C5041" s="992"/>
      <c r="D5041" s="1004">
        <f>sumif('الواردات'!H:H,A5041,'الواردات'!L:L)</f>
        <v>0</v>
      </c>
      <c r="E5041" s="999"/>
      <c r="F5041" s="999"/>
      <c r="H5041" s="985"/>
      <c r="I5041" s="985"/>
      <c r="J5041" s="985"/>
      <c r="K5041" s="985"/>
      <c r="L5041" s="985"/>
      <c r="M5041" s="985"/>
      <c r="N5041" s="985"/>
      <c r="P5041" s="985"/>
      <c r="Q5041" s="985"/>
      <c r="R5041" s="985"/>
      <c r="S5041" s="985"/>
      <c r="T5041" s="985"/>
      <c r="U5041" s="985"/>
      <c r="V5041" s="985"/>
      <c r="W5041" s="985"/>
    </row>
    <row r="5042" ht="22.5" hidden="1" customHeight="1">
      <c r="B5042" s="992"/>
      <c r="C5042" s="992"/>
      <c r="D5042" s="1004">
        <f>sumif('الواردات'!H:H,A5042,'الواردات'!L:L)</f>
        <v>0</v>
      </c>
      <c r="E5042" s="999"/>
      <c r="F5042" s="999"/>
      <c r="H5042" s="985"/>
      <c r="I5042" s="985"/>
      <c r="J5042" s="985"/>
      <c r="K5042" s="985"/>
      <c r="L5042" s="985"/>
      <c r="M5042" s="985"/>
      <c r="N5042" s="985"/>
      <c r="P5042" s="985"/>
      <c r="Q5042" s="985"/>
      <c r="R5042" s="985"/>
      <c r="S5042" s="985"/>
      <c r="T5042" s="985"/>
      <c r="U5042" s="985"/>
      <c r="V5042" s="985"/>
      <c r="W5042" s="985"/>
    </row>
    <row r="5043" ht="22.5" hidden="1" customHeight="1">
      <c r="B5043" s="992"/>
      <c r="C5043" s="992"/>
      <c r="D5043" s="1004">
        <f>sumif('الواردات'!H:H,A5043,'الواردات'!L:L)</f>
        <v>0</v>
      </c>
      <c r="E5043" s="999"/>
      <c r="F5043" s="999"/>
      <c r="H5043" s="985"/>
      <c r="I5043" s="985"/>
      <c r="J5043" s="985"/>
      <c r="K5043" s="985"/>
      <c r="L5043" s="985"/>
      <c r="M5043" s="985"/>
      <c r="N5043" s="985"/>
      <c r="P5043" s="985"/>
      <c r="Q5043" s="985"/>
      <c r="R5043" s="985"/>
      <c r="S5043" s="985"/>
      <c r="T5043" s="985"/>
      <c r="U5043" s="985"/>
      <c r="V5043" s="985"/>
      <c r="W5043" s="985"/>
    </row>
    <row r="5044" ht="22.5" hidden="1" customHeight="1">
      <c r="B5044" s="992"/>
      <c r="C5044" s="992"/>
      <c r="D5044" s="1004">
        <f>sumif('الواردات'!H:H,A5044,'الواردات'!L:L)</f>
        <v>0</v>
      </c>
      <c r="E5044" s="999"/>
      <c r="F5044" s="999"/>
      <c r="H5044" s="985"/>
      <c r="I5044" s="985"/>
      <c r="J5044" s="985"/>
      <c r="K5044" s="985"/>
      <c r="L5044" s="985"/>
      <c r="M5044" s="985"/>
      <c r="N5044" s="985"/>
      <c r="P5044" s="985"/>
      <c r="Q5044" s="985"/>
      <c r="R5044" s="985"/>
      <c r="S5044" s="985"/>
      <c r="T5044" s="985"/>
      <c r="U5044" s="985"/>
      <c r="V5044" s="985"/>
      <c r="W5044" s="985"/>
    </row>
    <row r="5045" ht="22.5" hidden="1" customHeight="1">
      <c r="B5045" s="992"/>
      <c r="C5045" s="992"/>
      <c r="D5045" s="1004">
        <f>sumif('الواردات'!H:H,A5045,'الواردات'!L:L)</f>
        <v>0</v>
      </c>
      <c r="E5045" s="999"/>
      <c r="F5045" s="999"/>
      <c r="H5045" s="985"/>
      <c r="I5045" s="985"/>
      <c r="J5045" s="985"/>
      <c r="K5045" s="985"/>
      <c r="L5045" s="985"/>
      <c r="M5045" s="985"/>
      <c r="N5045" s="985"/>
      <c r="P5045" s="985"/>
      <c r="Q5045" s="985"/>
      <c r="R5045" s="985"/>
      <c r="S5045" s="985"/>
      <c r="T5045" s="985"/>
      <c r="U5045" s="985"/>
      <c r="V5045" s="985"/>
      <c r="W5045" s="985"/>
    </row>
    <row r="5046" ht="22.5" hidden="1" customHeight="1">
      <c r="B5046" s="992"/>
      <c r="C5046" s="992"/>
      <c r="D5046" s="1004">
        <f>sumif('الواردات'!H:H,A5046,'الواردات'!L:L)</f>
        <v>0</v>
      </c>
      <c r="E5046" s="999"/>
      <c r="F5046" s="999"/>
      <c r="H5046" s="985"/>
      <c r="I5046" s="985"/>
      <c r="J5046" s="985"/>
      <c r="K5046" s="985"/>
      <c r="L5046" s="985"/>
      <c r="M5046" s="985"/>
      <c r="N5046" s="985"/>
      <c r="P5046" s="985"/>
      <c r="Q5046" s="985"/>
      <c r="R5046" s="985"/>
      <c r="S5046" s="985"/>
      <c r="T5046" s="985"/>
      <c r="U5046" s="985"/>
      <c r="V5046" s="985"/>
      <c r="W5046" s="985"/>
    </row>
    <row r="5047" ht="22.5" hidden="1" customHeight="1">
      <c r="B5047" s="992"/>
      <c r="C5047" s="992"/>
      <c r="D5047" s="1004">
        <f>sumif('الواردات'!H:H,A5047,'الواردات'!L:L)</f>
        <v>0</v>
      </c>
      <c r="E5047" s="999"/>
      <c r="F5047" s="999"/>
      <c r="H5047" s="985"/>
      <c r="I5047" s="985"/>
      <c r="J5047" s="985"/>
      <c r="K5047" s="985"/>
      <c r="L5047" s="985"/>
      <c r="M5047" s="985"/>
      <c r="N5047" s="985"/>
      <c r="P5047" s="985"/>
      <c r="Q5047" s="985"/>
      <c r="R5047" s="985"/>
      <c r="S5047" s="985"/>
      <c r="T5047" s="985"/>
      <c r="U5047" s="985"/>
      <c r="V5047" s="985"/>
      <c r="W5047" s="985"/>
    </row>
    <row r="5048" ht="22.5" hidden="1" customHeight="1">
      <c r="B5048" s="992"/>
      <c r="C5048" s="992"/>
      <c r="D5048" s="1004">
        <f>sumif('الواردات'!H:H,A5048,'الواردات'!L:L)</f>
        <v>0</v>
      </c>
      <c r="E5048" s="999"/>
      <c r="F5048" s="999"/>
      <c r="H5048" s="985"/>
      <c r="I5048" s="985"/>
      <c r="J5048" s="985"/>
      <c r="K5048" s="985"/>
      <c r="L5048" s="985"/>
      <c r="M5048" s="985"/>
      <c r="N5048" s="985"/>
      <c r="P5048" s="985"/>
      <c r="Q5048" s="985"/>
      <c r="R5048" s="985"/>
      <c r="S5048" s="985"/>
      <c r="T5048" s="985"/>
      <c r="U5048" s="985"/>
      <c r="V5048" s="985"/>
      <c r="W5048" s="985"/>
    </row>
    <row r="5049" ht="22.5" hidden="1" customHeight="1">
      <c r="B5049" s="992"/>
      <c r="C5049" s="992"/>
      <c r="D5049" s="1004">
        <f>sumif('الواردات'!H:H,A5049,'الواردات'!L:L)</f>
        <v>0</v>
      </c>
      <c r="E5049" s="999"/>
      <c r="F5049" s="999"/>
      <c r="H5049" s="985"/>
      <c r="I5049" s="985"/>
      <c r="J5049" s="985"/>
      <c r="K5049" s="985"/>
      <c r="L5049" s="985"/>
      <c r="M5049" s="985"/>
      <c r="N5049" s="985"/>
      <c r="P5049" s="985"/>
      <c r="Q5049" s="985"/>
      <c r="R5049" s="985"/>
      <c r="S5049" s="985"/>
      <c r="T5049" s="985"/>
      <c r="U5049" s="985"/>
      <c r="V5049" s="985"/>
      <c r="W5049" s="985"/>
    </row>
    <row r="5050" ht="22.5" hidden="1" customHeight="1">
      <c r="B5050" s="992"/>
      <c r="C5050" s="992"/>
      <c r="D5050" s="1004">
        <f>sumif('الواردات'!H:H,A5050,'الواردات'!L:L)</f>
        <v>0</v>
      </c>
      <c r="E5050" s="999"/>
      <c r="F5050" s="999"/>
      <c r="H5050" s="985"/>
      <c r="I5050" s="985"/>
      <c r="J5050" s="985"/>
      <c r="K5050" s="985"/>
      <c r="L5050" s="985"/>
      <c r="M5050" s="985"/>
      <c r="N5050" s="985"/>
      <c r="P5050" s="985"/>
      <c r="Q5050" s="985"/>
      <c r="R5050" s="985"/>
      <c r="S5050" s="985"/>
      <c r="T5050" s="985"/>
      <c r="U5050" s="985"/>
      <c r="V5050" s="985"/>
      <c r="W5050" s="985"/>
    </row>
    <row r="5051" ht="22.5" hidden="1" customHeight="1">
      <c r="B5051" s="992"/>
      <c r="C5051" s="992"/>
      <c r="D5051" s="1004">
        <f>sumif('الواردات'!H:H,A5051,'الواردات'!L:L)</f>
        <v>0</v>
      </c>
      <c r="E5051" s="999"/>
      <c r="F5051" s="999"/>
      <c r="H5051" s="985"/>
      <c r="I5051" s="985"/>
      <c r="J5051" s="985"/>
      <c r="K5051" s="985"/>
      <c r="L5051" s="985"/>
      <c r="M5051" s="985"/>
      <c r="N5051" s="985"/>
      <c r="P5051" s="985"/>
      <c r="Q5051" s="985"/>
      <c r="R5051" s="985"/>
      <c r="S5051" s="985"/>
      <c r="T5051" s="985"/>
      <c r="U5051" s="985"/>
      <c r="V5051" s="985"/>
      <c r="W5051" s="985"/>
    </row>
    <row r="5052" ht="22.5" hidden="1" customHeight="1">
      <c r="B5052" s="992"/>
      <c r="C5052" s="992"/>
      <c r="D5052" s="1004">
        <f>sumif('الواردات'!H:H,A5052,'الواردات'!L:L)</f>
        <v>0</v>
      </c>
      <c r="E5052" s="999"/>
      <c r="F5052" s="999"/>
      <c r="H5052" s="985"/>
      <c r="I5052" s="985"/>
      <c r="J5052" s="985"/>
      <c r="K5052" s="985"/>
      <c r="L5052" s="985"/>
      <c r="M5052" s="985"/>
      <c r="N5052" s="985"/>
      <c r="P5052" s="985"/>
      <c r="Q5052" s="985"/>
      <c r="R5052" s="985"/>
      <c r="S5052" s="985"/>
      <c r="T5052" s="985"/>
      <c r="U5052" s="985"/>
      <c r="V5052" s="985"/>
      <c r="W5052" s="985"/>
    </row>
    <row r="5053" ht="22.5" hidden="1" customHeight="1">
      <c r="B5053" s="992"/>
      <c r="C5053" s="992"/>
      <c r="D5053" s="1004">
        <f>sumif('الواردات'!H:H,A5053,'الواردات'!L:L)</f>
        <v>0</v>
      </c>
      <c r="E5053" s="999"/>
      <c r="F5053" s="999"/>
      <c r="H5053" s="985"/>
      <c r="I5053" s="985"/>
      <c r="J5053" s="985"/>
      <c r="K5053" s="985"/>
      <c r="L5053" s="985"/>
      <c r="M5053" s="985"/>
      <c r="N5053" s="985"/>
      <c r="P5053" s="985"/>
      <c r="Q5053" s="985"/>
      <c r="R5053" s="985"/>
      <c r="S5053" s="985"/>
      <c r="T5053" s="985"/>
      <c r="U5053" s="985"/>
      <c r="V5053" s="985"/>
      <c r="W5053" s="985"/>
    </row>
    <row r="5054" ht="22.5" hidden="1" customHeight="1">
      <c r="B5054" s="992"/>
      <c r="C5054" s="992"/>
      <c r="D5054" s="1004">
        <f>sumif('الواردات'!H:H,A5054,'الواردات'!L:L)</f>
        <v>0</v>
      </c>
      <c r="E5054" s="999"/>
      <c r="F5054" s="999"/>
      <c r="H5054" s="985"/>
      <c r="I5054" s="985"/>
      <c r="J5054" s="985"/>
      <c r="K5054" s="985"/>
      <c r="L5054" s="985"/>
      <c r="M5054" s="985"/>
      <c r="N5054" s="985"/>
      <c r="P5054" s="985"/>
      <c r="Q5054" s="985"/>
      <c r="R5054" s="985"/>
      <c r="S5054" s="985"/>
      <c r="T5054" s="985"/>
      <c r="U5054" s="985"/>
      <c r="V5054" s="985"/>
      <c r="W5054" s="985"/>
    </row>
    <row r="5055" ht="22.5" hidden="1" customHeight="1">
      <c r="B5055" s="992"/>
      <c r="C5055" s="992"/>
      <c r="D5055" s="1004">
        <f>sumif('الواردات'!H:H,A5055,'الواردات'!L:L)</f>
        <v>0</v>
      </c>
      <c r="E5055" s="999"/>
      <c r="F5055" s="999"/>
      <c r="H5055" s="985"/>
      <c r="I5055" s="985"/>
      <c r="J5055" s="985"/>
      <c r="K5055" s="985"/>
      <c r="L5055" s="985"/>
      <c r="M5055" s="985"/>
      <c r="N5055" s="985"/>
      <c r="P5055" s="985"/>
      <c r="Q5055" s="985"/>
      <c r="R5055" s="985"/>
      <c r="S5055" s="985"/>
      <c r="T5055" s="985"/>
      <c r="U5055" s="985"/>
      <c r="V5055" s="985"/>
      <c r="W5055" s="985"/>
    </row>
    <row r="5056" ht="22.5" hidden="1" customHeight="1">
      <c r="B5056" s="992"/>
      <c r="C5056" s="992"/>
      <c r="D5056" s="1004">
        <f>sumif('الواردات'!H:H,A5056,'الواردات'!L:L)</f>
        <v>0</v>
      </c>
      <c r="E5056" s="999"/>
      <c r="F5056" s="999"/>
      <c r="H5056" s="985"/>
      <c r="I5056" s="985"/>
      <c r="J5056" s="985"/>
      <c r="K5056" s="985"/>
      <c r="L5056" s="985"/>
      <c r="M5056" s="985"/>
      <c r="N5056" s="985"/>
      <c r="P5056" s="985"/>
      <c r="Q5056" s="985"/>
      <c r="R5056" s="985"/>
      <c r="S5056" s="985"/>
      <c r="T5056" s="985"/>
      <c r="U5056" s="985"/>
      <c r="V5056" s="985"/>
      <c r="W5056" s="985"/>
    </row>
    <row r="5057" ht="22.5" hidden="1" customHeight="1">
      <c r="B5057" s="992"/>
      <c r="C5057" s="992"/>
      <c r="D5057" s="1004">
        <f>sumif('الواردات'!H:H,A5057,'الواردات'!L:L)</f>
        <v>0</v>
      </c>
      <c r="E5057" s="999"/>
      <c r="F5057" s="999"/>
      <c r="H5057" s="985"/>
      <c r="I5057" s="985"/>
      <c r="J5057" s="985"/>
      <c r="K5057" s="985"/>
      <c r="L5057" s="985"/>
      <c r="M5057" s="985"/>
      <c r="N5057" s="985"/>
      <c r="P5057" s="985"/>
      <c r="Q5057" s="985"/>
      <c r="R5057" s="985"/>
      <c r="S5057" s="985"/>
      <c r="T5057" s="985"/>
      <c r="U5057" s="985"/>
      <c r="V5057" s="985"/>
      <c r="W5057" s="985"/>
    </row>
    <row r="5058" ht="22.5" hidden="1" customHeight="1">
      <c r="B5058" s="992"/>
      <c r="C5058" s="992"/>
      <c r="D5058" s="1004">
        <f>sumif('الواردات'!H:H,A5058,'الواردات'!L:L)</f>
        <v>0</v>
      </c>
      <c r="E5058" s="999"/>
      <c r="F5058" s="999"/>
      <c r="H5058" s="985"/>
      <c r="I5058" s="985"/>
      <c r="J5058" s="985"/>
      <c r="K5058" s="985"/>
      <c r="L5058" s="985"/>
      <c r="M5058" s="985"/>
      <c r="N5058" s="985"/>
      <c r="P5058" s="985"/>
      <c r="Q5058" s="985"/>
      <c r="R5058" s="985"/>
      <c r="S5058" s="985"/>
      <c r="T5058" s="985"/>
      <c r="U5058" s="985"/>
      <c r="V5058" s="985"/>
      <c r="W5058" s="985"/>
    </row>
    <row r="5059" ht="22.5" hidden="1" customHeight="1">
      <c r="B5059" s="992"/>
      <c r="C5059" s="992"/>
      <c r="D5059" s="1004">
        <f>sumif('الواردات'!H:H,A5059,'الواردات'!L:L)</f>
        <v>0</v>
      </c>
      <c r="E5059" s="999"/>
      <c r="F5059" s="999"/>
      <c r="H5059" s="985"/>
      <c r="I5059" s="985"/>
      <c r="J5059" s="985"/>
      <c r="K5059" s="985"/>
      <c r="L5059" s="985"/>
      <c r="M5059" s="985"/>
      <c r="N5059" s="985"/>
      <c r="P5059" s="985"/>
      <c r="Q5059" s="985"/>
      <c r="R5059" s="985"/>
      <c r="S5059" s="985"/>
      <c r="T5059" s="985"/>
      <c r="U5059" s="985"/>
      <c r="V5059" s="985"/>
      <c r="W5059" s="985"/>
    </row>
    <row r="5060" ht="22.5" hidden="1" customHeight="1">
      <c r="B5060" s="992"/>
      <c r="C5060" s="992"/>
      <c r="D5060" s="1004">
        <f>sumif('الواردات'!H:H,A5060,'الواردات'!L:L)</f>
        <v>0</v>
      </c>
      <c r="E5060" s="999"/>
      <c r="F5060" s="999"/>
      <c r="H5060" s="985"/>
      <c r="I5060" s="985"/>
      <c r="J5060" s="985"/>
      <c r="K5060" s="985"/>
      <c r="L5060" s="985"/>
      <c r="M5060" s="985"/>
      <c r="N5060" s="985"/>
      <c r="P5060" s="985"/>
      <c r="Q5060" s="985"/>
      <c r="R5060" s="985"/>
      <c r="S5060" s="985"/>
      <c r="T5060" s="985"/>
      <c r="U5060" s="985"/>
      <c r="V5060" s="985"/>
      <c r="W5060" s="985"/>
    </row>
    <row r="5061" ht="22.5" hidden="1" customHeight="1">
      <c r="B5061" s="992"/>
      <c r="C5061" s="992"/>
      <c r="D5061" s="1004">
        <f>sumif('الواردات'!H:H,A5061,'الواردات'!L:L)</f>
        <v>0</v>
      </c>
      <c r="E5061" s="999"/>
      <c r="F5061" s="999"/>
      <c r="H5061" s="985"/>
      <c r="I5061" s="985"/>
      <c r="J5061" s="985"/>
      <c r="K5061" s="985"/>
      <c r="L5061" s="985"/>
      <c r="M5061" s="985"/>
      <c r="N5061" s="985"/>
      <c r="P5061" s="985"/>
      <c r="Q5061" s="985"/>
      <c r="R5061" s="985"/>
      <c r="S5061" s="985"/>
      <c r="T5061" s="985"/>
      <c r="U5061" s="985"/>
      <c r="V5061" s="985"/>
      <c r="W5061" s="985"/>
    </row>
    <row r="5062" ht="22.5" hidden="1" customHeight="1">
      <c r="B5062" s="992"/>
      <c r="C5062" s="992"/>
      <c r="D5062" s="1004">
        <f>sumif('الواردات'!H:H,A5062,'الواردات'!L:L)</f>
        <v>0</v>
      </c>
      <c r="E5062" s="999"/>
      <c r="F5062" s="999"/>
      <c r="H5062" s="985"/>
      <c r="I5062" s="985"/>
      <c r="J5062" s="985"/>
      <c r="K5062" s="985"/>
      <c r="L5062" s="985"/>
      <c r="M5062" s="985"/>
      <c r="N5062" s="985"/>
      <c r="P5062" s="985"/>
      <c r="Q5062" s="985"/>
      <c r="R5062" s="985"/>
      <c r="S5062" s="985"/>
      <c r="T5062" s="985"/>
      <c r="U5062" s="985"/>
      <c r="V5062" s="985"/>
      <c r="W5062" s="985"/>
    </row>
    <row r="5063" ht="22.5" hidden="1" customHeight="1">
      <c r="B5063" s="992"/>
      <c r="C5063" s="992"/>
      <c r="D5063" s="1004">
        <f>sumif('الواردات'!H:H,A5063,'الواردات'!L:L)</f>
        <v>0</v>
      </c>
      <c r="E5063" s="999"/>
      <c r="F5063" s="999"/>
      <c r="H5063" s="985"/>
      <c r="I5063" s="985"/>
      <c r="J5063" s="985"/>
      <c r="K5063" s="985"/>
      <c r="L5063" s="985"/>
      <c r="M5063" s="985"/>
      <c r="N5063" s="985"/>
      <c r="P5063" s="985"/>
      <c r="Q5063" s="985"/>
      <c r="R5063" s="985"/>
      <c r="S5063" s="985"/>
      <c r="T5063" s="985"/>
      <c r="U5063" s="985"/>
      <c r="V5063" s="985"/>
      <c r="W5063" s="985"/>
    </row>
    <row r="5064" ht="22.5" hidden="1" customHeight="1">
      <c r="B5064" s="992"/>
      <c r="C5064" s="992"/>
      <c r="D5064" s="1004">
        <f>sumif('الواردات'!H:H,A5064,'الواردات'!L:L)</f>
        <v>0</v>
      </c>
      <c r="E5064" s="999"/>
      <c r="F5064" s="999"/>
      <c r="H5064" s="985"/>
      <c r="I5064" s="985"/>
      <c r="J5064" s="985"/>
      <c r="K5064" s="985"/>
      <c r="L5064" s="985"/>
      <c r="M5064" s="985"/>
      <c r="N5064" s="985"/>
      <c r="P5064" s="985"/>
      <c r="Q5064" s="985"/>
      <c r="R5064" s="985"/>
      <c r="S5064" s="985"/>
      <c r="T5064" s="985"/>
      <c r="U5064" s="985"/>
      <c r="V5064" s="985"/>
      <c r="W5064" s="985"/>
    </row>
    <row r="5065" ht="22.5" hidden="1" customHeight="1">
      <c r="B5065" s="992"/>
      <c r="C5065" s="992"/>
      <c r="D5065" s="1004">
        <f>sumif('الواردات'!H:H,A5065,'الواردات'!L:L)</f>
        <v>0</v>
      </c>
      <c r="E5065" s="999"/>
      <c r="F5065" s="999"/>
      <c r="H5065" s="985"/>
      <c r="I5065" s="985"/>
      <c r="J5065" s="985"/>
      <c r="K5065" s="985"/>
      <c r="L5065" s="985"/>
      <c r="M5065" s="985"/>
      <c r="N5065" s="985"/>
      <c r="P5065" s="985"/>
      <c r="Q5065" s="985"/>
      <c r="R5065" s="985"/>
      <c r="S5065" s="985"/>
      <c r="T5065" s="985"/>
      <c r="U5065" s="985"/>
      <c r="V5065" s="985"/>
      <c r="W5065" s="985"/>
    </row>
    <row r="5066" ht="22.5" hidden="1" customHeight="1">
      <c r="B5066" s="992"/>
      <c r="C5066" s="992"/>
      <c r="D5066" s="1004">
        <f>sumif('الواردات'!H:H,A5066,'الواردات'!L:L)</f>
        <v>0</v>
      </c>
      <c r="E5066" s="999"/>
      <c r="F5066" s="999"/>
      <c r="H5066" s="985"/>
      <c r="I5066" s="985"/>
      <c r="J5066" s="985"/>
      <c r="K5066" s="985"/>
      <c r="L5066" s="985"/>
      <c r="M5066" s="985"/>
      <c r="N5066" s="985"/>
      <c r="P5066" s="985"/>
      <c r="Q5066" s="985"/>
      <c r="R5066" s="985"/>
      <c r="S5066" s="985"/>
      <c r="T5066" s="985"/>
      <c r="U5066" s="985"/>
      <c r="V5066" s="985"/>
      <c r="W5066" s="985"/>
    </row>
    <row r="5067" ht="22.5" hidden="1" customHeight="1">
      <c r="B5067" s="992"/>
      <c r="C5067" s="992"/>
      <c r="D5067" s="1004">
        <f>sumif('الواردات'!H:H,A5067,'الواردات'!L:L)</f>
        <v>0</v>
      </c>
      <c r="E5067" s="999"/>
      <c r="F5067" s="999"/>
      <c r="H5067" s="985"/>
      <c r="I5067" s="985"/>
      <c r="J5067" s="985"/>
      <c r="K5067" s="985"/>
      <c r="L5067" s="985"/>
      <c r="M5067" s="985"/>
      <c r="N5067" s="985"/>
      <c r="P5067" s="985"/>
      <c r="Q5067" s="985"/>
      <c r="R5067" s="985"/>
      <c r="S5067" s="985"/>
      <c r="T5067" s="985"/>
      <c r="U5067" s="985"/>
      <c r="V5067" s="985"/>
      <c r="W5067" s="985"/>
    </row>
    <row r="5068" ht="22.5" hidden="1" customHeight="1">
      <c r="B5068" s="992"/>
      <c r="C5068" s="992"/>
      <c r="D5068" s="1004">
        <f>sumif('الواردات'!H:H,A5068,'الواردات'!L:L)</f>
        <v>0</v>
      </c>
      <c r="E5068" s="999"/>
      <c r="F5068" s="999"/>
      <c r="H5068" s="985"/>
      <c r="I5068" s="985"/>
      <c r="J5068" s="985"/>
      <c r="K5068" s="985"/>
      <c r="L5068" s="985"/>
      <c r="M5068" s="985"/>
      <c r="N5068" s="985"/>
      <c r="P5068" s="985"/>
      <c r="Q5068" s="985"/>
      <c r="R5068" s="985"/>
      <c r="S5068" s="985"/>
      <c r="T5068" s="985"/>
      <c r="U5068" s="985"/>
      <c r="V5068" s="985"/>
      <c r="W5068" s="985"/>
    </row>
    <row r="5069" ht="22.5" hidden="1" customHeight="1">
      <c r="B5069" s="992"/>
      <c r="C5069" s="992"/>
      <c r="D5069" s="1004">
        <f>sumif('الواردات'!H:H,A5069,'الواردات'!L:L)</f>
        <v>0</v>
      </c>
      <c r="E5069" s="999"/>
      <c r="F5069" s="999"/>
      <c r="H5069" s="985"/>
      <c r="I5069" s="985"/>
      <c r="J5069" s="985"/>
      <c r="K5069" s="985"/>
      <c r="L5069" s="985"/>
      <c r="M5069" s="985"/>
      <c r="N5069" s="985"/>
      <c r="P5069" s="985"/>
      <c r="Q5069" s="985"/>
      <c r="R5069" s="985"/>
      <c r="S5069" s="985"/>
      <c r="T5069" s="985"/>
      <c r="U5069" s="985"/>
      <c r="V5069" s="985"/>
      <c r="W5069" s="985"/>
    </row>
    <row r="5070" ht="22.5" hidden="1" customHeight="1">
      <c r="B5070" s="992"/>
      <c r="C5070" s="992"/>
      <c r="D5070" s="1004">
        <f>sumif('الواردات'!H:H,A5070,'الواردات'!L:L)</f>
        <v>0</v>
      </c>
      <c r="E5070" s="999"/>
      <c r="F5070" s="999"/>
      <c r="H5070" s="985"/>
      <c r="I5070" s="985"/>
      <c r="J5070" s="985"/>
      <c r="K5070" s="985"/>
      <c r="L5070" s="985"/>
      <c r="M5070" s="985"/>
      <c r="N5070" s="985"/>
      <c r="P5070" s="985"/>
      <c r="Q5070" s="985"/>
      <c r="R5070" s="985"/>
      <c r="S5070" s="985"/>
      <c r="T5070" s="985"/>
      <c r="U5070" s="985"/>
      <c r="V5070" s="985"/>
      <c r="W5070" s="985"/>
    </row>
    <row r="5071" ht="22.5" hidden="1" customHeight="1">
      <c r="B5071" s="992"/>
      <c r="C5071" s="992"/>
      <c r="D5071" s="1004">
        <f>sumif('الواردات'!H:H,A5071,'الواردات'!L:L)</f>
        <v>0</v>
      </c>
      <c r="E5071" s="999"/>
      <c r="F5071" s="999"/>
      <c r="H5071" s="985"/>
      <c r="I5071" s="985"/>
      <c r="J5071" s="985"/>
      <c r="K5071" s="985"/>
      <c r="L5071" s="985"/>
      <c r="M5071" s="985"/>
      <c r="N5071" s="985"/>
      <c r="P5071" s="985"/>
      <c r="Q5071" s="985"/>
      <c r="R5071" s="985"/>
      <c r="S5071" s="985"/>
      <c r="T5071" s="985"/>
      <c r="U5071" s="985"/>
      <c r="V5071" s="985"/>
      <c r="W5071" s="985"/>
    </row>
    <row r="5072" ht="22.5" hidden="1" customHeight="1">
      <c r="B5072" s="992"/>
      <c r="C5072" s="992"/>
      <c r="D5072" s="1004">
        <f>sumif('الواردات'!H:H,A5072,'الواردات'!L:L)</f>
        <v>0</v>
      </c>
      <c r="E5072" s="999"/>
      <c r="F5072" s="999"/>
      <c r="H5072" s="985"/>
      <c r="I5072" s="985"/>
      <c r="J5072" s="985"/>
      <c r="K5072" s="985"/>
      <c r="L5072" s="985"/>
      <c r="M5072" s="985"/>
      <c r="N5072" s="985"/>
      <c r="P5072" s="985"/>
      <c r="Q5072" s="985"/>
      <c r="R5072" s="985"/>
      <c r="S5072" s="985"/>
      <c r="T5072" s="985"/>
      <c r="U5072" s="985"/>
      <c r="V5072" s="985"/>
      <c r="W5072" s="985"/>
    </row>
    <row r="5073" ht="22.5" hidden="1" customHeight="1">
      <c r="B5073" s="992"/>
      <c r="C5073" s="992"/>
      <c r="D5073" s="1004">
        <f>sumif('الواردات'!H:H,A5073,'الواردات'!L:L)</f>
        <v>0</v>
      </c>
      <c r="E5073" s="999"/>
      <c r="F5073" s="999"/>
      <c r="H5073" s="985"/>
      <c r="I5073" s="985"/>
      <c r="J5073" s="985"/>
      <c r="K5073" s="985"/>
      <c r="L5073" s="985"/>
      <c r="M5073" s="985"/>
      <c r="N5073" s="985"/>
      <c r="P5073" s="985"/>
      <c r="Q5073" s="985"/>
      <c r="R5073" s="985"/>
      <c r="S5073" s="985"/>
      <c r="T5073" s="985"/>
      <c r="U5073" s="985"/>
      <c r="V5073" s="985"/>
      <c r="W5073" s="985"/>
    </row>
    <row r="5074" ht="22.5" hidden="1" customHeight="1">
      <c r="B5074" s="992"/>
      <c r="C5074" s="992"/>
      <c r="D5074" s="1004">
        <f>sumif('الواردات'!H:H,A5074,'الواردات'!L:L)</f>
        <v>0</v>
      </c>
      <c r="E5074" s="999"/>
      <c r="F5074" s="999"/>
      <c r="H5074" s="985"/>
      <c r="I5074" s="985"/>
      <c r="J5074" s="985"/>
      <c r="K5074" s="985"/>
      <c r="L5074" s="985"/>
      <c r="M5074" s="985"/>
      <c r="N5074" s="985"/>
      <c r="P5074" s="985"/>
      <c r="Q5074" s="985"/>
      <c r="R5074" s="985"/>
      <c r="S5074" s="985"/>
      <c r="T5074" s="985"/>
      <c r="U5074" s="985"/>
      <c r="V5074" s="985"/>
      <c r="W5074" s="985"/>
    </row>
    <row r="5075" ht="22.5" hidden="1" customHeight="1">
      <c r="B5075" s="992"/>
      <c r="C5075" s="992"/>
      <c r="D5075" s="1004">
        <f>sumif('الواردات'!H:H,A5075,'الواردات'!L:L)</f>
        <v>0</v>
      </c>
      <c r="E5075" s="999"/>
      <c r="F5075" s="999"/>
      <c r="H5075" s="985"/>
      <c r="I5075" s="985"/>
      <c r="J5075" s="985"/>
      <c r="K5075" s="985"/>
      <c r="L5075" s="985"/>
      <c r="M5075" s="985"/>
      <c r="N5075" s="985"/>
      <c r="P5075" s="985"/>
      <c r="Q5075" s="985"/>
      <c r="R5075" s="985"/>
      <c r="S5075" s="985"/>
      <c r="T5075" s="985"/>
      <c r="U5075" s="985"/>
      <c r="V5075" s="985"/>
      <c r="W5075" s="985"/>
    </row>
    <row r="5076" ht="22.5" hidden="1" customHeight="1">
      <c r="B5076" s="992"/>
      <c r="C5076" s="992"/>
      <c r="D5076" s="1004">
        <f>sumif('الواردات'!H:H,A5076,'الواردات'!L:L)</f>
        <v>0</v>
      </c>
      <c r="E5076" s="999"/>
      <c r="F5076" s="999"/>
      <c r="H5076" s="985"/>
      <c r="I5076" s="985"/>
      <c r="J5076" s="985"/>
      <c r="K5076" s="985"/>
      <c r="L5076" s="985"/>
      <c r="M5076" s="985"/>
      <c r="N5076" s="985"/>
      <c r="P5076" s="985"/>
      <c r="Q5076" s="985"/>
      <c r="R5076" s="985"/>
      <c r="S5076" s="985"/>
      <c r="T5076" s="985"/>
      <c r="U5076" s="985"/>
      <c r="V5076" s="985"/>
      <c r="W5076" s="985"/>
    </row>
    <row r="5077" ht="22.5" hidden="1" customHeight="1">
      <c r="B5077" s="992"/>
      <c r="C5077" s="992"/>
      <c r="D5077" s="1004">
        <f>sumif('الواردات'!H:H,A5077,'الواردات'!L:L)</f>
        <v>0</v>
      </c>
      <c r="E5077" s="999"/>
      <c r="F5077" s="999"/>
      <c r="H5077" s="985"/>
      <c r="I5077" s="985"/>
      <c r="J5077" s="985"/>
      <c r="K5077" s="985"/>
      <c r="L5077" s="985"/>
      <c r="M5077" s="985"/>
      <c r="N5077" s="985"/>
      <c r="P5077" s="985"/>
      <c r="Q5077" s="985"/>
      <c r="R5077" s="985"/>
      <c r="S5077" s="985"/>
      <c r="T5077" s="985"/>
      <c r="U5077" s="985"/>
      <c r="V5077" s="985"/>
      <c r="W5077" s="985"/>
    </row>
    <row r="5078" ht="22.5" hidden="1" customHeight="1">
      <c r="B5078" s="992"/>
      <c r="C5078" s="992"/>
      <c r="D5078" s="1004">
        <f>sumif('الواردات'!H:H,A5078,'الواردات'!L:L)</f>
        <v>0</v>
      </c>
      <c r="E5078" s="999"/>
      <c r="F5078" s="999"/>
      <c r="H5078" s="985"/>
      <c r="I5078" s="985"/>
      <c r="J5078" s="985"/>
      <c r="K5078" s="985"/>
      <c r="L5078" s="985"/>
      <c r="M5078" s="985"/>
      <c r="N5078" s="985"/>
      <c r="P5078" s="985"/>
      <c r="Q5078" s="985"/>
      <c r="R5078" s="985"/>
      <c r="S5078" s="985"/>
      <c r="T5078" s="985"/>
      <c r="U5078" s="985"/>
      <c r="V5078" s="985"/>
      <c r="W5078" s="985"/>
    </row>
    <row r="5079" ht="22.5" hidden="1" customHeight="1">
      <c r="B5079" s="992"/>
      <c r="C5079" s="992"/>
      <c r="D5079" s="1004">
        <f>sumif('الواردات'!H:H,A5079,'الواردات'!L:L)</f>
        <v>0</v>
      </c>
      <c r="E5079" s="999"/>
      <c r="F5079" s="999"/>
      <c r="H5079" s="985"/>
      <c r="I5079" s="985"/>
      <c r="J5079" s="985"/>
      <c r="K5079" s="985"/>
      <c r="L5079" s="985"/>
      <c r="M5079" s="985"/>
      <c r="N5079" s="985"/>
      <c r="P5079" s="985"/>
      <c r="Q5079" s="985"/>
      <c r="R5079" s="985"/>
      <c r="S5079" s="985"/>
      <c r="T5079" s="985"/>
      <c r="U5079" s="985"/>
      <c r="V5079" s="985"/>
      <c r="W5079" s="985"/>
    </row>
    <row r="5080" ht="22.5" hidden="1" customHeight="1">
      <c r="B5080" s="992"/>
      <c r="C5080" s="992"/>
      <c r="D5080" s="1004">
        <f>sumif('الواردات'!H:H,A5080,'الواردات'!L:L)</f>
        <v>0</v>
      </c>
      <c r="E5080" s="999"/>
      <c r="F5080" s="999"/>
      <c r="H5080" s="985"/>
      <c r="I5080" s="985"/>
      <c r="J5080" s="985"/>
      <c r="K5080" s="985"/>
      <c r="L5080" s="985"/>
      <c r="M5080" s="985"/>
      <c r="N5080" s="985"/>
      <c r="P5080" s="985"/>
      <c r="Q5080" s="985"/>
      <c r="R5080" s="985"/>
      <c r="S5080" s="985"/>
      <c r="T5080" s="985"/>
      <c r="U5080" s="985"/>
      <c r="V5080" s="985"/>
      <c r="W5080" s="985"/>
    </row>
    <row r="5081" ht="22.5" hidden="1" customHeight="1">
      <c r="B5081" s="992"/>
      <c r="C5081" s="992"/>
      <c r="D5081" s="1004">
        <f>sumif('الواردات'!H:H,A5081,'الواردات'!L:L)</f>
        <v>0</v>
      </c>
      <c r="E5081" s="999"/>
      <c r="F5081" s="999"/>
      <c r="H5081" s="985"/>
      <c r="I5081" s="985"/>
      <c r="J5081" s="985"/>
      <c r="K5081" s="985"/>
      <c r="L5081" s="985"/>
      <c r="M5081" s="985"/>
      <c r="N5081" s="985"/>
      <c r="P5081" s="985"/>
      <c r="Q5081" s="985"/>
      <c r="R5081" s="985"/>
      <c r="S5081" s="985"/>
      <c r="T5081" s="985"/>
      <c r="U5081" s="985"/>
      <c r="V5081" s="985"/>
      <c r="W5081" s="985"/>
    </row>
    <row r="5082" ht="22.5" hidden="1" customHeight="1">
      <c r="B5082" s="992"/>
      <c r="C5082" s="992"/>
      <c r="D5082" s="1004">
        <f>sumif('الواردات'!H:H,A5082,'الواردات'!L:L)</f>
        <v>0</v>
      </c>
      <c r="E5082" s="999"/>
      <c r="F5082" s="999"/>
      <c r="H5082" s="985"/>
      <c r="I5082" s="985"/>
      <c r="J5082" s="985"/>
      <c r="K5082" s="985"/>
      <c r="L5082" s="985"/>
      <c r="M5082" s="985"/>
      <c r="N5082" s="985"/>
      <c r="P5082" s="985"/>
      <c r="Q5082" s="985"/>
      <c r="R5082" s="985"/>
      <c r="S5082" s="985"/>
      <c r="T5082" s="985"/>
      <c r="U5082" s="985"/>
      <c r="V5082" s="985"/>
      <c r="W5082" s="985"/>
    </row>
    <row r="5083" ht="22.5" hidden="1" customHeight="1">
      <c r="B5083" s="992"/>
      <c r="C5083" s="992"/>
      <c r="D5083" s="1004">
        <f>sumif('الواردات'!H:H,A5083,'الواردات'!L:L)</f>
        <v>0</v>
      </c>
      <c r="E5083" s="999"/>
      <c r="F5083" s="999"/>
      <c r="H5083" s="985"/>
      <c r="I5083" s="985"/>
      <c r="J5083" s="985"/>
      <c r="K5083" s="985"/>
      <c r="L5083" s="985"/>
      <c r="M5083" s="985"/>
      <c r="N5083" s="985"/>
      <c r="P5083" s="985"/>
      <c r="Q5083" s="985"/>
      <c r="R5083" s="985"/>
      <c r="S5083" s="985"/>
      <c r="T5083" s="985"/>
      <c r="U5083" s="985"/>
      <c r="V5083" s="985"/>
      <c r="W5083" s="985"/>
    </row>
    <row r="5084" ht="22.5" hidden="1" customHeight="1">
      <c r="B5084" s="992"/>
      <c r="C5084" s="992"/>
      <c r="D5084" s="1004">
        <f>sumif('الواردات'!H:H,A5084,'الواردات'!L:L)</f>
        <v>0</v>
      </c>
      <c r="E5084" s="999"/>
      <c r="F5084" s="999"/>
      <c r="H5084" s="985"/>
      <c r="I5084" s="985"/>
      <c r="J5084" s="985"/>
      <c r="K5084" s="985"/>
      <c r="L5084" s="985"/>
      <c r="M5084" s="985"/>
      <c r="N5084" s="985"/>
      <c r="P5084" s="985"/>
      <c r="Q5084" s="985"/>
      <c r="R5084" s="985"/>
      <c r="S5084" s="985"/>
      <c r="T5084" s="985"/>
      <c r="U5084" s="985"/>
      <c r="V5084" s="985"/>
      <c r="W5084" s="985"/>
    </row>
    <row r="5085" ht="22.5" hidden="1" customHeight="1">
      <c r="B5085" s="992"/>
      <c r="C5085" s="992"/>
      <c r="D5085" s="1004">
        <f>sumif('الواردات'!H:H,A5085,'الواردات'!L:L)</f>
        <v>0</v>
      </c>
      <c r="E5085" s="999"/>
      <c r="F5085" s="999"/>
      <c r="H5085" s="985"/>
      <c r="I5085" s="985"/>
      <c r="J5085" s="985"/>
      <c r="K5085" s="985"/>
      <c r="L5085" s="985"/>
      <c r="M5085" s="985"/>
      <c r="N5085" s="985"/>
      <c r="P5085" s="985"/>
      <c r="Q5085" s="985"/>
      <c r="R5085" s="985"/>
      <c r="S5085" s="985"/>
      <c r="T5085" s="985"/>
      <c r="U5085" s="985"/>
      <c r="V5085" s="985"/>
      <c r="W5085" s="985"/>
    </row>
    <row r="5086" ht="22.5" hidden="1" customHeight="1">
      <c r="B5086" s="992"/>
      <c r="C5086" s="992"/>
      <c r="D5086" s="1004">
        <f>sumif('الواردات'!H:H,A5086,'الواردات'!L:L)</f>
        <v>0</v>
      </c>
      <c r="E5086" s="999"/>
      <c r="F5086" s="999"/>
      <c r="H5086" s="985"/>
      <c r="I5086" s="985"/>
      <c r="J5086" s="985"/>
      <c r="K5086" s="985"/>
      <c r="L5086" s="985"/>
      <c r="M5086" s="985"/>
      <c r="N5086" s="985"/>
      <c r="P5086" s="985"/>
      <c r="Q5086" s="985"/>
      <c r="R5086" s="985"/>
      <c r="S5086" s="985"/>
      <c r="T5086" s="985"/>
      <c r="U5086" s="985"/>
      <c r="V5086" s="985"/>
      <c r="W5086" s="985"/>
    </row>
    <row r="5087" ht="22.5" hidden="1" customHeight="1">
      <c r="B5087" s="992"/>
      <c r="C5087" s="992"/>
      <c r="D5087" s="1004">
        <f>sumif('الواردات'!H:H,A5087,'الواردات'!L:L)</f>
        <v>0</v>
      </c>
      <c r="E5087" s="999"/>
      <c r="F5087" s="999"/>
      <c r="H5087" s="985"/>
      <c r="I5087" s="985"/>
      <c r="J5087" s="985"/>
      <c r="K5087" s="985"/>
      <c r="L5087" s="985"/>
      <c r="M5087" s="985"/>
      <c r="N5087" s="985"/>
      <c r="P5087" s="985"/>
      <c r="Q5087" s="985"/>
      <c r="R5087" s="985"/>
      <c r="S5087" s="985"/>
      <c r="T5087" s="985"/>
      <c r="U5087" s="985"/>
      <c r="V5087" s="985"/>
      <c r="W5087" s="985"/>
    </row>
    <row r="5088" ht="22.5" hidden="1" customHeight="1">
      <c r="B5088" s="992"/>
      <c r="C5088" s="992"/>
      <c r="D5088" s="1004">
        <f>sumif('الواردات'!H:H,A5088,'الواردات'!L:L)</f>
        <v>0</v>
      </c>
      <c r="E5088" s="999"/>
      <c r="F5088" s="999"/>
      <c r="H5088" s="985"/>
      <c r="I5088" s="985"/>
      <c r="J5088" s="985"/>
      <c r="K5088" s="985"/>
      <c r="L5088" s="985"/>
      <c r="M5088" s="985"/>
      <c r="N5088" s="985"/>
      <c r="P5088" s="985"/>
      <c r="Q5088" s="985"/>
      <c r="R5088" s="985"/>
      <c r="S5088" s="985"/>
      <c r="T5088" s="985"/>
      <c r="U5088" s="985"/>
      <c r="V5088" s="985"/>
      <c r="W5088" s="985"/>
    </row>
    <row r="5089" ht="22.5" hidden="1" customHeight="1">
      <c r="B5089" s="992"/>
      <c r="C5089" s="992"/>
      <c r="D5089" s="1004">
        <f>sumif('الواردات'!H:H,A5089,'الواردات'!L:L)</f>
        <v>0</v>
      </c>
      <c r="E5089" s="999"/>
      <c r="F5089" s="999"/>
      <c r="H5089" s="985"/>
      <c r="I5089" s="985"/>
      <c r="J5089" s="985"/>
      <c r="K5089" s="985"/>
      <c r="L5089" s="985"/>
      <c r="M5089" s="985"/>
      <c r="N5089" s="985"/>
      <c r="P5089" s="985"/>
      <c r="Q5089" s="985"/>
      <c r="R5089" s="985"/>
      <c r="S5089" s="985"/>
      <c r="T5089" s="985"/>
      <c r="U5089" s="985"/>
      <c r="V5089" s="985"/>
      <c r="W5089" s="985"/>
    </row>
    <row r="5090" ht="22.5" hidden="1" customHeight="1">
      <c r="B5090" s="992"/>
      <c r="C5090" s="992"/>
      <c r="D5090" s="1004">
        <f>sumif('الواردات'!H:H,A5090,'الواردات'!L:L)</f>
        <v>0</v>
      </c>
      <c r="E5090" s="999"/>
      <c r="F5090" s="999"/>
      <c r="H5090" s="985"/>
      <c r="I5090" s="985"/>
      <c r="J5090" s="985"/>
      <c r="K5090" s="985"/>
      <c r="L5090" s="985"/>
      <c r="M5090" s="985"/>
      <c r="N5090" s="985"/>
      <c r="P5090" s="985"/>
      <c r="Q5090" s="985"/>
      <c r="R5090" s="985"/>
      <c r="S5090" s="985"/>
      <c r="T5090" s="985"/>
      <c r="U5090" s="985"/>
      <c r="V5090" s="985"/>
      <c r="W5090" s="985"/>
    </row>
    <row r="5091" ht="22.5" hidden="1" customHeight="1">
      <c r="B5091" s="992"/>
      <c r="C5091" s="992"/>
      <c r="D5091" s="1004">
        <f>sumif('الواردات'!H:H,A5091,'الواردات'!L:L)</f>
        <v>0</v>
      </c>
      <c r="E5091" s="999"/>
      <c r="F5091" s="999"/>
      <c r="H5091" s="985"/>
      <c r="I5091" s="985"/>
      <c r="J5091" s="985"/>
      <c r="K5091" s="985"/>
      <c r="L5091" s="985"/>
      <c r="M5091" s="985"/>
      <c r="N5091" s="985"/>
      <c r="P5091" s="985"/>
      <c r="Q5091" s="985"/>
      <c r="R5091" s="985"/>
      <c r="S5091" s="985"/>
      <c r="T5091" s="985"/>
      <c r="U5091" s="985"/>
      <c r="V5091" s="985"/>
      <c r="W5091" s="985"/>
    </row>
    <row r="5092" ht="22.5" hidden="1" customHeight="1">
      <c r="B5092" s="992"/>
      <c r="C5092" s="992"/>
      <c r="D5092" s="1004">
        <f>sumif('الواردات'!H:H,A5092,'الواردات'!L:L)</f>
        <v>0</v>
      </c>
      <c r="E5092" s="999"/>
      <c r="F5092" s="999"/>
      <c r="H5092" s="985"/>
      <c r="I5092" s="985"/>
      <c r="J5092" s="985"/>
      <c r="K5092" s="985"/>
      <c r="L5092" s="985"/>
      <c r="M5092" s="985"/>
      <c r="N5092" s="985"/>
      <c r="P5092" s="985"/>
      <c r="Q5092" s="985"/>
      <c r="R5092" s="985"/>
      <c r="S5092" s="985"/>
      <c r="T5092" s="985"/>
      <c r="U5092" s="985"/>
      <c r="V5092" s="985"/>
      <c r="W5092" s="985"/>
    </row>
    <row r="5093" ht="22.5" hidden="1" customHeight="1">
      <c r="B5093" s="992"/>
      <c r="C5093" s="992"/>
      <c r="D5093" s="1004">
        <f>sumif('الواردات'!H:H,A5093,'الواردات'!L:L)</f>
        <v>0</v>
      </c>
      <c r="E5093" s="999"/>
      <c r="F5093" s="999"/>
      <c r="H5093" s="985"/>
      <c r="I5093" s="985"/>
      <c r="J5093" s="985"/>
      <c r="K5093" s="985"/>
      <c r="L5093" s="985"/>
      <c r="M5093" s="985"/>
      <c r="N5093" s="985"/>
      <c r="P5093" s="985"/>
      <c r="Q5093" s="985"/>
      <c r="R5093" s="985"/>
      <c r="S5093" s="985"/>
      <c r="T5093" s="985"/>
      <c r="U5093" s="985"/>
      <c r="V5093" s="985"/>
      <c r="W5093" s="985"/>
    </row>
    <row r="5094" ht="22.5" hidden="1" customHeight="1">
      <c r="B5094" s="992"/>
      <c r="C5094" s="992"/>
      <c r="D5094" s="1004">
        <f>sumif('الواردات'!H:H,A5094,'الواردات'!L:L)</f>
        <v>0</v>
      </c>
      <c r="E5094" s="999"/>
      <c r="F5094" s="999"/>
      <c r="H5094" s="985"/>
      <c r="I5094" s="985"/>
      <c r="J5094" s="985"/>
      <c r="K5094" s="985"/>
      <c r="L5094" s="985"/>
      <c r="M5094" s="985"/>
      <c r="N5094" s="985"/>
      <c r="P5094" s="985"/>
      <c r="Q5094" s="985"/>
      <c r="R5094" s="985"/>
      <c r="S5094" s="985"/>
      <c r="T5094" s="985"/>
      <c r="U5094" s="985"/>
      <c r="V5094" s="985"/>
      <c r="W5094" s="985"/>
    </row>
    <row r="5095" ht="22.5" hidden="1" customHeight="1">
      <c r="B5095" s="992"/>
      <c r="C5095" s="992"/>
      <c r="D5095" s="1004">
        <f>sumif('الواردات'!H:H,A5095,'الواردات'!L:L)</f>
        <v>0</v>
      </c>
      <c r="E5095" s="999"/>
      <c r="F5095" s="999"/>
      <c r="H5095" s="985"/>
      <c r="I5095" s="985"/>
      <c r="J5095" s="985"/>
      <c r="K5095" s="985"/>
      <c r="L5095" s="985"/>
      <c r="M5095" s="985"/>
      <c r="N5095" s="985"/>
      <c r="P5095" s="985"/>
      <c r="Q5095" s="985"/>
      <c r="R5095" s="985"/>
      <c r="S5095" s="985"/>
      <c r="T5095" s="985"/>
      <c r="U5095" s="985"/>
      <c r="V5095" s="985"/>
      <c r="W5095" s="985"/>
    </row>
    <row r="5096" ht="22.5" hidden="1" customHeight="1">
      <c r="B5096" s="992"/>
      <c r="C5096" s="992"/>
      <c r="D5096" s="1004">
        <f>sumif('الواردات'!H:H,A5096,'الواردات'!L:L)</f>
        <v>0</v>
      </c>
      <c r="E5096" s="999"/>
      <c r="F5096" s="999"/>
      <c r="H5096" s="985"/>
      <c r="I5096" s="985"/>
      <c r="J5096" s="985"/>
      <c r="K5096" s="985"/>
      <c r="L5096" s="985"/>
      <c r="M5096" s="985"/>
      <c r="N5096" s="985"/>
      <c r="P5096" s="985"/>
      <c r="Q5096" s="985"/>
      <c r="R5096" s="985"/>
      <c r="S5096" s="985"/>
      <c r="T5096" s="985"/>
      <c r="U5096" s="985"/>
      <c r="V5096" s="985"/>
      <c r="W5096" s="985"/>
    </row>
    <row r="5097" ht="22.5" hidden="1" customHeight="1">
      <c r="B5097" s="992"/>
      <c r="C5097" s="992"/>
      <c r="D5097" s="1004">
        <f>sumif('الواردات'!H:H,A5097,'الواردات'!L:L)</f>
        <v>0</v>
      </c>
      <c r="E5097" s="999"/>
      <c r="F5097" s="999"/>
      <c r="H5097" s="985"/>
      <c r="I5097" s="985"/>
      <c r="J5097" s="985"/>
      <c r="K5097" s="985"/>
      <c r="L5097" s="985"/>
      <c r="M5097" s="985"/>
      <c r="N5097" s="985"/>
      <c r="P5097" s="985"/>
      <c r="Q5097" s="985"/>
      <c r="R5097" s="985"/>
      <c r="S5097" s="985"/>
      <c r="T5097" s="985"/>
      <c r="U5097" s="985"/>
      <c r="V5097" s="985"/>
      <c r="W5097" s="985"/>
    </row>
    <row r="5098" ht="22.5" hidden="1" customHeight="1">
      <c r="B5098" s="992"/>
      <c r="C5098" s="992"/>
      <c r="D5098" s="1004">
        <f>sumif('الواردات'!H:H,A5098,'الواردات'!L:L)</f>
        <v>0</v>
      </c>
      <c r="E5098" s="999"/>
      <c r="F5098" s="999"/>
      <c r="H5098" s="985"/>
      <c r="I5098" s="985"/>
      <c r="J5098" s="985"/>
      <c r="K5098" s="985"/>
      <c r="L5098" s="985"/>
      <c r="M5098" s="985"/>
      <c r="N5098" s="985"/>
      <c r="P5098" s="985"/>
      <c r="Q5098" s="985"/>
      <c r="R5098" s="985"/>
      <c r="S5098" s="985"/>
      <c r="T5098" s="985"/>
      <c r="U5098" s="985"/>
      <c r="V5098" s="985"/>
      <c r="W5098" s="985"/>
    </row>
    <row r="5099" ht="22.5" hidden="1" customHeight="1">
      <c r="B5099" s="992"/>
      <c r="C5099" s="992"/>
      <c r="D5099" s="1004">
        <f>sumif('الواردات'!H:H,A5099,'الواردات'!L:L)</f>
        <v>0</v>
      </c>
      <c r="E5099" s="999"/>
      <c r="F5099" s="999"/>
      <c r="H5099" s="985"/>
      <c r="I5099" s="985"/>
      <c r="J5099" s="985"/>
      <c r="K5099" s="985"/>
      <c r="L5099" s="985"/>
      <c r="M5099" s="985"/>
      <c r="N5099" s="985"/>
      <c r="P5099" s="985"/>
      <c r="Q5099" s="985"/>
      <c r="R5099" s="985"/>
      <c r="S5099" s="985"/>
      <c r="T5099" s="985"/>
      <c r="U5099" s="985"/>
      <c r="V5099" s="985"/>
      <c r="W5099" s="985"/>
    </row>
    <row r="5100" ht="22.5" hidden="1" customHeight="1">
      <c r="B5100" s="992"/>
      <c r="C5100" s="992"/>
      <c r="D5100" s="1004">
        <f>sumif('الواردات'!H:H,A5100,'الواردات'!L:L)</f>
        <v>0</v>
      </c>
      <c r="E5100" s="999"/>
      <c r="F5100" s="999"/>
      <c r="H5100" s="985"/>
      <c r="I5100" s="985"/>
      <c r="J5100" s="985"/>
      <c r="K5100" s="985"/>
      <c r="L5100" s="985"/>
      <c r="M5100" s="985"/>
      <c r="N5100" s="985"/>
      <c r="P5100" s="985"/>
      <c r="Q5100" s="985"/>
      <c r="R5100" s="985"/>
      <c r="S5100" s="985"/>
      <c r="T5100" s="985"/>
      <c r="U5100" s="985"/>
      <c r="V5100" s="985"/>
      <c r="W5100" s="985"/>
    </row>
    <row r="5101" ht="22.5" hidden="1" customHeight="1">
      <c r="B5101" s="992"/>
      <c r="C5101" s="992"/>
      <c r="D5101" s="1004">
        <f>sumif('الواردات'!H:H,A5101,'الواردات'!L:L)</f>
        <v>0</v>
      </c>
      <c r="E5101" s="999"/>
      <c r="F5101" s="999"/>
      <c r="H5101" s="985"/>
      <c r="I5101" s="985"/>
      <c r="J5101" s="985"/>
      <c r="K5101" s="985"/>
      <c r="L5101" s="985"/>
      <c r="M5101" s="985"/>
      <c r="N5101" s="985"/>
      <c r="P5101" s="985"/>
      <c r="Q5101" s="985"/>
      <c r="R5101" s="985"/>
      <c r="S5101" s="985"/>
      <c r="T5101" s="985"/>
      <c r="U5101" s="985"/>
      <c r="V5101" s="985"/>
      <c r="W5101" s="985"/>
    </row>
    <row r="5102" ht="22.5" hidden="1" customHeight="1">
      <c r="B5102" s="992"/>
      <c r="C5102" s="992"/>
      <c r="D5102" s="1004">
        <f>sumif('الواردات'!H:H,A5102,'الواردات'!L:L)</f>
        <v>0</v>
      </c>
      <c r="E5102" s="999"/>
      <c r="F5102" s="999"/>
      <c r="H5102" s="985"/>
      <c r="I5102" s="985"/>
      <c r="J5102" s="985"/>
      <c r="K5102" s="985"/>
      <c r="L5102" s="985"/>
      <c r="M5102" s="985"/>
      <c r="N5102" s="985"/>
      <c r="P5102" s="985"/>
      <c r="Q5102" s="985"/>
      <c r="R5102" s="985"/>
      <c r="S5102" s="985"/>
      <c r="T5102" s="985"/>
      <c r="U5102" s="985"/>
      <c r="V5102" s="985"/>
      <c r="W5102" s="985"/>
    </row>
    <row r="5103" ht="22.5" hidden="1" customHeight="1">
      <c r="B5103" s="992"/>
      <c r="C5103" s="992"/>
      <c r="D5103" s="1004">
        <f>sumif('الواردات'!H:H,A5103,'الواردات'!L:L)</f>
        <v>0</v>
      </c>
      <c r="E5103" s="999"/>
      <c r="F5103" s="999"/>
      <c r="H5103" s="985"/>
      <c r="I5103" s="985"/>
      <c r="J5103" s="985"/>
      <c r="K5103" s="985"/>
      <c r="L5103" s="985"/>
      <c r="M5103" s="985"/>
      <c r="N5103" s="985"/>
      <c r="P5103" s="985"/>
      <c r="Q5103" s="985"/>
      <c r="R5103" s="985"/>
      <c r="S5103" s="985"/>
      <c r="T5103" s="985"/>
      <c r="U5103" s="985"/>
      <c r="V5103" s="985"/>
      <c r="W5103" s="985"/>
    </row>
    <row r="5104" ht="22.5" hidden="1" customHeight="1">
      <c r="B5104" s="992"/>
      <c r="C5104" s="992"/>
      <c r="D5104" s="1004">
        <f>sumif('الواردات'!H:H,A5104,'الواردات'!L:L)</f>
        <v>0</v>
      </c>
      <c r="E5104" s="999"/>
      <c r="F5104" s="999"/>
      <c r="H5104" s="985"/>
      <c r="I5104" s="985"/>
      <c r="J5104" s="985"/>
      <c r="K5104" s="985"/>
      <c r="L5104" s="985"/>
      <c r="M5104" s="985"/>
      <c r="N5104" s="985"/>
      <c r="P5104" s="985"/>
      <c r="Q5104" s="985"/>
      <c r="R5104" s="985"/>
      <c r="S5104" s="985"/>
      <c r="T5104" s="985"/>
      <c r="U5104" s="985"/>
      <c r="V5104" s="985"/>
      <c r="W5104" s="985"/>
    </row>
    <row r="5105" ht="22.5" hidden="1" customHeight="1">
      <c r="B5105" s="992"/>
      <c r="C5105" s="992"/>
      <c r="D5105" s="1004">
        <f>sumif('الواردات'!H:H,A5105,'الواردات'!L:L)</f>
        <v>0</v>
      </c>
      <c r="E5105" s="999"/>
      <c r="F5105" s="999"/>
      <c r="H5105" s="985"/>
      <c r="I5105" s="985"/>
      <c r="J5105" s="985"/>
      <c r="K5105" s="985"/>
      <c r="L5105" s="985"/>
      <c r="M5105" s="985"/>
      <c r="N5105" s="985"/>
      <c r="P5105" s="985"/>
      <c r="Q5105" s="985"/>
      <c r="R5105" s="985"/>
      <c r="S5105" s="985"/>
      <c r="T5105" s="985"/>
      <c r="U5105" s="985"/>
      <c r="V5105" s="985"/>
      <c r="W5105" s="985"/>
    </row>
    <row r="5106" ht="22.5" hidden="1" customHeight="1">
      <c r="B5106" s="992"/>
      <c r="C5106" s="992"/>
      <c r="D5106" s="1004">
        <f>sumif('الواردات'!H:H,A5106,'الواردات'!L:L)</f>
        <v>0</v>
      </c>
      <c r="E5106" s="999"/>
      <c r="F5106" s="999"/>
      <c r="H5106" s="985"/>
      <c r="I5106" s="985"/>
      <c r="J5106" s="985"/>
      <c r="K5106" s="985"/>
      <c r="L5106" s="985"/>
      <c r="M5106" s="985"/>
      <c r="N5106" s="985"/>
      <c r="P5106" s="985"/>
      <c r="Q5106" s="985"/>
      <c r="R5106" s="985"/>
      <c r="S5106" s="985"/>
      <c r="T5106" s="985"/>
      <c r="U5106" s="985"/>
      <c r="V5106" s="985"/>
      <c r="W5106" s="985"/>
    </row>
    <row r="5107" ht="22.5" hidden="1" customHeight="1">
      <c r="B5107" s="992"/>
      <c r="C5107" s="992"/>
      <c r="D5107" s="1004">
        <f>sumif('الواردات'!H:H,A5107,'الواردات'!L:L)</f>
        <v>0</v>
      </c>
      <c r="E5107" s="999"/>
      <c r="F5107" s="999"/>
      <c r="H5107" s="985"/>
      <c r="I5107" s="985"/>
      <c r="J5107" s="985"/>
      <c r="K5107" s="985"/>
      <c r="L5107" s="985"/>
      <c r="M5107" s="985"/>
      <c r="N5107" s="985"/>
      <c r="P5107" s="985"/>
      <c r="Q5107" s="985"/>
      <c r="R5107" s="985"/>
      <c r="S5107" s="985"/>
      <c r="T5107" s="985"/>
      <c r="U5107" s="985"/>
      <c r="V5107" s="985"/>
      <c r="W5107" s="985"/>
    </row>
    <row r="5108" ht="22.5" hidden="1" customHeight="1">
      <c r="B5108" s="992"/>
      <c r="C5108" s="992"/>
      <c r="D5108" s="1004">
        <f>sumif('الواردات'!H:H,A5108,'الواردات'!L:L)</f>
        <v>0</v>
      </c>
      <c r="E5108" s="999"/>
      <c r="F5108" s="999"/>
      <c r="H5108" s="985"/>
      <c r="I5108" s="985"/>
      <c r="J5108" s="985"/>
      <c r="K5108" s="985"/>
      <c r="L5108" s="985"/>
      <c r="M5108" s="985"/>
      <c r="N5108" s="985"/>
      <c r="P5108" s="985"/>
      <c r="Q5108" s="985"/>
      <c r="R5108" s="985"/>
      <c r="S5108" s="985"/>
      <c r="T5108" s="985"/>
      <c r="U5108" s="985"/>
      <c r="V5108" s="985"/>
      <c r="W5108" s="985"/>
    </row>
    <row r="5109" ht="22.5" hidden="1" customHeight="1">
      <c r="B5109" s="992"/>
      <c r="C5109" s="992"/>
      <c r="D5109" s="1004">
        <f>sumif('الواردات'!H:H,A5109,'الواردات'!L:L)</f>
        <v>0</v>
      </c>
      <c r="E5109" s="999"/>
      <c r="F5109" s="999"/>
      <c r="H5109" s="985"/>
      <c r="I5109" s="985"/>
      <c r="J5109" s="985"/>
      <c r="K5109" s="985"/>
      <c r="L5109" s="985"/>
      <c r="M5109" s="985"/>
      <c r="N5109" s="985"/>
      <c r="P5109" s="985"/>
      <c r="Q5109" s="985"/>
      <c r="R5109" s="985"/>
      <c r="S5109" s="985"/>
      <c r="T5109" s="985"/>
      <c r="U5109" s="985"/>
      <c r="V5109" s="985"/>
      <c r="W5109" s="985"/>
    </row>
    <row r="5110" ht="22.5" hidden="1" customHeight="1">
      <c r="B5110" s="992"/>
      <c r="C5110" s="992"/>
      <c r="D5110" s="1004">
        <f>sumif('الواردات'!H:H,A5110,'الواردات'!L:L)</f>
        <v>0</v>
      </c>
      <c r="E5110" s="999"/>
      <c r="F5110" s="999"/>
      <c r="H5110" s="985"/>
      <c r="I5110" s="985"/>
      <c r="J5110" s="985"/>
      <c r="K5110" s="985"/>
      <c r="L5110" s="985"/>
      <c r="M5110" s="985"/>
      <c r="N5110" s="985"/>
      <c r="P5110" s="985"/>
      <c r="Q5110" s="985"/>
      <c r="R5110" s="985"/>
      <c r="S5110" s="985"/>
      <c r="T5110" s="985"/>
      <c r="U5110" s="985"/>
      <c r="V5110" s="985"/>
      <c r="W5110" s="985"/>
    </row>
    <row r="5111" ht="22.5" hidden="1" customHeight="1">
      <c r="B5111" s="992"/>
      <c r="C5111" s="992"/>
      <c r="D5111" s="1004">
        <f>sumif('الواردات'!H:H,A5111,'الواردات'!L:L)</f>
        <v>0</v>
      </c>
      <c r="E5111" s="999"/>
      <c r="F5111" s="999"/>
      <c r="H5111" s="985"/>
      <c r="I5111" s="985"/>
      <c r="J5111" s="985"/>
      <c r="K5111" s="985"/>
      <c r="L5111" s="985"/>
      <c r="M5111" s="985"/>
      <c r="N5111" s="985"/>
      <c r="P5111" s="985"/>
      <c r="Q5111" s="985"/>
      <c r="R5111" s="985"/>
      <c r="S5111" s="985"/>
      <c r="T5111" s="985"/>
      <c r="U5111" s="985"/>
      <c r="V5111" s="985"/>
      <c r="W5111" s="985"/>
    </row>
    <row r="5112" ht="22.5" hidden="1" customHeight="1">
      <c r="B5112" s="992"/>
      <c r="C5112" s="992"/>
      <c r="D5112" s="1004">
        <f>sumif('الواردات'!H:H,A5112,'الواردات'!L:L)</f>
        <v>0</v>
      </c>
      <c r="E5112" s="999"/>
      <c r="F5112" s="999"/>
      <c r="H5112" s="985"/>
      <c r="I5112" s="985"/>
      <c r="J5112" s="985"/>
      <c r="K5112" s="985"/>
      <c r="L5112" s="985"/>
      <c r="M5112" s="985"/>
      <c r="N5112" s="985"/>
      <c r="P5112" s="985"/>
      <c r="Q5112" s="985"/>
      <c r="R5112" s="985"/>
      <c r="S5112" s="985"/>
      <c r="T5112" s="985"/>
      <c r="U5112" s="985"/>
      <c r="V5112" s="985"/>
      <c r="W5112" s="985"/>
    </row>
    <row r="5113" ht="22.5" hidden="1" customHeight="1">
      <c r="B5113" s="992"/>
      <c r="C5113" s="992"/>
      <c r="D5113" s="1004">
        <f>sumif('الواردات'!H:H,A5113,'الواردات'!L:L)</f>
        <v>0</v>
      </c>
      <c r="E5113" s="999"/>
      <c r="F5113" s="999"/>
      <c r="H5113" s="985"/>
      <c r="I5113" s="985"/>
      <c r="J5113" s="985"/>
      <c r="K5113" s="985"/>
      <c r="L5113" s="985"/>
      <c r="M5113" s="985"/>
      <c r="N5113" s="985"/>
      <c r="P5113" s="985"/>
      <c r="Q5113" s="985"/>
      <c r="R5113" s="985"/>
      <c r="S5113" s="985"/>
      <c r="T5113" s="985"/>
      <c r="U5113" s="985"/>
      <c r="V5113" s="985"/>
      <c r="W5113" s="985"/>
    </row>
    <row r="5114" ht="22.5" hidden="1" customHeight="1">
      <c r="B5114" s="992"/>
      <c r="C5114" s="992"/>
      <c r="D5114" s="1004">
        <f>sumif('الواردات'!H:H,A5114,'الواردات'!L:L)</f>
        <v>0</v>
      </c>
      <c r="E5114" s="999"/>
      <c r="F5114" s="999"/>
      <c r="H5114" s="985"/>
      <c r="I5114" s="985"/>
      <c r="J5114" s="985"/>
      <c r="K5114" s="985"/>
      <c r="L5114" s="985"/>
      <c r="M5114" s="985"/>
      <c r="N5114" s="985"/>
      <c r="P5114" s="985"/>
      <c r="Q5114" s="985"/>
      <c r="R5114" s="985"/>
      <c r="S5114" s="985"/>
      <c r="T5114" s="985"/>
      <c r="U5114" s="985"/>
      <c r="V5114" s="985"/>
      <c r="W5114" s="985"/>
    </row>
    <row r="5115" ht="22.5" hidden="1" customHeight="1">
      <c r="B5115" s="992"/>
      <c r="C5115" s="992"/>
      <c r="D5115" s="1004">
        <f>sumif('الواردات'!H:H,A5115,'الواردات'!L:L)</f>
        <v>0</v>
      </c>
      <c r="E5115" s="999"/>
      <c r="F5115" s="999"/>
      <c r="H5115" s="985"/>
      <c r="I5115" s="985"/>
      <c r="J5115" s="985"/>
      <c r="K5115" s="985"/>
      <c r="L5115" s="985"/>
      <c r="M5115" s="985"/>
      <c r="N5115" s="985"/>
      <c r="P5115" s="985"/>
      <c r="Q5115" s="985"/>
      <c r="R5115" s="985"/>
      <c r="S5115" s="985"/>
      <c r="T5115" s="985"/>
      <c r="U5115" s="985"/>
      <c r="V5115" s="985"/>
      <c r="W5115" s="985"/>
    </row>
    <row r="5116" ht="22.5" hidden="1" customHeight="1">
      <c r="B5116" s="992"/>
      <c r="C5116" s="992"/>
      <c r="D5116" s="1004">
        <f>sumif('الواردات'!H:H,A5116,'الواردات'!L:L)</f>
        <v>0</v>
      </c>
      <c r="E5116" s="999"/>
      <c r="F5116" s="999"/>
      <c r="H5116" s="985"/>
      <c r="I5116" s="985"/>
      <c r="J5116" s="985"/>
      <c r="K5116" s="985"/>
      <c r="L5116" s="985"/>
      <c r="M5116" s="985"/>
      <c r="N5116" s="985"/>
      <c r="P5116" s="985"/>
      <c r="Q5116" s="985"/>
      <c r="R5116" s="985"/>
      <c r="S5116" s="985"/>
      <c r="T5116" s="985"/>
      <c r="U5116" s="985"/>
      <c r="V5116" s="985"/>
      <c r="W5116" s="985"/>
    </row>
    <row r="5117" ht="22.5" hidden="1" customHeight="1">
      <c r="B5117" s="992"/>
      <c r="C5117" s="992"/>
      <c r="D5117" s="1004">
        <f>sumif('الواردات'!H:H,A5117,'الواردات'!L:L)</f>
        <v>0</v>
      </c>
      <c r="E5117" s="999"/>
      <c r="F5117" s="999"/>
      <c r="H5117" s="985"/>
      <c r="I5117" s="985"/>
      <c r="J5117" s="985"/>
      <c r="K5117" s="985"/>
      <c r="L5117" s="985"/>
      <c r="M5117" s="985"/>
      <c r="N5117" s="985"/>
      <c r="P5117" s="985"/>
      <c r="Q5117" s="985"/>
      <c r="R5117" s="985"/>
      <c r="S5117" s="985"/>
      <c r="T5117" s="985"/>
      <c r="U5117" s="985"/>
      <c r="V5117" s="985"/>
      <c r="W5117" s="985"/>
    </row>
    <row r="5118" ht="22.5" hidden="1" customHeight="1">
      <c r="B5118" s="992"/>
      <c r="C5118" s="992"/>
      <c r="D5118" s="1004">
        <f>sumif('الواردات'!H:H,A5118,'الواردات'!L:L)</f>
        <v>0</v>
      </c>
      <c r="E5118" s="999"/>
      <c r="F5118" s="999"/>
      <c r="H5118" s="985"/>
      <c r="I5118" s="985"/>
      <c r="J5118" s="985"/>
      <c r="K5118" s="985"/>
      <c r="L5118" s="985"/>
      <c r="M5118" s="985"/>
      <c r="N5118" s="985"/>
      <c r="P5118" s="985"/>
      <c r="Q5118" s="985"/>
      <c r="R5118" s="985"/>
      <c r="S5118" s="985"/>
      <c r="T5118" s="985"/>
      <c r="U5118" s="985"/>
      <c r="V5118" s="985"/>
      <c r="W5118" s="985"/>
    </row>
    <row r="5119" ht="22.5" hidden="1" customHeight="1">
      <c r="B5119" s="992"/>
      <c r="C5119" s="992"/>
      <c r="D5119" s="1004">
        <f>sumif('الواردات'!H:H,A5119,'الواردات'!L:L)</f>
        <v>0</v>
      </c>
      <c r="E5119" s="999"/>
      <c r="F5119" s="999"/>
      <c r="H5119" s="985"/>
      <c r="I5119" s="985"/>
      <c r="J5119" s="985"/>
      <c r="K5119" s="985"/>
      <c r="L5119" s="985"/>
      <c r="M5119" s="985"/>
      <c r="N5119" s="985"/>
      <c r="P5119" s="985"/>
      <c r="Q5119" s="985"/>
      <c r="R5119" s="985"/>
      <c r="S5119" s="985"/>
      <c r="T5119" s="985"/>
      <c r="U5119" s="985"/>
      <c r="V5119" s="985"/>
      <c r="W5119" s="985"/>
    </row>
    <row r="5120" ht="22.5" hidden="1" customHeight="1">
      <c r="B5120" s="992"/>
      <c r="C5120" s="992"/>
      <c r="D5120" s="1004">
        <f>sumif('الواردات'!H:H,A5120,'الواردات'!L:L)</f>
        <v>0</v>
      </c>
      <c r="E5120" s="999"/>
      <c r="F5120" s="999"/>
      <c r="H5120" s="985"/>
      <c r="I5120" s="985"/>
      <c r="J5120" s="985"/>
      <c r="K5120" s="985"/>
      <c r="L5120" s="985"/>
      <c r="M5120" s="985"/>
      <c r="N5120" s="985"/>
      <c r="P5120" s="985"/>
      <c r="Q5120" s="985"/>
      <c r="R5120" s="985"/>
      <c r="S5120" s="985"/>
      <c r="T5120" s="985"/>
      <c r="U5120" s="985"/>
      <c r="V5120" s="985"/>
      <c r="W5120" s="985"/>
    </row>
    <row r="5121" ht="22.5" hidden="1" customHeight="1">
      <c r="B5121" s="992"/>
      <c r="C5121" s="992"/>
      <c r="D5121" s="1004">
        <f>sumif('الواردات'!H:H,A5121,'الواردات'!L:L)</f>
        <v>0</v>
      </c>
      <c r="E5121" s="999"/>
      <c r="F5121" s="999"/>
      <c r="H5121" s="985"/>
      <c r="I5121" s="985"/>
      <c r="J5121" s="985"/>
      <c r="K5121" s="985"/>
      <c r="L5121" s="985"/>
      <c r="M5121" s="985"/>
      <c r="N5121" s="985"/>
      <c r="P5121" s="985"/>
      <c r="Q5121" s="985"/>
      <c r="R5121" s="985"/>
      <c r="S5121" s="985"/>
      <c r="T5121" s="985"/>
      <c r="U5121" s="985"/>
      <c r="V5121" s="985"/>
      <c r="W5121" s="985"/>
    </row>
    <row r="5122" ht="22.5" hidden="1" customHeight="1">
      <c r="B5122" s="992"/>
      <c r="C5122" s="992"/>
      <c r="D5122" s="1004">
        <f>sumif('الواردات'!H:H,A5122,'الواردات'!L:L)</f>
        <v>0</v>
      </c>
      <c r="E5122" s="999"/>
      <c r="F5122" s="999"/>
      <c r="H5122" s="985"/>
      <c r="I5122" s="985"/>
      <c r="J5122" s="985"/>
      <c r="K5122" s="985"/>
      <c r="L5122" s="985"/>
      <c r="M5122" s="985"/>
      <c r="N5122" s="985"/>
      <c r="P5122" s="985"/>
      <c r="Q5122" s="985"/>
      <c r="R5122" s="985"/>
      <c r="S5122" s="985"/>
      <c r="T5122" s="985"/>
      <c r="U5122" s="985"/>
      <c r="V5122" s="985"/>
      <c r="W5122" s="985"/>
    </row>
    <row r="5123" ht="22.5" hidden="1" customHeight="1">
      <c r="B5123" s="992"/>
      <c r="C5123" s="992"/>
      <c r="D5123" s="1004">
        <f>sumif('الواردات'!H:H,A5123,'الواردات'!L:L)</f>
        <v>0</v>
      </c>
      <c r="E5123" s="999"/>
      <c r="F5123" s="999"/>
      <c r="H5123" s="985"/>
      <c r="I5123" s="985"/>
      <c r="J5123" s="985"/>
      <c r="K5123" s="985"/>
      <c r="L5123" s="985"/>
      <c r="M5123" s="985"/>
      <c r="N5123" s="985"/>
      <c r="P5123" s="985"/>
      <c r="Q5123" s="985"/>
      <c r="R5123" s="985"/>
      <c r="S5123" s="985"/>
      <c r="T5123" s="985"/>
      <c r="U5123" s="985"/>
      <c r="V5123" s="985"/>
      <c r="W5123" s="985"/>
    </row>
    <row r="5124" ht="22.5" hidden="1" customHeight="1">
      <c r="B5124" s="992"/>
      <c r="C5124" s="992"/>
      <c r="D5124" s="1004">
        <f>sumif('الواردات'!H:H,A5124,'الواردات'!L:L)</f>
        <v>0</v>
      </c>
      <c r="E5124" s="999"/>
      <c r="F5124" s="999"/>
      <c r="H5124" s="985"/>
      <c r="I5124" s="985"/>
      <c r="J5124" s="985"/>
      <c r="K5124" s="985"/>
      <c r="L5124" s="985"/>
      <c r="M5124" s="985"/>
      <c r="N5124" s="985"/>
      <c r="P5124" s="985"/>
      <c r="Q5124" s="985"/>
      <c r="R5124" s="985"/>
      <c r="S5124" s="985"/>
      <c r="T5124" s="985"/>
      <c r="U5124" s="985"/>
      <c r="V5124" s="985"/>
      <c r="W5124" s="985"/>
    </row>
    <row r="5125" ht="22.5" hidden="1" customHeight="1">
      <c r="B5125" s="992"/>
      <c r="C5125" s="992"/>
      <c r="D5125" s="1004">
        <f>sumif('الواردات'!H:H,A5125,'الواردات'!L:L)</f>
        <v>0</v>
      </c>
      <c r="E5125" s="999"/>
      <c r="F5125" s="999"/>
      <c r="H5125" s="985"/>
      <c r="I5125" s="985"/>
      <c r="J5125" s="985"/>
      <c r="K5125" s="985"/>
      <c r="L5125" s="985"/>
      <c r="M5125" s="985"/>
      <c r="N5125" s="985"/>
      <c r="P5125" s="985"/>
      <c r="Q5125" s="985"/>
      <c r="R5125" s="985"/>
      <c r="S5125" s="985"/>
      <c r="T5125" s="985"/>
      <c r="U5125" s="985"/>
      <c r="V5125" s="985"/>
      <c r="W5125" s="985"/>
    </row>
    <row r="5126" ht="22.5" hidden="1" customHeight="1">
      <c r="B5126" s="992"/>
      <c r="C5126" s="992"/>
      <c r="D5126" s="1004">
        <f>sumif('الواردات'!H:H,A5126,'الواردات'!L:L)</f>
        <v>0</v>
      </c>
      <c r="E5126" s="999"/>
      <c r="F5126" s="999"/>
      <c r="H5126" s="985"/>
      <c r="I5126" s="985"/>
      <c r="J5126" s="985"/>
      <c r="K5126" s="985"/>
      <c r="L5126" s="985"/>
      <c r="M5126" s="985"/>
      <c r="N5126" s="985"/>
      <c r="P5126" s="985"/>
      <c r="Q5126" s="985"/>
      <c r="R5126" s="985"/>
      <c r="S5126" s="985"/>
      <c r="T5126" s="985"/>
      <c r="U5126" s="985"/>
      <c r="V5126" s="985"/>
      <c r="W5126" s="985"/>
    </row>
    <row r="5127" ht="22.5" hidden="1" customHeight="1">
      <c r="B5127" s="992"/>
      <c r="C5127" s="992"/>
      <c r="D5127" s="1004">
        <f>sumif('الواردات'!H:H,A5127,'الواردات'!L:L)</f>
        <v>0</v>
      </c>
      <c r="E5127" s="999"/>
      <c r="F5127" s="999"/>
      <c r="H5127" s="985"/>
      <c r="I5127" s="985"/>
      <c r="J5127" s="985"/>
      <c r="K5127" s="985"/>
      <c r="L5127" s="985"/>
      <c r="M5127" s="985"/>
      <c r="N5127" s="985"/>
      <c r="P5127" s="985"/>
      <c r="Q5127" s="985"/>
      <c r="R5127" s="985"/>
      <c r="S5127" s="985"/>
      <c r="T5127" s="985"/>
      <c r="U5127" s="985"/>
      <c r="V5127" s="985"/>
      <c r="W5127" s="985"/>
    </row>
    <row r="5128" ht="22.5" hidden="1" customHeight="1">
      <c r="B5128" s="992"/>
      <c r="C5128" s="992"/>
      <c r="D5128" s="1004">
        <f>sumif('الواردات'!H:H,A5128,'الواردات'!L:L)</f>
        <v>0</v>
      </c>
      <c r="E5128" s="999"/>
      <c r="F5128" s="999"/>
      <c r="H5128" s="985"/>
      <c r="I5128" s="985"/>
      <c r="J5128" s="985"/>
      <c r="K5128" s="985"/>
      <c r="L5128" s="985"/>
      <c r="M5128" s="985"/>
      <c r="N5128" s="985"/>
      <c r="P5128" s="985"/>
      <c r="Q5128" s="985"/>
      <c r="R5128" s="985"/>
      <c r="S5128" s="985"/>
      <c r="T5128" s="985"/>
      <c r="U5128" s="985"/>
      <c r="V5128" s="985"/>
      <c r="W5128" s="985"/>
    </row>
    <row r="5129" ht="22.5" hidden="1" customHeight="1">
      <c r="B5129" s="992"/>
      <c r="C5129" s="992"/>
      <c r="D5129" s="1004">
        <f>sumif('الواردات'!H:H,A5129,'الواردات'!L:L)</f>
        <v>0</v>
      </c>
      <c r="E5129" s="999"/>
      <c r="F5129" s="999"/>
      <c r="H5129" s="985"/>
      <c r="I5129" s="985"/>
      <c r="J5129" s="985"/>
      <c r="K5129" s="985"/>
      <c r="L5129" s="985"/>
      <c r="M5129" s="985"/>
      <c r="N5129" s="985"/>
      <c r="P5129" s="985"/>
      <c r="Q5129" s="985"/>
      <c r="R5129" s="985"/>
      <c r="S5129" s="985"/>
      <c r="T5129" s="985"/>
      <c r="U5129" s="985"/>
      <c r="V5129" s="985"/>
      <c r="W5129" s="985"/>
    </row>
    <row r="5130" ht="22.5" hidden="1" customHeight="1">
      <c r="B5130" s="992"/>
      <c r="C5130" s="992"/>
      <c r="D5130" s="1004">
        <f>sumif('الواردات'!H:H,A5130,'الواردات'!L:L)</f>
        <v>0</v>
      </c>
      <c r="E5130" s="999"/>
      <c r="F5130" s="999"/>
      <c r="H5130" s="985"/>
      <c r="I5130" s="985"/>
      <c r="J5130" s="985"/>
      <c r="K5130" s="985"/>
      <c r="L5130" s="985"/>
      <c r="M5130" s="985"/>
      <c r="N5130" s="985"/>
      <c r="P5130" s="985"/>
      <c r="Q5130" s="985"/>
      <c r="R5130" s="985"/>
      <c r="S5130" s="985"/>
      <c r="T5130" s="985"/>
      <c r="U5130" s="985"/>
      <c r="V5130" s="985"/>
      <c r="W5130" s="985"/>
    </row>
    <row r="5131" ht="22.5" hidden="1" customHeight="1">
      <c r="B5131" s="992"/>
      <c r="C5131" s="992"/>
      <c r="D5131" s="1004">
        <f>sumif('الواردات'!H:H,A5131,'الواردات'!L:L)</f>
        <v>0</v>
      </c>
      <c r="E5131" s="999"/>
      <c r="F5131" s="999"/>
      <c r="H5131" s="985"/>
      <c r="I5131" s="985"/>
      <c r="J5131" s="985"/>
      <c r="K5131" s="985"/>
      <c r="L5131" s="985"/>
      <c r="M5131" s="985"/>
      <c r="N5131" s="985"/>
      <c r="P5131" s="985"/>
      <c r="Q5131" s="985"/>
      <c r="R5131" s="985"/>
      <c r="S5131" s="985"/>
      <c r="T5131" s="985"/>
      <c r="U5131" s="985"/>
      <c r="V5131" s="985"/>
      <c r="W5131" s="985"/>
    </row>
    <row r="5132" ht="22.5" hidden="1" customHeight="1">
      <c r="B5132" s="992"/>
      <c r="C5132" s="992"/>
      <c r="D5132" s="1004">
        <f>sumif('الواردات'!H:H,A5132,'الواردات'!L:L)</f>
        <v>0</v>
      </c>
      <c r="E5132" s="999"/>
      <c r="F5132" s="999"/>
      <c r="H5132" s="985"/>
      <c r="I5132" s="985"/>
      <c r="J5132" s="985"/>
      <c r="K5132" s="985"/>
      <c r="L5132" s="985"/>
      <c r="M5132" s="985"/>
      <c r="N5132" s="985"/>
      <c r="P5132" s="985"/>
      <c r="Q5132" s="985"/>
      <c r="R5132" s="985"/>
      <c r="S5132" s="985"/>
      <c r="T5132" s="985"/>
      <c r="U5132" s="985"/>
      <c r="V5132" s="985"/>
      <c r="W5132" s="985"/>
    </row>
    <row r="5133" ht="22.5" hidden="1" customHeight="1">
      <c r="B5133" s="992"/>
      <c r="C5133" s="992"/>
      <c r="D5133" s="1004">
        <f>sumif('الواردات'!H:H,A5133,'الواردات'!L:L)</f>
        <v>0</v>
      </c>
      <c r="E5133" s="999"/>
      <c r="F5133" s="999"/>
      <c r="H5133" s="985"/>
      <c r="I5133" s="985"/>
      <c r="J5133" s="985"/>
      <c r="K5133" s="985"/>
      <c r="L5133" s="985"/>
      <c r="M5133" s="985"/>
      <c r="N5133" s="985"/>
      <c r="P5133" s="985"/>
      <c r="Q5133" s="985"/>
      <c r="R5133" s="985"/>
      <c r="S5133" s="985"/>
      <c r="T5133" s="985"/>
      <c r="U5133" s="985"/>
      <c r="V5133" s="985"/>
      <c r="W5133" s="985"/>
    </row>
    <row r="5134" ht="22.5" hidden="1" customHeight="1">
      <c r="B5134" s="992"/>
      <c r="C5134" s="992"/>
      <c r="D5134" s="1004">
        <f>sumif('الواردات'!H:H,A5134,'الواردات'!L:L)</f>
        <v>0</v>
      </c>
      <c r="E5134" s="999"/>
      <c r="F5134" s="999"/>
      <c r="H5134" s="985"/>
      <c r="I5134" s="985"/>
      <c r="J5134" s="985"/>
      <c r="K5134" s="985"/>
      <c r="L5134" s="985"/>
      <c r="M5134" s="985"/>
      <c r="N5134" s="985"/>
      <c r="P5134" s="985"/>
      <c r="Q5134" s="985"/>
      <c r="R5134" s="985"/>
      <c r="S5134" s="985"/>
      <c r="T5134" s="985"/>
      <c r="U5134" s="985"/>
      <c r="V5134" s="985"/>
      <c r="W5134" s="985"/>
    </row>
    <row r="5135" ht="22.5" hidden="1" customHeight="1">
      <c r="B5135" s="992"/>
      <c r="C5135" s="992"/>
      <c r="D5135" s="1004">
        <f>sumif('الواردات'!H:H,A5135,'الواردات'!L:L)</f>
        <v>0</v>
      </c>
      <c r="E5135" s="999"/>
      <c r="F5135" s="999"/>
      <c r="H5135" s="985"/>
      <c r="I5135" s="985"/>
      <c r="J5135" s="985"/>
      <c r="K5135" s="985"/>
      <c r="L5135" s="985"/>
      <c r="M5135" s="985"/>
      <c r="N5135" s="985"/>
      <c r="P5135" s="985"/>
      <c r="Q5135" s="985"/>
      <c r="R5135" s="985"/>
      <c r="S5135" s="985"/>
      <c r="T5135" s="985"/>
      <c r="U5135" s="985"/>
      <c r="V5135" s="985"/>
      <c r="W5135" s="985"/>
    </row>
    <row r="5136" ht="22.5" hidden="1" customHeight="1">
      <c r="B5136" s="992"/>
      <c r="C5136" s="992"/>
      <c r="D5136" s="1004">
        <f>sumif('الواردات'!H:H,A5136,'الواردات'!L:L)</f>
        <v>0</v>
      </c>
      <c r="E5136" s="999"/>
      <c r="F5136" s="999"/>
      <c r="H5136" s="985"/>
      <c r="I5136" s="985"/>
      <c r="J5136" s="985"/>
      <c r="K5136" s="985"/>
      <c r="L5136" s="985"/>
      <c r="M5136" s="985"/>
      <c r="N5136" s="985"/>
      <c r="P5136" s="985"/>
      <c r="Q5136" s="985"/>
      <c r="R5136" s="985"/>
      <c r="S5136" s="985"/>
      <c r="T5136" s="985"/>
      <c r="U5136" s="985"/>
      <c r="V5136" s="985"/>
      <c r="W5136" s="985"/>
    </row>
    <row r="5137" ht="22.5" hidden="1" customHeight="1">
      <c r="B5137" s="992"/>
      <c r="C5137" s="992"/>
      <c r="D5137" s="1004">
        <f>sumif('الواردات'!H:H,A5137,'الواردات'!L:L)</f>
        <v>0</v>
      </c>
      <c r="E5137" s="999"/>
      <c r="F5137" s="999"/>
      <c r="H5137" s="985"/>
      <c r="I5137" s="985"/>
      <c r="J5137" s="985"/>
      <c r="K5137" s="985"/>
      <c r="L5137" s="985"/>
      <c r="M5137" s="985"/>
      <c r="N5137" s="985"/>
      <c r="P5137" s="985"/>
      <c r="Q5137" s="985"/>
      <c r="R5137" s="985"/>
      <c r="S5137" s="985"/>
      <c r="T5137" s="985"/>
      <c r="U5137" s="985"/>
      <c r="V5137" s="985"/>
      <c r="W5137" s="985"/>
    </row>
    <row r="5138" ht="22.5" hidden="1" customHeight="1">
      <c r="B5138" s="992"/>
      <c r="C5138" s="992"/>
      <c r="D5138" s="1004">
        <f>sumif('الواردات'!H:H,A5138,'الواردات'!L:L)</f>
        <v>0</v>
      </c>
      <c r="E5138" s="999"/>
      <c r="F5138" s="999"/>
      <c r="H5138" s="985"/>
      <c r="I5138" s="985"/>
      <c r="J5138" s="985"/>
      <c r="K5138" s="985"/>
      <c r="L5138" s="985"/>
      <c r="M5138" s="985"/>
      <c r="N5138" s="985"/>
      <c r="P5138" s="985"/>
      <c r="Q5138" s="985"/>
      <c r="R5138" s="985"/>
      <c r="S5138" s="985"/>
      <c r="T5138" s="985"/>
      <c r="U5138" s="985"/>
      <c r="V5138" s="985"/>
      <c r="W5138" s="985"/>
    </row>
    <row r="5139" ht="22.5" hidden="1" customHeight="1">
      <c r="B5139" s="992"/>
      <c r="C5139" s="992"/>
      <c r="D5139" s="1004">
        <f>sumif('الواردات'!H:H,A5139,'الواردات'!L:L)</f>
        <v>0</v>
      </c>
      <c r="E5139" s="999"/>
      <c r="F5139" s="999"/>
      <c r="H5139" s="985"/>
      <c r="I5139" s="985"/>
      <c r="J5139" s="985"/>
      <c r="K5139" s="985"/>
      <c r="L5139" s="985"/>
      <c r="M5139" s="985"/>
      <c r="N5139" s="985"/>
      <c r="P5139" s="985"/>
      <c r="Q5139" s="985"/>
      <c r="R5139" s="985"/>
      <c r="S5139" s="985"/>
      <c r="T5139" s="985"/>
      <c r="U5139" s="985"/>
      <c r="V5139" s="985"/>
      <c r="W5139" s="985"/>
    </row>
    <row r="5140" ht="22.5" hidden="1" customHeight="1">
      <c r="B5140" s="992"/>
      <c r="C5140" s="992"/>
      <c r="D5140" s="1004">
        <f>sumif('الواردات'!H:H,A5140,'الواردات'!L:L)</f>
        <v>0</v>
      </c>
      <c r="E5140" s="999"/>
      <c r="F5140" s="999"/>
      <c r="H5140" s="985"/>
      <c r="I5140" s="985"/>
      <c r="J5140" s="985"/>
      <c r="K5140" s="985"/>
      <c r="L5140" s="985"/>
      <c r="M5140" s="985"/>
      <c r="N5140" s="985"/>
      <c r="P5140" s="985"/>
      <c r="Q5140" s="985"/>
      <c r="R5140" s="985"/>
      <c r="S5140" s="985"/>
      <c r="T5140" s="985"/>
      <c r="U5140" s="985"/>
      <c r="V5140" s="985"/>
      <c r="W5140" s="985"/>
    </row>
    <row r="5141" ht="22.5" hidden="1" customHeight="1">
      <c r="B5141" s="992"/>
      <c r="C5141" s="992"/>
      <c r="D5141" s="1004">
        <f>sumif('الواردات'!H:H,A5141,'الواردات'!L:L)</f>
        <v>0</v>
      </c>
      <c r="E5141" s="999"/>
      <c r="F5141" s="999"/>
      <c r="H5141" s="985"/>
      <c r="I5141" s="985"/>
      <c r="J5141" s="985"/>
      <c r="K5141" s="985"/>
      <c r="L5141" s="985"/>
      <c r="M5141" s="985"/>
      <c r="N5141" s="985"/>
      <c r="P5141" s="985"/>
      <c r="Q5141" s="985"/>
      <c r="R5141" s="985"/>
      <c r="S5141" s="985"/>
      <c r="T5141" s="985"/>
      <c r="U5141" s="985"/>
      <c r="V5141" s="985"/>
      <c r="W5141" s="985"/>
    </row>
    <row r="5142" ht="22.5" hidden="1" customHeight="1">
      <c r="B5142" s="992"/>
      <c r="C5142" s="992"/>
      <c r="D5142" s="1004">
        <f>sumif('الواردات'!H:H,A5142,'الواردات'!L:L)</f>
        <v>0</v>
      </c>
      <c r="E5142" s="999"/>
      <c r="F5142" s="999"/>
      <c r="H5142" s="985"/>
      <c r="I5142" s="985"/>
      <c r="J5142" s="985"/>
      <c r="K5142" s="985"/>
      <c r="L5142" s="985"/>
      <c r="M5142" s="985"/>
      <c r="N5142" s="985"/>
      <c r="P5142" s="985"/>
      <c r="Q5142" s="985"/>
      <c r="R5142" s="985"/>
      <c r="S5142" s="985"/>
      <c r="T5142" s="985"/>
      <c r="U5142" s="985"/>
      <c r="V5142" s="985"/>
      <c r="W5142" s="985"/>
    </row>
    <row r="5143" ht="22.5" hidden="1" customHeight="1">
      <c r="B5143" s="992"/>
      <c r="C5143" s="992"/>
      <c r="D5143" s="1004">
        <f>sumif('الواردات'!H:H,A5143,'الواردات'!L:L)</f>
        <v>0</v>
      </c>
      <c r="E5143" s="999"/>
      <c r="F5143" s="999"/>
      <c r="H5143" s="985"/>
      <c r="I5143" s="985"/>
      <c r="J5143" s="985"/>
      <c r="K5143" s="985"/>
      <c r="L5143" s="985"/>
      <c r="M5143" s="985"/>
      <c r="N5143" s="985"/>
      <c r="P5143" s="985"/>
      <c r="Q5143" s="985"/>
      <c r="R5143" s="985"/>
      <c r="S5143" s="985"/>
      <c r="T5143" s="985"/>
      <c r="U5143" s="985"/>
      <c r="V5143" s="985"/>
      <c r="W5143" s="985"/>
    </row>
    <row r="5144" ht="22.5" hidden="1" customHeight="1">
      <c r="B5144" s="992"/>
      <c r="C5144" s="992"/>
      <c r="D5144" s="1004">
        <f>sumif('الواردات'!H:H,A5144,'الواردات'!L:L)</f>
        <v>0</v>
      </c>
      <c r="E5144" s="999"/>
      <c r="F5144" s="999"/>
      <c r="H5144" s="985"/>
      <c r="I5144" s="985"/>
      <c r="J5144" s="985"/>
      <c r="K5144" s="985"/>
      <c r="L5144" s="985"/>
      <c r="M5144" s="985"/>
      <c r="N5144" s="985"/>
      <c r="P5144" s="985"/>
      <c r="Q5144" s="985"/>
      <c r="R5144" s="985"/>
      <c r="S5144" s="985"/>
      <c r="T5144" s="985"/>
      <c r="U5144" s="985"/>
      <c r="V5144" s="985"/>
      <c r="W5144" s="985"/>
    </row>
    <row r="5145" ht="22.5" hidden="1" customHeight="1">
      <c r="B5145" s="992"/>
      <c r="C5145" s="992"/>
      <c r="D5145" s="1004">
        <f>sumif('الواردات'!H:H,A5145,'الواردات'!L:L)</f>
        <v>0</v>
      </c>
      <c r="E5145" s="999"/>
      <c r="F5145" s="999"/>
      <c r="H5145" s="985"/>
      <c r="I5145" s="985"/>
      <c r="J5145" s="985"/>
      <c r="K5145" s="985"/>
      <c r="L5145" s="985"/>
      <c r="M5145" s="985"/>
      <c r="N5145" s="985"/>
      <c r="P5145" s="985"/>
      <c r="Q5145" s="985"/>
      <c r="R5145" s="985"/>
      <c r="S5145" s="985"/>
      <c r="T5145" s="985"/>
      <c r="U5145" s="985"/>
      <c r="V5145" s="985"/>
      <c r="W5145" s="985"/>
    </row>
    <row r="5146" ht="22.5" hidden="1" customHeight="1">
      <c r="B5146" s="992"/>
      <c r="C5146" s="992"/>
      <c r="D5146" s="1004">
        <f>sumif('الواردات'!H:H,A5146,'الواردات'!L:L)</f>
        <v>0</v>
      </c>
      <c r="E5146" s="999"/>
      <c r="F5146" s="999"/>
      <c r="H5146" s="985"/>
      <c r="I5146" s="985"/>
      <c r="J5146" s="985"/>
      <c r="K5146" s="985"/>
      <c r="L5146" s="985"/>
      <c r="M5146" s="985"/>
      <c r="N5146" s="985"/>
      <c r="P5146" s="985"/>
      <c r="Q5146" s="985"/>
      <c r="R5146" s="985"/>
      <c r="S5146" s="985"/>
      <c r="T5146" s="985"/>
      <c r="U5146" s="985"/>
      <c r="V5146" s="985"/>
      <c r="W5146" s="985"/>
    </row>
    <row r="5147" ht="22.5" hidden="1" customHeight="1">
      <c r="B5147" s="992"/>
      <c r="C5147" s="992"/>
      <c r="D5147" s="1004">
        <f>sumif('الواردات'!H:H,A5147,'الواردات'!L:L)</f>
        <v>0</v>
      </c>
      <c r="E5147" s="999"/>
      <c r="F5147" s="999"/>
      <c r="H5147" s="985"/>
      <c r="I5147" s="985"/>
      <c r="J5147" s="985"/>
      <c r="K5147" s="985"/>
      <c r="L5147" s="985"/>
      <c r="M5147" s="985"/>
      <c r="N5147" s="985"/>
      <c r="P5147" s="985"/>
      <c r="Q5147" s="985"/>
      <c r="R5147" s="985"/>
      <c r="S5147" s="985"/>
      <c r="T5147" s="985"/>
      <c r="U5147" s="985"/>
      <c r="V5147" s="985"/>
      <c r="W5147" s="985"/>
    </row>
    <row r="5148" ht="22.5" hidden="1" customHeight="1">
      <c r="B5148" s="992"/>
      <c r="C5148" s="992"/>
      <c r="D5148" s="1004">
        <f>sumif('الواردات'!H:H,A5148,'الواردات'!L:L)</f>
        <v>0</v>
      </c>
      <c r="E5148" s="999"/>
      <c r="F5148" s="999"/>
      <c r="H5148" s="985"/>
      <c r="I5148" s="985"/>
      <c r="J5148" s="985"/>
      <c r="K5148" s="985"/>
      <c r="L5148" s="985"/>
      <c r="M5148" s="985"/>
      <c r="N5148" s="985"/>
      <c r="P5148" s="985"/>
      <c r="Q5148" s="985"/>
      <c r="R5148" s="985"/>
      <c r="S5148" s="985"/>
      <c r="T5148" s="985"/>
      <c r="U5148" s="985"/>
      <c r="V5148" s="985"/>
      <c r="W5148" s="985"/>
    </row>
    <row r="5149" ht="22.5" hidden="1" customHeight="1">
      <c r="B5149" s="992"/>
      <c r="C5149" s="992"/>
      <c r="D5149" s="1004">
        <f>sumif('الواردات'!H:H,A5149,'الواردات'!L:L)</f>
        <v>0</v>
      </c>
      <c r="E5149" s="999"/>
      <c r="F5149" s="999"/>
      <c r="H5149" s="985"/>
      <c r="I5149" s="985"/>
      <c r="J5149" s="985"/>
      <c r="K5149" s="985"/>
      <c r="L5149" s="985"/>
      <c r="M5149" s="985"/>
      <c r="N5149" s="985"/>
      <c r="P5149" s="985"/>
      <c r="Q5149" s="985"/>
      <c r="R5149" s="985"/>
      <c r="S5149" s="985"/>
      <c r="T5149" s="985"/>
      <c r="U5149" s="985"/>
      <c r="V5149" s="985"/>
      <c r="W5149" s="985"/>
    </row>
    <row r="5150" ht="22.5" hidden="1" customHeight="1">
      <c r="B5150" s="992"/>
      <c r="C5150" s="992"/>
      <c r="D5150" s="1004">
        <f>sumif('الواردات'!H:H,A5150,'الواردات'!L:L)</f>
        <v>0</v>
      </c>
      <c r="E5150" s="999"/>
      <c r="F5150" s="999"/>
      <c r="H5150" s="985"/>
      <c r="I5150" s="985"/>
      <c r="J5150" s="985"/>
      <c r="K5150" s="985"/>
      <c r="L5150" s="985"/>
      <c r="M5150" s="985"/>
      <c r="N5150" s="985"/>
      <c r="P5150" s="985"/>
      <c r="Q5150" s="985"/>
      <c r="R5150" s="985"/>
      <c r="S5150" s="985"/>
      <c r="T5150" s="985"/>
      <c r="U5150" s="985"/>
      <c r="V5150" s="985"/>
      <c r="W5150" s="985"/>
    </row>
    <row r="5151" ht="22.5" hidden="1" customHeight="1">
      <c r="B5151" s="992"/>
      <c r="C5151" s="992"/>
      <c r="D5151" s="1004">
        <f>sumif('الواردات'!H:H,A5151,'الواردات'!L:L)</f>
        <v>0</v>
      </c>
      <c r="E5151" s="999"/>
      <c r="F5151" s="999"/>
      <c r="H5151" s="985"/>
      <c r="I5151" s="985"/>
      <c r="J5151" s="985"/>
      <c r="K5151" s="985"/>
      <c r="L5151" s="985"/>
      <c r="M5151" s="985"/>
      <c r="N5151" s="985"/>
      <c r="P5151" s="985"/>
      <c r="Q5151" s="985"/>
      <c r="R5151" s="985"/>
      <c r="S5151" s="985"/>
      <c r="T5151" s="985"/>
      <c r="U5151" s="985"/>
      <c r="V5151" s="985"/>
      <c r="W5151" s="985"/>
    </row>
    <row r="5152" ht="22.5" hidden="1" customHeight="1">
      <c r="B5152" s="992"/>
      <c r="C5152" s="992"/>
      <c r="D5152" s="1004">
        <f>sumif('الواردات'!H:H,A5152,'الواردات'!L:L)</f>
        <v>0</v>
      </c>
      <c r="E5152" s="999"/>
      <c r="F5152" s="999"/>
      <c r="H5152" s="985"/>
      <c r="I5152" s="985"/>
      <c r="J5152" s="985"/>
      <c r="K5152" s="985"/>
      <c r="L5152" s="985"/>
      <c r="M5152" s="985"/>
      <c r="N5152" s="985"/>
      <c r="P5152" s="985"/>
      <c r="Q5152" s="985"/>
      <c r="R5152" s="985"/>
      <c r="S5152" s="985"/>
      <c r="T5152" s="985"/>
      <c r="U5152" s="985"/>
      <c r="V5152" s="985"/>
      <c r="W5152" s="985"/>
    </row>
    <row r="5153" ht="22.5" hidden="1" customHeight="1">
      <c r="B5153" s="992"/>
      <c r="C5153" s="992"/>
      <c r="D5153" s="1004">
        <f>sumif('الواردات'!H:H,A5153,'الواردات'!L:L)</f>
        <v>0</v>
      </c>
      <c r="E5153" s="999"/>
      <c r="F5153" s="999"/>
      <c r="H5153" s="985"/>
      <c r="I5153" s="985"/>
      <c r="J5153" s="985"/>
      <c r="K5153" s="985"/>
      <c r="L5153" s="985"/>
      <c r="M5153" s="985"/>
      <c r="N5153" s="985"/>
      <c r="P5153" s="985"/>
      <c r="Q5153" s="985"/>
      <c r="R5153" s="985"/>
      <c r="S5153" s="985"/>
      <c r="T5153" s="985"/>
      <c r="U5153" s="985"/>
      <c r="V5153" s="985"/>
      <c r="W5153" s="985"/>
    </row>
    <row r="5154" ht="22.5" hidden="1" customHeight="1">
      <c r="B5154" s="992"/>
      <c r="C5154" s="992"/>
      <c r="D5154" s="1004">
        <f>sumif('الواردات'!H:H,A5154,'الواردات'!L:L)</f>
        <v>0</v>
      </c>
      <c r="E5154" s="999"/>
      <c r="F5154" s="999"/>
      <c r="H5154" s="985"/>
      <c r="I5154" s="985"/>
      <c r="J5154" s="985"/>
      <c r="K5154" s="985"/>
      <c r="L5154" s="985"/>
      <c r="M5154" s="985"/>
      <c r="N5154" s="985"/>
      <c r="P5154" s="985"/>
      <c r="Q5154" s="985"/>
      <c r="R5154" s="985"/>
      <c r="S5154" s="985"/>
      <c r="T5154" s="985"/>
      <c r="U5154" s="985"/>
      <c r="V5154" s="985"/>
      <c r="W5154" s="985"/>
    </row>
    <row r="5155" ht="22.5" hidden="1" customHeight="1">
      <c r="B5155" s="992"/>
      <c r="C5155" s="992"/>
      <c r="D5155" s="1004">
        <f>sumif('الواردات'!H:H,A5155,'الواردات'!L:L)</f>
        <v>0</v>
      </c>
      <c r="E5155" s="999"/>
      <c r="F5155" s="999"/>
      <c r="H5155" s="985"/>
      <c r="I5155" s="985"/>
      <c r="J5155" s="985"/>
      <c r="K5155" s="985"/>
      <c r="L5155" s="985"/>
      <c r="M5155" s="985"/>
      <c r="N5155" s="985"/>
      <c r="P5155" s="985"/>
      <c r="Q5155" s="985"/>
      <c r="R5155" s="985"/>
      <c r="S5155" s="985"/>
      <c r="T5155" s="985"/>
      <c r="U5155" s="985"/>
      <c r="V5155" s="985"/>
      <c r="W5155" s="985"/>
    </row>
    <row r="5156" ht="22.5" hidden="1" customHeight="1">
      <c r="B5156" s="992"/>
      <c r="C5156" s="992"/>
      <c r="D5156" s="1004">
        <f>sumif('الواردات'!H:H,A5156,'الواردات'!L:L)</f>
        <v>0</v>
      </c>
      <c r="E5156" s="999"/>
      <c r="F5156" s="999"/>
      <c r="H5156" s="985"/>
      <c r="I5156" s="985"/>
      <c r="J5156" s="985"/>
      <c r="K5156" s="985"/>
      <c r="L5156" s="985"/>
      <c r="M5156" s="985"/>
      <c r="N5156" s="985"/>
      <c r="P5156" s="985"/>
      <c r="Q5156" s="985"/>
      <c r="R5156" s="985"/>
      <c r="S5156" s="985"/>
      <c r="T5156" s="985"/>
      <c r="U5156" s="985"/>
      <c r="V5156" s="985"/>
      <c r="W5156" s="985"/>
    </row>
    <row r="5157" ht="22.5" hidden="1" customHeight="1">
      <c r="B5157" s="992"/>
      <c r="C5157" s="992"/>
      <c r="D5157" s="1004">
        <f>sumif('الواردات'!H:H,A5157,'الواردات'!L:L)</f>
        <v>0</v>
      </c>
      <c r="E5157" s="999"/>
      <c r="F5157" s="999"/>
      <c r="H5157" s="985"/>
      <c r="I5157" s="985"/>
      <c r="J5157" s="985"/>
      <c r="K5157" s="985"/>
      <c r="L5157" s="985"/>
      <c r="M5157" s="985"/>
      <c r="N5157" s="985"/>
      <c r="P5157" s="985"/>
      <c r="Q5157" s="985"/>
      <c r="R5157" s="985"/>
      <c r="S5157" s="985"/>
      <c r="T5157" s="985"/>
      <c r="U5157" s="985"/>
      <c r="V5157" s="985"/>
      <c r="W5157" s="985"/>
    </row>
    <row r="5158" ht="22.5" hidden="1" customHeight="1">
      <c r="B5158" s="992"/>
      <c r="C5158" s="992"/>
      <c r="D5158" s="1004">
        <f>sumif('الواردات'!H:H,A5158,'الواردات'!L:L)</f>
        <v>0</v>
      </c>
      <c r="E5158" s="999"/>
      <c r="F5158" s="999"/>
      <c r="H5158" s="985"/>
      <c r="I5158" s="985"/>
      <c r="J5158" s="985"/>
      <c r="K5158" s="985"/>
      <c r="L5158" s="985"/>
      <c r="M5158" s="985"/>
      <c r="N5158" s="985"/>
      <c r="P5158" s="985"/>
      <c r="Q5158" s="985"/>
      <c r="R5158" s="985"/>
      <c r="S5158" s="985"/>
      <c r="T5158" s="985"/>
      <c r="U5158" s="985"/>
      <c r="V5158" s="985"/>
      <c r="W5158" s="985"/>
    </row>
    <row r="5159" ht="22.5" hidden="1" customHeight="1">
      <c r="B5159" s="992"/>
      <c r="C5159" s="992"/>
      <c r="D5159" s="1004">
        <f>sumif('الواردات'!H:H,A5159,'الواردات'!L:L)</f>
        <v>0</v>
      </c>
      <c r="E5159" s="999"/>
      <c r="F5159" s="999"/>
      <c r="H5159" s="985"/>
      <c r="I5159" s="985"/>
      <c r="J5159" s="985"/>
      <c r="K5159" s="985"/>
      <c r="L5159" s="985"/>
      <c r="M5159" s="985"/>
      <c r="N5159" s="985"/>
      <c r="P5159" s="985"/>
      <c r="Q5159" s="985"/>
      <c r="R5159" s="985"/>
      <c r="S5159" s="985"/>
      <c r="T5159" s="985"/>
      <c r="U5159" s="985"/>
      <c r="V5159" s="985"/>
      <c r="W5159" s="985"/>
    </row>
    <row r="5160" ht="22.5" hidden="1" customHeight="1">
      <c r="B5160" s="992"/>
      <c r="C5160" s="992"/>
      <c r="D5160" s="1004">
        <f>sumif('الواردات'!H:H,A5160,'الواردات'!L:L)</f>
        <v>0</v>
      </c>
      <c r="E5160" s="999"/>
      <c r="F5160" s="999"/>
      <c r="H5160" s="985"/>
      <c r="I5160" s="985"/>
      <c r="J5160" s="985"/>
      <c r="K5160" s="985"/>
      <c r="L5160" s="985"/>
      <c r="M5160" s="985"/>
      <c r="N5160" s="985"/>
      <c r="P5160" s="985"/>
      <c r="Q5160" s="985"/>
      <c r="R5160" s="985"/>
      <c r="S5160" s="985"/>
      <c r="T5160" s="985"/>
      <c r="U5160" s="985"/>
      <c r="V5160" s="985"/>
      <c r="W5160" s="985"/>
    </row>
    <row r="5161" ht="22.5" hidden="1" customHeight="1">
      <c r="B5161" s="992"/>
      <c r="C5161" s="992"/>
      <c r="D5161" s="1004">
        <f>sumif('الواردات'!H:H,A5161,'الواردات'!L:L)</f>
        <v>0</v>
      </c>
      <c r="E5161" s="999"/>
      <c r="F5161" s="999"/>
      <c r="H5161" s="985"/>
      <c r="I5161" s="985"/>
      <c r="J5161" s="985"/>
      <c r="K5161" s="985"/>
      <c r="L5161" s="985"/>
      <c r="M5161" s="985"/>
      <c r="N5161" s="985"/>
      <c r="P5161" s="985"/>
      <c r="Q5161" s="985"/>
      <c r="R5161" s="985"/>
      <c r="S5161" s="985"/>
      <c r="T5161" s="985"/>
      <c r="U5161" s="985"/>
      <c r="V5161" s="985"/>
      <c r="W5161" s="985"/>
    </row>
    <row r="5162" ht="22.5" hidden="1" customHeight="1">
      <c r="B5162" s="992"/>
      <c r="C5162" s="992"/>
      <c r="D5162" s="1004">
        <f>sumif('الواردات'!H:H,A5162,'الواردات'!L:L)</f>
        <v>0</v>
      </c>
      <c r="E5162" s="999"/>
      <c r="F5162" s="999"/>
      <c r="H5162" s="985"/>
      <c r="I5162" s="985"/>
      <c r="J5162" s="985"/>
      <c r="K5162" s="985"/>
      <c r="L5162" s="985"/>
      <c r="M5162" s="985"/>
      <c r="N5162" s="985"/>
      <c r="P5162" s="985"/>
      <c r="Q5162" s="985"/>
      <c r="R5162" s="985"/>
      <c r="S5162" s="985"/>
      <c r="T5162" s="985"/>
      <c r="U5162" s="985"/>
      <c r="V5162" s="985"/>
      <c r="W5162" s="985"/>
    </row>
    <row r="5163" ht="22.5" hidden="1" customHeight="1">
      <c r="B5163" s="992"/>
      <c r="C5163" s="992"/>
      <c r="D5163" s="1004">
        <f>sumif('الواردات'!H:H,A5163,'الواردات'!L:L)</f>
        <v>0</v>
      </c>
      <c r="E5163" s="999"/>
      <c r="F5163" s="999"/>
      <c r="H5163" s="985"/>
      <c r="I5163" s="985"/>
      <c r="J5163" s="985"/>
      <c r="K5163" s="985"/>
      <c r="L5163" s="985"/>
      <c r="M5163" s="985"/>
      <c r="N5163" s="985"/>
      <c r="P5163" s="985"/>
      <c r="Q5163" s="985"/>
      <c r="R5163" s="985"/>
      <c r="S5163" s="985"/>
      <c r="T5163" s="985"/>
      <c r="U5163" s="985"/>
      <c r="V5163" s="985"/>
      <c r="W5163" s="985"/>
    </row>
    <row r="5164" ht="22.5" hidden="1" customHeight="1">
      <c r="B5164" s="992"/>
      <c r="C5164" s="992"/>
      <c r="D5164" s="1004">
        <f>sumif('الواردات'!H:H,A5164,'الواردات'!L:L)</f>
        <v>0</v>
      </c>
      <c r="E5164" s="999"/>
      <c r="F5164" s="999"/>
      <c r="H5164" s="985"/>
      <c r="I5164" s="985"/>
      <c r="J5164" s="985"/>
      <c r="K5164" s="985"/>
      <c r="L5164" s="985"/>
      <c r="M5164" s="985"/>
      <c r="N5164" s="985"/>
      <c r="P5164" s="985"/>
      <c r="Q5164" s="985"/>
      <c r="R5164" s="985"/>
      <c r="S5164" s="985"/>
      <c r="T5164" s="985"/>
      <c r="U5164" s="985"/>
      <c r="V5164" s="985"/>
      <c r="W5164" s="985"/>
    </row>
    <row r="5165" ht="22.5" hidden="1" customHeight="1">
      <c r="B5165" s="992"/>
      <c r="C5165" s="992"/>
      <c r="D5165" s="1004">
        <f>sumif('الواردات'!H:H,A5165,'الواردات'!L:L)</f>
        <v>0</v>
      </c>
      <c r="E5165" s="999"/>
      <c r="F5165" s="999"/>
      <c r="H5165" s="985"/>
      <c r="I5165" s="985"/>
      <c r="J5165" s="985"/>
      <c r="K5165" s="985"/>
      <c r="L5165" s="985"/>
      <c r="M5165" s="985"/>
      <c r="N5165" s="985"/>
      <c r="P5165" s="985"/>
      <c r="Q5165" s="985"/>
      <c r="R5165" s="985"/>
      <c r="S5165" s="985"/>
      <c r="T5165" s="985"/>
      <c r="U5165" s="985"/>
      <c r="V5165" s="985"/>
      <c r="W5165" s="985"/>
    </row>
    <row r="5166" ht="22.5" hidden="1" customHeight="1">
      <c r="B5166" s="992"/>
      <c r="C5166" s="992"/>
      <c r="D5166" s="1004">
        <f>sumif('الواردات'!H:H,A5166,'الواردات'!L:L)</f>
        <v>0</v>
      </c>
      <c r="E5166" s="999"/>
      <c r="F5166" s="999"/>
      <c r="H5166" s="985"/>
      <c r="I5166" s="985"/>
      <c r="J5166" s="985"/>
      <c r="K5166" s="985"/>
      <c r="L5166" s="985"/>
      <c r="M5166" s="985"/>
      <c r="N5166" s="985"/>
      <c r="P5166" s="985"/>
      <c r="Q5166" s="985"/>
      <c r="R5166" s="985"/>
      <c r="S5166" s="985"/>
      <c r="T5166" s="985"/>
      <c r="U5166" s="985"/>
      <c r="V5166" s="985"/>
      <c r="W5166" s="985"/>
    </row>
    <row r="5167" ht="22.5" hidden="1" customHeight="1">
      <c r="B5167" s="992"/>
      <c r="C5167" s="992"/>
      <c r="D5167" s="1004">
        <f>sumif('الواردات'!H:H,A5167,'الواردات'!L:L)</f>
        <v>0</v>
      </c>
      <c r="E5167" s="999"/>
      <c r="F5167" s="999"/>
      <c r="H5167" s="985"/>
      <c r="I5167" s="985"/>
      <c r="J5167" s="985"/>
      <c r="K5167" s="985"/>
      <c r="L5167" s="985"/>
      <c r="M5167" s="985"/>
      <c r="N5167" s="985"/>
      <c r="P5167" s="985"/>
      <c r="Q5167" s="985"/>
      <c r="R5167" s="985"/>
      <c r="S5167" s="985"/>
      <c r="T5167" s="985"/>
      <c r="U5167" s="985"/>
      <c r="V5167" s="985"/>
      <c r="W5167" s="985"/>
    </row>
    <row r="5168" ht="22.5" hidden="1" customHeight="1">
      <c r="B5168" s="992"/>
      <c r="C5168" s="992"/>
      <c r="D5168" s="1004">
        <f>sumif('الواردات'!H:H,A5168,'الواردات'!L:L)</f>
        <v>0</v>
      </c>
      <c r="E5168" s="999"/>
      <c r="F5168" s="999"/>
      <c r="H5168" s="985"/>
      <c r="I5168" s="985"/>
      <c r="J5168" s="985"/>
      <c r="K5168" s="985"/>
      <c r="L5168" s="985"/>
      <c r="M5168" s="985"/>
      <c r="N5168" s="985"/>
      <c r="P5168" s="985"/>
      <c r="Q5168" s="985"/>
      <c r="R5168" s="985"/>
      <c r="S5168" s="985"/>
      <c r="T5168" s="985"/>
      <c r="U5168" s="985"/>
      <c r="V5168" s="985"/>
      <c r="W5168" s="985"/>
    </row>
    <row r="5169" ht="22.5" hidden="1" customHeight="1">
      <c r="B5169" s="992"/>
      <c r="C5169" s="992"/>
      <c r="D5169" s="1004">
        <f>sumif('الواردات'!H:H,A5169,'الواردات'!L:L)</f>
        <v>0</v>
      </c>
      <c r="E5169" s="999"/>
      <c r="F5169" s="999"/>
      <c r="H5169" s="985"/>
      <c r="I5169" s="985"/>
      <c r="J5169" s="985"/>
      <c r="K5169" s="985"/>
      <c r="L5169" s="985"/>
      <c r="M5169" s="985"/>
      <c r="N5169" s="985"/>
      <c r="P5169" s="985"/>
      <c r="Q5169" s="985"/>
      <c r="R5169" s="985"/>
      <c r="S5169" s="985"/>
      <c r="T5169" s="985"/>
      <c r="U5169" s="985"/>
      <c r="V5169" s="985"/>
      <c r="W5169" s="985"/>
    </row>
    <row r="5170" ht="22.5" hidden="1" customHeight="1">
      <c r="B5170" s="992"/>
      <c r="C5170" s="992"/>
      <c r="D5170" s="1004">
        <f>sumif('الواردات'!H:H,A5170,'الواردات'!L:L)</f>
        <v>0</v>
      </c>
      <c r="E5170" s="999"/>
      <c r="F5170" s="999"/>
      <c r="H5170" s="985"/>
      <c r="I5170" s="985"/>
      <c r="J5170" s="985"/>
      <c r="K5170" s="985"/>
      <c r="L5170" s="985"/>
      <c r="M5170" s="985"/>
      <c r="N5170" s="985"/>
      <c r="P5170" s="985"/>
      <c r="Q5170" s="985"/>
      <c r="R5170" s="985"/>
      <c r="S5170" s="985"/>
      <c r="T5170" s="985"/>
      <c r="U5170" s="985"/>
      <c r="V5170" s="985"/>
      <c r="W5170" s="985"/>
    </row>
    <row r="5171" ht="22.5" hidden="1" customHeight="1">
      <c r="B5171" s="992"/>
      <c r="C5171" s="992"/>
      <c r="D5171" s="1004">
        <f>sumif('الواردات'!H:H,A5171,'الواردات'!L:L)</f>
        <v>0</v>
      </c>
      <c r="E5171" s="999"/>
      <c r="F5171" s="999"/>
      <c r="H5171" s="985"/>
      <c r="I5171" s="985"/>
      <c r="J5171" s="985"/>
      <c r="K5171" s="985"/>
      <c r="L5171" s="985"/>
      <c r="M5171" s="985"/>
      <c r="N5171" s="985"/>
      <c r="P5171" s="985"/>
      <c r="Q5171" s="985"/>
      <c r="R5171" s="985"/>
      <c r="S5171" s="985"/>
      <c r="T5171" s="985"/>
      <c r="U5171" s="985"/>
      <c r="V5171" s="985"/>
      <c r="W5171" s="985"/>
    </row>
    <row r="5172" ht="22.5" hidden="1" customHeight="1">
      <c r="B5172" s="992"/>
      <c r="C5172" s="992"/>
      <c r="D5172" s="1004">
        <f>sumif('الواردات'!H:H,A5172,'الواردات'!L:L)</f>
        <v>0</v>
      </c>
      <c r="E5172" s="999"/>
      <c r="F5172" s="999"/>
      <c r="H5172" s="985"/>
      <c r="I5172" s="985"/>
      <c r="J5172" s="985"/>
      <c r="K5172" s="985"/>
      <c r="L5172" s="985"/>
      <c r="M5172" s="985"/>
      <c r="N5172" s="985"/>
      <c r="P5172" s="985"/>
      <c r="Q5172" s="985"/>
      <c r="R5172" s="985"/>
      <c r="S5172" s="985"/>
      <c r="T5172" s="985"/>
      <c r="U5172" s="985"/>
      <c r="V5172" s="985"/>
      <c r="W5172" s="985"/>
    </row>
    <row r="5173" ht="22.5" hidden="1" customHeight="1">
      <c r="B5173" s="992"/>
      <c r="C5173" s="992"/>
      <c r="D5173" s="1004">
        <f>sumif('الواردات'!H:H,A5173,'الواردات'!L:L)</f>
        <v>0</v>
      </c>
      <c r="E5173" s="999"/>
      <c r="F5173" s="999"/>
      <c r="H5173" s="985"/>
      <c r="I5173" s="985"/>
      <c r="J5173" s="985"/>
      <c r="K5173" s="985"/>
      <c r="L5173" s="985"/>
      <c r="M5173" s="985"/>
      <c r="N5173" s="985"/>
      <c r="P5173" s="985"/>
      <c r="Q5173" s="985"/>
      <c r="R5173" s="985"/>
      <c r="S5173" s="985"/>
      <c r="T5173" s="985"/>
      <c r="U5173" s="985"/>
      <c r="V5173" s="985"/>
      <c r="W5173" s="985"/>
    </row>
    <row r="5174" ht="22.5" hidden="1" customHeight="1">
      <c r="B5174" s="992"/>
      <c r="C5174" s="992"/>
      <c r="D5174" s="1004">
        <f>sumif('الواردات'!H:H,A5174,'الواردات'!L:L)</f>
        <v>0</v>
      </c>
      <c r="E5174" s="999"/>
      <c r="F5174" s="999"/>
      <c r="H5174" s="985"/>
      <c r="I5174" s="985"/>
      <c r="J5174" s="985"/>
      <c r="K5174" s="985"/>
      <c r="L5174" s="985"/>
      <c r="M5174" s="985"/>
      <c r="N5174" s="985"/>
      <c r="P5174" s="985"/>
      <c r="Q5174" s="985"/>
      <c r="R5174" s="985"/>
      <c r="S5174" s="985"/>
      <c r="T5174" s="985"/>
      <c r="U5174" s="985"/>
      <c r="V5174" s="985"/>
      <c r="W5174" s="985"/>
    </row>
    <row r="5175" ht="22.5" hidden="1" customHeight="1">
      <c r="B5175" s="992"/>
      <c r="C5175" s="992"/>
      <c r="D5175" s="1004">
        <f>sumif('الواردات'!H:H,A5175,'الواردات'!L:L)</f>
        <v>0</v>
      </c>
      <c r="E5175" s="999"/>
      <c r="F5175" s="999"/>
      <c r="H5175" s="985"/>
      <c r="I5175" s="985"/>
      <c r="J5175" s="985"/>
      <c r="K5175" s="985"/>
      <c r="L5175" s="985"/>
      <c r="M5175" s="985"/>
      <c r="N5175" s="985"/>
      <c r="P5175" s="985"/>
      <c r="Q5175" s="985"/>
      <c r="R5175" s="985"/>
      <c r="S5175" s="985"/>
      <c r="T5175" s="985"/>
      <c r="U5175" s="985"/>
      <c r="V5175" s="985"/>
      <c r="W5175" s="985"/>
    </row>
    <row r="5176" ht="22.5" hidden="1" customHeight="1">
      <c r="B5176" s="992"/>
      <c r="C5176" s="992"/>
      <c r="D5176" s="1004">
        <f>sumif('الواردات'!H:H,A5176,'الواردات'!L:L)</f>
        <v>0</v>
      </c>
      <c r="E5176" s="999"/>
      <c r="F5176" s="999"/>
      <c r="H5176" s="985"/>
      <c r="I5176" s="985"/>
      <c r="J5176" s="985"/>
      <c r="K5176" s="985"/>
      <c r="L5176" s="985"/>
      <c r="M5176" s="985"/>
      <c r="N5176" s="985"/>
      <c r="P5176" s="985"/>
      <c r="Q5176" s="985"/>
      <c r="R5176" s="985"/>
      <c r="S5176" s="985"/>
      <c r="T5176" s="985"/>
      <c r="U5176" s="985"/>
      <c r="V5176" s="985"/>
      <c r="W5176" s="985"/>
    </row>
    <row r="5177" ht="22.5" hidden="1" customHeight="1">
      <c r="B5177" s="992"/>
      <c r="C5177" s="992"/>
      <c r="D5177" s="1004">
        <f>sumif('الواردات'!H:H,A5177,'الواردات'!L:L)</f>
        <v>0</v>
      </c>
      <c r="E5177" s="999"/>
      <c r="F5177" s="999"/>
      <c r="H5177" s="985"/>
      <c r="I5177" s="985"/>
      <c r="J5177" s="985"/>
      <c r="K5177" s="985"/>
      <c r="L5177" s="985"/>
      <c r="M5177" s="985"/>
      <c r="N5177" s="985"/>
      <c r="P5177" s="985"/>
      <c r="Q5177" s="985"/>
      <c r="R5177" s="985"/>
      <c r="S5177" s="985"/>
      <c r="T5177" s="985"/>
      <c r="U5177" s="985"/>
      <c r="V5177" s="985"/>
      <c r="W5177" s="985"/>
    </row>
    <row r="5178" ht="22.5" hidden="1" customHeight="1">
      <c r="B5178" s="992"/>
      <c r="C5178" s="992"/>
      <c r="D5178" s="1004">
        <f>sumif('الواردات'!H:H,A5178,'الواردات'!L:L)</f>
        <v>0</v>
      </c>
      <c r="E5178" s="999"/>
      <c r="F5178" s="999"/>
      <c r="H5178" s="985"/>
      <c r="I5178" s="985"/>
      <c r="J5178" s="985"/>
      <c r="K5178" s="985"/>
      <c r="L5178" s="985"/>
      <c r="M5178" s="985"/>
      <c r="N5178" s="985"/>
      <c r="P5178" s="985"/>
      <c r="Q5178" s="985"/>
      <c r="R5178" s="985"/>
      <c r="S5178" s="985"/>
      <c r="T5178" s="985"/>
      <c r="U5178" s="985"/>
      <c r="V5178" s="985"/>
      <c r="W5178" s="985"/>
    </row>
    <row r="5179" ht="22.5" hidden="1" customHeight="1">
      <c r="B5179" s="992"/>
      <c r="C5179" s="992"/>
      <c r="D5179" s="1004">
        <f>sumif('الواردات'!H:H,A5179,'الواردات'!L:L)</f>
        <v>0</v>
      </c>
      <c r="E5179" s="999"/>
      <c r="F5179" s="999"/>
      <c r="H5179" s="985"/>
      <c r="I5179" s="985"/>
      <c r="J5179" s="985"/>
      <c r="K5179" s="985"/>
      <c r="L5179" s="985"/>
      <c r="M5179" s="985"/>
      <c r="N5179" s="985"/>
      <c r="P5179" s="985"/>
      <c r="Q5179" s="985"/>
      <c r="R5179" s="985"/>
      <c r="S5179" s="985"/>
      <c r="T5179" s="985"/>
      <c r="U5179" s="985"/>
      <c r="V5179" s="985"/>
      <c r="W5179" s="985"/>
    </row>
    <row r="5180" ht="22.5" hidden="1" customHeight="1">
      <c r="B5180" s="992"/>
      <c r="C5180" s="992"/>
      <c r="D5180" s="1004">
        <f>sumif('الواردات'!H:H,A5180,'الواردات'!L:L)</f>
        <v>0</v>
      </c>
      <c r="E5180" s="999"/>
      <c r="F5180" s="999"/>
      <c r="H5180" s="985"/>
      <c r="I5180" s="985"/>
      <c r="J5180" s="985"/>
      <c r="K5180" s="985"/>
      <c r="L5180" s="985"/>
      <c r="M5180" s="985"/>
      <c r="N5180" s="985"/>
      <c r="P5180" s="985"/>
      <c r="Q5180" s="985"/>
      <c r="R5180" s="985"/>
      <c r="S5180" s="985"/>
      <c r="T5180" s="985"/>
      <c r="U5180" s="985"/>
      <c r="V5180" s="985"/>
      <c r="W5180" s="985"/>
    </row>
    <row r="5181" ht="22.5" hidden="1" customHeight="1">
      <c r="B5181" s="992"/>
      <c r="C5181" s="992"/>
      <c r="D5181" s="1004">
        <f>sumif('الواردات'!H:H,A5181,'الواردات'!L:L)</f>
        <v>0</v>
      </c>
      <c r="E5181" s="999"/>
      <c r="F5181" s="999"/>
      <c r="H5181" s="985"/>
      <c r="I5181" s="985"/>
      <c r="J5181" s="985"/>
      <c r="K5181" s="985"/>
      <c r="L5181" s="985"/>
      <c r="M5181" s="985"/>
      <c r="N5181" s="985"/>
      <c r="P5181" s="985"/>
      <c r="Q5181" s="985"/>
      <c r="R5181" s="985"/>
      <c r="S5181" s="985"/>
      <c r="T5181" s="985"/>
      <c r="U5181" s="985"/>
      <c r="V5181" s="985"/>
      <c r="W5181" s="985"/>
    </row>
    <row r="5182" ht="22.5" hidden="1" customHeight="1">
      <c r="B5182" s="992"/>
      <c r="C5182" s="992"/>
      <c r="D5182" s="1004">
        <f>sumif('الواردات'!H:H,A5182,'الواردات'!L:L)</f>
        <v>0</v>
      </c>
      <c r="E5182" s="999"/>
      <c r="F5182" s="999"/>
      <c r="H5182" s="985"/>
      <c r="I5182" s="985"/>
      <c r="J5182" s="985"/>
      <c r="K5182" s="985"/>
      <c r="L5182" s="985"/>
      <c r="M5182" s="985"/>
      <c r="N5182" s="985"/>
      <c r="P5182" s="985"/>
      <c r="Q5182" s="985"/>
      <c r="R5182" s="985"/>
      <c r="S5182" s="985"/>
      <c r="T5182" s="985"/>
      <c r="U5182" s="985"/>
      <c r="V5182" s="985"/>
      <c r="W5182" s="985"/>
    </row>
    <row r="5183" ht="22.5" hidden="1" customHeight="1">
      <c r="B5183" s="992"/>
      <c r="C5183" s="992"/>
      <c r="D5183" s="1004">
        <f>sumif('الواردات'!H:H,A5183,'الواردات'!L:L)</f>
        <v>0</v>
      </c>
      <c r="E5183" s="999"/>
      <c r="F5183" s="999"/>
      <c r="H5183" s="985"/>
      <c r="I5183" s="985"/>
      <c r="J5183" s="985"/>
      <c r="K5183" s="985"/>
      <c r="L5183" s="985"/>
      <c r="M5183" s="985"/>
      <c r="N5183" s="985"/>
      <c r="P5183" s="985"/>
      <c r="Q5183" s="985"/>
      <c r="R5183" s="985"/>
      <c r="S5183" s="985"/>
      <c r="T5183" s="985"/>
      <c r="U5183" s="985"/>
      <c r="V5183" s="985"/>
      <c r="W5183" s="985"/>
    </row>
    <row r="5184" ht="22.5" hidden="1" customHeight="1">
      <c r="B5184" s="992"/>
      <c r="C5184" s="992"/>
      <c r="D5184" s="1004">
        <f>sumif('الواردات'!H:H,A5184,'الواردات'!L:L)</f>
        <v>0</v>
      </c>
      <c r="E5184" s="999"/>
      <c r="F5184" s="999"/>
      <c r="H5184" s="985"/>
      <c r="I5184" s="985"/>
      <c r="J5184" s="985"/>
      <c r="K5184" s="985"/>
      <c r="L5184" s="985"/>
      <c r="M5184" s="985"/>
      <c r="N5184" s="985"/>
      <c r="P5184" s="985"/>
      <c r="Q5184" s="985"/>
      <c r="R5184" s="985"/>
      <c r="S5184" s="985"/>
      <c r="T5184" s="985"/>
      <c r="U5184" s="985"/>
      <c r="V5184" s="985"/>
      <c r="W5184" s="985"/>
    </row>
    <row r="5185" ht="22.5" hidden="1" customHeight="1">
      <c r="B5185" s="992"/>
      <c r="C5185" s="992"/>
      <c r="D5185" s="1004">
        <f>sumif('الواردات'!H:H,A5185,'الواردات'!L:L)</f>
        <v>0</v>
      </c>
      <c r="E5185" s="999"/>
      <c r="F5185" s="999"/>
      <c r="H5185" s="985"/>
      <c r="I5185" s="985"/>
      <c r="J5185" s="985"/>
      <c r="K5185" s="985"/>
      <c r="L5185" s="985"/>
      <c r="M5185" s="985"/>
      <c r="N5185" s="985"/>
      <c r="P5185" s="985"/>
      <c r="Q5185" s="985"/>
      <c r="R5185" s="985"/>
      <c r="S5185" s="985"/>
      <c r="T5185" s="985"/>
      <c r="U5185" s="985"/>
      <c r="V5185" s="985"/>
      <c r="W5185" s="985"/>
    </row>
    <row r="5186" ht="22.5" hidden="1" customHeight="1">
      <c r="B5186" s="992"/>
      <c r="C5186" s="992"/>
      <c r="D5186" s="1004">
        <f>sumif('الواردات'!H:H,A5186,'الواردات'!L:L)</f>
        <v>0</v>
      </c>
      <c r="E5186" s="999"/>
      <c r="F5186" s="999"/>
      <c r="H5186" s="985"/>
      <c r="I5186" s="985"/>
      <c r="J5186" s="985"/>
      <c r="K5186" s="985"/>
      <c r="L5186" s="985"/>
      <c r="M5186" s="985"/>
      <c r="N5186" s="985"/>
      <c r="P5186" s="985"/>
      <c r="Q5186" s="985"/>
      <c r="R5186" s="985"/>
      <c r="S5186" s="985"/>
      <c r="T5186" s="985"/>
      <c r="U5186" s="985"/>
      <c r="V5186" s="985"/>
      <c r="W5186" s="985"/>
    </row>
    <row r="5187" ht="22.5" hidden="1" customHeight="1">
      <c r="B5187" s="992"/>
      <c r="C5187" s="992"/>
      <c r="D5187" s="1004">
        <f>sumif('الواردات'!H:H,A5187,'الواردات'!L:L)</f>
        <v>0</v>
      </c>
      <c r="E5187" s="999"/>
      <c r="F5187" s="999"/>
      <c r="H5187" s="985"/>
      <c r="I5187" s="985"/>
      <c r="J5187" s="985"/>
      <c r="K5187" s="985"/>
      <c r="L5187" s="985"/>
      <c r="M5187" s="985"/>
      <c r="N5187" s="985"/>
      <c r="P5187" s="985"/>
      <c r="Q5187" s="985"/>
      <c r="R5187" s="985"/>
      <c r="S5187" s="985"/>
      <c r="T5187" s="985"/>
      <c r="U5187" s="985"/>
      <c r="V5187" s="985"/>
      <c r="W5187" s="985"/>
    </row>
    <row r="5188" ht="22.5" hidden="1" customHeight="1">
      <c r="B5188" s="992"/>
      <c r="C5188" s="992"/>
      <c r="D5188" s="1004">
        <f>sumif('الواردات'!H:H,A5188,'الواردات'!L:L)</f>
        <v>0</v>
      </c>
      <c r="E5188" s="999"/>
      <c r="F5188" s="999"/>
      <c r="H5188" s="985"/>
      <c r="I5188" s="985"/>
      <c r="J5188" s="985"/>
      <c r="K5188" s="985"/>
      <c r="L5188" s="985"/>
      <c r="M5188" s="985"/>
      <c r="N5188" s="985"/>
      <c r="P5188" s="985"/>
      <c r="Q5188" s="985"/>
      <c r="R5188" s="985"/>
      <c r="S5188" s="985"/>
      <c r="T5188" s="985"/>
      <c r="U5188" s="985"/>
      <c r="V5188" s="985"/>
      <c r="W5188" s="985"/>
    </row>
    <row r="5189" ht="22.5" hidden="1" customHeight="1">
      <c r="B5189" s="992"/>
      <c r="C5189" s="992"/>
      <c r="D5189" s="1004">
        <f>sumif('الواردات'!H:H,A5189,'الواردات'!L:L)</f>
        <v>0</v>
      </c>
      <c r="E5189" s="999"/>
      <c r="F5189" s="999"/>
      <c r="H5189" s="985"/>
      <c r="I5189" s="985"/>
      <c r="J5189" s="985"/>
      <c r="K5189" s="985"/>
      <c r="L5189" s="985"/>
      <c r="M5189" s="985"/>
      <c r="N5189" s="985"/>
      <c r="P5189" s="985"/>
      <c r="Q5189" s="985"/>
      <c r="R5189" s="985"/>
      <c r="S5189" s="985"/>
      <c r="T5189" s="985"/>
      <c r="U5189" s="985"/>
      <c r="V5189" s="985"/>
      <c r="W5189" s="985"/>
    </row>
    <row r="5190" ht="22.5" hidden="1" customHeight="1">
      <c r="B5190" s="992"/>
      <c r="C5190" s="992"/>
      <c r="D5190" s="1004">
        <f>sumif('الواردات'!H:H,A5190,'الواردات'!L:L)</f>
        <v>0</v>
      </c>
      <c r="E5190" s="999"/>
      <c r="F5190" s="999"/>
      <c r="H5190" s="985"/>
      <c r="I5190" s="985"/>
      <c r="J5190" s="985"/>
      <c r="K5190" s="985"/>
      <c r="L5190" s="985"/>
      <c r="M5190" s="985"/>
      <c r="N5190" s="985"/>
      <c r="P5190" s="985"/>
      <c r="Q5190" s="985"/>
      <c r="R5190" s="985"/>
      <c r="S5190" s="985"/>
      <c r="T5190" s="985"/>
      <c r="U5190" s="985"/>
      <c r="V5190" s="985"/>
      <c r="W5190" s="985"/>
    </row>
    <row r="5191" ht="22.5" hidden="1" customHeight="1">
      <c r="B5191" s="992"/>
      <c r="C5191" s="992"/>
      <c r="D5191" s="1004">
        <f>sumif('الواردات'!H:H,A5191,'الواردات'!L:L)</f>
        <v>0</v>
      </c>
      <c r="E5191" s="999"/>
      <c r="F5191" s="999"/>
      <c r="H5191" s="985"/>
      <c r="I5191" s="985"/>
      <c r="J5191" s="985"/>
      <c r="K5191" s="985"/>
      <c r="L5191" s="985"/>
      <c r="M5191" s="985"/>
      <c r="N5191" s="985"/>
      <c r="P5191" s="985"/>
      <c r="Q5191" s="985"/>
      <c r="R5191" s="985"/>
      <c r="S5191" s="985"/>
      <c r="T5191" s="985"/>
      <c r="U5191" s="985"/>
      <c r="V5191" s="985"/>
      <c r="W5191" s="985"/>
    </row>
    <row r="5192" ht="22.5" hidden="1" customHeight="1">
      <c r="B5192" s="992"/>
      <c r="C5192" s="992"/>
      <c r="D5192" s="1004">
        <f>sumif('الواردات'!H:H,A5192,'الواردات'!L:L)</f>
        <v>0</v>
      </c>
      <c r="E5192" s="999"/>
      <c r="F5192" s="999"/>
      <c r="H5192" s="985"/>
      <c r="I5192" s="985"/>
      <c r="J5192" s="985"/>
      <c r="K5192" s="985"/>
      <c r="L5192" s="985"/>
      <c r="M5192" s="985"/>
      <c r="N5192" s="985"/>
      <c r="P5192" s="985"/>
      <c r="Q5192" s="985"/>
      <c r="R5192" s="985"/>
      <c r="S5192" s="985"/>
      <c r="T5192" s="985"/>
      <c r="U5192" s="985"/>
      <c r="V5192" s="985"/>
      <c r="W5192" s="985"/>
    </row>
    <row r="5193" ht="22.5" hidden="1" customHeight="1">
      <c r="B5193" s="992"/>
      <c r="C5193" s="992"/>
      <c r="D5193" s="1004">
        <f>sumif('الواردات'!H:H,A5193,'الواردات'!L:L)</f>
        <v>0</v>
      </c>
      <c r="E5193" s="999"/>
      <c r="F5193" s="999"/>
      <c r="H5193" s="985"/>
      <c r="I5193" s="985"/>
      <c r="J5193" s="985"/>
      <c r="K5193" s="985"/>
      <c r="L5193" s="985"/>
      <c r="M5193" s="985"/>
      <c r="N5193" s="985"/>
      <c r="P5193" s="985"/>
      <c r="Q5193" s="985"/>
      <c r="R5193" s="985"/>
      <c r="S5193" s="985"/>
      <c r="T5193" s="985"/>
      <c r="U5193" s="985"/>
      <c r="V5193" s="985"/>
      <c r="W5193" s="985"/>
    </row>
    <row r="5194" ht="22.5" hidden="1" customHeight="1">
      <c r="B5194" s="992"/>
      <c r="C5194" s="992"/>
      <c r="D5194" s="1004">
        <f>sumif('الواردات'!H:H,A5194,'الواردات'!L:L)</f>
        <v>0</v>
      </c>
      <c r="E5194" s="999"/>
      <c r="F5194" s="999"/>
      <c r="H5194" s="985"/>
      <c r="I5194" s="985"/>
      <c r="J5194" s="985"/>
      <c r="K5194" s="985"/>
      <c r="L5194" s="985"/>
      <c r="M5194" s="985"/>
      <c r="N5194" s="985"/>
      <c r="P5194" s="985"/>
      <c r="Q5194" s="985"/>
      <c r="R5194" s="985"/>
      <c r="S5194" s="985"/>
      <c r="T5194" s="985"/>
      <c r="U5194" s="985"/>
      <c r="V5194" s="985"/>
      <c r="W5194" s="985"/>
    </row>
    <row r="5195" ht="22.5" hidden="1" customHeight="1">
      <c r="B5195" s="992"/>
      <c r="C5195" s="992"/>
      <c r="D5195" s="1004">
        <f>sumif('الواردات'!H:H,A5195,'الواردات'!L:L)</f>
        <v>0</v>
      </c>
      <c r="E5195" s="999"/>
      <c r="F5195" s="999"/>
      <c r="H5195" s="985"/>
      <c r="I5195" s="985"/>
      <c r="J5195" s="985"/>
      <c r="K5195" s="985"/>
      <c r="L5195" s="985"/>
      <c r="M5195" s="985"/>
      <c r="N5195" s="985"/>
      <c r="P5195" s="985"/>
      <c r="Q5195" s="985"/>
      <c r="R5195" s="985"/>
      <c r="S5195" s="985"/>
      <c r="T5195" s="985"/>
      <c r="U5195" s="985"/>
      <c r="V5195" s="985"/>
      <c r="W5195" s="985"/>
    </row>
    <row r="5196" ht="22.5" hidden="1" customHeight="1">
      <c r="B5196" s="992"/>
      <c r="C5196" s="992"/>
      <c r="D5196" s="1004">
        <f>sumif('الواردات'!H:H,A5196,'الواردات'!L:L)</f>
        <v>0</v>
      </c>
      <c r="E5196" s="999"/>
      <c r="F5196" s="999"/>
      <c r="H5196" s="985"/>
      <c r="I5196" s="985"/>
      <c r="J5196" s="985"/>
      <c r="K5196" s="985"/>
      <c r="L5196" s="985"/>
      <c r="M5196" s="985"/>
      <c r="N5196" s="985"/>
      <c r="P5196" s="985"/>
      <c r="Q5196" s="985"/>
      <c r="R5196" s="985"/>
      <c r="S5196" s="985"/>
      <c r="T5196" s="985"/>
      <c r="U5196" s="985"/>
      <c r="V5196" s="985"/>
      <c r="W5196" s="985"/>
    </row>
    <row r="5197" ht="22.5" hidden="1" customHeight="1">
      <c r="B5197" s="992"/>
      <c r="C5197" s="992"/>
      <c r="D5197" s="1004">
        <f>sumif('الواردات'!H:H,A5197,'الواردات'!L:L)</f>
        <v>0</v>
      </c>
      <c r="E5197" s="999"/>
      <c r="F5197" s="999"/>
      <c r="H5197" s="985"/>
      <c r="I5197" s="985"/>
      <c r="J5197" s="985"/>
      <c r="K5197" s="985"/>
      <c r="L5197" s="985"/>
      <c r="M5197" s="985"/>
      <c r="N5197" s="985"/>
      <c r="P5197" s="985"/>
      <c r="Q5197" s="985"/>
      <c r="R5197" s="985"/>
      <c r="S5197" s="985"/>
      <c r="T5197" s="985"/>
      <c r="U5197" s="985"/>
      <c r="V5197" s="985"/>
      <c r="W5197" s="985"/>
    </row>
    <row r="5198" ht="22.5" hidden="1" customHeight="1">
      <c r="B5198" s="992"/>
      <c r="C5198" s="992"/>
      <c r="D5198" s="1004">
        <f>sumif('الواردات'!H:H,A5198,'الواردات'!L:L)</f>
        <v>0</v>
      </c>
      <c r="E5198" s="999"/>
      <c r="F5198" s="999"/>
      <c r="H5198" s="985"/>
      <c r="I5198" s="985"/>
      <c r="J5198" s="985"/>
      <c r="K5198" s="985"/>
      <c r="L5198" s="985"/>
      <c r="M5198" s="985"/>
      <c r="N5198" s="985"/>
      <c r="P5198" s="985"/>
      <c r="Q5198" s="985"/>
      <c r="R5198" s="985"/>
      <c r="S5198" s="985"/>
      <c r="T5198" s="985"/>
      <c r="U5198" s="985"/>
      <c r="V5198" s="985"/>
      <c r="W5198" s="985"/>
    </row>
    <row r="5199" ht="22.5" hidden="1" customHeight="1">
      <c r="B5199" s="992"/>
      <c r="C5199" s="992"/>
      <c r="D5199" s="1004">
        <f>sumif('الواردات'!H:H,A5199,'الواردات'!L:L)</f>
        <v>0</v>
      </c>
      <c r="E5199" s="999"/>
      <c r="F5199" s="999"/>
      <c r="H5199" s="985"/>
      <c r="I5199" s="985"/>
      <c r="J5199" s="985"/>
      <c r="K5199" s="985"/>
      <c r="L5199" s="985"/>
      <c r="M5199" s="985"/>
      <c r="N5199" s="985"/>
      <c r="P5199" s="985"/>
      <c r="Q5199" s="985"/>
      <c r="R5199" s="985"/>
      <c r="S5199" s="985"/>
      <c r="T5199" s="985"/>
      <c r="U5199" s="985"/>
      <c r="V5199" s="985"/>
      <c r="W5199" s="985"/>
    </row>
    <row r="5200" ht="22.5" hidden="1" customHeight="1">
      <c r="B5200" s="992"/>
      <c r="C5200" s="992"/>
      <c r="D5200" s="1004">
        <f>sumif('الواردات'!H:H,A5200,'الواردات'!L:L)</f>
        <v>0</v>
      </c>
      <c r="E5200" s="999"/>
      <c r="F5200" s="999"/>
      <c r="H5200" s="985"/>
      <c r="I5200" s="985"/>
      <c r="J5200" s="985"/>
      <c r="K5200" s="985"/>
      <c r="L5200" s="985"/>
      <c r="M5200" s="985"/>
      <c r="N5200" s="985"/>
      <c r="P5200" s="985"/>
      <c r="Q5200" s="985"/>
      <c r="R5200" s="985"/>
      <c r="S5200" s="985"/>
      <c r="T5200" s="985"/>
      <c r="U5200" s="985"/>
      <c r="V5200" s="985"/>
      <c r="W5200" s="985"/>
    </row>
    <row r="5201" ht="22.5" hidden="1" customHeight="1">
      <c r="B5201" s="992"/>
      <c r="C5201" s="992"/>
      <c r="D5201" s="1004">
        <f>sumif('الواردات'!H:H,A5201,'الواردات'!L:L)</f>
        <v>0</v>
      </c>
      <c r="E5201" s="999"/>
      <c r="F5201" s="999"/>
      <c r="H5201" s="985"/>
      <c r="I5201" s="985"/>
      <c r="J5201" s="985"/>
      <c r="K5201" s="985"/>
      <c r="L5201" s="985"/>
      <c r="M5201" s="985"/>
      <c r="N5201" s="985"/>
      <c r="P5201" s="985"/>
      <c r="Q5201" s="985"/>
      <c r="R5201" s="985"/>
      <c r="S5201" s="985"/>
      <c r="T5201" s="985"/>
      <c r="U5201" s="985"/>
      <c r="V5201" s="985"/>
      <c r="W5201" s="985"/>
    </row>
    <row r="5202" ht="22.5" hidden="1" customHeight="1">
      <c r="B5202" s="992"/>
      <c r="C5202" s="992"/>
      <c r="D5202" s="1004">
        <f>sumif('الواردات'!H:H,A5202,'الواردات'!L:L)</f>
        <v>0</v>
      </c>
      <c r="E5202" s="999"/>
      <c r="F5202" s="999"/>
      <c r="H5202" s="985"/>
      <c r="I5202" s="985"/>
      <c r="J5202" s="985"/>
      <c r="K5202" s="985"/>
      <c r="L5202" s="985"/>
      <c r="M5202" s="985"/>
      <c r="N5202" s="985"/>
      <c r="P5202" s="985"/>
      <c r="Q5202" s="985"/>
      <c r="R5202" s="985"/>
      <c r="S5202" s="985"/>
      <c r="T5202" s="985"/>
      <c r="U5202" s="985"/>
      <c r="V5202" s="985"/>
      <c r="W5202" s="985"/>
    </row>
    <row r="5203" ht="22.5" hidden="1" customHeight="1">
      <c r="B5203" s="992"/>
      <c r="C5203" s="992"/>
      <c r="D5203" s="1004">
        <f>sumif('الواردات'!H:H,A5203,'الواردات'!L:L)</f>
        <v>0</v>
      </c>
      <c r="E5203" s="999"/>
      <c r="F5203" s="999"/>
      <c r="H5203" s="985"/>
      <c r="I5203" s="985"/>
      <c r="J5203" s="985"/>
      <c r="K5203" s="985"/>
      <c r="L5203" s="985"/>
      <c r="M5203" s="985"/>
      <c r="N5203" s="985"/>
      <c r="P5203" s="985"/>
      <c r="Q5203" s="985"/>
      <c r="R5203" s="985"/>
      <c r="S5203" s="985"/>
      <c r="T5203" s="985"/>
      <c r="U5203" s="985"/>
      <c r="V5203" s="985"/>
      <c r="W5203" s="985"/>
    </row>
    <row r="5204" ht="22.5" hidden="1" customHeight="1">
      <c r="B5204" s="992"/>
      <c r="C5204" s="992"/>
      <c r="D5204" s="1004">
        <f>sumif('الواردات'!H:H,A5204,'الواردات'!L:L)</f>
        <v>0</v>
      </c>
      <c r="E5204" s="999"/>
      <c r="F5204" s="999"/>
      <c r="H5204" s="985"/>
      <c r="I5204" s="985"/>
      <c r="J5204" s="985"/>
      <c r="K5204" s="985"/>
      <c r="L5204" s="985"/>
      <c r="M5204" s="985"/>
      <c r="N5204" s="985"/>
      <c r="P5204" s="985"/>
      <c r="Q5204" s="985"/>
      <c r="R5204" s="985"/>
      <c r="S5204" s="985"/>
      <c r="T5204" s="985"/>
      <c r="U5204" s="985"/>
      <c r="V5204" s="985"/>
      <c r="W5204" s="985"/>
    </row>
    <row r="5205" ht="22.5" hidden="1" customHeight="1">
      <c r="B5205" s="992"/>
      <c r="C5205" s="992"/>
      <c r="D5205" s="1004">
        <f>sumif('الواردات'!H:H,A5205,'الواردات'!L:L)</f>
        <v>0</v>
      </c>
      <c r="E5205" s="999"/>
      <c r="F5205" s="999"/>
      <c r="H5205" s="985"/>
      <c r="I5205" s="985"/>
      <c r="J5205" s="985"/>
      <c r="K5205" s="985"/>
      <c r="L5205" s="985"/>
      <c r="M5205" s="985"/>
      <c r="N5205" s="985"/>
      <c r="P5205" s="985"/>
      <c r="Q5205" s="985"/>
      <c r="R5205" s="985"/>
      <c r="S5205" s="985"/>
      <c r="T5205" s="985"/>
      <c r="U5205" s="985"/>
      <c r="V5205" s="985"/>
      <c r="W5205" s="985"/>
    </row>
    <row r="5206" ht="22.5" hidden="1" customHeight="1">
      <c r="B5206" s="992"/>
      <c r="C5206" s="992"/>
      <c r="D5206" s="1004">
        <f>sumif('الواردات'!H:H,A5206,'الواردات'!L:L)</f>
        <v>0</v>
      </c>
      <c r="E5206" s="999"/>
      <c r="F5206" s="999"/>
      <c r="H5206" s="985"/>
      <c r="I5206" s="985"/>
      <c r="J5206" s="985"/>
      <c r="K5206" s="985"/>
      <c r="L5206" s="985"/>
      <c r="M5206" s="985"/>
      <c r="N5206" s="985"/>
      <c r="P5206" s="985"/>
      <c r="Q5206" s="985"/>
      <c r="R5206" s="985"/>
      <c r="S5206" s="985"/>
      <c r="T5206" s="985"/>
      <c r="U5206" s="985"/>
      <c r="V5206" s="985"/>
      <c r="W5206" s="985"/>
    </row>
    <row r="5207" ht="22.5" hidden="1" customHeight="1">
      <c r="B5207" s="992"/>
      <c r="C5207" s="992"/>
      <c r="D5207" s="1004">
        <f>sumif('الواردات'!H:H,A5207,'الواردات'!L:L)</f>
        <v>0</v>
      </c>
      <c r="E5207" s="999"/>
      <c r="F5207" s="999"/>
      <c r="H5207" s="985"/>
      <c r="I5207" s="985"/>
      <c r="J5207" s="985"/>
      <c r="K5207" s="985"/>
      <c r="L5207" s="985"/>
      <c r="M5207" s="985"/>
      <c r="N5207" s="985"/>
      <c r="P5207" s="985"/>
      <c r="Q5207" s="985"/>
      <c r="R5207" s="985"/>
      <c r="S5207" s="985"/>
      <c r="T5207" s="985"/>
      <c r="U5207" s="985"/>
      <c r="V5207" s="985"/>
      <c r="W5207" s="985"/>
    </row>
    <row r="5208" ht="22.5" hidden="1" customHeight="1">
      <c r="B5208" s="992"/>
      <c r="C5208" s="992"/>
      <c r="D5208" s="1004">
        <f>sumif('الواردات'!H:H,A5208,'الواردات'!L:L)</f>
        <v>0</v>
      </c>
      <c r="E5208" s="999"/>
      <c r="F5208" s="999"/>
      <c r="H5208" s="985"/>
      <c r="I5208" s="985"/>
      <c r="J5208" s="985"/>
      <c r="K5208" s="985"/>
      <c r="L5208" s="985"/>
      <c r="M5208" s="985"/>
      <c r="N5208" s="985"/>
      <c r="P5208" s="985"/>
      <c r="Q5208" s="985"/>
      <c r="R5208" s="985"/>
      <c r="S5208" s="985"/>
      <c r="T5208" s="985"/>
      <c r="U5208" s="985"/>
      <c r="V5208" s="985"/>
      <c r="W5208" s="985"/>
    </row>
    <row r="5209" ht="22.5" hidden="1" customHeight="1">
      <c r="B5209" s="992"/>
      <c r="C5209" s="992"/>
      <c r="D5209" s="1004">
        <f>sumif('الواردات'!H:H,A5209,'الواردات'!L:L)</f>
        <v>0</v>
      </c>
      <c r="E5209" s="999"/>
      <c r="F5209" s="999"/>
      <c r="H5209" s="985"/>
      <c r="I5209" s="985"/>
      <c r="J5209" s="985"/>
      <c r="K5209" s="985"/>
      <c r="L5209" s="985"/>
      <c r="M5209" s="985"/>
      <c r="N5209" s="985"/>
      <c r="P5209" s="985"/>
      <c r="Q5209" s="985"/>
      <c r="R5209" s="985"/>
      <c r="S5209" s="985"/>
      <c r="T5209" s="985"/>
      <c r="U5209" s="985"/>
      <c r="V5209" s="985"/>
      <c r="W5209" s="985"/>
    </row>
    <row r="5210" ht="22.5" hidden="1" customHeight="1">
      <c r="B5210" s="992"/>
      <c r="C5210" s="992"/>
      <c r="D5210" s="1004">
        <f>sumif('الواردات'!H:H,A5210,'الواردات'!L:L)</f>
        <v>0</v>
      </c>
      <c r="E5210" s="999"/>
      <c r="F5210" s="999"/>
      <c r="H5210" s="985"/>
      <c r="I5210" s="985"/>
      <c r="J5210" s="985"/>
      <c r="K5210" s="985"/>
      <c r="L5210" s="985"/>
      <c r="M5210" s="985"/>
      <c r="N5210" s="985"/>
      <c r="P5210" s="985"/>
      <c r="Q5210" s="985"/>
      <c r="R5210" s="985"/>
      <c r="S5210" s="985"/>
      <c r="T5210" s="985"/>
      <c r="U5210" s="985"/>
      <c r="V5210" s="985"/>
      <c r="W5210" s="985"/>
    </row>
    <row r="5211" ht="22.5" hidden="1" customHeight="1">
      <c r="B5211" s="992"/>
      <c r="C5211" s="992"/>
      <c r="D5211" s="1004">
        <f>sumif('الواردات'!H:H,A5211,'الواردات'!L:L)</f>
        <v>0</v>
      </c>
      <c r="E5211" s="999"/>
      <c r="F5211" s="999"/>
      <c r="H5211" s="985"/>
      <c r="I5211" s="985"/>
      <c r="J5211" s="985"/>
      <c r="K5211" s="985"/>
      <c r="L5211" s="985"/>
      <c r="M5211" s="985"/>
      <c r="N5211" s="985"/>
      <c r="P5211" s="985"/>
      <c r="Q5211" s="985"/>
      <c r="R5211" s="985"/>
      <c r="S5211" s="985"/>
      <c r="T5211" s="985"/>
      <c r="U5211" s="985"/>
      <c r="V5211" s="985"/>
      <c r="W5211" s="985"/>
    </row>
    <row r="5212" ht="22.5" hidden="1" customHeight="1">
      <c r="B5212" s="992"/>
      <c r="C5212" s="992"/>
      <c r="D5212" s="1004">
        <f>sumif('الواردات'!H:H,A5212,'الواردات'!L:L)</f>
        <v>0</v>
      </c>
      <c r="E5212" s="999"/>
      <c r="F5212" s="999"/>
      <c r="H5212" s="985"/>
      <c r="I5212" s="985"/>
      <c r="J5212" s="985"/>
      <c r="K5212" s="985"/>
      <c r="L5212" s="985"/>
      <c r="M5212" s="985"/>
      <c r="N5212" s="985"/>
      <c r="P5212" s="985"/>
      <c r="Q5212" s="985"/>
      <c r="R5212" s="985"/>
      <c r="S5212" s="985"/>
      <c r="T5212" s="985"/>
      <c r="U5212" s="985"/>
      <c r="V5212" s="985"/>
      <c r="W5212" s="985"/>
    </row>
    <row r="5213" ht="22.5" hidden="1" customHeight="1">
      <c r="B5213" s="992"/>
      <c r="C5213" s="992"/>
      <c r="D5213" s="1004">
        <f>sumif('الواردات'!H:H,A5213,'الواردات'!L:L)</f>
        <v>0</v>
      </c>
      <c r="E5213" s="999"/>
      <c r="F5213" s="999"/>
      <c r="H5213" s="985"/>
      <c r="I5213" s="985"/>
      <c r="J5213" s="985"/>
      <c r="K5213" s="985"/>
      <c r="L5213" s="985"/>
      <c r="M5213" s="985"/>
      <c r="N5213" s="985"/>
      <c r="P5213" s="985"/>
      <c r="Q5213" s="985"/>
      <c r="R5213" s="985"/>
      <c r="S5213" s="985"/>
      <c r="T5213" s="985"/>
      <c r="U5213" s="985"/>
      <c r="V5213" s="985"/>
      <c r="W5213" s="985"/>
    </row>
    <row r="5214" ht="22.5" hidden="1" customHeight="1">
      <c r="B5214" s="992"/>
      <c r="C5214" s="992"/>
      <c r="D5214" s="1004">
        <f>sumif('الواردات'!H:H,A5214,'الواردات'!L:L)</f>
        <v>0</v>
      </c>
      <c r="E5214" s="999"/>
      <c r="F5214" s="999"/>
      <c r="H5214" s="985"/>
      <c r="I5214" s="985"/>
      <c r="J5214" s="985"/>
      <c r="K5214" s="985"/>
      <c r="L5214" s="985"/>
      <c r="M5214" s="985"/>
      <c r="N5214" s="985"/>
      <c r="P5214" s="985"/>
      <c r="Q5214" s="985"/>
      <c r="R5214" s="985"/>
      <c r="S5214" s="985"/>
      <c r="T5214" s="985"/>
      <c r="U5214" s="985"/>
      <c r="V5214" s="985"/>
      <c r="W5214" s="985"/>
    </row>
    <row r="5215" ht="22.5" hidden="1" customHeight="1">
      <c r="B5215" s="992"/>
      <c r="C5215" s="992"/>
      <c r="D5215" s="1004">
        <f>sumif('الواردات'!H:H,A5215,'الواردات'!L:L)</f>
        <v>0</v>
      </c>
      <c r="E5215" s="999"/>
      <c r="F5215" s="999"/>
      <c r="H5215" s="985"/>
      <c r="I5215" s="985"/>
      <c r="J5215" s="985"/>
      <c r="K5215" s="985"/>
      <c r="L5215" s="985"/>
      <c r="M5215" s="985"/>
      <c r="N5215" s="985"/>
      <c r="P5215" s="985"/>
      <c r="Q5215" s="985"/>
      <c r="R5215" s="985"/>
      <c r="S5215" s="985"/>
      <c r="T5215" s="985"/>
      <c r="U5215" s="985"/>
      <c r="V5215" s="985"/>
      <c r="W5215" s="985"/>
    </row>
    <row r="5216" ht="22.5" hidden="1" customHeight="1">
      <c r="B5216" s="992"/>
      <c r="C5216" s="992"/>
      <c r="D5216" s="1004">
        <f>sumif('الواردات'!H:H,A5216,'الواردات'!L:L)</f>
        <v>0</v>
      </c>
      <c r="E5216" s="999"/>
      <c r="F5216" s="999"/>
      <c r="H5216" s="985"/>
      <c r="I5216" s="985"/>
      <c r="J5216" s="985"/>
      <c r="K5216" s="985"/>
      <c r="L5216" s="985"/>
      <c r="M5216" s="985"/>
      <c r="N5216" s="985"/>
      <c r="P5216" s="985"/>
      <c r="Q5216" s="985"/>
      <c r="R5216" s="985"/>
      <c r="S5216" s="985"/>
      <c r="T5216" s="985"/>
      <c r="U5216" s="985"/>
      <c r="V5216" s="985"/>
      <c r="W5216" s="985"/>
    </row>
    <row r="5217" ht="22.5" hidden="1" customHeight="1">
      <c r="B5217" s="992"/>
      <c r="C5217" s="992"/>
      <c r="D5217" s="1004">
        <f>sumif('الواردات'!H:H,A5217,'الواردات'!L:L)</f>
        <v>0</v>
      </c>
      <c r="E5217" s="999"/>
      <c r="F5217" s="999"/>
      <c r="H5217" s="985"/>
      <c r="I5217" s="985"/>
      <c r="J5217" s="985"/>
      <c r="K5217" s="985"/>
      <c r="L5217" s="985"/>
      <c r="M5217" s="985"/>
      <c r="N5217" s="985"/>
      <c r="P5217" s="985"/>
      <c r="Q5217" s="985"/>
      <c r="R5217" s="985"/>
      <c r="S5217" s="985"/>
      <c r="T5217" s="985"/>
      <c r="U5217" s="985"/>
      <c r="V5217" s="985"/>
      <c r="W5217" s="985"/>
    </row>
    <row r="5218" ht="22.5" hidden="1" customHeight="1">
      <c r="B5218" s="992"/>
      <c r="C5218" s="992"/>
      <c r="D5218" s="1004">
        <f>sumif('الواردات'!H:H,A5218,'الواردات'!L:L)</f>
        <v>0</v>
      </c>
      <c r="E5218" s="999"/>
      <c r="F5218" s="999"/>
      <c r="H5218" s="985"/>
      <c r="I5218" s="985"/>
      <c r="J5218" s="985"/>
      <c r="K5218" s="985"/>
      <c r="L5218" s="985"/>
      <c r="M5218" s="985"/>
      <c r="N5218" s="985"/>
      <c r="P5218" s="985"/>
      <c r="Q5218" s="985"/>
      <c r="R5218" s="985"/>
      <c r="S5218" s="985"/>
      <c r="T5218" s="985"/>
      <c r="U5218" s="985"/>
      <c r="V5218" s="985"/>
      <c r="W5218" s="985"/>
    </row>
    <row r="5219" ht="22.5" hidden="1" customHeight="1">
      <c r="B5219" s="992"/>
      <c r="C5219" s="992"/>
      <c r="D5219" s="1004">
        <f>sumif('الواردات'!H:H,A5219,'الواردات'!L:L)</f>
        <v>0</v>
      </c>
      <c r="E5219" s="999"/>
      <c r="F5219" s="999"/>
      <c r="H5219" s="985"/>
      <c r="I5219" s="985"/>
      <c r="J5219" s="985"/>
      <c r="K5219" s="985"/>
      <c r="L5219" s="985"/>
      <c r="M5219" s="985"/>
      <c r="N5219" s="985"/>
      <c r="P5219" s="985"/>
      <c r="Q5219" s="985"/>
      <c r="R5219" s="985"/>
      <c r="S5219" s="985"/>
      <c r="T5219" s="985"/>
      <c r="U5219" s="985"/>
      <c r="V5219" s="985"/>
      <c r="W5219" s="985"/>
    </row>
    <row r="5220" ht="22.5" hidden="1" customHeight="1">
      <c r="B5220" s="992"/>
      <c r="C5220" s="992"/>
      <c r="D5220" s="1004">
        <f>sumif('الواردات'!H:H,A5220,'الواردات'!L:L)</f>
        <v>0</v>
      </c>
      <c r="E5220" s="999"/>
      <c r="F5220" s="999"/>
      <c r="H5220" s="985"/>
      <c r="I5220" s="985"/>
      <c r="J5220" s="985"/>
      <c r="K5220" s="985"/>
      <c r="L5220" s="985"/>
      <c r="M5220" s="985"/>
      <c r="N5220" s="985"/>
      <c r="P5220" s="985"/>
      <c r="Q5220" s="985"/>
      <c r="R5220" s="985"/>
      <c r="S5220" s="985"/>
      <c r="T5220" s="985"/>
      <c r="U5220" s="985"/>
      <c r="V5220" s="985"/>
      <c r="W5220" s="985"/>
    </row>
    <row r="5221" ht="22.5" hidden="1" customHeight="1">
      <c r="B5221" s="992"/>
      <c r="C5221" s="992"/>
      <c r="D5221" s="1004">
        <f>sumif('الواردات'!H:H,A5221,'الواردات'!L:L)</f>
        <v>0</v>
      </c>
      <c r="E5221" s="999"/>
      <c r="F5221" s="999"/>
      <c r="H5221" s="985"/>
      <c r="I5221" s="985"/>
      <c r="J5221" s="985"/>
      <c r="K5221" s="985"/>
      <c r="L5221" s="985"/>
      <c r="M5221" s="985"/>
      <c r="N5221" s="985"/>
      <c r="P5221" s="985"/>
      <c r="Q5221" s="985"/>
      <c r="R5221" s="985"/>
      <c r="S5221" s="985"/>
      <c r="T5221" s="985"/>
      <c r="U5221" s="985"/>
      <c r="V5221" s="985"/>
      <c r="W5221" s="985"/>
    </row>
    <row r="5222" ht="22.5" hidden="1" customHeight="1">
      <c r="B5222" s="992"/>
      <c r="C5222" s="992"/>
      <c r="D5222" s="1004">
        <f>sumif('الواردات'!H:H,A5222,'الواردات'!L:L)</f>
        <v>0</v>
      </c>
      <c r="E5222" s="999"/>
      <c r="F5222" s="999"/>
      <c r="H5222" s="985"/>
      <c r="I5222" s="985"/>
      <c r="J5222" s="985"/>
      <c r="K5222" s="985"/>
      <c r="L5222" s="985"/>
      <c r="M5222" s="985"/>
      <c r="N5222" s="985"/>
      <c r="P5222" s="985"/>
      <c r="Q5222" s="985"/>
      <c r="R5222" s="985"/>
      <c r="S5222" s="985"/>
      <c r="T5222" s="985"/>
      <c r="U5222" s="985"/>
      <c r="V5222" s="985"/>
      <c r="W5222" s="985"/>
    </row>
    <row r="5223" ht="22.5" hidden="1" customHeight="1">
      <c r="B5223" s="992"/>
      <c r="C5223" s="992"/>
      <c r="D5223" s="1004">
        <f>sumif('الواردات'!H:H,A5223,'الواردات'!L:L)</f>
        <v>0</v>
      </c>
      <c r="E5223" s="999"/>
      <c r="F5223" s="999"/>
      <c r="H5223" s="985"/>
      <c r="I5223" s="985"/>
      <c r="J5223" s="985"/>
      <c r="K5223" s="985"/>
      <c r="L5223" s="985"/>
      <c r="M5223" s="985"/>
      <c r="N5223" s="985"/>
      <c r="P5223" s="985"/>
      <c r="Q5223" s="985"/>
      <c r="R5223" s="985"/>
      <c r="S5223" s="985"/>
      <c r="T5223" s="985"/>
      <c r="U5223" s="985"/>
      <c r="V5223" s="985"/>
      <c r="W5223" s="985"/>
    </row>
    <row r="5224" ht="22.5" hidden="1" customHeight="1">
      <c r="B5224" s="992"/>
      <c r="C5224" s="992"/>
      <c r="D5224" s="1004">
        <f>sumif('الواردات'!H:H,A5224,'الواردات'!L:L)</f>
        <v>0</v>
      </c>
      <c r="E5224" s="999"/>
      <c r="F5224" s="999"/>
      <c r="H5224" s="985"/>
      <c r="I5224" s="985"/>
      <c r="J5224" s="985"/>
      <c r="K5224" s="985"/>
      <c r="L5224" s="985"/>
      <c r="M5224" s="985"/>
      <c r="N5224" s="985"/>
      <c r="P5224" s="985"/>
      <c r="Q5224" s="985"/>
      <c r="R5224" s="985"/>
      <c r="S5224" s="985"/>
      <c r="T5224" s="985"/>
      <c r="U5224" s="985"/>
      <c r="V5224" s="985"/>
      <c r="W5224" s="985"/>
    </row>
    <row r="5225" ht="22.5" hidden="1" customHeight="1">
      <c r="B5225" s="992"/>
      <c r="C5225" s="992"/>
      <c r="D5225" s="1004">
        <f>sumif('الواردات'!H:H,A5225,'الواردات'!L:L)</f>
        <v>0</v>
      </c>
      <c r="E5225" s="999"/>
      <c r="F5225" s="999"/>
      <c r="H5225" s="985"/>
      <c r="I5225" s="985"/>
      <c r="J5225" s="985"/>
      <c r="K5225" s="985"/>
      <c r="L5225" s="985"/>
      <c r="M5225" s="985"/>
      <c r="N5225" s="985"/>
      <c r="P5225" s="985"/>
      <c r="Q5225" s="985"/>
      <c r="R5225" s="985"/>
      <c r="S5225" s="985"/>
      <c r="T5225" s="985"/>
      <c r="U5225" s="985"/>
      <c r="V5225" s="985"/>
      <c r="W5225" s="985"/>
    </row>
    <row r="5226" ht="22.5" hidden="1" customHeight="1">
      <c r="B5226" s="992"/>
      <c r="C5226" s="992"/>
      <c r="D5226" s="1004">
        <f>sumif('الواردات'!H:H,A5226,'الواردات'!L:L)</f>
        <v>0</v>
      </c>
      <c r="E5226" s="999"/>
      <c r="F5226" s="999"/>
      <c r="H5226" s="985"/>
      <c r="I5226" s="985"/>
      <c r="J5226" s="985"/>
      <c r="K5226" s="985"/>
      <c r="L5226" s="985"/>
      <c r="M5226" s="985"/>
      <c r="N5226" s="985"/>
      <c r="P5226" s="985"/>
      <c r="Q5226" s="985"/>
      <c r="R5226" s="985"/>
      <c r="S5226" s="985"/>
      <c r="T5226" s="985"/>
      <c r="U5226" s="985"/>
      <c r="V5226" s="985"/>
      <c r="W5226" s="985"/>
    </row>
    <row r="5227" ht="22.5" hidden="1" customHeight="1">
      <c r="B5227" s="992"/>
      <c r="C5227" s="992"/>
      <c r="D5227" s="1004">
        <f>sumif('الواردات'!H:H,A5227,'الواردات'!L:L)</f>
        <v>0</v>
      </c>
      <c r="E5227" s="999"/>
      <c r="F5227" s="999"/>
      <c r="H5227" s="985"/>
      <c r="I5227" s="985"/>
      <c r="J5227" s="985"/>
      <c r="K5227" s="985"/>
      <c r="L5227" s="985"/>
      <c r="M5227" s="985"/>
      <c r="N5227" s="985"/>
      <c r="P5227" s="985"/>
      <c r="Q5227" s="985"/>
      <c r="R5227" s="985"/>
      <c r="S5227" s="985"/>
      <c r="T5227" s="985"/>
      <c r="U5227" s="985"/>
      <c r="V5227" s="985"/>
      <c r="W5227" s="985"/>
    </row>
    <row r="5228" ht="22.5" hidden="1" customHeight="1">
      <c r="B5228" s="992"/>
      <c r="C5228" s="992"/>
      <c r="D5228" s="1004">
        <f>sumif('الواردات'!H:H,A5228,'الواردات'!L:L)</f>
        <v>0</v>
      </c>
      <c r="E5228" s="999"/>
      <c r="F5228" s="999"/>
      <c r="H5228" s="985"/>
      <c r="I5228" s="985"/>
      <c r="J5228" s="985"/>
      <c r="K5228" s="985"/>
      <c r="L5228" s="985"/>
      <c r="M5228" s="985"/>
      <c r="N5228" s="985"/>
      <c r="P5228" s="985"/>
      <c r="Q5228" s="985"/>
      <c r="R5228" s="985"/>
      <c r="S5228" s="985"/>
      <c r="T5228" s="985"/>
      <c r="U5228" s="985"/>
      <c r="V5228" s="985"/>
      <c r="W5228" s="985"/>
    </row>
    <row r="5229" ht="22.5" hidden="1" customHeight="1">
      <c r="B5229" s="992"/>
      <c r="C5229" s="992"/>
      <c r="D5229" s="1004">
        <f>sumif('الواردات'!H:H,A5229,'الواردات'!L:L)</f>
        <v>0</v>
      </c>
      <c r="E5229" s="999"/>
      <c r="F5229" s="999"/>
      <c r="H5229" s="985"/>
      <c r="I5229" s="985"/>
      <c r="J5229" s="985"/>
      <c r="K5229" s="985"/>
      <c r="L5229" s="985"/>
      <c r="M5229" s="985"/>
      <c r="N5229" s="985"/>
      <c r="P5229" s="985"/>
      <c r="Q5229" s="985"/>
      <c r="R5229" s="985"/>
      <c r="S5229" s="985"/>
      <c r="T5229" s="985"/>
      <c r="U5229" s="985"/>
      <c r="V5229" s="985"/>
      <c r="W5229" s="985"/>
    </row>
    <row r="5230" ht="22.5" hidden="1" customHeight="1">
      <c r="B5230" s="992"/>
      <c r="C5230" s="992"/>
      <c r="D5230" s="1004">
        <f>sumif('الواردات'!H:H,A5230,'الواردات'!L:L)</f>
        <v>0</v>
      </c>
      <c r="E5230" s="999"/>
      <c r="F5230" s="999"/>
      <c r="H5230" s="985"/>
      <c r="I5230" s="985"/>
      <c r="J5230" s="985"/>
      <c r="K5230" s="985"/>
      <c r="L5230" s="985"/>
      <c r="M5230" s="985"/>
      <c r="N5230" s="985"/>
      <c r="P5230" s="985"/>
      <c r="Q5230" s="985"/>
      <c r="R5230" s="985"/>
      <c r="S5230" s="985"/>
      <c r="T5230" s="985"/>
      <c r="U5230" s="985"/>
      <c r="V5230" s="985"/>
      <c r="W5230" s="985"/>
    </row>
    <row r="5231" ht="22.5" hidden="1" customHeight="1">
      <c r="B5231" s="992"/>
      <c r="C5231" s="992"/>
      <c r="D5231" s="1004">
        <f>sumif('الواردات'!H:H,A5231,'الواردات'!L:L)</f>
        <v>0</v>
      </c>
      <c r="E5231" s="999"/>
      <c r="F5231" s="999"/>
      <c r="H5231" s="985"/>
      <c r="I5231" s="985"/>
      <c r="J5231" s="985"/>
      <c r="K5231" s="985"/>
      <c r="L5231" s="985"/>
      <c r="M5231" s="985"/>
      <c r="N5231" s="985"/>
      <c r="P5231" s="985"/>
      <c r="Q5231" s="985"/>
      <c r="R5231" s="985"/>
      <c r="S5231" s="985"/>
      <c r="T5231" s="985"/>
      <c r="U5231" s="985"/>
      <c r="V5231" s="985"/>
      <c r="W5231" s="985"/>
    </row>
    <row r="5232" ht="22.5" hidden="1" customHeight="1">
      <c r="B5232" s="992"/>
      <c r="C5232" s="992"/>
      <c r="D5232" s="1004">
        <f>sumif('الواردات'!H:H,A5232,'الواردات'!L:L)</f>
        <v>0</v>
      </c>
      <c r="E5232" s="999"/>
      <c r="F5232" s="999"/>
      <c r="H5232" s="985"/>
      <c r="I5232" s="985"/>
      <c r="J5232" s="985"/>
      <c r="K5232" s="985"/>
      <c r="L5232" s="985"/>
      <c r="M5232" s="985"/>
      <c r="N5232" s="985"/>
      <c r="P5232" s="985"/>
      <c r="Q5232" s="985"/>
      <c r="R5232" s="985"/>
      <c r="S5232" s="985"/>
      <c r="T5232" s="985"/>
      <c r="U5232" s="985"/>
      <c r="V5232" s="985"/>
      <c r="W5232" s="985"/>
    </row>
    <row r="5233" ht="22.5" hidden="1" customHeight="1">
      <c r="B5233" s="992"/>
      <c r="C5233" s="992"/>
      <c r="D5233" s="1004">
        <f>sumif('الواردات'!H:H,A5233,'الواردات'!L:L)</f>
        <v>0</v>
      </c>
      <c r="E5233" s="999"/>
      <c r="F5233" s="999"/>
      <c r="H5233" s="985"/>
      <c r="I5233" s="985"/>
      <c r="J5233" s="985"/>
      <c r="K5233" s="985"/>
      <c r="L5233" s="985"/>
      <c r="M5233" s="985"/>
      <c r="N5233" s="985"/>
      <c r="P5233" s="985"/>
      <c r="Q5233" s="985"/>
      <c r="R5233" s="985"/>
      <c r="S5233" s="985"/>
      <c r="T5233" s="985"/>
      <c r="U5233" s="985"/>
      <c r="V5233" s="985"/>
      <c r="W5233" s="985"/>
    </row>
    <row r="5234" ht="22.5" hidden="1" customHeight="1">
      <c r="B5234" s="992"/>
      <c r="C5234" s="992"/>
      <c r="D5234" s="1004">
        <f>sumif('الواردات'!H:H,A5234,'الواردات'!L:L)</f>
        <v>0</v>
      </c>
      <c r="E5234" s="999"/>
      <c r="F5234" s="999"/>
      <c r="H5234" s="985"/>
      <c r="I5234" s="985"/>
      <c r="J5234" s="985"/>
      <c r="K5234" s="985"/>
      <c r="L5234" s="985"/>
      <c r="M5234" s="985"/>
      <c r="N5234" s="985"/>
      <c r="P5234" s="985"/>
      <c r="Q5234" s="985"/>
      <c r="R5234" s="985"/>
      <c r="S5234" s="985"/>
      <c r="T5234" s="985"/>
      <c r="U5234" s="985"/>
      <c r="V5234" s="985"/>
      <c r="W5234" s="985"/>
    </row>
    <row r="5235" ht="22.5" hidden="1" customHeight="1">
      <c r="B5235" s="992"/>
      <c r="C5235" s="992"/>
      <c r="D5235" s="1004">
        <f>sumif('الواردات'!H:H,A5235,'الواردات'!L:L)</f>
        <v>0</v>
      </c>
      <c r="E5235" s="999"/>
      <c r="F5235" s="999"/>
      <c r="H5235" s="985"/>
      <c r="I5235" s="985"/>
      <c r="J5235" s="985"/>
      <c r="K5235" s="985"/>
      <c r="L5235" s="985"/>
      <c r="M5235" s="985"/>
      <c r="N5235" s="985"/>
      <c r="P5235" s="985"/>
      <c r="Q5235" s="985"/>
      <c r="R5235" s="985"/>
      <c r="S5235" s="985"/>
      <c r="T5235" s="985"/>
      <c r="U5235" s="985"/>
      <c r="V5235" s="985"/>
      <c r="W5235" s="985"/>
    </row>
    <row r="5236" ht="22.5" hidden="1" customHeight="1">
      <c r="B5236" s="992"/>
      <c r="C5236" s="992"/>
      <c r="D5236" s="1004">
        <f>sumif('الواردات'!H:H,A5236,'الواردات'!L:L)</f>
        <v>0</v>
      </c>
      <c r="E5236" s="999"/>
      <c r="F5236" s="999"/>
      <c r="H5236" s="985"/>
      <c r="I5236" s="985"/>
      <c r="J5236" s="985"/>
      <c r="K5236" s="985"/>
      <c r="L5236" s="985"/>
      <c r="M5236" s="985"/>
      <c r="N5236" s="985"/>
      <c r="P5236" s="985"/>
      <c r="Q5236" s="985"/>
      <c r="R5236" s="985"/>
      <c r="S5236" s="985"/>
      <c r="T5236" s="985"/>
      <c r="U5236" s="985"/>
      <c r="V5236" s="985"/>
      <c r="W5236" s="985"/>
    </row>
    <row r="5237" ht="22.5" hidden="1" customHeight="1">
      <c r="B5237" s="992"/>
      <c r="C5237" s="992"/>
      <c r="D5237" s="1004">
        <f>sumif('الواردات'!H:H,A5237,'الواردات'!L:L)</f>
        <v>0</v>
      </c>
      <c r="E5237" s="999"/>
      <c r="F5237" s="999"/>
      <c r="H5237" s="985"/>
      <c r="I5237" s="985"/>
      <c r="J5237" s="985"/>
      <c r="K5237" s="985"/>
      <c r="L5237" s="985"/>
      <c r="M5237" s="985"/>
      <c r="N5237" s="985"/>
      <c r="P5237" s="985"/>
      <c r="Q5237" s="985"/>
      <c r="R5237" s="985"/>
      <c r="S5237" s="985"/>
      <c r="T5237" s="985"/>
      <c r="U5237" s="985"/>
      <c r="V5237" s="985"/>
      <c r="W5237" s="985"/>
    </row>
    <row r="5238" ht="22.5" hidden="1" customHeight="1">
      <c r="B5238" s="992"/>
      <c r="C5238" s="992"/>
      <c r="D5238" s="1004">
        <f>sumif('الواردات'!H:H,A5238,'الواردات'!L:L)</f>
        <v>0</v>
      </c>
      <c r="E5238" s="999"/>
      <c r="F5238" s="999"/>
      <c r="H5238" s="985"/>
      <c r="I5238" s="985"/>
      <c r="J5238" s="985"/>
      <c r="K5238" s="985"/>
      <c r="L5238" s="985"/>
      <c r="M5238" s="985"/>
      <c r="N5238" s="985"/>
      <c r="P5238" s="985"/>
      <c r="Q5238" s="985"/>
      <c r="R5238" s="985"/>
      <c r="S5238" s="985"/>
      <c r="T5238" s="985"/>
      <c r="U5238" s="985"/>
      <c r="V5238" s="985"/>
      <c r="W5238" s="985"/>
    </row>
    <row r="5239" ht="22.5" hidden="1" customHeight="1">
      <c r="B5239" s="992"/>
      <c r="C5239" s="992"/>
      <c r="D5239" s="1004">
        <f>sumif('الواردات'!H:H,A5239,'الواردات'!L:L)</f>
        <v>0</v>
      </c>
      <c r="E5239" s="999"/>
      <c r="F5239" s="999"/>
      <c r="H5239" s="985"/>
      <c r="I5239" s="985"/>
      <c r="J5239" s="985"/>
      <c r="K5239" s="985"/>
      <c r="L5239" s="985"/>
      <c r="M5239" s="985"/>
      <c r="N5239" s="985"/>
      <c r="P5239" s="985"/>
      <c r="Q5239" s="985"/>
      <c r="R5239" s="985"/>
      <c r="S5239" s="985"/>
      <c r="T5239" s="985"/>
      <c r="U5239" s="985"/>
      <c r="V5239" s="985"/>
      <c r="W5239" s="985"/>
    </row>
    <row r="5240" ht="22.5" hidden="1" customHeight="1">
      <c r="B5240" s="992"/>
      <c r="C5240" s="992"/>
      <c r="D5240" s="1004">
        <f>sumif('الواردات'!H:H,A5240,'الواردات'!L:L)</f>
        <v>0</v>
      </c>
      <c r="E5240" s="999"/>
      <c r="F5240" s="999"/>
      <c r="H5240" s="985"/>
      <c r="I5240" s="985"/>
      <c r="J5240" s="985"/>
      <c r="K5240" s="985"/>
      <c r="L5240" s="985"/>
      <c r="M5240" s="985"/>
      <c r="N5240" s="985"/>
      <c r="P5240" s="985"/>
      <c r="Q5240" s="985"/>
      <c r="R5240" s="985"/>
      <c r="S5240" s="985"/>
      <c r="T5240" s="985"/>
      <c r="U5240" s="985"/>
      <c r="V5240" s="985"/>
      <c r="W5240" s="985"/>
    </row>
    <row r="5241" ht="22.5" hidden="1" customHeight="1">
      <c r="B5241" s="992"/>
      <c r="C5241" s="992"/>
      <c r="D5241" s="1004">
        <f>sumif('الواردات'!H:H,A5241,'الواردات'!L:L)</f>
        <v>0</v>
      </c>
      <c r="E5241" s="999"/>
      <c r="F5241" s="999"/>
      <c r="H5241" s="985"/>
      <c r="I5241" s="985"/>
      <c r="J5241" s="985"/>
      <c r="K5241" s="985"/>
      <c r="L5241" s="985"/>
      <c r="M5241" s="985"/>
      <c r="N5241" s="985"/>
      <c r="P5241" s="985"/>
      <c r="Q5241" s="985"/>
      <c r="R5241" s="985"/>
      <c r="S5241" s="985"/>
      <c r="T5241" s="985"/>
      <c r="U5241" s="985"/>
      <c r="V5241" s="985"/>
      <c r="W5241" s="985"/>
    </row>
    <row r="5242" ht="22.5" hidden="1" customHeight="1">
      <c r="B5242" s="992"/>
      <c r="C5242" s="992"/>
      <c r="D5242" s="1004">
        <f>sumif('الواردات'!H:H,A5242,'الواردات'!L:L)</f>
        <v>0</v>
      </c>
      <c r="E5242" s="999"/>
      <c r="F5242" s="999"/>
      <c r="H5242" s="985"/>
      <c r="I5242" s="985"/>
      <c r="J5242" s="985"/>
      <c r="K5242" s="985"/>
      <c r="L5242" s="985"/>
      <c r="M5242" s="985"/>
      <c r="N5242" s="985"/>
      <c r="P5242" s="985"/>
      <c r="Q5242" s="985"/>
      <c r="R5242" s="985"/>
      <c r="S5242" s="985"/>
      <c r="T5242" s="985"/>
      <c r="U5242" s="985"/>
      <c r="V5242" s="985"/>
      <c r="W5242" s="985"/>
    </row>
    <row r="5243" ht="22.5" hidden="1" customHeight="1">
      <c r="B5243" s="992"/>
      <c r="C5243" s="992"/>
      <c r="D5243" s="1004">
        <f>sumif('الواردات'!H:H,A5243,'الواردات'!L:L)</f>
        <v>0</v>
      </c>
      <c r="E5243" s="999"/>
      <c r="F5243" s="999"/>
      <c r="H5243" s="985"/>
      <c r="I5243" s="985"/>
      <c r="J5243" s="985"/>
      <c r="K5243" s="985"/>
      <c r="L5243" s="985"/>
      <c r="M5243" s="985"/>
      <c r="N5243" s="985"/>
      <c r="P5243" s="985"/>
      <c r="Q5243" s="985"/>
      <c r="R5243" s="985"/>
      <c r="S5243" s="985"/>
      <c r="T5243" s="985"/>
      <c r="U5243" s="985"/>
      <c r="V5243" s="985"/>
      <c r="W5243" s="985"/>
    </row>
    <row r="5244" ht="22.5" hidden="1" customHeight="1">
      <c r="B5244" s="992"/>
      <c r="C5244" s="992"/>
      <c r="D5244" s="1004">
        <f>sumif('الواردات'!H:H,A5244,'الواردات'!L:L)</f>
        <v>0</v>
      </c>
      <c r="E5244" s="999"/>
      <c r="F5244" s="999"/>
      <c r="H5244" s="985"/>
      <c r="I5244" s="985"/>
      <c r="J5244" s="985"/>
      <c r="K5244" s="985"/>
      <c r="L5244" s="985"/>
      <c r="M5244" s="985"/>
      <c r="N5244" s="985"/>
      <c r="P5244" s="985"/>
      <c r="Q5244" s="985"/>
      <c r="R5244" s="985"/>
      <c r="S5244" s="985"/>
      <c r="T5244" s="985"/>
      <c r="U5244" s="985"/>
      <c r="V5244" s="985"/>
      <c r="W5244" s="985"/>
    </row>
    <row r="5245" ht="22.5" hidden="1" customHeight="1">
      <c r="B5245" s="992"/>
      <c r="C5245" s="992"/>
      <c r="D5245" s="1004">
        <f>sumif('الواردات'!H:H,A5245,'الواردات'!L:L)</f>
        <v>0</v>
      </c>
      <c r="E5245" s="999"/>
      <c r="F5245" s="999"/>
      <c r="H5245" s="985"/>
      <c r="I5245" s="985"/>
      <c r="J5245" s="985"/>
      <c r="K5245" s="985"/>
      <c r="L5245" s="985"/>
      <c r="M5245" s="985"/>
      <c r="N5245" s="985"/>
      <c r="P5245" s="985"/>
      <c r="Q5245" s="985"/>
      <c r="R5245" s="985"/>
      <c r="S5245" s="985"/>
      <c r="T5245" s="985"/>
      <c r="U5245" s="985"/>
      <c r="V5245" s="985"/>
      <c r="W5245" s="985"/>
    </row>
    <row r="5246" ht="22.5" hidden="1" customHeight="1">
      <c r="B5246" s="992"/>
      <c r="C5246" s="992"/>
      <c r="D5246" s="1004">
        <f>sumif('الواردات'!H:H,A5246,'الواردات'!L:L)</f>
        <v>0</v>
      </c>
      <c r="E5246" s="999"/>
      <c r="F5246" s="999"/>
      <c r="H5246" s="985"/>
      <c r="I5246" s="985"/>
      <c r="J5246" s="985"/>
      <c r="K5246" s="985"/>
      <c r="L5246" s="985"/>
      <c r="M5246" s="985"/>
      <c r="N5246" s="985"/>
      <c r="P5246" s="985"/>
      <c r="Q5246" s="985"/>
      <c r="R5246" s="985"/>
      <c r="S5246" s="985"/>
      <c r="T5246" s="985"/>
      <c r="U5246" s="985"/>
      <c r="V5246" s="985"/>
      <c r="W5246" s="985"/>
    </row>
    <row r="5247" ht="22.5" hidden="1" customHeight="1">
      <c r="B5247" s="992"/>
      <c r="C5247" s="992"/>
      <c r="D5247" s="1004">
        <f>sumif('الواردات'!H:H,A5247,'الواردات'!L:L)</f>
        <v>0</v>
      </c>
      <c r="E5247" s="999"/>
      <c r="F5247" s="999"/>
      <c r="H5247" s="985"/>
      <c r="I5247" s="985"/>
      <c r="J5247" s="985"/>
      <c r="K5247" s="985"/>
      <c r="L5247" s="985"/>
      <c r="M5247" s="985"/>
      <c r="N5247" s="985"/>
      <c r="P5247" s="985"/>
      <c r="Q5247" s="985"/>
      <c r="R5247" s="985"/>
      <c r="S5247" s="985"/>
      <c r="T5247" s="985"/>
      <c r="U5247" s="985"/>
      <c r="V5247" s="985"/>
      <c r="W5247" s="985"/>
    </row>
    <row r="5248" ht="22.5" hidden="1" customHeight="1">
      <c r="B5248" s="992"/>
      <c r="C5248" s="992"/>
      <c r="D5248" s="1004">
        <f>sumif('الواردات'!H:H,A5248,'الواردات'!L:L)</f>
        <v>0</v>
      </c>
      <c r="E5248" s="999"/>
      <c r="F5248" s="999"/>
      <c r="H5248" s="985"/>
      <c r="I5248" s="985"/>
      <c r="J5248" s="985"/>
      <c r="K5248" s="985"/>
      <c r="L5248" s="985"/>
      <c r="M5248" s="985"/>
      <c r="N5248" s="985"/>
      <c r="P5248" s="985"/>
      <c r="Q5248" s="985"/>
      <c r="R5248" s="985"/>
      <c r="S5248" s="985"/>
      <c r="T5248" s="985"/>
      <c r="U5248" s="985"/>
      <c r="V5248" s="985"/>
      <c r="W5248" s="985"/>
    </row>
    <row r="5249" ht="22.5" hidden="1" customHeight="1">
      <c r="B5249" s="992"/>
      <c r="C5249" s="992"/>
      <c r="D5249" s="1004">
        <f>sumif('الواردات'!H:H,A5249,'الواردات'!L:L)</f>
        <v>0</v>
      </c>
      <c r="E5249" s="999"/>
      <c r="F5249" s="999"/>
      <c r="H5249" s="985"/>
      <c r="I5249" s="985"/>
      <c r="J5249" s="985"/>
      <c r="K5249" s="985"/>
      <c r="L5249" s="985"/>
      <c r="M5249" s="985"/>
      <c r="N5249" s="985"/>
      <c r="P5249" s="985"/>
      <c r="Q5249" s="985"/>
      <c r="R5249" s="985"/>
      <c r="S5249" s="985"/>
      <c r="T5249" s="985"/>
      <c r="U5249" s="985"/>
      <c r="V5249" s="985"/>
      <c r="W5249" s="985"/>
    </row>
    <row r="5250" ht="22.5" hidden="1" customHeight="1">
      <c r="B5250" s="992"/>
      <c r="C5250" s="992"/>
      <c r="D5250" s="1004">
        <f>sumif('الواردات'!H:H,A5250,'الواردات'!L:L)</f>
        <v>0</v>
      </c>
      <c r="E5250" s="999"/>
      <c r="F5250" s="999"/>
      <c r="H5250" s="985"/>
      <c r="I5250" s="985"/>
      <c r="J5250" s="985"/>
      <c r="K5250" s="985"/>
      <c r="L5250" s="985"/>
      <c r="M5250" s="985"/>
      <c r="N5250" s="985"/>
      <c r="P5250" s="985"/>
      <c r="Q5250" s="985"/>
      <c r="R5250" s="985"/>
      <c r="S5250" s="985"/>
      <c r="T5250" s="985"/>
      <c r="U5250" s="985"/>
      <c r="V5250" s="985"/>
      <c r="W5250" s="985"/>
    </row>
    <row r="5251" ht="22.5" hidden="1" customHeight="1">
      <c r="B5251" s="992"/>
      <c r="C5251" s="992"/>
      <c r="D5251" s="1004">
        <f>sumif('الواردات'!H:H,A5251,'الواردات'!L:L)</f>
        <v>0</v>
      </c>
      <c r="E5251" s="999"/>
      <c r="F5251" s="999"/>
      <c r="H5251" s="985"/>
      <c r="I5251" s="985"/>
      <c r="J5251" s="985"/>
      <c r="K5251" s="985"/>
      <c r="L5251" s="985"/>
      <c r="M5251" s="985"/>
      <c r="N5251" s="985"/>
      <c r="P5251" s="985"/>
      <c r="Q5251" s="985"/>
      <c r="R5251" s="985"/>
      <c r="S5251" s="985"/>
      <c r="T5251" s="985"/>
      <c r="U5251" s="985"/>
      <c r="V5251" s="985"/>
      <c r="W5251" s="985"/>
    </row>
    <row r="5252" ht="22.5" hidden="1" customHeight="1">
      <c r="B5252" s="992"/>
      <c r="C5252" s="992"/>
      <c r="D5252" s="1004">
        <f>sumif('الواردات'!H:H,A5252,'الواردات'!L:L)</f>
        <v>0</v>
      </c>
      <c r="E5252" s="999"/>
      <c r="F5252" s="999"/>
      <c r="H5252" s="985"/>
      <c r="I5252" s="985"/>
      <c r="J5252" s="985"/>
      <c r="K5252" s="985"/>
      <c r="L5252" s="985"/>
      <c r="M5252" s="985"/>
      <c r="N5252" s="985"/>
      <c r="P5252" s="985"/>
      <c r="Q5252" s="985"/>
      <c r="R5252" s="985"/>
      <c r="S5252" s="985"/>
      <c r="T5252" s="985"/>
      <c r="U5252" s="985"/>
      <c r="V5252" s="985"/>
      <c r="W5252" s="985"/>
    </row>
    <row r="5253" ht="22.5" hidden="1" customHeight="1">
      <c r="B5253" s="992"/>
      <c r="C5253" s="992"/>
      <c r="D5253" s="1004">
        <f>sumif('الواردات'!H:H,A5253,'الواردات'!L:L)</f>
        <v>0</v>
      </c>
      <c r="E5253" s="999"/>
      <c r="F5253" s="999"/>
      <c r="H5253" s="985"/>
      <c r="I5253" s="985"/>
      <c r="J5253" s="985"/>
      <c r="K5253" s="985"/>
      <c r="L5253" s="985"/>
      <c r="M5253" s="985"/>
      <c r="N5253" s="985"/>
      <c r="P5253" s="985"/>
      <c r="Q5253" s="985"/>
      <c r="R5253" s="985"/>
      <c r="S5253" s="985"/>
      <c r="T5253" s="985"/>
      <c r="U5253" s="985"/>
      <c r="V5253" s="985"/>
      <c r="W5253" s="985"/>
    </row>
    <row r="5254" ht="22.5" hidden="1" customHeight="1">
      <c r="B5254" s="992"/>
      <c r="C5254" s="992"/>
      <c r="D5254" s="1004">
        <f>sumif('الواردات'!H:H,A5254,'الواردات'!L:L)</f>
        <v>0</v>
      </c>
      <c r="E5254" s="999"/>
      <c r="F5254" s="999"/>
      <c r="H5254" s="985"/>
      <c r="I5254" s="985"/>
      <c r="J5254" s="985"/>
      <c r="K5254" s="985"/>
      <c r="L5254" s="985"/>
      <c r="M5254" s="985"/>
      <c r="N5254" s="985"/>
      <c r="P5254" s="985"/>
      <c r="Q5254" s="985"/>
      <c r="R5254" s="985"/>
      <c r="S5254" s="985"/>
      <c r="T5254" s="985"/>
      <c r="U5254" s="985"/>
      <c r="V5254" s="985"/>
      <c r="W5254" s="985"/>
    </row>
    <row r="5255" ht="22.5" hidden="1" customHeight="1">
      <c r="B5255" s="992"/>
      <c r="C5255" s="992"/>
      <c r="D5255" s="1004">
        <f>sumif('الواردات'!H:H,A5255,'الواردات'!L:L)</f>
        <v>0</v>
      </c>
      <c r="E5255" s="999"/>
      <c r="F5255" s="999"/>
      <c r="H5255" s="985"/>
      <c r="I5255" s="985"/>
      <c r="J5255" s="985"/>
      <c r="K5255" s="985"/>
      <c r="L5255" s="985"/>
      <c r="M5255" s="985"/>
      <c r="N5255" s="985"/>
      <c r="P5255" s="985"/>
      <c r="Q5255" s="985"/>
      <c r="R5255" s="985"/>
      <c r="S5255" s="985"/>
      <c r="T5255" s="985"/>
      <c r="U5255" s="985"/>
      <c r="V5255" s="985"/>
      <c r="W5255" s="985"/>
    </row>
    <row r="5256" ht="22.5" hidden="1" customHeight="1">
      <c r="B5256" s="992"/>
      <c r="C5256" s="992"/>
      <c r="D5256" s="1004">
        <f>sumif('الواردات'!H:H,A5256,'الواردات'!L:L)</f>
        <v>0</v>
      </c>
      <c r="E5256" s="999"/>
      <c r="F5256" s="999"/>
      <c r="H5256" s="985"/>
      <c r="I5256" s="985"/>
      <c r="J5256" s="985"/>
      <c r="K5256" s="985"/>
      <c r="L5256" s="985"/>
      <c r="M5256" s="985"/>
      <c r="N5256" s="985"/>
      <c r="P5256" s="985"/>
      <c r="Q5256" s="985"/>
      <c r="R5256" s="985"/>
      <c r="S5256" s="985"/>
      <c r="T5256" s="985"/>
      <c r="U5256" s="985"/>
      <c r="V5256" s="985"/>
      <c r="W5256" s="985"/>
    </row>
    <row r="5257" ht="22.5" hidden="1" customHeight="1">
      <c r="B5257" s="992"/>
      <c r="C5257" s="992"/>
      <c r="D5257" s="1004">
        <f>sumif('الواردات'!H:H,A5257,'الواردات'!L:L)</f>
        <v>0</v>
      </c>
      <c r="E5257" s="999"/>
      <c r="F5257" s="999"/>
      <c r="H5257" s="985"/>
      <c r="I5257" s="985"/>
      <c r="J5257" s="985"/>
      <c r="K5257" s="985"/>
      <c r="L5257" s="985"/>
      <c r="M5257" s="985"/>
      <c r="N5257" s="985"/>
      <c r="P5257" s="985"/>
      <c r="Q5257" s="985"/>
      <c r="R5257" s="985"/>
      <c r="S5257" s="985"/>
      <c r="T5257" s="985"/>
      <c r="U5257" s="985"/>
      <c r="V5257" s="985"/>
      <c r="W5257" s="985"/>
    </row>
    <row r="5258" ht="22.5" hidden="1" customHeight="1">
      <c r="B5258" s="992"/>
      <c r="C5258" s="992"/>
      <c r="D5258" s="1004">
        <f>sumif('الواردات'!H:H,A5258,'الواردات'!L:L)</f>
        <v>0</v>
      </c>
      <c r="E5258" s="999"/>
      <c r="F5258" s="999"/>
      <c r="H5258" s="985"/>
      <c r="I5258" s="985"/>
      <c r="J5258" s="985"/>
      <c r="K5258" s="985"/>
      <c r="L5258" s="985"/>
      <c r="M5258" s="985"/>
      <c r="N5258" s="985"/>
      <c r="P5258" s="985"/>
      <c r="Q5258" s="985"/>
      <c r="R5258" s="985"/>
      <c r="S5258" s="985"/>
      <c r="T5258" s="985"/>
      <c r="U5258" s="985"/>
      <c r="V5258" s="985"/>
      <c r="W5258" s="985"/>
    </row>
    <row r="5259" ht="22.5" hidden="1" customHeight="1">
      <c r="B5259" s="992"/>
      <c r="C5259" s="992"/>
      <c r="D5259" s="1004">
        <f>sumif('الواردات'!H:H,A5259,'الواردات'!L:L)</f>
        <v>0</v>
      </c>
      <c r="E5259" s="999"/>
      <c r="F5259" s="999"/>
      <c r="H5259" s="985"/>
      <c r="I5259" s="985"/>
      <c r="J5259" s="985"/>
      <c r="K5259" s="985"/>
      <c r="L5259" s="985"/>
      <c r="M5259" s="985"/>
      <c r="N5259" s="985"/>
      <c r="P5259" s="985"/>
      <c r="Q5259" s="985"/>
      <c r="R5259" s="985"/>
      <c r="S5259" s="985"/>
      <c r="T5259" s="985"/>
      <c r="U5259" s="985"/>
      <c r="V5259" s="985"/>
      <c r="W5259" s="985"/>
    </row>
    <row r="5260" ht="22.5" hidden="1" customHeight="1">
      <c r="B5260" s="992"/>
      <c r="C5260" s="992"/>
      <c r="D5260" s="1004">
        <f>sumif('الواردات'!H:H,A5260,'الواردات'!L:L)</f>
        <v>0</v>
      </c>
      <c r="E5260" s="999"/>
      <c r="F5260" s="999"/>
      <c r="H5260" s="985"/>
      <c r="I5260" s="985"/>
      <c r="J5260" s="985"/>
      <c r="K5260" s="985"/>
      <c r="L5260" s="985"/>
      <c r="M5260" s="985"/>
      <c r="N5260" s="985"/>
      <c r="P5260" s="985"/>
      <c r="Q5260" s="985"/>
      <c r="R5260" s="985"/>
      <c r="S5260" s="985"/>
      <c r="T5260" s="985"/>
      <c r="U5260" s="985"/>
      <c r="V5260" s="985"/>
      <c r="W5260" s="985"/>
    </row>
    <row r="5261" ht="22.5" hidden="1" customHeight="1">
      <c r="B5261" s="992"/>
      <c r="C5261" s="992"/>
      <c r="D5261" s="1004">
        <f>sumif('الواردات'!H:H,A5261,'الواردات'!L:L)</f>
        <v>0</v>
      </c>
      <c r="E5261" s="999"/>
      <c r="F5261" s="999"/>
      <c r="H5261" s="985"/>
      <c r="I5261" s="985"/>
      <c r="J5261" s="985"/>
      <c r="K5261" s="985"/>
      <c r="L5261" s="985"/>
      <c r="M5261" s="985"/>
      <c r="N5261" s="985"/>
      <c r="P5261" s="985"/>
      <c r="Q5261" s="985"/>
      <c r="R5261" s="985"/>
      <c r="S5261" s="985"/>
      <c r="T5261" s="985"/>
      <c r="U5261" s="985"/>
      <c r="V5261" s="985"/>
      <c r="W5261" s="985"/>
    </row>
    <row r="5262" ht="22.5" hidden="1" customHeight="1">
      <c r="B5262" s="992"/>
      <c r="C5262" s="992"/>
      <c r="D5262" s="1004">
        <f>sumif('الواردات'!H:H,A5262,'الواردات'!L:L)</f>
        <v>0</v>
      </c>
      <c r="E5262" s="999"/>
      <c r="F5262" s="999"/>
      <c r="H5262" s="985"/>
      <c r="I5262" s="985"/>
      <c r="J5262" s="985"/>
      <c r="K5262" s="985"/>
      <c r="L5262" s="985"/>
      <c r="M5262" s="985"/>
      <c r="N5262" s="985"/>
      <c r="P5262" s="985"/>
      <c r="Q5262" s="985"/>
      <c r="R5262" s="985"/>
      <c r="S5262" s="985"/>
      <c r="T5262" s="985"/>
      <c r="U5262" s="985"/>
      <c r="V5262" s="985"/>
      <c r="W5262" s="985"/>
    </row>
    <row r="5263" ht="22.5" hidden="1" customHeight="1">
      <c r="B5263" s="992"/>
      <c r="C5263" s="992"/>
      <c r="D5263" s="1004">
        <f>sumif('الواردات'!H:H,A5263,'الواردات'!L:L)</f>
        <v>0</v>
      </c>
      <c r="E5263" s="999"/>
      <c r="F5263" s="999"/>
      <c r="H5263" s="985"/>
      <c r="I5263" s="985"/>
      <c r="J5263" s="985"/>
      <c r="K5263" s="985"/>
      <c r="L5263" s="985"/>
      <c r="M5263" s="985"/>
      <c r="N5263" s="985"/>
      <c r="P5263" s="985"/>
      <c r="Q5263" s="985"/>
      <c r="R5263" s="985"/>
      <c r="S5263" s="985"/>
      <c r="T5263" s="985"/>
      <c r="U5263" s="985"/>
      <c r="V5263" s="985"/>
      <c r="W5263" s="985"/>
    </row>
    <row r="5264" ht="22.5" hidden="1" customHeight="1">
      <c r="B5264" s="992"/>
      <c r="C5264" s="992"/>
      <c r="D5264" s="1004">
        <f>sumif('الواردات'!H:H,A5264,'الواردات'!L:L)</f>
        <v>0</v>
      </c>
      <c r="E5264" s="999"/>
      <c r="F5264" s="999"/>
      <c r="H5264" s="985"/>
      <c r="I5264" s="985"/>
      <c r="J5264" s="985"/>
      <c r="K5264" s="985"/>
      <c r="L5264" s="985"/>
      <c r="M5264" s="985"/>
      <c r="N5264" s="985"/>
      <c r="P5264" s="985"/>
      <c r="Q5264" s="985"/>
      <c r="R5264" s="985"/>
      <c r="S5264" s="985"/>
      <c r="T5264" s="985"/>
      <c r="U5264" s="985"/>
      <c r="V5264" s="985"/>
      <c r="W5264" s="985"/>
    </row>
    <row r="5265" ht="22.5" hidden="1" customHeight="1">
      <c r="B5265" s="992"/>
      <c r="C5265" s="992"/>
      <c r="D5265" s="1004">
        <f>sumif('الواردات'!H:H,A5265,'الواردات'!L:L)</f>
        <v>0</v>
      </c>
      <c r="E5265" s="999"/>
      <c r="F5265" s="999"/>
      <c r="H5265" s="985"/>
      <c r="I5265" s="985"/>
      <c r="J5265" s="985"/>
      <c r="K5265" s="985"/>
      <c r="L5265" s="985"/>
      <c r="M5265" s="985"/>
      <c r="N5265" s="985"/>
      <c r="P5265" s="985"/>
      <c r="Q5265" s="985"/>
      <c r="R5265" s="985"/>
      <c r="S5265" s="985"/>
      <c r="T5265" s="985"/>
      <c r="U5265" s="985"/>
      <c r="V5265" s="985"/>
      <c r="W5265" s="985"/>
    </row>
    <row r="5266" ht="22.5" hidden="1" customHeight="1">
      <c r="B5266" s="992"/>
      <c r="C5266" s="992"/>
      <c r="D5266" s="1004">
        <f>sumif('الواردات'!H:H,A5266,'الواردات'!L:L)</f>
        <v>0</v>
      </c>
      <c r="E5266" s="999"/>
      <c r="F5266" s="999"/>
      <c r="H5266" s="985"/>
      <c r="I5266" s="985"/>
      <c r="J5266" s="985"/>
      <c r="K5266" s="985"/>
      <c r="L5266" s="985"/>
      <c r="M5266" s="985"/>
      <c r="N5266" s="985"/>
      <c r="P5266" s="985"/>
      <c r="Q5266" s="985"/>
      <c r="R5266" s="985"/>
      <c r="S5266" s="985"/>
      <c r="T5266" s="985"/>
      <c r="U5266" s="985"/>
      <c r="V5266" s="985"/>
      <c r="W5266" s="985"/>
    </row>
    <row r="5267" ht="22.5" hidden="1" customHeight="1">
      <c r="B5267" s="992"/>
      <c r="C5267" s="992"/>
      <c r="D5267" s="1004">
        <f>sumif('الواردات'!H:H,A5267,'الواردات'!L:L)</f>
        <v>0</v>
      </c>
      <c r="E5267" s="999"/>
      <c r="F5267" s="999"/>
      <c r="H5267" s="985"/>
      <c r="I5267" s="985"/>
      <c r="J5267" s="985"/>
      <c r="K5267" s="985"/>
      <c r="L5267" s="985"/>
      <c r="M5267" s="985"/>
      <c r="N5267" s="985"/>
      <c r="P5267" s="985"/>
      <c r="Q5267" s="985"/>
      <c r="R5267" s="985"/>
      <c r="S5267" s="985"/>
      <c r="T5267" s="985"/>
      <c r="U5267" s="985"/>
      <c r="V5267" s="985"/>
      <c r="W5267" s="985"/>
    </row>
    <row r="5268" ht="22.5" hidden="1" customHeight="1">
      <c r="B5268" s="992"/>
      <c r="C5268" s="992"/>
      <c r="D5268" s="1004">
        <f>sumif('الواردات'!H:H,A5268,'الواردات'!L:L)</f>
        <v>0</v>
      </c>
      <c r="E5268" s="999"/>
      <c r="F5268" s="999"/>
      <c r="H5268" s="985"/>
      <c r="I5268" s="985"/>
      <c r="J5268" s="985"/>
      <c r="K5268" s="985"/>
      <c r="L5268" s="985"/>
      <c r="M5268" s="985"/>
      <c r="N5268" s="985"/>
      <c r="P5268" s="985"/>
      <c r="Q5268" s="985"/>
      <c r="R5268" s="985"/>
      <c r="S5268" s="985"/>
      <c r="T5268" s="985"/>
      <c r="U5268" s="985"/>
      <c r="V5268" s="985"/>
      <c r="W5268" s="985"/>
    </row>
    <row r="5269" ht="22.5" hidden="1" customHeight="1">
      <c r="B5269" s="992"/>
      <c r="C5269" s="992"/>
      <c r="D5269" s="1004">
        <f>sumif('الواردات'!H:H,A5269,'الواردات'!L:L)</f>
        <v>0</v>
      </c>
      <c r="E5269" s="999"/>
      <c r="F5269" s="999"/>
      <c r="H5269" s="985"/>
      <c r="I5269" s="985"/>
      <c r="J5269" s="985"/>
      <c r="K5269" s="985"/>
      <c r="L5269" s="985"/>
      <c r="M5269" s="985"/>
      <c r="N5269" s="985"/>
      <c r="P5269" s="985"/>
      <c r="Q5269" s="985"/>
      <c r="R5269" s="985"/>
      <c r="S5269" s="985"/>
      <c r="T5269" s="985"/>
      <c r="U5269" s="985"/>
      <c r="V5269" s="985"/>
      <c r="W5269" s="985"/>
    </row>
    <row r="5270" ht="22.5" hidden="1" customHeight="1">
      <c r="B5270" s="992"/>
      <c r="C5270" s="992"/>
      <c r="D5270" s="1004">
        <f>sumif('الواردات'!H:H,A5270,'الواردات'!L:L)</f>
        <v>0</v>
      </c>
      <c r="E5270" s="999"/>
      <c r="F5270" s="999"/>
      <c r="H5270" s="985"/>
      <c r="I5270" s="985"/>
      <c r="J5270" s="985"/>
      <c r="K5270" s="985"/>
      <c r="L5270" s="985"/>
      <c r="M5270" s="985"/>
      <c r="N5270" s="985"/>
      <c r="P5270" s="985"/>
      <c r="Q5270" s="985"/>
      <c r="R5270" s="985"/>
      <c r="S5270" s="985"/>
      <c r="T5270" s="985"/>
      <c r="U5270" s="985"/>
      <c r="V5270" s="985"/>
      <c r="W5270" s="985"/>
    </row>
    <row r="5271" ht="22.5" hidden="1" customHeight="1">
      <c r="B5271" s="992"/>
      <c r="C5271" s="992"/>
      <c r="D5271" s="1004">
        <f>sumif('الواردات'!H:H,A5271,'الواردات'!L:L)</f>
        <v>0</v>
      </c>
      <c r="E5271" s="999"/>
      <c r="F5271" s="999"/>
      <c r="H5271" s="985"/>
      <c r="I5271" s="985"/>
      <c r="J5271" s="985"/>
      <c r="K5271" s="985"/>
      <c r="L5271" s="985"/>
      <c r="M5271" s="985"/>
      <c r="N5271" s="985"/>
      <c r="P5271" s="985"/>
      <c r="Q5271" s="985"/>
      <c r="R5271" s="985"/>
      <c r="S5271" s="985"/>
      <c r="T5271" s="985"/>
      <c r="U5271" s="985"/>
      <c r="V5271" s="985"/>
      <c r="W5271" s="985"/>
    </row>
    <row r="5272" ht="22.5" hidden="1" customHeight="1">
      <c r="B5272" s="992"/>
      <c r="C5272" s="992"/>
      <c r="D5272" s="1004">
        <f>sumif('الواردات'!H:H,A5272,'الواردات'!L:L)</f>
        <v>0</v>
      </c>
      <c r="E5272" s="999"/>
      <c r="F5272" s="999"/>
      <c r="H5272" s="985"/>
      <c r="I5272" s="985"/>
      <c r="J5272" s="985"/>
      <c r="K5272" s="985"/>
      <c r="L5272" s="985"/>
      <c r="M5272" s="985"/>
      <c r="N5272" s="985"/>
      <c r="P5272" s="985"/>
      <c r="Q5272" s="985"/>
      <c r="R5272" s="985"/>
      <c r="S5272" s="985"/>
      <c r="T5272" s="985"/>
      <c r="U5272" s="985"/>
      <c r="V5272" s="985"/>
      <c r="W5272" s="985"/>
    </row>
    <row r="5273" ht="22.5" hidden="1" customHeight="1">
      <c r="B5273" s="992"/>
      <c r="C5273" s="992"/>
      <c r="D5273" s="1004">
        <f>sumif('الواردات'!H:H,A5273,'الواردات'!L:L)</f>
        <v>0</v>
      </c>
      <c r="E5273" s="999"/>
      <c r="F5273" s="999"/>
      <c r="H5273" s="985"/>
      <c r="I5273" s="985"/>
      <c r="J5273" s="985"/>
      <c r="K5273" s="985"/>
      <c r="L5273" s="985"/>
      <c r="M5273" s="985"/>
      <c r="N5273" s="985"/>
      <c r="P5273" s="985"/>
      <c r="Q5273" s="985"/>
      <c r="R5273" s="985"/>
      <c r="S5273" s="985"/>
      <c r="T5273" s="985"/>
      <c r="U5273" s="985"/>
      <c r="V5273" s="985"/>
      <c r="W5273" s="985"/>
    </row>
    <row r="5274" ht="22.5" hidden="1" customHeight="1">
      <c r="B5274" s="992"/>
      <c r="C5274" s="992"/>
      <c r="D5274" s="1004">
        <f>sumif('الواردات'!H:H,A5274,'الواردات'!L:L)</f>
        <v>0</v>
      </c>
      <c r="E5274" s="999"/>
      <c r="F5274" s="999"/>
      <c r="H5274" s="985"/>
      <c r="I5274" s="985"/>
      <c r="J5274" s="985"/>
      <c r="K5274" s="985"/>
      <c r="L5274" s="985"/>
      <c r="M5274" s="985"/>
      <c r="N5274" s="985"/>
      <c r="P5274" s="985"/>
      <c r="Q5274" s="985"/>
      <c r="R5274" s="985"/>
      <c r="S5274" s="985"/>
      <c r="T5274" s="985"/>
      <c r="U5274" s="985"/>
      <c r="V5274" s="985"/>
      <c r="W5274" s="985"/>
    </row>
    <row r="5275" ht="22.5" hidden="1" customHeight="1">
      <c r="B5275" s="992"/>
      <c r="C5275" s="992"/>
      <c r="D5275" s="1004">
        <f>sumif('الواردات'!H:H,A5275,'الواردات'!L:L)</f>
        <v>0</v>
      </c>
      <c r="E5275" s="999"/>
      <c r="F5275" s="999"/>
      <c r="H5275" s="985"/>
      <c r="I5275" s="985"/>
      <c r="J5275" s="985"/>
      <c r="K5275" s="985"/>
      <c r="L5275" s="985"/>
      <c r="M5275" s="985"/>
      <c r="N5275" s="985"/>
      <c r="P5275" s="985"/>
      <c r="Q5275" s="985"/>
      <c r="R5275" s="985"/>
      <c r="S5275" s="985"/>
      <c r="T5275" s="985"/>
      <c r="U5275" s="985"/>
      <c r="V5275" s="985"/>
      <c r="W5275" s="985"/>
    </row>
    <row r="5276" ht="22.5" hidden="1" customHeight="1">
      <c r="B5276" s="992"/>
      <c r="C5276" s="992"/>
      <c r="D5276" s="1004">
        <f>sumif('الواردات'!H:H,A5276,'الواردات'!L:L)</f>
        <v>0</v>
      </c>
      <c r="E5276" s="999"/>
      <c r="F5276" s="999"/>
      <c r="H5276" s="985"/>
      <c r="I5276" s="985"/>
      <c r="J5276" s="985"/>
      <c r="K5276" s="985"/>
      <c r="L5276" s="985"/>
      <c r="M5276" s="985"/>
      <c r="N5276" s="985"/>
      <c r="P5276" s="985"/>
      <c r="Q5276" s="985"/>
      <c r="R5276" s="985"/>
      <c r="S5276" s="985"/>
      <c r="T5276" s="985"/>
      <c r="U5276" s="985"/>
      <c r="V5276" s="985"/>
      <c r="W5276" s="985"/>
    </row>
    <row r="5277" ht="22.5" hidden="1" customHeight="1">
      <c r="B5277" s="992"/>
      <c r="C5277" s="992"/>
      <c r="D5277" s="1004">
        <f>sumif('الواردات'!H:H,A5277,'الواردات'!L:L)</f>
        <v>0</v>
      </c>
      <c r="E5277" s="999"/>
      <c r="F5277" s="999"/>
      <c r="H5277" s="985"/>
      <c r="I5277" s="985"/>
      <c r="J5277" s="985"/>
      <c r="K5277" s="985"/>
      <c r="L5277" s="985"/>
      <c r="M5277" s="985"/>
      <c r="N5277" s="985"/>
      <c r="P5277" s="985"/>
      <c r="Q5277" s="985"/>
      <c r="R5277" s="985"/>
      <c r="S5277" s="985"/>
      <c r="T5277" s="985"/>
      <c r="U5277" s="985"/>
      <c r="V5277" s="985"/>
      <c r="W5277" s="985"/>
    </row>
    <row r="5278" ht="22.5" hidden="1" customHeight="1">
      <c r="B5278" s="992"/>
      <c r="C5278" s="992"/>
      <c r="D5278" s="1004">
        <f>sumif('الواردات'!H:H,A5278,'الواردات'!L:L)</f>
        <v>0</v>
      </c>
      <c r="E5278" s="999"/>
      <c r="F5278" s="999"/>
      <c r="H5278" s="985"/>
      <c r="I5278" s="985"/>
      <c r="J5278" s="985"/>
      <c r="K5278" s="985"/>
      <c r="L5278" s="985"/>
      <c r="M5278" s="985"/>
      <c r="N5278" s="985"/>
      <c r="P5278" s="985"/>
      <c r="Q5278" s="985"/>
      <c r="R5278" s="985"/>
      <c r="S5278" s="985"/>
      <c r="T5278" s="985"/>
      <c r="U5278" s="985"/>
      <c r="V5278" s="985"/>
      <c r="W5278" s="985"/>
    </row>
    <row r="5279" ht="22.5" hidden="1" customHeight="1">
      <c r="B5279" s="992"/>
      <c r="C5279" s="992"/>
      <c r="D5279" s="1004">
        <f>sumif('الواردات'!H:H,A5279,'الواردات'!L:L)</f>
        <v>0</v>
      </c>
      <c r="E5279" s="999"/>
      <c r="F5279" s="999"/>
      <c r="H5279" s="985"/>
      <c r="I5279" s="985"/>
      <c r="J5279" s="985"/>
      <c r="K5279" s="985"/>
      <c r="L5279" s="985"/>
      <c r="M5279" s="985"/>
      <c r="N5279" s="985"/>
      <c r="P5279" s="985"/>
      <c r="Q5279" s="985"/>
      <c r="R5279" s="985"/>
      <c r="S5279" s="985"/>
      <c r="T5279" s="985"/>
      <c r="U5279" s="985"/>
      <c r="V5279" s="985"/>
      <c r="W5279" s="985"/>
    </row>
    <row r="5280" ht="22.5" hidden="1" customHeight="1">
      <c r="B5280" s="992"/>
      <c r="C5280" s="992"/>
      <c r="D5280" s="1004">
        <f>sumif('الواردات'!H:H,A5280,'الواردات'!L:L)</f>
        <v>0</v>
      </c>
      <c r="E5280" s="999"/>
      <c r="F5280" s="999"/>
      <c r="H5280" s="985"/>
      <c r="I5280" s="985"/>
      <c r="J5280" s="985"/>
      <c r="K5280" s="985"/>
      <c r="L5280" s="985"/>
      <c r="M5280" s="985"/>
      <c r="N5280" s="985"/>
      <c r="P5280" s="985"/>
      <c r="Q5280" s="985"/>
      <c r="R5280" s="985"/>
      <c r="S5280" s="985"/>
      <c r="T5280" s="985"/>
      <c r="U5280" s="985"/>
      <c r="V5280" s="985"/>
      <c r="W5280" s="985"/>
    </row>
    <row r="5281" ht="22.5" hidden="1" customHeight="1">
      <c r="B5281" s="992"/>
      <c r="C5281" s="992"/>
      <c r="D5281" s="1004">
        <f>sumif('الواردات'!H:H,A5281,'الواردات'!L:L)</f>
        <v>0</v>
      </c>
      <c r="E5281" s="999"/>
      <c r="F5281" s="999"/>
      <c r="H5281" s="985"/>
      <c r="I5281" s="985"/>
      <c r="J5281" s="985"/>
      <c r="K5281" s="985"/>
      <c r="L5281" s="985"/>
      <c r="M5281" s="985"/>
      <c r="N5281" s="985"/>
      <c r="P5281" s="985"/>
      <c r="Q5281" s="985"/>
      <c r="R5281" s="985"/>
      <c r="S5281" s="985"/>
      <c r="T5281" s="985"/>
      <c r="U5281" s="985"/>
      <c r="V5281" s="985"/>
      <c r="W5281" s="985"/>
    </row>
    <row r="5282" ht="22.5" hidden="1" customHeight="1">
      <c r="B5282" s="992"/>
      <c r="C5282" s="992"/>
      <c r="D5282" s="1004">
        <f>sumif('الواردات'!H:H,A5282,'الواردات'!L:L)</f>
        <v>0</v>
      </c>
      <c r="E5282" s="999"/>
      <c r="F5282" s="999"/>
      <c r="H5282" s="985"/>
      <c r="I5282" s="985"/>
      <c r="J5282" s="985"/>
      <c r="K5282" s="985"/>
      <c r="L5282" s="985"/>
      <c r="M5282" s="985"/>
      <c r="N5282" s="985"/>
      <c r="P5282" s="985"/>
      <c r="Q5282" s="985"/>
      <c r="R5282" s="985"/>
      <c r="S5282" s="985"/>
      <c r="T5282" s="985"/>
      <c r="U5282" s="985"/>
      <c r="V5282" s="985"/>
      <c r="W5282" s="985"/>
    </row>
    <row r="5283" ht="22.5" hidden="1" customHeight="1">
      <c r="B5283" s="992"/>
      <c r="C5283" s="992"/>
      <c r="D5283" s="1004">
        <f>sumif('الواردات'!H:H,A5283,'الواردات'!L:L)</f>
        <v>0</v>
      </c>
      <c r="E5283" s="999"/>
      <c r="F5283" s="999"/>
      <c r="H5283" s="985"/>
      <c r="I5283" s="985"/>
      <c r="J5283" s="985"/>
      <c r="K5283" s="985"/>
      <c r="L5283" s="985"/>
      <c r="M5283" s="985"/>
      <c r="N5283" s="985"/>
      <c r="P5283" s="985"/>
      <c r="Q5283" s="985"/>
      <c r="R5283" s="985"/>
      <c r="S5283" s="985"/>
      <c r="T5283" s="985"/>
      <c r="U5283" s="985"/>
      <c r="V5283" s="985"/>
      <c r="W5283" s="985"/>
    </row>
    <row r="5284" ht="22.5" hidden="1" customHeight="1">
      <c r="B5284" s="992"/>
      <c r="C5284" s="992"/>
      <c r="D5284" s="1004">
        <f>sumif('الواردات'!H:H,A5284,'الواردات'!L:L)</f>
        <v>0</v>
      </c>
      <c r="E5284" s="999"/>
      <c r="F5284" s="999"/>
      <c r="H5284" s="985"/>
      <c r="I5284" s="985"/>
      <c r="J5284" s="985"/>
      <c r="K5284" s="985"/>
      <c r="L5284" s="985"/>
      <c r="M5284" s="985"/>
      <c r="N5284" s="985"/>
      <c r="P5284" s="985"/>
      <c r="Q5284" s="985"/>
      <c r="R5284" s="985"/>
      <c r="S5284" s="985"/>
      <c r="T5284" s="985"/>
      <c r="U5284" s="985"/>
      <c r="V5284" s="985"/>
      <c r="W5284" s="985"/>
    </row>
    <row r="5285" ht="22.5" hidden="1" customHeight="1">
      <c r="B5285" s="992"/>
      <c r="C5285" s="992"/>
      <c r="D5285" s="1004">
        <f>sumif('الواردات'!H:H,A5285,'الواردات'!L:L)</f>
        <v>0</v>
      </c>
      <c r="E5285" s="999"/>
      <c r="F5285" s="999"/>
      <c r="H5285" s="985"/>
      <c r="I5285" s="985"/>
      <c r="J5285" s="985"/>
      <c r="K5285" s="985"/>
      <c r="L5285" s="985"/>
      <c r="M5285" s="985"/>
      <c r="N5285" s="985"/>
      <c r="P5285" s="985"/>
      <c r="Q5285" s="985"/>
      <c r="R5285" s="985"/>
      <c r="S5285" s="985"/>
      <c r="T5285" s="985"/>
      <c r="U5285" s="985"/>
      <c r="V5285" s="985"/>
      <c r="W5285" s="985"/>
    </row>
    <row r="5286" ht="22.5" hidden="1" customHeight="1">
      <c r="B5286" s="992"/>
      <c r="C5286" s="992"/>
      <c r="D5286" s="1004">
        <f>sumif('الواردات'!H:H,A5286,'الواردات'!L:L)</f>
        <v>0</v>
      </c>
      <c r="E5286" s="999"/>
      <c r="F5286" s="999"/>
      <c r="H5286" s="985"/>
      <c r="I5286" s="985"/>
      <c r="J5286" s="985"/>
      <c r="K5286" s="985"/>
      <c r="L5286" s="985"/>
      <c r="M5286" s="985"/>
      <c r="N5286" s="985"/>
      <c r="P5286" s="985"/>
      <c r="Q5286" s="985"/>
      <c r="R5286" s="985"/>
      <c r="S5286" s="985"/>
      <c r="T5286" s="985"/>
      <c r="U5286" s="985"/>
      <c r="V5286" s="985"/>
      <c r="W5286" s="985"/>
    </row>
    <row r="5287" ht="22.5" hidden="1" customHeight="1">
      <c r="B5287" s="992"/>
      <c r="C5287" s="992"/>
      <c r="D5287" s="1004">
        <f>sumif('الواردات'!H:H,A5287,'الواردات'!L:L)</f>
        <v>0</v>
      </c>
      <c r="E5287" s="999"/>
      <c r="F5287" s="999"/>
      <c r="H5287" s="985"/>
      <c r="I5287" s="985"/>
      <c r="J5287" s="985"/>
      <c r="K5287" s="985"/>
      <c r="L5287" s="985"/>
      <c r="M5287" s="985"/>
      <c r="N5287" s="985"/>
      <c r="P5287" s="985"/>
      <c r="Q5287" s="985"/>
      <c r="R5287" s="985"/>
      <c r="S5287" s="985"/>
      <c r="T5287" s="985"/>
      <c r="U5287" s="985"/>
      <c r="V5287" s="985"/>
      <c r="W5287" s="985"/>
    </row>
    <row r="5288" ht="22.5" hidden="1" customHeight="1">
      <c r="B5288" s="992"/>
      <c r="C5288" s="992"/>
      <c r="D5288" s="1004">
        <f>sumif('الواردات'!H:H,A5288,'الواردات'!L:L)</f>
        <v>0</v>
      </c>
      <c r="E5288" s="999"/>
      <c r="F5288" s="999"/>
      <c r="H5288" s="985"/>
      <c r="I5288" s="985"/>
      <c r="J5288" s="985"/>
      <c r="K5288" s="985"/>
      <c r="L5288" s="985"/>
      <c r="M5288" s="985"/>
      <c r="N5288" s="985"/>
      <c r="P5288" s="985"/>
      <c r="Q5288" s="985"/>
      <c r="R5288" s="985"/>
      <c r="S5288" s="985"/>
      <c r="T5288" s="985"/>
      <c r="U5288" s="985"/>
      <c r="V5288" s="985"/>
      <c r="W5288" s="985"/>
    </row>
    <row r="5289" ht="22.5" hidden="1" customHeight="1">
      <c r="B5289" s="992"/>
      <c r="C5289" s="992"/>
      <c r="D5289" s="1004">
        <f>sumif('الواردات'!H:H,A5289,'الواردات'!L:L)</f>
        <v>0</v>
      </c>
      <c r="E5289" s="999"/>
      <c r="F5289" s="999"/>
      <c r="H5289" s="985"/>
      <c r="I5289" s="985"/>
      <c r="J5289" s="985"/>
      <c r="K5289" s="985"/>
      <c r="L5289" s="985"/>
      <c r="M5289" s="985"/>
      <c r="N5289" s="985"/>
      <c r="P5289" s="985"/>
      <c r="Q5289" s="985"/>
      <c r="R5289" s="985"/>
      <c r="S5289" s="985"/>
      <c r="T5289" s="985"/>
      <c r="U5289" s="985"/>
      <c r="V5289" s="985"/>
      <c r="W5289" s="985"/>
    </row>
    <row r="5290" ht="22.5" hidden="1" customHeight="1">
      <c r="B5290" s="992"/>
      <c r="C5290" s="992"/>
      <c r="D5290" s="1004">
        <f>sumif('الواردات'!H:H,A5290,'الواردات'!L:L)</f>
        <v>0</v>
      </c>
      <c r="E5290" s="999"/>
      <c r="F5290" s="999"/>
      <c r="H5290" s="985"/>
      <c r="I5290" s="985"/>
      <c r="J5290" s="985"/>
      <c r="K5290" s="985"/>
      <c r="L5290" s="985"/>
      <c r="M5290" s="985"/>
      <c r="N5290" s="985"/>
      <c r="P5290" s="985"/>
      <c r="Q5290" s="985"/>
      <c r="R5290" s="985"/>
      <c r="S5290" s="985"/>
      <c r="T5290" s="985"/>
      <c r="U5290" s="985"/>
      <c r="V5290" s="985"/>
      <c r="W5290" s="985"/>
    </row>
    <row r="5291" ht="22.5" hidden="1" customHeight="1">
      <c r="B5291" s="992"/>
      <c r="C5291" s="992"/>
      <c r="D5291" s="1004">
        <f>sumif('الواردات'!H:H,A5291,'الواردات'!L:L)</f>
        <v>0</v>
      </c>
      <c r="E5291" s="999"/>
      <c r="F5291" s="999"/>
      <c r="H5291" s="985"/>
      <c r="I5291" s="985"/>
      <c r="J5291" s="985"/>
      <c r="K5291" s="985"/>
      <c r="L5291" s="985"/>
      <c r="M5291" s="985"/>
      <c r="N5291" s="985"/>
      <c r="P5291" s="985"/>
      <c r="Q5291" s="985"/>
      <c r="R5291" s="985"/>
      <c r="S5291" s="985"/>
      <c r="T5291" s="985"/>
      <c r="U5291" s="985"/>
      <c r="V5291" s="985"/>
      <c r="W5291" s="985"/>
    </row>
    <row r="5292" ht="22.5" hidden="1" customHeight="1">
      <c r="B5292" s="992"/>
      <c r="C5292" s="992"/>
      <c r="D5292" s="1004">
        <f>sumif('الواردات'!H:H,A5292,'الواردات'!L:L)</f>
        <v>0</v>
      </c>
      <c r="E5292" s="999"/>
      <c r="F5292" s="999"/>
      <c r="H5292" s="985"/>
      <c r="I5292" s="985"/>
      <c r="J5292" s="985"/>
      <c r="K5292" s="985"/>
      <c r="L5292" s="985"/>
      <c r="M5292" s="985"/>
      <c r="N5292" s="985"/>
      <c r="P5292" s="985"/>
      <c r="Q5292" s="985"/>
      <c r="R5292" s="985"/>
      <c r="S5292" s="985"/>
      <c r="T5292" s="985"/>
      <c r="U5292" s="985"/>
      <c r="V5292" s="985"/>
      <c r="W5292" s="985"/>
    </row>
    <row r="5293" ht="22.5" hidden="1" customHeight="1">
      <c r="B5293" s="992"/>
      <c r="C5293" s="992"/>
      <c r="D5293" s="1004">
        <f>sumif('الواردات'!H:H,A5293,'الواردات'!L:L)</f>
        <v>0</v>
      </c>
      <c r="E5293" s="999"/>
      <c r="F5293" s="999"/>
      <c r="H5293" s="985"/>
      <c r="I5293" s="985"/>
      <c r="J5293" s="985"/>
      <c r="K5293" s="985"/>
      <c r="L5293" s="985"/>
      <c r="M5293" s="985"/>
      <c r="N5293" s="985"/>
      <c r="P5293" s="985"/>
      <c r="Q5293" s="985"/>
      <c r="R5293" s="985"/>
      <c r="S5293" s="985"/>
      <c r="T5293" s="985"/>
      <c r="U5293" s="985"/>
      <c r="V5293" s="985"/>
      <c r="W5293" s="985"/>
    </row>
    <row r="5294" ht="22.5" hidden="1" customHeight="1">
      <c r="B5294" s="992"/>
      <c r="C5294" s="992"/>
      <c r="D5294" s="1004">
        <f>sumif('الواردات'!H:H,A5294,'الواردات'!L:L)</f>
        <v>0</v>
      </c>
      <c r="E5294" s="999"/>
      <c r="F5294" s="999"/>
      <c r="H5294" s="985"/>
      <c r="I5294" s="985"/>
      <c r="J5294" s="985"/>
      <c r="K5294" s="985"/>
      <c r="L5294" s="985"/>
      <c r="M5294" s="985"/>
      <c r="N5294" s="985"/>
      <c r="P5294" s="985"/>
      <c r="Q5294" s="985"/>
      <c r="R5294" s="985"/>
      <c r="S5294" s="985"/>
      <c r="T5294" s="985"/>
      <c r="U5294" s="985"/>
      <c r="V5294" s="985"/>
      <c r="W5294" s="985"/>
    </row>
    <row r="5295" ht="22.5" hidden="1" customHeight="1">
      <c r="B5295" s="992"/>
      <c r="C5295" s="992"/>
      <c r="D5295" s="1004">
        <f>sumif('الواردات'!H:H,A5295,'الواردات'!L:L)</f>
        <v>0</v>
      </c>
      <c r="E5295" s="999"/>
      <c r="F5295" s="999"/>
      <c r="H5295" s="985"/>
      <c r="I5295" s="985"/>
      <c r="J5295" s="985"/>
      <c r="K5295" s="985"/>
      <c r="L5295" s="985"/>
      <c r="M5295" s="985"/>
      <c r="N5295" s="985"/>
      <c r="P5295" s="985"/>
      <c r="Q5295" s="985"/>
      <c r="R5295" s="985"/>
      <c r="S5295" s="985"/>
      <c r="T5295" s="985"/>
      <c r="U5295" s="985"/>
      <c r="V5295" s="985"/>
      <c r="W5295" s="985"/>
    </row>
    <row r="5296" ht="22.5" hidden="1" customHeight="1">
      <c r="B5296" s="992"/>
      <c r="C5296" s="992"/>
      <c r="D5296" s="1004">
        <f>sumif('الواردات'!H:H,A5296,'الواردات'!L:L)</f>
        <v>0</v>
      </c>
      <c r="E5296" s="999"/>
      <c r="F5296" s="999"/>
      <c r="H5296" s="985"/>
      <c r="I5296" s="985"/>
      <c r="J5296" s="985"/>
      <c r="K5296" s="985"/>
      <c r="L5296" s="985"/>
      <c r="M5296" s="985"/>
      <c r="N5296" s="985"/>
      <c r="P5296" s="985"/>
      <c r="Q5296" s="985"/>
      <c r="R5296" s="985"/>
      <c r="S5296" s="985"/>
      <c r="T5296" s="985"/>
      <c r="U5296" s="985"/>
      <c r="V5296" s="985"/>
      <c r="W5296" s="985"/>
    </row>
    <row r="5297" ht="22.5" hidden="1" customHeight="1">
      <c r="B5297" s="992"/>
      <c r="C5297" s="992"/>
      <c r="D5297" s="1004">
        <f>sumif('الواردات'!H:H,A5297,'الواردات'!L:L)</f>
        <v>0</v>
      </c>
      <c r="E5297" s="999"/>
      <c r="F5297" s="999"/>
      <c r="H5297" s="985"/>
      <c r="I5297" s="985"/>
      <c r="J5297" s="985"/>
      <c r="K5297" s="985"/>
      <c r="L5297" s="985"/>
      <c r="M5297" s="985"/>
      <c r="N5297" s="985"/>
      <c r="P5297" s="985"/>
      <c r="Q5297" s="985"/>
      <c r="R5297" s="985"/>
      <c r="S5297" s="985"/>
      <c r="T5297" s="985"/>
      <c r="U5297" s="985"/>
      <c r="V5297" s="985"/>
      <c r="W5297" s="985"/>
    </row>
    <row r="5298" ht="22.5" hidden="1" customHeight="1">
      <c r="B5298" s="992"/>
      <c r="C5298" s="992"/>
      <c r="D5298" s="1004">
        <f>sumif('الواردات'!H:H,A5298,'الواردات'!L:L)</f>
        <v>0</v>
      </c>
      <c r="E5298" s="999"/>
      <c r="F5298" s="999"/>
      <c r="H5298" s="985"/>
      <c r="I5298" s="985"/>
      <c r="J5298" s="985"/>
      <c r="K5298" s="985"/>
      <c r="L5298" s="985"/>
      <c r="M5298" s="985"/>
      <c r="N5298" s="985"/>
      <c r="P5298" s="985"/>
      <c r="Q5298" s="985"/>
      <c r="R5298" s="985"/>
      <c r="S5298" s="985"/>
      <c r="T5298" s="985"/>
      <c r="U5298" s="985"/>
      <c r="V5298" s="985"/>
      <c r="W5298" s="985"/>
    </row>
    <row r="5299" ht="22.5" hidden="1" customHeight="1">
      <c r="B5299" s="992"/>
      <c r="C5299" s="992"/>
      <c r="D5299" s="1004">
        <f>sumif('الواردات'!H:H,A5299,'الواردات'!L:L)</f>
        <v>0</v>
      </c>
      <c r="E5299" s="999"/>
      <c r="F5299" s="999"/>
      <c r="H5299" s="985"/>
      <c r="I5299" s="985"/>
      <c r="J5299" s="985"/>
      <c r="K5299" s="985"/>
      <c r="L5299" s="985"/>
      <c r="M5299" s="985"/>
      <c r="N5299" s="985"/>
      <c r="P5299" s="985"/>
      <c r="Q5299" s="985"/>
      <c r="R5299" s="985"/>
      <c r="S5299" s="985"/>
      <c r="T5299" s="985"/>
      <c r="U5299" s="985"/>
      <c r="V5299" s="985"/>
      <c r="W5299" s="985"/>
    </row>
    <row r="5300" ht="22.5" hidden="1" customHeight="1">
      <c r="B5300" s="992"/>
      <c r="C5300" s="992"/>
      <c r="D5300" s="1004">
        <f>sumif('الواردات'!H:H,A5300,'الواردات'!L:L)</f>
        <v>0</v>
      </c>
      <c r="E5300" s="999"/>
      <c r="F5300" s="999"/>
      <c r="H5300" s="985"/>
      <c r="I5300" s="985"/>
      <c r="J5300" s="985"/>
      <c r="K5300" s="985"/>
      <c r="L5300" s="985"/>
      <c r="M5300" s="985"/>
      <c r="N5300" s="985"/>
      <c r="P5300" s="985"/>
      <c r="Q5300" s="985"/>
      <c r="R5300" s="985"/>
      <c r="S5300" s="985"/>
      <c r="T5300" s="985"/>
      <c r="U5300" s="985"/>
      <c r="V5300" s="985"/>
      <c r="W5300" s="985"/>
    </row>
    <row r="5301" ht="22.5" hidden="1" customHeight="1">
      <c r="B5301" s="992"/>
      <c r="C5301" s="992"/>
      <c r="D5301" s="1004">
        <f>sumif('الواردات'!H:H,A5301,'الواردات'!L:L)</f>
        <v>0</v>
      </c>
      <c r="E5301" s="999"/>
      <c r="F5301" s="999"/>
      <c r="H5301" s="985"/>
      <c r="I5301" s="985"/>
      <c r="J5301" s="985"/>
      <c r="K5301" s="985"/>
      <c r="L5301" s="985"/>
      <c r="M5301" s="985"/>
      <c r="N5301" s="985"/>
      <c r="P5301" s="985"/>
      <c r="Q5301" s="985"/>
      <c r="R5301" s="985"/>
      <c r="S5301" s="985"/>
      <c r="T5301" s="985"/>
      <c r="U5301" s="985"/>
      <c r="V5301" s="985"/>
      <c r="W5301" s="985"/>
    </row>
    <row r="5302" ht="22.5" hidden="1" customHeight="1">
      <c r="B5302" s="992"/>
      <c r="C5302" s="992"/>
      <c r="D5302" s="1004">
        <f>sumif('الواردات'!H:H,A5302,'الواردات'!L:L)</f>
        <v>0</v>
      </c>
      <c r="E5302" s="999"/>
      <c r="F5302" s="999"/>
      <c r="H5302" s="985"/>
      <c r="I5302" s="985"/>
      <c r="J5302" s="985"/>
      <c r="K5302" s="985"/>
      <c r="L5302" s="985"/>
      <c r="M5302" s="985"/>
      <c r="N5302" s="985"/>
      <c r="P5302" s="985"/>
      <c r="Q5302" s="985"/>
      <c r="R5302" s="985"/>
      <c r="S5302" s="985"/>
      <c r="T5302" s="985"/>
      <c r="U5302" s="985"/>
      <c r="V5302" s="985"/>
      <c r="W5302" s="985"/>
    </row>
    <row r="5303" ht="22.5" hidden="1" customHeight="1">
      <c r="B5303" s="992"/>
      <c r="C5303" s="992"/>
      <c r="D5303" s="1004">
        <f>sumif('الواردات'!H:H,A5303,'الواردات'!L:L)</f>
        <v>0</v>
      </c>
      <c r="E5303" s="999"/>
      <c r="F5303" s="999"/>
      <c r="H5303" s="985"/>
      <c r="I5303" s="985"/>
      <c r="J5303" s="985"/>
      <c r="K5303" s="985"/>
      <c r="L5303" s="985"/>
      <c r="M5303" s="985"/>
      <c r="N5303" s="985"/>
      <c r="P5303" s="985"/>
      <c r="Q5303" s="985"/>
      <c r="R5303" s="985"/>
      <c r="S5303" s="985"/>
      <c r="T5303" s="985"/>
      <c r="U5303" s="985"/>
      <c r="V5303" s="985"/>
      <c r="W5303" s="985"/>
    </row>
    <row r="5304" ht="22.5" hidden="1" customHeight="1">
      <c r="B5304" s="992"/>
      <c r="C5304" s="992"/>
      <c r="D5304" s="1004">
        <f>sumif('الواردات'!H:H,A5304,'الواردات'!L:L)</f>
        <v>0</v>
      </c>
      <c r="E5304" s="999"/>
      <c r="F5304" s="999"/>
      <c r="H5304" s="985"/>
      <c r="I5304" s="985"/>
      <c r="J5304" s="985"/>
      <c r="K5304" s="985"/>
      <c r="L5304" s="985"/>
      <c r="M5304" s="985"/>
      <c r="N5304" s="985"/>
      <c r="P5304" s="985"/>
      <c r="Q5304" s="985"/>
      <c r="R5304" s="985"/>
      <c r="S5304" s="985"/>
      <c r="T5304" s="985"/>
      <c r="U5304" s="985"/>
      <c r="V5304" s="985"/>
      <c r="W5304" s="985"/>
    </row>
    <row r="5305" ht="22.5" hidden="1" customHeight="1">
      <c r="B5305" s="992"/>
      <c r="C5305" s="992"/>
      <c r="D5305" s="1004">
        <f>sumif('الواردات'!H:H,A5305,'الواردات'!L:L)</f>
        <v>0</v>
      </c>
      <c r="E5305" s="999"/>
      <c r="F5305" s="999"/>
      <c r="H5305" s="985"/>
      <c r="I5305" s="985"/>
      <c r="J5305" s="985"/>
      <c r="K5305" s="985"/>
      <c r="L5305" s="985"/>
      <c r="M5305" s="985"/>
      <c r="N5305" s="985"/>
      <c r="P5305" s="985"/>
      <c r="Q5305" s="985"/>
      <c r="R5305" s="985"/>
      <c r="S5305" s="985"/>
      <c r="T5305" s="985"/>
      <c r="U5305" s="985"/>
      <c r="V5305" s="985"/>
      <c r="W5305" s="985"/>
    </row>
    <row r="5306" ht="22.5" hidden="1" customHeight="1">
      <c r="B5306" s="992"/>
      <c r="C5306" s="992"/>
      <c r="D5306" s="1004">
        <f>sumif('الواردات'!H:H,A5306,'الواردات'!L:L)</f>
        <v>0</v>
      </c>
      <c r="E5306" s="999"/>
      <c r="F5306" s="999"/>
      <c r="H5306" s="985"/>
      <c r="I5306" s="985"/>
      <c r="J5306" s="985"/>
      <c r="K5306" s="985"/>
      <c r="L5306" s="985"/>
      <c r="M5306" s="985"/>
      <c r="N5306" s="985"/>
      <c r="P5306" s="985"/>
      <c r="Q5306" s="985"/>
      <c r="R5306" s="985"/>
      <c r="S5306" s="985"/>
      <c r="T5306" s="985"/>
      <c r="U5306" s="985"/>
      <c r="V5306" s="985"/>
      <c r="W5306" s="985"/>
    </row>
    <row r="5307" ht="22.5" hidden="1" customHeight="1">
      <c r="B5307" s="992"/>
      <c r="C5307" s="992"/>
      <c r="D5307" s="1004">
        <f>sumif('الواردات'!H:H,A5307,'الواردات'!L:L)</f>
        <v>0</v>
      </c>
      <c r="E5307" s="999"/>
      <c r="F5307" s="999"/>
      <c r="H5307" s="985"/>
      <c r="I5307" s="985"/>
      <c r="J5307" s="985"/>
      <c r="K5307" s="985"/>
      <c r="L5307" s="985"/>
      <c r="M5307" s="985"/>
      <c r="N5307" s="985"/>
      <c r="P5307" s="985"/>
      <c r="Q5307" s="985"/>
      <c r="R5307" s="985"/>
      <c r="S5307" s="985"/>
      <c r="T5307" s="985"/>
      <c r="U5307" s="985"/>
      <c r="V5307" s="985"/>
      <c r="W5307" s="985"/>
    </row>
    <row r="5308" ht="22.5" hidden="1" customHeight="1">
      <c r="B5308" s="992"/>
      <c r="C5308" s="992"/>
      <c r="D5308" s="1004">
        <f>sumif('الواردات'!H:H,A5308,'الواردات'!L:L)</f>
        <v>0</v>
      </c>
      <c r="E5308" s="999"/>
      <c r="F5308" s="999"/>
      <c r="H5308" s="985"/>
      <c r="I5308" s="985"/>
      <c r="J5308" s="985"/>
      <c r="K5308" s="985"/>
      <c r="L5308" s="985"/>
      <c r="M5308" s="985"/>
      <c r="N5308" s="985"/>
      <c r="P5308" s="985"/>
      <c r="Q5308" s="985"/>
      <c r="R5308" s="985"/>
      <c r="S5308" s="985"/>
      <c r="T5308" s="985"/>
      <c r="U5308" s="985"/>
      <c r="V5308" s="985"/>
      <c r="W5308" s="985"/>
    </row>
    <row r="5309" ht="22.5" hidden="1" customHeight="1">
      <c r="B5309" s="992"/>
      <c r="C5309" s="992"/>
      <c r="D5309" s="1004">
        <f>sumif('الواردات'!H:H,A5309,'الواردات'!L:L)</f>
        <v>0</v>
      </c>
      <c r="E5309" s="999"/>
      <c r="F5309" s="999"/>
      <c r="H5309" s="985"/>
      <c r="I5309" s="985"/>
      <c r="J5309" s="985"/>
      <c r="K5309" s="985"/>
      <c r="L5309" s="985"/>
      <c r="M5309" s="985"/>
      <c r="N5309" s="985"/>
      <c r="P5309" s="985"/>
      <c r="Q5309" s="985"/>
      <c r="R5309" s="985"/>
      <c r="S5309" s="985"/>
      <c r="T5309" s="985"/>
      <c r="U5309" s="985"/>
      <c r="V5309" s="985"/>
      <c r="W5309" s="985"/>
    </row>
    <row r="5310" ht="22.5" hidden="1" customHeight="1">
      <c r="B5310" s="992"/>
      <c r="C5310" s="992"/>
      <c r="D5310" s="1004">
        <f>sumif('الواردات'!H:H,A5310,'الواردات'!L:L)</f>
        <v>0</v>
      </c>
      <c r="E5310" s="999"/>
      <c r="F5310" s="999"/>
      <c r="H5310" s="985"/>
      <c r="I5310" s="985"/>
      <c r="J5310" s="985"/>
      <c r="K5310" s="985"/>
      <c r="L5310" s="985"/>
      <c r="M5310" s="985"/>
      <c r="N5310" s="985"/>
      <c r="P5310" s="985"/>
      <c r="Q5310" s="985"/>
      <c r="R5310" s="985"/>
      <c r="S5310" s="985"/>
      <c r="T5310" s="985"/>
      <c r="U5310" s="985"/>
      <c r="V5310" s="985"/>
      <c r="W5310" s="985"/>
    </row>
    <row r="5311" ht="22.5" hidden="1" customHeight="1">
      <c r="B5311" s="992"/>
      <c r="C5311" s="992"/>
      <c r="D5311" s="1004">
        <f>sumif('الواردات'!H:H,A5311,'الواردات'!L:L)</f>
        <v>0</v>
      </c>
      <c r="E5311" s="999"/>
      <c r="F5311" s="999"/>
      <c r="H5311" s="985"/>
      <c r="I5311" s="985"/>
      <c r="J5311" s="985"/>
      <c r="K5311" s="985"/>
      <c r="L5311" s="985"/>
      <c r="M5311" s="985"/>
      <c r="N5311" s="985"/>
      <c r="P5311" s="985"/>
      <c r="Q5311" s="985"/>
      <c r="R5311" s="985"/>
      <c r="S5311" s="985"/>
      <c r="T5311" s="985"/>
      <c r="U5311" s="985"/>
      <c r="V5311" s="985"/>
      <c r="W5311" s="985"/>
    </row>
    <row r="5312" ht="22.5" hidden="1" customHeight="1">
      <c r="B5312" s="992"/>
      <c r="C5312" s="992"/>
      <c r="D5312" s="1004">
        <f>sumif('الواردات'!H:H,A5312,'الواردات'!L:L)</f>
        <v>0</v>
      </c>
      <c r="E5312" s="999"/>
      <c r="F5312" s="999"/>
      <c r="H5312" s="985"/>
      <c r="I5312" s="985"/>
      <c r="J5312" s="985"/>
      <c r="K5312" s="985"/>
      <c r="L5312" s="985"/>
      <c r="M5312" s="985"/>
      <c r="N5312" s="985"/>
      <c r="P5312" s="985"/>
      <c r="Q5312" s="985"/>
      <c r="R5312" s="985"/>
      <c r="S5312" s="985"/>
      <c r="T5312" s="985"/>
      <c r="U5312" s="985"/>
      <c r="V5312" s="985"/>
      <c r="W5312" s="985"/>
    </row>
    <row r="5313" ht="22.5" hidden="1" customHeight="1">
      <c r="B5313" s="992"/>
      <c r="C5313" s="992"/>
      <c r="D5313" s="1004">
        <f>sumif('الواردات'!H:H,A5313,'الواردات'!L:L)</f>
        <v>0</v>
      </c>
      <c r="E5313" s="999"/>
      <c r="F5313" s="999"/>
      <c r="H5313" s="985"/>
      <c r="I5313" s="985"/>
      <c r="J5313" s="985"/>
      <c r="K5313" s="985"/>
      <c r="L5313" s="985"/>
      <c r="M5313" s="985"/>
      <c r="N5313" s="985"/>
      <c r="P5313" s="985"/>
      <c r="Q5313" s="985"/>
      <c r="R5313" s="985"/>
      <c r="S5313" s="985"/>
      <c r="T5313" s="985"/>
      <c r="U5313" s="985"/>
      <c r="V5313" s="985"/>
      <c r="W5313" s="985"/>
    </row>
    <row r="5314" ht="22.5" hidden="1" customHeight="1">
      <c r="B5314" s="992"/>
      <c r="C5314" s="992"/>
      <c r="D5314" s="1004">
        <f>sumif('الواردات'!H:H,A5314,'الواردات'!L:L)</f>
        <v>0</v>
      </c>
      <c r="E5314" s="999"/>
      <c r="F5314" s="999"/>
      <c r="H5314" s="985"/>
      <c r="I5314" s="985"/>
      <c r="J5314" s="985"/>
      <c r="K5314" s="985"/>
      <c r="L5314" s="985"/>
      <c r="M5314" s="985"/>
      <c r="N5314" s="985"/>
      <c r="P5314" s="985"/>
      <c r="Q5314" s="985"/>
      <c r="R5314" s="985"/>
      <c r="S5314" s="985"/>
      <c r="T5314" s="985"/>
      <c r="U5314" s="985"/>
      <c r="V5314" s="985"/>
      <c r="W5314" s="985"/>
    </row>
    <row r="5315" ht="22.5" hidden="1" customHeight="1">
      <c r="B5315" s="992"/>
      <c r="C5315" s="992"/>
      <c r="D5315" s="1004">
        <f>sumif('الواردات'!H:H,A5315,'الواردات'!L:L)</f>
        <v>0</v>
      </c>
      <c r="E5315" s="999"/>
      <c r="F5315" s="999"/>
      <c r="H5315" s="985"/>
      <c r="I5315" s="985"/>
      <c r="J5315" s="985"/>
      <c r="K5315" s="985"/>
      <c r="L5315" s="985"/>
      <c r="M5315" s="985"/>
      <c r="N5315" s="985"/>
      <c r="P5315" s="985"/>
      <c r="Q5315" s="985"/>
      <c r="R5315" s="985"/>
      <c r="S5315" s="985"/>
      <c r="T5315" s="985"/>
      <c r="U5315" s="985"/>
      <c r="V5315" s="985"/>
      <c r="W5315" s="985"/>
    </row>
    <row r="5316" ht="22.5" hidden="1" customHeight="1">
      <c r="B5316" s="992"/>
      <c r="C5316" s="992"/>
      <c r="D5316" s="1004">
        <f>sumif('الواردات'!H:H,A5316,'الواردات'!L:L)</f>
        <v>0</v>
      </c>
      <c r="E5316" s="999"/>
      <c r="F5316" s="999"/>
      <c r="H5316" s="985"/>
      <c r="I5316" s="985"/>
      <c r="J5316" s="985"/>
      <c r="K5316" s="985"/>
      <c r="L5316" s="985"/>
      <c r="M5316" s="985"/>
      <c r="N5316" s="985"/>
      <c r="P5316" s="985"/>
      <c r="Q5316" s="985"/>
      <c r="R5316" s="985"/>
      <c r="S5316" s="985"/>
      <c r="T5316" s="985"/>
      <c r="U5316" s="985"/>
      <c r="V5316" s="985"/>
      <c r="W5316" s="985"/>
    </row>
    <row r="5317" ht="22.5" hidden="1" customHeight="1">
      <c r="B5317" s="992"/>
      <c r="C5317" s="992"/>
      <c r="D5317" s="1004">
        <f>sumif('الواردات'!H:H,A5317,'الواردات'!L:L)</f>
        <v>0</v>
      </c>
      <c r="E5317" s="999"/>
      <c r="F5317" s="999"/>
      <c r="H5317" s="985"/>
      <c r="I5317" s="985"/>
      <c r="J5317" s="985"/>
      <c r="K5317" s="985"/>
      <c r="L5317" s="985"/>
      <c r="M5317" s="985"/>
      <c r="N5317" s="985"/>
      <c r="P5317" s="985"/>
      <c r="Q5317" s="985"/>
      <c r="R5317" s="985"/>
      <c r="S5317" s="985"/>
      <c r="T5317" s="985"/>
      <c r="U5317" s="985"/>
      <c r="V5317" s="985"/>
      <c r="W5317" s="985"/>
    </row>
    <row r="5318" ht="22.5" hidden="1" customHeight="1">
      <c r="B5318" s="992"/>
      <c r="C5318" s="992"/>
      <c r="D5318" s="1004">
        <f>sumif('الواردات'!H:H,A5318,'الواردات'!L:L)</f>
        <v>0</v>
      </c>
      <c r="E5318" s="999"/>
      <c r="F5318" s="999"/>
      <c r="H5318" s="985"/>
      <c r="I5318" s="985"/>
      <c r="J5318" s="985"/>
      <c r="K5318" s="985"/>
      <c r="L5318" s="985"/>
      <c r="M5318" s="985"/>
      <c r="N5318" s="985"/>
      <c r="P5318" s="985"/>
      <c r="Q5318" s="985"/>
      <c r="R5318" s="985"/>
      <c r="S5318" s="985"/>
      <c r="T5318" s="985"/>
      <c r="U5318" s="985"/>
      <c r="V5318" s="985"/>
      <c r="W5318" s="985"/>
    </row>
    <row r="5319" ht="22.5" hidden="1" customHeight="1">
      <c r="B5319" s="992"/>
      <c r="C5319" s="992"/>
      <c r="D5319" s="1004">
        <f>sumif('الواردات'!H:H,A5319,'الواردات'!L:L)</f>
        <v>0</v>
      </c>
      <c r="E5319" s="999"/>
      <c r="F5319" s="999"/>
      <c r="H5319" s="985"/>
      <c r="I5319" s="985"/>
      <c r="J5319" s="985"/>
      <c r="K5319" s="985"/>
      <c r="L5319" s="985"/>
      <c r="M5319" s="985"/>
      <c r="N5319" s="985"/>
      <c r="P5319" s="985"/>
      <c r="Q5319" s="985"/>
      <c r="R5319" s="985"/>
      <c r="S5319" s="985"/>
      <c r="T5319" s="985"/>
      <c r="U5319" s="985"/>
      <c r="V5319" s="985"/>
      <c r="W5319" s="985"/>
    </row>
    <row r="5320" ht="22.5" hidden="1" customHeight="1">
      <c r="B5320" s="992"/>
      <c r="C5320" s="992"/>
      <c r="D5320" s="1004">
        <f>sumif('الواردات'!H:H,A5320,'الواردات'!L:L)</f>
        <v>0</v>
      </c>
      <c r="E5320" s="999"/>
      <c r="F5320" s="999"/>
      <c r="H5320" s="985"/>
      <c r="I5320" s="985"/>
      <c r="J5320" s="985"/>
      <c r="K5320" s="985"/>
      <c r="L5320" s="985"/>
      <c r="M5320" s="985"/>
      <c r="N5320" s="985"/>
      <c r="P5320" s="985"/>
      <c r="Q5320" s="985"/>
      <c r="R5320" s="985"/>
      <c r="S5320" s="985"/>
      <c r="T5320" s="985"/>
      <c r="U5320" s="985"/>
      <c r="V5320" s="985"/>
      <c r="W5320" s="985"/>
    </row>
    <row r="5321" ht="22.5" hidden="1" customHeight="1">
      <c r="B5321" s="992"/>
      <c r="C5321" s="992"/>
      <c r="D5321" s="1004">
        <f>sumif('الواردات'!H:H,A5321,'الواردات'!L:L)</f>
        <v>0</v>
      </c>
      <c r="E5321" s="999"/>
      <c r="F5321" s="999"/>
      <c r="H5321" s="985"/>
      <c r="I5321" s="985"/>
      <c r="J5321" s="985"/>
      <c r="K5321" s="985"/>
      <c r="L5321" s="985"/>
      <c r="M5321" s="985"/>
      <c r="N5321" s="985"/>
      <c r="P5321" s="985"/>
      <c r="Q5321" s="985"/>
      <c r="R5321" s="985"/>
      <c r="S5321" s="985"/>
      <c r="T5321" s="985"/>
      <c r="U5321" s="985"/>
      <c r="V5321" s="985"/>
      <c r="W5321" s="985"/>
    </row>
    <row r="5322" ht="22.5" hidden="1" customHeight="1">
      <c r="B5322" s="992"/>
      <c r="C5322" s="992"/>
      <c r="D5322" s="1004">
        <f>sumif('الواردات'!H:H,A5322,'الواردات'!L:L)</f>
        <v>0</v>
      </c>
      <c r="E5322" s="999"/>
      <c r="F5322" s="999"/>
      <c r="H5322" s="985"/>
      <c r="I5322" s="985"/>
      <c r="J5322" s="985"/>
      <c r="K5322" s="985"/>
      <c r="L5322" s="985"/>
      <c r="M5322" s="985"/>
      <c r="N5322" s="985"/>
      <c r="P5322" s="985"/>
      <c r="Q5322" s="985"/>
      <c r="R5322" s="985"/>
      <c r="S5322" s="985"/>
      <c r="T5322" s="985"/>
      <c r="U5322" s="985"/>
      <c r="V5322" s="985"/>
      <c r="W5322" s="985"/>
    </row>
    <row r="5323" ht="22.5" hidden="1" customHeight="1">
      <c r="B5323" s="992"/>
      <c r="C5323" s="992"/>
      <c r="D5323" s="1004">
        <f>sumif('الواردات'!H:H,A5323,'الواردات'!L:L)</f>
        <v>0</v>
      </c>
      <c r="E5323" s="999"/>
      <c r="F5323" s="999"/>
      <c r="H5323" s="985"/>
      <c r="I5323" s="985"/>
      <c r="J5323" s="985"/>
      <c r="K5323" s="985"/>
      <c r="L5323" s="985"/>
      <c r="M5323" s="985"/>
      <c r="N5323" s="985"/>
      <c r="P5323" s="985"/>
      <c r="Q5323" s="985"/>
      <c r="R5323" s="985"/>
      <c r="S5323" s="985"/>
      <c r="T5323" s="985"/>
      <c r="U5323" s="985"/>
      <c r="V5323" s="985"/>
      <c r="W5323" s="985"/>
    </row>
    <row r="5324" ht="22.5" hidden="1" customHeight="1">
      <c r="B5324" s="992"/>
      <c r="C5324" s="992"/>
      <c r="D5324" s="1004">
        <f>sumif('الواردات'!H:H,A5324,'الواردات'!L:L)</f>
        <v>0</v>
      </c>
      <c r="E5324" s="999"/>
      <c r="F5324" s="999"/>
      <c r="H5324" s="985"/>
      <c r="I5324" s="985"/>
      <c r="J5324" s="985"/>
      <c r="K5324" s="985"/>
      <c r="L5324" s="985"/>
      <c r="M5324" s="985"/>
      <c r="N5324" s="985"/>
      <c r="P5324" s="985"/>
      <c r="Q5324" s="985"/>
      <c r="R5324" s="985"/>
      <c r="S5324" s="985"/>
      <c r="T5324" s="985"/>
      <c r="U5324" s="985"/>
      <c r="V5324" s="985"/>
      <c r="W5324" s="985"/>
    </row>
    <row r="5325" ht="22.5" hidden="1" customHeight="1">
      <c r="B5325" s="992"/>
      <c r="C5325" s="992"/>
      <c r="D5325" s="1004">
        <f>sumif('الواردات'!H:H,A5325,'الواردات'!L:L)</f>
        <v>0</v>
      </c>
      <c r="E5325" s="999"/>
      <c r="F5325" s="999"/>
      <c r="H5325" s="985"/>
      <c r="I5325" s="985"/>
      <c r="J5325" s="985"/>
      <c r="K5325" s="985"/>
      <c r="L5325" s="985"/>
      <c r="M5325" s="985"/>
      <c r="N5325" s="985"/>
      <c r="P5325" s="985"/>
      <c r="Q5325" s="985"/>
      <c r="R5325" s="985"/>
      <c r="S5325" s="985"/>
      <c r="T5325" s="985"/>
      <c r="U5325" s="985"/>
      <c r="V5325" s="985"/>
      <c r="W5325" s="985"/>
    </row>
    <row r="5326" ht="22.5" hidden="1" customHeight="1">
      <c r="B5326" s="992"/>
      <c r="C5326" s="992"/>
      <c r="D5326" s="1004">
        <f>sumif('الواردات'!H:H,A5326,'الواردات'!L:L)</f>
        <v>0</v>
      </c>
      <c r="E5326" s="999"/>
      <c r="F5326" s="999"/>
      <c r="H5326" s="985"/>
      <c r="I5326" s="985"/>
      <c r="J5326" s="985"/>
      <c r="K5326" s="985"/>
      <c r="L5326" s="985"/>
      <c r="M5326" s="985"/>
      <c r="N5326" s="985"/>
      <c r="P5326" s="985"/>
      <c r="Q5326" s="985"/>
      <c r="R5326" s="985"/>
      <c r="S5326" s="985"/>
      <c r="T5326" s="985"/>
      <c r="U5326" s="985"/>
      <c r="V5326" s="985"/>
      <c r="W5326" s="985"/>
    </row>
    <row r="5327" ht="22.5" hidden="1" customHeight="1">
      <c r="B5327" s="992"/>
      <c r="C5327" s="992"/>
      <c r="D5327" s="1004">
        <f>sumif('الواردات'!H:H,A5327,'الواردات'!L:L)</f>
        <v>0</v>
      </c>
      <c r="E5327" s="999"/>
      <c r="F5327" s="999"/>
      <c r="H5327" s="985"/>
      <c r="I5327" s="985"/>
      <c r="J5327" s="985"/>
      <c r="K5327" s="985"/>
      <c r="L5327" s="985"/>
      <c r="M5327" s="985"/>
      <c r="N5327" s="985"/>
      <c r="P5327" s="985"/>
      <c r="Q5327" s="985"/>
      <c r="R5327" s="985"/>
      <c r="S5327" s="985"/>
      <c r="T5327" s="985"/>
      <c r="U5327" s="985"/>
      <c r="V5327" s="985"/>
      <c r="W5327" s="985"/>
    </row>
    <row r="5328" ht="22.5" hidden="1" customHeight="1">
      <c r="B5328" s="992"/>
      <c r="C5328" s="992"/>
      <c r="D5328" s="1004">
        <f>sumif('الواردات'!H:H,A5328,'الواردات'!L:L)</f>
        <v>0</v>
      </c>
      <c r="E5328" s="999"/>
      <c r="F5328" s="999"/>
      <c r="H5328" s="985"/>
      <c r="I5328" s="985"/>
      <c r="J5328" s="985"/>
      <c r="K5328" s="985"/>
      <c r="L5328" s="985"/>
      <c r="M5328" s="985"/>
      <c r="N5328" s="985"/>
      <c r="P5328" s="985"/>
      <c r="Q5328" s="985"/>
      <c r="R5328" s="985"/>
      <c r="S5328" s="985"/>
      <c r="T5328" s="985"/>
      <c r="U5328" s="985"/>
      <c r="V5328" s="985"/>
      <c r="W5328" s="985"/>
    </row>
    <row r="5329" ht="22.5" hidden="1" customHeight="1">
      <c r="B5329" s="992"/>
      <c r="C5329" s="992"/>
      <c r="D5329" s="1004">
        <f>sumif('الواردات'!H:H,A5329,'الواردات'!L:L)</f>
        <v>0</v>
      </c>
      <c r="E5329" s="999"/>
      <c r="F5329" s="999"/>
      <c r="H5329" s="985"/>
      <c r="I5329" s="985"/>
      <c r="J5329" s="985"/>
      <c r="K5329" s="985"/>
      <c r="L5329" s="985"/>
      <c r="M5329" s="985"/>
      <c r="N5329" s="985"/>
      <c r="P5329" s="985"/>
      <c r="Q5329" s="985"/>
      <c r="R5329" s="985"/>
      <c r="S5329" s="985"/>
      <c r="T5329" s="985"/>
      <c r="U5329" s="985"/>
      <c r="V5329" s="985"/>
      <c r="W5329" s="985"/>
    </row>
    <row r="5330" ht="22.5" hidden="1" customHeight="1">
      <c r="B5330" s="992"/>
      <c r="C5330" s="992"/>
      <c r="D5330" s="1004">
        <f>sumif('الواردات'!H:H,A5330,'الواردات'!L:L)</f>
        <v>0</v>
      </c>
      <c r="E5330" s="999"/>
      <c r="F5330" s="999"/>
      <c r="H5330" s="985"/>
      <c r="I5330" s="985"/>
      <c r="J5330" s="985"/>
      <c r="K5330" s="985"/>
      <c r="L5330" s="985"/>
      <c r="M5330" s="985"/>
      <c r="N5330" s="985"/>
      <c r="P5330" s="985"/>
      <c r="Q5330" s="985"/>
      <c r="R5330" s="985"/>
      <c r="S5330" s="985"/>
      <c r="T5330" s="985"/>
      <c r="U5330" s="985"/>
      <c r="V5330" s="985"/>
      <c r="W5330" s="985"/>
    </row>
    <row r="5331" ht="22.5" hidden="1" customHeight="1">
      <c r="B5331" s="992"/>
      <c r="C5331" s="992"/>
      <c r="D5331" s="1004">
        <f>sumif('الواردات'!H:H,A5331,'الواردات'!L:L)</f>
        <v>0</v>
      </c>
      <c r="E5331" s="999"/>
      <c r="F5331" s="999"/>
      <c r="H5331" s="985"/>
      <c r="I5331" s="985"/>
      <c r="J5331" s="985"/>
      <c r="K5331" s="985"/>
      <c r="L5331" s="985"/>
      <c r="M5331" s="985"/>
      <c r="N5331" s="985"/>
      <c r="P5331" s="985"/>
      <c r="Q5331" s="985"/>
      <c r="R5331" s="985"/>
      <c r="S5331" s="985"/>
      <c r="T5331" s="985"/>
      <c r="U5331" s="985"/>
      <c r="V5331" s="985"/>
      <c r="W5331" s="985"/>
    </row>
    <row r="5332" ht="22.5" hidden="1" customHeight="1">
      <c r="B5332" s="992"/>
      <c r="C5332" s="992"/>
      <c r="D5332" s="1004">
        <f>sumif('الواردات'!H:H,A5332,'الواردات'!L:L)</f>
        <v>0</v>
      </c>
      <c r="E5332" s="999"/>
      <c r="F5332" s="999"/>
      <c r="H5332" s="985"/>
      <c r="I5332" s="985"/>
      <c r="J5332" s="985"/>
      <c r="K5332" s="985"/>
      <c r="L5332" s="985"/>
      <c r="M5332" s="985"/>
      <c r="N5332" s="985"/>
      <c r="P5332" s="985"/>
      <c r="Q5332" s="985"/>
      <c r="R5332" s="985"/>
      <c r="S5332" s="985"/>
      <c r="T5332" s="985"/>
      <c r="U5332" s="985"/>
      <c r="V5332" s="985"/>
      <c r="W5332" s="985"/>
    </row>
    <row r="5333" ht="22.5" hidden="1" customHeight="1">
      <c r="B5333" s="992"/>
      <c r="C5333" s="992"/>
      <c r="D5333" s="1004">
        <f>sumif('الواردات'!H:H,A5333,'الواردات'!L:L)</f>
        <v>0</v>
      </c>
      <c r="E5333" s="999"/>
      <c r="F5333" s="999"/>
      <c r="H5333" s="985"/>
      <c r="I5333" s="985"/>
      <c r="J5333" s="985"/>
      <c r="K5333" s="985"/>
      <c r="L5333" s="985"/>
      <c r="M5333" s="985"/>
      <c r="N5333" s="985"/>
      <c r="P5333" s="985"/>
      <c r="Q5333" s="985"/>
      <c r="R5333" s="985"/>
      <c r="S5333" s="985"/>
      <c r="T5333" s="985"/>
      <c r="U5333" s="985"/>
      <c r="V5333" s="985"/>
      <c r="W5333" s="985"/>
    </row>
    <row r="5334" ht="22.5" hidden="1" customHeight="1">
      <c r="B5334" s="992"/>
      <c r="C5334" s="992"/>
      <c r="D5334" s="1004">
        <f>sumif('الواردات'!H:H,A5334,'الواردات'!L:L)</f>
        <v>0</v>
      </c>
      <c r="E5334" s="999"/>
      <c r="F5334" s="999"/>
      <c r="H5334" s="985"/>
      <c r="I5334" s="985"/>
      <c r="J5334" s="985"/>
      <c r="K5334" s="985"/>
      <c r="L5334" s="985"/>
      <c r="M5334" s="985"/>
      <c r="N5334" s="985"/>
      <c r="P5334" s="985"/>
      <c r="Q5334" s="985"/>
      <c r="R5334" s="985"/>
      <c r="S5334" s="985"/>
      <c r="T5334" s="985"/>
      <c r="U5334" s="985"/>
      <c r="V5334" s="985"/>
      <c r="W5334" s="985"/>
    </row>
    <row r="5335" ht="22.5" hidden="1" customHeight="1">
      <c r="B5335" s="992"/>
      <c r="C5335" s="992"/>
      <c r="D5335" s="1004">
        <f>sumif('الواردات'!H:H,A5335,'الواردات'!L:L)</f>
        <v>0</v>
      </c>
      <c r="E5335" s="999"/>
      <c r="F5335" s="999"/>
      <c r="H5335" s="985"/>
      <c r="I5335" s="985"/>
      <c r="J5335" s="985"/>
      <c r="K5335" s="985"/>
      <c r="L5335" s="985"/>
      <c r="M5335" s="985"/>
      <c r="N5335" s="985"/>
      <c r="P5335" s="985"/>
      <c r="Q5335" s="985"/>
      <c r="R5335" s="985"/>
      <c r="S5335" s="985"/>
      <c r="T5335" s="985"/>
      <c r="U5335" s="985"/>
      <c r="V5335" s="985"/>
      <c r="W5335" s="985"/>
    </row>
    <row r="5336" ht="22.5" hidden="1" customHeight="1">
      <c r="B5336" s="992"/>
      <c r="C5336" s="992"/>
      <c r="D5336" s="1004">
        <f>sumif('الواردات'!H:H,A5336,'الواردات'!L:L)</f>
        <v>0</v>
      </c>
      <c r="E5336" s="999"/>
      <c r="F5336" s="999"/>
      <c r="H5336" s="985"/>
      <c r="I5336" s="985"/>
      <c r="J5336" s="985"/>
      <c r="K5336" s="985"/>
      <c r="L5336" s="985"/>
      <c r="M5336" s="985"/>
      <c r="N5336" s="985"/>
      <c r="P5336" s="985"/>
      <c r="Q5336" s="985"/>
      <c r="R5336" s="985"/>
      <c r="S5336" s="985"/>
      <c r="T5336" s="985"/>
      <c r="U5336" s="985"/>
      <c r="V5336" s="985"/>
      <c r="W5336" s="985"/>
    </row>
    <row r="5337" ht="22.5" hidden="1" customHeight="1">
      <c r="B5337" s="992"/>
      <c r="C5337" s="992"/>
      <c r="D5337" s="1004">
        <f>sumif('الواردات'!H:H,A5337,'الواردات'!L:L)</f>
        <v>0</v>
      </c>
      <c r="E5337" s="999"/>
      <c r="F5337" s="999"/>
      <c r="H5337" s="985"/>
      <c r="I5337" s="985"/>
      <c r="J5337" s="985"/>
      <c r="K5337" s="985"/>
      <c r="L5337" s="985"/>
      <c r="M5337" s="985"/>
      <c r="N5337" s="985"/>
      <c r="P5337" s="985"/>
      <c r="Q5337" s="985"/>
      <c r="R5337" s="985"/>
      <c r="S5337" s="985"/>
      <c r="T5337" s="985"/>
      <c r="U5337" s="985"/>
      <c r="V5337" s="985"/>
      <c r="W5337" s="985"/>
    </row>
    <row r="5338" ht="22.5" hidden="1" customHeight="1">
      <c r="B5338" s="992"/>
      <c r="C5338" s="992"/>
      <c r="D5338" s="1004">
        <f>sumif('الواردات'!H:H,A5338,'الواردات'!L:L)</f>
        <v>0</v>
      </c>
      <c r="E5338" s="999"/>
      <c r="F5338" s="999"/>
      <c r="H5338" s="985"/>
      <c r="I5338" s="985"/>
      <c r="J5338" s="985"/>
      <c r="K5338" s="985"/>
      <c r="L5338" s="985"/>
      <c r="M5338" s="985"/>
      <c r="N5338" s="985"/>
      <c r="P5338" s="985"/>
      <c r="Q5338" s="985"/>
      <c r="R5338" s="985"/>
      <c r="S5338" s="985"/>
      <c r="T5338" s="985"/>
      <c r="U5338" s="985"/>
      <c r="V5338" s="985"/>
      <c r="W5338" s="985"/>
    </row>
    <row r="5339" ht="22.5" hidden="1" customHeight="1">
      <c r="B5339" s="992"/>
      <c r="C5339" s="992"/>
      <c r="D5339" s="1004">
        <f>sumif('الواردات'!H:H,A5339,'الواردات'!L:L)</f>
        <v>0</v>
      </c>
      <c r="E5339" s="999"/>
      <c r="F5339" s="999"/>
      <c r="H5339" s="985"/>
      <c r="I5339" s="985"/>
      <c r="J5339" s="985"/>
      <c r="K5339" s="985"/>
      <c r="L5339" s="985"/>
      <c r="M5339" s="985"/>
      <c r="N5339" s="985"/>
      <c r="P5339" s="985"/>
      <c r="Q5339" s="985"/>
      <c r="R5339" s="985"/>
      <c r="S5339" s="985"/>
      <c r="T5339" s="985"/>
      <c r="U5339" s="985"/>
      <c r="V5339" s="985"/>
      <c r="W5339" s="985"/>
    </row>
    <row r="5340" ht="22.5" hidden="1" customHeight="1">
      <c r="B5340" s="992"/>
      <c r="C5340" s="992"/>
      <c r="D5340" s="1004">
        <f>sumif('الواردات'!H:H,A5340,'الواردات'!L:L)</f>
        <v>0</v>
      </c>
      <c r="E5340" s="999"/>
      <c r="F5340" s="999"/>
      <c r="H5340" s="985"/>
      <c r="I5340" s="985"/>
      <c r="J5340" s="985"/>
      <c r="K5340" s="985"/>
      <c r="L5340" s="985"/>
      <c r="M5340" s="985"/>
      <c r="N5340" s="985"/>
      <c r="P5340" s="985"/>
      <c r="Q5340" s="985"/>
      <c r="R5340" s="985"/>
      <c r="S5340" s="985"/>
      <c r="T5340" s="985"/>
      <c r="U5340" s="985"/>
      <c r="V5340" s="985"/>
      <c r="W5340" s="985"/>
    </row>
    <row r="5341" ht="22.5" hidden="1" customHeight="1">
      <c r="B5341" s="992"/>
      <c r="C5341" s="992"/>
      <c r="D5341" s="1004">
        <f>sumif('الواردات'!H:H,A5341,'الواردات'!L:L)</f>
        <v>0</v>
      </c>
      <c r="E5341" s="999"/>
      <c r="F5341" s="999"/>
      <c r="H5341" s="985"/>
      <c r="I5341" s="985"/>
      <c r="J5341" s="985"/>
      <c r="K5341" s="985"/>
      <c r="L5341" s="985"/>
      <c r="M5341" s="985"/>
      <c r="N5341" s="985"/>
      <c r="P5341" s="985"/>
      <c r="Q5341" s="985"/>
      <c r="R5341" s="985"/>
      <c r="S5341" s="985"/>
      <c r="T5341" s="985"/>
      <c r="U5341" s="985"/>
      <c r="V5341" s="985"/>
      <c r="W5341" s="985"/>
    </row>
    <row r="5342" ht="22.5" hidden="1" customHeight="1">
      <c r="B5342" s="992"/>
      <c r="C5342" s="992"/>
      <c r="D5342" s="1004">
        <f>sumif('الواردات'!H:H,A5342,'الواردات'!L:L)</f>
        <v>0</v>
      </c>
      <c r="E5342" s="999"/>
      <c r="F5342" s="999"/>
      <c r="H5342" s="985"/>
      <c r="I5342" s="985"/>
      <c r="J5342" s="985"/>
      <c r="K5342" s="985"/>
      <c r="L5342" s="985"/>
      <c r="M5342" s="985"/>
      <c r="N5342" s="985"/>
      <c r="P5342" s="985"/>
      <c r="Q5342" s="985"/>
      <c r="R5342" s="985"/>
      <c r="S5342" s="985"/>
      <c r="T5342" s="985"/>
      <c r="U5342" s="985"/>
      <c r="V5342" s="985"/>
      <c r="W5342" s="985"/>
    </row>
    <row r="5343" ht="22.5" hidden="1" customHeight="1">
      <c r="B5343" s="992"/>
      <c r="C5343" s="992"/>
      <c r="D5343" s="1004">
        <f>sumif('الواردات'!H:H,A5343,'الواردات'!L:L)</f>
        <v>0</v>
      </c>
      <c r="E5343" s="999"/>
      <c r="F5343" s="999"/>
      <c r="H5343" s="985"/>
      <c r="I5343" s="985"/>
      <c r="J5343" s="985"/>
      <c r="K5343" s="985"/>
      <c r="L5343" s="985"/>
      <c r="M5343" s="985"/>
      <c r="N5343" s="985"/>
      <c r="P5343" s="985"/>
      <c r="Q5343" s="985"/>
      <c r="R5343" s="985"/>
      <c r="S5343" s="985"/>
      <c r="T5343" s="985"/>
      <c r="U5343" s="985"/>
      <c r="V5343" s="985"/>
      <c r="W5343" s="985"/>
    </row>
    <row r="5344" ht="22.5" hidden="1" customHeight="1">
      <c r="B5344" s="992"/>
      <c r="C5344" s="992"/>
      <c r="D5344" s="1004">
        <f>sumif('الواردات'!H:H,A5344,'الواردات'!L:L)</f>
        <v>0</v>
      </c>
      <c r="E5344" s="999"/>
      <c r="F5344" s="999"/>
      <c r="H5344" s="985"/>
      <c r="I5344" s="985"/>
      <c r="J5344" s="985"/>
      <c r="K5344" s="985"/>
      <c r="L5344" s="985"/>
      <c r="M5344" s="985"/>
      <c r="N5344" s="985"/>
      <c r="P5344" s="985"/>
      <c r="Q5344" s="985"/>
      <c r="R5344" s="985"/>
      <c r="S5344" s="985"/>
      <c r="T5344" s="985"/>
      <c r="U5344" s="985"/>
      <c r="V5344" s="985"/>
      <c r="W5344" s="985"/>
    </row>
    <row r="5345" ht="22.5" hidden="1" customHeight="1">
      <c r="B5345" s="992"/>
      <c r="C5345" s="992"/>
      <c r="D5345" s="1004">
        <f>sumif('الواردات'!H:H,A5345,'الواردات'!L:L)</f>
        <v>0</v>
      </c>
      <c r="E5345" s="999"/>
      <c r="F5345" s="999"/>
      <c r="H5345" s="985"/>
      <c r="I5345" s="985"/>
      <c r="J5345" s="985"/>
      <c r="K5345" s="985"/>
      <c r="L5345" s="985"/>
      <c r="M5345" s="985"/>
      <c r="N5345" s="985"/>
      <c r="P5345" s="985"/>
      <c r="Q5345" s="985"/>
      <c r="R5345" s="985"/>
      <c r="S5345" s="985"/>
      <c r="T5345" s="985"/>
      <c r="U5345" s="985"/>
      <c r="V5345" s="985"/>
      <c r="W5345" s="985"/>
    </row>
    <row r="5346" ht="22.5" hidden="1" customHeight="1">
      <c r="B5346" s="992"/>
      <c r="C5346" s="992"/>
      <c r="D5346" s="1004">
        <f>sumif('الواردات'!H:H,A5346,'الواردات'!L:L)</f>
        <v>0</v>
      </c>
      <c r="E5346" s="999"/>
      <c r="F5346" s="999"/>
      <c r="H5346" s="985"/>
      <c r="I5346" s="985"/>
      <c r="J5346" s="985"/>
      <c r="K5346" s="985"/>
      <c r="L5346" s="985"/>
      <c r="M5346" s="985"/>
      <c r="N5346" s="985"/>
      <c r="P5346" s="985"/>
      <c r="Q5346" s="985"/>
      <c r="R5346" s="985"/>
      <c r="S5346" s="985"/>
      <c r="T5346" s="985"/>
      <c r="U5346" s="985"/>
      <c r="V5346" s="985"/>
      <c r="W5346" s="985"/>
    </row>
    <row r="5347" ht="22.5" hidden="1" customHeight="1">
      <c r="B5347" s="992"/>
      <c r="C5347" s="992"/>
      <c r="D5347" s="1004">
        <f>sumif('الواردات'!H:H,A5347,'الواردات'!L:L)</f>
        <v>0</v>
      </c>
      <c r="E5347" s="999"/>
      <c r="F5347" s="999"/>
      <c r="H5347" s="985"/>
      <c r="I5347" s="985"/>
      <c r="J5347" s="985"/>
      <c r="K5347" s="985"/>
      <c r="L5347" s="985"/>
      <c r="M5347" s="985"/>
      <c r="N5347" s="985"/>
      <c r="P5347" s="985"/>
      <c r="Q5347" s="985"/>
      <c r="R5347" s="985"/>
      <c r="S5347" s="985"/>
      <c r="T5347" s="985"/>
      <c r="U5347" s="985"/>
      <c r="V5347" s="985"/>
      <c r="W5347" s="985"/>
    </row>
    <row r="5348" ht="22.5" hidden="1" customHeight="1">
      <c r="B5348" s="992"/>
      <c r="C5348" s="992"/>
      <c r="D5348" s="1004">
        <f>sumif('الواردات'!H:H,A5348,'الواردات'!L:L)</f>
        <v>0</v>
      </c>
      <c r="E5348" s="999"/>
      <c r="F5348" s="999"/>
      <c r="H5348" s="985"/>
      <c r="I5348" s="985"/>
      <c r="J5348" s="985"/>
      <c r="K5348" s="985"/>
      <c r="L5348" s="985"/>
      <c r="M5348" s="985"/>
      <c r="N5348" s="985"/>
      <c r="P5348" s="985"/>
      <c r="Q5348" s="985"/>
      <c r="R5348" s="985"/>
      <c r="S5348" s="985"/>
      <c r="T5348" s="985"/>
      <c r="U5348" s="985"/>
      <c r="V5348" s="985"/>
      <c r="W5348" s="985"/>
    </row>
    <row r="5349" ht="22.5" hidden="1" customHeight="1">
      <c r="B5349" s="992"/>
      <c r="C5349" s="992"/>
      <c r="D5349" s="1004">
        <f>sumif('الواردات'!H:H,A5349,'الواردات'!L:L)</f>
        <v>0</v>
      </c>
      <c r="E5349" s="999"/>
      <c r="F5349" s="999"/>
      <c r="H5349" s="985"/>
      <c r="I5349" s="985"/>
      <c r="J5349" s="985"/>
      <c r="K5349" s="985"/>
      <c r="L5349" s="985"/>
      <c r="M5349" s="985"/>
      <c r="N5349" s="985"/>
      <c r="P5349" s="985"/>
      <c r="Q5349" s="985"/>
      <c r="R5349" s="985"/>
      <c r="S5349" s="985"/>
      <c r="T5349" s="985"/>
      <c r="U5349" s="985"/>
      <c r="V5349" s="985"/>
      <c r="W5349" s="985"/>
    </row>
    <row r="5350" ht="22.5" hidden="1" customHeight="1">
      <c r="B5350" s="992"/>
      <c r="C5350" s="992"/>
      <c r="D5350" s="1004">
        <f>sumif('الواردات'!H:H,A5350,'الواردات'!L:L)</f>
        <v>0</v>
      </c>
      <c r="E5350" s="999"/>
      <c r="F5350" s="999"/>
      <c r="H5350" s="985"/>
      <c r="I5350" s="985"/>
      <c r="J5350" s="985"/>
      <c r="K5350" s="985"/>
      <c r="L5350" s="985"/>
      <c r="M5350" s="985"/>
      <c r="N5350" s="985"/>
      <c r="P5350" s="985"/>
      <c r="Q5350" s="985"/>
      <c r="R5350" s="985"/>
      <c r="S5350" s="985"/>
      <c r="T5350" s="985"/>
      <c r="U5350" s="985"/>
      <c r="V5350" s="985"/>
      <c r="W5350" s="985"/>
    </row>
    <row r="5351" ht="22.5" hidden="1" customHeight="1">
      <c r="B5351" s="992"/>
      <c r="C5351" s="992"/>
      <c r="D5351" s="1004">
        <f>sumif('الواردات'!H:H,A5351,'الواردات'!L:L)</f>
        <v>0</v>
      </c>
      <c r="E5351" s="999"/>
      <c r="F5351" s="999"/>
      <c r="H5351" s="985"/>
      <c r="I5351" s="985"/>
      <c r="J5351" s="985"/>
      <c r="K5351" s="985"/>
      <c r="L5351" s="985"/>
      <c r="M5351" s="985"/>
      <c r="N5351" s="985"/>
      <c r="P5351" s="985"/>
      <c r="Q5351" s="985"/>
      <c r="R5351" s="985"/>
      <c r="S5351" s="985"/>
      <c r="T5351" s="985"/>
      <c r="U5351" s="985"/>
      <c r="V5351" s="985"/>
      <c r="W5351" s="985"/>
    </row>
    <row r="5352" ht="22.5" hidden="1" customHeight="1">
      <c r="B5352" s="992"/>
      <c r="C5352" s="992"/>
      <c r="D5352" s="1004">
        <f>sumif('الواردات'!H:H,A5352,'الواردات'!L:L)</f>
        <v>0</v>
      </c>
      <c r="E5352" s="999"/>
      <c r="F5352" s="999"/>
      <c r="H5352" s="985"/>
      <c r="I5352" s="985"/>
      <c r="J5352" s="985"/>
      <c r="K5352" s="985"/>
      <c r="L5352" s="985"/>
      <c r="M5352" s="985"/>
      <c r="N5352" s="985"/>
      <c r="P5352" s="985"/>
      <c r="Q5352" s="985"/>
      <c r="R5352" s="985"/>
      <c r="S5352" s="985"/>
      <c r="T5352" s="985"/>
      <c r="U5352" s="985"/>
      <c r="V5352" s="985"/>
      <c r="W5352" s="985"/>
    </row>
    <row r="5353" ht="22.5" hidden="1" customHeight="1">
      <c r="B5353" s="992"/>
      <c r="C5353" s="992"/>
      <c r="D5353" s="1004">
        <f>sumif('الواردات'!H:H,A5353,'الواردات'!L:L)</f>
        <v>0</v>
      </c>
      <c r="E5353" s="999"/>
      <c r="F5353" s="999"/>
      <c r="H5353" s="985"/>
      <c r="I5353" s="985"/>
      <c r="J5353" s="985"/>
      <c r="K5353" s="985"/>
      <c r="L5353" s="985"/>
      <c r="M5353" s="985"/>
      <c r="N5353" s="985"/>
      <c r="P5353" s="985"/>
      <c r="Q5353" s="985"/>
      <c r="R5353" s="985"/>
      <c r="S5353" s="985"/>
      <c r="T5353" s="985"/>
      <c r="U5353" s="985"/>
      <c r="V5353" s="985"/>
      <c r="W5353" s="985"/>
    </row>
    <row r="5354" ht="22.5" hidden="1" customHeight="1">
      <c r="B5354" s="992"/>
      <c r="C5354" s="992"/>
      <c r="D5354" s="1004">
        <f>sumif('الواردات'!H:H,A5354,'الواردات'!L:L)</f>
        <v>0</v>
      </c>
      <c r="E5354" s="999"/>
      <c r="F5354" s="999"/>
      <c r="H5354" s="985"/>
      <c r="I5354" s="985"/>
      <c r="J5354" s="985"/>
      <c r="K5354" s="985"/>
      <c r="L5354" s="985"/>
      <c r="M5354" s="985"/>
      <c r="N5354" s="985"/>
      <c r="P5354" s="985"/>
      <c r="Q5354" s="985"/>
      <c r="R5354" s="985"/>
      <c r="S5354" s="985"/>
      <c r="T5354" s="985"/>
      <c r="U5354" s="985"/>
      <c r="V5354" s="985"/>
      <c r="W5354" s="985"/>
    </row>
    <row r="5355" ht="22.5" hidden="1" customHeight="1">
      <c r="B5355" s="992"/>
      <c r="C5355" s="992"/>
      <c r="D5355" s="1004">
        <f>sumif('الواردات'!H:H,A5355,'الواردات'!L:L)</f>
        <v>0</v>
      </c>
      <c r="E5355" s="999"/>
      <c r="F5355" s="999"/>
      <c r="H5355" s="985"/>
      <c r="I5355" s="985"/>
      <c r="J5355" s="985"/>
      <c r="K5355" s="985"/>
      <c r="L5355" s="985"/>
      <c r="M5355" s="985"/>
      <c r="N5355" s="985"/>
      <c r="P5355" s="985"/>
      <c r="Q5355" s="985"/>
      <c r="R5355" s="985"/>
      <c r="S5355" s="985"/>
      <c r="T5355" s="985"/>
      <c r="U5355" s="985"/>
      <c r="V5355" s="985"/>
      <c r="W5355" s="985"/>
    </row>
    <row r="5356" ht="22.5" hidden="1" customHeight="1">
      <c r="B5356" s="992"/>
      <c r="C5356" s="992"/>
      <c r="D5356" s="1004">
        <f>sumif('الواردات'!H:H,A5356,'الواردات'!L:L)</f>
        <v>0</v>
      </c>
      <c r="E5356" s="999"/>
      <c r="F5356" s="999"/>
      <c r="H5356" s="985"/>
      <c r="I5356" s="985"/>
      <c r="J5356" s="985"/>
      <c r="K5356" s="985"/>
      <c r="L5356" s="985"/>
      <c r="M5356" s="985"/>
      <c r="N5356" s="985"/>
      <c r="P5356" s="985"/>
      <c r="Q5356" s="985"/>
      <c r="R5356" s="985"/>
      <c r="S5356" s="985"/>
      <c r="T5356" s="985"/>
      <c r="U5356" s="985"/>
      <c r="V5356" s="985"/>
      <c r="W5356" s="985"/>
    </row>
    <row r="5357" ht="22.5" hidden="1" customHeight="1">
      <c r="B5357" s="992"/>
      <c r="C5357" s="992"/>
      <c r="D5357" s="1004">
        <f>sumif('الواردات'!H:H,A5357,'الواردات'!L:L)</f>
        <v>0</v>
      </c>
      <c r="E5357" s="999"/>
      <c r="F5357" s="999"/>
      <c r="H5357" s="985"/>
      <c r="I5357" s="985"/>
      <c r="J5357" s="985"/>
      <c r="K5357" s="985"/>
      <c r="L5357" s="985"/>
      <c r="M5357" s="985"/>
      <c r="N5357" s="985"/>
      <c r="P5357" s="985"/>
      <c r="Q5357" s="985"/>
      <c r="R5357" s="985"/>
      <c r="S5357" s="985"/>
      <c r="T5357" s="985"/>
      <c r="U5357" s="985"/>
      <c r="V5357" s="985"/>
      <c r="W5357" s="985"/>
    </row>
    <row r="5358" ht="22.5" hidden="1" customHeight="1">
      <c r="B5358" s="992"/>
      <c r="C5358" s="992"/>
      <c r="D5358" s="1004">
        <f>sumif('الواردات'!H:H,A5358,'الواردات'!L:L)</f>
        <v>0</v>
      </c>
      <c r="E5358" s="999"/>
      <c r="F5358" s="999"/>
      <c r="H5358" s="985"/>
      <c r="I5358" s="985"/>
      <c r="J5358" s="985"/>
      <c r="K5358" s="985"/>
      <c r="L5358" s="985"/>
      <c r="M5358" s="985"/>
      <c r="N5358" s="985"/>
      <c r="P5358" s="985"/>
      <c r="Q5358" s="985"/>
      <c r="R5358" s="985"/>
      <c r="S5358" s="985"/>
      <c r="T5358" s="985"/>
      <c r="U5358" s="985"/>
      <c r="V5358" s="985"/>
      <c r="W5358" s="985"/>
    </row>
    <row r="5359" ht="22.5" hidden="1" customHeight="1">
      <c r="B5359" s="992"/>
      <c r="C5359" s="992"/>
      <c r="D5359" s="1004">
        <f>sumif('الواردات'!H:H,A5359,'الواردات'!L:L)</f>
        <v>0</v>
      </c>
      <c r="E5359" s="999"/>
      <c r="F5359" s="999"/>
      <c r="H5359" s="985"/>
      <c r="I5359" s="985"/>
      <c r="J5359" s="985"/>
      <c r="K5359" s="985"/>
      <c r="L5359" s="985"/>
      <c r="M5359" s="985"/>
      <c r="N5359" s="985"/>
      <c r="P5359" s="985"/>
      <c r="Q5359" s="985"/>
      <c r="R5359" s="985"/>
      <c r="S5359" s="985"/>
      <c r="T5359" s="985"/>
      <c r="U5359" s="985"/>
      <c r="V5359" s="985"/>
      <c r="W5359" s="985"/>
    </row>
    <row r="5360" ht="22.5" hidden="1" customHeight="1">
      <c r="B5360" s="992"/>
      <c r="C5360" s="992"/>
      <c r="D5360" s="1004">
        <f>sumif('الواردات'!H:H,A5360,'الواردات'!L:L)</f>
        <v>0</v>
      </c>
      <c r="E5360" s="999"/>
      <c r="F5360" s="999"/>
      <c r="H5360" s="985"/>
      <c r="I5360" s="985"/>
      <c r="J5360" s="985"/>
      <c r="K5360" s="985"/>
      <c r="L5360" s="985"/>
      <c r="M5360" s="985"/>
      <c r="N5360" s="985"/>
      <c r="P5360" s="985"/>
      <c r="Q5360" s="985"/>
      <c r="R5360" s="985"/>
      <c r="S5360" s="985"/>
      <c r="T5360" s="985"/>
      <c r="U5360" s="985"/>
      <c r="V5360" s="985"/>
      <c r="W5360" s="985"/>
    </row>
    <row r="5361" ht="22.5" hidden="1" customHeight="1">
      <c r="B5361" s="992"/>
      <c r="C5361" s="992"/>
      <c r="D5361" s="1004">
        <f>sumif('الواردات'!H:H,A5361,'الواردات'!L:L)</f>
        <v>0</v>
      </c>
      <c r="E5361" s="999"/>
      <c r="F5361" s="999"/>
      <c r="H5361" s="985"/>
      <c r="I5361" s="985"/>
      <c r="J5361" s="985"/>
      <c r="K5361" s="985"/>
      <c r="L5361" s="985"/>
      <c r="M5361" s="985"/>
      <c r="N5361" s="985"/>
      <c r="P5361" s="985"/>
      <c r="Q5361" s="985"/>
      <c r="R5361" s="985"/>
      <c r="S5361" s="985"/>
      <c r="T5361" s="985"/>
      <c r="U5361" s="985"/>
      <c r="V5361" s="985"/>
      <c r="W5361" s="985"/>
    </row>
    <row r="5362" ht="22.5" hidden="1" customHeight="1">
      <c r="B5362" s="992"/>
      <c r="C5362" s="992"/>
      <c r="D5362" s="1004">
        <f>sumif('الواردات'!H:H,A5362,'الواردات'!L:L)</f>
        <v>0</v>
      </c>
      <c r="E5362" s="999"/>
      <c r="F5362" s="999"/>
      <c r="H5362" s="985"/>
      <c r="I5362" s="985"/>
      <c r="J5362" s="985"/>
      <c r="K5362" s="985"/>
      <c r="L5362" s="985"/>
      <c r="M5362" s="985"/>
      <c r="N5362" s="985"/>
      <c r="P5362" s="985"/>
      <c r="Q5362" s="985"/>
      <c r="R5362" s="985"/>
      <c r="S5362" s="985"/>
      <c r="T5362" s="985"/>
      <c r="U5362" s="985"/>
      <c r="V5362" s="985"/>
      <c r="W5362" s="985"/>
    </row>
    <row r="5363" ht="22.5" hidden="1" customHeight="1">
      <c r="B5363" s="992"/>
      <c r="C5363" s="992"/>
      <c r="D5363" s="1004">
        <f>sumif('الواردات'!H:H,A5363,'الواردات'!L:L)</f>
        <v>0</v>
      </c>
      <c r="E5363" s="999"/>
      <c r="F5363" s="999"/>
      <c r="H5363" s="985"/>
      <c r="I5363" s="985"/>
      <c r="J5363" s="985"/>
      <c r="K5363" s="985"/>
      <c r="L5363" s="985"/>
      <c r="M5363" s="985"/>
      <c r="N5363" s="985"/>
      <c r="P5363" s="985"/>
      <c r="Q5363" s="985"/>
      <c r="R5363" s="985"/>
      <c r="S5363" s="985"/>
      <c r="T5363" s="985"/>
      <c r="U5363" s="985"/>
      <c r="V5363" s="985"/>
      <c r="W5363" s="985"/>
    </row>
    <row r="5364" ht="22.5" hidden="1" customHeight="1">
      <c r="B5364" s="992"/>
      <c r="C5364" s="992"/>
      <c r="D5364" s="1004">
        <f>sumif('الواردات'!H:H,A5364,'الواردات'!L:L)</f>
        <v>0</v>
      </c>
      <c r="E5364" s="999"/>
      <c r="F5364" s="999"/>
      <c r="H5364" s="985"/>
      <c r="I5364" s="985"/>
      <c r="J5364" s="985"/>
      <c r="K5364" s="985"/>
      <c r="L5364" s="985"/>
      <c r="M5364" s="985"/>
      <c r="N5364" s="985"/>
      <c r="P5364" s="985"/>
      <c r="Q5364" s="985"/>
      <c r="R5364" s="985"/>
      <c r="S5364" s="985"/>
      <c r="T5364" s="985"/>
      <c r="U5364" s="985"/>
      <c r="V5364" s="985"/>
      <c r="W5364" s="985"/>
    </row>
    <row r="5365" ht="22.5" hidden="1" customHeight="1">
      <c r="B5365" s="992"/>
      <c r="C5365" s="992"/>
      <c r="D5365" s="1004">
        <f>sumif('الواردات'!H:H,A5365,'الواردات'!L:L)</f>
        <v>0</v>
      </c>
      <c r="E5365" s="999"/>
      <c r="F5365" s="999"/>
      <c r="H5365" s="985"/>
      <c r="I5365" s="985"/>
      <c r="J5365" s="985"/>
      <c r="K5365" s="985"/>
      <c r="L5365" s="985"/>
      <c r="M5365" s="985"/>
      <c r="N5365" s="985"/>
      <c r="P5365" s="985"/>
      <c r="Q5365" s="985"/>
      <c r="R5365" s="985"/>
      <c r="S5365" s="985"/>
      <c r="T5365" s="985"/>
      <c r="U5365" s="985"/>
      <c r="V5365" s="985"/>
      <c r="W5365" s="985"/>
    </row>
    <row r="5366" ht="22.5" hidden="1" customHeight="1">
      <c r="B5366" s="992"/>
      <c r="C5366" s="992"/>
      <c r="D5366" s="1004">
        <f>sumif('الواردات'!H:H,A5366,'الواردات'!L:L)</f>
        <v>0</v>
      </c>
      <c r="E5366" s="999"/>
      <c r="F5366" s="999"/>
      <c r="H5366" s="985"/>
      <c r="I5366" s="985"/>
      <c r="J5366" s="985"/>
      <c r="K5366" s="985"/>
      <c r="L5366" s="985"/>
      <c r="M5366" s="985"/>
      <c r="N5366" s="985"/>
      <c r="P5366" s="985"/>
      <c r="Q5366" s="985"/>
      <c r="R5366" s="985"/>
      <c r="S5366" s="985"/>
      <c r="T5366" s="985"/>
      <c r="U5366" s="985"/>
      <c r="V5366" s="985"/>
      <c r="W5366" s="985"/>
    </row>
    <row r="5367" ht="22.5" hidden="1" customHeight="1">
      <c r="B5367" s="992"/>
      <c r="C5367" s="992"/>
      <c r="D5367" s="1004">
        <f>sumif('الواردات'!H:H,A5367,'الواردات'!L:L)</f>
        <v>0</v>
      </c>
      <c r="E5367" s="999"/>
      <c r="F5367" s="999"/>
      <c r="H5367" s="985"/>
      <c r="I5367" s="985"/>
      <c r="J5367" s="985"/>
      <c r="K5367" s="985"/>
      <c r="L5367" s="985"/>
      <c r="M5367" s="985"/>
      <c r="N5367" s="985"/>
      <c r="P5367" s="985"/>
      <c r="Q5367" s="985"/>
      <c r="R5367" s="985"/>
      <c r="S5367" s="985"/>
      <c r="T5367" s="985"/>
      <c r="U5367" s="985"/>
      <c r="V5367" s="985"/>
      <c r="W5367" s="985"/>
    </row>
    <row r="5368" ht="22.5" hidden="1" customHeight="1">
      <c r="B5368" s="992"/>
      <c r="C5368" s="992"/>
      <c r="D5368" s="1004">
        <f>sumif('الواردات'!H:H,A5368,'الواردات'!L:L)</f>
        <v>0</v>
      </c>
      <c r="E5368" s="999"/>
      <c r="F5368" s="999"/>
      <c r="H5368" s="985"/>
      <c r="I5368" s="985"/>
      <c r="J5368" s="985"/>
      <c r="K5368" s="985"/>
      <c r="L5368" s="985"/>
      <c r="M5368" s="985"/>
      <c r="N5368" s="985"/>
      <c r="P5368" s="985"/>
      <c r="Q5368" s="985"/>
      <c r="R5368" s="985"/>
      <c r="S5368" s="985"/>
      <c r="T5368" s="985"/>
      <c r="U5368" s="985"/>
      <c r="V5368" s="985"/>
      <c r="W5368" s="985"/>
    </row>
    <row r="5369" ht="22.5" hidden="1" customHeight="1">
      <c r="B5369" s="992"/>
      <c r="C5369" s="992"/>
      <c r="D5369" s="1004">
        <f>sumif('الواردات'!H:H,A5369,'الواردات'!L:L)</f>
        <v>0</v>
      </c>
      <c r="E5369" s="999"/>
      <c r="F5369" s="999"/>
      <c r="H5369" s="985"/>
      <c r="I5369" s="985"/>
      <c r="J5369" s="985"/>
      <c r="K5369" s="985"/>
      <c r="L5369" s="985"/>
      <c r="M5369" s="985"/>
      <c r="N5369" s="985"/>
      <c r="P5369" s="985"/>
      <c r="Q5369" s="985"/>
      <c r="R5369" s="985"/>
      <c r="S5369" s="985"/>
      <c r="T5369" s="985"/>
      <c r="U5369" s="985"/>
      <c r="V5369" s="985"/>
      <c r="W5369" s="985"/>
    </row>
    <row r="5370" ht="22.5" hidden="1" customHeight="1">
      <c r="B5370" s="992"/>
      <c r="C5370" s="992"/>
      <c r="D5370" s="1004">
        <f>sumif('الواردات'!H:H,A5370,'الواردات'!L:L)</f>
        <v>0</v>
      </c>
      <c r="E5370" s="999"/>
      <c r="F5370" s="999"/>
      <c r="H5370" s="985"/>
      <c r="I5370" s="985"/>
      <c r="J5370" s="985"/>
      <c r="K5370" s="985"/>
      <c r="L5370" s="985"/>
      <c r="M5370" s="985"/>
      <c r="N5370" s="985"/>
      <c r="P5370" s="985"/>
      <c r="Q5370" s="985"/>
      <c r="R5370" s="985"/>
      <c r="S5370" s="985"/>
      <c r="T5370" s="985"/>
      <c r="U5370" s="985"/>
      <c r="V5370" s="985"/>
      <c r="W5370" s="985"/>
    </row>
    <row r="5371" ht="22.5" hidden="1" customHeight="1">
      <c r="B5371" s="992"/>
      <c r="C5371" s="992"/>
      <c r="D5371" s="1004">
        <f>sumif('الواردات'!H:H,A5371,'الواردات'!L:L)</f>
        <v>0</v>
      </c>
      <c r="E5371" s="999"/>
      <c r="F5371" s="999"/>
      <c r="H5371" s="985"/>
      <c r="I5371" s="985"/>
      <c r="J5371" s="985"/>
      <c r="K5371" s="985"/>
      <c r="L5371" s="985"/>
      <c r="M5371" s="985"/>
      <c r="N5371" s="985"/>
      <c r="P5371" s="985"/>
      <c r="Q5371" s="985"/>
      <c r="R5371" s="985"/>
      <c r="S5371" s="985"/>
      <c r="T5371" s="985"/>
      <c r="U5371" s="985"/>
      <c r="V5371" s="985"/>
      <c r="W5371" s="985"/>
    </row>
    <row r="5372" ht="22.5" hidden="1" customHeight="1">
      <c r="B5372" s="992"/>
      <c r="C5372" s="992"/>
      <c r="D5372" s="1004">
        <f>sumif('الواردات'!H:H,A5372,'الواردات'!L:L)</f>
        <v>0</v>
      </c>
      <c r="E5372" s="999"/>
      <c r="F5372" s="999"/>
      <c r="H5372" s="985"/>
      <c r="I5372" s="985"/>
      <c r="J5372" s="985"/>
      <c r="K5372" s="985"/>
      <c r="L5372" s="985"/>
      <c r="M5372" s="985"/>
      <c r="N5372" s="985"/>
      <c r="P5372" s="985"/>
      <c r="Q5372" s="985"/>
      <c r="R5372" s="985"/>
      <c r="S5372" s="985"/>
      <c r="T5372" s="985"/>
      <c r="U5372" s="985"/>
      <c r="V5372" s="985"/>
      <c r="W5372" s="985"/>
    </row>
    <row r="5373" ht="22.5" hidden="1" customHeight="1">
      <c r="B5373" s="992"/>
      <c r="C5373" s="992"/>
      <c r="D5373" s="1004">
        <f>sumif('الواردات'!H:H,A5373,'الواردات'!L:L)</f>
        <v>0</v>
      </c>
      <c r="E5373" s="999"/>
      <c r="F5373" s="999"/>
      <c r="H5373" s="985"/>
      <c r="I5373" s="985"/>
      <c r="J5373" s="985"/>
      <c r="K5373" s="985"/>
      <c r="L5373" s="985"/>
      <c r="M5373" s="985"/>
      <c r="N5373" s="985"/>
      <c r="P5373" s="985"/>
      <c r="Q5373" s="985"/>
      <c r="R5373" s="985"/>
      <c r="S5373" s="985"/>
      <c r="T5373" s="985"/>
      <c r="U5373" s="985"/>
      <c r="V5373" s="985"/>
      <c r="W5373" s="985"/>
    </row>
    <row r="5374" ht="22.5" hidden="1" customHeight="1">
      <c r="B5374" s="992"/>
      <c r="C5374" s="992"/>
      <c r="D5374" s="1004">
        <f>sumif('الواردات'!H:H,A5374,'الواردات'!L:L)</f>
        <v>0</v>
      </c>
      <c r="E5374" s="999"/>
      <c r="F5374" s="999"/>
      <c r="H5374" s="985"/>
      <c r="I5374" s="985"/>
      <c r="J5374" s="985"/>
      <c r="K5374" s="985"/>
      <c r="L5374" s="985"/>
      <c r="M5374" s="985"/>
      <c r="N5374" s="985"/>
      <c r="P5374" s="985"/>
      <c r="Q5374" s="985"/>
      <c r="R5374" s="985"/>
      <c r="S5374" s="985"/>
      <c r="T5374" s="985"/>
      <c r="U5374" s="985"/>
      <c r="V5374" s="985"/>
      <c r="W5374" s="985"/>
    </row>
    <row r="5375" ht="22.5" hidden="1" customHeight="1">
      <c r="B5375" s="992"/>
      <c r="C5375" s="992"/>
      <c r="D5375" s="1004">
        <f>sumif('الواردات'!H:H,A5375,'الواردات'!L:L)</f>
        <v>0</v>
      </c>
      <c r="E5375" s="999"/>
      <c r="F5375" s="999"/>
      <c r="H5375" s="985"/>
      <c r="I5375" s="985"/>
      <c r="J5375" s="985"/>
      <c r="K5375" s="985"/>
      <c r="L5375" s="985"/>
      <c r="M5375" s="985"/>
      <c r="N5375" s="985"/>
      <c r="P5375" s="985"/>
      <c r="Q5375" s="985"/>
      <c r="R5375" s="985"/>
      <c r="S5375" s="985"/>
      <c r="T5375" s="985"/>
      <c r="U5375" s="985"/>
      <c r="V5375" s="985"/>
      <c r="W5375" s="985"/>
    </row>
    <row r="5376" ht="22.5" hidden="1" customHeight="1">
      <c r="B5376" s="992"/>
      <c r="C5376" s="992"/>
      <c r="D5376" s="1004">
        <f>sumif('الواردات'!H:H,A5376,'الواردات'!L:L)</f>
        <v>0</v>
      </c>
      <c r="E5376" s="999"/>
      <c r="F5376" s="999"/>
      <c r="H5376" s="985"/>
      <c r="I5376" s="985"/>
      <c r="J5376" s="985"/>
      <c r="K5376" s="985"/>
      <c r="L5376" s="985"/>
      <c r="M5376" s="985"/>
      <c r="N5376" s="985"/>
      <c r="P5376" s="985"/>
      <c r="Q5376" s="985"/>
      <c r="R5376" s="985"/>
      <c r="S5376" s="985"/>
      <c r="T5376" s="985"/>
      <c r="U5376" s="985"/>
      <c r="V5376" s="985"/>
      <c r="W5376" s="985"/>
    </row>
    <row r="5377" ht="22.5" hidden="1" customHeight="1">
      <c r="B5377" s="992"/>
      <c r="C5377" s="992"/>
      <c r="D5377" s="1004">
        <f>sumif('الواردات'!H:H,A5377,'الواردات'!L:L)</f>
        <v>0</v>
      </c>
      <c r="E5377" s="999"/>
      <c r="F5377" s="999"/>
      <c r="H5377" s="985"/>
      <c r="I5377" s="985"/>
      <c r="J5377" s="985"/>
      <c r="K5377" s="985"/>
      <c r="L5377" s="985"/>
      <c r="M5377" s="985"/>
      <c r="N5377" s="985"/>
      <c r="P5377" s="985"/>
      <c r="Q5377" s="985"/>
      <c r="R5377" s="985"/>
      <c r="S5377" s="985"/>
      <c r="T5377" s="985"/>
      <c r="U5377" s="985"/>
      <c r="V5377" s="985"/>
      <c r="W5377" s="985"/>
    </row>
    <row r="5378" ht="22.5" hidden="1" customHeight="1">
      <c r="B5378" s="992"/>
      <c r="C5378" s="992"/>
      <c r="D5378" s="1004">
        <f>sumif('الواردات'!H:H,A5378,'الواردات'!L:L)</f>
        <v>0</v>
      </c>
      <c r="E5378" s="999"/>
      <c r="F5378" s="999"/>
      <c r="H5378" s="985"/>
      <c r="I5378" s="985"/>
      <c r="J5378" s="985"/>
      <c r="K5378" s="985"/>
      <c r="L5378" s="985"/>
      <c r="M5378" s="985"/>
      <c r="N5378" s="985"/>
      <c r="P5378" s="985"/>
      <c r="Q5378" s="985"/>
      <c r="R5378" s="985"/>
      <c r="S5378" s="985"/>
      <c r="T5378" s="985"/>
      <c r="U5378" s="985"/>
      <c r="V5378" s="985"/>
      <c r="W5378" s="985"/>
    </row>
    <row r="5379" ht="22.5" hidden="1" customHeight="1">
      <c r="B5379" s="992"/>
      <c r="C5379" s="992"/>
      <c r="D5379" s="1004">
        <f>sumif('الواردات'!H:H,A5379,'الواردات'!L:L)</f>
        <v>0</v>
      </c>
      <c r="E5379" s="999"/>
      <c r="F5379" s="999"/>
      <c r="H5379" s="985"/>
      <c r="I5379" s="985"/>
      <c r="J5379" s="985"/>
      <c r="K5379" s="985"/>
      <c r="L5379" s="985"/>
      <c r="M5379" s="985"/>
      <c r="N5379" s="985"/>
      <c r="P5379" s="985"/>
      <c r="Q5379" s="985"/>
      <c r="R5379" s="985"/>
      <c r="S5379" s="985"/>
      <c r="T5379" s="985"/>
      <c r="U5379" s="985"/>
      <c r="V5379" s="985"/>
      <c r="W5379" s="985"/>
    </row>
    <row r="5380" ht="22.5" hidden="1" customHeight="1">
      <c r="B5380" s="992"/>
      <c r="C5380" s="992"/>
      <c r="D5380" s="1004">
        <f>sumif('الواردات'!H:H,A5380,'الواردات'!L:L)</f>
        <v>0</v>
      </c>
      <c r="E5380" s="999"/>
      <c r="F5380" s="999"/>
      <c r="H5380" s="985"/>
      <c r="I5380" s="985"/>
      <c r="J5380" s="985"/>
      <c r="K5380" s="985"/>
      <c r="L5380" s="985"/>
      <c r="M5380" s="985"/>
      <c r="N5380" s="985"/>
      <c r="P5380" s="985"/>
      <c r="Q5380" s="985"/>
      <c r="R5380" s="985"/>
      <c r="S5380" s="985"/>
      <c r="T5380" s="985"/>
      <c r="U5380" s="985"/>
      <c r="V5380" s="985"/>
      <c r="W5380" s="985"/>
    </row>
    <row r="5381" ht="22.5" hidden="1" customHeight="1">
      <c r="B5381" s="992"/>
      <c r="C5381" s="992"/>
      <c r="D5381" s="1004">
        <f>sumif('الواردات'!H:H,A5381,'الواردات'!L:L)</f>
        <v>0</v>
      </c>
      <c r="E5381" s="999"/>
      <c r="F5381" s="999"/>
      <c r="H5381" s="985"/>
      <c r="I5381" s="985"/>
      <c r="J5381" s="985"/>
      <c r="K5381" s="985"/>
      <c r="L5381" s="985"/>
      <c r="M5381" s="985"/>
      <c r="N5381" s="985"/>
      <c r="P5381" s="985"/>
      <c r="Q5381" s="985"/>
      <c r="R5381" s="985"/>
      <c r="S5381" s="985"/>
      <c r="T5381" s="985"/>
      <c r="U5381" s="985"/>
      <c r="V5381" s="985"/>
      <c r="W5381" s="985"/>
    </row>
    <row r="5382" ht="22.5" hidden="1" customHeight="1">
      <c r="B5382" s="992"/>
      <c r="C5382" s="992"/>
      <c r="D5382" s="1004">
        <f>sumif('الواردات'!H:H,A5382,'الواردات'!L:L)</f>
        <v>0</v>
      </c>
      <c r="E5382" s="999"/>
      <c r="F5382" s="999"/>
      <c r="H5382" s="985"/>
      <c r="I5382" s="985"/>
      <c r="J5382" s="985"/>
      <c r="K5382" s="985"/>
      <c r="L5382" s="985"/>
      <c r="M5382" s="985"/>
      <c r="N5382" s="985"/>
      <c r="P5382" s="985"/>
      <c r="Q5382" s="985"/>
      <c r="R5382" s="985"/>
      <c r="S5382" s="985"/>
      <c r="T5382" s="985"/>
      <c r="U5382" s="985"/>
      <c r="V5382" s="985"/>
      <c r="W5382" s="985"/>
    </row>
    <row r="5383" ht="22.5" hidden="1" customHeight="1">
      <c r="B5383" s="992"/>
      <c r="C5383" s="992"/>
      <c r="D5383" s="1004">
        <f>sumif('الواردات'!H:H,A5383,'الواردات'!L:L)</f>
        <v>0</v>
      </c>
      <c r="E5383" s="999"/>
      <c r="F5383" s="999"/>
      <c r="H5383" s="985"/>
      <c r="I5383" s="985"/>
      <c r="J5383" s="985"/>
      <c r="K5383" s="985"/>
      <c r="L5383" s="985"/>
      <c r="M5383" s="985"/>
      <c r="N5383" s="985"/>
      <c r="P5383" s="985"/>
      <c r="Q5383" s="985"/>
      <c r="R5383" s="985"/>
      <c r="S5383" s="985"/>
      <c r="T5383" s="985"/>
      <c r="U5383" s="985"/>
      <c r="V5383" s="985"/>
      <c r="W5383" s="985"/>
    </row>
    <row r="5384" ht="22.5" hidden="1" customHeight="1">
      <c r="B5384" s="992"/>
      <c r="C5384" s="992"/>
      <c r="D5384" s="1004">
        <f>sumif('الواردات'!H:H,A5384,'الواردات'!L:L)</f>
        <v>0</v>
      </c>
      <c r="E5384" s="999"/>
      <c r="F5384" s="999"/>
      <c r="H5384" s="985"/>
      <c r="I5384" s="985"/>
      <c r="J5384" s="985"/>
      <c r="K5384" s="985"/>
      <c r="L5384" s="985"/>
      <c r="M5384" s="985"/>
      <c r="N5384" s="985"/>
      <c r="P5384" s="985"/>
      <c r="Q5384" s="985"/>
      <c r="R5384" s="985"/>
      <c r="S5384" s="985"/>
      <c r="T5384" s="985"/>
      <c r="U5384" s="985"/>
      <c r="V5384" s="985"/>
      <c r="W5384" s="985"/>
    </row>
    <row r="5385" ht="22.5" hidden="1" customHeight="1">
      <c r="B5385" s="992"/>
      <c r="C5385" s="992"/>
      <c r="D5385" s="1004">
        <f>sumif('الواردات'!H:H,A5385,'الواردات'!L:L)</f>
        <v>0</v>
      </c>
      <c r="E5385" s="999"/>
      <c r="F5385" s="999"/>
      <c r="H5385" s="985"/>
      <c r="I5385" s="985"/>
      <c r="J5385" s="985"/>
      <c r="K5385" s="985"/>
      <c r="L5385" s="985"/>
      <c r="M5385" s="985"/>
      <c r="N5385" s="985"/>
      <c r="P5385" s="985"/>
      <c r="Q5385" s="985"/>
      <c r="R5385" s="985"/>
      <c r="S5385" s="985"/>
      <c r="T5385" s="985"/>
      <c r="U5385" s="985"/>
      <c r="V5385" s="985"/>
      <c r="W5385" s="985"/>
    </row>
    <row r="5386" ht="22.5" hidden="1" customHeight="1">
      <c r="B5386" s="992"/>
      <c r="C5386" s="992"/>
      <c r="D5386" s="1004">
        <f>sumif('الواردات'!H:H,A5386,'الواردات'!L:L)</f>
        <v>0</v>
      </c>
      <c r="E5386" s="999"/>
      <c r="F5386" s="999"/>
      <c r="H5386" s="985"/>
      <c r="I5386" s="985"/>
      <c r="J5386" s="985"/>
      <c r="K5386" s="985"/>
      <c r="L5386" s="985"/>
      <c r="M5386" s="985"/>
      <c r="N5386" s="985"/>
      <c r="P5386" s="985"/>
      <c r="Q5386" s="985"/>
      <c r="R5386" s="985"/>
      <c r="S5386" s="985"/>
      <c r="T5386" s="985"/>
      <c r="U5386" s="985"/>
      <c r="V5386" s="985"/>
      <c r="W5386" s="985"/>
    </row>
    <row r="5387" ht="22.5" hidden="1" customHeight="1">
      <c r="B5387" s="992"/>
      <c r="C5387" s="992"/>
      <c r="D5387" s="1004">
        <f>sumif('الواردات'!H:H,A5387,'الواردات'!L:L)</f>
        <v>0</v>
      </c>
      <c r="E5387" s="999"/>
      <c r="F5387" s="999"/>
      <c r="H5387" s="985"/>
      <c r="I5387" s="985"/>
      <c r="J5387" s="985"/>
      <c r="K5387" s="985"/>
      <c r="L5387" s="985"/>
      <c r="M5387" s="985"/>
      <c r="N5387" s="985"/>
      <c r="P5387" s="985"/>
      <c r="Q5387" s="985"/>
      <c r="R5387" s="985"/>
      <c r="S5387" s="985"/>
      <c r="T5387" s="985"/>
      <c r="U5387" s="985"/>
      <c r="V5387" s="985"/>
      <c r="W5387" s="985"/>
    </row>
    <row r="5388" ht="22.5" hidden="1" customHeight="1">
      <c r="B5388" s="992"/>
      <c r="C5388" s="992"/>
      <c r="D5388" s="1004">
        <f>sumif('الواردات'!H:H,A5388,'الواردات'!L:L)</f>
        <v>0</v>
      </c>
      <c r="E5388" s="999"/>
      <c r="F5388" s="999"/>
      <c r="H5388" s="985"/>
      <c r="I5388" s="985"/>
      <c r="J5388" s="985"/>
      <c r="K5388" s="985"/>
      <c r="L5388" s="985"/>
      <c r="M5388" s="985"/>
      <c r="N5388" s="985"/>
      <c r="P5388" s="985"/>
      <c r="Q5388" s="985"/>
      <c r="R5388" s="985"/>
      <c r="S5388" s="985"/>
      <c r="T5388" s="985"/>
      <c r="U5388" s="985"/>
      <c r="V5388" s="985"/>
      <c r="W5388" s="985"/>
    </row>
    <row r="5389" ht="22.5" hidden="1" customHeight="1">
      <c r="B5389" s="992"/>
      <c r="C5389" s="992"/>
      <c r="D5389" s="1004">
        <f>sumif('الواردات'!H:H,A5389,'الواردات'!L:L)</f>
        <v>0</v>
      </c>
      <c r="E5389" s="999"/>
      <c r="F5389" s="999"/>
      <c r="H5389" s="985"/>
      <c r="I5389" s="985"/>
      <c r="J5389" s="985"/>
      <c r="K5389" s="985"/>
      <c r="L5389" s="985"/>
      <c r="M5389" s="985"/>
      <c r="N5389" s="985"/>
      <c r="P5389" s="985"/>
      <c r="Q5389" s="985"/>
      <c r="R5389" s="985"/>
      <c r="S5389" s="985"/>
      <c r="T5389" s="985"/>
      <c r="U5389" s="985"/>
      <c r="V5389" s="985"/>
      <c r="W5389" s="985"/>
    </row>
    <row r="5390" ht="22.5" hidden="1" customHeight="1">
      <c r="B5390" s="992"/>
      <c r="C5390" s="992"/>
      <c r="D5390" s="1004">
        <f>sumif('الواردات'!H:H,A5390,'الواردات'!L:L)</f>
        <v>0</v>
      </c>
      <c r="E5390" s="999"/>
      <c r="F5390" s="999"/>
      <c r="H5390" s="985"/>
      <c r="I5390" s="985"/>
      <c r="J5390" s="985"/>
      <c r="K5390" s="985"/>
      <c r="L5390" s="985"/>
      <c r="M5390" s="985"/>
      <c r="N5390" s="985"/>
      <c r="P5390" s="985"/>
      <c r="Q5390" s="985"/>
      <c r="R5390" s="985"/>
      <c r="S5390" s="985"/>
      <c r="T5390" s="985"/>
      <c r="U5390" s="985"/>
      <c r="V5390" s="985"/>
      <c r="W5390" s="985"/>
    </row>
    <row r="5391" ht="22.5" hidden="1" customHeight="1">
      <c r="B5391" s="992"/>
      <c r="C5391" s="992"/>
      <c r="D5391" s="1004">
        <f>sumif('الواردات'!H:H,A5391,'الواردات'!L:L)</f>
        <v>0</v>
      </c>
      <c r="E5391" s="999"/>
      <c r="F5391" s="999"/>
      <c r="H5391" s="985"/>
      <c r="I5391" s="985"/>
      <c r="J5391" s="985"/>
      <c r="K5391" s="985"/>
      <c r="L5391" s="985"/>
      <c r="M5391" s="985"/>
      <c r="N5391" s="985"/>
      <c r="P5391" s="985"/>
      <c r="Q5391" s="985"/>
      <c r="R5391" s="985"/>
      <c r="S5391" s="985"/>
      <c r="T5391" s="985"/>
      <c r="U5391" s="985"/>
      <c r="V5391" s="985"/>
      <c r="W5391" s="985"/>
    </row>
    <row r="5392" ht="22.5" hidden="1" customHeight="1">
      <c r="B5392" s="992"/>
      <c r="C5392" s="992"/>
      <c r="D5392" s="1004">
        <f>sumif('الواردات'!H:H,A5392,'الواردات'!L:L)</f>
        <v>0</v>
      </c>
      <c r="E5392" s="999"/>
      <c r="F5392" s="999"/>
      <c r="H5392" s="985"/>
      <c r="I5392" s="985"/>
      <c r="J5392" s="985"/>
      <c r="K5392" s="985"/>
      <c r="L5392" s="985"/>
      <c r="M5392" s="985"/>
      <c r="N5392" s="985"/>
      <c r="P5392" s="985"/>
      <c r="Q5392" s="985"/>
      <c r="R5392" s="985"/>
      <c r="S5392" s="985"/>
      <c r="T5392" s="985"/>
      <c r="U5392" s="985"/>
      <c r="V5392" s="985"/>
      <c r="W5392" s="985"/>
    </row>
    <row r="5393" ht="22.5" hidden="1" customHeight="1">
      <c r="B5393" s="992"/>
      <c r="C5393" s="992"/>
      <c r="D5393" s="1004">
        <f>sumif('الواردات'!H:H,A5393,'الواردات'!L:L)</f>
        <v>0</v>
      </c>
      <c r="E5393" s="999"/>
      <c r="F5393" s="999"/>
      <c r="H5393" s="985"/>
      <c r="I5393" s="985"/>
      <c r="J5393" s="985"/>
      <c r="K5393" s="985"/>
      <c r="L5393" s="985"/>
      <c r="M5393" s="985"/>
      <c r="N5393" s="985"/>
      <c r="P5393" s="985"/>
      <c r="Q5393" s="985"/>
      <c r="R5393" s="985"/>
      <c r="S5393" s="985"/>
      <c r="T5393" s="985"/>
      <c r="U5393" s="985"/>
      <c r="V5393" s="985"/>
      <c r="W5393" s="985"/>
    </row>
    <row r="5394" ht="22.5" hidden="1" customHeight="1">
      <c r="B5394" s="992"/>
      <c r="C5394" s="992"/>
      <c r="D5394" s="1004">
        <f>sumif('الواردات'!H:H,A5394,'الواردات'!L:L)</f>
        <v>0</v>
      </c>
      <c r="E5394" s="999"/>
      <c r="F5394" s="999"/>
      <c r="H5394" s="985"/>
      <c r="I5394" s="985"/>
      <c r="J5394" s="985"/>
      <c r="K5394" s="985"/>
      <c r="L5394" s="985"/>
      <c r="M5394" s="985"/>
      <c r="N5394" s="985"/>
      <c r="P5394" s="985"/>
      <c r="Q5394" s="985"/>
      <c r="R5394" s="985"/>
      <c r="S5394" s="985"/>
      <c r="T5394" s="985"/>
      <c r="U5394" s="985"/>
      <c r="V5394" s="985"/>
      <c r="W5394" s="985"/>
    </row>
    <row r="5395" ht="22.5" hidden="1" customHeight="1">
      <c r="B5395" s="992"/>
      <c r="C5395" s="992"/>
      <c r="D5395" s="1004">
        <f>sumif('الواردات'!H:H,A5395,'الواردات'!L:L)</f>
        <v>0</v>
      </c>
      <c r="E5395" s="999"/>
      <c r="F5395" s="999"/>
      <c r="H5395" s="985"/>
      <c r="I5395" s="985"/>
      <c r="J5395" s="985"/>
      <c r="K5395" s="985"/>
      <c r="L5395" s="985"/>
      <c r="M5395" s="985"/>
      <c r="N5395" s="985"/>
      <c r="P5395" s="985"/>
      <c r="Q5395" s="985"/>
      <c r="R5395" s="985"/>
      <c r="S5395" s="985"/>
      <c r="T5395" s="985"/>
      <c r="U5395" s="985"/>
      <c r="V5395" s="985"/>
      <c r="W5395" s="985"/>
    </row>
    <row r="5396" ht="22.5" hidden="1" customHeight="1">
      <c r="B5396" s="992"/>
      <c r="C5396" s="992"/>
      <c r="D5396" s="1004">
        <f>sumif('الواردات'!H:H,A5396,'الواردات'!L:L)</f>
        <v>0</v>
      </c>
      <c r="E5396" s="999"/>
      <c r="F5396" s="999"/>
      <c r="H5396" s="985"/>
      <c r="I5396" s="985"/>
      <c r="J5396" s="985"/>
      <c r="K5396" s="985"/>
      <c r="L5396" s="985"/>
      <c r="M5396" s="985"/>
      <c r="N5396" s="985"/>
      <c r="P5396" s="985"/>
      <c r="Q5396" s="985"/>
      <c r="R5396" s="985"/>
      <c r="S5396" s="985"/>
      <c r="T5396" s="985"/>
      <c r="U5396" s="985"/>
      <c r="V5396" s="985"/>
      <c r="W5396" s="985"/>
    </row>
    <row r="5397" ht="22.5" hidden="1" customHeight="1">
      <c r="B5397" s="992"/>
      <c r="C5397" s="992"/>
      <c r="D5397" s="1004">
        <f>sumif('الواردات'!H:H,A5397,'الواردات'!L:L)</f>
        <v>0</v>
      </c>
      <c r="E5397" s="999"/>
      <c r="F5397" s="999"/>
      <c r="H5397" s="985"/>
      <c r="I5397" s="985"/>
      <c r="J5397" s="985"/>
      <c r="K5397" s="985"/>
      <c r="L5397" s="985"/>
      <c r="M5397" s="985"/>
      <c r="N5397" s="985"/>
      <c r="P5397" s="985"/>
      <c r="Q5397" s="985"/>
      <c r="R5397" s="985"/>
      <c r="S5397" s="985"/>
      <c r="T5397" s="985"/>
      <c r="U5397" s="985"/>
      <c r="V5397" s="985"/>
      <c r="W5397" s="985"/>
    </row>
    <row r="5398" ht="22.5" hidden="1" customHeight="1">
      <c r="B5398" s="992"/>
      <c r="C5398" s="992"/>
      <c r="D5398" s="1004">
        <f>sumif('الواردات'!H:H,A5398,'الواردات'!L:L)</f>
        <v>0</v>
      </c>
      <c r="E5398" s="999"/>
      <c r="F5398" s="999"/>
      <c r="H5398" s="985"/>
      <c r="I5398" s="985"/>
      <c r="J5398" s="985"/>
      <c r="K5398" s="985"/>
      <c r="L5398" s="985"/>
      <c r="M5398" s="985"/>
      <c r="N5398" s="985"/>
      <c r="P5398" s="985"/>
      <c r="Q5398" s="985"/>
      <c r="R5398" s="985"/>
      <c r="S5398" s="985"/>
      <c r="T5398" s="985"/>
      <c r="U5398" s="985"/>
      <c r="V5398" s="985"/>
      <c r="W5398" s="985"/>
    </row>
    <row r="5399" ht="22.5" hidden="1" customHeight="1">
      <c r="B5399" s="992"/>
      <c r="C5399" s="992"/>
      <c r="D5399" s="1004">
        <f>sumif('الواردات'!H:H,A5399,'الواردات'!L:L)</f>
        <v>0</v>
      </c>
      <c r="E5399" s="999"/>
      <c r="F5399" s="999"/>
      <c r="H5399" s="985"/>
      <c r="I5399" s="985"/>
      <c r="J5399" s="985"/>
      <c r="K5399" s="985"/>
      <c r="L5399" s="985"/>
      <c r="M5399" s="985"/>
      <c r="N5399" s="985"/>
      <c r="P5399" s="985"/>
      <c r="Q5399" s="985"/>
      <c r="R5399" s="985"/>
      <c r="S5399" s="985"/>
      <c r="T5399" s="985"/>
      <c r="U5399" s="985"/>
      <c r="V5399" s="985"/>
      <c r="W5399" s="985"/>
    </row>
    <row r="5400" ht="22.5" hidden="1" customHeight="1">
      <c r="B5400" s="992"/>
      <c r="C5400" s="992"/>
      <c r="D5400" s="1004">
        <f>sumif('الواردات'!H:H,A5400,'الواردات'!L:L)</f>
        <v>0</v>
      </c>
      <c r="E5400" s="999"/>
      <c r="F5400" s="999"/>
      <c r="H5400" s="985"/>
      <c r="I5400" s="985"/>
      <c r="J5400" s="985"/>
      <c r="K5400" s="985"/>
      <c r="L5400" s="985"/>
      <c r="M5400" s="985"/>
      <c r="N5400" s="985"/>
      <c r="P5400" s="985"/>
      <c r="Q5400" s="985"/>
      <c r="R5400" s="985"/>
      <c r="S5400" s="985"/>
      <c r="T5400" s="985"/>
      <c r="U5400" s="985"/>
      <c r="V5400" s="985"/>
      <c r="W5400" s="985"/>
    </row>
    <row r="5401" ht="22.5" hidden="1" customHeight="1">
      <c r="B5401" s="992"/>
      <c r="C5401" s="992"/>
      <c r="D5401" s="1004">
        <f>sumif('الواردات'!H:H,A5401,'الواردات'!L:L)</f>
        <v>0</v>
      </c>
      <c r="E5401" s="999"/>
      <c r="F5401" s="999"/>
      <c r="H5401" s="985"/>
      <c r="I5401" s="985"/>
      <c r="J5401" s="985"/>
      <c r="K5401" s="985"/>
      <c r="L5401" s="985"/>
      <c r="M5401" s="985"/>
      <c r="N5401" s="985"/>
      <c r="P5401" s="985"/>
      <c r="Q5401" s="985"/>
      <c r="R5401" s="985"/>
      <c r="S5401" s="985"/>
      <c r="T5401" s="985"/>
      <c r="U5401" s="985"/>
      <c r="V5401" s="985"/>
      <c r="W5401" s="985"/>
    </row>
    <row r="5402" ht="22.5" hidden="1" customHeight="1">
      <c r="B5402" s="992"/>
      <c r="C5402" s="992"/>
      <c r="D5402" s="1004">
        <f>sumif('الواردات'!H:H,A5402,'الواردات'!L:L)</f>
        <v>0</v>
      </c>
      <c r="E5402" s="999"/>
      <c r="F5402" s="999"/>
      <c r="H5402" s="985"/>
      <c r="I5402" s="985"/>
      <c r="J5402" s="985"/>
      <c r="K5402" s="985"/>
      <c r="L5402" s="985"/>
      <c r="M5402" s="985"/>
      <c r="N5402" s="985"/>
      <c r="P5402" s="985"/>
      <c r="Q5402" s="985"/>
      <c r="R5402" s="985"/>
      <c r="S5402" s="985"/>
      <c r="T5402" s="985"/>
      <c r="U5402" s="985"/>
      <c r="V5402" s="985"/>
      <c r="W5402" s="985"/>
    </row>
    <row r="5403" ht="22.5" hidden="1" customHeight="1">
      <c r="B5403" s="992"/>
      <c r="C5403" s="992"/>
      <c r="D5403" s="1004">
        <f>sumif('الواردات'!H:H,A5403,'الواردات'!L:L)</f>
        <v>0</v>
      </c>
      <c r="E5403" s="999"/>
      <c r="F5403" s="999"/>
      <c r="H5403" s="985"/>
      <c r="I5403" s="985"/>
      <c r="J5403" s="985"/>
      <c r="K5403" s="985"/>
      <c r="L5403" s="985"/>
      <c r="M5403" s="985"/>
      <c r="N5403" s="985"/>
      <c r="P5403" s="985"/>
      <c r="Q5403" s="985"/>
      <c r="R5403" s="985"/>
      <c r="S5403" s="985"/>
      <c r="T5403" s="985"/>
      <c r="U5403" s="985"/>
      <c r="V5403" s="985"/>
      <c r="W5403" s="985"/>
    </row>
    <row r="5404" ht="22.5" hidden="1" customHeight="1">
      <c r="B5404" s="992"/>
      <c r="C5404" s="992"/>
      <c r="D5404" s="1004">
        <f>sumif('الواردات'!H:H,A5404,'الواردات'!L:L)</f>
        <v>0</v>
      </c>
      <c r="E5404" s="999"/>
      <c r="F5404" s="999"/>
      <c r="H5404" s="985"/>
      <c r="I5404" s="985"/>
      <c r="J5404" s="985"/>
      <c r="K5404" s="985"/>
      <c r="L5404" s="985"/>
      <c r="M5404" s="985"/>
      <c r="N5404" s="985"/>
      <c r="P5404" s="985"/>
      <c r="Q5404" s="985"/>
      <c r="R5404" s="985"/>
      <c r="S5404" s="985"/>
      <c r="T5404" s="985"/>
      <c r="U5404" s="985"/>
      <c r="V5404" s="985"/>
      <c r="W5404" s="985"/>
    </row>
    <row r="5405" ht="22.5" hidden="1" customHeight="1">
      <c r="B5405" s="992"/>
      <c r="C5405" s="992"/>
      <c r="D5405" s="1004">
        <f>sumif('الواردات'!H:H,A5405,'الواردات'!L:L)</f>
        <v>0</v>
      </c>
      <c r="E5405" s="999"/>
      <c r="F5405" s="999"/>
      <c r="H5405" s="985"/>
      <c r="I5405" s="985"/>
      <c r="J5405" s="985"/>
      <c r="K5405" s="985"/>
      <c r="L5405" s="985"/>
      <c r="M5405" s="985"/>
      <c r="N5405" s="985"/>
      <c r="P5405" s="985"/>
      <c r="Q5405" s="985"/>
      <c r="R5405" s="985"/>
      <c r="S5405" s="985"/>
      <c r="T5405" s="985"/>
      <c r="U5405" s="985"/>
      <c r="V5405" s="985"/>
      <c r="W5405" s="985"/>
    </row>
    <row r="5406" ht="22.5" hidden="1" customHeight="1">
      <c r="B5406" s="992"/>
      <c r="C5406" s="992"/>
      <c r="D5406" s="1004">
        <f>sumif('الواردات'!H:H,A5406,'الواردات'!L:L)</f>
        <v>0</v>
      </c>
      <c r="E5406" s="999"/>
      <c r="F5406" s="999"/>
      <c r="H5406" s="985"/>
      <c r="I5406" s="985"/>
      <c r="J5406" s="985"/>
      <c r="K5406" s="985"/>
      <c r="L5406" s="985"/>
      <c r="M5406" s="985"/>
      <c r="N5406" s="985"/>
      <c r="P5406" s="985"/>
      <c r="Q5406" s="985"/>
      <c r="R5406" s="985"/>
      <c r="S5406" s="985"/>
      <c r="T5406" s="985"/>
      <c r="U5406" s="985"/>
      <c r="V5406" s="985"/>
      <c r="W5406" s="985"/>
    </row>
    <row r="5407" ht="22.5" hidden="1" customHeight="1">
      <c r="B5407" s="992"/>
      <c r="C5407" s="992"/>
      <c r="D5407" s="1004">
        <f>sumif('الواردات'!H:H,A5407,'الواردات'!L:L)</f>
        <v>0</v>
      </c>
      <c r="E5407" s="999"/>
      <c r="F5407" s="999"/>
      <c r="H5407" s="985"/>
      <c r="I5407" s="985"/>
      <c r="J5407" s="985"/>
      <c r="K5407" s="985"/>
      <c r="L5407" s="985"/>
      <c r="M5407" s="985"/>
      <c r="N5407" s="985"/>
      <c r="P5407" s="985"/>
      <c r="Q5407" s="985"/>
      <c r="R5407" s="985"/>
      <c r="S5407" s="985"/>
      <c r="T5407" s="985"/>
      <c r="U5407" s="985"/>
      <c r="V5407" s="985"/>
      <c r="W5407" s="985"/>
    </row>
    <row r="5408" ht="22.5" hidden="1" customHeight="1">
      <c r="B5408" s="992"/>
      <c r="C5408" s="992"/>
      <c r="D5408" s="1004">
        <f>sumif('الواردات'!H:H,A5408,'الواردات'!L:L)</f>
        <v>0</v>
      </c>
      <c r="E5408" s="999"/>
      <c r="F5408" s="999"/>
      <c r="H5408" s="985"/>
      <c r="I5408" s="985"/>
      <c r="J5408" s="985"/>
      <c r="K5408" s="985"/>
      <c r="L5408" s="985"/>
      <c r="M5408" s="985"/>
      <c r="N5408" s="985"/>
      <c r="P5408" s="985"/>
      <c r="Q5408" s="985"/>
      <c r="R5408" s="985"/>
      <c r="S5408" s="985"/>
      <c r="T5408" s="985"/>
      <c r="U5408" s="985"/>
      <c r="V5408" s="985"/>
      <c r="W5408" s="985"/>
    </row>
    <row r="5409" ht="22.5" hidden="1" customHeight="1">
      <c r="B5409" s="992"/>
      <c r="C5409" s="992"/>
      <c r="D5409" s="1004">
        <f>sumif('الواردات'!H:H,A5409,'الواردات'!L:L)</f>
        <v>0</v>
      </c>
      <c r="E5409" s="999"/>
      <c r="F5409" s="999"/>
      <c r="H5409" s="985"/>
      <c r="I5409" s="985"/>
      <c r="J5409" s="985"/>
      <c r="K5409" s="985"/>
      <c r="L5409" s="985"/>
      <c r="M5409" s="985"/>
      <c r="N5409" s="985"/>
      <c r="P5409" s="985"/>
      <c r="Q5409" s="985"/>
      <c r="R5409" s="985"/>
      <c r="S5409" s="985"/>
      <c r="T5409" s="985"/>
      <c r="U5409" s="985"/>
      <c r="V5409" s="985"/>
      <c r="W5409" s="985"/>
    </row>
    <row r="5410" ht="22.5" hidden="1" customHeight="1">
      <c r="B5410" s="992"/>
      <c r="C5410" s="992"/>
      <c r="D5410" s="1004">
        <f>sumif('الواردات'!H:H,A5410,'الواردات'!L:L)</f>
        <v>0</v>
      </c>
      <c r="E5410" s="999"/>
      <c r="F5410" s="999"/>
      <c r="H5410" s="985"/>
      <c r="I5410" s="985"/>
      <c r="J5410" s="985"/>
      <c r="K5410" s="985"/>
      <c r="L5410" s="985"/>
      <c r="M5410" s="985"/>
      <c r="N5410" s="985"/>
      <c r="P5410" s="985"/>
      <c r="Q5410" s="985"/>
      <c r="R5410" s="985"/>
      <c r="S5410" s="985"/>
      <c r="T5410" s="985"/>
      <c r="U5410" s="985"/>
      <c r="V5410" s="985"/>
      <c r="W5410" s="985"/>
    </row>
    <row r="5411" ht="22.5" hidden="1" customHeight="1">
      <c r="B5411" s="992"/>
      <c r="C5411" s="992"/>
      <c r="D5411" s="1004">
        <f>sumif('الواردات'!H:H,A5411,'الواردات'!L:L)</f>
        <v>0</v>
      </c>
      <c r="E5411" s="999"/>
      <c r="F5411" s="999"/>
      <c r="H5411" s="985"/>
      <c r="I5411" s="985"/>
      <c r="J5411" s="985"/>
      <c r="K5411" s="985"/>
      <c r="L5411" s="985"/>
      <c r="M5411" s="985"/>
      <c r="N5411" s="985"/>
      <c r="P5411" s="985"/>
      <c r="Q5411" s="985"/>
      <c r="R5411" s="985"/>
      <c r="S5411" s="985"/>
      <c r="T5411" s="985"/>
      <c r="U5411" s="985"/>
      <c r="V5411" s="985"/>
      <c r="W5411" s="985"/>
    </row>
    <row r="5412" ht="22.5" hidden="1" customHeight="1">
      <c r="B5412" s="992"/>
      <c r="C5412" s="992"/>
      <c r="D5412" s="1004">
        <f>sumif('الواردات'!H:H,A5412,'الواردات'!L:L)</f>
        <v>0</v>
      </c>
      <c r="E5412" s="999"/>
      <c r="F5412" s="999"/>
      <c r="H5412" s="985"/>
      <c r="I5412" s="985"/>
      <c r="J5412" s="985"/>
      <c r="K5412" s="985"/>
      <c r="L5412" s="985"/>
      <c r="M5412" s="985"/>
      <c r="N5412" s="985"/>
      <c r="P5412" s="985"/>
      <c r="Q5412" s="985"/>
      <c r="R5412" s="985"/>
      <c r="S5412" s="985"/>
      <c r="T5412" s="985"/>
      <c r="U5412" s="985"/>
      <c r="V5412" s="985"/>
      <c r="W5412" s="985"/>
    </row>
    <row r="5413" ht="22.5" hidden="1" customHeight="1">
      <c r="B5413" s="992"/>
      <c r="C5413" s="992"/>
      <c r="D5413" s="1004">
        <f>sumif('الواردات'!H:H,A5413,'الواردات'!L:L)</f>
        <v>0</v>
      </c>
      <c r="E5413" s="999"/>
      <c r="F5413" s="999"/>
      <c r="H5413" s="985"/>
      <c r="I5413" s="985"/>
      <c r="J5413" s="985"/>
      <c r="K5413" s="985"/>
      <c r="L5413" s="985"/>
      <c r="M5413" s="985"/>
      <c r="N5413" s="985"/>
      <c r="P5413" s="985"/>
      <c r="Q5413" s="985"/>
      <c r="R5413" s="985"/>
      <c r="S5413" s="985"/>
      <c r="T5413" s="985"/>
      <c r="U5413" s="985"/>
      <c r="V5413" s="985"/>
      <c r="W5413" s="985"/>
    </row>
    <row r="5414" ht="22.5" hidden="1" customHeight="1">
      <c r="B5414" s="992"/>
      <c r="C5414" s="992"/>
      <c r="D5414" s="1004">
        <f>sumif('الواردات'!H:H,A5414,'الواردات'!L:L)</f>
        <v>0</v>
      </c>
      <c r="E5414" s="999"/>
      <c r="F5414" s="999"/>
      <c r="H5414" s="985"/>
      <c r="I5414" s="985"/>
      <c r="J5414" s="985"/>
      <c r="K5414" s="985"/>
      <c r="L5414" s="985"/>
      <c r="M5414" s="985"/>
      <c r="N5414" s="985"/>
      <c r="P5414" s="985"/>
      <c r="Q5414" s="985"/>
      <c r="R5414" s="985"/>
      <c r="S5414" s="985"/>
      <c r="T5414" s="985"/>
      <c r="U5414" s="985"/>
      <c r="V5414" s="985"/>
      <c r="W5414" s="985"/>
    </row>
    <row r="5415" ht="22.5" hidden="1" customHeight="1">
      <c r="B5415" s="992"/>
      <c r="C5415" s="992"/>
      <c r="D5415" s="1004">
        <f>sumif('الواردات'!H:H,A5415,'الواردات'!L:L)</f>
        <v>0</v>
      </c>
      <c r="E5415" s="999"/>
      <c r="F5415" s="999"/>
      <c r="H5415" s="985"/>
      <c r="I5415" s="985"/>
      <c r="J5415" s="985"/>
      <c r="K5415" s="985"/>
      <c r="L5415" s="985"/>
      <c r="M5415" s="985"/>
      <c r="N5415" s="985"/>
      <c r="P5415" s="985"/>
      <c r="Q5415" s="985"/>
      <c r="R5415" s="985"/>
      <c r="S5415" s="985"/>
      <c r="T5415" s="985"/>
      <c r="U5415" s="985"/>
      <c r="V5415" s="985"/>
      <c r="W5415" s="985"/>
    </row>
    <row r="5416" ht="22.5" hidden="1" customHeight="1">
      <c r="B5416" s="992"/>
      <c r="C5416" s="992"/>
      <c r="D5416" s="1004">
        <f>sumif('الواردات'!H:H,A5416,'الواردات'!L:L)</f>
        <v>0</v>
      </c>
      <c r="E5416" s="999"/>
      <c r="F5416" s="999"/>
      <c r="H5416" s="985"/>
      <c r="I5416" s="985"/>
      <c r="J5416" s="985"/>
      <c r="K5416" s="985"/>
      <c r="L5416" s="985"/>
      <c r="M5416" s="985"/>
      <c r="N5416" s="985"/>
      <c r="P5416" s="985"/>
      <c r="Q5416" s="985"/>
      <c r="R5416" s="985"/>
      <c r="S5416" s="985"/>
      <c r="T5416" s="985"/>
      <c r="U5416" s="985"/>
      <c r="V5416" s="985"/>
      <c r="W5416" s="985"/>
    </row>
    <row r="5417" ht="22.5" hidden="1" customHeight="1">
      <c r="B5417" s="992"/>
      <c r="C5417" s="992"/>
      <c r="D5417" s="1004">
        <f>sumif('الواردات'!H:H,A5417,'الواردات'!L:L)</f>
        <v>0</v>
      </c>
      <c r="E5417" s="999"/>
      <c r="F5417" s="999"/>
      <c r="H5417" s="985"/>
      <c r="I5417" s="985"/>
      <c r="J5417" s="985"/>
      <c r="K5417" s="985"/>
      <c r="L5417" s="985"/>
      <c r="M5417" s="985"/>
      <c r="N5417" s="985"/>
      <c r="P5417" s="985"/>
      <c r="Q5417" s="985"/>
      <c r="R5417" s="985"/>
      <c r="S5417" s="985"/>
      <c r="T5417" s="985"/>
      <c r="U5417" s="985"/>
      <c r="V5417" s="985"/>
      <c r="W5417" s="985"/>
    </row>
    <row r="5418" ht="22.5" hidden="1" customHeight="1">
      <c r="B5418" s="992"/>
      <c r="C5418" s="992"/>
      <c r="D5418" s="1004">
        <f>sumif('الواردات'!H:H,A5418,'الواردات'!L:L)</f>
        <v>0</v>
      </c>
      <c r="E5418" s="999"/>
      <c r="F5418" s="999"/>
      <c r="H5418" s="985"/>
      <c r="I5418" s="985"/>
      <c r="J5418" s="985"/>
      <c r="K5418" s="985"/>
      <c r="L5418" s="985"/>
      <c r="M5418" s="985"/>
      <c r="N5418" s="985"/>
      <c r="P5418" s="985"/>
      <c r="Q5418" s="985"/>
      <c r="R5418" s="985"/>
      <c r="S5418" s="985"/>
      <c r="T5418" s="985"/>
      <c r="U5418" s="985"/>
      <c r="V5418" s="985"/>
      <c r="W5418" s="985"/>
    </row>
    <row r="5419" ht="22.5" hidden="1" customHeight="1">
      <c r="B5419" s="992"/>
      <c r="C5419" s="992"/>
      <c r="D5419" s="1004">
        <f>sumif('الواردات'!H:H,A5419,'الواردات'!L:L)</f>
        <v>0</v>
      </c>
      <c r="E5419" s="999"/>
      <c r="F5419" s="999"/>
      <c r="H5419" s="985"/>
      <c r="I5419" s="985"/>
      <c r="J5419" s="985"/>
      <c r="K5419" s="985"/>
      <c r="L5419" s="985"/>
      <c r="M5419" s="985"/>
      <c r="N5419" s="985"/>
      <c r="P5419" s="985"/>
      <c r="Q5419" s="985"/>
      <c r="R5419" s="985"/>
      <c r="S5419" s="985"/>
      <c r="T5419" s="985"/>
      <c r="U5419" s="985"/>
      <c r="V5419" s="985"/>
      <c r="W5419" s="985"/>
    </row>
    <row r="5420" ht="22.5" hidden="1" customHeight="1">
      <c r="B5420" s="992"/>
      <c r="C5420" s="992"/>
      <c r="D5420" s="1004">
        <f>sumif('الواردات'!H:H,A5420,'الواردات'!L:L)</f>
        <v>0</v>
      </c>
      <c r="E5420" s="999"/>
      <c r="F5420" s="999"/>
      <c r="H5420" s="985"/>
      <c r="I5420" s="985"/>
      <c r="J5420" s="985"/>
      <c r="K5420" s="985"/>
      <c r="L5420" s="985"/>
      <c r="M5420" s="985"/>
      <c r="N5420" s="985"/>
      <c r="P5420" s="985"/>
      <c r="Q5420" s="985"/>
      <c r="R5420" s="985"/>
      <c r="S5420" s="985"/>
      <c r="T5420" s="985"/>
      <c r="U5420" s="985"/>
      <c r="V5420" s="985"/>
      <c r="W5420" s="985"/>
    </row>
    <row r="5421" ht="22.5" hidden="1" customHeight="1">
      <c r="B5421" s="992"/>
      <c r="C5421" s="992"/>
      <c r="D5421" s="1004">
        <f>sumif('الواردات'!H:H,A5421,'الواردات'!L:L)</f>
        <v>0</v>
      </c>
      <c r="E5421" s="999"/>
      <c r="F5421" s="999"/>
      <c r="H5421" s="985"/>
      <c r="I5421" s="985"/>
      <c r="J5421" s="985"/>
      <c r="K5421" s="985"/>
      <c r="L5421" s="985"/>
      <c r="M5421" s="985"/>
      <c r="N5421" s="985"/>
      <c r="P5421" s="985"/>
      <c r="Q5421" s="985"/>
      <c r="R5421" s="985"/>
      <c r="S5421" s="985"/>
      <c r="T5421" s="985"/>
      <c r="U5421" s="985"/>
      <c r="V5421" s="985"/>
      <c r="W5421" s="985"/>
    </row>
    <row r="5422" ht="22.5" hidden="1" customHeight="1">
      <c r="B5422" s="992"/>
      <c r="C5422" s="992"/>
      <c r="D5422" s="1004">
        <f>sumif('الواردات'!H:H,A5422,'الواردات'!L:L)</f>
        <v>0</v>
      </c>
      <c r="E5422" s="999"/>
      <c r="F5422" s="999"/>
      <c r="H5422" s="985"/>
      <c r="I5422" s="985"/>
      <c r="J5422" s="985"/>
      <c r="K5422" s="985"/>
      <c r="L5422" s="985"/>
      <c r="M5422" s="985"/>
      <c r="N5422" s="985"/>
      <c r="P5422" s="985"/>
      <c r="Q5422" s="985"/>
      <c r="R5422" s="985"/>
      <c r="S5422" s="985"/>
      <c r="T5422" s="985"/>
      <c r="U5422" s="985"/>
      <c r="V5422" s="985"/>
      <c r="W5422" s="985"/>
    </row>
    <row r="5423" ht="22.5" hidden="1" customHeight="1">
      <c r="B5423" s="992"/>
      <c r="C5423" s="992"/>
      <c r="D5423" s="1004">
        <f>sumif('الواردات'!H:H,A5423,'الواردات'!L:L)</f>
        <v>0</v>
      </c>
      <c r="E5423" s="999"/>
      <c r="F5423" s="999"/>
      <c r="H5423" s="985"/>
      <c r="I5423" s="985"/>
      <c r="J5423" s="985"/>
      <c r="K5423" s="985"/>
      <c r="L5423" s="985"/>
      <c r="M5423" s="985"/>
      <c r="N5423" s="985"/>
      <c r="P5423" s="985"/>
      <c r="Q5423" s="985"/>
      <c r="R5423" s="985"/>
      <c r="S5423" s="985"/>
      <c r="T5423" s="985"/>
      <c r="U5423" s="985"/>
      <c r="V5423" s="985"/>
      <c r="W5423" s="985"/>
    </row>
    <row r="5424" ht="22.5" hidden="1" customHeight="1">
      <c r="B5424" s="992"/>
      <c r="C5424" s="992"/>
      <c r="D5424" s="1004">
        <f>sumif('الواردات'!H:H,A5424,'الواردات'!L:L)</f>
        <v>0</v>
      </c>
      <c r="E5424" s="999"/>
      <c r="F5424" s="999"/>
      <c r="H5424" s="985"/>
      <c r="I5424" s="985"/>
      <c r="J5424" s="985"/>
      <c r="K5424" s="985"/>
      <c r="L5424" s="985"/>
      <c r="M5424" s="985"/>
      <c r="N5424" s="985"/>
      <c r="P5424" s="985"/>
      <c r="Q5424" s="985"/>
      <c r="R5424" s="985"/>
      <c r="S5424" s="985"/>
      <c r="T5424" s="985"/>
      <c r="U5424" s="985"/>
      <c r="V5424" s="985"/>
      <c r="W5424" s="985"/>
    </row>
    <row r="5425" ht="22.5" hidden="1" customHeight="1">
      <c r="B5425" s="992"/>
      <c r="C5425" s="992"/>
      <c r="D5425" s="1004">
        <f>sumif('الواردات'!H:H,A5425,'الواردات'!L:L)</f>
        <v>0</v>
      </c>
      <c r="E5425" s="999"/>
      <c r="F5425" s="999"/>
      <c r="H5425" s="985"/>
      <c r="I5425" s="985"/>
      <c r="J5425" s="985"/>
      <c r="K5425" s="985"/>
      <c r="L5425" s="985"/>
      <c r="M5425" s="985"/>
      <c r="N5425" s="985"/>
      <c r="P5425" s="985"/>
      <c r="Q5425" s="985"/>
      <c r="R5425" s="985"/>
      <c r="S5425" s="985"/>
      <c r="T5425" s="985"/>
      <c r="U5425" s="985"/>
      <c r="V5425" s="985"/>
      <c r="W5425" s="985"/>
    </row>
    <row r="5426" ht="22.5" hidden="1" customHeight="1">
      <c r="B5426" s="992"/>
      <c r="C5426" s="992"/>
      <c r="D5426" s="1004">
        <f>sumif('الواردات'!H:H,A5426,'الواردات'!L:L)</f>
        <v>0</v>
      </c>
      <c r="E5426" s="999"/>
      <c r="F5426" s="999"/>
      <c r="H5426" s="985"/>
      <c r="I5426" s="985"/>
      <c r="J5426" s="985"/>
      <c r="K5426" s="985"/>
      <c r="L5426" s="985"/>
      <c r="M5426" s="985"/>
      <c r="N5426" s="985"/>
      <c r="P5426" s="985"/>
      <c r="Q5426" s="985"/>
      <c r="R5426" s="985"/>
      <c r="S5426" s="985"/>
      <c r="T5426" s="985"/>
      <c r="U5426" s="985"/>
      <c r="V5426" s="985"/>
      <c r="W5426" s="985"/>
    </row>
    <row r="5427" ht="22.5" hidden="1" customHeight="1">
      <c r="B5427" s="992"/>
      <c r="C5427" s="992"/>
      <c r="D5427" s="1004">
        <f>sumif('الواردات'!H:H,A5427,'الواردات'!L:L)</f>
        <v>0</v>
      </c>
      <c r="E5427" s="999"/>
      <c r="F5427" s="999"/>
      <c r="H5427" s="985"/>
      <c r="I5427" s="985"/>
      <c r="J5427" s="985"/>
      <c r="K5427" s="985"/>
      <c r="L5427" s="985"/>
      <c r="M5427" s="985"/>
      <c r="N5427" s="985"/>
      <c r="P5427" s="985"/>
      <c r="Q5427" s="985"/>
      <c r="R5427" s="985"/>
      <c r="S5427" s="985"/>
      <c r="T5427" s="985"/>
      <c r="U5427" s="985"/>
      <c r="V5427" s="985"/>
      <c r="W5427" s="985"/>
    </row>
    <row r="5428" ht="22.5" hidden="1" customHeight="1">
      <c r="B5428" s="992"/>
      <c r="C5428" s="992"/>
      <c r="D5428" s="1004">
        <f>sumif('الواردات'!H:H,A5428,'الواردات'!L:L)</f>
        <v>0</v>
      </c>
      <c r="E5428" s="999"/>
      <c r="F5428" s="999"/>
      <c r="H5428" s="985"/>
      <c r="I5428" s="985"/>
      <c r="J5428" s="985"/>
      <c r="K5428" s="985"/>
      <c r="L5428" s="985"/>
      <c r="M5428" s="985"/>
      <c r="N5428" s="985"/>
      <c r="P5428" s="985"/>
      <c r="Q5428" s="985"/>
      <c r="R5428" s="985"/>
      <c r="S5428" s="985"/>
      <c r="T5428" s="985"/>
      <c r="U5428" s="985"/>
      <c r="V5428" s="985"/>
      <c r="W5428" s="985"/>
    </row>
    <row r="5429" ht="22.5" hidden="1" customHeight="1">
      <c r="B5429" s="992"/>
      <c r="C5429" s="992"/>
      <c r="D5429" s="1004">
        <f>sumif('الواردات'!H:H,A5429,'الواردات'!L:L)</f>
        <v>0</v>
      </c>
      <c r="E5429" s="999"/>
      <c r="F5429" s="999"/>
      <c r="H5429" s="985"/>
      <c r="I5429" s="985"/>
      <c r="J5429" s="985"/>
      <c r="K5429" s="985"/>
      <c r="L5429" s="985"/>
      <c r="M5429" s="985"/>
      <c r="N5429" s="985"/>
      <c r="P5429" s="985"/>
      <c r="Q5429" s="985"/>
      <c r="R5429" s="985"/>
      <c r="S5429" s="985"/>
      <c r="T5429" s="985"/>
      <c r="U5429" s="985"/>
      <c r="V5429" s="985"/>
      <c r="W5429" s="985"/>
    </row>
    <row r="5430" ht="22.5" hidden="1" customHeight="1">
      <c r="B5430" s="992"/>
      <c r="C5430" s="992"/>
      <c r="D5430" s="1004">
        <f>sumif('الواردات'!H:H,A5430,'الواردات'!L:L)</f>
        <v>0</v>
      </c>
      <c r="E5430" s="999"/>
      <c r="F5430" s="999"/>
      <c r="H5430" s="985"/>
      <c r="I5430" s="985"/>
      <c r="J5430" s="985"/>
      <c r="K5430" s="985"/>
      <c r="L5430" s="985"/>
      <c r="M5430" s="985"/>
      <c r="N5430" s="985"/>
      <c r="P5430" s="985"/>
      <c r="Q5430" s="985"/>
      <c r="R5430" s="985"/>
      <c r="S5430" s="985"/>
      <c r="T5430" s="985"/>
      <c r="U5430" s="985"/>
      <c r="V5430" s="985"/>
      <c r="W5430" s="985"/>
    </row>
    <row r="5431" ht="22.5" hidden="1" customHeight="1">
      <c r="B5431" s="992"/>
      <c r="C5431" s="992"/>
      <c r="D5431" s="1004">
        <f>sumif('الواردات'!H:H,A5431,'الواردات'!L:L)</f>
        <v>0</v>
      </c>
      <c r="E5431" s="999"/>
      <c r="F5431" s="999"/>
      <c r="H5431" s="985"/>
      <c r="I5431" s="985"/>
      <c r="J5431" s="985"/>
      <c r="K5431" s="985"/>
      <c r="L5431" s="985"/>
      <c r="M5431" s="985"/>
      <c r="N5431" s="985"/>
      <c r="P5431" s="985"/>
      <c r="Q5431" s="985"/>
      <c r="R5431" s="985"/>
      <c r="S5431" s="985"/>
      <c r="T5431" s="985"/>
      <c r="U5431" s="985"/>
      <c r="V5431" s="985"/>
      <c r="W5431" s="985"/>
    </row>
    <row r="5432" ht="22.5" hidden="1" customHeight="1">
      <c r="B5432" s="992"/>
      <c r="C5432" s="992"/>
      <c r="D5432" s="1004">
        <f>sumif('الواردات'!H:H,A5432,'الواردات'!L:L)</f>
        <v>0</v>
      </c>
      <c r="E5432" s="999"/>
      <c r="F5432" s="999"/>
      <c r="H5432" s="985"/>
      <c r="I5432" s="985"/>
      <c r="J5432" s="985"/>
      <c r="K5432" s="985"/>
      <c r="L5432" s="985"/>
      <c r="M5432" s="985"/>
      <c r="N5432" s="985"/>
      <c r="P5432" s="985"/>
      <c r="Q5432" s="985"/>
      <c r="R5432" s="985"/>
      <c r="S5432" s="985"/>
      <c r="T5432" s="985"/>
      <c r="U5432" s="985"/>
      <c r="V5432" s="985"/>
      <c r="W5432" s="985"/>
    </row>
    <row r="5433" ht="22.5" hidden="1" customHeight="1">
      <c r="B5433" s="992"/>
      <c r="C5433" s="992"/>
      <c r="D5433" s="1004">
        <f>sumif('الواردات'!H:H,A5433,'الواردات'!L:L)</f>
        <v>0</v>
      </c>
      <c r="E5433" s="999"/>
      <c r="F5433" s="999"/>
      <c r="H5433" s="985"/>
      <c r="I5433" s="985"/>
      <c r="J5433" s="985"/>
      <c r="K5433" s="985"/>
      <c r="L5433" s="985"/>
      <c r="M5433" s="985"/>
      <c r="N5433" s="985"/>
      <c r="P5433" s="985"/>
      <c r="Q5433" s="985"/>
      <c r="R5433" s="985"/>
      <c r="S5433" s="985"/>
      <c r="T5433" s="985"/>
      <c r="U5433" s="985"/>
      <c r="V5433" s="985"/>
      <c r="W5433" s="985"/>
    </row>
    <row r="5434" ht="22.5" hidden="1" customHeight="1">
      <c r="B5434" s="992"/>
      <c r="C5434" s="992"/>
      <c r="D5434" s="1004">
        <f>sumif('الواردات'!H:H,A5434,'الواردات'!L:L)</f>
        <v>0</v>
      </c>
      <c r="E5434" s="999"/>
      <c r="F5434" s="999"/>
      <c r="H5434" s="985"/>
      <c r="I5434" s="985"/>
      <c r="J5434" s="985"/>
      <c r="K5434" s="985"/>
      <c r="L5434" s="985"/>
      <c r="M5434" s="985"/>
      <c r="N5434" s="985"/>
      <c r="P5434" s="985"/>
      <c r="Q5434" s="985"/>
      <c r="R5434" s="985"/>
      <c r="S5434" s="985"/>
      <c r="T5434" s="985"/>
      <c r="U5434" s="985"/>
      <c r="V5434" s="985"/>
      <c r="W5434" s="985"/>
    </row>
    <row r="5435" ht="22.5" hidden="1" customHeight="1">
      <c r="B5435" s="992"/>
      <c r="C5435" s="992"/>
      <c r="D5435" s="1004">
        <f>sumif('الواردات'!H:H,A5435,'الواردات'!L:L)</f>
        <v>0</v>
      </c>
      <c r="E5435" s="999"/>
      <c r="F5435" s="999"/>
      <c r="H5435" s="985"/>
      <c r="I5435" s="985"/>
      <c r="J5435" s="985"/>
      <c r="K5435" s="985"/>
      <c r="L5435" s="985"/>
      <c r="M5435" s="985"/>
      <c r="N5435" s="985"/>
      <c r="P5435" s="985"/>
      <c r="Q5435" s="985"/>
      <c r="R5435" s="985"/>
      <c r="S5435" s="985"/>
      <c r="T5435" s="985"/>
      <c r="U5435" s="985"/>
      <c r="V5435" s="985"/>
      <c r="W5435" s="985"/>
    </row>
    <row r="5436" ht="22.5" hidden="1" customHeight="1">
      <c r="B5436" s="992"/>
      <c r="C5436" s="992"/>
      <c r="D5436" s="1004">
        <f>sumif('الواردات'!H:H,A5436,'الواردات'!L:L)</f>
        <v>0</v>
      </c>
      <c r="E5436" s="999"/>
      <c r="F5436" s="999"/>
      <c r="H5436" s="985"/>
      <c r="I5436" s="985"/>
      <c r="J5436" s="985"/>
      <c r="K5436" s="985"/>
      <c r="L5436" s="985"/>
      <c r="M5436" s="985"/>
      <c r="N5436" s="985"/>
      <c r="P5436" s="985"/>
      <c r="Q5436" s="985"/>
      <c r="R5436" s="985"/>
      <c r="S5436" s="985"/>
      <c r="T5436" s="985"/>
      <c r="U5436" s="985"/>
      <c r="V5436" s="985"/>
      <c r="W5436" s="985"/>
    </row>
    <row r="5437" ht="22.5" hidden="1" customHeight="1">
      <c r="B5437" s="992"/>
      <c r="C5437" s="992"/>
      <c r="D5437" s="1004">
        <f>sumif('الواردات'!H:H,A5437,'الواردات'!L:L)</f>
        <v>0</v>
      </c>
      <c r="E5437" s="999"/>
      <c r="F5437" s="999"/>
      <c r="H5437" s="985"/>
      <c r="I5437" s="985"/>
      <c r="J5437" s="985"/>
      <c r="K5437" s="985"/>
      <c r="L5437" s="985"/>
      <c r="M5437" s="985"/>
      <c r="N5437" s="985"/>
      <c r="P5437" s="985"/>
      <c r="Q5437" s="985"/>
      <c r="R5437" s="985"/>
      <c r="S5437" s="985"/>
      <c r="T5437" s="985"/>
      <c r="U5437" s="985"/>
      <c r="V5437" s="985"/>
      <c r="W5437" s="985"/>
    </row>
    <row r="5438" ht="22.5" hidden="1" customHeight="1">
      <c r="B5438" s="992"/>
      <c r="C5438" s="992"/>
      <c r="D5438" s="1004">
        <f>sumif('الواردات'!H:H,A5438,'الواردات'!L:L)</f>
        <v>0</v>
      </c>
      <c r="E5438" s="999"/>
      <c r="F5438" s="999"/>
      <c r="H5438" s="985"/>
      <c r="I5438" s="985"/>
      <c r="J5438" s="985"/>
      <c r="K5438" s="985"/>
      <c r="L5438" s="985"/>
      <c r="M5438" s="985"/>
      <c r="N5438" s="985"/>
      <c r="P5438" s="985"/>
      <c r="Q5438" s="985"/>
      <c r="R5438" s="985"/>
      <c r="S5438" s="985"/>
      <c r="T5438" s="985"/>
      <c r="U5438" s="985"/>
      <c r="V5438" s="985"/>
      <c r="W5438" s="985"/>
    </row>
    <row r="5439" ht="22.5" hidden="1" customHeight="1">
      <c r="B5439" s="992"/>
      <c r="C5439" s="992"/>
      <c r="D5439" s="1004">
        <f>sumif('الواردات'!H:H,A5439,'الواردات'!L:L)</f>
        <v>0</v>
      </c>
      <c r="E5439" s="999"/>
      <c r="F5439" s="999"/>
      <c r="H5439" s="985"/>
      <c r="I5439" s="985"/>
      <c r="J5439" s="985"/>
      <c r="K5439" s="985"/>
      <c r="L5439" s="985"/>
      <c r="M5439" s="985"/>
      <c r="N5439" s="985"/>
      <c r="P5439" s="985"/>
      <c r="Q5439" s="985"/>
      <c r="R5439" s="985"/>
      <c r="S5439" s="985"/>
      <c r="T5439" s="985"/>
      <c r="U5439" s="985"/>
      <c r="V5439" s="985"/>
      <c r="W5439" s="985"/>
    </row>
    <row r="5440" ht="22.5" hidden="1" customHeight="1">
      <c r="B5440" s="992"/>
      <c r="C5440" s="992"/>
      <c r="D5440" s="1004">
        <f>sumif('الواردات'!H:H,A5440,'الواردات'!L:L)</f>
        <v>0</v>
      </c>
      <c r="E5440" s="999"/>
      <c r="F5440" s="999"/>
      <c r="H5440" s="985"/>
      <c r="I5440" s="985"/>
      <c r="J5440" s="985"/>
      <c r="K5440" s="985"/>
      <c r="L5440" s="985"/>
      <c r="M5440" s="985"/>
      <c r="N5440" s="985"/>
      <c r="P5440" s="985"/>
      <c r="Q5440" s="985"/>
      <c r="R5440" s="985"/>
      <c r="S5440" s="985"/>
      <c r="T5440" s="985"/>
      <c r="U5440" s="985"/>
      <c r="V5440" s="985"/>
      <c r="W5440" s="985"/>
    </row>
    <row r="5441" ht="22.5" hidden="1" customHeight="1">
      <c r="B5441" s="992"/>
      <c r="C5441" s="992"/>
      <c r="D5441" s="1004">
        <f>sumif('الواردات'!H:H,A5441,'الواردات'!L:L)</f>
        <v>0</v>
      </c>
      <c r="E5441" s="999"/>
      <c r="F5441" s="999"/>
      <c r="H5441" s="985"/>
      <c r="I5441" s="985"/>
      <c r="J5441" s="985"/>
      <c r="K5441" s="985"/>
      <c r="L5441" s="985"/>
      <c r="M5441" s="985"/>
      <c r="N5441" s="985"/>
      <c r="P5441" s="985"/>
      <c r="Q5441" s="985"/>
      <c r="R5441" s="985"/>
      <c r="S5441" s="985"/>
      <c r="T5441" s="985"/>
      <c r="U5441" s="985"/>
      <c r="V5441" s="985"/>
      <c r="W5441" s="985"/>
    </row>
    <row r="5442" ht="22.5" hidden="1" customHeight="1">
      <c r="B5442" s="992"/>
      <c r="C5442" s="992"/>
      <c r="D5442" s="1004">
        <f>sumif('الواردات'!H:H,A5442,'الواردات'!L:L)</f>
        <v>0</v>
      </c>
      <c r="E5442" s="999"/>
      <c r="F5442" s="999"/>
      <c r="H5442" s="985"/>
      <c r="I5442" s="985"/>
      <c r="J5442" s="985"/>
      <c r="K5442" s="985"/>
      <c r="L5442" s="985"/>
      <c r="M5442" s="985"/>
      <c r="N5442" s="985"/>
      <c r="P5442" s="985"/>
      <c r="Q5442" s="985"/>
      <c r="R5442" s="985"/>
      <c r="S5442" s="985"/>
      <c r="T5442" s="985"/>
      <c r="U5442" s="985"/>
      <c r="V5442" s="985"/>
      <c r="W5442" s="985"/>
    </row>
    <row r="5443" ht="22.5" hidden="1" customHeight="1">
      <c r="B5443" s="992"/>
      <c r="C5443" s="992"/>
      <c r="D5443" s="1004">
        <f>sumif('الواردات'!H:H,A5443,'الواردات'!L:L)</f>
        <v>0</v>
      </c>
      <c r="E5443" s="999"/>
      <c r="F5443" s="999"/>
      <c r="H5443" s="985"/>
      <c r="I5443" s="985"/>
      <c r="J5443" s="985"/>
      <c r="K5443" s="985"/>
      <c r="L5443" s="985"/>
      <c r="M5443" s="985"/>
      <c r="N5443" s="985"/>
      <c r="P5443" s="985"/>
      <c r="Q5443" s="985"/>
      <c r="R5443" s="985"/>
      <c r="S5443" s="985"/>
      <c r="T5443" s="985"/>
      <c r="U5443" s="985"/>
      <c r="V5443" s="985"/>
      <c r="W5443" s="985"/>
    </row>
    <row r="5444" ht="22.5" hidden="1" customHeight="1">
      <c r="B5444" s="992"/>
      <c r="C5444" s="992"/>
      <c r="D5444" s="1004">
        <f>sumif('الواردات'!H:H,A5444,'الواردات'!L:L)</f>
        <v>0</v>
      </c>
      <c r="E5444" s="999"/>
      <c r="F5444" s="999"/>
      <c r="H5444" s="985"/>
      <c r="I5444" s="985"/>
      <c r="J5444" s="985"/>
      <c r="K5444" s="985"/>
      <c r="L5444" s="985"/>
      <c r="M5444" s="985"/>
      <c r="N5444" s="985"/>
      <c r="P5444" s="985"/>
      <c r="Q5444" s="985"/>
      <c r="R5444" s="985"/>
      <c r="S5444" s="985"/>
      <c r="T5444" s="985"/>
      <c r="U5444" s="985"/>
      <c r="V5444" s="985"/>
      <c r="W5444" s="985"/>
    </row>
    <row r="5445" ht="22.5" hidden="1" customHeight="1">
      <c r="B5445" s="992"/>
      <c r="C5445" s="992"/>
      <c r="D5445" s="1004">
        <f>sumif('الواردات'!H:H,A5445,'الواردات'!L:L)</f>
        <v>0</v>
      </c>
      <c r="E5445" s="999"/>
      <c r="F5445" s="999"/>
      <c r="H5445" s="985"/>
      <c r="I5445" s="985"/>
      <c r="J5445" s="985"/>
      <c r="K5445" s="985"/>
      <c r="L5445" s="985"/>
      <c r="M5445" s="985"/>
      <c r="N5445" s="985"/>
      <c r="P5445" s="985"/>
      <c r="Q5445" s="985"/>
      <c r="R5445" s="985"/>
      <c r="S5445" s="985"/>
      <c r="T5445" s="985"/>
      <c r="U5445" s="985"/>
      <c r="V5445" s="985"/>
      <c r="W5445" s="985"/>
    </row>
    <row r="5446" ht="22.5" hidden="1" customHeight="1">
      <c r="B5446" s="992"/>
      <c r="C5446" s="992"/>
      <c r="D5446" s="1004">
        <f>sumif('الواردات'!H:H,A5446,'الواردات'!L:L)</f>
        <v>0</v>
      </c>
      <c r="E5446" s="999"/>
      <c r="F5446" s="999"/>
      <c r="H5446" s="985"/>
      <c r="I5446" s="985"/>
      <c r="J5446" s="985"/>
      <c r="K5446" s="985"/>
      <c r="L5446" s="985"/>
      <c r="M5446" s="985"/>
      <c r="N5446" s="985"/>
      <c r="P5446" s="985"/>
      <c r="Q5446" s="985"/>
      <c r="R5446" s="985"/>
      <c r="S5446" s="985"/>
      <c r="T5446" s="985"/>
      <c r="U5446" s="985"/>
      <c r="V5446" s="985"/>
      <c r="W5446" s="985"/>
    </row>
    <row r="5447" ht="22.5" hidden="1" customHeight="1">
      <c r="B5447" s="992"/>
      <c r="C5447" s="992"/>
      <c r="D5447" s="1004">
        <f>sumif('الواردات'!H:H,A5447,'الواردات'!L:L)</f>
        <v>0</v>
      </c>
      <c r="E5447" s="999"/>
      <c r="F5447" s="999"/>
      <c r="H5447" s="985"/>
      <c r="I5447" s="985"/>
      <c r="J5447" s="985"/>
      <c r="K5447" s="985"/>
      <c r="L5447" s="985"/>
      <c r="M5447" s="985"/>
      <c r="N5447" s="985"/>
      <c r="P5447" s="985"/>
      <c r="Q5447" s="985"/>
      <c r="R5447" s="985"/>
      <c r="S5447" s="985"/>
      <c r="T5447" s="985"/>
      <c r="U5447" s="985"/>
      <c r="V5447" s="985"/>
      <c r="W5447" s="985"/>
    </row>
    <row r="5448" ht="22.5" hidden="1" customHeight="1">
      <c r="B5448" s="992"/>
      <c r="C5448" s="992"/>
      <c r="D5448" s="1004">
        <f>sumif('الواردات'!H:H,A5448,'الواردات'!L:L)</f>
        <v>0</v>
      </c>
      <c r="E5448" s="999"/>
      <c r="F5448" s="999"/>
      <c r="H5448" s="985"/>
      <c r="I5448" s="985"/>
      <c r="J5448" s="985"/>
      <c r="K5448" s="985"/>
      <c r="L5448" s="985"/>
      <c r="M5448" s="985"/>
      <c r="N5448" s="985"/>
      <c r="P5448" s="985"/>
      <c r="Q5448" s="985"/>
      <c r="R5448" s="985"/>
      <c r="S5448" s="985"/>
      <c r="T5448" s="985"/>
      <c r="U5448" s="985"/>
      <c r="V5448" s="985"/>
      <c r="W5448" s="985"/>
    </row>
    <row r="5449" ht="22.5" hidden="1" customHeight="1">
      <c r="B5449" s="992"/>
      <c r="C5449" s="992"/>
      <c r="D5449" s="1004">
        <f>sumif('الواردات'!H:H,A5449,'الواردات'!L:L)</f>
        <v>0</v>
      </c>
      <c r="E5449" s="999"/>
      <c r="F5449" s="999"/>
      <c r="H5449" s="985"/>
      <c r="I5449" s="985"/>
      <c r="J5449" s="985"/>
      <c r="K5449" s="985"/>
      <c r="L5449" s="985"/>
      <c r="M5449" s="985"/>
      <c r="N5449" s="985"/>
      <c r="P5449" s="985"/>
      <c r="Q5449" s="985"/>
      <c r="R5449" s="985"/>
      <c r="S5449" s="985"/>
      <c r="T5449" s="985"/>
      <c r="U5449" s="985"/>
      <c r="V5449" s="985"/>
      <c r="W5449" s="985"/>
    </row>
    <row r="5450" ht="22.5" hidden="1" customHeight="1">
      <c r="B5450" s="992"/>
      <c r="C5450" s="992"/>
      <c r="D5450" s="1004">
        <f>sumif('الواردات'!H:H,A5450,'الواردات'!L:L)</f>
        <v>0</v>
      </c>
      <c r="E5450" s="999"/>
      <c r="F5450" s="999"/>
      <c r="H5450" s="985"/>
      <c r="I5450" s="985"/>
      <c r="J5450" s="985"/>
      <c r="K5450" s="985"/>
      <c r="L5450" s="985"/>
      <c r="M5450" s="985"/>
      <c r="N5450" s="985"/>
      <c r="P5450" s="985"/>
      <c r="Q5450" s="985"/>
      <c r="R5450" s="985"/>
      <c r="S5450" s="985"/>
      <c r="T5450" s="985"/>
      <c r="U5450" s="985"/>
      <c r="V5450" s="985"/>
      <c r="W5450" s="985"/>
    </row>
    <row r="5451" ht="22.5" hidden="1" customHeight="1">
      <c r="B5451" s="992"/>
      <c r="C5451" s="992"/>
      <c r="D5451" s="1004">
        <f>sumif('الواردات'!H:H,A5451,'الواردات'!L:L)</f>
        <v>0</v>
      </c>
      <c r="E5451" s="999"/>
      <c r="F5451" s="999"/>
      <c r="H5451" s="985"/>
      <c r="I5451" s="985"/>
      <c r="J5451" s="985"/>
      <c r="K5451" s="985"/>
      <c r="L5451" s="985"/>
      <c r="M5451" s="985"/>
      <c r="N5451" s="985"/>
      <c r="P5451" s="985"/>
      <c r="Q5451" s="985"/>
      <c r="R5451" s="985"/>
      <c r="S5451" s="985"/>
      <c r="T5451" s="985"/>
      <c r="U5451" s="985"/>
      <c r="V5451" s="985"/>
      <c r="W5451" s="985"/>
    </row>
    <row r="5452" ht="22.5" hidden="1" customHeight="1">
      <c r="B5452" s="992"/>
      <c r="C5452" s="992"/>
      <c r="D5452" s="1004">
        <f>sumif('الواردات'!H:H,A5452,'الواردات'!L:L)</f>
        <v>0</v>
      </c>
      <c r="E5452" s="999"/>
      <c r="F5452" s="999"/>
      <c r="H5452" s="985"/>
      <c r="I5452" s="985"/>
      <c r="J5452" s="985"/>
      <c r="K5452" s="985"/>
      <c r="L5452" s="985"/>
      <c r="M5452" s="985"/>
      <c r="N5452" s="985"/>
      <c r="P5452" s="985"/>
      <c r="Q5452" s="985"/>
      <c r="R5452" s="985"/>
      <c r="S5452" s="985"/>
      <c r="T5452" s="985"/>
      <c r="U5452" s="985"/>
      <c r="V5452" s="985"/>
      <c r="W5452" s="985"/>
    </row>
    <row r="5453" ht="22.5" hidden="1" customHeight="1">
      <c r="B5453" s="992"/>
      <c r="C5453" s="992"/>
      <c r="D5453" s="1004">
        <f>sumif('الواردات'!H:H,A5453,'الواردات'!L:L)</f>
        <v>0</v>
      </c>
      <c r="E5453" s="999"/>
      <c r="F5453" s="999"/>
      <c r="H5453" s="985"/>
      <c r="I5453" s="985"/>
      <c r="J5453" s="985"/>
      <c r="K5453" s="985"/>
      <c r="L5453" s="985"/>
      <c r="M5453" s="985"/>
      <c r="N5453" s="985"/>
      <c r="P5453" s="985"/>
      <c r="Q5453" s="985"/>
      <c r="R5453" s="985"/>
      <c r="S5453" s="985"/>
      <c r="T5453" s="985"/>
      <c r="U5453" s="985"/>
      <c r="V5453" s="985"/>
      <c r="W5453" s="985"/>
    </row>
    <row r="5454" ht="22.5" hidden="1" customHeight="1">
      <c r="B5454" s="992"/>
      <c r="C5454" s="992"/>
      <c r="D5454" s="1004">
        <f>sumif('الواردات'!H:H,A5454,'الواردات'!L:L)</f>
        <v>0</v>
      </c>
      <c r="E5454" s="999"/>
      <c r="F5454" s="999"/>
      <c r="H5454" s="985"/>
      <c r="I5454" s="985"/>
      <c r="J5454" s="985"/>
      <c r="K5454" s="985"/>
      <c r="L5454" s="985"/>
      <c r="M5454" s="985"/>
      <c r="N5454" s="985"/>
      <c r="P5454" s="985"/>
      <c r="Q5454" s="985"/>
      <c r="R5454" s="985"/>
      <c r="S5454" s="985"/>
      <c r="T5454" s="985"/>
      <c r="U5454" s="985"/>
      <c r="V5454" s="985"/>
      <c r="W5454" s="985"/>
    </row>
    <row r="5455" ht="22.5" hidden="1" customHeight="1">
      <c r="B5455" s="992"/>
      <c r="C5455" s="992"/>
      <c r="D5455" s="1004">
        <f>sumif('الواردات'!H:H,A5455,'الواردات'!L:L)</f>
        <v>0</v>
      </c>
      <c r="E5455" s="999"/>
      <c r="F5455" s="999"/>
      <c r="H5455" s="985"/>
      <c r="I5455" s="985"/>
      <c r="J5455" s="985"/>
      <c r="K5455" s="985"/>
      <c r="L5455" s="985"/>
      <c r="M5455" s="985"/>
      <c r="N5455" s="985"/>
      <c r="P5455" s="985"/>
      <c r="Q5455" s="985"/>
      <c r="R5455" s="985"/>
      <c r="S5455" s="985"/>
      <c r="T5455" s="985"/>
      <c r="U5455" s="985"/>
      <c r="V5455" s="985"/>
      <c r="W5455" s="985"/>
    </row>
    <row r="5456" ht="22.5" hidden="1" customHeight="1">
      <c r="B5456" s="992"/>
      <c r="C5456" s="992"/>
      <c r="D5456" s="1004">
        <f>sumif('الواردات'!H:H,A5456,'الواردات'!L:L)</f>
        <v>0</v>
      </c>
      <c r="E5456" s="999"/>
      <c r="F5456" s="999"/>
      <c r="H5456" s="985"/>
      <c r="I5456" s="985"/>
      <c r="J5456" s="985"/>
      <c r="K5456" s="985"/>
      <c r="L5456" s="985"/>
      <c r="M5456" s="985"/>
      <c r="N5456" s="985"/>
      <c r="P5456" s="985"/>
      <c r="Q5456" s="985"/>
      <c r="R5456" s="985"/>
      <c r="S5456" s="985"/>
      <c r="T5456" s="985"/>
      <c r="U5456" s="985"/>
      <c r="V5456" s="985"/>
      <c r="W5456" s="985"/>
    </row>
    <row r="5457" ht="22.5" hidden="1" customHeight="1">
      <c r="B5457" s="992"/>
      <c r="C5457" s="992"/>
      <c r="D5457" s="1004">
        <f>sumif('الواردات'!H:H,A5457,'الواردات'!L:L)</f>
        <v>0</v>
      </c>
      <c r="E5457" s="999"/>
      <c r="F5457" s="999"/>
      <c r="H5457" s="985"/>
      <c r="I5457" s="985"/>
      <c r="J5457" s="985"/>
      <c r="K5457" s="985"/>
      <c r="L5457" s="985"/>
      <c r="M5457" s="985"/>
      <c r="N5457" s="985"/>
      <c r="P5457" s="985"/>
      <c r="Q5457" s="985"/>
      <c r="R5457" s="985"/>
      <c r="S5457" s="985"/>
      <c r="T5457" s="985"/>
      <c r="U5457" s="985"/>
      <c r="V5457" s="985"/>
      <c r="W5457" s="985"/>
    </row>
    <row r="5458" ht="22.5" hidden="1" customHeight="1">
      <c r="B5458" s="992"/>
      <c r="C5458" s="992"/>
      <c r="D5458" s="1004">
        <f>sumif('الواردات'!H:H,A5458,'الواردات'!L:L)</f>
        <v>0</v>
      </c>
      <c r="E5458" s="999"/>
      <c r="F5458" s="999"/>
      <c r="H5458" s="985"/>
      <c r="I5458" s="985"/>
      <c r="J5458" s="985"/>
      <c r="K5458" s="985"/>
      <c r="L5458" s="985"/>
      <c r="M5458" s="985"/>
      <c r="N5458" s="985"/>
      <c r="P5458" s="985"/>
      <c r="Q5458" s="985"/>
      <c r="R5458" s="985"/>
      <c r="S5458" s="985"/>
      <c r="T5458" s="985"/>
      <c r="U5458" s="985"/>
      <c r="V5458" s="985"/>
      <c r="W5458" s="985"/>
    </row>
    <row r="5459" ht="22.5" hidden="1" customHeight="1">
      <c r="B5459" s="992"/>
      <c r="C5459" s="992"/>
      <c r="D5459" s="1004">
        <f>sumif('الواردات'!H:H,A5459,'الواردات'!L:L)</f>
        <v>0</v>
      </c>
      <c r="E5459" s="999"/>
      <c r="F5459" s="999"/>
      <c r="H5459" s="985"/>
      <c r="I5459" s="985"/>
      <c r="J5459" s="985"/>
      <c r="K5459" s="985"/>
      <c r="L5459" s="985"/>
      <c r="M5459" s="985"/>
      <c r="N5459" s="985"/>
      <c r="P5459" s="985"/>
      <c r="Q5459" s="985"/>
      <c r="R5459" s="985"/>
      <c r="S5459" s="985"/>
      <c r="T5459" s="985"/>
      <c r="U5459" s="985"/>
      <c r="V5459" s="985"/>
      <c r="W5459" s="985"/>
    </row>
    <row r="5460" ht="22.5" hidden="1" customHeight="1">
      <c r="B5460" s="992"/>
      <c r="C5460" s="992"/>
      <c r="D5460" s="1004">
        <f>sumif('الواردات'!H:H,A5460,'الواردات'!L:L)</f>
        <v>0</v>
      </c>
      <c r="E5460" s="999"/>
      <c r="F5460" s="999"/>
      <c r="H5460" s="985"/>
      <c r="I5460" s="985"/>
      <c r="J5460" s="985"/>
      <c r="K5460" s="985"/>
      <c r="L5460" s="985"/>
      <c r="M5460" s="985"/>
      <c r="N5460" s="985"/>
      <c r="P5460" s="985"/>
      <c r="Q5460" s="985"/>
      <c r="R5460" s="985"/>
      <c r="S5460" s="985"/>
      <c r="T5460" s="985"/>
      <c r="U5460" s="985"/>
      <c r="V5460" s="985"/>
      <c r="W5460" s="985"/>
    </row>
    <row r="5461" ht="22.5" hidden="1" customHeight="1">
      <c r="B5461" s="992"/>
      <c r="C5461" s="992"/>
      <c r="D5461" s="1004">
        <f>sumif('الواردات'!H:H,A5461,'الواردات'!L:L)</f>
        <v>0</v>
      </c>
      <c r="E5461" s="999"/>
      <c r="F5461" s="999"/>
      <c r="H5461" s="985"/>
      <c r="I5461" s="985"/>
      <c r="J5461" s="985"/>
      <c r="K5461" s="985"/>
      <c r="L5461" s="985"/>
      <c r="M5461" s="985"/>
      <c r="N5461" s="985"/>
      <c r="P5461" s="985"/>
      <c r="Q5461" s="985"/>
      <c r="R5461" s="985"/>
      <c r="S5461" s="985"/>
      <c r="T5461" s="985"/>
      <c r="U5461" s="985"/>
      <c r="V5461" s="985"/>
      <c r="W5461" s="985"/>
    </row>
    <row r="5462" ht="22.5" hidden="1" customHeight="1">
      <c r="B5462" s="992"/>
      <c r="C5462" s="992"/>
      <c r="D5462" s="1004">
        <f>sumif('الواردات'!H:H,A5462,'الواردات'!L:L)</f>
        <v>0</v>
      </c>
      <c r="E5462" s="999"/>
      <c r="F5462" s="999"/>
      <c r="H5462" s="985"/>
      <c r="I5462" s="985"/>
      <c r="J5462" s="985"/>
      <c r="K5462" s="985"/>
      <c r="L5462" s="985"/>
      <c r="M5462" s="985"/>
      <c r="N5462" s="985"/>
      <c r="P5462" s="985"/>
      <c r="Q5462" s="985"/>
      <c r="R5462" s="985"/>
      <c r="S5462" s="985"/>
      <c r="T5462" s="985"/>
      <c r="U5462" s="985"/>
      <c r="V5462" s="985"/>
      <c r="W5462" s="985"/>
    </row>
    <row r="5463" ht="22.5" hidden="1" customHeight="1">
      <c r="B5463" s="992"/>
      <c r="C5463" s="992"/>
      <c r="D5463" s="1004">
        <f>sumif('الواردات'!H:H,A5463,'الواردات'!L:L)</f>
        <v>0</v>
      </c>
      <c r="E5463" s="999"/>
      <c r="F5463" s="999"/>
      <c r="H5463" s="985"/>
      <c r="I5463" s="985"/>
      <c r="J5463" s="985"/>
      <c r="K5463" s="985"/>
      <c r="L5463" s="985"/>
      <c r="M5463" s="985"/>
      <c r="N5463" s="985"/>
      <c r="P5463" s="985"/>
      <c r="Q5463" s="985"/>
      <c r="R5463" s="985"/>
      <c r="S5463" s="985"/>
      <c r="T5463" s="985"/>
      <c r="U5463" s="985"/>
      <c r="V5463" s="985"/>
      <c r="W5463" s="985"/>
    </row>
    <row r="5464" ht="22.5" hidden="1" customHeight="1">
      <c r="B5464" s="992"/>
      <c r="C5464" s="992"/>
      <c r="D5464" s="1004">
        <f>sumif('الواردات'!H:H,A5464,'الواردات'!L:L)</f>
        <v>0</v>
      </c>
      <c r="E5464" s="999"/>
      <c r="F5464" s="999"/>
      <c r="H5464" s="985"/>
      <c r="I5464" s="985"/>
      <c r="J5464" s="985"/>
      <c r="K5464" s="985"/>
      <c r="L5464" s="985"/>
      <c r="M5464" s="985"/>
      <c r="N5464" s="985"/>
      <c r="P5464" s="985"/>
      <c r="Q5464" s="985"/>
      <c r="R5464" s="985"/>
      <c r="S5464" s="985"/>
      <c r="T5464" s="985"/>
      <c r="U5464" s="985"/>
      <c r="V5464" s="985"/>
      <c r="W5464" s="985"/>
    </row>
    <row r="5465" ht="22.5" hidden="1" customHeight="1">
      <c r="B5465" s="992"/>
      <c r="C5465" s="992"/>
      <c r="D5465" s="1004">
        <f>sumif('الواردات'!H:H,A5465,'الواردات'!L:L)</f>
        <v>0</v>
      </c>
      <c r="E5465" s="999"/>
      <c r="F5465" s="999"/>
      <c r="H5465" s="985"/>
      <c r="I5465" s="985"/>
      <c r="J5465" s="985"/>
      <c r="K5465" s="985"/>
      <c r="L5465" s="985"/>
      <c r="M5465" s="985"/>
      <c r="N5465" s="985"/>
      <c r="P5465" s="985"/>
      <c r="Q5465" s="985"/>
      <c r="R5465" s="985"/>
      <c r="S5465" s="985"/>
      <c r="T5465" s="985"/>
      <c r="U5465" s="985"/>
      <c r="V5465" s="985"/>
      <c r="W5465" s="985"/>
    </row>
    <row r="5466" ht="22.5" hidden="1" customHeight="1">
      <c r="B5466" s="992"/>
      <c r="C5466" s="992"/>
      <c r="D5466" s="1004">
        <f>sumif('الواردات'!H:H,A5466,'الواردات'!L:L)</f>
        <v>0</v>
      </c>
      <c r="E5466" s="999"/>
      <c r="F5466" s="999"/>
      <c r="H5466" s="985"/>
      <c r="I5466" s="985"/>
      <c r="J5466" s="985"/>
      <c r="K5466" s="985"/>
      <c r="L5466" s="985"/>
      <c r="M5466" s="985"/>
      <c r="N5466" s="985"/>
      <c r="P5466" s="985"/>
      <c r="Q5466" s="985"/>
      <c r="R5466" s="985"/>
      <c r="S5466" s="985"/>
      <c r="T5466" s="985"/>
      <c r="U5466" s="985"/>
      <c r="V5466" s="985"/>
      <c r="W5466" s="985"/>
    </row>
    <row r="5467" ht="22.5" hidden="1" customHeight="1">
      <c r="B5467" s="992"/>
      <c r="C5467" s="992"/>
      <c r="D5467" s="1004">
        <f>sumif('الواردات'!H:H,A5467,'الواردات'!L:L)</f>
        <v>0</v>
      </c>
      <c r="E5467" s="999"/>
      <c r="F5467" s="999"/>
      <c r="H5467" s="985"/>
      <c r="I5467" s="985"/>
      <c r="J5467" s="985"/>
      <c r="K5467" s="985"/>
      <c r="L5467" s="985"/>
      <c r="M5467" s="985"/>
      <c r="N5467" s="985"/>
      <c r="P5467" s="985"/>
      <c r="Q5467" s="985"/>
      <c r="R5467" s="985"/>
      <c r="S5467" s="985"/>
      <c r="T5467" s="985"/>
      <c r="U5467" s="985"/>
      <c r="V5467" s="985"/>
      <c r="W5467" s="985"/>
    </row>
    <row r="5468" ht="22.5" hidden="1" customHeight="1">
      <c r="B5468" s="992"/>
      <c r="C5468" s="992"/>
      <c r="D5468" s="1004">
        <f>sumif('الواردات'!H:H,A5468,'الواردات'!L:L)</f>
        <v>0</v>
      </c>
      <c r="E5468" s="999"/>
      <c r="F5468" s="999"/>
      <c r="H5468" s="985"/>
      <c r="I5468" s="985"/>
      <c r="J5468" s="985"/>
      <c r="K5468" s="985"/>
      <c r="L5468" s="985"/>
      <c r="M5468" s="985"/>
      <c r="N5468" s="985"/>
      <c r="P5468" s="985"/>
      <c r="Q5468" s="985"/>
      <c r="R5468" s="985"/>
      <c r="S5468" s="985"/>
      <c r="T5468" s="985"/>
      <c r="U5468" s="985"/>
      <c r="V5468" s="985"/>
      <c r="W5468" s="985"/>
    </row>
    <row r="5469" ht="22.5" hidden="1" customHeight="1">
      <c r="B5469" s="992"/>
      <c r="C5469" s="992"/>
      <c r="D5469" s="1004">
        <f>sumif('الواردات'!H:H,A5469,'الواردات'!L:L)</f>
        <v>0</v>
      </c>
      <c r="E5469" s="999"/>
      <c r="F5469" s="999"/>
      <c r="H5469" s="985"/>
      <c r="I5469" s="985"/>
      <c r="J5469" s="985"/>
      <c r="K5469" s="985"/>
      <c r="L5469" s="985"/>
      <c r="M5469" s="985"/>
      <c r="N5469" s="985"/>
      <c r="P5469" s="985"/>
      <c r="Q5469" s="985"/>
      <c r="R5469" s="985"/>
      <c r="S5469" s="985"/>
      <c r="T5469" s="985"/>
      <c r="U5469" s="985"/>
      <c r="V5469" s="985"/>
      <c r="W5469" s="985"/>
    </row>
    <row r="5470" ht="22.5" hidden="1" customHeight="1">
      <c r="B5470" s="992"/>
      <c r="C5470" s="992"/>
      <c r="D5470" s="1004">
        <f>sumif('الواردات'!H:H,A5470,'الواردات'!L:L)</f>
        <v>0</v>
      </c>
      <c r="E5470" s="999"/>
      <c r="F5470" s="999"/>
      <c r="H5470" s="985"/>
      <c r="I5470" s="985"/>
      <c r="J5470" s="985"/>
      <c r="K5470" s="985"/>
      <c r="L5470" s="985"/>
      <c r="M5470" s="985"/>
      <c r="N5470" s="985"/>
      <c r="P5470" s="985"/>
      <c r="Q5470" s="985"/>
      <c r="R5470" s="985"/>
      <c r="S5470" s="985"/>
      <c r="T5470" s="985"/>
      <c r="U5470" s="985"/>
      <c r="V5470" s="985"/>
      <c r="W5470" s="985"/>
    </row>
    <row r="5471" ht="22.5" hidden="1" customHeight="1">
      <c r="B5471" s="992"/>
      <c r="C5471" s="992"/>
      <c r="D5471" s="1004">
        <f>sumif('الواردات'!H:H,A5471,'الواردات'!L:L)</f>
        <v>0</v>
      </c>
      <c r="E5471" s="999"/>
      <c r="F5471" s="999"/>
      <c r="H5471" s="985"/>
      <c r="I5471" s="985"/>
      <c r="J5471" s="985"/>
      <c r="K5471" s="985"/>
      <c r="L5471" s="985"/>
      <c r="M5471" s="985"/>
      <c r="N5471" s="985"/>
      <c r="P5471" s="985"/>
      <c r="Q5471" s="985"/>
      <c r="R5471" s="985"/>
      <c r="S5471" s="985"/>
      <c r="T5471" s="985"/>
      <c r="U5471" s="985"/>
      <c r="V5471" s="985"/>
      <c r="W5471" s="985"/>
    </row>
    <row r="5472" ht="22.5" hidden="1" customHeight="1">
      <c r="B5472" s="992"/>
      <c r="C5472" s="992"/>
      <c r="D5472" s="1004">
        <f>sumif('الواردات'!H:H,A5472,'الواردات'!L:L)</f>
        <v>0</v>
      </c>
      <c r="E5472" s="999"/>
      <c r="F5472" s="999"/>
      <c r="H5472" s="985"/>
      <c r="I5472" s="985"/>
      <c r="J5472" s="985"/>
      <c r="K5472" s="985"/>
      <c r="L5472" s="985"/>
      <c r="M5472" s="985"/>
      <c r="N5472" s="985"/>
      <c r="P5472" s="985"/>
      <c r="Q5472" s="985"/>
      <c r="R5472" s="985"/>
      <c r="S5472" s="985"/>
      <c r="T5472" s="985"/>
      <c r="U5472" s="985"/>
      <c r="V5472" s="985"/>
      <c r="W5472" s="985"/>
    </row>
    <row r="5473" ht="22.5" hidden="1" customHeight="1">
      <c r="B5473" s="992"/>
      <c r="C5473" s="992"/>
      <c r="D5473" s="1004">
        <f>sumif('الواردات'!H:H,A5473,'الواردات'!L:L)</f>
        <v>0</v>
      </c>
      <c r="E5473" s="999"/>
      <c r="F5473" s="999"/>
      <c r="H5473" s="985"/>
      <c r="I5473" s="985"/>
      <c r="J5473" s="985"/>
      <c r="K5473" s="985"/>
      <c r="L5473" s="985"/>
      <c r="M5473" s="985"/>
      <c r="N5473" s="985"/>
      <c r="P5473" s="985"/>
      <c r="Q5473" s="985"/>
      <c r="R5473" s="985"/>
      <c r="S5473" s="985"/>
      <c r="T5473" s="985"/>
      <c r="U5473" s="985"/>
      <c r="V5473" s="985"/>
      <c r="W5473" s="985"/>
    </row>
    <row r="5474" ht="22.5" hidden="1" customHeight="1">
      <c r="B5474" s="992"/>
      <c r="C5474" s="992"/>
      <c r="D5474" s="1004">
        <f>sumif('الواردات'!H:H,A5474,'الواردات'!L:L)</f>
        <v>0</v>
      </c>
      <c r="E5474" s="999"/>
      <c r="F5474" s="999"/>
      <c r="H5474" s="985"/>
      <c r="I5474" s="985"/>
      <c r="J5474" s="985"/>
      <c r="K5474" s="985"/>
      <c r="L5474" s="985"/>
      <c r="M5474" s="985"/>
      <c r="N5474" s="985"/>
      <c r="P5474" s="985"/>
      <c r="Q5474" s="985"/>
      <c r="R5474" s="985"/>
      <c r="S5474" s="985"/>
      <c r="T5474" s="985"/>
      <c r="U5474" s="985"/>
      <c r="V5474" s="985"/>
      <c r="W5474" s="985"/>
    </row>
    <row r="5475" ht="22.5" hidden="1" customHeight="1">
      <c r="B5475" s="992"/>
      <c r="C5475" s="992"/>
      <c r="D5475" s="1004">
        <f>sumif('الواردات'!H:H,A5475,'الواردات'!L:L)</f>
        <v>0</v>
      </c>
      <c r="E5475" s="999"/>
      <c r="F5475" s="999"/>
      <c r="H5475" s="985"/>
      <c r="I5475" s="985"/>
      <c r="J5475" s="985"/>
      <c r="K5475" s="985"/>
      <c r="L5475" s="985"/>
      <c r="M5475" s="985"/>
      <c r="N5475" s="985"/>
      <c r="P5475" s="985"/>
      <c r="Q5475" s="985"/>
      <c r="R5475" s="985"/>
      <c r="S5475" s="985"/>
      <c r="T5475" s="985"/>
      <c r="U5475" s="985"/>
      <c r="V5475" s="985"/>
      <c r="W5475" s="985"/>
    </row>
    <row r="5476" ht="22.5" hidden="1" customHeight="1">
      <c r="B5476" s="992"/>
      <c r="C5476" s="992"/>
      <c r="D5476" s="1004">
        <f>sumif('الواردات'!H:H,A5476,'الواردات'!L:L)</f>
        <v>0</v>
      </c>
      <c r="E5476" s="999"/>
      <c r="F5476" s="999"/>
      <c r="H5476" s="985"/>
      <c r="I5476" s="985"/>
      <c r="J5476" s="985"/>
      <c r="K5476" s="985"/>
      <c r="L5476" s="985"/>
      <c r="M5476" s="985"/>
      <c r="N5476" s="985"/>
      <c r="P5476" s="985"/>
      <c r="Q5476" s="985"/>
      <c r="R5476" s="985"/>
      <c r="S5476" s="985"/>
      <c r="T5476" s="985"/>
      <c r="U5476" s="985"/>
      <c r="V5476" s="985"/>
      <c r="W5476" s="985"/>
    </row>
    <row r="5477" ht="22.5" hidden="1" customHeight="1">
      <c r="B5477" s="992"/>
      <c r="C5477" s="992"/>
      <c r="D5477" s="1004">
        <f>sumif('الواردات'!H:H,A5477,'الواردات'!L:L)</f>
        <v>0</v>
      </c>
      <c r="E5477" s="999"/>
      <c r="F5477" s="999"/>
      <c r="H5477" s="985"/>
      <c r="I5477" s="985"/>
      <c r="J5477" s="985"/>
      <c r="K5477" s="985"/>
      <c r="L5477" s="985"/>
      <c r="M5477" s="985"/>
      <c r="N5477" s="985"/>
      <c r="P5477" s="985"/>
      <c r="Q5477" s="985"/>
      <c r="R5477" s="985"/>
      <c r="S5477" s="985"/>
      <c r="T5477" s="985"/>
      <c r="U5477" s="985"/>
      <c r="V5477" s="985"/>
      <c r="W5477" s="985"/>
    </row>
    <row r="5478" ht="22.5" hidden="1" customHeight="1">
      <c r="B5478" s="992"/>
      <c r="C5478" s="992"/>
      <c r="D5478" s="1004">
        <f>sumif('الواردات'!H:H,A5478,'الواردات'!L:L)</f>
        <v>0</v>
      </c>
      <c r="E5478" s="999"/>
      <c r="F5478" s="999"/>
      <c r="H5478" s="985"/>
      <c r="I5478" s="985"/>
      <c r="J5478" s="985"/>
      <c r="K5478" s="985"/>
      <c r="L5478" s="985"/>
      <c r="M5478" s="985"/>
      <c r="N5478" s="985"/>
      <c r="P5478" s="985"/>
      <c r="Q5478" s="985"/>
      <c r="R5478" s="985"/>
      <c r="S5478" s="985"/>
      <c r="T5478" s="985"/>
      <c r="U5478" s="985"/>
      <c r="V5478" s="985"/>
      <c r="W5478" s="985"/>
    </row>
    <row r="5479" ht="22.5" hidden="1" customHeight="1">
      <c r="B5479" s="992"/>
      <c r="C5479" s="992"/>
      <c r="D5479" s="1004">
        <f>sumif('الواردات'!H:H,A5479,'الواردات'!L:L)</f>
        <v>0</v>
      </c>
      <c r="E5479" s="999"/>
      <c r="F5479" s="999"/>
      <c r="H5479" s="985"/>
      <c r="I5479" s="985"/>
      <c r="J5479" s="985"/>
      <c r="K5479" s="985"/>
      <c r="L5479" s="985"/>
      <c r="M5479" s="985"/>
      <c r="N5479" s="985"/>
      <c r="P5479" s="985"/>
      <c r="Q5479" s="985"/>
      <c r="R5479" s="985"/>
      <c r="S5479" s="985"/>
      <c r="T5479" s="985"/>
      <c r="U5479" s="985"/>
      <c r="V5479" s="985"/>
      <c r="W5479" s="985"/>
    </row>
    <row r="5480" ht="22.5" hidden="1" customHeight="1">
      <c r="B5480" s="992"/>
      <c r="C5480" s="992"/>
      <c r="D5480" s="1004">
        <f>sumif('الواردات'!H:H,A5480,'الواردات'!L:L)</f>
        <v>0</v>
      </c>
      <c r="E5480" s="999"/>
      <c r="F5480" s="999"/>
      <c r="H5480" s="985"/>
      <c r="I5480" s="985"/>
      <c r="J5480" s="985"/>
      <c r="K5480" s="985"/>
      <c r="L5480" s="985"/>
      <c r="M5480" s="985"/>
      <c r="N5480" s="985"/>
      <c r="P5480" s="985"/>
      <c r="Q5480" s="985"/>
      <c r="R5480" s="985"/>
      <c r="S5480" s="985"/>
      <c r="T5480" s="985"/>
      <c r="U5480" s="985"/>
      <c r="V5480" s="985"/>
      <c r="W5480" s="985"/>
    </row>
    <row r="5481" ht="22.5" hidden="1" customHeight="1">
      <c r="B5481" s="992"/>
      <c r="C5481" s="992"/>
      <c r="D5481" s="1004">
        <f>sumif('الواردات'!H:H,A5481,'الواردات'!L:L)</f>
        <v>0</v>
      </c>
      <c r="E5481" s="999"/>
      <c r="F5481" s="999"/>
      <c r="H5481" s="985"/>
      <c r="I5481" s="985"/>
      <c r="J5481" s="985"/>
      <c r="K5481" s="985"/>
      <c r="L5481" s="985"/>
      <c r="M5481" s="985"/>
      <c r="N5481" s="985"/>
      <c r="P5481" s="985"/>
      <c r="Q5481" s="985"/>
      <c r="R5481" s="985"/>
      <c r="S5481" s="985"/>
      <c r="T5481" s="985"/>
      <c r="U5481" s="985"/>
      <c r="V5481" s="985"/>
      <c r="W5481" s="985"/>
    </row>
    <row r="5482" ht="22.5" hidden="1" customHeight="1">
      <c r="B5482" s="992"/>
      <c r="C5482" s="992"/>
      <c r="D5482" s="1004">
        <f>sumif('الواردات'!H:H,A5482,'الواردات'!L:L)</f>
        <v>0</v>
      </c>
      <c r="E5482" s="999"/>
      <c r="F5482" s="999"/>
      <c r="H5482" s="985"/>
      <c r="I5482" s="985"/>
      <c r="J5482" s="985"/>
      <c r="K5482" s="985"/>
      <c r="L5482" s="985"/>
      <c r="M5482" s="985"/>
      <c r="N5482" s="985"/>
      <c r="P5482" s="985"/>
      <c r="Q5482" s="985"/>
      <c r="R5482" s="985"/>
      <c r="S5482" s="985"/>
      <c r="T5482" s="985"/>
      <c r="U5482" s="985"/>
      <c r="V5482" s="985"/>
      <c r="W5482" s="985"/>
    </row>
    <row r="5483" ht="22.5" hidden="1" customHeight="1">
      <c r="B5483" s="992"/>
      <c r="C5483" s="992"/>
      <c r="D5483" s="1004">
        <f>sumif('الواردات'!H:H,A5483,'الواردات'!L:L)</f>
        <v>0</v>
      </c>
      <c r="E5483" s="999"/>
      <c r="F5483" s="999"/>
      <c r="H5483" s="985"/>
      <c r="I5483" s="985"/>
      <c r="J5483" s="985"/>
      <c r="K5483" s="985"/>
      <c r="L5483" s="985"/>
      <c r="M5483" s="985"/>
      <c r="N5483" s="985"/>
      <c r="P5483" s="985"/>
      <c r="Q5483" s="985"/>
      <c r="R5483" s="985"/>
      <c r="S5483" s="985"/>
      <c r="T5483" s="985"/>
      <c r="U5483" s="985"/>
      <c r="V5483" s="985"/>
      <c r="W5483" s="985"/>
    </row>
    <row r="5484" ht="22.5" hidden="1" customHeight="1">
      <c r="B5484" s="992"/>
      <c r="C5484" s="992"/>
      <c r="D5484" s="1004">
        <f>sumif('الواردات'!H:H,A5484,'الواردات'!L:L)</f>
        <v>0</v>
      </c>
      <c r="E5484" s="999"/>
      <c r="F5484" s="999"/>
      <c r="H5484" s="985"/>
      <c r="I5484" s="985"/>
      <c r="J5484" s="985"/>
      <c r="K5484" s="985"/>
      <c r="L5484" s="985"/>
      <c r="M5484" s="985"/>
      <c r="N5484" s="985"/>
      <c r="P5484" s="985"/>
      <c r="Q5484" s="985"/>
      <c r="R5484" s="985"/>
      <c r="S5484" s="985"/>
      <c r="T5484" s="985"/>
      <c r="U5484" s="985"/>
      <c r="V5484" s="985"/>
      <c r="W5484" s="985"/>
    </row>
    <row r="5485" ht="22.5" hidden="1" customHeight="1">
      <c r="B5485" s="992"/>
      <c r="C5485" s="992"/>
      <c r="D5485" s="1004">
        <f>sumif('الواردات'!H:H,A5485,'الواردات'!L:L)</f>
        <v>0</v>
      </c>
      <c r="E5485" s="999"/>
      <c r="F5485" s="999"/>
      <c r="H5485" s="985"/>
      <c r="I5485" s="985"/>
      <c r="J5485" s="985"/>
      <c r="K5485" s="985"/>
      <c r="L5485" s="985"/>
      <c r="M5485" s="985"/>
      <c r="N5485" s="985"/>
      <c r="P5485" s="985"/>
      <c r="Q5485" s="985"/>
      <c r="R5485" s="985"/>
      <c r="S5485" s="985"/>
      <c r="T5485" s="985"/>
      <c r="U5485" s="985"/>
      <c r="V5485" s="985"/>
      <c r="W5485" s="985"/>
    </row>
    <row r="5486" ht="22.5" hidden="1" customHeight="1">
      <c r="B5486" s="992"/>
      <c r="C5486" s="992"/>
      <c r="D5486" s="1004">
        <f>sumif('الواردات'!H:H,A5486,'الواردات'!L:L)</f>
        <v>0</v>
      </c>
      <c r="E5486" s="999"/>
      <c r="F5486" s="999"/>
      <c r="H5486" s="985"/>
      <c r="I5486" s="985"/>
      <c r="J5486" s="985"/>
      <c r="K5486" s="985"/>
      <c r="L5486" s="985"/>
      <c r="M5486" s="985"/>
      <c r="N5486" s="985"/>
      <c r="P5486" s="985"/>
      <c r="Q5486" s="985"/>
      <c r="R5486" s="985"/>
      <c r="S5486" s="985"/>
      <c r="T5486" s="985"/>
      <c r="U5486" s="985"/>
      <c r="V5486" s="985"/>
      <c r="W5486" s="985"/>
    </row>
    <row r="5487" ht="22.5" hidden="1" customHeight="1">
      <c r="B5487" s="992"/>
      <c r="C5487" s="992"/>
      <c r="D5487" s="1004">
        <f>sumif('الواردات'!H:H,A5487,'الواردات'!L:L)</f>
        <v>0</v>
      </c>
      <c r="E5487" s="999"/>
      <c r="F5487" s="999"/>
      <c r="H5487" s="985"/>
      <c r="I5487" s="985"/>
      <c r="J5487" s="985"/>
      <c r="K5487" s="985"/>
      <c r="L5487" s="985"/>
      <c r="M5487" s="985"/>
      <c r="N5487" s="985"/>
      <c r="P5487" s="985"/>
      <c r="Q5487" s="985"/>
      <c r="R5487" s="985"/>
      <c r="S5487" s="985"/>
      <c r="T5487" s="985"/>
      <c r="U5487" s="985"/>
      <c r="V5487" s="985"/>
      <c r="W5487" s="985"/>
    </row>
    <row r="5488" ht="22.5" hidden="1" customHeight="1">
      <c r="B5488" s="992"/>
      <c r="C5488" s="992"/>
      <c r="D5488" s="1004">
        <f>sumif('الواردات'!H:H,A5488,'الواردات'!L:L)</f>
        <v>0</v>
      </c>
      <c r="E5488" s="999"/>
      <c r="F5488" s="999"/>
      <c r="H5488" s="985"/>
      <c r="I5488" s="985"/>
      <c r="J5488" s="985"/>
      <c r="K5488" s="985"/>
      <c r="L5488" s="985"/>
      <c r="M5488" s="985"/>
      <c r="N5488" s="985"/>
      <c r="P5488" s="985"/>
      <c r="Q5488" s="985"/>
      <c r="R5488" s="985"/>
      <c r="S5488" s="985"/>
      <c r="T5488" s="985"/>
      <c r="U5488" s="985"/>
      <c r="V5488" s="985"/>
      <c r="W5488" s="985"/>
    </row>
    <row r="5489" ht="22.5" hidden="1" customHeight="1">
      <c r="B5489" s="992"/>
      <c r="C5489" s="992"/>
      <c r="D5489" s="1004">
        <f>sumif('الواردات'!H:H,A5489,'الواردات'!L:L)</f>
        <v>0</v>
      </c>
      <c r="E5489" s="999"/>
      <c r="F5489" s="999"/>
      <c r="H5489" s="985"/>
      <c r="I5489" s="985"/>
      <c r="J5489" s="985"/>
      <c r="K5489" s="985"/>
      <c r="L5489" s="985"/>
      <c r="M5489" s="985"/>
      <c r="N5489" s="985"/>
      <c r="P5489" s="985"/>
      <c r="Q5489" s="985"/>
      <c r="R5489" s="985"/>
      <c r="S5489" s="985"/>
      <c r="T5489" s="985"/>
      <c r="U5489" s="985"/>
      <c r="V5489" s="985"/>
      <c r="W5489" s="985"/>
    </row>
    <row r="5490" ht="22.5" hidden="1" customHeight="1">
      <c r="B5490" s="992"/>
      <c r="C5490" s="992"/>
      <c r="D5490" s="1004">
        <f>sumif('الواردات'!H:H,A5490,'الواردات'!L:L)</f>
        <v>0</v>
      </c>
      <c r="E5490" s="999"/>
      <c r="F5490" s="999"/>
      <c r="H5490" s="985"/>
      <c r="I5490" s="985"/>
      <c r="J5490" s="985"/>
      <c r="K5490" s="985"/>
      <c r="L5490" s="985"/>
      <c r="M5490" s="985"/>
      <c r="N5490" s="985"/>
      <c r="P5490" s="985"/>
      <c r="Q5490" s="985"/>
      <c r="R5490" s="985"/>
      <c r="S5490" s="985"/>
      <c r="T5490" s="985"/>
      <c r="U5490" s="985"/>
      <c r="V5490" s="985"/>
      <c r="W5490" s="985"/>
    </row>
    <row r="5491" ht="22.5" hidden="1" customHeight="1">
      <c r="B5491" s="992"/>
      <c r="C5491" s="992"/>
      <c r="D5491" s="1004">
        <f>sumif('الواردات'!H:H,A5491,'الواردات'!L:L)</f>
        <v>0</v>
      </c>
      <c r="E5491" s="999"/>
      <c r="F5491" s="999"/>
      <c r="H5491" s="985"/>
      <c r="I5491" s="985"/>
      <c r="J5491" s="985"/>
      <c r="K5491" s="985"/>
      <c r="L5491" s="985"/>
      <c r="M5491" s="985"/>
      <c r="N5491" s="985"/>
      <c r="P5491" s="985"/>
      <c r="Q5491" s="985"/>
      <c r="R5491" s="985"/>
      <c r="S5491" s="985"/>
      <c r="T5491" s="985"/>
      <c r="U5491" s="985"/>
      <c r="V5491" s="985"/>
      <c r="W5491" s="985"/>
    </row>
    <row r="5492" ht="22.5" hidden="1" customHeight="1">
      <c r="B5492" s="992"/>
      <c r="C5492" s="992"/>
      <c r="D5492" s="1004">
        <f>sumif('الواردات'!H:H,A5492,'الواردات'!L:L)</f>
        <v>0</v>
      </c>
      <c r="E5492" s="999"/>
      <c r="F5492" s="999"/>
      <c r="H5492" s="985"/>
      <c r="I5492" s="985"/>
      <c r="J5492" s="985"/>
      <c r="K5492" s="985"/>
      <c r="L5492" s="985"/>
      <c r="M5492" s="985"/>
      <c r="N5492" s="985"/>
      <c r="P5492" s="985"/>
      <c r="Q5492" s="985"/>
      <c r="R5492" s="985"/>
      <c r="S5492" s="985"/>
      <c r="T5492" s="985"/>
      <c r="U5492" s="985"/>
      <c r="V5492" s="985"/>
      <c r="W5492" s="985"/>
    </row>
    <row r="5493" ht="22.5" hidden="1" customHeight="1">
      <c r="B5493" s="992"/>
      <c r="C5493" s="992"/>
      <c r="D5493" s="1004">
        <f>sumif('الواردات'!H:H,A5493,'الواردات'!L:L)</f>
        <v>0</v>
      </c>
      <c r="E5493" s="999"/>
      <c r="F5493" s="999"/>
      <c r="H5493" s="985"/>
      <c r="I5493" s="985"/>
      <c r="J5493" s="985"/>
      <c r="K5493" s="985"/>
      <c r="L5493" s="985"/>
      <c r="M5493" s="985"/>
      <c r="N5493" s="985"/>
      <c r="P5493" s="985"/>
      <c r="Q5493" s="985"/>
      <c r="R5493" s="985"/>
      <c r="S5493" s="985"/>
      <c r="T5493" s="985"/>
      <c r="U5493" s="985"/>
      <c r="V5493" s="985"/>
      <c r="W5493" s="985"/>
    </row>
    <row r="5494" ht="22.5" hidden="1" customHeight="1">
      <c r="B5494" s="992"/>
      <c r="C5494" s="992"/>
      <c r="D5494" s="1004">
        <f>sumif('الواردات'!H:H,A5494,'الواردات'!L:L)</f>
        <v>0</v>
      </c>
      <c r="E5494" s="999"/>
      <c r="F5494" s="999"/>
      <c r="H5494" s="985"/>
      <c r="I5494" s="985"/>
      <c r="J5494" s="985"/>
      <c r="K5494" s="985"/>
      <c r="L5494" s="985"/>
      <c r="M5494" s="985"/>
      <c r="N5494" s="985"/>
      <c r="P5494" s="985"/>
      <c r="Q5494" s="985"/>
      <c r="R5494" s="985"/>
      <c r="S5494" s="985"/>
      <c r="T5494" s="985"/>
      <c r="U5494" s="985"/>
      <c r="V5494" s="985"/>
      <c r="W5494" s="985"/>
    </row>
    <row r="5495" ht="22.5" hidden="1" customHeight="1">
      <c r="B5495" s="992"/>
      <c r="C5495" s="992"/>
      <c r="D5495" s="1004">
        <f>sumif('الواردات'!H:H,A5495,'الواردات'!L:L)</f>
        <v>0</v>
      </c>
      <c r="E5495" s="999"/>
      <c r="F5495" s="999"/>
      <c r="H5495" s="985"/>
      <c r="I5495" s="985"/>
      <c r="J5495" s="985"/>
      <c r="K5495" s="985"/>
      <c r="L5495" s="985"/>
      <c r="M5495" s="985"/>
      <c r="N5495" s="985"/>
      <c r="P5495" s="985"/>
      <c r="Q5495" s="985"/>
      <c r="R5495" s="985"/>
      <c r="S5495" s="985"/>
      <c r="T5495" s="985"/>
      <c r="U5495" s="985"/>
      <c r="V5495" s="985"/>
      <c r="W5495" s="985"/>
    </row>
    <row r="5496" ht="22.5" hidden="1" customHeight="1">
      <c r="B5496" s="992"/>
      <c r="C5496" s="992"/>
      <c r="D5496" s="1004">
        <f>sumif('الواردات'!H:H,A5496,'الواردات'!L:L)</f>
        <v>0</v>
      </c>
      <c r="E5496" s="999"/>
      <c r="F5496" s="999"/>
      <c r="H5496" s="985"/>
      <c r="I5496" s="985"/>
      <c r="J5496" s="985"/>
      <c r="K5496" s="985"/>
      <c r="L5496" s="985"/>
      <c r="M5496" s="985"/>
      <c r="N5496" s="985"/>
      <c r="P5496" s="985"/>
      <c r="Q5496" s="985"/>
      <c r="R5496" s="985"/>
      <c r="S5496" s="985"/>
      <c r="T5496" s="985"/>
      <c r="U5496" s="985"/>
      <c r="V5496" s="985"/>
      <c r="W5496" s="985"/>
    </row>
    <row r="5497" ht="22.5" hidden="1" customHeight="1">
      <c r="B5497" s="992"/>
      <c r="C5497" s="992"/>
      <c r="D5497" s="1004">
        <f>sumif('الواردات'!H:H,A5497,'الواردات'!L:L)</f>
        <v>0</v>
      </c>
      <c r="E5497" s="999"/>
      <c r="F5497" s="999"/>
      <c r="H5497" s="985"/>
      <c r="I5497" s="985"/>
      <c r="J5497" s="985"/>
      <c r="K5497" s="985"/>
      <c r="L5497" s="985"/>
      <c r="M5497" s="985"/>
      <c r="N5497" s="985"/>
      <c r="P5497" s="985"/>
      <c r="Q5497" s="985"/>
      <c r="R5497" s="985"/>
      <c r="S5497" s="985"/>
      <c r="T5497" s="985"/>
      <c r="U5497" s="985"/>
      <c r="V5497" s="985"/>
      <c r="W5497" s="985"/>
    </row>
    <row r="5498" ht="22.5" hidden="1" customHeight="1">
      <c r="B5498" s="992"/>
      <c r="C5498" s="992"/>
      <c r="D5498" s="1004">
        <f>sumif('الواردات'!H:H,A5498,'الواردات'!L:L)</f>
        <v>0</v>
      </c>
      <c r="E5498" s="999"/>
      <c r="F5498" s="999"/>
      <c r="H5498" s="985"/>
      <c r="I5498" s="985"/>
      <c r="J5498" s="985"/>
      <c r="K5498" s="985"/>
      <c r="L5498" s="985"/>
      <c r="M5498" s="985"/>
      <c r="N5498" s="985"/>
      <c r="P5498" s="985"/>
      <c r="Q5498" s="985"/>
      <c r="R5498" s="985"/>
      <c r="S5498" s="985"/>
      <c r="T5498" s="985"/>
      <c r="U5498" s="985"/>
      <c r="V5498" s="985"/>
      <c r="W5498" s="985"/>
    </row>
    <row r="5499" ht="22.5" hidden="1" customHeight="1">
      <c r="B5499" s="992"/>
      <c r="C5499" s="992"/>
      <c r="D5499" s="1004">
        <f>sumif('الواردات'!H:H,A5499,'الواردات'!L:L)</f>
        <v>0</v>
      </c>
      <c r="E5499" s="999"/>
      <c r="F5499" s="999"/>
      <c r="H5499" s="985"/>
      <c r="I5499" s="985"/>
      <c r="J5499" s="985"/>
      <c r="K5499" s="985"/>
      <c r="L5499" s="985"/>
      <c r="M5499" s="985"/>
      <c r="N5499" s="985"/>
      <c r="P5499" s="985"/>
      <c r="Q5499" s="985"/>
      <c r="R5499" s="985"/>
      <c r="S5499" s="985"/>
      <c r="T5499" s="985"/>
      <c r="U5499" s="985"/>
      <c r="V5499" s="985"/>
      <c r="W5499" s="985"/>
    </row>
    <row r="5500" ht="22.5" hidden="1" customHeight="1">
      <c r="B5500" s="992"/>
      <c r="C5500" s="992"/>
      <c r="D5500" s="1004">
        <f>sumif('الواردات'!H:H,A5500,'الواردات'!L:L)</f>
        <v>0</v>
      </c>
      <c r="E5500" s="999"/>
      <c r="F5500" s="999"/>
      <c r="H5500" s="985"/>
      <c r="I5500" s="985"/>
      <c r="J5500" s="985"/>
      <c r="K5500" s="985"/>
      <c r="L5500" s="985"/>
      <c r="M5500" s="985"/>
      <c r="N5500" s="985"/>
      <c r="P5500" s="985"/>
      <c r="Q5500" s="985"/>
      <c r="R5500" s="985"/>
      <c r="S5500" s="985"/>
      <c r="T5500" s="985"/>
      <c r="U5500" s="985"/>
      <c r="V5500" s="985"/>
      <c r="W5500" s="985"/>
    </row>
    <row r="5501" ht="22.5" hidden="1" customHeight="1">
      <c r="B5501" s="992"/>
      <c r="C5501" s="992"/>
      <c r="D5501" s="1004">
        <f>sumif('الواردات'!H:H,A5501,'الواردات'!L:L)</f>
        <v>0</v>
      </c>
      <c r="E5501" s="999"/>
      <c r="F5501" s="999"/>
      <c r="H5501" s="985"/>
      <c r="I5501" s="985"/>
      <c r="J5501" s="985"/>
      <c r="K5501" s="985"/>
      <c r="L5501" s="985"/>
      <c r="M5501" s="985"/>
      <c r="N5501" s="985"/>
      <c r="P5501" s="985"/>
      <c r="Q5501" s="985"/>
      <c r="R5501" s="985"/>
      <c r="S5501" s="985"/>
      <c r="T5501" s="985"/>
      <c r="U5501" s="985"/>
      <c r="V5501" s="985"/>
      <c r="W5501" s="985"/>
    </row>
    <row r="5502" ht="22.5" hidden="1" customHeight="1">
      <c r="B5502" s="992"/>
      <c r="C5502" s="992"/>
      <c r="D5502" s="1004">
        <f>sumif('الواردات'!H:H,A5502,'الواردات'!L:L)</f>
        <v>0</v>
      </c>
      <c r="E5502" s="999"/>
      <c r="F5502" s="999"/>
      <c r="H5502" s="985"/>
      <c r="I5502" s="985"/>
      <c r="J5502" s="985"/>
      <c r="K5502" s="985"/>
      <c r="L5502" s="985"/>
      <c r="M5502" s="985"/>
      <c r="N5502" s="985"/>
      <c r="P5502" s="985"/>
      <c r="Q5502" s="985"/>
      <c r="R5502" s="985"/>
      <c r="S5502" s="985"/>
      <c r="T5502" s="985"/>
      <c r="U5502" s="985"/>
      <c r="V5502" s="985"/>
      <c r="W5502" s="985"/>
    </row>
    <row r="5503" ht="22.5" hidden="1" customHeight="1">
      <c r="B5503" s="992"/>
      <c r="C5503" s="992"/>
      <c r="D5503" s="1004">
        <f>sumif('الواردات'!H:H,A5503,'الواردات'!L:L)</f>
        <v>0</v>
      </c>
      <c r="E5503" s="999"/>
      <c r="F5503" s="999"/>
      <c r="H5503" s="985"/>
      <c r="I5503" s="985"/>
      <c r="J5503" s="985"/>
      <c r="K5503" s="985"/>
      <c r="L5503" s="985"/>
      <c r="M5503" s="985"/>
      <c r="N5503" s="985"/>
      <c r="P5503" s="985"/>
      <c r="Q5503" s="985"/>
      <c r="R5503" s="985"/>
      <c r="S5503" s="985"/>
      <c r="T5503" s="985"/>
      <c r="U5503" s="985"/>
      <c r="V5503" s="985"/>
      <c r="W5503" s="985"/>
    </row>
    <row r="5504" ht="22.5" hidden="1" customHeight="1">
      <c r="B5504" s="992"/>
      <c r="C5504" s="992"/>
      <c r="D5504" s="1004">
        <f>sumif('الواردات'!H:H,A5504,'الواردات'!L:L)</f>
        <v>0</v>
      </c>
      <c r="E5504" s="999"/>
      <c r="F5504" s="999"/>
      <c r="H5504" s="985"/>
      <c r="I5504" s="985"/>
      <c r="J5504" s="985"/>
      <c r="K5504" s="985"/>
      <c r="L5504" s="985"/>
      <c r="M5504" s="985"/>
      <c r="N5504" s="985"/>
      <c r="P5504" s="985"/>
      <c r="Q5504" s="985"/>
      <c r="R5504" s="985"/>
      <c r="S5504" s="985"/>
      <c r="T5504" s="985"/>
      <c r="U5504" s="985"/>
      <c r="V5504" s="985"/>
      <c r="W5504" s="985"/>
    </row>
    <row r="5505" ht="22.5" hidden="1" customHeight="1">
      <c r="B5505" s="992"/>
      <c r="C5505" s="992"/>
      <c r="D5505" s="1004">
        <f>sumif('الواردات'!H:H,A5505,'الواردات'!L:L)</f>
        <v>0</v>
      </c>
      <c r="E5505" s="999"/>
      <c r="F5505" s="999"/>
      <c r="H5505" s="985"/>
      <c r="I5505" s="985"/>
      <c r="J5505" s="985"/>
      <c r="K5505" s="985"/>
      <c r="L5505" s="985"/>
      <c r="M5505" s="985"/>
      <c r="N5505" s="985"/>
      <c r="P5505" s="985"/>
      <c r="Q5505" s="985"/>
      <c r="R5505" s="985"/>
      <c r="S5505" s="985"/>
      <c r="T5505" s="985"/>
      <c r="U5505" s="985"/>
      <c r="V5505" s="985"/>
      <c r="W5505" s="985"/>
    </row>
    <row r="5506" ht="22.5" hidden="1" customHeight="1">
      <c r="B5506" s="992"/>
      <c r="C5506" s="992"/>
      <c r="D5506" s="1004">
        <f>sumif('الواردات'!H:H,A5506,'الواردات'!L:L)</f>
        <v>0</v>
      </c>
      <c r="E5506" s="999"/>
      <c r="F5506" s="999"/>
      <c r="H5506" s="985"/>
      <c r="I5506" s="985"/>
      <c r="J5506" s="985"/>
      <c r="K5506" s="985"/>
      <c r="L5506" s="985"/>
      <c r="M5506" s="985"/>
      <c r="N5506" s="985"/>
      <c r="P5506" s="985"/>
      <c r="Q5506" s="985"/>
      <c r="R5506" s="985"/>
      <c r="S5506" s="985"/>
      <c r="T5506" s="985"/>
      <c r="U5506" s="985"/>
      <c r="V5506" s="985"/>
      <c r="W5506" s="985"/>
    </row>
    <row r="5507" ht="22.5" hidden="1" customHeight="1">
      <c r="B5507" s="992"/>
      <c r="C5507" s="992"/>
      <c r="D5507" s="1004">
        <f>sumif('الواردات'!H:H,A5507,'الواردات'!L:L)</f>
        <v>0</v>
      </c>
      <c r="E5507" s="999"/>
      <c r="F5507" s="999"/>
      <c r="H5507" s="985"/>
      <c r="I5507" s="985"/>
      <c r="J5507" s="985"/>
      <c r="K5507" s="985"/>
      <c r="L5507" s="985"/>
      <c r="M5507" s="985"/>
      <c r="N5507" s="985"/>
      <c r="P5507" s="985"/>
      <c r="Q5507" s="985"/>
      <c r="R5507" s="985"/>
      <c r="S5507" s="985"/>
      <c r="T5507" s="985"/>
      <c r="U5507" s="985"/>
      <c r="V5507" s="985"/>
      <c r="W5507" s="985"/>
    </row>
    <row r="5508" ht="22.5" hidden="1" customHeight="1">
      <c r="B5508" s="992"/>
      <c r="C5508" s="992"/>
      <c r="D5508" s="1004">
        <f>sumif('الواردات'!H:H,A5508,'الواردات'!L:L)</f>
        <v>0</v>
      </c>
      <c r="E5508" s="999"/>
      <c r="F5508" s="999"/>
      <c r="H5508" s="985"/>
      <c r="I5508" s="985"/>
      <c r="J5508" s="985"/>
      <c r="K5508" s="985"/>
      <c r="L5508" s="985"/>
      <c r="M5508" s="985"/>
      <c r="N5508" s="985"/>
      <c r="P5508" s="985"/>
      <c r="Q5508" s="985"/>
      <c r="R5508" s="985"/>
      <c r="S5508" s="985"/>
      <c r="T5508" s="985"/>
      <c r="U5508" s="985"/>
      <c r="V5508" s="985"/>
      <c r="W5508" s="985"/>
    </row>
    <row r="5509" ht="22.5" hidden="1" customHeight="1">
      <c r="B5509" s="992"/>
      <c r="C5509" s="992"/>
      <c r="D5509" s="1004">
        <f>sumif('الواردات'!H:H,A5509,'الواردات'!L:L)</f>
        <v>0</v>
      </c>
      <c r="E5509" s="999"/>
      <c r="F5509" s="999"/>
      <c r="H5509" s="985"/>
      <c r="I5509" s="985"/>
      <c r="J5509" s="985"/>
      <c r="K5509" s="985"/>
      <c r="L5509" s="985"/>
      <c r="M5509" s="985"/>
      <c r="N5509" s="985"/>
      <c r="P5509" s="985"/>
      <c r="Q5509" s="985"/>
      <c r="R5509" s="985"/>
      <c r="S5509" s="985"/>
      <c r="T5509" s="985"/>
      <c r="U5509" s="985"/>
      <c r="V5509" s="985"/>
      <c r="W5509" s="985"/>
    </row>
    <row r="5510" ht="22.5" hidden="1" customHeight="1">
      <c r="B5510" s="992"/>
      <c r="C5510" s="992"/>
      <c r="D5510" s="1004">
        <f>sumif('الواردات'!H:H,A5510,'الواردات'!L:L)</f>
        <v>0</v>
      </c>
      <c r="E5510" s="999"/>
      <c r="F5510" s="999"/>
      <c r="H5510" s="985"/>
      <c r="I5510" s="985"/>
      <c r="J5510" s="985"/>
      <c r="K5510" s="985"/>
      <c r="L5510" s="985"/>
      <c r="M5510" s="985"/>
      <c r="N5510" s="985"/>
      <c r="P5510" s="985"/>
      <c r="Q5510" s="985"/>
      <c r="R5510" s="985"/>
      <c r="S5510" s="985"/>
      <c r="T5510" s="985"/>
      <c r="U5510" s="985"/>
      <c r="V5510" s="985"/>
      <c r="W5510" s="985"/>
    </row>
    <row r="5511" ht="22.5" hidden="1" customHeight="1">
      <c r="B5511" s="992"/>
      <c r="C5511" s="992"/>
      <c r="D5511" s="1004">
        <f>sumif('الواردات'!H:H,A5511,'الواردات'!L:L)</f>
        <v>0</v>
      </c>
      <c r="E5511" s="999"/>
      <c r="F5511" s="999"/>
      <c r="H5511" s="985"/>
      <c r="I5511" s="985"/>
      <c r="J5511" s="985"/>
      <c r="K5511" s="985"/>
      <c r="L5511" s="985"/>
      <c r="M5511" s="985"/>
      <c r="N5511" s="985"/>
      <c r="P5511" s="985"/>
      <c r="Q5511" s="985"/>
      <c r="R5511" s="985"/>
      <c r="S5511" s="985"/>
      <c r="T5511" s="985"/>
      <c r="U5511" s="985"/>
      <c r="V5511" s="985"/>
      <c r="W5511" s="985"/>
    </row>
    <row r="5512" ht="22.5" hidden="1" customHeight="1">
      <c r="B5512" s="992"/>
      <c r="C5512" s="992"/>
      <c r="D5512" s="1004">
        <f>sumif('الواردات'!H:H,A5512,'الواردات'!L:L)</f>
        <v>0</v>
      </c>
      <c r="E5512" s="999"/>
      <c r="F5512" s="999"/>
      <c r="H5512" s="985"/>
      <c r="I5512" s="985"/>
      <c r="J5512" s="985"/>
      <c r="K5512" s="985"/>
      <c r="L5512" s="985"/>
      <c r="M5512" s="985"/>
      <c r="N5512" s="985"/>
      <c r="P5512" s="985"/>
      <c r="Q5512" s="985"/>
      <c r="R5512" s="985"/>
      <c r="S5512" s="985"/>
      <c r="T5512" s="985"/>
      <c r="U5512" s="985"/>
      <c r="V5512" s="985"/>
      <c r="W5512" s="985"/>
    </row>
    <row r="5513" ht="22.5" hidden="1" customHeight="1">
      <c r="B5513" s="992"/>
      <c r="C5513" s="992"/>
      <c r="D5513" s="1004">
        <f>sumif('الواردات'!H:H,A5513,'الواردات'!L:L)</f>
        <v>0</v>
      </c>
      <c r="E5513" s="999"/>
      <c r="F5513" s="999"/>
      <c r="H5513" s="985"/>
      <c r="I5513" s="985"/>
      <c r="J5513" s="985"/>
      <c r="K5513" s="985"/>
      <c r="L5513" s="985"/>
      <c r="M5513" s="985"/>
      <c r="N5513" s="985"/>
      <c r="P5513" s="985"/>
      <c r="Q5513" s="985"/>
      <c r="R5513" s="985"/>
      <c r="S5513" s="985"/>
      <c r="T5513" s="985"/>
      <c r="U5513" s="985"/>
      <c r="V5513" s="985"/>
      <c r="W5513" s="985"/>
    </row>
    <row r="5514" ht="22.5" hidden="1" customHeight="1">
      <c r="B5514" s="992"/>
      <c r="C5514" s="992"/>
      <c r="D5514" s="1004">
        <f>sumif('الواردات'!H:H,A5514,'الواردات'!L:L)</f>
        <v>0</v>
      </c>
      <c r="E5514" s="999"/>
      <c r="F5514" s="999"/>
      <c r="H5514" s="985"/>
      <c r="I5514" s="985"/>
      <c r="J5514" s="985"/>
      <c r="K5514" s="985"/>
      <c r="L5514" s="985"/>
      <c r="M5514" s="985"/>
      <c r="N5514" s="985"/>
      <c r="P5514" s="985"/>
      <c r="Q5514" s="985"/>
      <c r="R5514" s="985"/>
      <c r="S5514" s="985"/>
      <c r="T5514" s="985"/>
      <c r="U5514" s="985"/>
      <c r="V5514" s="985"/>
      <c r="W5514" s="985"/>
    </row>
    <row r="5515" ht="22.5" hidden="1" customHeight="1">
      <c r="B5515" s="992"/>
      <c r="C5515" s="992"/>
      <c r="D5515" s="1004">
        <f>sumif('الواردات'!H:H,A5515,'الواردات'!L:L)</f>
        <v>0</v>
      </c>
      <c r="E5515" s="999"/>
      <c r="F5515" s="999"/>
      <c r="H5515" s="985"/>
      <c r="I5515" s="985"/>
      <c r="J5515" s="985"/>
      <c r="K5515" s="985"/>
      <c r="L5515" s="985"/>
      <c r="M5515" s="985"/>
      <c r="N5515" s="985"/>
      <c r="P5515" s="985"/>
      <c r="Q5515" s="985"/>
      <c r="R5515" s="985"/>
      <c r="S5515" s="985"/>
      <c r="T5515" s="985"/>
      <c r="U5515" s="985"/>
      <c r="V5515" s="985"/>
      <c r="W5515" s="985"/>
    </row>
    <row r="5516" ht="22.5" hidden="1" customHeight="1">
      <c r="B5516" s="992"/>
      <c r="C5516" s="992"/>
      <c r="D5516" s="1004">
        <f>sumif('الواردات'!H:H,A5516,'الواردات'!L:L)</f>
        <v>0</v>
      </c>
      <c r="E5516" s="999"/>
      <c r="F5516" s="999"/>
      <c r="H5516" s="985"/>
      <c r="I5516" s="985"/>
      <c r="J5516" s="985"/>
      <c r="K5516" s="985"/>
      <c r="L5516" s="985"/>
      <c r="M5516" s="985"/>
      <c r="N5516" s="985"/>
      <c r="P5516" s="985"/>
      <c r="Q5516" s="985"/>
      <c r="R5516" s="985"/>
      <c r="S5516" s="985"/>
      <c r="T5516" s="985"/>
      <c r="U5516" s="985"/>
      <c r="V5516" s="985"/>
      <c r="W5516" s="985"/>
    </row>
    <row r="5517" ht="22.5" hidden="1" customHeight="1">
      <c r="B5517" s="992"/>
      <c r="C5517" s="992"/>
      <c r="D5517" s="1004">
        <f>sumif('الواردات'!H:H,A5517,'الواردات'!L:L)</f>
        <v>0</v>
      </c>
      <c r="E5517" s="999"/>
      <c r="F5517" s="999"/>
      <c r="H5517" s="985"/>
      <c r="I5517" s="985"/>
      <c r="J5517" s="985"/>
      <c r="K5517" s="985"/>
      <c r="L5517" s="985"/>
      <c r="M5517" s="985"/>
      <c r="N5517" s="985"/>
      <c r="P5517" s="985"/>
      <c r="Q5517" s="985"/>
      <c r="R5517" s="985"/>
      <c r="S5517" s="985"/>
      <c r="T5517" s="985"/>
      <c r="U5517" s="985"/>
      <c r="V5517" s="985"/>
      <c r="W5517" s="985"/>
    </row>
    <row r="5518" ht="22.5" hidden="1" customHeight="1">
      <c r="B5518" s="992"/>
      <c r="C5518" s="992"/>
      <c r="D5518" s="1004">
        <f>sumif('الواردات'!H:H,A5518,'الواردات'!L:L)</f>
        <v>0</v>
      </c>
      <c r="E5518" s="999"/>
      <c r="F5518" s="999"/>
      <c r="H5518" s="985"/>
      <c r="I5518" s="985"/>
      <c r="J5518" s="985"/>
      <c r="K5518" s="985"/>
      <c r="L5518" s="985"/>
      <c r="M5518" s="985"/>
      <c r="N5518" s="985"/>
      <c r="P5518" s="985"/>
      <c r="Q5518" s="985"/>
      <c r="R5518" s="985"/>
      <c r="S5518" s="985"/>
      <c r="T5518" s="985"/>
      <c r="U5518" s="985"/>
      <c r="V5518" s="985"/>
      <c r="W5518" s="985"/>
    </row>
    <row r="5519" ht="22.5" hidden="1" customHeight="1">
      <c r="B5519" s="992"/>
      <c r="C5519" s="992"/>
      <c r="D5519" s="1004">
        <f>sumif('الواردات'!H:H,A5519,'الواردات'!L:L)</f>
        <v>0</v>
      </c>
      <c r="E5519" s="999"/>
      <c r="F5519" s="999"/>
      <c r="H5519" s="985"/>
      <c r="I5519" s="985"/>
      <c r="J5519" s="985"/>
      <c r="K5519" s="985"/>
      <c r="L5519" s="985"/>
      <c r="M5519" s="985"/>
      <c r="N5519" s="985"/>
      <c r="P5519" s="985"/>
      <c r="Q5519" s="985"/>
      <c r="R5519" s="985"/>
      <c r="S5519" s="985"/>
      <c r="T5519" s="985"/>
      <c r="U5519" s="985"/>
      <c r="V5519" s="985"/>
      <c r="W5519" s="985"/>
    </row>
    <row r="5520" ht="22.5" hidden="1" customHeight="1">
      <c r="B5520" s="992"/>
      <c r="C5520" s="992"/>
      <c r="D5520" s="1004">
        <f>sumif('الواردات'!H:H,A5520,'الواردات'!L:L)</f>
        <v>0</v>
      </c>
      <c r="E5520" s="999"/>
      <c r="F5520" s="999"/>
      <c r="H5520" s="985"/>
      <c r="I5520" s="985"/>
      <c r="J5520" s="985"/>
      <c r="K5520" s="985"/>
      <c r="L5520" s="985"/>
      <c r="M5520" s="985"/>
      <c r="N5520" s="985"/>
      <c r="P5520" s="985"/>
      <c r="Q5520" s="985"/>
      <c r="R5520" s="985"/>
      <c r="S5520" s="985"/>
      <c r="T5520" s="985"/>
      <c r="U5520" s="985"/>
      <c r="V5520" s="985"/>
      <c r="W5520" s="985"/>
    </row>
    <row r="5521" ht="22.5" hidden="1" customHeight="1">
      <c r="B5521" s="992"/>
      <c r="C5521" s="992"/>
      <c r="D5521" s="1004">
        <f>sumif('الواردات'!H:H,A5521,'الواردات'!L:L)</f>
        <v>0</v>
      </c>
      <c r="E5521" s="999"/>
      <c r="F5521" s="999"/>
      <c r="H5521" s="985"/>
      <c r="I5521" s="985"/>
      <c r="J5521" s="985"/>
      <c r="K5521" s="985"/>
      <c r="L5521" s="985"/>
      <c r="M5521" s="985"/>
      <c r="N5521" s="985"/>
      <c r="P5521" s="985"/>
      <c r="Q5521" s="985"/>
      <c r="R5521" s="985"/>
      <c r="S5521" s="985"/>
      <c r="T5521" s="985"/>
      <c r="U5521" s="985"/>
      <c r="V5521" s="985"/>
      <c r="W5521" s="985"/>
    </row>
    <row r="5522" ht="22.5" hidden="1" customHeight="1">
      <c r="B5522" s="992"/>
      <c r="C5522" s="992"/>
      <c r="D5522" s="1004">
        <f>sumif('الواردات'!H:H,A5522,'الواردات'!L:L)</f>
        <v>0</v>
      </c>
      <c r="E5522" s="999"/>
      <c r="F5522" s="999"/>
      <c r="H5522" s="985"/>
      <c r="I5522" s="985"/>
      <c r="J5522" s="985"/>
      <c r="K5522" s="985"/>
      <c r="L5522" s="985"/>
      <c r="M5522" s="985"/>
      <c r="N5522" s="985"/>
      <c r="P5522" s="985"/>
      <c r="Q5522" s="985"/>
      <c r="R5522" s="985"/>
      <c r="S5522" s="985"/>
      <c r="T5522" s="985"/>
      <c r="U5522" s="985"/>
      <c r="V5522" s="985"/>
      <c r="W5522" s="985"/>
    </row>
    <row r="5523" ht="22.5" hidden="1" customHeight="1">
      <c r="B5523" s="992"/>
      <c r="C5523" s="992"/>
      <c r="D5523" s="1004">
        <f>sumif('الواردات'!H:H,A5523,'الواردات'!L:L)</f>
        <v>0</v>
      </c>
      <c r="E5523" s="999"/>
      <c r="F5523" s="999"/>
      <c r="H5523" s="985"/>
      <c r="I5523" s="985"/>
      <c r="J5523" s="985"/>
      <c r="K5523" s="985"/>
      <c r="L5523" s="985"/>
      <c r="M5523" s="985"/>
      <c r="N5523" s="985"/>
      <c r="P5523" s="985"/>
      <c r="Q5523" s="985"/>
      <c r="R5523" s="985"/>
      <c r="S5523" s="985"/>
      <c r="T5523" s="985"/>
      <c r="U5523" s="985"/>
      <c r="V5523" s="985"/>
      <c r="W5523" s="985"/>
    </row>
    <row r="5524" ht="22.5" hidden="1" customHeight="1">
      <c r="B5524" s="992"/>
      <c r="C5524" s="992"/>
      <c r="D5524" s="1004">
        <f>sumif('الواردات'!H:H,A5524,'الواردات'!L:L)</f>
        <v>0</v>
      </c>
      <c r="E5524" s="999"/>
      <c r="F5524" s="999"/>
      <c r="H5524" s="985"/>
      <c r="I5524" s="985"/>
      <c r="J5524" s="985"/>
      <c r="K5524" s="985"/>
      <c r="L5524" s="985"/>
      <c r="M5524" s="985"/>
      <c r="N5524" s="985"/>
      <c r="P5524" s="985"/>
      <c r="Q5524" s="985"/>
      <c r="R5524" s="985"/>
      <c r="S5524" s="985"/>
      <c r="T5524" s="985"/>
      <c r="U5524" s="985"/>
      <c r="V5524" s="985"/>
      <c r="W5524" s="985"/>
    </row>
    <row r="5525" ht="22.5" hidden="1" customHeight="1">
      <c r="B5525" s="992"/>
      <c r="C5525" s="992"/>
      <c r="D5525" s="1004">
        <f>sumif('الواردات'!H:H,A5525,'الواردات'!L:L)</f>
        <v>0</v>
      </c>
      <c r="E5525" s="999"/>
      <c r="F5525" s="999"/>
      <c r="H5525" s="985"/>
      <c r="I5525" s="985"/>
      <c r="J5525" s="985"/>
      <c r="K5525" s="985"/>
      <c r="L5525" s="985"/>
      <c r="M5525" s="985"/>
      <c r="N5525" s="985"/>
      <c r="P5525" s="985"/>
      <c r="Q5525" s="985"/>
      <c r="R5525" s="985"/>
      <c r="S5525" s="985"/>
      <c r="T5525" s="985"/>
      <c r="U5525" s="985"/>
      <c r="V5525" s="985"/>
      <c r="W5525" s="985"/>
    </row>
    <row r="5526" ht="22.5" hidden="1" customHeight="1">
      <c r="B5526" s="992"/>
      <c r="C5526" s="992"/>
      <c r="D5526" s="1004">
        <f>sumif('الواردات'!H:H,A5526,'الواردات'!L:L)</f>
        <v>0</v>
      </c>
      <c r="E5526" s="999"/>
      <c r="F5526" s="999"/>
      <c r="H5526" s="985"/>
      <c r="I5526" s="985"/>
      <c r="J5526" s="985"/>
      <c r="K5526" s="985"/>
      <c r="L5526" s="985"/>
      <c r="M5526" s="985"/>
      <c r="N5526" s="985"/>
      <c r="P5526" s="985"/>
      <c r="Q5526" s="985"/>
      <c r="R5526" s="985"/>
      <c r="S5526" s="985"/>
      <c r="T5526" s="985"/>
      <c r="U5526" s="985"/>
      <c r="V5526" s="985"/>
      <c r="W5526" s="985"/>
    </row>
    <row r="5527" ht="22.5" hidden="1" customHeight="1">
      <c r="B5527" s="992"/>
      <c r="C5527" s="992"/>
      <c r="D5527" s="1004">
        <f>sumif('الواردات'!H:H,A5527,'الواردات'!L:L)</f>
        <v>0</v>
      </c>
      <c r="E5527" s="999"/>
      <c r="F5527" s="999"/>
      <c r="H5527" s="985"/>
      <c r="I5527" s="985"/>
      <c r="J5527" s="985"/>
      <c r="K5527" s="985"/>
      <c r="L5527" s="985"/>
      <c r="M5527" s="985"/>
      <c r="N5527" s="985"/>
      <c r="P5527" s="985"/>
      <c r="Q5527" s="985"/>
      <c r="R5527" s="985"/>
      <c r="S5527" s="985"/>
      <c r="T5527" s="985"/>
      <c r="U5527" s="985"/>
      <c r="V5527" s="985"/>
      <c r="W5527" s="985"/>
    </row>
    <row r="5528" ht="22.5" hidden="1" customHeight="1">
      <c r="B5528" s="992"/>
      <c r="C5528" s="992"/>
      <c r="D5528" s="1004">
        <f>sumif('الواردات'!H:H,A5528,'الواردات'!L:L)</f>
        <v>0</v>
      </c>
      <c r="E5528" s="999"/>
      <c r="F5528" s="999"/>
      <c r="H5528" s="985"/>
      <c r="I5528" s="985"/>
      <c r="J5528" s="985"/>
      <c r="K5528" s="985"/>
      <c r="L5528" s="985"/>
      <c r="M5528" s="985"/>
      <c r="N5528" s="985"/>
      <c r="P5528" s="985"/>
      <c r="Q5528" s="985"/>
      <c r="R5528" s="985"/>
      <c r="S5528" s="985"/>
      <c r="T5528" s="985"/>
      <c r="U5528" s="985"/>
      <c r="V5528" s="985"/>
      <c r="W5528" s="985"/>
    </row>
    <row r="5529" ht="22.5" hidden="1" customHeight="1">
      <c r="B5529" s="992"/>
      <c r="C5529" s="992"/>
      <c r="D5529" s="1004">
        <f>sumif('الواردات'!H:H,A5529,'الواردات'!L:L)</f>
        <v>0</v>
      </c>
      <c r="E5529" s="999"/>
      <c r="F5529" s="999"/>
      <c r="H5529" s="985"/>
      <c r="I5529" s="985"/>
      <c r="J5529" s="985"/>
      <c r="K5529" s="985"/>
      <c r="L5529" s="985"/>
      <c r="M5529" s="985"/>
      <c r="N5529" s="985"/>
      <c r="P5529" s="985"/>
      <c r="Q5529" s="985"/>
      <c r="R5529" s="985"/>
      <c r="S5529" s="985"/>
      <c r="T5529" s="985"/>
      <c r="U5529" s="985"/>
      <c r="V5529" s="985"/>
      <c r="W5529" s="985"/>
    </row>
    <row r="5530" ht="22.5" hidden="1" customHeight="1">
      <c r="B5530" s="992"/>
      <c r="C5530" s="992"/>
      <c r="D5530" s="1004">
        <f>sumif('الواردات'!H:H,A5530,'الواردات'!L:L)</f>
        <v>0</v>
      </c>
      <c r="E5530" s="999"/>
      <c r="F5530" s="999"/>
      <c r="H5530" s="985"/>
      <c r="I5530" s="985"/>
      <c r="J5530" s="985"/>
      <c r="K5530" s="985"/>
      <c r="L5530" s="985"/>
      <c r="M5530" s="985"/>
      <c r="N5530" s="985"/>
      <c r="P5530" s="985"/>
      <c r="Q5530" s="985"/>
      <c r="R5530" s="985"/>
      <c r="S5530" s="985"/>
      <c r="T5530" s="985"/>
      <c r="U5530" s="985"/>
      <c r="V5530" s="985"/>
      <c r="W5530" s="985"/>
    </row>
    <row r="5531" ht="22.5" hidden="1" customHeight="1">
      <c r="B5531" s="992"/>
      <c r="C5531" s="992"/>
      <c r="D5531" s="1004">
        <f>sumif('الواردات'!H:H,A5531,'الواردات'!L:L)</f>
        <v>0</v>
      </c>
      <c r="E5531" s="999"/>
      <c r="F5531" s="999"/>
      <c r="H5531" s="985"/>
      <c r="I5531" s="985"/>
      <c r="J5531" s="985"/>
      <c r="K5531" s="985"/>
      <c r="L5531" s="985"/>
      <c r="M5531" s="985"/>
      <c r="N5531" s="985"/>
      <c r="P5531" s="985"/>
      <c r="Q5531" s="985"/>
      <c r="R5531" s="985"/>
      <c r="S5531" s="985"/>
      <c r="T5531" s="985"/>
      <c r="U5531" s="985"/>
      <c r="V5531" s="985"/>
      <c r="W5531" s="985"/>
    </row>
    <row r="5532" ht="22.5" hidden="1" customHeight="1">
      <c r="B5532" s="992"/>
      <c r="C5532" s="992"/>
      <c r="D5532" s="1004">
        <f>sumif('الواردات'!H:H,A5532,'الواردات'!L:L)</f>
        <v>0</v>
      </c>
      <c r="E5532" s="999"/>
      <c r="F5532" s="999"/>
      <c r="H5532" s="985"/>
      <c r="I5532" s="985"/>
      <c r="J5532" s="985"/>
      <c r="K5532" s="985"/>
      <c r="L5532" s="985"/>
      <c r="M5532" s="985"/>
      <c r="N5532" s="985"/>
      <c r="P5532" s="985"/>
      <c r="Q5532" s="985"/>
      <c r="R5532" s="985"/>
      <c r="S5532" s="985"/>
      <c r="T5532" s="985"/>
      <c r="U5532" s="985"/>
      <c r="V5532" s="985"/>
      <c r="W5532" s="985"/>
    </row>
    <row r="5533" ht="22.5" hidden="1" customHeight="1">
      <c r="B5533" s="992"/>
      <c r="C5533" s="992"/>
      <c r="D5533" s="1004">
        <f>sumif('الواردات'!H:H,A5533,'الواردات'!L:L)</f>
        <v>0</v>
      </c>
      <c r="E5533" s="999"/>
      <c r="F5533" s="999"/>
      <c r="H5533" s="985"/>
      <c r="I5533" s="985"/>
      <c r="J5533" s="985"/>
      <c r="K5533" s="985"/>
      <c r="L5533" s="985"/>
      <c r="M5533" s="985"/>
      <c r="N5533" s="985"/>
      <c r="P5533" s="985"/>
      <c r="Q5533" s="985"/>
      <c r="R5533" s="985"/>
      <c r="S5533" s="985"/>
      <c r="T5533" s="985"/>
      <c r="U5533" s="985"/>
      <c r="V5533" s="985"/>
      <c r="W5533" s="985"/>
    </row>
    <row r="5534" ht="22.5" hidden="1" customHeight="1">
      <c r="B5534" s="992"/>
      <c r="C5534" s="992"/>
      <c r="D5534" s="1004">
        <f>sumif('الواردات'!H:H,A5534,'الواردات'!L:L)</f>
        <v>0</v>
      </c>
      <c r="E5534" s="999"/>
      <c r="F5534" s="999"/>
      <c r="H5534" s="985"/>
      <c r="I5534" s="985"/>
      <c r="J5534" s="985"/>
      <c r="K5534" s="985"/>
      <c r="L5534" s="985"/>
      <c r="M5534" s="985"/>
      <c r="N5534" s="985"/>
      <c r="P5534" s="985"/>
      <c r="Q5534" s="985"/>
      <c r="R5534" s="985"/>
      <c r="S5534" s="985"/>
      <c r="T5534" s="985"/>
      <c r="U5534" s="985"/>
      <c r="V5534" s="985"/>
      <c r="W5534" s="985"/>
    </row>
    <row r="5535" ht="22.5" hidden="1" customHeight="1">
      <c r="B5535" s="992"/>
      <c r="C5535" s="992"/>
      <c r="D5535" s="1004">
        <f>sumif('الواردات'!H:H,A5535,'الواردات'!L:L)</f>
        <v>0</v>
      </c>
      <c r="E5535" s="999"/>
      <c r="F5535" s="999"/>
      <c r="H5535" s="985"/>
      <c r="I5535" s="985"/>
      <c r="J5535" s="985"/>
      <c r="K5535" s="985"/>
      <c r="L5535" s="985"/>
      <c r="M5535" s="985"/>
      <c r="N5535" s="985"/>
      <c r="P5535" s="985"/>
      <c r="Q5535" s="985"/>
      <c r="R5535" s="985"/>
      <c r="S5535" s="985"/>
      <c r="T5535" s="985"/>
      <c r="U5535" s="985"/>
      <c r="V5535" s="985"/>
      <c r="W5535" s="985"/>
    </row>
    <row r="5536" ht="22.5" hidden="1" customHeight="1">
      <c r="B5536" s="992"/>
      <c r="C5536" s="992"/>
      <c r="D5536" s="1004">
        <f>sumif('الواردات'!H:H,A5536,'الواردات'!L:L)</f>
        <v>0</v>
      </c>
      <c r="E5536" s="999"/>
      <c r="F5536" s="999"/>
      <c r="H5536" s="985"/>
      <c r="I5536" s="985"/>
      <c r="J5536" s="985"/>
      <c r="K5536" s="985"/>
      <c r="L5536" s="985"/>
      <c r="M5536" s="985"/>
      <c r="N5536" s="985"/>
      <c r="P5536" s="985"/>
      <c r="Q5536" s="985"/>
      <c r="R5536" s="985"/>
      <c r="S5536" s="985"/>
      <c r="T5536" s="985"/>
      <c r="U5536" s="985"/>
      <c r="V5536" s="985"/>
      <c r="W5536" s="985"/>
    </row>
    <row r="5537" ht="22.5" hidden="1" customHeight="1">
      <c r="B5537" s="992"/>
      <c r="C5537" s="992"/>
      <c r="D5537" s="1004">
        <f>sumif('الواردات'!H:H,A5537,'الواردات'!L:L)</f>
        <v>0</v>
      </c>
      <c r="E5537" s="999"/>
      <c r="F5537" s="999"/>
      <c r="H5537" s="985"/>
      <c r="I5537" s="985"/>
      <c r="J5537" s="985"/>
      <c r="K5537" s="985"/>
      <c r="L5537" s="985"/>
      <c r="M5537" s="985"/>
      <c r="N5537" s="985"/>
      <c r="P5537" s="985"/>
      <c r="Q5537" s="985"/>
      <c r="R5537" s="985"/>
      <c r="S5537" s="985"/>
      <c r="T5537" s="985"/>
      <c r="U5537" s="985"/>
      <c r="V5537" s="985"/>
      <c r="W5537" s="985"/>
    </row>
    <row r="5538" ht="22.5" hidden="1" customHeight="1">
      <c r="B5538" s="992"/>
      <c r="C5538" s="992"/>
      <c r="D5538" s="1004">
        <f>sumif('الواردات'!H:H,A5538,'الواردات'!L:L)</f>
        <v>0</v>
      </c>
      <c r="E5538" s="999"/>
      <c r="F5538" s="999"/>
      <c r="H5538" s="985"/>
      <c r="I5538" s="985"/>
      <c r="J5538" s="985"/>
      <c r="K5538" s="985"/>
      <c r="L5538" s="985"/>
      <c r="M5538" s="985"/>
      <c r="N5538" s="985"/>
      <c r="P5538" s="985"/>
      <c r="Q5538" s="985"/>
      <c r="R5538" s="985"/>
      <c r="S5538" s="985"/>
      <c r="T5538" s="985"/>
      <c r="U5538" s="985"/>
      <c r="V5538" s="985"/>
      <c r="W5538" s="985"/>
    </row>
    <row r="5539" ht="22.5" hidden="1" customHeight="1">
      <c r="B5539" s="992"/>
      <c r="C5539" s="992"/>
      <c r="D5539" s="1004">
        <f>sumif('الواردات'!H:H,A5539,'الواردات'!L:L)</f>
        <v>0</v>
      </c>
      <c r="E5539" s="999"/>
      <c r="F5539" s="999"/>
      <c r="H5539" s="985"/>
      <c r="I5539" s="985"/>
      <c r="J5539" s="985"/>
      <c r="K5539" s="985"/>
      <c r="L5539" s="985"/>
      <c r="M5539" s="985"/>
      <c r="N5539" s="985"/>
      <c r="P5539" s="985"/>
      <c r="Q5539" s="985"/>
      <c r="R5539" s="985"/>
      <c r="S5539" s="985"/>
      <c r="T5539" s="985"/>
      <c r="U5539" s="985"/>
      <c r="V5539" s="985"/>
      <c r="W5539" s="985"/>
    </row>
    <row r="5540" ht="22.5" hidden="1" customHeight="1">
      <c r="B5540" s="992"/>
      <c r="C5540" s="992"/>
      <c r="D5540" s="1004">
        <f>sumif('الواردات'!H:H,A5540,'الواردات'!L:L)</f>
        <v>0</v>
      </c>
      <c r="E5540" s="999"/>
      <c r="F5540" s="999"/>
      <c r="H5540" s="985"/>
      <c r="I5540" s="985"/>
      <c r="J5540" s="985"/>
      <c r="K5540" s="985"/>
      <c r="L5540" s="985"/>
      <c r="M5540" s="985"/>
      <c r="N5540" s="985"/>
      <c r="P5540" s="985"/>
      <c r="Q5540" s="985"/>
      <c r="R5540" s="985"/>
      <c r="S5540" s="985"/>
      <c r="T5540" s="985"/>
      <c r="U5540" s="985"/>
      <c r="V5540" s="985"/>
      <c r="W5540" s="985"/>
    </row>
    <row r="5541" ht="22.5" hidden="1" customHeight="1">
      <c r="B5541" s="992"/>
      <c r="C5541" s="992"/>
      <c r="D5541" s="1004">
        <f>sumif('الواردات'!H:H,A5541,'الواردات'!L:L)</f>
        <v>0</v>
      </c>
      <c r="E5541" s="999"/>
      <c r="F5541" s="999"/>
      <c r="H5541" s="985"/>
      <c r="I5541" s="985"/>
      <c r="J5541" s="985"/>
      <c r="K5541" s="985"/>
      <c r="L5541" s="985"/>
      <c r="M5541" s="985"/>
      <c r="N5541" s="985"/>
      <c r="P5541" s="985"/>
      <c r="Q5541" s="985"/>
      <c r="R5541" s="985"/>
      <c r="S5541" s="985"/>
      <c r="T5541" s="985"/>
      <c r="U5541" s="985"/>
      <c r="V5541" s="985"/>
      <c r="W5541" s="985"/>
    </row>
    <row r="5542" ht="22.5" hidden="1" customHeight="1">
      <c r="B5542" s="992"/>
      <c r="C5542" s="992"/>
      <c r="D5542" s="1004">
        <f>sumif('الواردات'!H:H,A5542,'الواردات'!L:L)</f>
        <v>0</v>
      </c>
      <c r="E5542" s="999"/>
      <c r="F5542" s="999"/>
      <c r="H5542" s="985"/>
      <c r="I5542" s="985"/>
      <c r="J5542" s="985"/>
      <c r="K5542" s="985"/>
      <c r="L5542" s="985"/>
      <c r="M5542" s="985"/>
      <c r="N5542" s="985"/>
      <c r="P5542" s="985"/>
      <c r="Q5542" s="985"/>
      <c r="R5542" s="985"/>
      <c r="S5542" s="985"/>
      <c r="T5542" s="985"/>
      <c r="U5542" s="985"/>
      <c r="V5542" s="985"/>
      <c r="W5542" s="985"/>
    </row>
    <row r="5543" ht="22.5" hidden="1" customHeight="1">
      <c r="B5543" s="992"/>
      <c r="C5543" s="992"/>
      <c r="D5543" s="1004">
        <f>sumif('الواردات'!H:H,A5543,'الواردات'!L:L)</f>
        <v>0</v>
      </c>
      <c r="E5543" s="999"/>
      <c r="F5543" s="999"/>
      <c r="H5543" s="985"/>
      <c r="I5543" s="985"/>
      <c r="J5543" s="985"/>
      <c r="K5543" s="985"/>
      <c r="L5543" s="985"/>
      <c r="M5543" s="985"/>
      <c r="N5543" s="985"/>
      <c r="P5543" s="985"/>
      <c r="Q5543" s="985"/>
      <c r="R5543" s="985"/>
      <c r="S5543" s="985"/>
      <c r="T5543" s="985"/>
      <c r="U5543" s="985"/>
      <c r="V5543" s="985"/>
      <c r="W5543" s="985"/>
    </row>
    <row r="5544" ht="22.5" hidden="1" customHeight="1">
      <c r="B5544" s="992"/>
      <c r="C5544" s="992"/>
      <c r="D5544" s="1004">
        <f>sumif('الواردات'!H:H,A5544,'الواردات'!L:L)</f>
        <v>0</v>
      </c>
      <c r="E5544" s="999"/>
      <c r="F5544" s="999"/>
      <c r="H5544" s="985"/>
      <c r="I5544" s="985"/>
      <c r="J5544" s="985"/>
      <c r="K5544" s="985"/>
      <c r="L5544" s="985"/>
      <c r="M5544" s="985"/>
      <c r="N5544" s="985"/>
      <c r="P5544" s="985"/>
      <c r="Q5544" s="985"/>
      <c r="R5544" s="985"/>
      <c r="S5544" s="985"/>
      <c r="T5544" s="985"/>
      <c r="U5544" s="985"/>
      <c r="V5544" s="985"/>
      <c r="W5544" s="985"/>
    </row>
    <row r="5545" ht="22.5" hidden="1" customHeight="1">
      <c r="B5545" s="992"/>
      <c r="C5545" s="992"/>
      <c r="D5545" s="1004">
        <f>sumif('الواردات'!H:H,A5545,'الواردات'!L:L)</f>
        <v>0</v>
      </c>
      <c r="E5545" s="999"/>
      <c r="F5545" s="999"/>
      <c r="H5545" s="985"/>
      <c r="I5545" s="985"/>
      <c r="J5545" s="985"/>
      <c r="K5545" s="985"/>
      <c r="L5545" s="985"/>
      <c r="M5545" s="985"/>
      <c r="N5545" s="985"/>
      <c r="P5545" s="985"/>
      <c r="Q5545" s="985"/>
      <c r="R5545" s="985"/>
      <c r="S5545" s="985"/>
      <c r="T5545" s="985"/>
      <c r="U5545" s="985"/>
      <c r="V5545" s="985"/>
      <c r="W5545" s="985"/>
    </row>
    <row r="5546" ht="22.5" hidden="1" customHeight="1">
      <c r="B5546" s="992"/>
      <c r="C5546" s="992"/>
      <c r="D5546" s="1004">
        <f>sumif('الواردات'!H:H,A5546,'الواردات'!L:L)</f>
        <v>0</v>
      </c>
      <c r="E5546" s="999"/>
      <c r="F5546" s="999"/>
      <c r="H5546" s="985"/>
      <c r="I5546" s="985"/>
      <c r="J5546" s="985"/>
      <c r="K5546" s="985"/>
      <c r="L5546" s="985"/>
      <c r="M5546" s="985"/>
      <c r="N5546" s="985"/>
      <c r="P5546" s="985"/>
      <c r="Q5546" s="985"/>
      <c r="R5546" s="985"/>
      <c r="S5546" s="985"/>
      <c r="T5546" s="985"/>
      <c r="U5546" s="985"/>
      <c r="V5546" s="985"/>
      <c r="W5546" s="985"/>
    </row>
    <row r="5547" ht="22.5" hidden="1" customHeight="1">
      <c r="B5547" s="992"/>
      <c r="C5547" s="992"/>
      <c r="D5547" s="1004">
        <f>sumif('الواردات'!H:H,A5547,'الواردات'!L:L)</f>
        <v>0</v>
      </c>
      <c r="E5547" s="999"/>
      <c r="F5547" s="999"/>
      <c r="H5547" s="985"/>
      <c r="I5547" s="985"/>
      <c r="J5547" s="985"/>
      <c r="K5547" s="985"/>
      <c r="L5547" s="985"/>
      <c r="M5547" s="985"/>
      <c r="N5547" s="985"/>
      <c r="P5547" s="985"/>
      <c r="Q5547" s="985"/>
      <c r="R5547" s="985"/>
      <c r="S5547" s="985"/>
      <c r="T5547" s="985"/>
      <c r="U5547" s="985"/>
      <c r="V5547" s="985"/>
      <c r="W5547" s="985"/>
    </row>
    <row r="5548" ht="22.5" hidden="1" customHeight="1">
      <c r="B5548" s="992"/>
      <c r="C5548" s="992"/>
      <c r="D5548" s="1004">
        <f>sumif('الواردات'!H:H,A5548,'الواردات'!L:L)</f>
        <v>0</v>
      </c>
      <c r="E5548" s="999"/>
      <c r="F5548" s="999"/>
      <c r="H5548" s="985"/>
      <c r="I5548" s="985"/>
      <c r="J5548" s="985"/>
      <c r="K5548" s="985"/>
      <c r="L5548" s="985"/>
      <c r="M5548" s="985"/>
      <c r="N5548" s="985"/>
      <c r="P5548" s="985"/>
      <c r="Q5548" s="985"/>
      <c r="R5548" s="985"/>
      <c r="S5548" s="985"/>
      <c r="T5548" s="985"/>
      <c r="U5548" s="985"/>
      <c r="V5548" s="985"/>
      <c r="W5548" s="985"/>
    </row>
    <row r="5549" ht="22.5" hidden="1" customHeight="1">
      <c r="B5549" s="992"/>
      <c r="C5549" s="992"/>
      <c r="D5549" s="1004">
        <f>sumif('الواردات'!H:H,A5549,'الواردات'!L:L)</f>
        <v>0</v>
      </c>
      <c r="E5549" s="999"/>
      <c r="F5549" s="999"/>
      <c r="H5549" s="985"/>
      <c r="I5549" s="985"/>
      <c r="J5549" s="985"/>
      <c r="K5549" s="985"/>
      <c r="L5549" s="985"/>
      <c r="M5549" s="985"/>
      <c r="N5549" s="985"/>
      <c r="P5549" s="985"/>
      <c r="Q5549" s="985"/>
      <c r="R5549" s="985"/>
      <c r="S5549" s="985"/>
      <c r="T5549" s="985"/>
      <c r="U5549" s="985"/>
      <c r="V5549" s="985"/>
      <c r="W5549" s="985"/>
    </row>
    <row r="5550" ht="22.5" hidden="1" customHeight="1">
      <c r="B5550" s="992"/>
      <c r="C5550" s="992"/>
      <c r="D5550" s="1004">
        <f>sumif('الواردات'!H:H,A5550,'الواردات'!L:L)</f>
        <v>0</v>
      </c>
      <c r="E5550" s="999"/>
      <c r="F5550" s="999"/>
      <c r="H5550" s="985"/>
      <c r="I5550" s="985"/>
      <c r="J5550" s="985"/>
      <c r="K5550" s="985"/>
      <c r="L5550" s="985"/>
      <c r="M5550" s="985"/>
      <c r="N5550" s="985"/>
      <c r="P5550" s="985"/>
      <c r="Q5550" s="985"/>
      <c r="R5550" s="985"/>
      <c r="S5550" s="985"/>
      <c r="T5550" s="985"/>
      <c r="U5550" s="985"/>
      <c r="V5550" s="985"/>
      <c r="W5550" s="985"/>
    </row>
    <row r="5551" ht="22.5" hidden="1" customHeight="1">
      <c r="B5551" s="992"/>
      <c r="C5551" s="992"/>
      <c r="D5551" s="1004">
        <f>sumif('الواردات'!H:H,A5551,'الواردات'!L:L)</f>
        <v>0</v>
      </c>
      <c r="E5551" s="999"/>
      <c r="F5551" s="999"/>
      <c r="H5551" s="985"/>
      <c r="I5551" s="985"/>
      <c r="J5551" s="985"/>
      <c r="K5551" s="985"/>
      <c r="L5551" s="985"/>
      <c r="M5551" s="985"/>
      <c r="N5551" s="985"/>
      <c r="P5551" s="985"/>
      <c r="Q5551" s="985"/>
      <c r="R5551" s="985"/>
      <c r="S5551" s="985"/>
      <c r="T5551" s="985"/>
      <c r="U5551" s="985"/>
      <c r="V5551" s="985"/>
      <c r="W5551" s="985"/>
    </row>
    <row r="5552" ht="22.5" hidden="1" customHeight="1">
      <c r="B5552" s="992"/>
      <c r="C5552" s="992"/>
      <c r="D5552" s="1004">
        <f>sumif('الواردات'!H:H,A5552,'الواردات'!L:L)</f>
        <v>0</v>
      </c>
      <c r="E5552" s="999"/>
      <c r="F5552" s="999"/>
      <c r="H5552" s="985"/>
      <c r="I5552" s="985"/>
      <c r="J5552" s="985"/>
      <c r="K5552" s="985"/>
      <c r="L5552" s="985"/>
      <c r="M5552" s="985"/>
      <c r="N5552" s="985"/>
      <c r="P5552" s="985"/>
      <c r="Q5552" s="985"/>
      <c r="R5552" s="985"/>
      <c r="S5552" s="985"/>
      <c r="T5552" s="985"/>
      <c r="U5552" s="985"/>
      <c r="V5552" s="985"/>
      <c r="W5552" s="985"/>
    </row>
    <row r="5553" ht="22.5" hidden="1" customHeight="1">
      <c r="B5553" s="992"/>
      <c r="C5553" s="992"/>
      <c r="D5553" s="1004">
        <f>sumif('الواردات'!H:H,A5553,'الواردات'!L:L)</f>
        <v>0</v>
      </c>
      <c r="E5553" s="999"/>
      <c r="F5553" s="999"/>
      <c r="H5553" s="985"/>
      <c r="I5553" s="985"/>
      <c r="J5553" s="985"/>
      <c r="K5553" s="985"/>
      <c r="L5553" s="985"/>
      <c r="M5553" s="985"/>
      <c r="N5553" s="985"/>
      <c r="P5553" s="985"/>
      <c r="Q5553" s="985"/>
      <c r="R5553" s="985"/>
      <c r="S5553" s="985"/>
      <c r="T5553" s="985"/>
      <c r="U5553" s="985"/>
      <c r="V5553" s="985"/>
      <c r="W5553" s="985"/>
    </row>
    <row r="5554" ht="22.5" hidden="1" customHeight="1">
      <c r="B5554" s="992"/>
      <c r="C5554" s="992"/>
      <c r="D5554" s="1004">
        <f>sumif('الواردات'!H:H,A5554,'الواردات'!L:L)</f>
        <v>0</v>
      </c>
      <c r="E5554" s="999"/>
      <c r="F5554" s="999"/>
      <c r="H5554" s="985"/>
      <c r="I5554" s="985"/>
      <c r="J5554" s="985"/>
      <c r="K5554" s="985"/>
      <c r="L5554" s="985"/>
      <c r="M5554" s="985"/>
      <c r="N5554" s="985"/>
      <c r="P5554" s="985"/>
      <c r="Q5554" s="985"/>
      <c r="R5554" s="985"/>
      <c r="S5554" s="985"/>
      <c r="T5554" s="985"/>
      <c r="U5554" s="985"/>
      <c r="V5554" s="985"/>
      <c r="W5554" s="985"/>
    </row>
    <row r="5555" ht="22.5" hidden="1" customHeight="1">
      <c r="B5555" s="992"/>
      <c r="C5555" s="992"/>
      <c r="D5555" s="1004">
        <f>sumif('الواردات'!H:H,A5555,'الواردات'!L:L)</f>
        <v>0</v>
      </c>
      <c r="E5555" s="999"/>
      <c r="F5555" s="999"/>
      <c r="H5555" s="985"/>
      <c r="I5555" s="985"/>
      <c r="J5555" s="985"/>
      <c r="K5555" s="985"/>
      <c r="L5555" s="985"/>
      <c r="M5555" s="985"/>
      <c r="N5555" s="985"/>
      <c r="P5555" s="985"/>
      <c r="Q5555" s="985"/>
      <c r="R5555" s="985"/>
      <c r="S5555" s="985"/>
      <c r="T5555" s="985"/>
      <c r="U5555" s="985"/>
      <c r="V5555" s="985"/>
      <c r="W5555" s="985"/>
    </row>
    <row r="5556" ht="22.5" hidden="1" customHeight="1">
      <c r="B5556" s="992"/>
      <c r="C5556" s="992"/>
      <c r="D5556" s="1004">
        <f>sumif('الواردات'!H:H,A5556,'الواردات'!L:L)</f>
        <v>0</v>
      </c>
      <c r="E5556" s="999"/>
      <c r="F5556" s="999"/>
      <c r="H5556" s="985"/>
      <c r="I5556" s="985"/>
      <c r="J5556" s="985"/>
      <c r="K5556" s="985"/>
      <c r="L5556" s="985"/>
      <c r="M5556" s="985"/>
      <c r="N5556" s="985"/>
      <c r="P5556" s="985"/>
      <c r="Q5556" s="985"/>
      <c r="R5556" s="985"/>
      <c r="S5556" s="985"/>
      <c r="T5556" s="985"/>
      <c r="U5556" s="985"/>
      <c r="V5556" s="985"/>
      <c r="W5556" s="985"/>
    </row>
    <row r="5557" ht="22.5" hidden="1" customHeight="1">
      <c r="B5557" s="992"/>
      <c r="C5557" s="992"/>
      <c r="D5557" s="1004">
        <f>sumif('الواردات'!H:H,A5557,'الواردات'!L:L)</f>
        <v>0</v>
      </c>
      <c r="E5557" s="999"/>
      <c r="F5557" s="999"/>
      <c r="H5557" s="985"/>
      <c r="I5557" s="985"/>
      <c r="J5557" s="985"/>
      <c r="K5557" s="985"/>
      <c r="L5557" s="985"/>
      <c r="M5557" s="985"/>
      <c r="N5557" s="985"/>
      <c r="P5557" s="985"/>
      <c r="Q5557" s="985"/>
      <c r="R5557" s="985"/>
      <c r="S5557" s="985"/>
      <c r="T5557" s="985"/>
      <c r="U5557" s="985"/>
      <c r="V5557" s="985"/>
      <c r="W5557" s="985"/>
    </row>
    <row r="5558" ht="22.5" hidden="1" customHeight="1">
      <c r="B5558" s="992"/>
      <c r="C5558" s="992"/>
      <c r="D5558" s="1004">
        <f>sumif('الواردات'!H:H,A5558,'الواردات'!L:L)</f>
        <v>0</v>
      </c>
      <c r="E5558" s="999"/>
      <c r="F5558" s="999"/>
      <c r="H5558" s="985"/>
      <c r="I5558" s="985"/>
      <c r="J5558" s="985"/>
      <c r="K5558" s="985"/>
      <c r="L5558" s="985"/>
      <c r="M5558" s="985"/>
      <c r="N5558" s="985"/>
      <c r="P5558" s="985"/>
      <c r="Q5558" s="985"/>
      <c r="R5558" s="985"/>
      <c r="S5558" s="985"/>
      <c r="T5558" s="985"/>
      <c r="U5558" s="985"/>
      <c r="V5558" s="985"/>
      <c r="W5558" s="985"/>
    </row>
    <row r="5559" ht="22.5" hidden="1" customHeight="1">
      <c r="B5559" s="992"/>
      <c r="C5559" s="992"/>
      <c r="D5559" s="1004">
        <f>sumif('الواردات'!H:H,A5559,'الواردات'!L:L)</f>
        <v>0</v>
      </c>
      <c r="E5559" s="999"/>
      <c r="F5559" s="999"/>
      <c r="H5559" s="985"/>
      <c r="I5559" s="985"/>
      <c r="J5559" s="985"/>
      <c r="K5559" s="985"/>
      <c r="L5559" s="985"/>
      <c r="M5559" s="985"/>
      <c r="N5559" s="985"/>
      <c r="P5559" s="985"/>
      <c r="Q5559" s="985"/>
      <c r="R5559" s="985"/>
      <c r="S5559" s="985"/>
      <c r="T5559" s="985"/>
      <c r="U5559" s="985"/>
      <c r="V5559" s="985"/>
      <c r="W5559" s="985"/>
    </row>
    <row r="5560" ht="22.5" hidden="1" customHeight="1">
      <c r="B5560" s="992"/>
      <c r="C5560" s="992"/>
      <c r="D5560" s="1004">
        <f>sumif('الواردات'!H:H,A5560,'الواردات'!L:L)</f>
        <v>0</v>
      </c>
      <c r="E5560" s="999"/>
      <c r="F5560" s="999"/>
      <c r="H5560" s="985"/>
      <c r="I5560" s="985"/>
      <c r="J5560" s="985"/>
      <c r="K5560" s="985"/>
      <c r="L5560" s="985"/>
      <c r="M5560" s="985"/>
      <c r="N5560" s="985"/>
      <c r="P5560" s="985"/>
      <c r="Q5560" s="985"/>
      <c r="R5560" s="985"/>
      <c r="S5560" s="985"/>
      <c r="T5560" s="985"/>
      <c r="U5560" s="985"/>
      <c r="V5560" s="985"/>
      <c r="W5560" s="985"/>
    </row>
    <row r="5561" ht="22.5" hidden="1" customHeight="1">
      <c r="B5561" s="992"/>
      <c r="C5561" s="992"/>
      <c r="D5561" s="1004">
        <f>sumif('الواردات'!H:H,A5561,'الواردات'!L:L)</f>
        <v>0</v>
      </c>
      <c r="E5561" s="999"/>
      <c r="F5561" s="999"/>
      <c r="H5561" s="985"/>
      <c r="I5561" s="985"/>
      <c r="J5561" s="985"/>
      <c r="K5561" s="985"/>
      <c r="L5561" s="985"/>
      <c r="M5561" s="985"/>
      <c r="N5561" s="985"/>
      <c r="P5561" s="985"/>
      <c r="Q5561" s="985"/>
      <c r="R5561" s="985"/>
      <c r="S5561" s="985"/>
      <c r="T5561" s="985"/>
      <c r="U5561" s="985"/>
      <c r="V5561" s="985"/>
      <c r="W5561" s="985"/>
    </row>
    <row r="5562" ht="22.5" hidden="1" customHeight="1">
      <c r="B5562" s="992"/>
      <c r="C5562" s="992"/>
      <c r="D5562" s="1004">
        <f>sumif('الواردات'!H:H,A5562,'الواردات'!L:L)</f>
        <v>0</v>
      </c>
      <c r="E5562" s="999"/>
      <c r="F5562" s="999"/>
      <c r="H5562" s="985"/>
      <c r="I5562" s="985"/>
      <c r="J5562" s="985"/>
      <c r="K5562" s="985"/>
      <c r="L5562" s="985"/>
      <c r="M5562" s="985"/>
      <c r="N5562" s="985"/>
      <c r="P5562" s="985"/>
      <c r="Q5562" s="985"/>
      <c r="R5562" s="985"/>
      <c r="S5562" s="985"/>
      <c r="T5562" s="985"/>
      <c r="U5562" s="985"/>
      <c r="V5562" s="985"/>
      <c r="W5562" s="985"/>
    </row>
    <row r="5563" ht="22.5" hidden="1" customHeight="1">
      <c r="B5563" s="992"/>
      <c r="C5563" s="992"/>
      <c r="D5563" s="1004">
        <f>sumif('الواردات'!H:H,A5563,'الواردات'!L:L)</f>
        <v>0</v>
      </c>
      <c r="E5563" s="999"/>
      <c r="F5563" s="999"/>
      <c r="H5563" s="985"/>
      <c r="I5563" s="985"/>
      <c r="J5563" s="985"/>
      <c r="K5563" s="985"/>
      <c r="L5563" s="985"/>
      <c r="M5563" s="985"/>
      <c r="N5563" s="985"/>
      <c r="P5563" s="985"/>
      <c r="Q5563" s="985"/>
      <c r="R5563" s="985"/>
      <c r="S5563" s="985"/>
      <c r="T5563" s="985"/>
      <c r="U5563" s="985"/>
      <c r="V5563" s="985"/>
      <c r="W5563" s="985"/>
    </row>
    <row r="5564" ht="22.5" hidden="1" customHeight="1">
      <c r="B5564" s="992"/>
      <c r="C5564" s="992"/>
      <c r="D5564" s="1004">
        <f>sumif('الواردات'!H:H,A5564,'الواردات'!L:L)</f>
        <v>0</v>
      </c>
      <c r="E5564" s="999"/>
      <c r="F5564" s="999"/>
      <c r="H5564" s="985"/>
      <c r="I5564" s="985"/>
      <c r="J5564" s="985"/>
      <c r="K5564" s="985"/>
      <c r="L5564" s="985"/>
      <c r="M5564" s="985"/>
      <c r="N5564" s="985"/>
      <c r="P5564" s="985"/>
      <c r="Q5564" s="985"/>
      <c r="R5564" s="985"/>
      <c r="S5564" s="985"/>
      <c r="T5564" s="985"/>
      <c r="U5564" s="985"/>
      <c r="V5564" s="985"/>
      <c r="W5564" s="985"/>
    </row>
    <row r="5565" ht="22.5" hidden="1" customHeight="1">
      <c r="B5565" s="992"/>
      <c r="C5565" s="992"/>
      <c r="D5565" s="1004">
        <f>sumif('الواردات'!H:H,A5565,'الواردات'!L:L)</f>
        <v>0</v>
      </c>
      <c r="E5565" s="999"/>
      <c r="F5565" s="999"/>
      <c r="H5565" s="985"/>
      <c r="I5565" s="985"/>
      <c r="J5565" s="985"/>
      <c r="K5565" s="985"/>
      <c r="L5565" s="985"/>
      <c r="M5565" s="985"/>
      <c r="N5565" s="985"/>
      <c r="P5565" s="985"/>
      <c r="Q5565" s="985"/>
      <c r="R5565" s="985"/>
      <c r="S5565" s="985"/>
      <c r="T5565" s="985"/>
      <c r="U5565" s="985"/>
      <c r="V5565" s="985"/>
      <c r="W5565" s="985"/>
    </row>
    <row r="5566" ht="22.5" hidden="1" customHeight="1">
      <c r="B5566" s="992"/>
      <c r="C5566" s="992"/>
      <c r="D5566" s="1004">
        <f>sumif('الواردات'!H:H,A5566,'الواردات'!L:L)</f>
        <v>0</v>
      </c>
      <c r="E5566" s="999"/>
      <c r="F5566" s="999"/>
      <c r="H5566" s="985"/>
      <c r="I5566" s="985"/>
      <c r="J5566" s="985"/>
      <c r="K5566" s="985"/>
      <c r="L5566" s="985"/>
      <c r="M5566" s="985"/>
      <c r="N5566" s="985"/>
      <c r="P5566" s="985"/>
      <c r="Q5566" s="985"/>
      <c r="R5566" s="985"/>
      <c r="S5566" s="985"/>
      <c r="T5566" s="985"/>
      <c r="U5566" s="985"/>
      <c r="V5566" s="985"/>
      <c r="W5566" s="985"/>
    </row>
    <row r="5567" ht="22.5" hidden="1" customHeight="1">
      <c r="B5567" s="992"/>
      <c r="C5567" s="992"/>
      <c r="D5567" s="1004">
        <f>sumif('الواردات'!H:H,A5567,'الواردات'!L:L)</f>
        <v>0</v>
      </c>
      <c r="E5567" s="999"/>
      <c r="F5567" s="999"/>
      <c r="H5567" s="985"/>
      <c r="I5567" s="985"/>
      <c r="J5567" s="985"/>
      <c r="K5567" s="985"/>
      <c r="L5567" s="985"/>
      <c r="M5567" s="985"/>
      <c r="N5567" s="985"/>
      <c r="P5567" s="985"/>
      <c r="Q5567" s="985"/>
      <c r="R5567" s="985"/>
      <c r="S5567" s="985"/>
      <c r="T5567" s="985"/>
      <c r="U5567" s="985"/>
      <c r="V5567" s="985"/>
      <c r="W5567" s="985"/>
    </row>
    <row r="5568" ht="22.5" hidden="1" customHeight="1">
      <c r="B5568" s="992"/>
      <c r="C5568" s="992"/>
      <c r="D5568" s="1004">
        <f>sumif('الواردات'!H:H,A5568,'الواردات'!L:L)</f>
        <v>0</v>
      </c>
      <c r="E5568" s="999"/>
      <c r="F5568" s="999"/>
      <c r="H5568" s="985"/>
      <c r="I5568" s="985"/>
      <c r="J5568" s="985"/>
      <c r="K5568" s="985"/>
      <c r="L5568" s="985"/>
      <c r="M5568" s="985"/>
      <c r="N5568" s="985"/>
      <c r="P5568" s="985"/>
      <c r="Q5568" s="985"/>
      <c r="R5568" s="985"/>
      <c r="S5568" s="985"/>
      <c r="T5568" s="985"/>
      <c r="U5568" s="985"/>
      <c r="V5568" s="985"/>
      <c r="W5568" s="985"/>
    </row>
    <row r="5569" ht="22.5" hidden="1" customHeight="1">
      <c r="B5569" s="992"/>
      <c r="C5569" s="992"/>
      <c r="D5569" s="1004">
        <f>sumif('الواردات'!H:H,A5569,'الواردات'!L:L)</f>
        <v>0</v>
      </c>
      <c r="E5569" s="999"/>
      <c r="F5569" s="999"/>
      <c r="H5569" s="985"/>
      <c r="I5569" s="985"/>
      <c r="J5569" s="985"/>
      <c r="K5569" s="985"/>
      <c r="L5569" s="985"/>
      <c r="M5569" s="985"/>
      <c r="N5569" s="985"/>
      <c r="P5569" s="985"/>
      <c r="Q5569" s="985"/>
      <c r="R5569" s="985"/>
      <c r="S5569" s="985"/>
      <c r="T5569" s="985"/>
      <c r="U5569" s="985"/>
      <c r="V5569" s="985"/>
      <c r="W5569" s="985"/>
    </row>
    <row r="5570" ht="22.5" hidden="1" customHeight="1">
      <c r="B5570" s="992"/>
      <c r="C5570" s="992"/>
      <c r="D5570" s="1004">
        <f>sumif('الواردات'!H:H,A5570,'الواردات'!L:L)</f>
        <v>0</v>
      </c>
      <c r="E5570" s="999"/>
      <c r="F5570" s="999"/>
      <c r="H5570" s="985"/>
      <c r="I5570" s="985"/>
      <c r="J5570" s="985"/>
      <c r="K5570" s="985"/>
      <c r="L5570" s="985"/>
      <c r="M5570" s="985"/>
      <c r="N5570" s="985"/>
      <c r="P5570" s="985"/>
      <c r="Q5570" s="985"/>
      <c r="R5570" s="985"/>
      <c r="S5570" s="985"/>
      <c r="T5570" s="985"/>
      <c r="U5570" s="985"/>
      <c r="V5570" s="985"/>
      <c r="W5570" s="985"/>
    </row>
    <row r="5571" ht="22.5" hidden="1" customHeight="1">
      <c r="B5571" s="992"/>
      <c r="C5571" s="992"/>
      <c r="D5571" s="1004">
        <f>sumif('الواردات'!H:H,A5571,'الواردات'!L:L)</f>
        <v>0</v>
      </c>
      <c r="E5571" s="999"/>
      <c r="F5571" s="999"/>
      <c r="H5571" s="985"/>
      <c r="I5571" s="985"/>
      <c r="J5571" s="985"/>
      <c r="K5571" s="985"/>
      <c r="L5571" s="985"/>
      <c r="M5571" s="985"/>
      <c r="N5571" s="985"/>
      <c r="P5571" s="985"/>
      <c r="Q5571" s="985"/>
      <c r="R5571" s="985"/>
      <c r="S5571" s="985"/>
      <c r="T5571" s="985"/>
      <c r="U5571" s="985"/>
      <c r="V5571" s="985"/>
      <c r="W5571" s="985"/>
    </row>
    <row r="5572" ht="22.5" hidden="1" customHeight="1">
      <c r="B5572" s="992"/>
      <c r="C5572" s="992"/>
      <c r="D5572" s="1004">
        <f>sumif('الواردات'!H:H,A5572,'الواردات'!L:L)</f>
        <v>0</v>
      </c>
      <c r="E5572" s="999"/>
      <c r="F5572" s="999"/>
      <c r="H5572" s="985"/>
      <c r="I5572" s="985"/>
      <c r="J5572" s="985"/>
      <c r="K5572" s="985"/>
      <c r="L5572" s="985"/>
      <c r="M5572" s="985"/>
      <c r="N5572" s="985"/>
      <c r="P5572" s="985"/>
      <c r="Q5572" s="985"/>
      <c r="R5572" s="985"/>
      <c r="S5572" s="985"/>
      <c r="T5572" s="985"/>
      <c r="U5572" s="985"/>
      <c r="V5572" s="985"/>
      <c r="W5572" s="985"/>
    </row>
    <row r="5573" ht="22.5" hidden="1" customHeight="1">
      <c r="B5573" s="992"/>
      <c r="C5573" s="992"/>
      <c r="D5573" s="1004">
        <f>sumif('الواردات'!H:H,A5573,'الواردات'!L:L)</f>
        <v>0</v>
      </c>
      <c r="E5573" s="999"/>
      <c r="F5573" s="999"/>
      <c r="H5573" s="985"/>
      <c r="I5573" s="985"/>
      <c r="J5573" s="985"/>
      <c r="K5573" s="985"/>
      <c r="L5573" s="985"/>
      <c r="M5573" s="985"/>
      <c r="N5573" s="985"/>
      <c r="P5573" s="985"/>
      <c r="Q5573" s="985"/>
      <c r="R5573" s="985"/>
      <c r="S5573" s="985"/>
      <c r="T5573" s="985"/>
      <c r="U5573" s="985"/>
      <c r="V5573" s="985"/>
      <c r="W5573" s="985"/>
    </row>
    <row r="5574" ht="22.5" hidden="1" customHeight="1">
      <c r="B5574" s="992"/>
      <c r="C5574" s="992"/>
      <c r="D5574" s="1004">
        <f>sumif('الواردات'!H:H,A5574,'الواردات'!L:L)</f>
        <v>0</v>
      </c>
      <c r="E5574" s="999"/>
      <c r="F5574" s="999"/>
      <c r="H5574" s="985"/>
      <c r="I5574" s="985"/>
      <c r="J5574" s="985"/>
      <c r="K5574" s="985"/>
      <c r="L5574" s="985"/>
      <c r="M5574" s="985"/>
      <c r="N5574" s="985"/>
      <c r="P5574" s="985"/>
      <c r="Q5574" s="985"/>
      <c r="R5574" s="985"/>
      <c r="S5574" s="985"/>
      <c r="T5574" s="985"/>
      <c r="U5574" s="985"/>
      <c r="V5574" s="985"/>
      <c r="W5574" s="985"/>
    </row>
    <row r="5575" ht="22.5" hidden="1" customHeight="1">
      <c r="B5575" s="992"/>
      <c r="C5575" s="992"/>
      <c r="D5575" s="1004">
        <f>sumif('الواردات'!H:H,A5575,'الواردات'!L:L)</f>
        <v>0</v>
      </c>
      <c r="E5575" s="999"/>
      <c r="F5575" s="999"/>
      <c r="H5575" s="985"/>
      <c r="I5575" s="985"/>
      <c r="J5575" s="985"/>
      <c r="K5575" s="985"/>
      <c r="L5575" s="985"/>
      <c r="M5575" s="985"/>
      <c r="N5575" s="985"/>
      <c r="P5575" s="985"/>
      <c r="Q5575" s="985"/>
      <c r="R5575" s="985"/>
      <c r="S5575" s="985"/>
      <c r="T5575" s="985"/>
      <c r="U5575" s="985"/>
      <c r="V5575" s="985"/>
      <c r="W5575" s="985"/>
    </row>
    <row r="5576" ht="22.5" hidden="1" customHeight="1">
      <c r="B5576" s="992"/>
      <c r="C5576" s="992"/>
      <c r="D5576" s="1004">
        <f>sumif('الواردات'!H:H,A5576,'الواردات'!L:L)</f>
        <v>0</v>
      </c>
      <c r="E5576" s="999"/>
      <c r="F5576" s="999"/>
      <c r="H5576" s="985"/>
      <c r="I5576" s="985"/>
      <c r="J5576" s="985"/>
      <c r="K5576" s="985"/>
      <c r="L5576" s="985"/>
      <c r="M5576" s="985"/>
      <c r="N5576" s="985"/>
      <c r="P5576" s="985"/>
      <c r="Q5576" s="985"/>
      <c r="R5576" s="985"/>
      <c r="S5576" s="985"/>
      <c r="T5576" s="985"/>
      <c r="U5576" s="985"/>
      <c r="V5576" s="985"/>
      <c r="W5576" s="985"/>
    </row>
    <row r="5577" ht="22.5" hidden="1" customHeight="1">
      <c r="B5577" s="992"/>
      <c r="C5577" s="992"/>
      <c r="D5577" s="1004">
        <f>sumif('الواردات'!H:H,A5577,'الواردات'!L:L)</f>
        <v>0</v>
      </c>
      <c r="E5577" s="999"/>
      <c r="F5577" s="999"/>
      <c r="H5577" s="985"/>
      <c r="I5577" s="985"/>
      <c r="J5577" s="985"/>
      <c r="K5577" s="985"/>
      <c r="L5577" s="985"/>
      <c r="M5577" s="985"/>
      <c r="N5577" s="985"/>
      <c r="P5577" s="985"/>
      <c r="Q5577" s="985"/>
      <c r="R5577" s="985"/>
      <c r="S5577" s="985"/>
      <c r="T5577" s="985"/>
      <c r="U5577" s="985"/>
      <c r="V5577" s="985"/>
      <c r="W5577" s="985"/>
    </row>
    <row r="5578" ht="22.5" hidden="1" customHeight="1">
      <c r="B5578" s="992"/>
      <c r="C5578" s="992"/>
      <c r="D5578" s="1004">
        <f>sumif('الواردات'!H:H,A5578,'الواردات'!L:L)</f>
        <v>0</v>
      </c>
      <c r="E5578" s="999"/>
      <c r="F5578" s="999"/>
      <c r="H5578" s="985"/>
      <c r="I5578" s="985"/>
      <c r="J5578" s="985"/>
      <c r="K5578" s="985"/>
      <c r="L5578" s="985"/>
      <c r="M5578" s="985"/>
      <c r="N5578" s="985"/>
      <c r="P5578" s="985"/>
      <c r="Q5578" s="985"/>
      <c r="R5578" s="985"/>
      <c r="S5578" s="985"/>
      <c r="T5578" s="985"/>
      <c r="U5578" s="985"/>
      <c r="V5578" s="985"/>
      <c r="W5578" s="985"/>
    </row>
    <row r="5579" ht="22.5" hidden="1" customHeight="1">
      <c r="B5579" s="992"/>
      <c r="C5579" s="992"/>
      <c r="D5579" s="1004">
        <f>sumif('الواردات'!H:H,A5579,'الواردات'!L:L)</f>
        <v>0</v>
      </c>
      <c r="E5579" s="999"/>
      <c r="F5579" s="999"/>
      <c r="H5579" s="985"/>
      <c r="I5579" s="985"/>
      <c r="J5579" s="985"/>
      <c r="K5579" s="985"/>
      <c r="L5579" s="985"/>
      <c r="M5579" s="985"/>
      <c r="N5579" s="985"/>
      <c r="P5579" s="985"/>
      <c r="Q5579" s="985"/>
      <c r="R5579" s="985"/>
      <c r="S5579" s="985"/>
      <c r="T5579" s="985"/>
      <c r="U5579" s="985"/>
      <c r="V5579" s="985"/>
      <c r="W5579" s="985"/>
    </row>
    <row r="5580" ht="22.5" hidden="1" customHeight="1">
      <c r="B5580" s="992"/>
      <c r="C5580" s="992"/>
      <c r="D5580" s="1004">
        <f>sumif('الواردات'!H:H,A5580,'الواردات'!L:L)</f>
        <v>0</v>
      </c>
      <c r="E5580" s="999"/>
      <c r="F5580" s="999"/>
      <c r="H5580" s="985"/>
      <c r="I5580" s="985"/>
      <c r="J5580" s="985"/>
      <c r="K5580" s="985"/>
      <c r="L5580" s="985"/>
      <c r="M5580" s="985"/>
      <c r="N5580" s="985"/>
      <c r="P5580" s="985"/>
      <c r="Q5580" s="985"/>
      <c r="R5580" s="985"/>
      <c r="S5580" s="985"/>
      <c r="T5580" s="985"/>
      <c r="U5580" s="985"/>
      <c r="V5580" s="985"/>
      <c r="W5580" s="985"/>
    </row>
    <row r="5581" ht="22.5" hidden="1" customHeight="1">
      <c r="B5581" s="992"/>
      <c r="C5581" s="992"/>
      <c r="D5581" s="1004">
        <f>sumif('الواردات'!H:H,A5581,'الواردات'!L:L)</f>
        <v>0</v>
      </c>
      <c r="E5581" s="999"/>
      <c r="F5581" s="999"/>
      <c r="H5581" s="985"/>
      <c r="I5581" s="985"/>
      <c r="J5581" s="985"/>
      <c r="K5581" s="985"/>
      <c r="L5581" s="985"/>
      <c r="M5581" s="985"/>
      <c r="N5581" s="985"/>
      <c r="P5581" s="985"/>
      <c r="Q5581" s="985"/>
      <c r="R5581" s="985"/>
      <c r="S5581" s="985"/>
      <c r="T5581" s="985"/>
      <c r="U5581" s="985"/>
      <c r="V5581" s="985"/>
      <c r="W5581" s="985"/>
    </row>
    <row r="5582" ht="22.5" hidden="1" customHeight="1">
      <c r="B5582" s="992"/>
      <c r="C5582" s="992"/>
      <c r="D5582" s="1004">
        <f>sumif('الواردات'!H:H,A5582,'الواردات'!L:L)</f>
        <v>0</v>
      </c>
      <c r="E5582" s="999"/>
      <c r="F5582" s="999"/>
      <c r="H5582" s="985"/>
      <c r="I5582" s="985"/>
      <c r="J5582" s="985"/>
      <c r="K5582" s="985"/>
      <c r="L5582" s="985"/>
      <c r="M5582" s="985"/>
      <c r="N5582" s="985"/>
      <c r="P5582" s="985"/>
      <c r="Q5582" s="985"/>
      <c r="R5582" s="985"/>
      <c r="S5582" s="985"/>
      <c r="T5582" s="985"/>
      <c r="U5582" s="985"/>
      <c r="V5582" s="985"/>
      <c r="W5582" s="985"/>
    </row>
    <row r="5583" ht="22.5" hidden="1" customHeight="1">
      <c r="B5583" s="992"/>
      <c r="C5583" s="992"/>
      <c r="D5583" s="1004">
        <f>sumif('الواردات'!H:H,A5583,'الواردات'!L:L)</f>
        <v>0</v>
      </c>
      <c r="E5583" s="999"/>
      <c r="F5583" s="999"/>
      <c r="H5583" s="985"/>
      <c r="I5583" s="985"/>
      <c r="J5583" s="985"/>
      <c r="K5583" s="985"/>
      <c r="L5583" s="985"/>
      <c r="M5583" s="985"/>
      <c r="N5583" s="985"/>
      <c r="P5583" s="985"/>
      <c r="Q5583" s="985"/>
      <c r="R5583" s="985"/>
      <c r="S5583" s="985"/>
      <c r="T5583" s="985"/>
      <c r="U5583" s="985"/>
      <c r="V5583" s="985"/>
      <c r="W5583" s="985"/>
    </row>
    <row r="5584" ht="22.5" hidden="1" customHeight="1">
      <c r="B5584" s="992"/>
      <c r="C5584" s="992"/>
      <c r="D5584" s="1004">
        <f>sumif('الواردات'!H:H,A5584,'الواردات'!L:L)</f>
        <v>0</v>
      </c>
      <c r="E5584" s="999"/>
      <c r="F5584" s="999"/>
      <c r="H5584" s="985"/>
      <c r="I5584" s="985"/>
      <c r="J5584" s="985"/>
      <c r="K5584" s="985"/>
      <c r="L5584" s="985"/>
      <c r="M5584" s="985"/>
      <c r="N5584" s="985"/>
      <c r="P5584" s="985"/>
      <c r="Q5584" s="985"/>
      <c r="R5584" s="985"/>
      <c r="S5584" s="985"/>
      <c r="T5584" s="985"/>
      <c r="U5584" s="985"/>
      <c r="V5584" s="985"/>
      <c r="W5584" s="985"/>
    </row>
    <row r="5585" ht="22.5" hidden="1" customHeight="1">
      <c r="B5585" s="992"/>
      <c r="C5585" s="992"/>
      <c r="D5585" s="1004">
        <f>sumif('الواردات'!H:H,A5585,'الواردات'!L:L)</f>
        <v>0</v>
      </c>
      <c r="E5585" s="999"/>
      <c r="F5585" s="999"/>
      <c r="H5585" s="985"/>
      <c r="I5585" s="985"/>
      <c r="J5585" s="985"/>
      <c r="K5585" s="985"/>
      <c r="L5585" s="985"/>
      <c r="M5585" s="985"/>
      <c r="N5585" s="985"/>
      <c r="P5585" s="985"/>
      <c r="Q5585" s="985"/>
      <c r="R5585" s="985"/>
      <c r="S5585" s="985"/>
      <c r="T5585" s="985"/>
      <c r="U5585" s="985"/>
      <c r="V5585" s="985"/>
      <c r="W5585" s="985"/>
    </row>
    <row r="5586" ht="22.5" hidden="1" customHeight="1">
      <c r="B5586" s="992"/>
      <c r="C5586" s="992"/>
      <c r="D5586" s="1004">
        <f>sumif('الواردات'!H:H,A5586,'الواردات'!L:L)</f>
        <v>0</v>
      </c>
      <c r="E5586" s="999"/>
      <c r="F5586" s="999"/>
      <c r="H5586" s="985"/>
      <c r="I5586" s="985"/>
      <c r="J5586" s="985"/>
      <c r="K5586" s="985"/>
      <c r="L5586" s="985"/>
      <c r="M5586" s="985"/>
      <c r="N5586" s="985"/>
      <c r="P5586" s="985"/>
      <c r="Q5586" s="985"/>
      <c r="R5586" s="985"/>
      <c r="S5586" s="985"/>
      <c r="T5586" s="985"/>
      <c r="U5586" s="985"/>
      <c r="V5586" s="985"/>
      <c r="W5586" s="985"/>
    </row>
    <row r="5587" ht="22.5" hidden="1" customHeight="1">
      <c r="B5587" s="992"/>
      <c r="C5587" s="992"/>
      <c r="D5587" s="1004">
        <f>sumif('الواردات'!H:H,A5587,'الواردات'!L:L)</f>
        <v>0</v>
      </c>
      <c r="E5587" s="999"/>
      <c r="F5587" s="999"/>
      <c r="H5587" s="985"/>
      <c r="I5587" s="985"/>
      <c r="J5587" s="985"/>
      <c r="K5587" s="985"/>
      <c r="L5587" s="985"/>
      <c r="M5587" s="985"/>
      <c r="N5587" s="985"/>
      <c r="P5587" s="985"/>
      <c r="Q5587" s="985"/>
      <c r="R5587" s="985"/>
      <c r="S5587" s="985"/>
      <c r="T5587" s="985"/>
      <c r="U5587" s="985"/>
      <c r="V5587" s="985"/>
      <c r="W5587" s="985"/>
    </row>
    <row r="5588" ht="22.5" hidden="1" customHeight="1">
      <c r="B5588" s="992"/>
      <c r="C5588" s="992"/>
      <c r="D5588" s="1004">
        <f>sumif('الواردات'!H:H,A5588,'الواردات'!L:L)</f>
        <v>0</v>
      </c>
      <c r="E5588" s="999"/>
      <c r="F5588" s="999"/>
      <c r="H5588" s="985"/>
      <c r="I5588" s="985"/>
      <c r="J5588" s="985"/>
      <c r="K5588" s="985"/>
      <c r="L5588" s="985"/>
      <c r="M5588" s="985"/>
      <c r="N5588" s="985"/>
      <c r="P5588" s="985"/>
      <c r="Q5588" s="985"/>
      <c r="R5588" s="985"/>
      <c r="S5588" s="985"/>
      <c r="T5588" s="985"/>
      <c r="U5588" s="985"/>
      <c r="V5588" s="985"/>
      <c r="W5588" s="985"/>
    </row>
    <row r="5589" ht="22.5" hidden="1" customHeight="1">
      <c r="B5589" s="992"/>
      <c r="C5589" s="992"/>
      <c r="D5589" s="1004">
        <f>sumif('الواردات'!H:H,A5589,'الواردات'!L:L)</f>
        <v>0</v>
      </c>
      <c r="E5589" s="999"/>
      <c r="F5589" s="999"/>
      <c r="H5589" s="985"/>
      <c r="I5589" s="985"/>
      <c r="J5589" s="985"/>
      <c r="K5589" s="985"/>
      <c r="L5589" s="985"/>
      <c r="M5589" s="985"/>
      <c r="N5589" s="985"/>
      <c r="P5589" s="985"/>
      <c r="Q5589" s="985"/>
      <c r="R5589" s="985"/>
      <c r="S5589" s="985"/>
      <c r="T5589" s="985"/>
      <c r="U5589" s="985"/>
      <c r="V5589" s="985"/>
      <c r="W5589" s="985"/>
    </row>
    <row r="5590" ht="22.5" hidden="1" customHeight="1">
      <c r="B5590" s="992"/>
      <c r="C5590" s="992"/>
      <c r="D5590" s="1004">
        <f>sumif('الواردات'!H:H,A5590,'الواردات'!L:L)</f>
        <v>0</v>
      </c>
      <c r="E5590" s="999"/>
      <c r="F5590" s="999"/>
      <c r="H5590" s="985"/>
      <c r="I5590" s="985"/>
      <c r="J5590" s="985"/>
      <c r="K5590" s="985"/>
      <c r="L5590" s="985"/>
      <c r="M5590" s="985"/>
      <c r="N5590" s="985"/>
      <c r="P5590" s="985"/>
      <c r="Q5590" s="985"/>
      <c r="R5590" s="985"/>
      <c r="S5590" s="985"/>
      <c r="T5590" s="985"/>
      <c r="U5590" s="985"/>
      <c r="V5590" s="985"/>
      <c r="W5590" s="985"/>
    </row>
    <row r="5591" ht="22.5" hidden="1" customHeight="1">
      <c r="B5591" s="992"/>
      <c r="C5591" s="992"/>
      <c r="D5591" s="1004">
        <f>sumif('الواردات'!H:H,A5591,'الواردات'!L:L)</f>
        <v>0</v>
      </c>
      <c r="E5591" s="999"/>
      <c r="F5591" s="999"/>
      <c r="H5591" s="985"/>
      <c r="I5591" s="985"/>
      <c r="J5591" s="985"/>
      <c r="K5591" s="985"/>
      <c r="L5591" s="985"/>
      <c r="M5591" s="985"/>
      <c r="N5591" s="985"/>
      <c r="P5591" s="985"/>
      <c r="Q5591" s="985"/>
      <c r="R5591" s="985"/>
      <c r="S5591" s="985"/>
      <c r="T5591" s="985"/>
      <c r="U5591" s="985"/>
      <c r="V5591" s="985"/>
      <c r="W5591" s="985"/>
    </row>
    <row r="5592" ht="22.5" hidden="1" customHeight="1">
      <c r="B5592" s="992"/>
      <c r="C5592" s="992"/>
      <c r="D5592" s="1004">
        <f>sumif('الواردات'!H:H,A5592,'الواردات'!L:L)</f>
        <v>0</v>
      </c>
      <c r="E5592" s="999"/>
      <c r="F5592" s="999"/>
      <c r="H5592" s="985"/>
      <c r="I5592" s="985"/>
      <c r="J5592" s="985"/>
      <c r="K5592" s="985"/>
      <c r="L5592" s="985"/>
      <c r="M5592" s="985"/>
      <c r="N5592" s="985"/>
      <c r="P5592" s="985"/>
      <c r="Q5592" s="985"/>
      <c r="R5592" s="985"/>
      <c r="S5592" s="985"/>
      <c r="T5592" s="985"/>
      <c r="U5592" s="985"/>
      <c r="V5592" s="985"/>
      <c r="W5592" s="985"/>
    </row>
    <row r="5593" ht="22.5" hidden="1" customHeight="1">
      <c r="B5593" s="992"/>
      <c r="C5593" s="992"/>
      <c r="D5593" s="1004">
        <f>sumif('الواردات'!H:H,A5593,'الواردات'!L:L)</f>
        <v>0</v>
      </c>
      <c r="E5593" s="999"/>
      <c r="F5593" s="999"/>
      <c r="H5593" s="985"/>
      <c r="I5593" s="985"/>
      <c r="J5593" s="985"/>
      <c r="K5593" s="985"/>
      <c r="L5593" s="985"/>
      <c r="M5593" s="985"/>
      <c r="N5593" s="985"/>
      <c r="P5593" s="985"/>
      <c r="Q5593" s="985"/>
      <c r="R5593" s="985"/>
      <c r="S5593" s="985"/>
      <c r="T5593" s="985"/>
      <c r="U5593" s="985"/>
      <c r="V5593" s="985"/>
      <c r="W5593" s="985"/>
    </row>
    <row r="5594" ht="22.5" hidden="1" customHeight="1">
      <c r="B5594" s="992"/>
      <c r="C5594" s="992"/>
      <c r="D5594" s="1004">
        <f>sumif('الواردات'!H:H,A5594,'الواردات'!L:L)</f>
        <v>0</v>
      </c>
      <c r="E5594" s="999"/>
      <c r="F5594" s="999"/>
      <c r="H5594" s="985"/>
      <c r="I5594" s="985"/>
      <c r="J5594" s="985"/>
      <c r="K5594" s="985"/>
      <c r="L5594" s="985"/>
      <c r="M5594" s="985"/>
      <c r="N5594" s="985"/>
      <c r="P5594" s="985"/>
      <c r="Q5594" s="985"/>
      <c r="R5594" s="985"/>
      <c r="S5594" s="985"/>
      <c r="T5594" s="985"/>
      <c r="U5594" s="985"/>
      <c r="V5594" s="985"/>
      <c r="W5594" s="985"/>
    </row>
    <row r="5595" ht="22.5" hidden="1" customHeight="1">
      <c r="B5595" s="992"/>
      <c r="C5595" s="992"/>
      <c r="D5595" s="1004">
        <f>sumif('الواردات'!H:H,A5595,'الواردات'!L:L)</f>
        <v>0</v>
      </c>
      <c r="E5595" s="999"/>
      <c r="F5595" s="999"/>
      <c r="H5595" s="985"/>
      <c r="I5595" s="985"/>
      <c r="J5595" s="985"/>
      <c r="K5595" s="985"/>
      <c r="L5595" s="985"/>
      <c r="M5595" s="985"/>
      <c r="N5595" s="985"/>
      <c r="P5595" s="985"/>
      <c r="Q5595" s="985"/>
      <c r="R5595" s="985"/>
      <c r="S5595" s="985"/>
      <c r="T5595" s="985"/>
      <c r="U5595" s="985"/>
      <c r="V5595" s="985"/>
      <c r="W5595" s="985"/>
    </row>
    <row r="5596" ht="22.5" hidden="1" customHeight="1">
      <c r="B5596" s="992"/>
      <c r="C5596" s="992"/>
      <c r="D5596" s="1004">
        <f>sumif('الواردات'!H:H,A5596,'الواردات'!L:L)</f>
        <v>0</v>
      </c>
      <c r="E5596" s="999"/>
      <c r="F5596" s="999"/>
      <c r="H5596" s="985"/>
      <c r="I5596" s="985"/>
      <c r="J5596" s="985"/>
      <c r="K5596" s="985"/>
      <c r="L5596" s="985"/>
      <c r="M5596" s="985"/>
      <c r="N5596" s="985"/>
      <c r="P5596" s="985"/>
      <c r="Q5596" s="985"/>
      <c r="R5596" s="985"/>
      <c r="S5596" s="985"/>
      <c r="T5596" s="985"/>
      <c r="U5596" s="985"/>
      <c r="V5596" s="985"/>
      <c r="W5596" s="985"/>
    </row>
    <row r="5597" ht="22.5" hidden="1" customHeight="1">
      <c r="B5597" s="992"/>
      <c r="C5597" s="992"/>
      <c r="D5597" s="1004">
        <f>sumif('الواردات'!H:H,A5597,'الواردات'!L:L)</f>
        <v>0</v>
      </c>
      <c r="E5597" s="999"/>
      <c r="F5597" s="999"/>
      <c r="H5597" s="985"/>
      <c r="I5597" s="985"/>
      <c r="J5597" s="985"/>
      <c r="K5597" s="985"/>
      <c r="L5597" s="985"/>
      <c r="M5597" s="985"/>
      <c r="N5597" s="985"/>
      <c r="P5597" s="985"/>
      <c r="Q5597" s="985"/>
      <c r="R5597" s="985"/>
      <c r="S5597" s="985"/>
      <c r="T5597" s="985"/>
      <c r="U5597" s="985"/>
      <c r="V5597" s="985"/>
      <c r="W5597" s="985"/>
    </row>
    <row r="5598" ht="22.5" hidden="1" customHeight="1">
      <c r="B5598" s="992"/>
      <c r="C5598" s="992"/>
      <c r="D5598" s="1004">
        <f>sumif('الواردات'!H:H,A5598,'الواردات'!L:L)</f>
        <v>0</v>
      </c>
      <c r="E5598" s="999"/>
      <c r="F5598" s="999"/>
      <c r="H5598" s="985"/>
      <c r="I5598" s="985"/>
      <c r="J5598" s="985"/>
      <c r="K5598" s="985"/>
      <c r="L5598" s="985"/>
      <c r="M5598" s="985"/>
      <c r="N5598" s="985"/>
      <c r="P5598" s="985"/>
      <c r="Q5598" s="985"/>
      <c r="R5598" s="985"/>
      <c r="S5598" s="985"/>
      <c r="T5598" s="985"/>
      <c r="U5598" s="985"/>
      <c r="V5598" s="985"/>
      <c r="W5598" s="985"/>
    </row>
    <row r="5599" ht="22.5" hidden="1" customHeight="1">
      <c r="B5599" s="992"/>
      <c r="C5599" s="992"/>
      <c r="D5599" s="1004">
        <f>sumif('الواردات'!H:H,A5599,'الواردات'!L:L)</f>
        <v>0</v>
      </c>
      <c r="E5599" s="999"/>
      <c r="F5599" s="999"/>
      <c r="H5599" s="985"/>
      <c r="I5599" s="985"/>
      <c r="J5599" s="985"/>
      <c r="K5599" s="985"/>
      <c r="L5599" s="985"/>
      <c r="M5599" s="985"/>
      <c r="N5599" s="985"/>
      <c r="P5599" s="985"/>
      <c r="Q5599" s="985"/>
      <c r="R5599" s="985"/>
      <c r="S5599" s="985"/>
      <c r="T5599" s="985"/>
      <c r="U5599" s="985"/>
      <c r="V5599" s="985"/>
      <c r="W5599" s="985"/>
    </row>
    <row r="5600" ht="22.5" hidden="1" customHeight="1">
      <c r="B5600" s="992"/>
      <c r="C5600" s="992"/>
      <c r="D5600" s="1004">
        <f>sumif('الواردات'!H:H,A5600,'الواردات'!L:L)</f>
        <v>0</v>
      </c>
      <c r="E5600" s="999"/>
      <c r="F5600" s="999"/>
      <c r="H5600" s="985"/>
      <c r="I5600" s="985"/>
      <c r="J5600" s="985"/>
      <c r="K5600" s="985"/>
      <c r="L5600" s="985"/>
      <c r="M5600" s="985"/>
      <c r="N5600" s="985"/>
      <c r="P5600" s="985"/>
      <c r="Q5600" s="985"/>
      <c r="R5600" s="985"/>
      <c r="S5600" s="985"/>
      <c r="T5600" s="985"/>
      <c r="U5600" s="985"/>
      <c r="V5600" s="985"/>
      <c r="W5600" s="985"/>
    </row>
    <row r="5601" ht="22.5" hidden="1" customHeight="1">
      <c r="B5601" s="992"/>
      <c r="C5601" s="992"/>
      <c r="D5601" s="1004">
        <f>sumif('الواردات'!H:H,A5601,'الواردات'!L:L)</f>
        <v>0</v>
      </c>
      <c r="E5601" s="999"/>
      <c r="F5601" s="999"/>
      <c r="H5601" s="985"/>
      <c r="I5601" s="985"/>
      <c r="J5601" s="985"/>
      <c r="K5601" s="985"/>
      <c r="L5601" s="985"/>
      <c r="M5601" s="985"/>
      <c r="N5601" s="985"/>
      <c r="P5601" s="985"/>
      <c r="Q5601" s="985"/>
      <c r="R5601" s="985"/>
      <c r="S5601" s="985"/>
      <c r="T5601" s="985"/>
      <c r="U5601" s="985"/>
      <c r="V5601" s="985"/>
      <c r="W5601" s="985"/>
    </row>
    <row r="5602" ht="22.5" hidden="1" customHeight="1">
      <c r="B5602" s="992"/>
      <c r="C5602" s="992"/>
      <c r="D5602" s="1004">
        <f>sumif('الواردات'!H:H,A5602,'الواردات'!L:L)</f>
        <v>0</v>
      </c>
      <c r="E5602" s="999"/>
      <c r="F5602" s="999"/>
      <c r="H5602" s="985"/>
      <c r="I5602" s="985"/>
      <c r="J5602" s="985"/>
      <c r="K5602" s="985"/>
      <c r="L5602" s="985"/>
      <c r="M5602" s="985"/>
      <c r="N5602" s="985"/>
      <c r="P5602" s="985"/>
      <c r="Q5602" s="985"/>
      <c r="R5602" s="985"/>
      <c r="S5602" s="985"/>
      <c r="T5602" s="985"/>
      <c r="U5602" s="985"/>
      <c r="V5602" s="985"/>
      <c r="W5602" s="985"/>
    </row>
    <row r="5603" ht="22.5" hidden="1" customHeight="1">
      <c r="B5603" s="992"/>
      <c r="C5603" s="992"/>
      <c r="D5603" s="1004">
        <f>sumif('الواردات'!H:H,A5603,'الواردات'!L:L)</f>
        <v>0</v>
      </c>
      <c r="E5603" s="999"/>
      <c r="F5603" s="999"/>
      <c r="H5603" s="985"/>
      <c r="I5603" s="985"/>
      <c r="J5603" s="985"/>
      <c r="K5603" s="985"/>
      <c r="L5603" s="985"/>
      <c r="M5603" s="985"/>
      <c r="N5603" s="985"/>
      <c r="P5603" s="985"/>
      <c r="Q5603" s="985"/>
      <c r="R5603" s="985"/>
      <c r="S5603" s="985"/>
      <c r="T5603" s="985"/>
      <c r="U5603" s="985"/>
      <c r="V5603" s="985"/>
      <c r="W5603" s="985"/>
    </row>
    <row r="5604" ht="22.5" hidden="1" customHeight="1">
      <c r="B5604" s="992"/>
      <c r="C5604" s="992"/>
      <c r="D5604" s="1004">
        <f>sumif('الواردات'!H:H,A5604,'الواردات'!L:L)</f>
        <v>0</v>
      </c>
      <c r="E5604" s="999"/>
      <c r="F5604" s="999"/>
      <c r="H5604" s="985"/>
      <c r="I5604" s="985"/>
      <c r="J5604" s="985"/>
      <c r="K5604" s="985"/>
      <c r="L5604" s="985"/>
      <c r="M5604" s="985"/>
      <c r="N5604" s="985"/>
      <c r="P5604" s="985"/>
      <c r="Q5604" s="985"/>
      <c r="R5604" s="985"/>
      <c r="S5604" s="985"/>
      <c r="T5604" s="985"/>
      <c r="U5604" s="985"/>
      <c r="V5604" s="985"/>
      <c r="W5604" s="985"/>
    </row>
    <row r="5605" ht="22.5" hidden="1" customHeight="1">
      <c r="B5605" s="992"/>
      <c r="C5605" s="992"/>
      <c r="D5605" s="1004">
        <f>sumif('الواردات'!H:H,A5605,'الواردات'!L:L)</f>
        <v>0</v>
      </c>
      <c r="E5605" s="999"/>
      <c r="F5605" s="999"/>
      <c r="H5605" s="985"/>
      <c r="I5605" s="985"/>
      <c r="J5605" s="985"/>
      <c r="K5605" s="985"/>
      <c r="L5605" s="985"/>
      <c r="M5605" s="985"/>
      <c r="N5605" s="985"/>
      <c r="P5605" s="985"/>
      <c r="Q5605" s="985"/>
      <c r="R5605" s="985"/>
      <c r="S5605" s="985"/>
      <c r="T5605" s="985"/>
      <c r="U5605" s="985"/>
      <c r="V5605" s="985"/>
      <c r="W5605" s="985"/>
    </row>
    <row r="5606" ht="22.5" hidden="1" customHeight="1">
      <c r="B5606" s="992"/>
      <c r="C5606" s="992"/>
      <c r="D5606" s="1004">
        <f>sumif('الواردات'!H:H,A5606,'الواردات'!L:L)</f>
        <v>0</v>
      </c>
      <c r="E5606" s="999"/>
      <c r="F5606" s="999"/>
      <c r="H5606" s="985"/>
      <c r="I5606" s="985"/>
      <c r="J5606" s="985"/>
      <c r="K5606" s="985"/>
      <c r="L5606" s="985"/>
      <c r="M5606" s="985"/>
      <c r="N5606" s="985"/>
      <c r="P5606" s="985"/>
      <c r="Q5606" s="985"/>
      <c r="R5606" s="985"/>
      <c r="S5606" s="985"/>
      <c r="T5606" s="985"/>
      <c r="U5606" s="985"/>
      <c r="V5606" s="985"/>
      <c r="W5606" s="985"/>
    </row>
    <row r="5607" ht="22.5" hidden="1" customHeight="1">
      <c r="B5607" s="992"/>
      <c r="C5607" s="992"/>
      <c r="D5607" s="1004">
        <f>sumif('الواردات'!H:H,A5607,'الواردات'!L:L)</f>
        <v>0</v>
      </c>
      <c r="E5607" s="999"/>
      <c r="F5607" s="999"/>
      <c r="H5607" s="985"/>
      <c r="I5607" s="985"/>
      <c r="J5607" s="985"/>
      <c r="K5607" s="985"/>
      <c r="L5607" s="985"/>
      <c r="M5607" s="985"/>
      <c r="N5607" s="985"/>
      <c r="P5607" s="985"/>
      <c r="Q5607" s="985"/>
      <c r="R5607" s="985"/>
      <c r="S5607" s="985"/>
      <c r="T5607" s="985"/>
      <c r="U5607" s="985"/>
      <c r="V5607" s="985"/>
      <c r="W5607" s="985"/>
    </row>
    <row r="5608" ht="22.5" hidden="1" customHeight="1">
      <c r="B5608" s="992"/>
      <c r="C5608" s="992"/>
      <c r="D5608" s="1004">
        <f>sumif('الواردات'!H:H,A5608,'الواردات'!L:L)</f>
        <v>0</v>
      </c>
      <c r="E5608" s="999"/>
      <c r="F5608" s="999"/>
      <c r="H5608" s="985"/>
      <c r="I5608" s="985"/>
      <c r="J5608" s="985"/>
      <c r="K5608" s="985"/>
      <c r="L5608" s="985"/>
      <c r="M5608" s="985"/>
      <c r="N5608" s="985"/>
      <c r="P5608" s="985"/>
      <c r="Q5608" s="985"/>
      <c r="R5608" s="985"/>
      <c r="S5608" s="985"/>
      <c r="T5608" s="985"/>
      <c r="U5608" s="985"/>
      <c r="V5608" s="985"/>
      <c r="W5608" s="985"/>
    </row>
    <row r="5609" ht="22.5" hidden="1" customHeight="1">
      <c r="B5609" s="992"/>
      <c r="C5609" s="992"/>
      <c r="D5609" s="1004">
        <f>sumif('الواردات'!H:H,A5609,'الواردات'!L:L)</f>
        <v>0</v>
      </c>
      <c r="E5609" s="999"/>
      <c r="F5609" s="999"/>
      <c r="H5609" s="985"/>
      <c r="I5609" s="985"/>
      <c r="J5609" s="985"/>
      <c r="K5609" s="985"/>
      <c r="L5609" s="985"/>
      <c r="M5609" s="985"/>
      <c r="N5609" s="985"/>
      <c r="P5609" s="985"/>
      <c r="Q5609" s="985"/>
      <c r="R5609" s="985"/>
      <c r="S5609" s="985"/>
      <c r="T5609" s="985"/>
      <c r="U5609" s="985"/>
      <c r="V5609" s="985"/>
      <c r="W5609" s="985"/>
    </row>
    <row r="5610" ht="22.5" hidden="1" customHeight="1">
      <c r="B5610" s="992"/>
      <c r="C5610" s="992"/>
      <c r="D5610" s="1004">
        <f>sumif('الواردات'!H:H,A5610,'الواردات'!L:L)</f>
        <v>0</v>
      </c>
      <c r="E5610" s="999"/>
      <c r="F5610" s="999"/>
      <c r="H5610" s="985"/>
      <c r="I5610" s="985"/>
      <c r="J5610" s="985"/>
      <c r="K5610" s="985"/>
      <c r="L5610" s="985"/>
      <c r="M5610" s="985"/>
      <c r="N5610" s="985"/>
      <c r="P5610" s="985"/>
      <c r="Q5610" s="985"/>
      <c r="R5610" s="985"/>
      <c r="S5610" s="985"/>
      <c r="T5610" s="985"/>
      <c r="U5610" s="985"/>
      <c r="V5610" s="985"/>
      <c r="W5610" s="985"/>
    </row>
    <row r="5611" ht="22.5" hidden="1" customHeight="1">
      <c r="B5611" s="992"/>
      <c r="C5611" s="992"/>
      <c r="D5611" s="1004">
        <f>sumif('الواردات'!H:H,A5611,'الواردات'!L:L)</f>
        <v>0</v>
      </c>
      <c r="E5611" s="999"/>
      <c r="F5611" s="999"/>
      <c r="H5611" s="985"/>
      <c r="I5611" s="985"/>
      <c r="J5611" s="985"/>
      <c r="K5611" s="985"/>
      <c r="L5611" s="985"/>
      <c r="M5611" s="985"/>
      <c r="N5611" s="985"/>
      <c r="P5611" s="985"/>
      <c r="Q5611" s="985"/>
      <c r="R5611" s="985"/>
      <c r="S5611" s="985"/>
      <c r="T5611" s="985"/>
      <c r="U5611" s="985"/>
      <c r="V5611" s="985"/>
      <c r="W5611" s="985"/>
    </row>
    <row r="5612" ht="22.5" hidden="1" customHeight="1">
      <c r="B5612" s="992"/>
      <c r="C5612" s="992"/>
      <c r="D5612" s="1004">
        <f>sumif('الواردات'!H:H,A5612,'الواردات'!L:L)</f>
        <v>0</v>
      </c>
      <c r="E5612" s="999"/>
      <c r="F5612" s="999"/>
      <c r="H5612" s="985"/>
      <c r="I5612" s="985"/>
      <c r="J5612" s="985"/>
      <c r="K5612" s="985"/>
      <c r="L5612" s="985"/>
      <c r="M5612" s="985"/>
      <c r="N5612" s="985"/>
      <c r="P5612" s="985"/>
      <c r="Q5612" s="985"/>
      <c r="R5612" s="985"/>
      <c r="S5612" s="985"/>
      <c r="T5612" s="985"/>
      <c r="U5612" s="985"/>
      <c r="V5612" s="985"/>
      <c r="W5612" s="985"/>
    </row>
    <row r="5613" ht="22.5" hidden="1" customHeight="1">
      <c r="B5613" s="992"/>
      <c r="C5613" s="992"/>
      <c r="D5613" s="1004">
        <f>sumif('الواردات'!H:H,A5613,'الواردات'!L:L)</f>
        <v>0</v>
      </c>
      <c r="E5613" s="999"/>
      <c r="F5613" s="999"/>
      <c r="H5613" s="985"/>
      <c r="I5613" s="985"/>
      <c r="J5613" s="985"/>
      <c r="K5613" s="985"/>
      <c r="L5613" s="985"/>
      <c r="M5613" s="985"/>
      <c r="N5613" s="985"/>
      <c r="P5613" s="985"/>
      <c r="Q5613" s="985"/>
      <c r="R5613" s="985"/>
      <c r="S5613" s="985"/>
      <c r="T5613" s="985"/>
      <c r="U5613" s="985"/>
      <c r="V5613" s="985"/>
      <c r="W5613" s="985"/>
    </row>
    <row r="5614" ht="22.5" hidden="1" customHeight="1">
      <c r="B5614" s="992"/>
      <c r="C5614" s="992"/>
      <c r="D5614" s="1004">
        <f>sumif('الواردات'!H:H,A5614,'الواردات'!L:L)</f>
        <v>0</v>
      </c>
      <c r="E5614" s="999"/>
      <c r="F5614" s="999"/>
      <c r="H5614" s="985"/>
      <c r="I5614" s="985"/>
      <c r="J5614" s="985"/>
      <c r="K5614" s="985"/>
      <c r="L5614" s="985"/>
      <c r="M5614" s="985"/>
      <c r="N5614" s="985"/>
      <c r="P5614" s="985"/>
      <c r="Q5614" s="985"/>
      <c r="R5614" s="985"/>
      <c r="S5614" s="985"/>
      <c r="T5614" s="985"/>
      <c r="U5614" s="985"/>
      <c r="V5614" s="985"/>
      <c r="W5614" s="985"/>
    </row>
    <row r="5615" ht="22.5" hidden="1" customHeight="1">
      <c r="B5615" s="992"/>
      <c r="C5615" s="992"/>
      <c r="D5615" s="1004">
        <f>sumif('الواردات'!H:H,A5615,'الواردات'!L:L)</f>
        <v>0</v>
      </c>
      <c r="E5615" s="999"/>
      <c r="F5615" s="999"/>
      <c r="H5615" s="985"/>
      <c r="I5615" s="985"/>
      <c r="J5615" s="985"/>
      <c r="K5615" s="985"/>
      <c r="L5615" s="985"/>
      <c r="M5615" s="985"/>
      <c r="N5615" s="985"/>
      <c r="P5615" s="985"/>
      <c r="Q5615" s="985"/>
      <c r="R5615" s="985"/>
      <c r="S5615" s="985"/>
      <c r="T5615" s="985"/>
      <c r="U5615" s="985"/>
      <c r="V5615" s="985"/>
      <c r="W5615" s="985"/>
    </row>
    <row r="5616" ht="22.5" hidden="1" customHeight="1">
      <c r="B5616" s="992"/>
      <c r="C5616" s="992"/>
      <c r="D5616" s="1004">
        <f>sumif('الواردات'!H:H,A5616,'الواردات'!L:L)</f>
        <v>0</v>
      </c>
      <c r="E5616" s="999"/>
      <c r="F5616" s="999"/>
      <c r="H5616" s="985"/>
      <c r="I5616" s="985"/>
      <c r="J5616" s="985"/>
      <c r="K5616" s="985"/>
      <c r="L5616" s="985"/>
      <c r="M5616" s="985"/>
      <c r="N5616" s="985"/>
      <c r="P5616" s="985"/>
      <c r="Q5616" s="985"/>
      <c r="R5616" s="985"/>
      <c r="S5616" s="985"/>
      <c r="T5616" s="985"/>
      <c r="U5616" s="985"/>
      <c r="V5616" s="985"/>
      <c r="W5616" s="985"/>
    </row>
    <row r="5617" ht="22.5" hidden="1" customHeight="1">
      <c r="B5617" s="992"/>
      <c r="C5617" s="992"/>
      <c r="D5617" s="1004">
        <f>sumif('الواردات'!H:H,A5617,'الواردات'!L:L)</f>
        <v>0</v>
      </c>
      <c r="E5617" s="999"/>
      <c r="F5617" s="999"/>
      <c r="H5617" s="985"/>
      <c r="I5617" s="985"/>
      <c r="J5617" s="985"/>
      <c r="K5617" s="985"/>
      <c r="L5617" s="985"/>
      <c r="M5617" s="985"/>
      <c r="N5617" s="985"/>
      <c r="P5617" s="985"/>
      <c r="Q5617" s="985"/>
      <c r="R5617" s="985"/>
      <c r="S5617" s="985"/>
      <c r="T5617" s="985"/>
      <c r="U5617" s="985"/>
      <c r="V5617" s="985"/>
      <c r="W5617" s="985"/>
    </row>
    <row r="5618" ht="22.5" hidden="1" customHeight="1">
      <c r="B5618" s="992"/>
      <c r="C5618" s="992"/>
      <c r="D5618" s="1004">
        <f>sumif('الواردات'!H:H,A5618,'الواردات'!L:L)</f>
        <v>0</v>
      </c>
      <c r="E5618" s="999"/>
      <c r="F5618" s="999"/>
      <c r="H5618" s="985"/>
      <c r="I5618" s="985"/>
      <c r="J5618" s="985"/>
      <c r="K5618" s="985"/>
      <c r="L5618" s="985"/>
      <c r="M5618" s="985"/>
      <c r="N5618" s="985"/>
      <c r="P5618" s="985"/>
      <c r="Q5618" s="985"/>
      <c r="R5618" s="985"/>
      <c r="S5618" s="985"/>
      <c r="T5618" s="985"/>
      <c r="U5618" s="985"/>
      <c r="V5618" s="985"/>
      <c r="W5618" s="985"/>
    </row>
    <row r="5619" ht="22.5" hidden="1" customHeight="1">
      <c r="B5619" s="992"/>
      <c r="C5619" s="992"/>
      <c r="D5619" s="1004">
        <f>sumif('الواردات'!H:H,A5619,'الواردات'!L:L)</f>
        <v>0</v>
      </c>
      <c r="E5619" s="999"/>
      <c r="F5619" s="999"/>
      <c r="H5619" s="985"/>
      <c r="I5619" s="985"/>
      <c r="J5619" s="985"/>
      <c r="K5619" s="985"/>
      <c r="L5619" s="985"/>
      <c r="M5619" s="985"/>
      <c r="N5619" s="985"/>
      <c r="P5619" s="985"/>
      <c r="Q5619" s="985"/>
      <c r="R5619" s="985"/>
      <c r="S5619" s="985"/>
      <c r="T5619" s="985"/>
      <c r="U5619" s="985"/>
      <c r="V5619" s="985"/>
      <c r="W5619" s="985"/>
    </row>
    <row r="5620" ht="22.5" hidden="1" customHeight="1">
      <c r="B5620" s="992"/>
      <c r="C5620" s="992"/>
      <c r="D5620" s="1004">
        <f>sumif('الواردات'!H:H,A5620,'الواردات'!L:L)</f>
        <v>0</v>
      </c>
      <c r="E5620" s="999"/>
      <c r="F5620" s="999"/>
      <c r="H5620" s="985"/>
      <c r="I5620" s="985"/>
      <c r="J5620" s="985"/>
      <c r="K5620" s="985"/>
      <c r="L5620" s="985"/>
      <c r="M5620" s="985"/>
      <c r="N5620" s="985"/>
      <c r="P5620" s="985"/>
      <c r="Q5620" s="985"/>
      <c r="R5620" s="985"/>
      <c r="S5620" s="985"/>
      <c r="T5620" s="985"/>
      <c r="U5620" s="985"/>
      <c r="V5620" s="985"/>
      <c r="W5620" s="985"/>
    </row>
    <row r="5621" ht="22.5" hidden="1" customHeight="1">
      <c r="B5621" s="992"/>
      <c r="C5621" s="992"/>
      <c r="D5621" s="1004">
        <f>sumif('الواردات'!H:H,A5621,'الواردات'!L:L)</f>
        <v>0</v>
      </c>
      <c r="E5621" s="999"/>
      <c r="F5621" s="999"/>
      <c r="H5621" s="985"/>
      <c r="I5621" s="985"/>
      <c r="J5621" s="985"/>
      <c r="K5621" s="985"/>
      <c r="L5621" s="985"/>
      <c r="M5621" s="985"/>
      <c r="N5621" s="985"/>
      <c r="P5621" s="985"/>
      <c r="Q5621" s="985"/>
      <c r="R5621" s="985"/>
      <c r="S5621" s="985"/>
      <c r="T5621" s="985"/>
      <c r="U5621" s="985"/>
      <c r="V5621" s="985"/>
      <c r="W5621" s="985"/>
    </row>
    <row r="5622" ht="22.5" hidden="1" customHeight="1">
      <c r="B5622" s="992"/>
      <c r="C5622" s="992"/>
      <c r="D5622" s="1004">
        <f>sumif('الواردات'!H:H,A5622,'الواردات'!L:L)</f>
        <v>0</v>
      </c>
      <c r="E5622" s="999"/>
      <c r="F5622" s="999"/>
      <c r="H5622" s="985"/>
      <c r="I5622" s="985"/>
      <c r="J5622" s="985"/>
      <c r="K5622" s="985"/>
      <c r="L5622" s="985"/>
      <c r="M5622" s="985"/>
      <c r="N5622" s="985"/>
      <c r="P5622" s="985"/>
      <c r="Q5622" s="985"/>
      <c r="R5622" s="985"/>
      <c r="S5622" s="985"/>
      <c r="T5622" s="985"/>
      <c r="U5622" s="985"/>
      <c r="V5622" s="985"/>
      <c r="W5622" s="985"/>
    </row>
    <row r="5623" ht="22.5" hidden="1" customHeight="1">
      <c r="B5623" s="992"/>
      <c r="C5623" s="992"/>
      <c r="D5623" s="1004">
        <f>sumif('الواردات'!H:H,A5623,'الواردات'!L:L)</f>
        <v>0</v>
      </c>
      <c r="E5623" s="999"/>
      <c r="F5623" s="999"/>
      <c r="H5623" s="985"/>
      <c r="I5623" s="985"/>
      <c r="J5623" s="985"/>
      <c r="K5623" s="985"/>
      <c r="L5623" s="985"/>
      <c r="M5623" s="985"/>
      <c r="N5623" s="985"/>
      <c r="P5623" s="985"/>
      <c r="Q5623" s="985"/>
      <c r="R5623" s="985"/>
      <c r="S5623" s="985"/>
      <c r="T5623" s="985"/>
      <c r="U5623" s="985"/>
      <c r="V5623" s="985"/>
      <c r="W5623" s="985"/>
    </row>
    <row r="5624" ht="22.5" hidden="1" customHeight="1">
      <c r="B5624" s="992"/>
      <c r="C5624" s="992"/>
      <c r="D5624" s="1004">
        <f>sumif('الواردات'!H:H,A5624,'الواردات'!L:L)</f>
        <v>0</v>
      </c>
      <c r="E5624" s="999"/>
      <c r="F5624" s="999"/>
      <c r="H5624" s="985"/>
      <c r="I5624" s="985"/>
      <c r="J5624" s="985"/>
      <c r="K5624" s="985"/>
      <c r="L5624" s="985"/>
      <c r="M5624" s="985"/>
      <c r="N5624" s="985"/>
      <c r="P5624" s="985"/>
      <c r="Q5624" s="985"/>
      <c r="R5624" s="985"/>
      <c r="S5624" s="985"/>
      <c r="T5624" s="985"/>
      <c r="U5624" s="985"/>
      <c r="V5624" s="985"/>
      <c r="W5624" s="985"/>
    </row>
    <row r="5625" ht="22.5" hidden="1" customHeight="1">
      <c r="B5625" s="992"/>
      <c r="C5625" s="992"/>
      <c r="D5625" s="1004">
        <f>sumif('الواردات'!H:H,A5625,'الواردات'!L:L)</f>
        <v>0</v>
      </c>
      <c r="E5625" s="999"/>
      <c r="F5625" s="999"/>
      <c r="H5625" s="985"/>
      <c r="I5625" s="985"/>
      <c r="J5625" s="985"/>
      <c r="K5625" s="985"/>
      <c r="L5625" s="985"/>
      <c r="M5625" s="985"/>
      <c r="N5625" s="985"/>
      <c r="P5625" s="985"/>
      <c r="Q5625" s="985"/>
      <c r="R5625" s="985"/>
      <c r="S5625" s="985"/>
      <c r="T5625" s="985"/>
      <c r="U5625" s="985"/>
      <c r="V5625" s="985"/>
      <c r="W5625" s="985"/>
    </row>
    <row r="5626" ht="22.5" hidden="1" customHeight="1">
      <c r="B5626" s="992"/>
      <c r="C5626" s="992"/>
      <c r="D5626" s="1004">
        <f>sumif('الواردات'!H:H,A5626,'الواردات'!L:L)</f>
        <v>0</v>
      </c>
      <c r="E5626" s="999"/>
      <c r="F5626" s="999"/>
      <c r="H5626" s="985"/>
      <c r="I5626" s="985"/>
      <c r="J5626" s="985"/>
      <c r="K5626" s="985"/>
      <c r="L5626" s="985"/>
      <c r="M5626" s="985"/>
      <c r="N5626" s="985"/>
      <c r="P5626" s="985"/>
      <c r="Q5626" s="985"/>
      <c r="R5626" s="985"/>
      <c r="S5626" s="985"/>
      <c r="T5626" s="985"/>
      <c r="U5626" s="985"/>
      <c r="V5626" s="985"/>
      <c r="W5626" s="985"/>
    </row>
    <row r="5627" ht="22.5" hidden="1" customHeight="1">
      <c r="B5627" s="992"/>
      <c r="C5627" s="992"/>
      <c r="D5627" s="1004">
        <f>sumif('الواردات'!H:H,A5627,'الواردات'!L:L)</f>
        <v>0</v>
      </c>
      <c r="E5627" s="999"/>
      <c r="F5627" s="999"/>
      <c r="H5627" s="985"/>
      <c r="I5627" s="985"/>
      <c r="J5627" s="985"/>
      <c r="K5627" s="985"/>
      <c r="L5627" s="985"/>
      <c r="M5627" s="985"/>
      <c r="N5627" s="985"/>
      <c r="P5627" s="985"/>
      <c r="Q5627" s="985"/>
      <c r="R5627" s="985"/>
      <c r="S5627" s="985"/>
      <c r="T5627" s="985"/>
      <c r="U5627" s="985"/>
      <c r="V5627" s="985"/>
      <c r="W5627" s="985"/>
    </row>
    <row r="5628" ht="22.5" hidden="1" customHeight="1">
      <c r="B5628" s="992"/>
      <c r="C5628" s="992"/>
      <c r="D5628" s="1004">
        <f>sumif('الواردات'!H:H,A5628,'الواردات'!L:L)</f>
        <v>0</v>
      </c>
      <c r="E5628" s="999"/>
      <c r="F5628" s="999"/>
      <c r="H5628" s="985"/>
      <c r="I5628" s="985"/>
      <c r="J5628" s="985"/>
      <c r="K5628" s="985"/>
      <c r="L5628" s="985"/>
      <c r="M5628" s="985"/>
      <c r="N5628" s="985"/>
      <c r="P5628" s="985"/>
      <c r="Q5628" s="985"/>
      <c r="R5628" s="985"/>
      <c r="S5628" s="985"/>
      <c r="T5628" s="985"/>
      <c r="U5628" s="985"/>
      <c r="V5628" s="985"/>
      <c r="W5628" s="985"/>
    </row>
    <row r="5629" ht="22.5" hidden="1" customHeight="1">
      <c r="B5629" s="992"/>
      <c r="C5629" s="992"/>
      <c r="D5629" s="1004">
        <f>sumif('الواردات'!H:H,A5629,'الواردات'!L:L)</f>
        <v>0</v>
      </c>
      <c r="E5629" s="999"/>
      <c r="F5629" s="999"/>
      <c r="H5629" s="985"/>
      <c r="I5629" s="985"/>
      <c r="J5629" s="985"/>
      <c r="K5629" s="985"/>
      <c r="L5629" s="985"/>
      <c r="M5629" s="985"/>
      <c r="N5629" s="985"/>
      <c r="P5629" s="985"/>
      <c r="Q5629" s="985"/>
      <c r="R5629" s="985"/>
      <c r="S5629" s="985"/>
      <c r="T5629" s="985"/>
      <c r="U5629" s="985"/>
      <c r="V5629" s="985"/>
      <c r="W5629" s="985"/>
    </row>
    <row r="5630" ht="22.5" hidden="1" customHeight="1">
      <c r="B5630" s="992"/>
      <c r="C5630" s="992"/>
      <c r="D5630" s="1004">
        <f>sumif('الواردات'!H:H,A5630,'الواردات'!L:L)</f>
        <v>0</v>
      </c>
      <c r="E5630" s="999"/>
      <c r="F5630" s="999"/>
      <c r="H5630" s="985"/>
      <c r="I5630" s="985"/>
      <c r="J5630" s="985"/>
      <c r="K5630" s="985"/>
      <c r="L5630" s="985"/>
      <c r="M5630" s="985"/>
      <c r="N5630" s="985"/>
      <c r="P5630" s="985"/>
      <c r="Q5630" s="985"/>
      <c r="R5630" s="985"/>
      <c r="S5630" s="985"/>
      <c r="T5630" s="985"/>
      <c r="U5630" s="985"/>
      <c r="V5630" s="985"/>
      <c r="W5630" s="985"/>
    </row>
    <row r="5631" ht="22.5" hidden="1" customHeight="1">
      <c r="B5631" s="992"/>
      <c r="C5631" s="992"/>
      <c r="D5631" s="1004">
        <f>sumif('الواردات'!H:H,A5631,'الواردات'!L:L)</f>
        <v>0</v>
      </c>
      <c r="E5631" s="999"/>
      <c r="F5631" s="999"/>
      <c r="H5631" s="985"/>
      <c r="I5631" s="985"/>
      <c r="J5631" s="985"/>
      <c r="K5631" s="985"/>
      <c r="L5631" s="985"/>
      <c r="M5631" s="985"/>
      <c r="N5631" s="985"/>
      <c r="P5631" s="985"/>
      <c r="Q5631" s="985"/>
      <c r="R5631" s="985"/>
      <c r="S5631" s="985"/>
      <c r="T5631" s="985"/>
      <c r="U5631" s="985"/>
      <c r="V5631" s="985"/>
      <c r="W5631" s="985"/>
    </row>
    <row r="5632" ht="22.5" hidden="1" customHeight="1">
      <c r="B5632" s="992"/>
      <c r="C5632" s="992"/>
      <c r="D5632" s="1004">
        <f>sumif('الواردات'!H:H,A5632,'الواردات'!L:L)</f>
        <v>0</v>
      </c>
      <c r="E5632" s="999"/>
      <c r="F5632" s="999"/>
      <c r="H5632" s="985"/>
      <c r="I5632" s="985"/>
      <c r="J5632" s="985"/>
      <c r="K5632" s="985"/>
      <c r="L5632" s="985"/>
      <c r="M5632" s="985"/>
      <c r="N5632" s="985"/>
      <c r="P5632" s="985"/>
      <c r="Q5632" s="985"/>
      <c r="R5632" s="985"/>
      <c r="S5632" s="985"/>
      <c r="T5632" s="985"/>
      <c r="U5632" s="985"/>
      <c r="V5632" s="985"/>
      <c r="W5632" s="985"/>
    </row>
    <row r="5633" ht="22.5" hidden="1" customHeight="1">
      <c r="B5633" s="992"/>
      <c r="C5633" s="992"/>
      <c r="D5633" s="1004">
        <f>sumif('الواردات'!H:H,A5633,'الواردات'!L:L)</f>
        <v>0</v>
      </c>
      <c r="E5633" s="999"/>
      <c r="F5633" s="999"/>
      <c r="H5633" s="985"/>
      <c r="I5633" s="985"/>
      <c r="J5633" s="985"/>
      <c r="K5633" s="985"/>
      <c r="L5633" s="985"/>
      <c r="M5633" s="985"/>
      <c r="N5633" s="985"/>
      <c r="P5633" s="985"/>
      <c r="Q5633" s="985"/>
      <c r="R5633" s="985"/>
      <c r="S5633" s="985"/>
      <c r="T5633" s="985"/>
      <c r="U5633" s="985"/>
      <c r="V5633" s="985"/>
      <c r="W5633" s="985"/>
    </row>
    <row r="5634" ht="22.5" hidden="1" customHeight="1">
      <c r="B5634" s="992"/>
      <c r="C5634" s="992"/>
      <c r="D5634" s="1004">
        <f>sumif('الواردات'!H:H,A5634,'الواردات'!L:L)</f>
        <v>0</v>
      </c>
      <c r="E5634" s="999"/>
      <c r="F5634" s="999"/>
      <c r="H5634" s="985"/>
      <c r="I5634" s="985"/>
      <c r="J5634" s="985"/>
      <c r="K5634" s="985"/>
      <c r="L5634" s="985"/>
      <c r="M5634" s="985"/>
      <c r="N5634" s="985"/>
      <c r="P5634" s="985"/>
      <c r="Q5634" s="985"/>
      <c r="R5634" s="985"/>
      <c r="S5634" s="985"/>
      <c r="T5634" s="985"/>
      <c r="U5634" s="985"/>
      <c r="V5634" s="985"/>
      <c r="W5634" s="985"/>
    </row>
    <row r="5635" ht="22.5" hidden="1" customHeight="1">
      <c r="B5635" s="992"/>
      <c r="C5635" s="992"/>
      <c r="D5635" s="1004">
        <f>sumif('الواردات'!H:H,A5635,'الواردات'!L:L)</f>
        <v>0</v>
      </c>
      <c r="E5635" s="999"/>
      <c r="F5635" s="999"/>
      <c r="H5635" s="985"/>
      <c r="I5635" s="985"/>
      <c r="J5635" s="985"/>
      <c r="K5635" s="985"/>
      <c r="L5635" s="985"/>
      <c r="M5635" s="985"/>
      <c r="N5635" s="985"/>
      <c r="P5635" s="985"/>
      <c r="Q5635" s="985"/>
      <c r="R5635" s="985"/>
      <c r="S5635" s="985"/>
      <c r="T5635" s="985"/>
      <c r="U5635" s="985"/>
      <c r="V5635" s="985"/>
      <c r="W5635" s="985"/>
    </row>
    <row r="5636" ht="22.5" hidden="1" customHeight="1">
      <c r="B5636" s="992"/>
      <c r="C5636" s="992"/>
      <c r="D5636" s="1004">
        <f>sumif('الواردات'!H:H,A5636,'الواردات'!L:L)</f>
        <v>0</v>
      </c>
      <c r="E5636" s="999"/>
      <c r="F5636" s="999"/>
      <c r="H5636" s="985"/>
      <c r="I5636" s="985"/>
      <c r="J5636" s="985"/>
      <c r="K5636" s="985"/>
      <c r="L5636" s="985"/>
      <c r="M5636" s="985"/>
      <c r="N5636" s="985"/>
      <c r="P5636" s="985"/>
      <c r="Q5636" s="985"/>
      <c r="R5636" s="985"/>
      <c r="S5636" s="985"/>
      <c r="T5636" s="985"/>
      <c r="U5636" s="985"/>
      <c r="V5636" s="985"/>
      <c r="W5636" s="985"/>
    </row>
    <row r="5637" ht="22.5" hidden="1" customHeight="1">
      <c r="B5637" s="992"/>
      <c r="C5637" s="992"/>
      <c r="D5637" s="1004">
        <f>sumif('الواردات'!H:H,A5637,'الواردات'!L:L)</f>
        <v>0</v>
      </c>
      <c r="E5637" s="999"/>
      <c r="F5637" s="999"/>
      <c r="H5637" s="985"/>
      <c r="I5637" s="985"/>
      <c r="J5637" s="985"/>
      <c r="K5637" s="985"/>
      <c r="L5637" s="985"/>
      <c r="M5637" s="985"/>
      <c r="N5637" s="985"/>
      <c r="P5637" s="985"/>
      <c r="Q5637" s="985"/>
      <c r="R5637" s="985"/>
      <c r="S5637" s="985"/>
      <c r="T5637" s="985"/>
      <c r="U5637" s="985"/>
      <c r="V5637" s="985"/>
      <c r="W5637" s="985"/>
    </row>
    <row r="5638" ht="22.5" hidden="1" customHeight="1">
      <c r="B5638" s="992"/>
      <c r="C5638" s="992"/>
      <c r="D5638" s="1004">
        <f>sumif('الواردات'!H:H,A5638,'الواردات'!L:L)</f>
        <v>0</v>
      </c>
      <c r="E5638" s="999"/>
      <c r="F5638" s="999"/>
      <c r="H5638" s="985"/>
      <c r="I5638" s="985"/>
      <c r="J5638" s="985"/>
      <c r="K5638" s="985"/>
      <c r="L5638" s="985"/>
      <c r="M5638" s="985"/>
      <c r="N5638" s="985"/>
      <c r="P5638" s="985"/>
      <c r="Q5638" s="985"/>
      <c r="R5638" s="985"/>
      <c r="S5638" s="985"/>
      <c r="T5638" s="985"/>
      <c r="U5638" s="985"/>
      <c r="V5638" s="985"/>
      <c r="W5638" s="985"/>
    </row>
    <row r="5639" ht="22.5" hidden="1" customHeight="1">
      <c r="B5639" s="992"/>
      <c r="C5639" s="992"/>
      <c r="D5639" s="1004">
        <f>sumif('الواردات'!H:H,A5639,'الواردات'!L:L)</f>
        <v>0</v>
      </c>
      <c r="E5639" s="999"/>
      <c r="F5639" s="999"/>
      <c r="H5639" s="985"/>
      <c r="I5639" s="985"/>
      <c r="J5639" s="985"/>
      <c r="K5639" s="985"/>
      <c r="L5639" s="985"/>
      <c r="M5639" s="985"/>
      <c r="N5639" s="985"/>
      <c r="P5639" s="985"/>
      <c r="Q5639" s="985"/>
      <c r="R5639" s="985"/>
      <c r="S5639" s="985"/>
      <c r="T5639" s="985"/>
      <c r="U5639" s="985"/>
      <c r="V5639" s="985"/>
      <c r="W5639" s="985"/>
    </row>
    <row r="5640" ht="22.5" hidden="1" customHeight="1">
      <c r="B5640" s="992"/>
      <c r="C5640" s="992"/>
      <c r="D5640" s="1004">
        <f>sumif('الواردات'!H:H,A5640,'الواردات'!L:L)</f>
        <v>0</v>
      </c>
      <c r="E5640" s="999"/>
      <c r="F5640" s="999"/>
      <c r="H5640" s="985"/>
      <c r="I5640" s="985"/>
      <c r="J5640" s="985"/>
      <c r="K5640" s="985"/>
      <c r="L5640" s="985"/>
      <c r="M5640" s="985"/>
      <c r="N5640" s="985"/>
      <c r="P5640" s="985"/>
      <c r="Q5640" s="985"/>
      <c r="R5640" s="985"/>
      <c r="S5640" s="985"/>
      <c r="T5640" s="985"/>
      <c r="U5640" s="985"/>
      <c r="V5640" s="985"/>
      <c r="W5640" s="985"/>
    </row>
    <row r="5641" ht="22.5" hidden="1" customHeight="1">
      <c r="B5641" s="992"/>
      <c r="C5641" s="992"/>
      <c r="D5641" s="1004">
        <f>sumif('الواردات'!H:H,A5641,'الواردات'!L:L)</f>
        <v>0</v>
      </c>
      <c r="E5641" s="999"/>
      <c r="F5641" s="999"/>
      <c r="H5641" s="985"/>
      <c r="I5641" s="985"/>
      <c r="J5641" s="985"/>
      <c r="K5641" s="985"/>
      <c r="L5641" s="985"/>
      <c r="M5641" s="985"/>
      <c r="N5641" s="985"/>
      <c r="P5641" s="985"/>
      <c r="Q5641" s="985"/>
      <c r="R5641" s="985"/>
      <c r="S5641" s="985"/>
      <c r="T5641" s="985"/>
      <c r="U5641" s="985"/>
      <c r="V5641" s="985"/>
      <c r="W5641" s="985"/>
    </row>
    <row r="5642" ht="22.5" hidden="1" customHeight="1">
      <c r="B5642" s="992"/>
      <c r="C5642" s="992"/>
      <c r="D5642" s="1004">
        <f>sumif('الواردات'!H:H,A5642,'الواردات'!L:L)</f>
        <v>0</v>
      </c>
      <c r="E5642" s="999"/>
      <c r="F5642" s="999"/>
      <c r="H5642" s="985"/>
      <c r="I5642" s="985"/>
      <c r="J5642" s="985"/>
      <c r="K5642" s="985"/>
      <c r="L5642" s="985"/>
      <c r="M5642" s="985"/>
      <c r="N5642" s="985"/>
      <c r="P5642" s="985"/>
      <c r="Q5642" s="985"/>
      <c r="R5642" s="985"/>
      <c r="S5642" s="985"/>
      <c r="T5642" s="985"/>
      <c r="U5642" s="985"/>
      <c r="V5642" s="985"/>
      <c r="W5642" s="985"/>
    </row>
    <row r="5643" ht="22.5" hidden="1" customHeight="1">
      <c r="B5643" s="992"/>
      <c r="C5643" s="992"/>
      <c r="D5643" s="1004">
        <f>sumif('الواردات'!H:H,A5643,'الواردات'!L:L)</f>
        <v>0</v>
      </c>
      <c r="E5643" s="999"/>
      <c r="F5643" s="999"/>
      <c r="H5643" s="985"/>
      <c r="I5643" s="985"/>
      <c r="J5643" s="985"/>
      <c r="K5643" s="985"/>
      <c r="L5643" s="985"/>
      <c r="M5643" s="985"/>
      <c r="N5643" s="985"/>
      <c r="P5643" s="985"/>
      <c r="Q5643" s="985"/>
      <c r="R5643" s="985"/>
      <c r="S5643" s="985"/>
      <c r="T5643" s="985"/>
      <c r="U5643" s="985"/>
      <c r="V5643" s="985"/>
      <c r="W5643" s="985"/>
    </row>
    <row r="5644" ht="22.5" hidden="1" customHeight="1">
      <c r="B5644" s="992"/>
      <c r="C5644" s="992"/>
      <c r="D5644" s="1004">
        <f>sumif('الواردات'!H:H,A5644,'الواردات'!L:L)</f>
        <v>0</v>
      </c>
      <c r="E5644" s="999"/>
      <c r="F5644" s="999"/>
      <c r="H5644" s="985"/>
      <c r="I5644" s="985"/>
      <c r="J5644" s="985"/>
      <c r="K5644" s="985"/>
      <c r="L5644" s="985"/>
      <c r="M5644" s="985"/>
      <c r="N5644" s="985"/>
      <c r="P5644" s="985"/>
      <c r="Q5644" s="985"/>
      <c r="R5644" s="985"/>
      <c r="S5644" s="985"/>
      <c r="T5644" s="985"/>
      <c r="U5644" s="985"/>
      <c r="V5644" s="985"/>
      <c r="W5644" s="985"/>
    </row>
    <row r="5645" ht="22.5" hidden="1" customHeight="1">
      <c r="B5645" s="992"/>
      <c r="C5645" s="992"/>
      <c r="D5645" s="1004">
        <f>sumif('الواردات'!H:H,A5645,'الواردات'!L:L)</f>
        <v>0</v>
      </c>
      <c r="E5645" s="999"/>
      <c r="F5645" s="999"/>
      <c r="H5645" s="985"/>
      <c r="I5645" s="985"/>
      <c r="J5645" s="985"/>
      <c r="K5645" s="985"/>
      <c r="L5645" s="985"/>
      <c r="M5645" s="985"/>
      <c r="N5645" s="985"/>
      <c r="P5645" s="985"/>
      <c r="Q5645" s="985"/>
      <c r="R5645" s="985"/>
      <c r="S5645" s="985"/>
      <c r="T5645" s="985"/>
      <c r="U5645" s="985"/>
      <c r="V5645" s="985"/>
      <c r="W5645" s="985"/>
    </row>
    <row r="5646" ht="22.5" hidden="1" customHeight="1">
      <c r="B5646" s="992"/>
      <c r="C5646" s="992"/>
      <c r="D5646" s="1004">
        <f>sumif('الواردات'!H:H,A5646,'الواردات'!L:L)</f>
        <v>0</v>
      </c>
      <c r="E5646" s="999"/>
      <c r="F5646" s="999"/>
      <c r="H5646" s="985"/>
      <c r="I5646" s="985"/>
      <c r="J5646" s="985"/>
      <c r="K5646" s="985"/>
      <c r="L5646" s="985"/>
      <c r="M5646" s="985"/>
      <c r="N5646" s="985"/>
      <c r="P5646" s="985"/>
      <c r="Q5646" s="985"/>
      <c r="R5646" s="985"/>
      <c r="S5646" s="985"/>
      <c r="T5646" s="985"/>
      <c r="U5646" s="985"/>
      <c r="V5646" s="985"/>
      <c r="W5646" s="985"/>
    </row>
    <row r="5647" ht="22.5" hidden="1" customHeight="1">
      <c r="B5647" s="992"/>
      <c r="C5647" s="992"/>
      <c r="D5647" s="1004">
        <f>sumif('الواردات'!H:H,A5647,'الواردات'!L:L)</f>
        <v>0</v>
      </c>
      <c r="E5647" s="999"/>
      <c r="F5647" s="999"/>
      <c r="H5647" s="985"/>
      <c r="I5647" s="985"/>
      <c r="J5647" s="985"/>
      <c r="K5647" s="985"/>
      <c r="L5647" s="985"/>
      <c r="M5647" s="985"/>
      <c r="N5647" s="985"/>
      <c r="P5647" s="985"/>
      <c r="Q5647" s="985"/>
      <c r="R5647" s="985"/>
      <c r="S5647" s="985"/>
      <c r="T5647" s="985"/>
      <c r="U5647" s="985"/>
      <c r="V5647" s="985"/>
      <c r="W5647" s="985"/>
    </row>
    <row r="5648" ht="22.5" hidden="1" customHeight="1">
      <c r="B5648" s="992"/>
      <c r="C5648" s="992"/>
      <c r="D5648" s="1004">
        <f>sumif('الواردات'!H:H,A5648,'الواردات'!L:L)</f>
        <v>0</v>
      </c>
      <c r="E5648" s="999"/>
      <c r="F5648" s="999"/>
      <c r="H5648" s="985"/>
      <c r="I5648" s="985"/>
      <c r="J5648" s="985"/>
      <c r="K5648" s="985"/>
      <c r="L5648" s="985"/>
      <c r="M5648" s="985"/>
      <c r="N5648" s="985"/>
      <c r="P5648" s="985"/>
      <c r="Q5648" s="985"/>
      <c r="R5648" s="985"/>
      <c r="S5648" s="985"/>
      <c r="T5648" s="985"/>
      <c r="U5648" s="985"/>
      <c r="V5648" s="985"/>
      <c r="W5648" s="985"/>
    </row>
    <row r="5649" ht="22.5" hidden="1" customHeight="1">
      <c r="B5649" s="992"/>
      <c r="C5649" s="992"/>
      <c r="D5649" s="1004">
        <f>sumif('الواردات'!H:H,A5649,'الواردات'!L:L)</f>
        <v>0</v>
      </c>
      <c r="E5649" s="999"/>
      <c r="F5649" s="999"/>
      <c r="H5649" s="985"/>
      <c r="I5649" s="985"/>
      <c r="J5649" s="985"/>
      <c r="K5649" s="985"/>
      <c r="L5649" s="985"/>
      <c r="M5649" s="985"/>
      <c r="N5649" s="985"/>
      <c r="P5649" s="985"/>
      <c r="Q5649" s="985"/>
      <c r="R5649" s="985"/>
      <c r="S5649" s="985"/>
      <c r="T5649" s="985"/>
      <c r="U5649" s="985"/>
      <c r="V5649" s="985"/>
      <c r="W5649" s="985"/>
    </row>
    <row r="5650" ht="22.5" hidden="1" customHeight="1">
      <c r="B5650" s="992"/>
      <c r="C5650" s="992"/>
      <c r="D5650" s="1004">
        <f>sumif('الواردات'!H:H,A5650,'الواردات'!L:L)</f>
        <v>0</v>
      </c>
      <c r="E5650" s="999"/>
      <c r="F5650" s="999"/>
      <c r="H5650" s="985"/>
      <c r="I5650" s="985"/>
      <c r="J5650" s="985"/>
      <c r="K5650" s="985"/>
      <c r="L5650" s="985"/>
      <c r="M5650" s="985"/>
      <c r="N5650" s="985"/>
      <c r="P5650" s="985"/>
      <c r="Q5650" s="985"/>
      <c r="R5650" s="985"/>
      <c r="S5650" s="985"/>
      <c r="T5650" s="985"/>
      <c r="U5650" s="985"/>
      <c r="V5650" s="985"/>
      <c r="W5650" s="985"/>
    </row>
    <row r="5651" ht="22.5" hidden="1" customHeight="1">
      <c r="B5651" s="992"/>
      <c r="C5651" s="992"/>
      <c r="D5651" s="1004">
        <f>sumif('الواردات'!H:H,A5651,'الواردات'!L:L)</f>
        <v>0</v>
      </c>
      <c r="E5651" s="999"/>
      <c r="F5651" s="999"/>
      <c r="H5651" s="985"/>
      <c r="I5651" s="985"/>
      <c r="J5651" s="985"/>
      <c r="K5651" s="985"/>
      <c r="L5651" s="985"/>
      <c r="M5651" s="985"/>
      <c r="N5651" s="985"/>
      <c r="P5651" s="985"/>
      <c r="Q5651" s="985"/>
      <c r="R5651" s="985"/>
      <c r="S5651" s="985"/>
      <c r="T5651" s="985"/>
      <c r="U5651" s="985"/>
      <c r="V5651" s="985"/>
      <c r="W5651" s="985"/>
    </row>
    <row r="5652" ht="22.5" hidden="1" customHeight="1">
      <c r="B5652" s="992"/>
      <c r="C5652" s="992"/>
      <c r="D5652" s="1004">
        <f>sumif('الواردات'!H:H,A5652,'الواردات'!L:L)</f>
        <v>0</v>
      </c>
      <c r="E5652" s="999"/>
      <c r="F5652" s="999"/>
      <c r="H5652" s="985"/>
      <c r="I5652" s="985"/>
      <c r="J5652" s="985"/>
      <c r="K5652" s="985"/>
      <c r="L5652" s="985"/>
      <c r="M5652" s="985"/>
      <c r="N5652" s="985"/>
      <c r="P5652" s="985"/>
      <c r="Q5652" s="985"/>
      <c r="R5652" s="985"/>
      <c r="S5652" s="985"/>
      <c r="T5652" s="985"/>
      <c r="U5652" s="985"/>
      <c r="V5652" s="985"/>
      <c r="W5652" s="985"/>
    </row>
    <row r="5653" ht="22.5" hidden="1" customHeight="1">
      <c r="B5653" s="992"/>
      <c r="C5653" s="992"/>
      <c r="D5653" s="1004">
        <f>sumif('الواردات'!H:H,A5653,'الواردات'!L:L)</f>
        <v>0</v>
      </c>
      <c r="E5653" s="999"/>
      <c r="F5653" s="999"/>
      <c r="H5653" s="985"/>
      <c r="I5653" s="985"/>
      <c r="J5653" s="985"/>
      <c r="K5653" s="985"/>
      <c r="L5653" s="985"/>
      <c r="M5653" s="985"/>
      <c r="N5653" s="985"/>
      <c r="P5653" s="985"/>
      <c r="Q5653" s="985"/>
      <c r="R5653" s="985"/>
      <c r="S5653" s="985"/>
      <c r="T5653" s="985"/>
      <c r="U5653" s="985"/>
      <c r="V5653" s="985"/>
      <c r="W5653" s="985"/>
    </row>
    <row r="5654" ht="22.5" hidden="1" customHeight="1">
      <c r="B5654" s="992"/>
      <c r="C5654" s="992"/>
      <c r="D5654" s="1004">
        <f>sumif('الواردات'!H:H,A5654,'الواردات'!L:L)</f>
        <v>0</v>
      </c>
      <c r="E5654" s="999"/>
      <c r="F5654" s="999"/>
      <c r="H5654" s="985"/>
      <c r="I5654" s="985"/>
      <c r="J5654" s="985"/>
      <c r="K5654" s="985"/>
      <c r="L5654" s="985"/>
      <c r="M5654" s="985"/>
      <c r="N5654" s="985"/>
      <c r="P5654" s="985"/>
      <c r="Q5654" s="985"/>
      <c r="R5654" s="985"/>
      <c r="S5654" s="985"/>
      <c r="T5654" s="985"/>
      <c r="U5654" s="985"/>
      <c r="V5654" s="985"/>
      <c r="W5654" s="985"/>
    </row>
    <row r="5655" ht="22.5" hidden="1" customHeight="1">
      <c r="B5655" s="992"/>
      <c r="C5655" s="992"/>
      <c r="D5655" s="1004">
        <f>sumif('الواردات'!H:H,A5655,'الواردات'!L:L)</f>
        <v>0</v>
      </c>
      <c r="E5655" s="999"/>
      <c r="F5655" s="999"/>
      <c r="H5655" s="985"/>
      <c r="I5655" s="985"/>
      <c r="J5655" s="985"/>
      <c r="K5655" s="985"/>
      <c r="L5655" s="985"/>
      <c r="M5655" s="985"/>
      <c r="N5655" s="985"/>
      <c r="P5655" s="985"/>
      <c r="Q5655" s="985"/>
      <c r="R5655" s="985"/>
      <c r="S5655" s="985"/>
      <c r="T5655" s="985"/>
      <c r="U5655" s="985"/>
      <c r="V5655" s="985"/>
      <c r="W5655" s="985"/>
    </row>
    <row r="5656" ht="22.5" hidden="1" customHeight="1">
      <c r="B5656" s="992"/>
      <c r="C5656" s="992"/>
      <c r="D5656" s="1004">
        <f>sumif('الواردات'!H:H,A5656,'الواردات'!L:L)</f>
        <v>0</v>
      </c>
      <c r="E5656" s="999"/>
      <c r="F5656" s="999"/>
      <c r="H5656" s="985"/>
      <c r="I5656" s="985"/>
      <c r="J5656" s="985"/>
      <c r="K5656" s="985"/>
      <c r="L5656" s="985"/>
      <c r="M5656" s="985"/>
      <c r="N5656" s="985"/>
      <c r="P5656" s="985"/>
      <c r="Q5656" s="985"/>
      <c r="R5656" s="985"/>
      <c r="S5656" s="985"/>
      <c r="T5656" s="985"/>
      <c r="U5656" s="985"/>
      <c r="V5656" s="985"/>
      <c r="W5656" s="985"/>
    </row>
    <row r="5657" ht="22.5" hidden="1" customHeight="1">
      <c r="B5657" s="992"/>
      <c r="C5657" s="992"/>
      <c r="D5657" s="1004">
        <f>sumif('الواردات'!H:H,A5657,'الواردات'!L:L)</f>
        <v>0</v>
      </c>
      <c r="E5657" s="999"/>
      <c r="F5657" s="999"/>
      <c r="H5657" s="985"/>
      <c r="I5657" s="985"/>
      <c r="J5657" s="985"/>
      <c r="K5657" s="985"/>
      <c r="L5657" s="985"/>
      <c r="M5657" s="985"/>
      <c r="N5657" s="985"/>
      <c r="P5657" s="985"/>
      <c r="Q5657" s="985"/>
      <c r="R5657" s="985"/>
      <c r="S5657" s="985"/>
      <c r="T5657" s="985"/>
      <c r="U5657" s="985"/>
      <c r="V5657" s="985"/>
      <c r="W5657" s="985"/>
    </row>
    <row r="5658" ht="22.5" hidden="1" customHeight="1">
      <c r="B5658" s="992"/>
      <c r="C5658" s="992"/>
      <c r="D5658" s="1004">
        <f>sumif('الواردات'!H:H,A5658,'الواردات'!L:L)</f>
        <v>0</v>
      </c>
      <c r="E5658" s="999"/>
      <c r="F5658" s="999"/>
      <c r="H5658" s="985"/>
      <c r="I5658" s="985"/>
      <c r="J5658" s="985"/>
      <c r="K5658" s="985"/>
      <c r="L5658" s="985"/>
      <c r="M5658" s="985"/>
      <c r="N5658" s="985"/>
      <c r="P5658" s="985"/>
      <c r="Q5658" s="985"/>
      <c r="R5658" s="985"/>
      <c r="S5658" s="985"/>
      <c r="T5658" s="985"/>
      <c r="U5658" s="985"/>
      <c r="V5658" s="985"/>
      <c r="W5658" s="985"/>
    </row>
    <row r="5659" ht="22.5" hidden="1" customHeight="1">
      <c r="B5659" s="992"/>
      <c r="C5659" s="992"/>
      <c r="D5659" s="1004">
        <f>sumif('الواردات'!H:H,A5659,'الواردات'!L:L)</f>
        <v>0</v>
      </c>
      <c r="E5659" s="999"/>
      <c r="F5659" s="999"/>
      <c r="H5659" s="985"/>
      <c r="I5659" s="985"/>
      <c r="J5659" s="985"/>
      <c r="K5659" s="985"/>
      <c r="L5659" s="985"/>
      <c r="M5659" s="985"/>
      <c r="N5659" s="985"/>
      <c r="P5659" s="985"/>
      <c r="Q5659" s="985"/>
      <c r="R5659" s="985"/>
      <c r="S5659" s="985"/>
      <c r="T5659" s="985"/>
      <c r="U5659" s="985"/>
      <c r="V5659" s="985"/>
      <c r="W5659" s="985"/>
    </row>
    <row r="5660" ht="22.5" hidden="1" customHeight="1">
      <c r="B5660" s="992"/>
      <c r="C5660" s="992"/>
      <c r="D5660" s="1004">
        <f>sumif('الواردات'!H:H,A5660,'الواردات'!L:L)</f>
        <v>0</v>
      </c>
      <c r="E5660" s="999"/>
      <c r="F5660" s="999"/>
      <c r="H5660" s="985"/>
      <c r="I5660" s="985"/>
      <c r="J5660" s="985"/>
      <c r="K5660" s="985"/>
      <c r="L5660" s="985"/>
      <c r="M5660" s="985"/>
      <c r="N5660" s="985"/>
      <c r="P5660" s="985"/>
      <c r="Q5660" s="985"/>
      <c r="R5660" s="985"/>
      <c r="S5660" s="985"/>
      <c r="T5660" s="985"/>
      <c r="U5660" s="985"/>
      <c r="V5660" s="985"/>
      <c r="W5660" s="985"/>
    </row>
    <row r="5661" ht="22.5" hidden="1" customHeight="1">
      <c r="B5661" s="992"/>
      <c r="C5661" s="992"/>
      <c r="D5661" s="1004">
        <f>sumif('الواردات'!H:H,A5661,'الواردات'!L:L)</f>
        <v>0</v>
      </c>
      <c r="E5661" s="999"/>
      <c r="F5661" s="999"/>
      <c r="H5661" s="985"/>
      <c r="I5661" s="985"/>
      <c r="J5661" s="985"/>
      <c r="K5661" s="985"/>
      <c r="L5661" s="985"/>
      <c r="M5661" s="985"/>
      <c r="N5661" s="985"/>
      <c r="P5661" s="985"/>
      <c r="Q5661" s="985"/>
      <c r="R5661" s="985"/>
      <c r="S5661" s="985"/>
      <c r="T5661" s="985"/>
      <c r="U5661" s="985"/>
      <c r="V5661" s="985"/>
      <c r="W5661" s="985"/>
    </row>
    <row r="5662" ht="22.5" hidden="1" customHeight="1">
      <c r="B5662" s="992"/>
      <c r="C5662" s="992"/>
      <c r="D5662" s="1004">
        <f>sumif('الواردات'!H:H,A5662,'الواردات'!L:L)</f>
        <v>0</v>
      </c>
      <c r="E5662" s="999"/>
      <c r="F5662" s="999"/>
      <c r="H5662" s="985"/>
      <c r="I5662" s="985"/>
      <c r="J5662" s="985"/>
      <c r="K5662" s="985"/>
      <c r="L5662" s="985"/>
      <c r="M5662" s="985"/>
      <c r="N5662" s="985"/>
      <c r="P5662" s="985"/>
      <c r="Q5662" s="985"/>
      <c r="R5662" s="985"/>
      <c r="S5662" s="985"/>
      <c r="T5662" s="985"/>
      <c r="U5662" s="985"/>
      <c r="V5662" s="985"/>
      <c r="W5662" s="985"/>
    </row>
    <row r="5663" ht="22.5" hidden="1" customHeight="1">
      <c r="B5663" s="992"/>
      <c r="C5663" s="992"/>
      <c r="D5663" s="1004">
        <f>sumif('الواردات'!H:H,A5663,'الواردات'!L:L)</f>
        <v>0</v>
      </c>
      <c r="E5663" s="999"/>
      <c r="F5663" s="999"/>
      <c r="H5663" s="985"/>
      <c r="I5663" s="985"/>
      <c r="J5663" s="985"/>
      <c r="K5663" s="985"/>
      <c r="L5663" s="985"/>
      <c r="M5663" s="985"/>
      <c r="N5663" s="985"/>
      <c r="P5663" s="985"/>
      <c r="Q5663" s="985"/>
      <c r="R5663" s="985"/>
      <c r="S5663" s="985"/>
      <c r="T5663" s="985"/>
      <c r="U5663" s="985"/>
      <c r="V5663" s="985"/>
      <c r="W5663" s="985"/>
    </row>
    <row r="5664" ht="22.5" hidden="1" customHeight="1">
      <c r="B5664" s="992"/>
      <c r="C5664" s="992"/>
      <c r="D5664" s="1004">
        <f>sumif('الواردات'!H:H,A5664,'الواردات'!L:L)</f>
        <v>0</v>
      </c>
      <c r="E5664" s="999"/>
      <c r="F5664" s="999"/>
      <c r="H5664" s="985"/>
      <c r="I5664" s="985"/>
      <c r="J5664" s="985"/>
      <c r="K5664" s="985"/>
      <c r="L5664" s="985"/>
      <c r="M5664" s="985"/>
      <c r="N5664" s="985"/>
      <c r="P5664" s="985"/>
      <c r="Q5664" s="985"/>
      <c r="R5664" s="985"/>
      <c r="S5664" s="985"/>
      <c r="T5664" s="985"/>
      <c r="U5664" s="985"/>
      <c r="V5664" s="985"/>
      <c r="W5664" s="985"/>
    </row>
    <row r="5665" ht="22.5" hidden="1" customHeight="1">
      <c r="B5665" s="992"/>
      <c r="C5665" s="992"/>
      <c r="D5665" s="1004">
        <f>sumif('الواردات'!H:H,A5665,'الواردات'!L:L)</f>
        <v>0</v>
      </c>
      <c r="E5665" s="999"/>
      <c r="F5665" s="999"/>
      <c r="H5665" s="985"/>
      <c r="I5665" s="985"/>
      <c r="J5665" s="985"/>
      <c r="K5665" s="985"/>
      <c r="L5665" s="985"/>
      <c r="M5665" s="985"/>
      <c r="N5665" s="985"/>
      <c r="P5665" s="985"/>
      <c r="Q5665" s="985"/>
      <c r="R5665" s="985"/>
      <c r="S5665" s="985"/>
      <c r="T5665" s="985"/>
      <c r="U5665" s="985"/>
      <c r="V5665" s="985"/>
      <c r="W5665" s="985"/>
    </row>
    <row r="5666" ht="22.5" hidden="1" customHeight="1">
      <c r="B5666" s="992"/>
      <c r="C5666" s="992"/>
      <c r="D5666" s="1004">
        <f>sumif('الواردات'!H:H,A5666,'الواردات'!L:L)</f>
        <v>0</v>
      </c>
      <c r="E5666" s="999"/>
      <c r="F5666" s="999"/>
      <c r="H5666" s="985"/>
      <c r="I5666" s="985"/>
      <c r="J5666" s="985"/>
      <c r="K5666" s="985"/>
      <c r="L5666" s="985"/>
      <c r="M5666" s="985"/>
      <c r="N5666" s="985"/>
      <c r="P5666" s="985"/>
      <c r="Q5666" s="985"/>
      <c r="R5666" s="985"/>
      <c r="S5666" s="985"/>
      <c r="T5666" s="985"/>
      <c r="U5666" s="985"/>
      <c r="V5666" s="985"/>
      <c r="W5666" s="985"/>
    </row>
    <row r="5667" ht="22.5" hidden="1" customHeight="1">
      <c r="B5667" s="992"/>
      <c r="C5667" s="992"/>
      <c r="D5667" s="1004">
        <f>sumif('الواردات'!H:H,A5667,'الواردات'!L:L)</f>
        <v>0</v>
      </c>
      <c r="E5667" s="999"/>
      <c r="F5667" s="999"/>
      <c r="H5667" s="985"/>
      <c r="I5667" s="985"/>
      <c r="J5667" s="985"/>
      <c r="K5667" s="985"/>
      <c r="L5667" s="985"/>
      <c r="M5667" s="985"/>
      <c r="N5667" s="985"/>
      <c r="P5667" s="985"/>
      <c r="Q5667" s="985"/>
      <c r="R5667" s="985"/>
      <c r="S5667" s="985"/>
      <c r="T5667" s="985"/>
      <c r="U5667" s="985"/>
      <c r="V5667" s="985"/>
      <c r="W5667" s="985"/>
    </row>
    <row r="5668" ht="22.5" hidden="1" customHeight="1">
      <c r="B5668" s="992"/>
      <c r="C5668" s="992"/>
      <c r="D5668" s="1004">
        <f>sumif('الواردات'!H:H,A5668,'الواردات'!L:L)</f>
        <v>0</v>
      </c>
      <c r="E5668" s="999"/>
      <c r="F5668" s="999"/>
      <c r="H5668" s="985"/>
      <c r="I5668" s="985"/>
      <c r="J5668" s="985"/>
      <c r="K5668" s="985"/>
      <c r="L5668" s="985"/>
      <c r="M5668" s="985"/>
      <c r="N5668" s="985"/>
      <c r="P5668" s="985"/>
      <c r="Q5668" s="985"/>
      <c r="R5668" s="985"/>
      <c r="S5668" s="985"/>
      <c r="T5668" s="985"/>
      <c r="U5668" s="985"/>
      <c r="V5668" s="985"/>
      <c r="W5668" s="985"/>
    </row>
    <row r="5669" ht="22.5" hidden="1" customHeight="1">
      <c r="B5669" s="992"/>
      <c r="C5669" s="992"/>
      <c r="D5669" s="1004">
        <f>sumif('الواردات'!H:H,A5669,'الواردات'!L:L)</f>
        <v>0</v>
      </c>
      <c r="E5669" s="999"/>
      <c r="F5669" s="999"/>
      <c r="H5669" s="985"/>
      <c r="I5669" s="985"/>
      <c r="J5669" s="985"/>
      <c r="K5669" s="985"/>
      <c r="L5669" s="985"/>
      <c r="M5669" s="985"/>
      <c r="N5669" s="985"/>
      <c r="P5669" s="985"/>
      <c r="Q5669" s="985"/>
      <c r="R5669" s="985"/>
      <c r="S5669" s="985"/>
      <c r="T5669" s="985"/>
      <c r="U5669" s="985"/>
      <c r="V5669" s="985"/>
      <c r="W5669" s="985"/>
    </row>
    <row r="5670" ht="22.5" hidden="1" customHeight="1">
      <c r="B5670" s="992"/>
      <c r="C5670" s="992"/>
      <c r="D5670" s="1004">
        <f>sumif('الواردات'!H:H,A5670,'الواردات'!L:L)</f>
        <v>0</v>
      </c>
      <c r="E5670" s="999"/>
      <c r="F5670" s="999"/>
      <c r="H5670" s="985"/>
      <c r="I5670" s="985"/>
      <c r="J5670" s="985"/>
      <c r="K5670" s="985"/>
      <c r="L5670" s="985"/>
      <c r="M5670" s="985"/>
      <c r="N5670" s="985"/>
      <c r="P5670" s="985"/>
      <c r="Q5670" s="985"/>
      <c r="R5670" s="985"/>
      <c r="S5670" s="985"/>
      <c r="T5670" s="985"/>
      <c r="U5670" s="985"/>
      <c r="V5670" s="985"/>
      <c r="W5670" s="985"/>
    </row>
    <row r="5671" ht="22.5" hidden="1" customHeight="1">
      <c r="B5671" s="992"/>
      <c r="C5671" s="992"/>
      <c r="D5671" s="1004">
        <f>sumif('الواردات'!H:H,A5671,'الواردات'!L:L)</f>
        <v>0</v>
      </c>
      <c r="E5671" s="999"/>
      <c r="F5671" s="999"/>
      <c r="H5671" s="985"/>
      <c r="I5671" s="985"/>
      <c r="J5671" s="985"/>
      <c r="K5671" s="985"/>
      <c r="L5671" s="985"/>
      <c r="M5671" s="985"/>
      <c r="N5671" s="985"/>
      <c r="P5671" s="985"/>
      <c r="Q5671" s="985"/>
      <c r="R5671" s="985"/>
      <c r="S5671" s="985"/>
      <c r="T5671" s="985"/>
      <c r="U5671" s="985"/>
      <c r="V5671" s="985"/>
      <c r="W5671" s="985"/>
    </row>
    <row r="5672" ht="22.5" hidden="1" customHeight="1">
      <c r="B5672" s="992"/>
      <c r="C5672" s="992"/>
      <c r="D5672" s="1004">
        <f>sumif('الواردات'!H:H,A5672,'الواردات'!L:L)</f>
        <v>0</v>
      </c>
      <c r="E5672" s="999"/>
      <c r="F5672" s="999"/>
      <c r="H5672" s="985"/>
      <c r="I5672" s="985"/>
      <c r="J5672" s="985"/>
      <c r="K5672" s="985"/>
      <c r="L5672" s="985"/>
      <c r="M5672" s="985"/>
      <c r="N5672" s="985"/>
      <c r="P5672" s="985"/>
      <c r="Q5672" s="985"/>
      <c r="R5672" s="985"/>
      <c r="S5672" s="985"/>
      <c r="T5672" s="985"/>
      <c r="U5672" s="985"/>
      <c r="V5672" s="985"/>
      <c r="W5672" s="985"/>
    </row>
    <row r="5673" ht="22.5" hidden="1" customHeight="1">
      <c r="B5673" s="992"/>
      <c r="C5673" s="992"/>
      <c r="D5673" s="1004">
        <f>sumif('الواردات'!H:H,A5673,'الواردات'!L:L)</f>
        <v>0</v>
      </c>
      <c r="E5673" s="999"/>
      <c r="F5673" s="999"/>
      <c r="H5673" s="985"/>
      <c r="I5673" s="985"/>
      <c r="J5673" s="985"/>
      <c r="K5673" s="985"/>
      <c r="L5673" s="985"/>
      <c r="M5673" s="985"/>
      <c r="N5673" s="985"/>
      <c r="P5673" s="985"/>
      <c r="Q5673" s="985"/>
      <c r="R5673" s="985"/>
      <c r="S5673" s="985"/>
      <c r="T5673" s="985"/>
      <c r="U5673" s="985"/>
      <c r="V5673" s="985"/>
      <c r="W5673" s="985"/>
    </row>
    <row r="5674" ht="22.5" hidden="1" customHeight="1">
      <c r="B5674" s="992"/>
      <c r="C5674" s="992"/>
      <c r="D5674" s="1004">
        <f>sumif('الواردات'!H:H,A5674,'الواردات'!L:L)</f>
        <v>0</v>
      </c>
      <c r="E5674" s="999"/>
      <c r="F5674" s="999"/>
      <c r="H5674" s="985"/>
      <c r="I5674" s="985"/>
      <c r="J5674" s="985"/>
      <c r="K5674" s="985"/>
      <c r="L5674" s="985"/>
      <c r="M5674" s="985"/>
      <c r="N5674" s="985"/>
      <c r="P5674" s="985"/>
      <c r="Q5674" s="985"/>
      <c r="R5674" s="985"/>
      <c r="S5674" s="985"/>
      <c r="T5674" s="985"/>
      <c r="U5674" s="985"/>
      <c r="V5674" s="985"/>
      <c r="W5674" s="985"/>
    </row>
    <row r="5675" ht="22.5" hidden="1" customHeight="1">
      <c r="B5675" s="992"/>
      <c r="C5675" s="992"/>
      <c r="D5675" s="1004">
        <f>sumif('الواردات'!H:H,A5675,'الواردات'!L:L)</f>
        <v>0</v>
      </c>
      <c r="E5675" s="999"/>
      <c r="F5675" s="999"/>
      <c r="H5675" s="985"/>
      <c r="I5675" s="985"/>
      <c r="J5675" s="985"/>
      <c r="K5675" s="985"/>
      <c r="L5675" s="985"/>
      <c r="M5675" s="985"/>
      <c r="N5675" s="985"/>
      <c r="P5675" s="985"/>
      <c r="Q5675" s="985"/>
      <c r="R5675" s="985"/>
      <c r="S5675" s="985"/>
      <c r="T5675" s="985"/>
      <c r="U5675" s="985"/>
      <c r="V5675" s="985"/>
      <c r="W5675" s="985"/>
    </row>
    <row r="5676" ht="22.5" hidden="1" customHeight="1">
      <c r="B5676" s="992"/>
      <c r="C5676" s="992"/>
      <c r="D5676" s="1004">
        <f>sumif('الواردات'!H:H,A5676,'الواردات'!L:L)</f>
        <v>0</v>
      </c>
      <c r="E5676" s="999"/>
      <c r="F5676" s="999"/>
      <c r="H5676" s="985"/>
      <c r="I5676" s="985"/>
      <c r="J5676" s="985"/>
      <c r="K5676" s="985"/>
      <c r="L5676" s="985"/>
      <c r="M5676" s="985"/>
      <c r="N5676" s="985"/>
      <c r="P5676" s="985"/>
      <c r="Q5676" s="985"/>
      <c r="R5676" s="985"/>
      <c r="S5676" s="985"/>
      <c r="T5676" s="985"/>
      <c r="U5676" s="985"/>
      <c r="V5676" s="985"/>
      <c r="W5676" s="985"/>
    </row>
    <row r="5677" ht="22.5" hidden="1" customHeight="1">
      <c r="B5677" s="992"/>
      <c r="C5677" s="992"/>
      <c r="D5677" s="1004">
        <f>sumif('الواردات'!H:H,A5677,'الواردات'!L:L)</f>
        <v>0</v>
      </c>
      <c r="E5677" s="999"/>
      <c r="F5677" s="999"/>
      <c r="H5677" s="985"/>
      <c r="I5677" s="985"/>
      <c r="J5677" s="985"/>
      <c r="K5677" s="985"/>
      <c r="L5677" s="985"/>
      <c r="M5677" s="985"/>
      <c r="N5677" s="985"/>
      <c r="P5677" s="985"/>
      <c r="Q5677" s="985"/>
      <c r="R5677" s="985"/>
      <c r="S5677" s="985"/>
      <c r="T5677" s="985"/>
      <c r="U5677" s="985"/>
      <c r="V5677" s="985"/>
      <c r="W5677" s="985"/>
    </row>
    <row r="5678" ht="22.5" hidden="1" customHeight="1">
      <c r="B5678" s="992"/>
      <c r="C5678" s="992"/>
      <c r="D5678" s="1004">
        <f>sumif('الواردات'!H:H,A5678,'الواردات'!L:L)</f>
        <v>0</v>
      </c>
      <c r="E5678" s="999"/>
      <c r="F5678" s="999"/>
      <c r="H5678" s="985"/>
      <c r="I5678" s="985"/>
      <c r="J5678" s="985"/>
      <c r="K5678" s="985"/>
      <c r="L5678" s="985"/>
      <c r="M5678" s="985"/>
      <c r="N5678" s="985"/>
      <c r="P5678" s="985"/>
      <c r="Q5678" s="985"/>
      <c r="R5678" s="985"/>
      <c r="S5678" s="985"/>
      <c r="T5678" s="985"/>
      <c r="U5678" s="985"/>
      <c r="V5678" s="985"/>
      <c r="W5678" s="985"/>
    </row>
    <row r="5679" ht="22.5" hidden="1" customHeight="1">
      <c r="B5679" s="992"/>
      <c r="C5679" s="992"/>
      <c r="D5679" s="1004">
        <f>sumif('الواردات'!H:H,A5679,'الواردات'!L:L)</f>
        <v>0</v>
      </c>
      <c r="E5679" s="999"/>
      <c r="F5679" s="999"/>
      <c r="H5679" s="985"/>
      <c r="I5679" s="985"/>
      <c r="J5679" s="985"/>
      <c r="K5679" s="985"/>
      <c r="L5679" s="985"/>
      <c r="M5679" s="985"/>
      <c r="N5679" s="985"/>
      <c r="P5679" s="985"/>
      <c r="Q5679" s="985"/>
      <c r="R5679" s="985"/>
      <c r="S5679" s="985"/>
      <c r="T5679" s="985"/>
      <c r="U5679" s="985"/>
      <c r="V5679" s="985"/>
      <c r="W5679" s="985"/>
    </row>
    <row r="5680" ht="22.5" hidden="1" customHeight="1">
      <c r="B5680" s="992"/>
      <c r="C5680" s="992"/>
      <c r="D5680" s="1004">
        <f>sumif('الواردات'!H:H,A5680,'الواردات'!L:L)</f>
        <v>0</v>
      </c>
      <c r="E5680" s="999"/>
      <c r="F5680" s="999"/>
      <c r="H5680" s="985"/>
      <c r="I5680" s="985"/>
      <c r="J5680" s="985"/>
      <c r="K5680" s="985"/>
      <c r="L5680" s="985"/>
      <c r="M5680" s="985"/>
      <c r="N5680" s="985"/>
      <c r="P5680" s="985"/>
      <c r="Q5680" s="985"/>
      <c r="R5680" s="985"/>
      <c r="S5680" s="985"/>
      <c r="T5680" s="985"/>
      <c r="U5680" s="985"/>
      <c r="V5680" s="985"/>
      <c r="W5680" s="985"/>
    </row>
    <row r="5681" ht="22.5" hidden="1" customHeight="1">
      <c r="B5681" s="992"/>
      <c r="C5681" s="992"/>
      <c r="D5681" s="1004">
        <f>sumif('الواردات'!H:H,A5681,'الواردات'!L:L)</f>
        <v>0</v>
      </c>
      <c r="E5681" s="999"/>
      <c r="F5681" s="999"/>
      <c r="H5681" s="985"/>
      <c r="I5681" s="985"/>
      <c r="J5681" s="985"/>
      <c r="K5681" s="985"/>
      <c r="L5681" s="985"/>
      <c r="M5681" s="985"/>
      <c r="N5681" s="985"/>
      <c r="P5681" s="985"/>
      <c r="Q5681" s="985"/>
      <c r="R5681" s="985"/>
      <c r="S5681" s="985"/>
      <c r="T5681" s="985"/>
      <c r="U5681" s="985"/>
      <c r="V5681" s="985"/>
      <c r="W5681" s="985"/>
    </row>
    <row r="5682" ht="22.5" hidden="1" customHeight="1">
      <c r="B5682" s="992"/>
      <c r="C5682" s="992"/>
      <c r="D5682" s="1004">
        <f>sumif('الواردات'!H:H,A5682,'الواردات'!L:L)</f>
        <v>0</v>
      </c>
      <c r="E5682" s="999"/>
      <c r="F5682" s="999"/>
      <c r="H5682" s="985"/>
      <c r="I5682" s="985"/>
      <c r="J5682" s="985"/>
      <c r="K5682" s="985"/>
      <c r="L5682" s="985"/>
      <c r="M5682" s="985"/>
      <c r="N5682" s="985"/>
      <c r="P5682" s="985"/>
      <c r="Q5682" s="985"/>
      <c r="R5682" s="985"/>
      <c r="S5682" s="985"/>
      <c r="T5682" s="985"/>
      <c r="U5682" s="985"/>
      <c r="V5682" s="985"/>
      <c r="W5682" s="985"/>
    </row>
    <row r="5683" ht="22.5" hidden="1" customHeight="1">
      <c r="B5683" s="992"/>
      <c r="C5683" s="992"/>
      <c r="D5683" s="1004">
        <f>sumif('الواردات'!H:H,A5683,'الواردات'!L:L)</f>
        <v>0</v>
      </c>
      <c r="E5683" s="999"/>
      <c r="F5683" s="999"/>
      <c r="H5683" s="985"/>
      <c r="I5683" s="985"/>
      <c r="J5683" s="985"/>
      <c r="K5683" s="985"/>
      <c r="L5683" s="985"/>
      <c r="M5683" s="985"/>
      <c r="N5683" s="985"/>
      <c r="P5683" s="985"/>
      <c r="Q5683" s="985"/>
      <c r="R5683" s="985"/>
      <c r="S5683" s="985"/>
      <c r="T5683" s="985"/>
      <c r="U5683" s="985"/>
      <c r="V5683" s="985"/>
      <c r="W5683" s="985"/>
    </row>
    <row r="5684" ht="22.5" hidden="1" customHeight="1">
      <c r="B5684" s="992"/>
      <c r="C5684" s="992"/>
      <c r="D5684" s="1004">
        <f>sumif('الواردات'!H:H,A5684,'الواردات'!L:L)</f>
        <v>0</v>
      </c>
      <c r="E5684" s="999"/>
      <c r="F5684" s="999"/>
      <c r="H5684" s="985"/>
      <c r="I5684" s="985"/>
      <c r="J5684" s="985"/>
      <c r="K5684" s="985"/>
      <c r="L5684" s="985"/>
      <c r="M5684" s="985"/>
      <c r="N5684" s="985"/>
      <c r="P5684" s="985"/>
      <c r="Q5684" s="985"/>
      <c r="R5684" s="985"/>
      <c r="S5684" s="985"/>
      <c r="T5684" s="985"/>
      <c r="U5684" s="985"/>
      <c r="V5684" s="985"/>
      <c r="W5684" s="985"/>
    </row>
    <row r="5685" ht="22.5" hidden="1" customHeight="1">
      <c r="B5685" s="992"/>
      <c r="C5685" s="992"/>
      <c r="D5685" s="1004">
        <f>sumif('الواردات'!H:H,A5685,'الواردات'!L:L)</f>
        <v>0</v>
      </c>
      <c r="E5685" s="999"/>
      <c r="F5685" s="999"/>
      <c r="H5685" s="985"/>
      <c r="I5685" s="985"/>
      <c r="J5685" s="985"/>
      <c r="K5685" s="985"/>
      <c r="L5685" s="985"/>
      <c r="M5685" s="985"/>
      <c r="N5685" s="985"/>
      <c r="P5685" s="985"/>
      <c r="Q5685" s="985"/>
      <c r="R5685" s="985"/>
      <c r="S5685" s="985"/>
      <c r="T5685" s="985"/>
      <c r="U5685" s="985"/>
      <c r="V5685" s="985"/>
      <c r="W5685" s="985"/>
    </row>
    <row r="5686" ht="22.5" hidden="1" customHeight="1">
      <c r="B5686" s="992"/>
      <c r="C5686" s="992"/>
      <c r="D5686" s="1004">
        <f>sumif('الواردات'!H:H,A5686,'الواردات'!L:L)</f>
        <v>0</v>
      </c>
      <c r="E5686" s="999"/>
      <c r="F5686" s="999"/>
      <c r="H5686" s="985"/>
      <c r="I5686" s="985"/>
      <c r="J5686" s="985"/>
      <c r="K5686" s="985"/>
      <c r="L5686" s="985"/>
      <c r="M5686" s="985"/>
      <c r="N5686" s="985"/>
      <c r="P5686" s="985"/>
      <c r="Q5686" s="985"/>
      <c r="R5686" s="985"/>
      <c r="S5686" s="985"/>
      <c r="T5686" s="985"/>
      <c r="U5686" s="985"/>
      <c r="V5686" s="985"/>
      <c r="W5686" s="985"/>
    </row>
    <row r="5687" ht="22.5" hidden="1" customHeight="1">
      <c r="B5687" s="992"/>
      <c r="C5687" s="992"/>
      <c r="D5687" s="1004">
        <f>sumif('الواردات'!H:H,A5687,'الواردات'!L:L)</f>
        <v>0</v>
      </c>
      <c r="E5687" s="999"/>
      <c r="F5687" s="999"/>
      <c r="H5687" s="985"/>
      <c r="I5687" s="985"/>
      <c r="J5687" s="985"/>
      <c r="K5687" s="985"/>
      <c r="L5687" s="985"/>
      <c r="M5687" s="985"/>
      <c r="N5687" s="985"/>
      <c r="P5687" s="985"/>
      <c r="Q5687" s="985"/>
      <c r="R5687" s="985"/>
      <c r="S5687" s="985"/>
      <c r="T5687" s="985"/>
      <c r="U5687" s="985"/>
      <c r="V5687" s="985"/>
      <c r="W5687" s="985"/>
    </row>
    <row r="5688" ht="22.5" hidden="1" customHeight="1">
      <c r="B5688" s="992"/>
      <c r="C5688" s="992"/>
      <c r="D5688" s="1004">
        <f>sumif('الواردات'!H:H,A5688,'الواردات'!L:L)</f>
        <v>0</v>
      </c>
      <c r="E5688" s="999"/>
      <c r="F5688" s="999"/>
      <c r="H5688" s="985"/>
      <c r="I5688" s="985"/>
      <c r="J5688" s="985"/>
      <c r="K5688" s="985"/>
      <c r="L5688" s="985"/>
      <c r="M5688" s="985"/>
      <c r="N5688" s="985"/>
      <c r="P5688" s="985"/>
      <c r="Q5688" s="985"/>
      <c r="R5688" s="985"/>
      <c r="S5688" s="985"/>
      <c r="T5688" s="985"/>
      <c r="U5688" s="985"/>
      <c r="V5688" s="985"/>
      <c r="W5688" s="985"/>
    </row>
    <row r="5689" ht="22.5" hidden="1" customHeight="1">
      <c r="B5689" s="992"/>
      <c r="C5689" s="992"/>
      <c r="D5689" s="1004">
        <f>sumif('الواردات'!H:H,A5689,'الواردات'!L:L)</f>
        <v>0</v>
      </c>
      <c r="E5689" s="999"/>
      <c r="F5689" s="999"/>
      <c r="H5689" s="985"/>
      <c r="I5689" s="985"/>
      <c r="J5689" s="985"/>
      <c r="K5689" s="985"/>
      <c r="L5689" s="985"/>
      <c r="M5689" s="985"/>
      <c r="N5689" s="985"/>
      <c r="P5689" s="985"/>
      <c r="Q5689" s="985"/>
      <c r="R5689" s="985"/>
      <c r="S5689" s="985"/>
      <c r="T5689" s="985"/>
      <c r="U5689" s="985"/>
      <c r="V5689" s="985"/>
      <c r="W5689" s="985"/>
    </row>
    <row r="5690" ht="22.5" hidden="1" customHeight="1">
      <c r="B5690" s="992"/>
      <c r="C5690" s="992"/>
      <c r="D5690" s="1004">
        <f>sumif('الواردات'!H:H,A5690,'الواردات'!L:L)</f>
        <v>0</v>
      </c>
      <c r="E5690" s="999"/>
      <c r="F5690" s="999"/>
      <c r="H5690" s="985"/>
      <c r="I5690" s="985"/>
      <c r="J5690" s="985"/>
      <c r="K5690" s="985"/>
      <c r="L5690" s="985"/>
      <c r="M5690" s="985"/>
      <c r="N5690" s="985"/>
      <c r="P5690" s="985"/>
      <c r="Q5690" s="985"/>
      <c r="R5690" s="985"/>
      <c r="S5690" s="985"/>
      <c r="T5690" s="985"/>
      <c r="U5690" s="985"/>
      <c r="V5690" s="985"/>
      <c r="W5690" s="985"/>
    </row>
    <row r="5691" ht="22.5" hidden="1" customHeight="1">
      <c r="B5691" s="992"/>
      <c r="C5691" s="992"/>
      <c r="D5691" s="1004">
        <f>sumif('الواردات'!H:H,A5691,'الواردات'!L:L)</f>
        <v>0</v>
      </c>
      <c r="E5691" s="999"/>
      <c r="F5691" s="999"/>
      <c r="H5691" s="985"/>
      <c r="I5691" s="985"/>
      <c r="J5691" s="985"/>
      <c r="K5691" s="985"/>
      <c r="L5691" s="985"/>
      <c r="M5691" s="985"/>
      <c r="N5691" s="985"/>
      <c r="P5691" s="985"/>
      <c r="Q5691" s="985"/>
      <c r="R5691" s="985"/>
      <c r="S5691" s="985"/>
      <c r="T5691" s="985"/>
      <c r="U5691" s="985"/>
      <c r="V5691" s="985"/>
      <c r="W5691" s="985"/>
    </row>
    <row r="5692" ht="22.5" hidden="1" customHeight="1">
      <c r="B5692" s="992"/>
      <c r="C5692" s="992"/>
      <c r="D5692" s="1004">
        <f>sumif('الواردات'!H:H,A5692,'الواردات'!L:L)</f>
        <v>0</v>
      </c>
      <c r="E5692" s="999"/>
      <c r="F5692" s="999"/>
      <c r="H5692" s="985"/>
      <c r="I5692" s="985"/>
      <c r="J5692" s="985"/>
      <c r="K5692" s="985"/>
      <c r="L5692" s="985"/>
      <c r="M5692" s="985"/>
      <c r="N5692" s="985"/>
      <c r="P5692" s="985"/>
      <c r="Q5692" s="985"/>
      <c r="R5692" s="985"/>
      <c r="S5692" s="985"/>
      <c r="T5692" s="985"/>
      <c r="U5692" s="985"/>
      <c r="V5692" s="985"/>
      <c r="W5692" s="985"/>
    </row>
    <row r="5693" ht="22.5" hidden="1" customHeight="1">
      <c r="B5693" s="992"/>
      <c r="C5693" s="992"/>
      <c r="D5693" s="1004">
        <f>sumif('الواردات'!H:H,A5693,'الواردات'!L:L)</f>
        <v>0</v>
      </c>
      <c r="E5693" s="999"/>
      <c r="F5693" s="999"/>
      <c r="H5693" s="985"/>
      <c r="I5693" s="985"/>
      <c r="J5693" s="985"/>
      <c r="K5693" s="985"/>
      <c r="L5693" s="985"/>
      <c r="M5693" s="985"/>
      <c r="N5693" s="985"/>
      <c r="P5693" s="985"/>
      <c r="Q5693" s="985"/>
      <c r="R5693" s="985"/>
      <c r="S5693" s="985"/>
      <c r="T5693" s="985"/>
      <c r="U5693" s="985"/>
      <c r="V5693" s="985"/>
      <c r="W5693" s="985"/>
    </row>
    <row r="5694" ht="22.5" hidden="1" customHeight="1">
      <c r="B5694" s="992"/>
      <c r="C5694" s="992"/>
      <c r="D5694" s="1004">
        <f>sumif('الواردات'!H:H,A5694,'الواردات'!L:L)</f>
        <v>0</v>
      </c>
      <c r="E5694" s="999"/>
      <c r="F5694" s="999"/>
      <c r="H5694" s="985"/>
      <c r="I5694" s="985"/>
      <c r="J5694" s="985"/>
      <c r="K5694" s="985"/>
      <c r="L5694" s="985"/>
      <c r="M5694" s="985"/>
      <c r="N5694" s="985"/>
      <c r="P5694" s="985"/>
      <c r="Q5694" s="985"/>
      <c r="R5694" s="985"/>
      <c r="S5694" s="985"/>
      <c r="T5694" s="985"/>
      <c r="U5694" s="985"/>
      <c r="V5694" s="985"/>
      <c r="W5694" s="985"/>
    </row>
    <row r="5695" ht="22.5" hidden="1" customHeight="1">
      <c r="B5695" s="992"/>
      <c r="C5695" s="992"/>
      <c r="D5695" s="1004">
        <f>sumif('الواردات'!H:H,A5695,'الواردات'!L:L)</f>
        <v>0</v>
      </c>
      <c r="E5695" s="999"/>
      <c r="F5695" s="999"/>
      <c r="H5695" s="985"/>
      <c r="I5695" s="985"/>
      <c r="J5695" s="985"/>
      <c r="K5695" s="985"/>
      <c r="L5695" s="985"/>
      <c r="M5695" s="985"/>
      <c r="N5695" s="985"/>
      <c r="P5695" s="985"/>
      <c r="Q5695" s="985"/>
      <c r="R5695" s="985"/>
      <c r="S5695" s="985"/>
      <c r="T5695" s="985"/>
      <c r="U5695" s="985"/>
      <c r="V5695" s="985"/>
      <c r="W5695" s="985"/>
    </row>
    <row r="5696" ht="22.5" hidden="1" customHeight="1">
      <c r="B5696" s="992"/>
      <c r="C5696" s="992"/>
      <c r="D5696" s="1004">
        <f>sumif('الواردات'!H:H,A5696,'الواردات'!L:L)</f>
        <v>0</v>
      </c>
      <c r="E5696" s="999"/>
      <c r="F5696" s="999"/>
      <c r="H5696" s="985"/>
      <c r="I5696" s="985"/>
      <c r="J5696" s="985"/>
      <c r="K5696" s="985"/>
      <c r="L5696" s="985"/>
      <c r="M5696" s="985"/>
      <c r="N5696" s="985"/>
      <c r="P5696" s="985"/>
      <c r="Q5696" s="985"/>
      <c r="R5696" s="985"/>
      <c r="S5696" s="985"/>
      <c r="T5696" s="985"/>
      <c r="U5696" s="985"/>
      <c r="V5696" s="985"/>
      <c r="W5696" s="985"/>
    </row>
    <row r="5697" ht="22.5" hidden="1" customHeight="1">
      <c r="B5697" s="992"/>
      <c r="C5697" s="992"/>
      <c r="D5697" s="1004">
        <f>sumif('الواردات'!H:H,A5697,'الواردات'!L:L)</f>
        <v>0</v>
      </c>
      <c r="E5697" s="999"/>
      <c r="F5697" s="999"/>
      <c r="H5697" s="985"/>
      <c r="I5697" s="985"/>
      <c r="J5697" s="985"/>
      <c r="K5697" s="985"/>
      <c r="L5697" s="985"/>
      <c r="M5697" s="985"/>
      <c r="N5697" s="985"/>
      <c r="P5697" s="985"/>
      <c r="Q5697" s="985"/>
      <c r="R5697" s="985"/>
      <c r="S5697" s="985"/>
      <c r="T5697" s="985"/>
      <c r="U5697" s="985"/>
      <c r="V5697" s="985"/>
      <c r="W5697" s="985"/>
    </row>
    <row r="5698" ht="22.5" hidden="1" customHeight="1">
      <c r="B5698" s="992"/>
      <c r="C5698" s="992"/>
      <c r="D5698" s="1004">
        <f>sumif('الواردات'!H:H,A5698,'الواردات'!L:L)</f>
        <v>0</v>
      </c>
      <c r="E5698" s="999"/>
      <c r="F5698" s="999"/>
      <c r="H5698" s="985"/>
      <c r="I5698" s="985"/>
      <c r="J5698" s="985"/>
      <c r="K5698" s="985"/>
      <c r="L5698" s="985"/>
      <c r="M5698" s="985"/>
      <c r="N5698" s="985"/>
      <c r="P5698" s="985"/>
      <c r="Q5698" s="985"/>
      <c r="R5698" s="985"/>
      <c r="S5698" s="985"/>
      <c r="T5698" s="985"/>
      <c r="U5698" s="985"/>
      <c r="V5698" s="985"/>
      <c r="W5698" s="985"/>
    </row>
    <row r="5699" ht="22.5" hidden="1" customHeight="1">
      <c r="B5699" s="992"/>
      <c r="C5699" s="992"/>
      <c r="D5699" s="1004">
        <f>sumif('الواردات'!H:H,A5699,'الواردات'!L:L)</f>
        <v>0</v>
      </c>
      <c r="E5699" s="999"/>
      <c r="F5699" s="999"/>
      <c r="H5699" s="985"/>
      <c r="I5699" s="985"/>
      <c r="J5699" s="985"/>
      <c r="K5699" s="985"/>
      <c r="L5699" s="985"/>
      <c r="M5699" s="985"/>
      <c r="N5699" s="985"/>
      <c r="P5699" s="985"/>
      <c r="Q5699" s="985"/>
      <c r="R5699" s="985"/>
      <c r="S5699" s="985"/>
      <c r="T5699" s="985"/>
      <c r="U5699" s="985"/>
      <c r="V5699" s="985"/>
      <c r="W5699" s="985"/>
    </row>
    <row r="5700" ht="22.5" hidden="1" customHeight="1">
      <c r="B5700" s="992"/>
      <c r="C5700" s="992"/>
      <c r="D5700" s="1004">
        <f>sumif('الواردات'!H:H,A5700,'الواردات'!L:L)</f>
        <v>0</v>
      </c>
      <c r="E5700" s="999"/>
      <c r="F5700" s="999"/>
      <c r="H5700" s="985"/>
      <c r="I5700" s="985"/>
      <c r="J5700" s="985"/>
      <c r="K5700" s="985"/>
      <c r="L5700" s="985"/>
      <c r="M5700" s="985"/>
      <c r="N5700" s="985"/>
      <c r="P5700" s="985"/>
      <c r="Q5700" s="985"/>
      <c r="R5700" s="985"/>
      <c r="S5700" s="985"/>
      <c r="T5700" s="985"/>
      <c r="U5700" s="985"/>
      <c r="V5700" s="985"/>
      <c r="W5700" s="985"/>
    </row>
    <row r="5701" ht="22.5" hidden="1" customHeight="1">
      <c r="B5701" s="992"/>
      <c r="C5701" s="992"/>
      <c r="D5701" s="1004">
        <f>sumif('الواردات'!H:H,A5701,'الواردات'!L:L)</f>
        <v>0</v>
      </c>
      <c r="E5701" s="999"/>
      <c r="F5701" s="999"/>
      <c r="H5701" s="985"/>
      <c r="I5701" s="985"/>
      <c r="J5701" s="985"/>
      <c r="K5701" s="985"/>
      <c r="L5701" s="985"/>
      <c r="M5701" s="985"/>
      <c r="N5701" s="985"/>
      <c r="P5701" s="985"/>
      <c r="Q5701" s="985"/>
      <c r="R5701" s="985"/>
      <c r="S5701" s="985"/>
      <c r="T5701" s="985"/>
      <c r="U5701" s="985"/>
      <c r="V5701" s="985"/>
      <c r="W5701" s="985"/>
    </row>
    <row r="5702" ht="22.5" hidden="1" customHeight="1">
      <c r="B5702" s="992"/>
      <c r="C5702" s="992"/>
      <c r="D5702" s="1004">
        <f>sumif('الواردات'!H:H,A5702,'الواردات'!L:L)</f>
        <v>0</v>
      </c>
      <c r="E5702" s="999"/>
      <c r="F5702" s="999"/>
      <c r="H5702" s="985"/>
      <c r="I5702" s="985"/>
      <c r="J5702" s="985"/>
      <c r="K5702" s="985"/>
      <c r="L5702" s="985"/>
      <c r="M5702" s="985"/>
      <c r="N5702" s="985"/>
      <c r="P5702" s="985"/>
      <c r="Q5702" s="985"/>
      <c r="R5702" s="985"/>
      <c r="S5702" s="985"/>
      <c r="T5702" s="985"/>
      <c r="U5702" s="985"/>
      <c r="V5702" s="985"/>
      <c r="W5702" s="985"/>
    </row>
    <row r="5703" ht="22.5" hidden="1" customHeight="1">
      <c r="B5703" s="992"/>
      <c r="C5703" s="992"/>
      <c r="D5703" s="1004">
        <f>sumif('الواردات'!H:H,A5703,'الواردات'!L:L)</f>
        <v>0</v>
      </c>
      <c r="E5703" s="999"/>
      <c r="F5703" s="999"/>
      <c r="H5703" s="985"/>
      <c r="I5703" s="985"/>
      <c r="J5703" s="985"/>
      <c r="K5703" s="985"/>
      <c r="L5703" s="985"/>
      <c r="M5703" s="985"/>
      <c r="N5703" s="985"/>
      <c r="P5703" s="985"/>
      <c r="Q5703" s="985"/>
      <c r="R5703" s="985"/>
      <c r="S5703" s="985"/>
      <c r="T5703" s="985"/>
      <c r="U5703" s="985"/>
      <c r="V5703" s="985"/>
      <c r="W5703" s="985"/>
    </row>
    <row r="5704" ht="22.5" hidden="1" customHeight="1">
      <c r="B5704" s="992"/>
      <c r="C5704" s="992"/>
      <c r="D5704" s="1004">
        <f>sumif('الواردات'!H:H,A5704,'الواردات'!L:L)</f>
        <v>0</v>
      </c>
      <c r="E5704" s="999"/>
      <c r="F5704" s="999"/>
      <c r="H5704" s="985"/>
      <c r="I5704" s="985"/>
      <c r="J5704" s="985"/>
      <c r="K5704" s="985"/>
      <c r="L5704" s="985"/>
      <c r="M5704" s="985"/>
      <c r="N5704" s="985"/>
      <c r="P5704" s="985"/>
      <c r="Q5704" s="985"/>
      <c r="R5704" s="985"/>
      <c r="S5704" s="985"/>
      <c r="T5704" s="985"/>
      <c r="U5704" s="985"/>
      <c r="V5704" s="985"/>
      <c r="W5704" s="985"/>
    </row>
    <row r="5705" ht="22.5" hidden="1" customHeight="1">
      <c r="B5705" s="992"/>
      <c r="C5705" s="992"/>
      <c r="D5705" s="1004">
        <f>sumif('الواردات'!H:H,A5705,'الواردات'!L:L)</f>
        <v>0</v>
      </c>
      <c r="E5705" s="999"/>
      <c r="F5705" s="999"/>
      <c r="H5705" s="985"/>
      <c r="I5705" s="985"/>
      <c r="J5705" s="985"/>
      <c r="K5705" s="985"/>
      <c r="L5705" s="985"/>
      <c r="M5705" s="985"/>
      <c r="N5705" s="985"/>
      <c r="P5705" s="985"/>
      <c r="Q5705" s="985"/>
      <c r="R5705" s="985"/>
      <c r="S5705" s="985"/>
      <c r="T5705" s="985"/>
      <c r="U5705" s="985"/>
      <c r="V5705" s="985"/>
      <c r="W5705" s="985"/>
    </row>
    <row r="5706" ht="22.5" hidden="1" customHeight="1">
      <c r="B5706" s="992"/>
      <c r="C5706" s="992"/>
      <c r="D5706" s="1004">
        <f>sumif('الواردات'!H:H,A5706,'الواردات'!L:L)</f>
        <v>0</v>
      </c>
      <c r="E5706" s="999"/>
      <c r="F5706" s="999"/>
      <c r="H5706" s="985"/>
      <c r="I5706" s="985"/>
      <c r="J5706" s="985"/>
      <c r="K5706" s="985"/>
      <c r="L5706" s="985"/>
      <c r="M5706" s="985"/>
      <c r="N5706" s="985"/>
      <c r="P5706" s="985"/>
      <c r="Q5706" s="985"/>
      <c r="R5706" s="985"/>
      <c r="S5706" s="985"/>
      <c r="T5706" s="985"/>
      <c r="U5706" s="985"/>
      <c r="V5706" s="985"/>
      <c r="W5706" s="985"/>
    </row>
    <row r="5707" ht="22.5" hidden="1" customHeight="1">
      <c r="B5707" s="992"/>
      <c r="C5707" s="992"/>
      <c r="D5707" s="1004">
        <f>sumif('الواردات'!H:H,A5707,'الواردات'!L:L)</f>
        <v>0</v>
      </c>
      <c r="E5707" s="999"/>
      <c r="F5707" s="999"/>
      <c r="H5707" s="985"/>
      <c r="I5707" s="985"/>
      <c r="J5707" s="985"/>
      <c r="K5707" s="985"/>
      <c r="L5707" s="985"/>
      <c r="M5707" s="985"/>
      <c r="N5707" s="985"/>
      <c r="P5707" s="985"/>
      <c r="Q5707" s="985"/>
      <c r="R5707" s="985"/>
      <c r="S5707" s="985"/>
      <c r="T5707" s="985"/>
      <c r="U5707" s="985"/>
      <c r="V5707" s="985"/>
      <c r="W5707" s="985"/>
    </row>
    <row r="5708" ht="22.5" hidden="1" customHeight="1">
      <c r="B5708" s="992"/>
      <c r="C5708" s="992"/>
      <c r="D5708" s="1004">
        <f>sumif('الواردات'!H:H,A5708,'الواردات'!L:L)</f>
        <v>0</v>
      </c>
      <c r="E5708" s="999"/>
      <c r="F5708" s="999"/>
      <c r="H5708" s="985"/>
      <c r="I5708" s="985"/>
      <c r="J5708" s="985"/>
      <c r="K5708" s="985"/>
      <c r="L5708" s="985"/>
      <c r="M5708" s="985"/>
      <c r="N5708" s="985"/>
      <c r="P5708" s="985"/>
      <c r="Q5708" s="985"/>
      <c r="R5708" s="985"/>
      <c r="S5708" s="985"/>
      <c r="T5708" s="985"/>
      <c r="U5708" s="985"/>
      <c r="V5708" s="985"/>
      <c r="W5708" s="985"/>
    </row>
    <row r="5709" ht="22.5" hidden="1" customHeight="1">
      <c r="B5709" s="992"/>
      <c r="C5709" s="992"/>
      <c r="D5709" s="1004">
        <f>sumif('الواردات'!H:H,A5709,'الواردات'!L:L)</f>
        <v>0</v>
      </c>
      <c r="E5709" s="999"/>
      <c r="F5709" s="999"/>
      <c r="H5709" s="985"/>
      <c r="I5709" s="985"/>
      <c r="J5709" s="985"/>
      <c r="K5709" s="985"/>
      <c r="L5709" s="985"/>
      <c r="M5709" s="985"/>
      <c r="N5709" s="985"/>
      <c r="P5709" s="985"/>
      <c r="Q5709" s="985"/>
      <c r="R5709" s="985"/>
      <c r="S5709" s="985"/>
      <c r="T5709" s="985"/>
      <c r="U5709" s="985"/>
      <c r="V5709" s="985"/>
      <c r="W5709" s="985"/>
    </row>
    <row r="5710" ht="22.5" hidden="1" customHeight="1">
      <c r="B5710" s="992"/>
      <c r="C5710" s="992"/>
      <c r="D5710" s="1004">
        <f>sumif('الواردات'!H:H,A5710,'الواردات'!L:L)</f>
        <v>0</v>
      </c>
      <c r="E5710" s="999"/>
      <c r="F5710" s="999"/>
      <c r="H5710" s="985"/>
      <c r="I5710" s="985"/>
      <c r="J5710" s="985"/>
      <c r="K5710" s="985"/>
      <c r="L5710" s="985"/>
      <c r="M5710" s="985"/>
      <c r="N5710" s="985"/>
      <c r="P5710" s="985"/>
      <c r="Q5710" s="985"/>
      <c r="R5710" s="985"/>
      <c r="S5710" s="985"/>
      <c r="T5710" s="985"/>
      <c r="U5710" s="985"/>
      <c r="V5710" s="985"/>
      <c r="W5710" s="985"/>
    </row>
    <row r="5711" ht="22.5" hidden="1" customHeight="1">
      <c r="B5711" s="992"/>
      <c r="C5711" s="992"/>
      <c r="D5711" s="1004">
        <f>sumif('الواردات'!H:H,A5711,'الواردات'!L:L)</f>
        <v>0</v>
      </c>
      <c r="E5711" s="999"/>
      <c r="F5711" s="999"/>
      <c r="H5711" s="985"/>
      <c r="I5711" s="985"/>
      <c r="J5711" s="985"/>
      <c r="K5711" s="985"/>
      <c r="L5711" s="985"/>
      <c r="M5711" s="985"/>
      <c r="N5711" s="985"/>
      <c r="P5711" s="985"/>
      <c r="Q5711" s="985"/>
      <c r="R5711" s="985"/>
      <c r="S5711" s="985"/>
      <c r="T5711" s="985"/>
      <c r="U5711" s="985"/>
      <c r="V5711" s="985"/>
      <c r="W5711" s="985"/>
    </row>
    <row r="5712" ht="22.5" hidden="1" customHeight="1">
      <c r="B5712" s="992"/>
      <c r="C5712" s="992"/>
      <c r="D5712" s="1004">
        <f>sumif('الواردات'!H:H,A5712,'الواردات'!L:L)</f>
        <v>0</v>
      </c>
      <c r="E5712" s="999"/>
      <c r="F5712" s="999"/>
      <c r="H5712" s="985"/>
      <c r="I5712" s="985"/>
      <c r="J5712" s="985"/>
      <c r="K5712" s="985"/>
      <c r="L5712" s="985"/>
      <c r="M5712" s="985"/>
      <c r="N5712" s="985"/>
      <c r="P5712" s="985"/>
      <c r="Q5712" s="985"/>
      <c r="R5712" s="985"/>
      <c r="S5712" s="985"/>
      <c r="T5712" s="985"/>
      <c r="U5712" s="985"/>
      <c r="V5712" s="985"/>
      <c r="W5712" s="985"/>
    </row>
    <row r="5713" ht="22.5" hidden="1" customHeight="1">
      <c r="B5713" s="992"/>
      <c r="C5713" s="992"/>
      <c r="D5713" s="1004">
        <f>sumif('الواردات'!H:H,A5713,'الواردات'!L:L)</f>
        <v>0</v>
      </c>
      <c r="E5713" s="999"/>
      <c r="F5713" s="999"/>
      <c r="H5713" s="985"/>
      <c r="I5713" s="985"/>
      <c r="J5713" s="985"/>
      <c r="K5713" s="985"/>
      <c r="L5713" s="985"/>
      <c r="M5713" s="985"/>
      <c r="N5713" s="985"/>
      <c r="P5713" s="985"/>
      <c r="Q5713" s="985"/>
      <c r="R5713" s="985"/>
      <c r="S5713" s="985"/>
      <c r="T5713" s="985"/>
      <c r="U5713" s="985"/>
      <c r="V5713" s="985"/>
      <c r="W5713" s="985"/>
    </row>
    <row r="5714" ht="22.5" hidden="1" customHeight="1">
      <c r="B5714" s="992"/>
      <c r="C5714" s="992"/>
      <c r="D5714" s="1004">
        <f>sumif('الواردات'!H:H,A5714,'الواردات'!L:L)</f>
        <v>0</v>
      </c>
      <c r="E5714" s="999"/>
      <c r="F5714" s="999"/>
      <c r="H5714" s="985"/>
      <c r="I5714" s="985"/>
      <c r="J5714" s="985"/>
      <c r="K5714" s="985"/>
      <c r="L5714" s="985"/>
      <c r="M5714" s="985"/>
      <c r="N5714" s="985"/>
      <c r="P5714" s="985"/>
      <c r="Q5714" s="985"/>
      <c r="R5714" s="985"/>
      <c r="S5714" s="985"/>
      <c r="T5714" s="985"/>
      <c r="U5714" s="985"/>
      <c r="V5714" s="985"/>
      <c r="W5714" s="985"/>
    </row>
    <row r="5715" ht="22.5" hidden="1" customHeight="1">
      <c r="B5715" s="992"/>
      <c r="C5715" s="992"/>
      <c r="D5715" s="1004">
        <f>sumif('الواردات'!H:H,A5715,'الواردات'!L:L)</f>
        <v>0</v>
      </c>
      <c r="E5715" s="999"/>
      <c r="F5715" s="999"/>
      <c r="H5715" s="985"/>
      <c r="I5715" s="985"/>
      <c r="J5715" s="985"/>
      <c r="K5715" s="985"/>
      <c r="L5715" s="985"/>
      <c r="M5715" s="985"/>
      <c r="N5715" s="985"/>
      <c r="P5715" s="985"/>
      <c r="Q5715" s="985"/>
      <c r="R5715" s="985"/>
      <c r="S5715" s="985"/>
      <c r="T5715" s="985"/>
      <c r="U5715" s="985"/>
      <c r="V5715" s="985"/>
      <c r="W5715" s="985"/>
    </row>
    <row r="5716" ht="22.5" hidden="1" customHeight="1">
      <c r="B5716" s="992"/>
      <c r="C5716" s="992"/>
      <c r="D5716" s="1004">
        <f>sumif('الواردات'!H:H,A5716,'الواردات'!L:L)</f>
        <v>0</v>
      </c>
      <c r="E5716" s="999"/>
      <c r="F5716" s="999"/>
      <c r="H5716" s="985"/>
      <c r="I5716" s="985"/>
      <c r="J5716" s="985"/>
      <c r="K5716" s="985"/>
      <c r="L5716" s="985"/>
      <c r="M5716" s="985"/>
      <c r="N5716" s="985"/>
      <c r="P5716" s="985"/>
      <c r="Q5716" s="985"/>
      <c r="R5716" s="985"/>
      <c r="S5716" s="985"/>
      <c r="T5716" s="985"/>
      <c r="U5716" s="985"/>
      <c r="V5716" s="985"/>
      <c r="W5716" s="985"/>
    </row>
    <row r="5717" ht="22.5" hidden="1" customHeight="1">
      <c r="B5717" s="992"/>
      <c r="C5717" s="992"/>
      <c r="D5717" s="1004">
        <f>sumif('الواردات'!H:H,A5717,'الواردات'!L:L)</f>
        <v>0</v>
      </c>
      <c r="E5717" s="999"/>
      <c r="F5717" s="999"/>
      <c r="H5717" s="985"/>
      <c r="I5717" s="985"/>
      <c r="J5717" s="985"/>
      <c r="K5717" s="985"/>
      <c r="L5717" s="985"/>
      <c r="M5717" s="985"/>
      <c r="N5717" s="985"/>
      <c r="P5717" s="985"/>
      <c r="Q5717" s="985"/>
      <c r="R5717" s="985"/>
      <c r="S5717" s="985"/>
      <c r="T5717" s="985"/>
      <c r="U5717" s="985"/>
      <c r="V5717" s="985"/>
      <c r="W5717" s="985"/>
    </row>
    <row r="5718" ht="22.5" hidden="1" customHeight="1">
      <c r="B5718" s="992"/>
      <c r="C5718" s="992"/>
      <c r="D5718" s="1004">
        <f>sumif('الواردات'!H:H,A5718,'الواردات'!L:L)</f>
        <v>0</v>
      </c>
      <c r="E5718" s="999"/>
      <c r="F5718" s="999"/>
      <c r="H5718" s="985"/>
      <c r="I5718" s="985"/>
      <c r="J5718" s="985"/>
      <c r="K5718" s="985"/>
      <c r="L5718" s="985"/>
      <c r="M5718" s="985"/>
      <c r="N5718" s="985"/>
      <c r="P5718" s="985"/>
      <c r="Q5718" s="985"/>
      <c r="R5718" s="985"/>
      <c r="S5718" s="985"/>
      <c r="T5718" s="985"/>
      <c r="U5718" s="985"/>
      <c r="V5718" s="985"/>
      <c r="W5718" s="985"/>
    </row>
    <row r="5719" ht="22.5" hidden="1" customHeight="1">
      <c r="B5719" s="992"/>
      <c r="C5719" s="992"/>
      <c r="D5719" s="1004">
        <f>sumif('الواردات'!H:H,A5719,'الواردات'!L:L)</f>
        <v>0</v>
      </c>
      <c r="E5719" s="999"/>
      <c r="F5719" s="999"/>
      <c r="H5719" s="985"/>
      <c r="I5719" s="985"/>
      <c r="J5719" s="985"/>
      <c r="K5719" s="985"/>
      <c r="L5719" s="985"/>
      <c r="M5719" s="985"/>
      <c r="N5719" s="985"/>
      <c r="P5719" s="985"/>
      <c r="Q5719" s="985"/>
      <c r="R5719" s="985"/>
      <c r="S5719" s="985"/>
      <c r="T5719" s="985"/>
      <c r="U5719" s="985"/>
      <c r="V5719" s="985"/>
      <c r="W5719" s="985"/>
    </row>
    <row r="5720" ht="22.5" hidden="1" customHeight="1">
      <c r="B5720" s="992"/>
      <c r="C5720" s="992"/>
      <c r="D5720" s="1004">
        <f>sumif('الواردات'!H:H,A5720,'الواردات'!L:L)</f>
        <v>0</v>
      </c>
      <c r="E5720" s="999"/>
      <c r="F5720" s="999"/>
      <c r="H5720" s="985"/>
      <c r="I5720" s="985"/>
      <c r="J5720" s="985"/>
      <c r="K5720" s="985"/>
      <c r="L5720" s="985"/>
      <c r="M5720" s="985"/>
      <c r="N5720" s="985"/>
      <c r="P5720" s="985"/>
      <c r="Q5720" s="985"/>
      <c r="R5720" s="985"/>
      <c r="S5720" s="985"/>
      <c r="T5720" s="985"/>
      <c r="U5720" s="985"/>
      <c r="V5720" s="985"/>
      <c r="W5720" s="985"/>
    </row>
    <row r="5721" ht="22.5" hidden="1" customHeight="1">
      <c r="B5721" s="992"/>
      <c r="C5721" s="992"/>
      <c r="D5721" s="1004">
        <f>sumif('الواردات'!H:H,A5721,'الواردات'!L:L)</f>
        <v>0</v>
      </c>
      <c r="E5721" s="999"/>
      <c r="F5721" s="999"/>
      <c r="H5721" s="985"/>
      <c r="I5721" s="985"/>
      <c r="J5721" s="985"/>
      <c r="K5721" s="985"/>
      <c r="L5721" s="985"/>
      <c r="M5721" s="985"/>
      <c r="N5721" s="985"/>
      <c r="P5721" s="985"/>
      <c r="Q5721" s="985"/>
      <c r="R5721" s="985"/>
      <c r="S5721" s="985"/>
      <c r="T5721" s="985"/>
      <c r="U5721" s="985"/>
      <c r="V5721" s="985"/>
      <c r="W5721" s="985"/>
    </row>
    <row r="5722" ht="22.5" hidden="1" customHeight="1">
      <c r="B5722" s="992"/>
      <c r="C5722" s="992"/>
      <c r="D5722" s="1004">
        <f>sumif('الواردات'!H:H,A5722,'الواردات'!L:L)</f>
        <v>0</v>
      </c>
      <c r="E5722" s="999"/>
      <c r="F5722" s="999"/>
      <c r="H5722" s="985"/>
      <c r="I5722" s="985"/>
      <c r="J5722" s="985"/>
      <c r="K5722" s="985"/>
      <c r="L5722" s="985"/>
      <c r="M5722" s="985"/>
      <c r="N5722" s="985"/>
      <c r="P5722" s="985"/>
      <c r="Q5722" s="985"/>
      <c r="R5722" s="985"/>
      <c r="S5722" s="985"/>
      <c r="T5722" s="985"/>
      <c r="U5722" s="985"/>
      <c r="V5722" s="985"/>
      <c r="W5722" s="985"/>
    </row>
    <row r="5723" ht="22.5" hidden="1" customHeight="1">
      <c r="B5723" s="992"/>
      <c r="C5723" s="992"/>
      <c r="D5723" s="1004">
        <f>sumif('الواردات'!H:H,A5723,'الواردات'!L:L)</f>
        <v>0</v>
      </c>
      <c r="E5723" s="999"/>
      <c r="F5723" s="999"/>
      <c r="H5723" s="985"/>
      <c r="I5723" s="985"/>
      <c r="J5723" s="985"/>
      <c r="K5723" s="985"/>
      <c r="L5723" s="985"/>
      <c r="M5723" s="985"/>
      <c r="N5723" s="985"/>
      <c r="P5723" s="985"/>
      <c r="Q5723" s="985"/>
      <c r="R5723" s="985"/>
      <c r="S5723" s="985"/>
      <c r="T5723" s="985"/>
      <c r="U5723" s="985"/>
      <c r="V5723" s="985"/>
      <c r="W5723" s="985"/>
    </row>
    <row r="5724" ht="22.5" hidden="1" customHeight="1">
      <c r="B5724" s="992"/>
      <c r="C5724" s="992"/>
      <c r="D5724" s="1004">
        <f>sumif('الواردات'!H:H,A5724,'الواردات'!L:L)</f>
        <v>0</v>
      </c>
      <c r="E5724" s="999"/>
      <c r="F5724" s="999"/>
      <c r="H5724" s="985"/>
      <c r="I5724" s="985"/>
      <c r="J5724" s="985"/>
      <c r="K5724" s="985"/>
      <c r="L5724" s="985"/>
      <c r="M5724" s="985"/>
      <c r="N5724" s="985"/>
      <c r="P5724" s="985"/>
      <c r="Q5724" s="985"/>
      <c r="R5724" s="985"/>
      <c r="S5724" s="985"/>
      <c r="T5724" s="985"/>
      <c r="U5724" s="985"/>
      <c r="V5724" s="985"/>
      <c r="W5724" s="985"/>
    </row>
    <row r="5725" ht="22.5" hidden="1" customHeight="1">
      <c r="B5725" s="992"/>
      <c r="C5725" s="992"/>
      <c r="D5725" s="1004">
        <f>sumif('الواردات'!H:H,A5725,'الواردات'!L:L)</f>
        <v>0</v>
      </c>
      <c r="E5725" s="999"/>
      <c r="F5725" s="999"/>
      <c r="H5725" s="985"/>
      <c r="I5725" s="985"/>
      <c r="J5725" s="985"/>
      <c r="K5725" s="985"/>
      <c r="L5725" s="985"/>
      <c r="M5725" s="985"/>
      <c r="N5725" s="985"/>
      <c r="P5725" s="985"/>
      <c r="Q5725" s="985"/>
      <c r="R5725" s="985"/>
      <c r="S5725" s="985"/>
      <c r="T5725" s="985"/>
      <c r="U5725" s="985"/>
      <c r="V5725" s="985"/>
      <c r="W5725" s="985"/>
    </row>
    <row r="5726" ht="22.5" hidden="1" customHeight="1">
      <c r="B5726" s="992"/>
      <c r="C5726" s="992"/>
      <c r="D5726" s="1004">
        <f>sumif('الواردات'!H:H,A5726,'الواردات'!L:L)</f>
        <v>0</v>
      </c>
      <c r="E5726" s="999"/>
      <c r="F5726" s="999"/>
      <c r="H5726" s="985"/>
      <c r="I5726" s="985"/>
      <c r="J5726" s="985"/>
      <c r="K5726" s="985"/>
      <c r="L5726" s="985"/>
      <c r="M5726" s="985"/>
      <c r="N5726" s="985"/>
      <c r="P5726" s="985"/>
      <c r="Q5726" s="985"/>
      <c r="R5726" s="985"/>
      <c r="S5726" s="985"/>
      <c r="T5726" s="985"/>
      <c r="U5726" s="985"/>
      <c r="V5726" s="985"/>
      <c r="W5726" s="985"/>
    </row>
    <row r="5727" ht="22.5" hidden="1" customHeight="1">
      <c r="B5727" s="992"/>
      <c r="C5727" s="992"/>
      <c r="D5727" s="1004">
        <f>sumif('الواردات'!H:H,A5727,'الواردات'!L:L)</f>
        <v>0</v>
      </c>
      <c r="E5727" s="999"/>
      <c r="F5727" s="999"/>
      <c r="H5727" s="985"/>
      <c r="I5727" s="985"/>
      <c r="J5727" s="985"/>
      <c r="K5727" s="985"/>
      <c r="L5727" s="985"/>
      <c r="M5727" s="985"/>
      <c r="N5727" s="985"/>
      <c r="P5727" s="985"/>
      <c r="Q5727" s="985"/>
      <c r="R5727" s="985"/>
      <c r="S5727" s="985"/>
      <c r="T5727" s="985"/>
      <c r="U5727" s="985"/>
      <c r="V5727" s="985"/>
      <c r="W5727" s="985"/>
    </row>
    <row r="5728" ht="22.5" hidden="1" customHeight="1">
      <c r="B5728" s="992"/>
      <c r="C5728" s="992"/>
      <c r="D5728" s="1004">
        <f>sumif('الواردات'!H:H,A5728,'الواردات'!L:L)</f>
        <v>0</v>
      </c>
      <c r="E5728" s="999"/>
      <c r="F5728" s="999"/>
      <c r="H5728" s="985"/>
      <c r="I5728" s="985"/>
      <c r="J5728" s="985"/>
      <c r="K5728" s="985"/>
      <c r="L5728" s="985"/>
      <c r="M5728" s="985"/>
      <c r="N5728" s="985"/>
      <c r="P5728" s="985"/>
      <c r="Q5728" s="985"/>
      <c r="R5728" s="985"/>
      <c r="S5728" s="985"/>
      <c r="T5728" s="985"/>
      <c r="U5728" s="985"/>
      <c r="V5728" s="985"/>
      <c r="W5728" s="985"/>
    </row>
    <row r="5729" ht="22.5" hidden="1" customHeight="1">
      <c r="B5729" s="992"/>
      <c r="C5729" s="992"/>
      <c r="D5729" s="1004">
        <f>sumif('الواردات'!H:H,A5729,'الواردات'!L:L)</f>
        <v>0</v>
      </c>
      <c r="E5729" s="999"/>
      <c r="F5729" s="999"/>
      <c r="H5729" s="985"/>
      <c r="I5729" s="985"/>
      <c r="J5729" s="985"/>
      <c r="K5729" s="985"/>
      <c r="L5729" s="985"/>
      <c r="M5729" s="985"/>
      <c r="N5729" s="985"/>
      <c r="P5729" s="985"/>
      <c r="Q5729" s="985"/>
      <c r="R5729" s="985"/>
      <c r="S5729" s="985"/>
      <c r="T5729" s="985"/>
      <c r="U5729" s="985"/>
      <c r="V5729" s="985"/>
      <c r="W5729" s="985"/>
    </row>
    <row r="5730" ht="22.5" hidden="1" customHeight="1">
      <c r="B5730" s="992"/>
      <c r="C5730" s="992"/>
      <c r="D5730" s="1004">
        <f>sumif('الواردات'!H:H,A5730,'الواردات'!L:L)</f>
        <v>0</v>
      </c>
      <c r="E5730" s="999"/>
      <c r="F5730" s="999"/>
      <c r="H5730" s="985"/>
      <c r="I5730" s="985"/>
      <c r="J5730" s="985"/>
      <c r="K5730" s="985"/>
      <c r="L5730" s="985"/>
      <c r="M5730" s="985"/>
      <c r="N5730" s="985"/>
      <c r="P5730" s="985"/>
      <c r="Q5730" s="985"/>
      <c r="R5730" s="985"/>
      <c r="S5730" s="985"/>
      <c r="T5730" s="985"/>
      <c r="U5730" s="985"/>
      <c r="V5730" s="985"/>
      <c r="W5730" s="985"/>
    </row>
    <row r="5731" ht="22.5" hidden="1" customHeight="1">
      <c r="B5731" s="992"/>
      <c r="C5731" s="992"/>
      <c r="D5731" s="1004">
        <f>sumif('الواردات'!H:H,A5731,'الواردات'!L:L)</f>
        <v>0</v>
      </c>
      <c r="E5731" s="999"/>
      <c r="F5731" s="999"/>
      <c r="H5731" s="985"/>
      <c r="I5731" s="985"/>
      <c r="J5731" s="985"/>
      <c r="K5731" s="985"/>
      <c r="L5731" s="985"/>
      <c r="M5731" s="985"/>
      <c r="N5731" s="985"/>
      <c r="P5731" s="985"/>
      <c r="Q5731" s="985"/>
      <c r="R5731" s="985"/>
      <c r="S5731" s="985"/>
      <c r="T5731" s="985"/>
      <c r="U5731" s="985"/>
      <c r="V5731" s="985"/>
      <c r="W5731" s="985"/>
    </row>
    <row r="5732" ht="22.5" hidden="1" customHeight="1">
      <c r="B5732" s="992"/>
      <c r="C5732" s="992"/>
      <c r="D5732" s="1004">
        <f>sumif('الواردات'!H:H,A5732,'الواردات'!L:L)</f>
        <v>0</v>
      </c>
      <c r="E5732" s="999"/>
      <c r="F5732" s="999"/>
      <c r="H5732" s="985"/>
      <c r="I5732" s="985"/>
      <c r="J5732" s="985"/>
      <c r="K5732" s="985"/>
      <c r="L5732" s="985"/>
      <c r="M5732" s="985"/>
      <c r="N5732" s="985"/>
      <c r="P5732" s="985"/>
      <c r="Q5732" s="985"/>
      <c r="R5732" s="985"/>
      <c r="S5732" s="985"/>
      <c r="T5732" s="985"/>
      <c r="U5732" s="985"/>
      <c r="V5732" s="985"/>
      <c r="W5732" s="985"/>
    </row>
    <row r="5733" ht="22.5" hidden="1" customHeight="1">
      <c r="B5733" s="992"/>
      <c r="C5733" s="992"/>
      <c r="D5733" s="1004">
        <f>sumif('الواردات'!H:H,A5733,'الواردات'!L:L)</f>
        <v>0</v>
      </c>
      <c r="E5733" s="999"/>
      <c r="F5733" s="999"/>
      <c r="H5733" s="985"/>
      <c r="I5733" s="985"/>
      <c r="J5733" s="985"/>
      <c r="K5733" s="985"/>
      <c r="L5733" s="985"/>
      <c r="M5733" s="985"/>
      <c r="N5733" s="985"/>
      <c r="P5733" s="985"/>
      <c r="Q5733" s="985"/>
      <c r="R5733" s="985"/>
      <c r="S5733" s="985"/>
      <c r="T5733" s="985"/>
      <c r="U5733" s="985"/>
      <c r="V5733" s="985"/>
      <c r="W5733" s="985"/>
    </row>
    <row r="5734" ht="22.5" hidden="1" customHeight="1">
      <c r="B5734" s="992"/>
      <c r="C5734" s="992"/>
      <c r="D5734" s="1004">
        <f>sumif('الواردات'!H:H,A5734,'الواردات'!L:L)</f>
        <v>0</v>
      </c>
      <c r="E5734" s="999"/>
      <c r="F5734" s="999"/>
      <c r="H5734" s="985"/>
      <c r="I5734" s="985"/>
      <c r="J5734" s="985"/>
      <c r="K5734" s="985"/>
      <c r="L5734" s="985"/>
      <c r="M5734" s="985"/>
      <c r="N5734" s="985"/>
      <c r="P5734" s="985"/>
      <c r="Q5734" s="985"/>
      <c r="R5734" s="985"/>
      <c r="S5734" s="985"/>
      <c r="T5734" s="985"/>
      <c r="U5734" s="985"/>
      <c r="V5734" s="985"/>
      <c r="W5734" s="985"/>
    </row>
    <row r="5735" ht="22.5" hidden="1" customHeight="1">
      <c r="B5735" s="992"/>
      <c r="C5735" s="992"/>
      <c r="D5735" s="1004">
        <f>sumif('الواردات'!H:H,A5735,'الواردات'!L:L)</f>
        <v>0</v>
      </c>
      <c r="E5735" s="999"/>
      <c r="F5735" s="999"/>
      <c r="H5735" s="985"/>
      <c r="I5735" s="985"/>
      <c r="J5735" s="985"/>
      <c r="K5735" s="985"/>
      <c r="L5735" s="985"/>
      <c r="M5735" s="985"/>
      <c r="N5735" s="985"/>
      <c r="P5735" s="985"/>
      <c r="Q5735" s="985"/>
      <c r="R5735" s="985"/>
      <c r="S5735" s="985"/>
      <c r="T5735" s="985"/>
      <c r="U5735" s="985"/>
      <c r="V5735" s="985"/>
      <c r="W5735" s="985"/>
    </row>
    <row r="5736" ht="22.5" hidden="1" customHeight="1">
      <c r="B5736" s="992"/>
      <c r="C5736" s="992"/>
      <c r="D5736" s="1004">
        <f>sumif('الواردات'!H:H,A5736,'الواردات'!L:L)</f>
        <v>0</v>
      </c>
      <c r="E5736" s="999"/>
      <c r="F5736" s="999"/>
      <c r="H5736" s="985"/>
      <c r="I5736" s="985"/>
      <c r="J5736" s="985"/>
      <c r="K5736" s="985"/>
      <c r="L5736" s="985"/>
      <c r="M5736" s="985"/>
      <c r="N5736" s="985"/>
      <c r="P5736" s="985"/>
      <c r="Q5736" s="985"/>
      <c r="R5736" s="985"/>
      <c r="S5736" s="985"/>
      <c r="T5736" s="985"/>
      <c r="U5736" s="985"/>
      <c r="V5736" s="985"/>
      <c r="W5736" s="985"/>
    </row>
    <row r="5737" ht="22.5" hidden="1" customHeight="1">
      <c r="B5737" s="992"/>
      <c r="C5737" s="992"/>
      <c r="D5737" s="1004">
        <f>sumif('الواردات'!H:H,A5737,'الواردات'!L:L)</f>
        <v>0</v>
      </c>
      <c r="E5737" s="999"/>
      <c r="F5737" s="999"/>
      <c r="H5737" s="985"/>
      <c r="I5737" s="985"/>
      <c r="J5737" s="985"/>
      <c r="K5737" s="985"/>
      <c r="L5737" s="985"/>
      <c r="M5737" s="985"/>
      <c r="N5737" s="985"/>
      <c r="P5737" s="985"/>
      <c r="Q5737" s="985"/>
      <c r="R5737" s="985"/>
      <c r="S5737" s="985"/>
      <c r="T5737" s="985"/>
      <c r="U5737" s="985"/>
      <c r="V5737" s="985"/>
      <c r="W5737" s="985"/>
    </row>
    <row r="5738" ht="22.5" hidden="1" customHeight="1">
      <c r="B5738" s="992"/>
      <c r="C5738" s="992"/>
      <c r="D5738" s="1004">
        <f>sumif('الواردات'!H:H,A5738,'الواردات'!L:L)</f>
        <v>0</v>
      </c>
      <c r="E5738" s="999"/>
      <c r="F5738" s="999"/>
      <c r="H5738" s="985"/>
      <c r="I5738" s="985"/>
      <c r="J5738" s="985"/>
      <c r="K5738" s="985"/>
      <c r="L5738" s="985"/>
      <c r="M5738" s="985"/>
      <c r="N5738" s="985"/>
      <c r="P5738" s="985"/>
      <c r="Q5738" s="985"/>
      <c r="R5738" s="985"/>
      <c r="S5738" s="985"/>
      <c r="T5738" s="985"/>
      <c r="U5738" s="985"/>
      <c r="V5738" s="985"/>
      <c r="W5738" s="985"/>
    </row>
    <row r="5739" ht="22.5" hidden="1" customHeight="1">
      <c r="B5739" s="992"/>
      <c r="C5739" s="992"/>
      <c r="D5739" s="1004">
        <f>sumif('الواردات'!H:H,A5739,'الواردات'!L:L)</f>
        <v>0</v>
      </c>
      <c r="E5739" s="999"/>
      <c r="F5739" s="999"/>
      <c r="H5739" s="985"/>
      <c r="I5739" s="985"/>
      <c r="J5739" s="985"/>
      <c r="K5739" s="985"/>
      <c r="L5739" s="985"/>
      <c r="M5739" s="985"/>
      <c r="N5739" s="985"/>
      <c r="P5739" s="985"/>
      <c r="Q5739" s="985"/>
      <c r="R5739" s="985"/>
      <c r="S5739" s="985"/>
      <c r="T5739" s="985"/>
      <c r="U5739" s="985"/>
      <c r="V5739" s="985"/>
      <c r="W5739" s="985"/>
    </row>
    <row r="5740" ht="22.5" hidden="1" customHeight="1">
      <c r="B5740" s="992"/>
      <c r="C5740" s="992"/>
      <c r="D5740" s="1004">
        <f>sumif('الواردات'!H:H,A5740,'الواردات'!L:L)</f>
        <v>0</v>
      </c>
      <c r="E5740" s="999"/>
      <c r="F5740" s="999"/>
      <c r="H5740" s="985"/>
      <c r="I5740" s="985"/>
      <c r="J5740" s="985"/>
      <c r="K5740" s="985"/>
      <c r="L5740" s="985"/>
      <c r="M5740" s="985"/>
      <c r="N5740" s="985"/>
      <c r="P5740" s="985"/>
      <c r="Q5740" s="985"/>
      <c r="R5740" s="985"/>
      <c r="S5740" s="985"/>
      <c r="T5740" s="985"/>
      <c r="U5740" s="985"/>
      <c r="V5740" s="985"/>
      <c r="W5740" s="985"/>
    </row>
    <row r="5741" ht="22.5" hidden="1" customHeight="1">
      <c r="B5741" s="992"/>
      <c r="C5741" s="992"/>
      <c r="D5741" s="1004">
        <f>sumif('الواردات'!H:H,A5741,'الواردات'!L:L)</f>
        <v>0</v>
      </c>
      <c r="E5741" s="999"/>
      <c r="F5741" s="999"/>
      <c r="H5741" s="985"/>
      <c r="I5741" s="985"/>
      <c r="J5741" s="985"/>
      <c r="K5741" s="985"/>
      <c r="L5741" s="985"/>
      <c r="M5741" s="985"/>
      <c r="N5741" s="985"/>
      <c r="P5741" s="985"/>
      <c r="Q5741" s="985"/>
      <c r="R5741" s="985"/>
      <c r="S5741" s="985"/>
      <c r="T5741" s="985"/>
      <c r="U5741" s="985"/>
      <c r="V5741" s="985"/>
      <c r="W5741" s="985"/>
    </row>
    <row r="5742" ht="22.5" hidden="1" customHeight="1">
      <c r="B5742" s="992"/>
      <c r="C5742" s="992"/>
      <c r="D5742" s="1004">
        <f>sumif('الواردات'!H:H,A5742,'الواردات'!L:L)</f>
        <v>0</v>
      </c>
      <c r="E5742" s="999"/>
      <c r="F5742" s="999"/>
      <c r="H5742" s="985"/>
      <c r="I5742" s="985"/>
      <c r="J5742" s="985"/>
      <c r="K5742" s="985"/>
      <c r="L5742" s="985"/>
      <c r="M5742" s="985"/>
      <c r="N5742" s="985"/>
      <c r="P5742" s="985"/>
      <c r="Q5742" s="985"/>
      <c r="R5742" s="985"/>
      <c r="S5742" s="985"/>
      <c r="T5742" s="985"/>
      <c r="U5742" s="985"/>
      <c r="V5742" s="985"/>
      <c r="W5742" s="985"/>
    </row>
    <row r="5743" ht="22.5" hidden="1" customHeight="1">
      <c r="B5743" s="992"/>
      <c r="C5743" s="992"/>
      <c r="D5743" s="1004">
        <f>sumif('الواردات'!H:H,A5743,'الواردات'!L:L)</f>
        <v>0</v>
      </c>
      <c r="E5743" s="999"/>
      <c r="F5743" s="999"/>
      <c r="H5743" s="985"/>
      <c r="I5743" s="985"/>
      <c r="J5743" s="985"/>
      <c r="K5743" s="985"/>
      <c r="L5743" s="985"/>
      <c r="M5743" s="985"/>
      <c r="N5743" s="985"/>
      <c r="P5743" s="985"/>
      <c r="Q5743" s="985"/>
      <c r="R5743" s="985"/>
      <c r="S5743" s="985"/>
      <c r="T5743" s="985"/>
      <c r="U5743" s="985"/>
      <c r="V5743" s="985"/>
      <c r="W5743" s="985"/>
    </row>
    <row r="5744" ht="22.5" hidden="1" customHeight="1">
      <c r="B5744" s="992"/>
      <c r="C5744" s="992"/>
      <c r="D5744" s="1004">
        <f>sumif('الواردات'!H:H,A5744,'الواردات'!L:L)</f>
        <v>0</v>
      </c>
      <c r="E5744" s="999"/>
      <c r="F5744" s="999"/>
      <c r="H5744" s="985"/>
      <c r="I5744" s="985"/>
      <c r="J5744" s="985"/>
      <c r="K5744" s="985"/>
      <c r="L5744" s="985"/>
      <c r="M5744" s="985"/>
      <c r="N5744" s="985"/>
      <c r="P5744" s="985"/>
      <c r="Q5744" s="985"/>
      <c r="R5744" s="985"/>
      <c r="S5744" s="985"/>
      <c r="T5744" s="985"/>
      <c r="U5744" s="985"/>
      <c r="V5744" s="985"/>
      <c r="W5744" s="985"/>
    </row>
    <row r="5745" ht="22.5" hidden="1" customHeight="1">
      <c r="B5745" s="992"/>
      <c r="C5745" s="992"/>
      <c r="D5745" s="1004">
        <f>sumif('الواردات'!H:H,A5745,'الواردات'!L:L)</f>
        <v>0</v>
      </c>
      <c r="E5745" s="999"/>
      <c r="F5745" s="999"/>
      <c r="H5745" s="985"/>
      <c r="I5745" s="985"/>
      <c r="J5745" s="985"/>
      <c r="K5745" s="985"/>
      <c r="L5745" s="985"/>
      <c r="M5745" s="985"/>
      <c r="N5745" s="985"/>
      <c r="P5745" s="985"/>
      <c r="Q5745" s="985"/>
      <c r="R5745" s="985"/>
      <c r="S5745" s="985"/>
      <c r="T5745" s="985"/>
      <c r="U5745" s="985"/>
      <c r="V5745" s="985"/>
      <c r="W5745" s="985"/>
    </row>
    <row r="5746" ht="22.5" hidden="1" customHeight="1">
      <c r="B5746" s="992"/>
      <c r="C5746" s="992"/>
      <c r="D5746" s="1004">
        <f>sumif('الواردات'!H:H,A5746,'الواردات'!L:L)</f>
        <v>0</v>
      </c>
      <c r="E5746" s="999"/>
      <c r="F5746" s="999"/>
      <c r="H5746" s="985"/>
      <c r="I5746" s="985"/>
      <c r="J5746" s="985"/>
      <c r="K5746" s="985"/>
      <c r="L5746" s="985"/>
      <c r="M5746" s="985"/>
      <c r="N5746" s="985"/>
      <c r="P5746" s="985"/>
      <c r="Q5746" s="985"/>
      <c r="R5746" s="985"/>
      <c r="S5746" s="985"/>
      <c r="T5746" s="985"/>
      <c r="U5746" s="985"/>
      <c r="V5746" s="985"/>
      <c r="W5746" s="985"/>
    </row>
    <row r="5747" ht="22.5" hidden="1" customHeight="1">
      <c r="B5747" s="992"/>
      <c r="C5747" s="992"/>
      <c r="D5747" s="1004">
        <f>sumif('الواردات'!H:H,A5747,'الواردات'!L:L)</f>
        <v>0</v>
      </c>
      <c r="E5747" s="999"/>
      <c r="F5747" s="999"/>
      <c r="H5747" s="985"/>
      <c r="I5747" s="985"/>
      <c r="J5747" s="985"/>
      <c r="K5747" s="985"/>
      <c r="L5747" s="985"/>
      <c r="M5747" s="985"/>
      <c r="N5747" s="985"/>
      <c r="P5747" s="985"/>
      <c r="Q5747" s="985"/>
      <c r="R5747" s="985"/>
      <c r="S5747" s="985"/>
      <c r="T5747" s="985"/>
      <c r="U5747" s="985"/>
      <c r="V5747" s="985"/>
      <c r="W5747" s="985"/>
    </row>
    <row r="5748" ht="22.5" hidden="1" customHeight="1">
      <c r="B5748" s="992"/>
      <c r="C5748" s="992"/>
      <c r="D5748" s="1004">
        <f>sumif('الواردات'!H:H,A5748,'الواردات'!L:L)</f>
        <v>0</v>
      </c>
      <c r="E5748" s="999"/>
      <c r="F5748" s="999"/>
      <c r="H5748" s="985"/>
      <c r="I5748" s="985"/>
      <c r="J5748" s="985"/>
      <c r="K5748" s="985"/>
      <c r="L5748" s="985"/>
      <c r="M5748" s="985"/>
      <c r="N5748" s="985"/>
      <c r="P5748" s="985"/>
      <c r="Q5748" s="985"/>
      <c r="R5748" s="985"/>
      <c r="S5748" s="985"/>
      <c r="T5748" s="985"/>
      <c r="U5748" s="985"/>
      <c r="V5748" s="985"/>
      <c r="W5748" s="985"/>
    </row>
    <row r="5749" ht="22.5" hidden="1" customHeight="1">
      <c r="B5749" s="992"/>
      <c r="C5749" s="992"/>
      <c r="D5749" s="1004">
        <f>sumif('الواردات'!H:H,A5749,'الواردات'!L:L)</f>
        <v>0</v>
      </c>
      <c r="E5749" s="999"/>
      <c r="F5749" s="999"/>
      <c r="H5749" s="985"/>
      <c r="I5749" s="985"/>
      <c r="J5749" s="985"/>
      <c r="K5749" s="985"/>
      <c r="L5749" s="985"/>
      <c r="M5749" s="985"/>
      <c r="N5749" s="985"/>
      <c r="P5749" s="985"/>
      <c r="Q5749" s="985"/>
      <c r="R5749" s="985"/>
      <c r="S5749" s="985"/>
      <c r="T5749" s="985"/>
      <c r="U5749" s="985"/>
      <c r="V5749" s="985"/>
      <c r="W5749" s="985"/>
    </row>
    <row r="5750" ht="22.5" hidden="1" customHeight="1">
      <c r="B5750" s="992"/>
      <c r="C5750" s="992"/>
      <c r="D5750" s="1004">
        <f>sumif('الواردات'!H:H,A5750,'الواردات'!L:L)</f>
        <v>0</v>
      </c>
      <c r="E5750" s="999"/>
      <c r="F5750" s="999"/>
      <c r="H5750" s="985"/>
      <c r="I5750" s="985"/>
      <c r="J5750" s="985"/>
      <c r="K5750" s="985"/>
      <c r="L5750" s="985"/>
      <c r="M5750" s="985"/>
      <c r="N5750" s="985"/>
      <c r="P5750" s="985"/>
      <c r="Q5750" s="985"/>
      <c r="R5750" s="985"/>
      <c r="S5750" s="985"/>
      <c r="T5750" s="985"/>
      <c r="U5750" s="985"/>
      <c r="V5750" s="985"/>
      <c r="W5750" s="985"/>
    </row>
    <row r="5751" ht="22.5" hidden="1" customHeight="1">
      <c r="B5751" s="992"/>
      <c r="C5751" s="992"/>
      <c r="D5751" s="1004">
        <f>sumif('الواردات'!H:H,A5751,'الواردات'!L:L)</f>
        <v>0</v>
      </c>
      <c r="E5751" s="999"/>
      <c r="F5751" s="999"/>
      <c r="H5751" s="985"/>
      <c r="I5751" s="985"/>
      <c r="J5751" s="985"/>
      <c r="K5751" s="985"/>
      <c r="L5751" s="985"/>
      <c r="M5751" s="985"/>
      <c r="N5751" s="985"/>
      <c r="P5751" s="985"/>
      <c r="Q5751" s="985"/>
      <c r="R5751" s="985"/>
      <c r="S5751" s="985"/>
      <c r="T5751" s="985"/>
      <c r="U5751" s="985"/>
      <c r="V5751" s="985"/>
      <c r="W5751" s="985"/>
    </row>
    <row r="5752" ht="22.5" hidden="1" customHeight="1">
      <c r="B5752" s="992"/>
      <c r="C5752" s="992"/>
      <c r="D5752" s="1004">
        <f>sumif('الواردات'!H:H,A5752,'الواردات'!L:L)</f>
        <v>0</v>
      </c>
      <c r="E5752" s="999"/>
      <c r="F5752" s="999"/>
      <c r="H5752" s="985"/>
      <c r="I5752" s="985"/>
      <c r="J5752" s="985"/>
      <c r="K5752" s="985"/>
      <c r="L5752" s="985"/>
      <c r="M5752" s="985"/>
      <c r="N5752" s="985"/>
      <c r="P5752" s="985"/>
      <c r="Q5752" s="985"/>
      <c r="R5752" s="985"/>
      <c r="S5752" s="985"/>
      <c r="T5752" s="985"/>
      <c r="U5752" s="985"/>
      <c r="V5752" s="985"/>
      <c r="W5752" s="985"/>
    </row>
    <row r="5753" ht="22.5" hidden="1" customHeight="1">
      <c r="B5753" s="992"/>
      <c r="C5753" s="992"/>
      <c r="D5753" s="1004">
        <f>sumif('الواردات'!H:H,A5753,'الواردات'!L:L)</f>
        <v>0</v>
      </c>
      <c r="E5753" s="999"/>
      <c r="F5753" s="999"/>
      <c r="H5753" s="985"/>
      <c r="I5753" s="985"/>
      <c r="J5753" s="985"/>
      <c r="K5753" s="985"/>
      <c r="L5753" s="985"/>
      <c r="M5753" s="985"/>
      <c r="N5753" s="985"/>
      <c r="P5753" s="985"/>
      <c r="Q5753" s="985"/>
      <c r="R5753" s="985"/>
      <c r="S5753" s="985"/>
      <c r="T5753" s="985"/>
      <c r="U5753" s="985"/>
      <c r="V5753" s="985"/>
      <c r="W5753" s="985"/>
    </row>
    <row r="5754" ht="22.5" hidden="1" customHeight="1">
      <c r="B5754" s="992"/>
      <c r="C5754" s="992"/>
      <c r="D5754" s="1004">
        <f>sumif('الواردات'!H:H,A5754,'الواردات'!L:L)</f>
        <v>0</v>
      </c>
      <c r="E5754" s="999"/>
      <c r="F5754" s="999"/>
      <c r="H5754" s="985"/>
      <c r="I5754" s="985"/>
      <c r="J5754" s="985"/>
      <c r="K5754" s="985"/>
      <c r="L5754" s="985"/>
      <c r="M5754" s="985"/>
      <c r="N5754" s="985"/>
      <c r="P5754" s="985"/>
      <c r="Q5754" s="985"/>
      <c r="R5754" s="985"/>
      <c r="S5754" s="985"/>
      <c r="T5754" s="985"/>
      <c r="U5754" s="985"/>
      <c r="V5754" s="985"/>
      <c r="W5754" s="985"/>
    </row>
    <row r="5755" ht="22.5" hidden="1" customHeight="1">
      <c r="B5755" s="992"/>
      <c r="C5755" s="992"/>
      <c r="D5755" s="1004">
        <f>sumif('الواردات'!H:H,A5755,'الواردات'!L:L)</f>
        <v>0</v>
      </c>
      <c r="E5755" s="999"/>
      <c r="F5755" s="999"/>
      <c r="H5755" s="985"/>
      <c r="I5755" s="985"/>
      <c r="J5755" s="985"/>
      <c r="K5755" s="985"/>
      <c r="L5755" s="985"/>
      <c r="M5755" s="985"/>
      <c r="N5755" s="985"/>
      <c r="P5755" s="985"/>
      <c r="Q5755" s="985"/>
      <c r="R5755" s="985"/>
      <c r="S5755" s="985"/>
      <c r="T5755" s="985"/>
      <c r="U5755" s="985"/>
      <c r="V5755" s="985"/>
      <c r="W5755" s="985"/>
    </row>
    <row r="5756" ht="22.5" hidden="1" customHeight="1">
      <c r="B5756" s="992"/>
      <c r="C5756" s="992"/>
      <c r="D5756" s="1004">
        <f>sumif('الواردات'!H:H,A5756,'الواردات'!L:L)</f>
        <v>0</v>
      </c>
      <c r="E5756" s="999"/>
      <c r="F5756" s="999"/>
      <c r="H5756" s="985"/>
      <c r="I5756" s="985"/>
      <c r="J5756" s="985"/>
      <c r="K5756" s="985"/>
      <c r="L5756" s="985"/>
      <c r="M5756" s="985"/>
      <c r="N5756" s="985"/>
      <c r="P5756" s="985"/>
      <c r="Q5756" s="985"/>
      <c r="R5756" s="985"/>
      <c r="S5756" s="985"/>
      <c r="T5756" s="985"/>
      <c r="U5756" s="985"/>
      <c r="V5756" s="985"/>
      <c r="W5756" s="985"/>
    </row>
    <row r="5757" ht="22.5" hidden="1" customHeight="1">
      <c r="B5757" s="992"/>
      <c r="C5757" s="992"/>
      <c r="D5757" s="1004">
        <f>sumif('الواردات'!H:H,A5757,'الواردات'!L:L)</f>
        <v>0</v>
      </c>
      <c r="E5757" s="999"/>
      <c r="F5757" s="999"/>
      <c r="H5757" s="985"/>
      <c r="I5757" s="985"/>
      <c r="J5757" s="985"/>
      <c r="K5757" s="985"/>
      <c r="L5757" s="985"/>
      <c r="M5757" s="985"/>
      <c r="N5757" s="985"/>
      <c r="P5757" s="985"/>
      <c r="Q5757" s="985"/>
      <c r="R5757" s="985"/>
      <c r="S5757" s="985"/>
      <c r="T5757" s="985"/>
      <c r="U5757" s="985"/>
      <c r="V5757" s="985"/>
      <c r="W5757" s="985"/>
    </row>
    <row r="5758" ht="22.5" hidden="1" customHeight="1">
      <c r="B5758" s="992"/>
      <c r="C5758" s="992"/>
      <c r="D5758" s="1004">
        <f>sumif('الواردات'!H:H,A5758,'الواردات'!L:L)</f>
        <v>0</v>
      </c>
      <c r="E5758" s="999"/>
      <c r="F5758" s="999"/>
      <c r="H5758" s="985"/>
      <c r="I5758" s="985"/>
      <c r="J5758" s="985"/>
      <c r="K5758" s="985"/>
      <c r="L5758" s="985"/>
      <c r="M5758" s="985"/>
      <c r="N5758" s="985"/>
      <c r="P5758" s="985"/>
      <c r="Q5758" s="985"/>
      <c r="R5758" s="985"/>
      <c r="S5758" s="985"/>
      <c r="T5758" s="985"/>
      <c r="U5758" s="985"/>
      <c r="V5758" s="985"/>
      <c r="W5758" s="985"/>
    </row>
    <row r="5759" ht="22.5" hidden="1" customHeight="1">
      <c r="B5759" s="992"/>
      <c r="C5759" s="992"/>
      <c r="D5759" s="1004">
        <f>sumif('الواردات'!H:H,A5759,'الواردات'!L:L)</f>
        <v>0</v>
      </c>
      <c r="E5759" s="999"/>
      <c r="F5759" s="999"/>
      <c r="H5759" s="985"/>
      <c r="I5759" s="985"/>
      <c r="J5759" s="985"/>
      <c r="K5759" s="985"/>
      <c r="L5759" s="985"/>
      <c r="M5759" s="985"/>
      <c r="N5759" s="985"/>
      <c r="P5759" s="985"/>
      <c r="Q5759" s="985"/>
      <c r="R5759" s="985"/>
      <c r="S5759" s="985"/>
      <c r="T5759" s="985"/>
      <c r="U5759" s="985"/>
      <c r="V5759" s="985"/>
      <c r="W5759" s="985"/>
    </row>
    <row r="5760" ht="22.5" hidden="1" customHeight="1">
      <c r="B5760" s="992"/>
      <c r="C5760" s="992"/>
      <c r="D5760" s="1004">
        <f>sumif('الواردات'!H:H,A5760,'الواردات'!L:L)</f>
        <v>0</v>
      </c>
      <c r="E5760" s="999"/>
      <c r="F5760" s="999"/>
      <c r="H5760" s="985"/>
      <c r="I5760" s="985"/>
      <c r="J5760" s="985"/>
      <c r="K5760" s="985"/>
      <c r="L5760" s="985"/>
      <c r="M5760" s="985"/>
      <c r="N5760" s="985"/>
      <c r="P5760" s="985"/>
      <c r="Q5760" s="985"/>
      <c r="R5760" s="985"/>
      <c r="S5760" s="985"/>
      <c r="T5760" s="985"/>
      <c r="U5760" s="985"/>
      <c r="V5760" s="985"/>
      <c r="W5760" s="985"/>
    </row>
    <row r="5761" ht="22.5" hidden="1" customHeight="1">
      <c r="B5761" s="992"/>
      <c r="C5761" s="992"/>
      <c r="D5761" s="1004">
        <f>sumif('الواردات'!H:H,A5761,'الواردات'!L:L)</f>
        <v>0</v>
      </c>
      <c r="E5761" s="999"/>
      <c r="F5761" s="999"/>
      <c r="H5761" s="985"/>
      <c r="I5761" s="985"/>
      <c r="J5761" s="985"/>
      <c r="K5761" s="985"/>
      <c r="L5761" s="985"/>
      <c r="M5761" s="985"/>
      <c r="N5761" s="985"/>
      <c r="P5761" s="985"/>
      <c r="Q5761" s="985"/>
      <c r="R5761" s="985"/>
      <c r="S5761" s="985"/>
      <c r="T5761" s="985"/>
      <c r="U5761" s="985"/>
      <c r="V5761" s="985"/>
      <c r="W5761" s="985"/>
    </row>
    <row r="5762" ht="22.5" hidden="1" customHeight="1">
      <c r="B5762" s="992"/>
      <c r="C5762" s="992"/>
      <c r="D5762" s="1004">
        <f>sumif('الواردات'!H:H,A5762,'الواردات'!L:L)</f>
        <v>0</v>
      </c>
      <c r="E5762" s="999"/>
      <c r="F5762" s="999"/>
      <c r="H5762" s="985"/>
      <c r="I5762" s="985"/>
      <c r="J5762" s="985"/>
      <c r="K5762" s="985"/>
      <c r="L5762" s="985"/>
      <c r="M5762" s="985"/>
      <c r="N5762" s="985"/>
      <c r="P5762" s="985"/>
      <c r="Q5762" s="985"/>
      <c r="R5762" s="985"/>
      <c r="S5762" s="985"/>
      <c r="T5762" s="985"/>
      <c r="U5762" s="985"/>
      <c r="V5762" s="985"/>
      <c r="W5762" s="985"/>
    </row>
    <row r="5763" ht="22.5" hidden="1" customHeight="1">
      <c r="B5763" s="992"/>
      <c r="C5763" s="992"/>
      <c r="D5763" s="1004">
        <f>sumif('الواردات'!H:H,A5763,'الواردات'!L:L)</f>
        <v>0</v>
      </c>
      <c r="E5763" s="999"/>
      <c r="F5763" s="999"/>
      <c r="H5763" s="985"/>
      <c r="I5763" s="985"/>
      <c r="J5763" s="985"/>
      <c r="K5763" s="985"/>
      <c r="L5763" s="985"/>
      <c r="M5763" s="985"/>
      <c r="N5763" s="985"/>
      <c r="P5763" s="985"/>
      <c r="Q5763" s="985"/>
      <c r="R5763" s="985"/>
      <c r="S5763" s="985"/>
      <c r="T5763" s="985"/>
      <c r="U5763" s="985"/>
      <c r="V5763" s="985"/>
      <c r="W5763" s="985"/>
    </row>
    <row r="5764" ht="22.5" hidden="1" customHeight="1">
      <c r="B5764" s="992"/>
      <c r="C5764" s="992"/>
      <c r="D5764" s="1004">
        <f>sumif('الواردات'!H:H,A5764,'الواردات'!L:L)</f>
        <v>0</v>
      </c>
      <c r="E5764" s="999"/>
      <c r="F5764" s="999"/>
      <c r="H5764" s="985"/>
      <c r="I5764" s="985"/>
      <c r="J5764" s="985"/>
      <c r="K5764" s="985"/>
      <c r="L5764" s="985"/>
      <c r="M5764" s="985"/>
      <c r="N5764" s="985"/>
      <c r="P5764" s="985"/>
      <c r="Q5764" s="985"/>
      <c r="R5764" s="985"/>
      <c r="S5764" s="985"/>
      <c r="T5764" s="985"/>
      <c r="U5764" s="985"/>
      <c r="V5764" s="985"/>
      <c r="W5764" s="985"/>
    </row>
    <row r="5765" ht="22.5" hidden="1" customHeight="1">
      <c r="B5765" s="992"/>
      <c r="C5765" s="992"/>
      <c r="D5765" s="1004">
        <f>sumif('الواردات'!H:H,A5765,'الواردات'!L:L)</f>
        <v>0</v>
      </c>
      <c r="E5765" s="999"/>
      <c r="F5765" s="999"/>
      <c r="H5765" s="985"/>
      <c r="I5765" s="985"/>
      <c r="J5765" s="985"/>
      <c r="K5765" s="985"/>
      <c r="L5765" s="985"/>
      <c r="M5765" s="985"/>
      <c r="N5765" s="985"/>
      <c r="P5765" s="985"/>
      <c r="Q5765" s="985"/>
      <c r="R5765" s="985"/>
      <c r="S5765" s="985"/>
      <c r="T5765" s="985"/>
      <c r="U5765" s="985"/>
      <c r="V5765" s="985"/>
      <c r="W5765" s="985"/>
    </row>
    <row r="5766" ht="22.5" hidden="1" customHeight="1">
      <c r="B5766" s="992"/>
      <c r="C5766" s="992"/>
      <c r="D5766" s="1004">
        <f>sumif('الواردات'!H:H,A5766,'الواردات'!L:L)</f>
        <v>0</v>
      </c>
      <c r="E5766" s="999"/>
      <c r="F5766" s="999"/>
      <c r="H5766" s="985"/>
      <c r="I5766" s="985"/>
      <c r="J5766" s="985"/>
      <c r="K5766" s="985"/>
      <c r="L5766" s="985"/>
      <c r="M5766" s="985"/>
      <c r="N5766" s="985"/>
      <c r="P5766" s="985"/>
      <c r="Q5766" s="985"/>
      <c r="R5766" s="985"/>
      <c r="S5766" s="985"/>
      <c r="T5766" s="985"/>
      <c r="U5766" s="985"/>
      <c r="V5766" s="985"/>
      <c r="W5766" s="985"/>
    </row>
    <row r="5767" ht="22.5" hidden="1" customHeight="1">
      <c r="B5767" s="992"/>
      <c r="C5767" s="992"/>
      <c r="D5767" s="1004">
        <f>sumif('الواردات'!H:H,A5767,'الواردات'!L:L)</f>
        <v>0</v>
      </c>
      <c r="E5767" s="999"/>
      <c r="F5767" s="999"/>
      <c r="H5767" s="985"/>
      <c r="I5767" s="985"/>
      <c r="J5767" s="985"/>
      <c r="K5767" s="985"/>
      <c r="L5767" s="985"/>
      <c r="M5767" s="985"/>
      <c r="N5767" s="985"/>
      <c r="P5767" s="985"/>
      <c r="Q5767" s="985"/>
      <c r="R5767" s="985"/>
      <c r="S5767" s="985"/>
      <c r="T5767" s="985"/>
      <c r="U5767" s="985"/>
      <c r="V5767" s="985"/>
      <c r="W5767" s="985"/>
    </row>
    <row r="5768" ht="22.5" hidden="1" customHeight="1">
      <c r="B5768" s="992"/>
      <c r="C5768" s="992"/>
      <c r="D5768" s="1004">
        <f>sumif('الواردات'!H:H,A5768,'الواردات'!L:L)</f>
        <v>0</v>
      </c>
      <c r="E5768" s="999"/>
      <c r="F5768" s="999"/>
      <c r="H5768" s="985"/>
      <c r="I5768" s="985"/>
      <c r="J5768" s="985"/>
      <c r="K5768" s="985"/>
      <c r="L5768" s="985"/>
      <c r="M5768" s="985"/>
      <c r="N5768" s="985"/>
      <c r="P5768" s="985"/>
      <c r="Q5768" s="985"/>
      <c r="R5768" s="985"/>
      <c r="S5768" s="985"/>
      <c r="T5768" s="985"/>
      <c r="U5768" s="985"/>
      <c r="V5768" s="985"/>
      <c r="W5768" s="985"/>
    </row>
    <row r="5769" ht="22.5" hidden="1" customHeight="1">
      <c r="B5769" s="992"/>
      <c r="C5769" s="992"/>
      <c r="D5769" s="1004">
        <f>sumif('الواردات'!H:H,A5769,'الواردات'!L:L)</f>
        <v>0</v>
      </c>
      <c r="E5769" s="999"/>
      <c r="F5769" s="999"/>
      <c r="H5769" s="985"/>
      <c r="I5769" s="985"/>
      <c r="J5769" s="985"/>
      <c r="K5769" s="985"/>
      <c r="L5769" s="985"/>
      <c r="M5769" s="985"/>
      <c r="N5769" s="985"/>
      <c r="P5769" s="985"/>
      <c r="Q5769" s="985"/>
      <c r="R5769" s="985"/>
      <c r="S5769" s="985"/>
      <c r="T5769" s="985"/>
      <c r="U5769" s="985"/>
      <c r="V5769" s="985"/>
      <c r="W5769" s="985"/>
    </row>
    <row r="5770" ht="22.5" hidden="1" customHeight="1">
      <c r="B5770" s="992"/>
      <c r="C5770" s="992"/>
      <c r="D5770" s="1004">
        <f>sumif('الواردات'!H:H,A5770,'الواردات'!L:L)</f>
        <v>0</v>
      </c>
      <c r="E5770" s="999"/>
      <c r="F5770" s="999"/>
      <c r="H5770" s="985"/>
      <c r="I5770" s="985"/>
      <c r="J5770" s="985"/>
      <c r="K5770" s="985"/>
      <c r="L5770" s="985"/>
      <c r="M5770" s="985"/>
      <c r="N5770" s="985"/>
      <c r="P5770" s="985"/>
      <c r="Q5770" s="985"/>
      <c r="R5770" s="985"/>
      <c r="S5770" s="985"/>
      <c r="T5770" s="985"/>
      <c r="U5770" s="985"/>
      <c r="V5770" s="985"/>
      <c r="W5770" s="985"/>
    </row>
    <row r="5771" ht="22.5" hidden="1" customHeight="1">
      <c r="B5771" s="992"/>
      <c r="C5771" s="992"/>
      <c r="D5771" s="1004">
        <f>sumif('الواردات'!H:H,A5771,'الواردات'!L:L)</f>
        <v>0</v>
      </c>
      <c r="E5771" s="999"/>
      <c r="F5771" s="999"/>
      <c r="H5771" s="985"/>
      <c r="I5771" s="985"/>
      <c r="J5771" s="985"/>
      <c r="K5771" s="985"/>
      <c r="L5771" s="985"/>
      <c r="M5771" s="985"/>
      <c r="N5771" s="985"/>
      <c r="P5771" s="985"/>
      <c r="Q5771" s="985"/>
      <c r="R5771" s="985"/>
      <c r="S5771" s="985"/>
      <c r="T5771" s="985"/>
      <c r="U5771" s="985"/>
      <c r="V5771" s="985"/>
      <c r="W5771" s="985"/>
    </row>
    <row r="5772" ht="22.5" hidden="1" customHeight="1">
      <c r="B5772" s="992"/>
      <c r="C5772" s="992"/>
      <c r="D5772" s="1004">
        <f>sumif('الواردات'!H:H,A5772,'الواردات'!L:L)</f>
        <v>0</v>
      </c>
      <c r="E5772" s="999"/>
      <c r="F5772" s="999"/>
      <c r="H5772" s="985"/>
      <c r="I5772" s="985"/>
      <c r="J5772" s="985"/>
      <c r="K5772" s="985"/>
      <c r="L5772" s="985"/>
      <c r="M5772" s="985"/>
      <c r="N5772" s="985"/>
      <c r="P5772" s="985"/>
      <c r="Q5772" s="985"/>
      <c r="R5772" s="985"/>
      <c r="S5772" s="985"/>
      <c r="T5772" s="985"/>
      <c r="U5772" s="985"/>
      <c r="V5772" s="985"/>
      <c r="W5772" s="985"/>
    </row>
    <row r="5773" ht="22.5" hidden="1" customHeight="1">
      <c r="B5773" s="992"/>
      <c r="C5773" s="992"/>
      <c r="D5773" s="1004">
        <f>sumif('الواردات'!H:H,A5773,'الواردات'!L:L)</f>
        <v>0</v>
      </c>
      <c r="E5773" s="999"/>
      <c r="F5773" s="999"/>
      <c r="H5773" s="985"/>
      <c r="I5773" s="985"/>
      <c r="J5773" s="985"/>
      <c r="K5773" s="985"/>
      <c r="L5773" s="985"/>
      <c r="M5773" s="985"/>
      <c r="N5773" s="985"/>
      <c r="P5773" s="985"/>
      <c r="Q5773" s="985"/>
      <c r="R5773" s="985"/>
      <c r="S5773" s="985"/>
      <c r="T5773" s="985"/>
      <c r="U5773" s="985"/>
      <c r="V5773" s="985"/>
      <c r="W5773" s="985"/>
    </row>
    <row r="5774" ht="22.5" hidden="1" customHeight="1">
      <c r="B5774" s="992"/>
      <c r="C5774" s="992"/>
      <c r="D5774" s="1004">
        <f>sumif('الواردات'!H:H,A5774,'الواردات'!L:L)</f>
        <v>0</v>
      </c>
      <c r="E5774" s="999"/>
      <c r="F5774" s="999"/>
      <c r="H5774" s="985"/>
      <c r="I5774" s="985"/>
      <c r="J5774" s="985"/>
      <c r="K5774" s="985"/>
      <c r="L5774" s="985"/>
      <c r="M5774" s="985"/>
      <c r="N5774" s="985"/>
      <c r="P5774" s="985"/>
      <c r="Q5774" s="985"/>
      <c r="R5774" s="985"/>
      <c r="S5774" s="985"/>
      <c r="T5774" s="985"/>
      <c r="U5774" s="985"/>
      <c r="V5774" s="985"/>
      <c r="W5774" s="985"/>
    </row>
    <row r="5775" ht="22.5" hidden="1" customHeight="1">
      <c r="B5775" s="992"/>
      <c r="C5775" s="992"/>
      <c r="D5775" s="1004">
        <f>sumif('الواردات'!H:H,A5775,'الواردات'!L:L)</f>
        <v>0</v>
      </c>
      <c r="E5775" s="999"/>
      <c r="F5775" s="999"/>
      <c r="H5775" s="985"/>
      <c r="I5775" s="985"/>
      <c r="J5775" s="985"/>
      <c r="K5775" s="985"/>
      <c r="L5775" s="985"/>
      <c r="M5775" s="985"/>
      <c r="N5775" s="985"/>
      <c r="P5775" s="985"/>
      <c r="Q5775" s="985"/>
      <c r="R5775" s="985"/>
      <c r="S5775" s="985"/>
      <c r="T5775" s="985"/>
      <c r="U5775" s="985"/>
      <c r="V5775" s="985"/>
      <c r="W5775" s="985"/>
    </row>
    <row r="5776" ht="22.5" hidden="1" customHeight="1">
      <c r="B5776" s="992"/>
      <c r="C5776" s="992"/>
      <c r="D5776" s="1004">
        <f>sumif('الواردات'!H:H,A5776,'الواردات'!L:L)</f>
        <v>0</v>
      </c>
      <c r="E5776" s="999"/>
      <c r="F5776" s="999"/>
      <c r="H5776" s="985"/>
      <c r="I5776" s="985"/>
      <c r="J5776" s="985"/>
      <c r="K5776" s="985"/>
      <c r="L5776" s="985"/>
      <c r="M5776" s="985"/>
      <c r="N5776" s="985"/>
      <c r="P5776" s="985"/>
      <c r="Q5776" s="985"/>
      <c r="R5776" s="985"/>
      <c r="S5776" s="985"/>
      <c r="T5776" s="985"/>
      <c r="U5776" s="985"/>
      <c r="V5776" s="985"/>
      <c r="W5776" s="985"/>
    </row>
    <row r="5777" ht="22.5" hidden="1" customHeight="1">
      <c r="B5777" s="992"/>
      <c r="C5777" s="992"/>
      <c r="D5777" s="1004">
        <f>sumif('الواردات'!H:H,A5777,'الواردات'!L:L)</f>
        <v>0</v>
      </c>
      <c r="E5777" s="999"/>
      <c r="F5777" s="999"/>
      <c r="H5777" s="985"/>
      <c r="I5777" s="985"/>
      <c r="J5777" s="985"/>
      <c r="K5777" s="985"/>
      <c r="L5777" s="985"/>
      <c r="M5777" s="985"/>
      <c r="N5777" s="985"/>
      <c r="P5777" s="985"/>
      <c r="Q5777" s="985"/>
      <c r="R5777" s="985"/>
      <c r="S5777" s="985"/>
      <c r="T5777" s="985"/>
      <c r="U5777" s="985"/>
      <c r="V5777" s="985"/>
      <c r="W5777" s="985"/>
    </row>
    <row r="5778" ht="22.5" hidden="1" customHeight="1">
      <c r="B5778" s="992"/>
      <c r="C5778" s="992"/>
      <c r="D5778" s="1004">
        <f>sumif('الواردات'!H:H,A5778,'الواردات'!L:L)</f>
        <v>0</v>
      </c>
      <c r="E5778" s="999"/>
      <c r="F5778" s="999"/>
      <c r="H5778" s="985"/>
      <c r="I5778" s="985"/>
      <c r="J5778" s="985"/>
      <c r="K5778" s="985"/>
      <c r="L5778" s="985"/>
      <c r="M5778" s="985"/>
      <c r="N5778" s="985"/>
      <c r="P5778" s="985"/>
      <c r="Q5778" s="985"/>
      <c r="R5778" s="985"/>
      <c r="S5778" s="985"/>
      <c r="T5778" s="985"/>
      <c r="U5778" s="985"/>
      <c r="V5778" s="985"/>
      <c r="W5778" s="985"/>
    </row>
    <row r="5779" ht="22.5" hidden="1" customHeight="1">
      <c r="B5779" s="992"/>
      <c r="C5779" s="992"/>
      <c r="D5779" s="1004">
        <f>sumif('الواردات'!H:H,A5779,'الواردات'!L:L)</f>
        <v>0</v>
      </c>
      <c r="E5779" s="999"/>
      <c r="F5779" s="999"/>
      <c r="H5779" s="985"/>
      <c r="I5779" s="985"/>
      <c r="J5779" s="985"/>
      <c r="K5779" s="985"/>
      <c r="L5779" s="985"/>
      <c r="M5779" s="985"/>
      <c r="N5779" s="985"/>
      <c r="P5779" s="985"/>
      <c r="Q5779" s="985"/>
      <c r="R5779" s="985"/>
      <c r="S5779" s="985"/>
      <c r="T5779" s="985"/>
      <c r="U5779" s="985"/>
      <c r="V5779" s="985"/>
      <c r="W5779" s="985"/>
    </row>
    <row r="5780" ht="22.5" hidden="1" customHeight="1">
      <c r="B5780" s="992"/>
      <c r="C5780" s="992"/>
      <c r="D5780" s="1004">
        <f>sumif('الواردات'!H:H,A5780,'الواردات'!L:L)</f>
        <v>0</v>
      </c>
      <c r="E5780" s="999"/>
      <c r="F5780" s="999"/>
      <c r="H5780" s="985"/>
      <c r="I5780" s="985"/>
      <c r="J5780" s="985"/>
      <c r="K5780" s="985"/>
      <c r="L5780" s="985"/>
      <c r="M5780" s="985"/>
      <c r="N5780" s="985"/>
      <c r="P5780" s="985"/>
      <c r="Q5780" s="985"/>
      <c r="R5780" s="985"/>
      <c r="S5780" s="985"/>
      <c r="T5780" s="985"/>
      <c r="U5780" s="985"/>
      <c r="V5780" s="985"/>
      <c r="W5780" s="985"/>
    </row>
    <row r="5781" ht="22.5" hidden="1" customHeight="1">
      <c r="B5781" s="992"/>
      <c r="C5781" s="992"/>
      <c r="D5781" s="1004">
        <f>sumif('الواردات'!H:H,A5781,'الواردات'!L:L)</f>
        <v>0</v>
      </c>
      <c r="E5781" s="999"/>
      <c r="F5781" s="999"/>
      <c r="H5781" s="985"/>
      <c r="I5781" s="985"/>
      <c r="J5781" s="985"/>
      <c r="K5781" s="985"/>
      <c r="L5781" s="985"/>
      <c r="M5781" s="985"/>
      <c r="N5781" s="985"/>
      <c r="P5781" s="985"/>
      <c r="Q5781" s="985"/>
      <c r="R5781" s="985"/>
      <c r="S5781" s="985"/>
      <c r="T5781" s="985"/>
      <c r="U5781" s="985"/>
      <c r="V5781" s="985"/>
      <c r="W5781" s="985"/>
    </row>
    <row r="5782" ht="22.5" hidden="1" customHeight="1">
      <c r="B5782" s="992"/>
      <c r="C5782" s="992"/>
      <c r="D5782" s="1004">
        <f>sumif('الواردات'!H:H,A5782,'الواردات'!L:L)</f>
        <v>0</v>
      </c>
      <c r="E5782" s="999"/>
      <c r="F5782" s="999"/>
      <c r="H5782" s="985"/>
      <c r="I5782" s="985"/>
      <c r="J5782" s="985"/>
      <c r="K5782" s="985"/>
      <c r="L5782" s="985"/>
      <c r="M5782" s="985"/>
      <c r="N5782" s="985"/>
      <c r="P5782" s="985"/>
      <c r="Q5782" s="985"/>
      <c r="R5782" s="985"/>
      <c r="S5782" s="985"/>
      <c r="T5782" s="985"/>
      <c r="U5782" s="985"/>
      <c r="V5782" s="985"/>
      <c r="W5782" s="985"/>
    </row>
    <row r="5783" ht="22.5" hidden="1" customHeight="1">
      <c r="B5783" s="992"/>
      <c r="C5783" s="992"/>
      <c r="D5783" s="1004">
        <f>sumif('الواردات'!H:H,A5783,'الواردات'!L:L)</f>
        <v>0</v>
      </c>
      <c r="E5783" s="999"/>
      <c r="F5783" s="999"/>
      <c r="H5783" s="985"/>
      <c r="I5783" s="985"/>
      <c r="J5783" s="985"/>
      <c r="K5783" s="985"/>
      <c r="L5783" s="985"/>
      <c r="M5783" s="985"/>
      <c r="N5783" s="985"/>
      <c r="P5783" s="985"/>
      <c r="Q5783" s="985"/>
      <c r="R5783" s="985"/>
      <c r="S5783" s="985"/>
      <c r="T5783" s="985"/>
      <c r="U5783" s="985"/>
      <c r="V5783" s="985"/>
      <c r="W5783" s="985"/>
    </row>
    <row r="5784" ht="22.5" hidden="1" customHeight="1">
      <c r="B5784" s="992"/>
      <c r="C5784" s="992"/>
      <c r="D5784" s="1004">
        <f>sumif('الواردات'!H:H,A5784,'الواردات'!L:L)</f>
        <v>0</v>
      </c>
      <c r="E5784" s="999"/>
      <c r="F5784" s="999"/>
      <c r="H5784" s="985"/>
      <c r="I5784" s="985"/>
      <c r="J5784" s="985"/>
      <c r="K5784" s="985"/>
      <c r="L5784" s="985"/>
      <c r="M5784" s="985"/>
      <c r="N5784" s="985"/>
      <c r="P5784" s="985"/>
      <c r="Q5784" s="985"/>
      <c r="R5784" s="985"/>
      <c r="S5784" s="985"/>
      <c r="T5784" s="985"/>
      <c r="U5784" s="985"/>
      <c r="V5784" s="985"/>
      <c r="W5784" s="985"/>
    </row>
    <row r="5785" ht="22.5" hidden="1" customHeight="1">
      <c r="B5785" s="992"/>
      <c r="C5785" s="992"/>
      <c r="D5785" s="1004">
        <f>sumif('الواردات'!H:H,A5785,'الواردات'!L:L)</f>
        <v>0</v>
      </c>
      <c r="E5785" s="999"/>
      <c r="F5785" s="999"/>
      <c r="H5785" s="985"/>
      <c r="I5785" s="985"/>
      <c r="J5785" s="985"/>
      <c r="K5785" s="985"/>
      <c r="L5785" s="985"/>
      <c r="M5785" s="985"/>
      <c r="N5785" s="985"/>
      <c r="P5785" s="985"/>
      <c r="Q5785" s="985"/>
      <c r="R5785" s="985"/>
      <c r="S5785" s="985"/>
      <c r="T5785" s="985"/>
      <c r="U5785" s="985"/>
      <c r="V5785" s="985"/>
      <c r="W5785" s="985"/>
    </row>
    <row r="5786" ht="22.5" hidden="1" customHeight="1">
      <c r="B5786" s="992"/>
      <c r="C5786" s="992"/>
      <c r="D5786" s="1004">
        <f>sumif('الواردات'!H:H,A5786,'الواردات'!L:L)</f>
        <v>0</v>
      </c>
      <c r="E5786" s="999"/>
      <c r="F5786" s="999"/>
      <c r="H5786" s="985"/>
      <c r="I5786" s="985"/>
      <c r="J5786" s="985"/>
      <c r="K5786" s="985"/>
      <c r="L5786" s="985"/>
      <c r="M5786" s="985"/>
      <c r="N5786" s="985"/>
      <c r="P5786" s="985"/>
      <c r="Q5786" s="985"/>
      <c r="R5786" s="985"/>
      <c r="S5786" s="985"/>
      <c r="T5786" s="985"/>
      <c r="U5786" s="985"/>
      <c r="V5786" s="985"/>
      <c r="W5786" s="985"/>
    </row>
    <row r="5787" ht="22.5" hidden="1" customHeight="1">
      <c r="B5787" s="992"/>
      <c r="C5787" s="992"/>
      <c r="D5787" s="1004">
        <f>sumif('الواردات'!H:H,A5787,'الواردات'!L:L)</f>
        <v>0</v>
      </c>
      <c r="E5787" s="999"/>
      <c r="F5787" s="999"/>
      <c r="H5787" s="985"/>
      <c r="I5787" s="985"/>
      <c r="J5787" s="985"/>
      <c r="K5787" s="985"/>
      <c r="L5787" s="985"/>
      <c r="M5787" s="985"/>
      <c r="N5787" s="985"/>
      <c r="P5787" s="985"/>
      <c r="Q5787" s="985"/>
      <c r="R5787" s="985"/>
      <c r="S5787" s="985"/>
      <c r="T5787" s="985"/>
      <c r="U5787" s="985"/>
      <c r="V5787" s="985"/>
      <c r="W5787" s="985"/>
    </row>
    <row r="5788" ht="22.5" hidden="1" customHeight="1">
      <c r="B5788" s="992"/>
      <c r="C5788" s="992"/>
      <c r="D5788" s="1004">
        <f>sumif('الواردات'!H:H,A5788,'الواردات'!L:L)</f>
        <v>0</v>
      </c>
      <c r="E5788" s="999"/>
      <c r="F5788" s="999"/>
      <c r="H5788" s="985"/>
      <c r="I5788" s="985"/>
      <c r="J5788" s="985"/>
      <c r="K5788" s="985"/>
      <c r="L5788" s="985"/>
      <c r="M5788" s="985"/>
      <c r="N5788" s="985"/>
      <c r="P5788" s="985"/>
      <c r="Q5788" s="985"/>
      <c r="R5788" s="985"/>
      <c r="S5788" s="985"/>
      <c r="T5788" s="985"/>
      <c r="U5788" s="985"/>
      <c r="V5788" s="985"/>
      <c r="W5788" s="985"/>
    </row>
    <row r="5789" ht="22.5" hidden="1" customHeight="1">
      <c r="B5789" s="992"/>
      <c r="C5789" s="992"/>
      <c r="D5789" s="1004">
        <f>sumif('الواردات'!H:H,A5789,'الواردات'!L:L)</f>
        <v>0</v>
      </c>
      <c r="E5789" s="999"/>
      <c r="F5789" s="999"/>
      <c r="H5789" s="985"/>
      <c r="I5789" s="985"/>
      <c r="J5789" s="985"/>
      <c r="K5789" s="985"/>
      <c r="L5789" s="985"/>
      <c r="M5789" s="985"/>
      <c r="N5789" s="985"/>
      <c r="P5789" s="985"/>
      <c r="Q5789" s="985"/>
      <c r="R5789" s="985"/>
      <c r="S5789" s="985"/>
      <c r="T5789" s="985"/>
      <c r="U5789" s="985"/>
      <c r="V5789" s="985"/>
      <c r="W5789" s="985"/>
    </row>
    <row r="5790" ht="22.5" hidden="1" customHeight="1">
      <c r="B5790" s="992"/>
      <c r="C5790" s="992"/>
      <c r="D5790" s="1004">
        <f>sumif('الواردات'!H:H,A5790,'الواردات'!L:L)</f>
        <v>0</v>
      </c>
      <c r="E5790" s="999"/>
      <c r="F5790" s="999"/>
      <c r="H5790" s="985"/>
      <c r="I5790" s="985"/>
      <c r="J5790" s="985"/>
      <c r="K5790" s="985"/>
      <c r="L5790" s="985"/>
      <c r="M5790" s="985"/>
      <c r="N5790" s="985"/>
      <c r="P5790" s="985"/>
      <c r="Q5790" s="985"/>
      <c r="R5790" s="985"/>
      <c r="S5790" s="985"/>
      <c r="T5790" s="985"/>
      <c r="U5790" s="985"/>
      <c r="V5790" s="985"/>
      <c r="W5790" s="985"/>
    </row>
    <row r="5791" ht="22.5" hidden="1" customHeight="1">
      <c r="B5791" s="992"/>
      <c r="C5791" s="992"/>
      <c r="D5791" s="1004">
        <f>sumif('الواردات'!H:H,A5791,'الواردات'!L:L)</f>
        <v>0</v>
      </c>
      <c r="E5791" s="999"/>
      <c r="F5791" s="999"/>
      <c r="H5791" s="985"/>
      <c r="I5791" s="985"/>
      <c r="J5791" s="985"/>
      <c r="K5791" s="985"/>
      <c r="L5791" s="985"/>
      <c r="M5791" s="985"/>
      <c r="N5791" s="985"/>
      <c r="P5791" s="985"/>
      <c r="Q5791" s="985"/>
      <c r="R5791" s="985"/>
      <c r="S5791" s="985"/>
      <c r="T5791" s="985"/>
      <c r="U5791" s="985"/>
      <c r="V5791" s="985"/>
      <c r="W5791" s="985"/>
    </row>
    <row r="5792" ht="22.5" hidden="1" customHeight="1">
      <c r="B5792" s="992"/>
      <c r="C5792" s="992"/>
      <c r="D5792" s="1004">
        <f>sumif('الواردات'!H:H,A5792,'الواردات'!L:L)</f>
        <v>0</v>
      </c>
      <c r="E5792" s="999"/>
      <c r="F5792" s="999"/>
      <c r="H5792" s="985"/>
      <c r="I5792" s="985"/>
      <c r="J5792" s="985"/>
      <c r="K5792" s="985"/>
      <c r="L5792" s="985"/>
      <c r="M5792" s="985"/>
      <c r="N5792" s="985"/>
      <c r="P5792" s="985"/>
      <c r="Q5792" s="985"/>
      <c r="R5792" s="985"/>
      <c r="S5792" s="985"/>
      <c r="T5792" s="985"/>
      <c r="U5792" s="985"/>
      <c r="V5792" s="985"/>
      <c r="W5792" s="985"/>
    </row>
    <row r="5793" ht="22.5" hidden="1" customHeight="1">
      <c r="B5793" s="992"/>
      <c r="C5793" s="992"/>
      <c r="D5793" s="1004">
        <f>sumif('الواردات'!H:H,A5793,'الواردات'!L:L)</f>
        <v>0</v>
      </c>
      <c r="E5793" s="999"/>
      <c r="F5793" s="999"/>
      <c r="H5793" s="985"/>
      <c r="I5793" s="985"/>
      <c r="J5793" s="985"/>
      <c r="K5793" s="985"/>
      <c r="L5793" s="985"/>
      <c r="M5793" s="985"/>
      <c r="N5793" s="985"/>
      <c r="P5793" s="985"/>
      <c r="Q5793" s="985"/>
      <c r="R5793" s="985"/>
      <c r="S5793" s="985"/>
      <c r="T5793" s="985"/>
      <c r="U5793" s="985"/>
      <c r="V5793" s="985"/>
      <c r="W5793" s="985"/>
    </row>
    <row r="5794" ht="22.5" hidden="1" customHeight="1">
      <c r="B5794" s="992"/>
      <c r="C5794" s="992"/>
      <c r="D5794" s="1004">
        <f>sumif('الواردات'!H:H,A5794,'الواردات'!L:L)</f>
        <v>0</v>
      </c>
      <c r="E5794" s="999"/>
      <c r="F5794" s="999"/>
      <c r="H5794" s="985"/>
      <c r="I5794" s="985"/>
      <c r="J5794" s="985"/>
      <c r="K5794" s="985"/>
      <c r="L5794" s="985"/>
      <c r="M5794" s="985"/>
      <c r="N5794" s="985"/>
      <c r="P5794" s="985"/>
      <c r="Q5794" s="985"/>
      <c r="R5794" s="985"/>
      <c r="S5794" s="985"/>
      <c r="T5794" s="985"/>
      <c r="U5794" s="985"/>
      <c r="V5794" s="985"/>
      <c r="W5794" s="985"/>
    </row>
    <row r="5795" ht="22.5" hidden="1" customHeight="1">
      <c r="B5795" s="992"/>
      <c r="C5795" s="992"/>
      <c r="D5795" s="1004">
        <f>sumif('الواردات'!H:H,A5795,'الواردات'!L:L)</f>
        <v>0</v>
      </c>
      <c r="E5795" s="999"/>
      <c r="F5795" s="999"/>
      <c r="H5795" s="985"/>
      <c r="I5795" s="985"/>
      <c r="J5795" s="985"/>
      <c r="K5795" s="985"/>
      <c r="L5795" s="985"/>
      <c r="M5795" s="985"/>
      <c r="N5795" s="985"/>
      <c r="P5795" s="985"/>
      <c r="Q5795" s="985"/>
      <c r="R5795" s="985"/>
      <c r="S5795" s="985"/>
      <c r="T5795" s="985"/>
      <c r="U5795" s="985"/>
      <c r="V5795" s="985"/>
      <c r="W5795" s="985"/>
    </row>
    <row r="5796" ht="22.5" hidden="1" customHeight="1">
      <c r="B5796" s="992"/>
      <c r="C5796" s="992"/>
      <c r="D5796" s="1004">
        <f>sumif('الواردات'!H:H,A5796,'الواردات'!L:L)</f>
        <v>0</v>
      </c>
      <c r="E5796" s="999"/>
      <c r="F5796" s="999"/>
      <c r="H5796" s="985"/>
      <c r="I5796" s="985"/>
      <c r="J5796" s="985"/>
      <c r="K5796" s="985"/>
      <c r="L5796" s="985"/>
      <c r="M5796" s="985"/>
      <c r="N5796" s="985"/>
      <c r="P5796" s="985"/>
      <c r="Q5796" s="985"/>
      <c r="R5796" s="985"/>
      <c r="S5796" s="985"/>
      <c r="T5796" s="985"/>
      <c r="U5796" s="985"/>
      <c r="V5796" s="985"/>
      <c r="W5796" s="985"/>
    </row>
    <row r="5797" ht="22.5" hidden="1" customHeight="1">
      <c r="B5797" s="992"/>
      <c r="C5797" s="992"/>
      <c r="D5797" s="1004">
        <f>sumif('الواردات'!H:H,A5797,'الواردات'!L:L)</f>
        <v>0</v>
      </c>
      <c r="E5797" s="999"/>
      <c r="F5797" s="999"/>
      <c r="H5797" s="985"/>
      <c r="I5797" s="985"/>
      <c r="J5797" s="985"/>
      <c r="K5797" s="985"/>
      <c r="L5797" s="985"/>
      <c r="M5797" s="985"/>
      <c r="N5797" s="985"/>
      <c r="P5797" s="985"/>
      <c r="Q5797" s="985"/>
      <c r="R5797" s="985"/>
      <c r="S5797" s="985"/>
      <c r="T5797" s="985"/>
      <c r="U5797" s="985"/>
      <c r="V5797" s="985"/>
      <c r="W5797" s="985"/>
    </row>
    <row r="5798" ht="22.5" hidden="1" customHeight="1">
      <c r="B5798" s="992"/>
      <c r="C5798" s="992"/>
      <c r="D5798" s="1004">
        <f>sumif('الواردات'!H:H,A5798,'الواردات'!L:L)</f>
        <v>0</v>
      </c>
      <c r="E5798" s="999"/>
      <c r="F5798" s="999"/>
      <c r="H5798" s="985"/>
      <c r="I5798" s="985"/>
      <c r="J5798" s="985"/>
      <c r="K5798" s="985"/>
      <c r="L5798" s="985"/>
      <c r="M5798" s="985"/>
      <c r="N5798" s="985"/>
      <c r="P5798" s="985"/>
      <c r="Q5798" s="985"/>
      <c r="R5798" s="985"/>
      <c r="S5798" s="985"/>
      <c r="T5798" s="985"/>
      <c r="U5798" s="985"/>
      <c r="V5798" s="985"/>
      <c r="W5798" s="985"/>
    </row>
    <row r="5799" ht="22.5" hidden="1" customHeight="1">
      <c r="B5799" s="992"/>
      <c r="C5799" s="992"/>
      <c r="D5799" s="1004">
        <f>sumif('الواردات'!H:H,A5799,'الواردات'!L:L)</f>
        <v>0</v>
      </c>
      <c r="E5799" s="999"/>
      <c r="F5799" s="999"/>
      <c r="H5799" s="985"/>
      <c r="I5799" s="985"/>
      <c r="J5799" s="985"/>
      <c r="K5799" s="985"/>
      <c r="L5799" s="985"/>
      <c r="M5799" s="985"/>
      <c r="N5799" s="985"/>
      <c r="P5799" s="985"/>
      <c r="Q5799" s="985"/>
      <c r="R5799" s="985"/>
      <c r="S5799" s="985"/>
      <c r="T5799" s="985"/>
      <c r="U5799" s="985"/>
      <c r="V5799" s="985"/>
      <c r="W5799" s="985"/>
    </row>
    <row r="5800" ht="22.5" hidden="1" customHeight="1">
      <c r="B5800" s="992"/>
      <c r="C5800" s="992"/>
      <c r="D5800" s="1004">
        <f>sumif('الواردات'!H:H,A5800,'الواردات'!L:L)</f>
        <v>0</v>
      </c>
      <c r="E5800" s="999"/>
      <c r="F5800" s="999"/>
      <c r="H5800" s="985"/>
      <c r="I5800" s="985"/>
      <c r="J5800" s="985"/>
      <c r="K5800" s="985"/>
      <c r="L5800" s="985"/>
      <c r="M5800" s="985"/>
      <c r="N5800" s="985"/>
      <c r="P5800" s="985"/>
      <c r="Q5800" s="985"/>
      <c r="R5800" s="985"/>
      <c r="S5800" s="985"/>
      <c r="T5800" s="985"/>
      <c r="U5800" s="985"/>
      <c r="V5800" s="985"/>
      <c r="W5800" s="985"/>
    </row>
    <row r="5801" ht="22.5" hidden="1" customHeight="1">
      <c r="B5801" s="992"/>
      <c r="C5801" s="992"/>
      <c r="D5801" s="1004">
        <f>sumif('الواردات'!H:H,A5801,'الواردات'!L:L)</f>
        <v>0</v>
      </c>
      <c r="E5801" s="999"/>
      <c r="F5801" s="999"/>
      <c r="H5801" s="985"/>
      <c r="I5801" s="985"/>
      <c r="J5801" s="985"/>
      <c r="K5801" s="985"/>
      <c r="L5801" s="985"/>
      <c r="M5801" s="985"/>
      <c r="N5801" s="985"/>
      <c r="P5801" s="985"/>
      <c r="Q5801" s="985"/>
      <c r="R5801" s="985"/>
      <c r="S5801" s="985"/>
      <c r="T5801" s="985"/>
      <c r="U5801" s="985"/>
      <c r="V5801" s="985"/>
      <c r="W5801" s="985"/>
    </row>
    <row r="5802" ht="22.5" hidden="1" customHeight="1">
      <c r="B5802" s="992"/>
      <c r="C5802" s="992"/>
      <c r="D5802" s="1004">
        <f>sumif('الواردات'!H:H,A5802,'الواردات'!L:L)</f>
        <v>0</v>
      </c>
      <c r="E5802" s="999"/>
      <c r="F5802" s="999"/>
      <c r="H5802" s="985"/>
      <c r="I5802" s="985"/>
      <c r="J5802" s="985"/>
      <c r="K5802" s="985"/>
      <c r="L5802" s="985"/>
      <c r="M5802" s="985"/>
      <c r="N5802" s="985"/>
      <c r="P5802" s="985"/>
      <c r="Q5802" s="985"/>
      <c r="R5802" s="985"/>
      <c r="S5802" s="985"/>
      <c r="T5802" s="985"/>
      <c r="U5802" s="985"/>
      <c r="V5802" s="985"/>
      <c r="W5802" s="985"/>
    </row>
    <row r="5803" ht="22.5" hidden="1" customHeight="1">
      <c r="B5803" s="992"/>
      <c r="C5803" s="992"/>
      <c r="D5803" s="1004">
        <f>sumif('الواردات'!H:H,A5803,'الواردات'!L:L)</f>
        <v>0</v>
      </c>
      <c r="E5803" s="999"/>
      <c r="F5803" s="999"/>
      <c r="H5803" s="985"/>
      <c r="I5803" s="985"/>
      <c r="J5803" s="985"/>
      <c r="K5803" s="985"/>
      <c r="L5803" s="985"/>
      <c r="M5803" s="985"/>
      <c r="N5803" s="985"/>
      <c r="P5803" s="985"/>
      <c r="Q5803" s="985"/>
      <c r="R5803" s="985"/>
      <c r="S5803" s="985"/>
      <c r="T5803" s="985"/>
      <c r="U5803" s="985"/>
      <c r="V5803" s="985"/>
      <c r="W5803" s="985"/>
    </row>
    <row r="5804" ht="22.5" hidden="1" customHeight="1">
      <c r="B5804" s="992"/>
      <c r="C5804" s="992"/>
      <c r="D5804" s="1004">
        <f>sumif('الواردات'!H:H,A5804,'الواردات'!L:L)</f>
        <v>0</v>
      </c>
      <c r="E5804" s="999"/>
      <c r="F5804" s="999"/>
      <c r="H5804" s="985"/>
      <c r="I5804" s="985"/>
      <c r="J5804" s="985"/>
      <c r="K5804" s="985"/>
      <c r="L5804" s="985"/>
      <c r="M5804" s="985"/>
      <c r="N5804" s="985"/>
      <c r="P5804" s="985"/>
      <c r="Q5804" s="985"/>
      <c r="R5804" s="985"/>
      <c r="S5804" s="985"/>
      <c r="T5804" s="985"/>
      <c r="U5804" s="985"/>
      <c r="V5804" s="985"/>
      <c r="W5804" s="985"/>
    </row>
    <row r="5805" ht="22.5" hidden="1" customHeight="1">
      <c r="B5805" s="992"/>
      <c r="C5805" s="992"/>
      <c r="D5805" s="1004">
        <f>sumif('الواردات'!H:H,A5805,'الواردات'!L:L)</f>
        <v>0</v>
      </c>
      <c r="E5805" s="999"/>
      <c r="F5805" s="999"/>
      <c r="H5805" s="985"/>
      <c r="I5805" s="985"/>
      <c r="J5805" s="985"/>
      <c r="K5805" s="985"/>
      <c r="L5805" s="985"/>
      <c r="M5805" s="985"/>
      <c r="N5805" s="985"/>
      <c r="P5805" s="985"/>
      <c r="Q5805" s="985"/>
      <c r="R5805" s="985"/>
      <c r="S5805" s="985"/>
      <c r="T5805" s="985"/>
      <c r="U5805" s="985"/>
      <c r="V5805" s="985"/>
      <c r="W5805" s="985"/>
    </row>
    <row r="5806" ht="22.5" hidden="1" customHeight="1">
      <c r="B5806" s="992"/>
      <c r="C5806" s="992"/>
      <c r="D5806" s="1004">
        <f>sumif('الواردات'!H:H,A5806,'الواردات'!L:L)</f>
        <v>0</v>
      </c>
      <c r="E5806" s="999"/>
      <c r="F5806" s="999"/>
      <c r="H5806" s="985"/>
      <c r="I5806" s="985"/>
      <c r="J5806" s="985"/>
      <c r="K5806" s="985"/>
      <c r="L5806" s="985"/>
      <c r="M5806" s="985"/>
      <c r="N5806" s="985"/>
      <c r="P5806" s="985"/>
      <c r="Q5806" s="985"/>
      <c r="R5806" s="985"/>
      <c r="S5806" s="985"/>
      <c r="T5806" s="985"/>
      <c r="U5806" s="985"/>
      <c r="V5806" s="985"/>
      <c r="W5806" s="985"/>
    </row>
    <row r="5807" ht="22.5" hidden="1" customHeight="1">
      <c r="B5807" s="992"/>
      <c r="C5807" s="992"/>
      <c r="D5807" s="1004">
        <f>sumif('الواردات'!H:H,A5807,'الواردات'!L:L)</f>
        <v>0</v>
      </c>
      <c r="E5807" s="999"/>
      <c r="F5807" s="999"/>
      <c r="H5807" s="985"/>
      <c r="I5807" s="985"/>
      <c r="J5807" s="985"/>
      <c r="K5807" s="985"/>
      <c r="L5807" s="985"/>
      <c r="M5807" s="985"/>
      <c r="N5807" s="985"/>
      <c r="P5807" s="985"/>
      <c r="Q5807" s="985"/>
      <c r="R5807" s="985"/>
      <c r="S5807" s="985"/>
      <c r="T5807" s="985"/>
      <c r="U5807" s="985"/>
      <c r="V5807" s="985"/>
      <c r="W5807" s="985"/>
    </row>
    <row r="5808" ht="22.5" hidden="1" customHeight="1">
      <c r="B5808" s="992"/>
      <c r="C5808" s="992"/>
      <c r="D5808" s="1004">
        <f>sumif('الواردات'!H:H,A5808,'الواردات'!L:L)</f>
        <v>0</v>
      </c>
      <c r="E5808" s="999"/>
      <c r="F5808" s="999"/>
      <c r="H5808" s="985"/>
      <c r="I5808" s="985"/>
      <c r="J5808" s="985"/>
      <c r="K5808" s="985"/>
      <c r="L5808" s="985"/>
      <c r="M5808" s="985"/>
      <c r="N5808" s="985"/>
      <c r="P5808" s="985"/>
      <c r="Q5808" s="985"/>
      <c r="R5808" s="985"/>
      <c r="S5808" s="985"/>
      <c r="T5808" s="985"/>
      <c r="U5808" s="985"/>
      <c r="V5808" s="985"/>
      <c r="W5808" s="985"/>
    </row>
    <row r="5809" ht="22.5" hidden="1" customHeight="1">
      <c r="B5809" s="992"/>
      <c r="C5809" s="992"/>
      <c r="D5809" s="1004">
        <f>sumif('الواردات'!H:H,A5809,'الواردات'!L:L)</f>
        <v>0</v>
      </c>
      <c r="E5809" s="999"/>
      <c r="F5809" s="999"/>
      <c r="H5809" s="985"/>
      <c r="I5809" s="985"/>
      <c r="J5809" s="985"/>
      <c r="K5809" s="985"/>
      <c r="L5809" s="985"/>
      <c r="M5809" s="985"/>
      <c r="N5809" s="985"/>
      <c r="P5809" s="985"/>
      <c r="Q5809" s="985"/>
      <c r="R5809" s="985"/>
      <c r="S5809" s="985"/>
      <c r="T5809" s="985"/>
      <c r="U5809" s="985"/>
      <c r="V5809" s="985"/>
      <c r="W5809" s="985"/>
    </row>
    <row r="5810" ht="22.5" hidden="1" customHeight="1">
      <c r="B5810" s="992"/>
      <c r="C5810" s="992"/>
      <c r="D5810" s="1004">
        <f>sumif('الواردات'!H:H,A5810,'الواردات'!L:L)</f>
        <v>0</v>
      </c>
      <c r="E5810" s="999"/>
      <c r="F5810" s="999"/>
      <c r="H5810" s="985"/>
      <c r="I5810" s="985"/>
      <c r="J5810" s="985"/>
      <c r="K5810" s="985"/>
      <c r="L5810" s="985"/>
      <c r="M5810" s="985"/>
      <c r="N5810" s="985"/>
      <c r="P5810" s="985"/>
      <c r="Q5810" s="985"/>
      <c r="R5810" s="985"/>
      <c r="S5810" s="985"/>
      <c r="T5810" s="985"/>
      <c r="U5810" s="985"/>
      <c r="V5810" s="985"/>
      <c r="W5810" s="985"/>
    </row>
    <row r="5811" ht="22.5" hidden="1" customHeight="1">
      <c r="B5811" s="992"/>
      <c r="C5811" s="992"/>
      <c r="D5811" s="1004">
        <f>sumif('الواردات'!H:H,A5811,'الواردات'!L:L)</f>
        <v>0</v>
      </c>
      <c r="E5811" s="999"/>
      <c r="F5811" s="999"/>
      <c r="H5811" s="985"/>
      <c r="I5811" s="985"/>
      <c r="J5811" s="985"/>
      <c r="K5811" s="985"/>
      <c r="L5811" s="985"/>
      <c r="M5811" s="985"/>
      <c r="N5811" s="985"/>
      <c r="P5811" s="985"/>
      <c r="Q5811" s="985"/>
      <c r="R5811" s="985"/>
      <c r="S5811" s="985"/>
      <c r="T5811" s="985"/>
      <c r="U5811" s="985"/>
      <c r="V5811" s="985"/>
      <c r="W5811" s="985"/>
    </row>
    <row r="5812" ht="22.5" hidden="1" customHeight="1">
      <c r="B5812" s="992"/>
      <c r="C5812" s="992"/>
      <c r="D5812" s="1004">
        <f>sumif('الواردات'!H:H,A5812,'الواردات'!L:L)</f>
        <v>0</v>
      </c>
      <c r="E5812" s="999"/>
      <c r="F5812" s="999"/>
      <c r="H5812" s="985"/>
      <c r="I5812" s="985"/>
      <c r="J5812" s="985"/>
      <c r="K5812" s="985"/>
      <c r="L5812" s="985"/>
      <c r="M5812" s="985"/>
      <c r="N5812" s="985"/>
      <c r="P5812" s="985"/>
      <c r="Q5812" s="985"/>
      <c r="R5812" s="985"/>
      <c r="S5812" s="985"/>
      <c r="T5812" s="985"/>
      <c r="U5812" s="985"/>
      <c r="V5812" s="985"/>
      <c r="W5812" s="985"/>
    </row>
    <row r="5813" ht="22.5" hidden="1" customHeight="1">
      <c r="B5813" s="992"/>
      <c r="C5813" s="992"/>
      <c r="D5813" s="1004">
        <f>sumif('الواردات'!H:H,A5813,'الواردات'!L:L)</f>
        <v>0</v>
      </c>
      <c r="E5813" s="999"/>
      <c r="F5813" s="999"/>
      <c r="H5813" s="985"/>
      <c r="I5813" s="985"/>
      <c r="J5813" s="985"/>
      <c r="K5813" s="985"/>
      <c r="L5813" s="985"/>
      <c r="M5813" s="985"/>
      <c r="N5813" s="985"/>
      <c r="P5813" s="985"/>
      <c r="Q5813" s="985"/>
      <c r="R5813" s="985"/>
      <c r="S5813" s="985"/>
      <c r="T5813" s="985"/>
      <c r="U5813" s="985"/>
      <c r="V5813" s="985"/>
      <c r="W5813" s="985"/>
    </row>
    <row r="5814" ht="22.5" hidden="1" customHeight="1">
      <c r="B5814" s="992"/>
      <c r="C5814" s="992"/>
      <c r="D5814" s="1004">
        <f>sumif('الواردات'!H:H,A5814,'الواردات'!L:L)</f>
        <v>0</v>
      </c>
      <c r="E5814" s="999"/>
      <c r="F5814" s="999"/>
      <c r="H5814" s="985"/>
      <c r="I5814" s="985"/>
      <c r="J5814" s="985"/>
      <c r="K5814" s="985"/>
      <c r="L5814" s="985"/>
      <c r="M5814" s="985"/>
      <c r="N5814" s="985"/>
      <c r="P5814" s="985"/>
      <c r="Q5814" s="985"/>
      <c r="R5814" s="985"/>
      <c r="S5814" s="985"/>
      <c r="T5814" s="985"/>
      <c r="U5814" s="985"/>
      <c r="V5814" s="985"/>
      <c r="W5814" s="985"/>
    </row>
    <row r="5815" ht="22.5" hidden="1" customHeight="1">
      <c r="B5815" s="992"/>
      <c r="C5815" s="992"/>
      <c r="D5815" s="1004">
        <f>sumif('الواردات'!H:H,A5815,'الواردات'!L:L)</f>
        <v>0</v>
      </c>
      <c r="E5815" s="999"/>
      <c r="F5815" s="999"/>
      <c r="H5815" s="985"/>
      <c r="I5815" s="985"/>
      <c r="J5815" s="985"/>
      <c r="K5815" s="985"/>
      <c r="L5815" s="985"/>
      <c r="M5815" s="985"/>
      <c r="N5815" s="985"/>
      <c r="P5815" s="985"/>
      <c r="Q5815" s="985"/>
      <c r="R5815" s="985"/>
      <c r="S5815" s="985"/>
      <c r="T5815" s="985"/>
      <c r="U5815" s="985"/>
      <c r="V5815" s="985"/>
      <c r="W5815" s="985"/>
    </row>
    <row r="5816" ht="22.5" hidden="1" customHeight="1">
      <c r="B5816" s="992"/>
      <c r="C5816" s="992"/>
      <c r="D5816" s="1004">
        <f>sumif('الواردات'!H:H,A5816,'الواردات'!L:L)</f>
        <v>0</v>
      </c>
      <c r="E5816" s="999"/>
      <c r="F5816" s="999"/>
      <c r="H5816" s="985"/>
      <c r="I5816" s="985"/>
      <c r="J5816" s="985"/>
      <c r="K5816" s="985"/>
      <c r="L5816" s="985"/>
      <c r="M5816" s="985"/>
      <c r="N5816" s="985"/>
      <c r="P5816" s="985"/>
      <c r="Q5816" s="985"/>
      <c r="R5816" s="985"/>
      <c r="S5816" s="985"/>
      <c r="T5816" s="985"/>
      <c r="U5816" s="985"/>
      <c r="V5816" s="985"/>
      <c r="W5816" s="985"/>
    </row>
    <row r="5817" ht="22.5" hidden="1" customHeight="1">
      <c r="B5817" s="992"/>
      <c r="C5817" s="992"/>
      <c r="D5817" s="1004">
        <f>sumif('الواردات'!H:H,A5817,'الواردات'!L:L)</f>
        <v>0</v>
      </c>
      <c r="E5817" s="999"/>
      <c r="F5817" s="999"/>
      <c r="H5817" s="985"/>
      <c r="I5817" s="985"/>
      <c r="J5817" s="985"/>
      <c r="K5817" s="985"/>
      <c r="L5817" s="985"/>
      <c r="M5817" s="985"/>
      <c r="N5817" s="985"/>
      <c r="P5817" s="985"/>
      <c r="Q5817" s="985"/>
      <c r="R5817" s="985"/>
      <c r="S5817" s="985"/>
      <c r="T5817" s="985"/>
      <c r="U5817" s="985"/>
      <c r="V5817" s="985"/>
      <c r="W5817" s="985"/>
    </row>
    <row r="5818" ht="22.5" hidden="1" customHeight="1">
      <c r="B5818" s="992"/>
      <c r="C5818" s="992"/>
      <c r="D5818" s="1004">
        <f>sumif('الواردات'!H:H,A5818,'الواردات'!L:L)</f>
        <v>0</v>
      </c>
      <c r="E5818" s="999"/>
      <c r="F5818" s="999"/>
      <c r="H5818" s="985"/>
      <c r="I5818" s="985"/>
      <c r="J5818" s="985"/>
      <c r="K5818" s="985"/>
      <c r="L5818" s="985"/>
      <c r="M5818" s="985"/>
      <c r="N5818" s="985"/>
      <c r="P5818" s="985"/>
      <c r="Q5818" s="985"/>
      <c r="R5818" s="985"/>
      <c r="S5818" s="985"/>
      <c r="T5818" s="985"/>
      <c r="U5818" s="985"/>
      <c r="V5818" s="985"/>
      <c r="W5818" s="985"/>
    </row>
    <row r="5819" ht="22.5" hidden="1" customHeight="1">
      <c r="B5819" s="992"/>
      <c r="C5819" s="992"/>
      <c r="D5819" s="1004">
        <f>sumif('الواردات'!H:H,A5819,'الواردات'!L:L)</f>
        <v>0</v>
      </c>
      <c r="E5819" s="999"/>
      <c r="F5819" s="999"/>
      <c r="H5819" s="985"/>
      <c r="I5819" s="985"/>
      <c r="J5819" s="985"/>
      <c r="K5819" s="985"/>
      <c r="L5819" s="985"/>
      <c r="M5819" s="985"/>
      <c r="N5819" s="985"/>
      <c r="P5819" s="985"/>
      <c r="Q5819" s="985"/>
      <c r="R5819" s="985"/>
      <c r="S5819" s="985"/>
      <c r="T5819" s="985"/>
      <c r="U5819" s="985"/>
      <c r="V5819" s="985"/>
      <c r="W5819" s="985"/>
    </row>
    <row r="5820" ht="22.5" hidden="1" customHeight="1">
      <c r="B5820" s="992"/>
      <c r="C5820" s="992"/>
      <c r="D5820" s="1004">
        <f>sumif('الواردات'!H:H,A5820,'الواردات'!L:L)</f>
        <v>0</v>
      </c>
      <c r="E5820" s="999"/>
      <c r="F5820" s="999"/>
      <c r="H5820" s="985"/>
      <c r="I5820" s="985"/>
      <c r="J5820" s="985"/>
      <c r="K5820" s="985"/>
      <c r="L5820" s="985"/>
      <c r="M5820" s="985"/>
      <c r="N5820" s="985"/>
      <c r="P5820" s="985"/>
      <c r="Q5820" s="985"/>
      <c r="R5820" s="985"/>
      <c r="S5820" s="985"/>
      <c r="T5820" s="985"/>
      <c r="U5820" s="985"/>
      <c r="V5820" s="985"/>
      <c r="W5820" s="985"/>
    </row>
    <row r="5821" ht="22.5" hidden="1" customHeight="1">
      <c r="B5821" s="992"/>
      <c r="C5821" s="992"/>
      <c r="D5821" s="1004">
        <f>sumif('الواردات'!H:H,A5821,'الواردات'!L:L)</f>
        <v>0</v>
      </c>
      <c r="E5821" s="999"/>
      <c r="F5821" s="999"/>
      <c r="H5821" s="985"/>
      <c r="I5821" s="985"/>
      <c r="J5821" s="985"/>
      <c r="K5821" s="985"/>
      <c r="L5821" s="985"/>
      <c r="M5821" s="985"/>
      <c r="N5821" s="985"/>
      <c r="P5821" s="985"/>
      <c r="Q5821" s="985"/>
      <c r="R5821" s="985"/>
      <c r="S5821" s="985"/>
      <c r="T5821" s="985"/>
      <c r="U5821" s="985"/>
      <c r="V5821" s="985"/>
      <c r="W5821" s="985"/>
    </row>
    <row r="5822" ht="22.5" hidden="1" customHeight="1">
      <c r="B5822" s="992"/>
      <c r="C5822" s="992"/>
      <c r="D5822" s="1004">
        <f>sumif('الواردات'!H:H,A5822,'الواردات'!L:L)</f>
        <v>0</v>
      </c>
      <c r="E5822" s="999"/>
      <c r="F5822" s="999"/>
      <c r="H5822" s="985"/>
      <c r="I5822" s="985"/>
      <c r="J5822" s="985"/>
      <c r="K5822" s="985"/>
      <c r="L5822" s="985"/>
      <c r="M5822" s="985"/>
      <c r="N5822" s="985"/>
      <c r="P5822" s="985"/>
      <c r="Q5822" s="985"/>
      <c r="R5822" s="985"/>
      <c r="S5822" s="985"/>
      <c r="T5822" s="985"/>
      <c r="U5822" s="985"/>
      <c r="V5822" s="985"/>
      <c r="W5822" s="985"/>
    </row>
    <row r="5823" ht="22.5" hidden="1" customHeight="1">
      <c r="B5823" s="992"/>
      <c r="C5823" s="992"/>
      <c r="D5823" s="1004">
        <f>sumif('الواردات'!H:H,A5823,'الواردات'!L:L)</f>
        <v>0</v>
      </c>
      <c r="E5823" s="999"/>
      <c r="F5823" s="999"/>
      <c r="H5823" s="985"/>
      <c r="I5823" s="985"/>
      <c r="J5823" s="985"/>
      <c r="K5823" s="985"/>
      <c r="L5823" s="985"/>
      <c r="M5823" s="985"/>
      <c r="N5823" s="985"/>
      <c r="P5823" s="985"/>
      <c r="Q5823" s="985"/>
      <c r="R5823" s="985"/>
      <c r="S5823" s="985"/>
      <c r="T5823" s="985"/>
      <c r="U5823" s="985"/>
      <c r="V5823" s="985"/>
      <c r="W5823" s="985"/>
    </row>
    <row r="5824" ht="22.5" hidden="1" customHeight="1">
      <c r="B5824" s="992"/>
      <c r="C5824" s="992"/>
      <c r="D5824" s="1004">
        <f>sumif('الواردات'!H:H,A5824,'الواردات'!L:L)</f>
        <v>0</v>
      </c>
      <c r="E5824" s="999"/>
      <c r="F5824" s="999"/>
      <c r="H5824" s="985"/>
      <c r="I5824" s="985"/>
      <c r="J5824" s="985"/>
      <c r="K5824" s="985"/>
      <c r="L5824" s="985"/>
      <c r="M5824" s="985"/>
      <c r="N5824" s="985"/>
      <c r="P5824" s="985"/>
      <c r="Q5824" s="985"/>
      <c r="R5824" s="985"/>
      <c r="S5824" s="985"/>
      <c r="T5824" s="985"/>
      <c r="U5824" s="985"/>
      <c r="V5824" s="985"/>
      <c r="W5824" s="985"/>
    </row>
    <row r="5825" ht="22.5" hidden="1" customHeight="1">
      <c r="B5825" s="992"/>
      <c r="C5825" s="992"/>
      <c r="D5825" s="1004">
        <f>sumif('الواردات'!H:H,A5825,'الواردات'!L:L)</f>
        <v>0</v>
      </c>
      <c r="E5825" s="999"/>
      <c r="F5825" s="999"/>
      <c r="H5825" s="985"/>
      <c r="I5825" s="985"/>
      <c r="J5825" s="985"/>
      <c r="K5825" s="985"/>
      <c r="L5825" s="985"/>
      <c r="M5825" s="985"/>
      <c r="N5825" s="985"/>
      <c r="P5825" s="985"/>
      <c r="Q5825" s="985"/>
      <c r="R5825" s="985"/>
      <c r="S5825" s="985"/>
      <c r="T5825" s="985"/>
      <c r="U5825" s="985"/>
      <c r="V5825" s="985"/>
      <c r="W5825" s="985"/>
    </row>
    <row r="5826" ht="22.5" hidden="1" customHeight="1">
      <c r="B5826" s="992"/>
      <c r="C5826" s="992"/>
      <c r="D5826" s="1004">
        <f>sumif('الواردات'!H:H,A5826,'الواردات'!L:L)</f>
        <v>0</v>
      </c>
      <c r="E5826" s="999"/>
      <c r="F5826" s="999"/>
      <c r="H5826" s="985"/>
      <c r="I5826" s="985"/>
      <c r="J5826" s="985"/>
      <c r="K5826" s="985"/>
      <c r="L5826" s="985"/>
      <c r="M5826" s="985"/>
      <c r="N5826" s="985"/>
      <c r="P5826" s="985"/>
      <c r="Q5826" s="985"/>
      <c r="R5826" s="985"/>
      <c r="S5826" s="985"/>
      <c r="T5826" s="985"/>
      <c r="U5826" s="985"/>
      <c r="V5826" s="985"/>
      <c r="W5826" s="985"/>
    </row>
    <row r="5827" ht="22.5" hidden="1" customHeight="1">
      <c r="B5827" s="992"/>
      <c r="C5827" s="992"/>
      <c r="D5827" s="1004">
        <f>sumif('الواردات'!H:H,A5827,'الواردات'!L:L)</f>
        <v>0</v>
      </c>
      <c r="E5827" s="999"/>
      <c r="F5827" s="999"/>
      <c r="H5827" s="985"/>
      <c r="I5827" s="985"/>
      <c r="J5827" s="985"/>
      <c r="K5827" s="985"/>
      <c r="L5827" s="985"/>
      <c r="M5827" s="985"/>
      <c r="N5827" s="985"/>
      <c r="P5827" s="985"/>
      <c r="Q5827" s="985"/>
      <c r="R5827" s="985"/>
      <c r="S5827" s="985"/>
      <c r="T5827" s="985"/>
      <c r="U5827" s="985"/>
      <c r="V5827" s="985"/>
      <c r="W5827" s="985"/>
    </row>
    <row r="5828" ht="22.5" hidden="1" customHeight="1">
      <c r="B5828" s="992"/>
      <c r="C5828" s="992"/>
      <c r="D5828" s="1004">
        <f>sumif('الواردات'!H:H,A5828,'الواردات'!L:L)</f>
        <v>0</v>
      </c>
      <c r="E5828" s="999"/>
      <c r="F5828" s="999"/>
      <c r="H5828" s="985"/>
      <c r="I5828" s="985"/>
      <c r="J5828" s="985"/>
      <c r="K5828" s="985"/>
      <c r="L5828" s="985"/>
      <c r="M5828" s="985"/>
      <c r="N5828" s="985"/>
      <c r="P5828" s="985"/>
      <c r="Q5828" s="985"/>
      <c r="R5828" s="985"/>
      <c r="S5828" s="985"/>
      <c r="T5828" s="985"/>
      <c r="U5828" s="985"/>
      <c r="V5828" s="985"/>
      <c r="W5828" s="985"/>
    </row>
    <row r="5829" ht="22.5" hidden="1" customHeight="1">
      <c r="B5829" s="992"/>
      <c r="C5829" s="992"/>
      <c r="D5829" s="1004">
        <f>sumif('الواردات'!H:H,A5829,'الواردات'!L:L)</f>
        <v>0</v>
      </c>
      <c r="E5829" s="999"/>
      <c r="F5829" s="999"/>
      <c r="H5829" s="985"/>
      <c r="I5829" s="985"/>
      <c r="J5829" s="985"/>
      <c r="K5829" s="985"/>
      <c r="L5829" s="985"/>
      <c r="M5829" s="985"/>
      <c r="N5829" s="985"/>
      <c r="P5829" s="985"/>
      <c r="Q5829" s="985"/>
      <c r="R5829" s="985"/>
      <c r="S5829" s="985"/>
      <c r="T5829" s="985"/>
      <c r="U5829" s="985"/>
      <c r="V5829" s="985"/>
      <c r="W5829" s="985"/>
    </row>
    <row r="5830" ht="22.5" hidden="1" customHeight="1">
      <c r="B5830" s="992"/>
      <c r="C5830" s="992"/>
      <c r="D5830" s="1004">
        <f>sumif('الواردات'!H:H,A5830,'الواردات'!L:L)</f>
        <v>0</v>
      </c>
      <c r="E5830" s="999"/>
      <c r="F5830" s="999"/>
      <c r="H5830" s="985"/>
      <c r="I5830" s="985"/>
      <c r="J5830" s="985"/>
      <c r="K5830" s="985"/>
      <c r="L5830" s="985"/>
      <c r="M5830" s="985"/>
      <c r="N5830" s="985"/>
      <c r="P5830" s="985"/>
      <c r="Q5830" s="985"/>
      <c r="R5830" s="985"/>
      <c r="S5830" s="985"/>
      <c r="T5830" s="985"/>
      <c r="U5830" s="985"/>
      <c r="V5830" s="985"/>
      <c r="W5830" s="985"/>
    </row>
    <row r="5831" ht="22.5" hidden="1" customHeight="1">
      <c r="B5831" s="992"/>
      <c r="C5831" s="992"/>
      <c r="D5831" s="1004">
        <f>sumif('الواردات'!H:H,A5831,'الواردات'!L:L)</f>
        <v>0</v>
      </c>
      <c r="E5831" s="999"/>
      <c r="F5831" s="999"/>
      <c r="H5831" s="985"/>
      <c r="I5831" s="985"/>
      <c r="J5831" s="985"/>
      <c r="K5831" s="985"/>
      <c r="L5831" s="985"/>
      <c r="M5831" s="985"/>
      <c r="N5831" s="985"/>
      <c r="P5831" s="985"/>
      <c r="Q5831" s="985"/>
      <c r="R5831" s="985"/>
      <c r="S5831" s="985"/>
      <c r="T5831" s="985"/>
      <c r="U5831" s="985"/>
      <c r="V5831" s="985"/>
      <c r="W5831" s="985"/>
    </row>
    <row r="5832" ht="22.5" hidden="1" customHeight="1">
      <c r="B5832" s="992"/>
      <c r="C5832" s="992"/>
      <c r="D5832" s="1004">
        <f>sumif('الواردات'!H:H,A5832,'الواردات'!L:L)</f>
        <v>0</v>
      </c>
      <c r="E5832" s="999"/>
      <c r="F5832" s="999"/>
      <c r="H5832" s="985"/>
      <c r="I5832" s="985"/>
      <c r="J5832" s="985"/>
      <c r="K5832" s="985"/>
      <c r="L5832" s="985"/>
      <c r="M5832" s="985"/>
      <c r="N5832" s="985"/>
      <c r="P5832" s="985"/>
      <c r="Q5832" s="985"/>
      <c r="R5832" s="985"/>
      <c r="S5832" s="985"/>
      <c r="T5832" s="985"/>
      <c r="U5832" s="985"/>
      <c r="V5832" s="985"/>
      <c r="W5832" s="985"/>
    </row>
    <row r="5833" ht="22.5" hidden="1" customHeight="1">
      <c r="B5833" s="992"/>
      <c r="C5833" s="992"/>
      <c r="D5833" s="1004">
        <f>sumif('الواردات'!H:H,A5833,'الواردات'!L:L)</f>
        <v>0</v>
      </c>
      <c r="E5833" s="999"/>
      <c r="F5833" s="999"/>
      <c r="H5833" s="985"/>
      <c r="I5833" s="985"/>
      <c r="J5833" s="985"/>
      <c r="K5833" s="985"/>
      <c r="L5833" s="985"/>
      <c r="M5833" s="985"/>
      <c r="N5833" s="985"/>
      <c r="P5833" s="985"/>
      <c r="Q5833" s="985"/>
      <c r="R5833" s="985"/>
      <c r="S5833" s="985"/>
      <c r="T5833" s="985"/>
      <c r="U5833" s="985"/>
      <c r="V5833" s="985"/>
      <c r="W5833" s="985"/>
    </row>
    <row r="5834" ht="22.5" hidden="1" customHeight="1">
      <c r="B5834" s="992"/>
      <c r="C5834" s="992"/>
      <c r="D5834" s="1004">
        <f>sumif('الواردات'!H:H,A5834,'الواردات'!L:L)</f>
        <v>0</v>
      </c>
      <c r="E5834" s="999"/>
      <c r="F5834" s="999"/>
      <c r="H5834" s="985"/>
      <c r="I5834" s="985"/>
      <c r="J5834" s="985"/>
      <c r="K5834" s="985"/>
      <c r="L5834" s="985"/>
      <c r="M5834" s="985"/>
      <c r="N5834" s="985"/>
      <c r="P5834" s="985"/>
      <c r="Q5834" s="985"/>
      <c r="R5834" s="985"/>
      <c r="S5834" s="985"/>
      <c r="T5834" s="985"/>
      <c r="U5834" s="985"/>
      <c r="V5834" s="985"/>
      <c r="W5834" s="985"/>
    </row>
    <row r="5835" ht="22.5" hidden="1" customHeight="1">
      <c r="B5835" s="992"/>
      <c r="C5835" s="992"/>
      <c r="D5835" s="1004">
        <f>sumif('الواردات'!H:H,A5835,'الواردات'!L:L)</f>
        <v>0</v>
      </c>
      <c r="E5835" s="999"/>
      <c r="F5835" s="999"/>
      <c r="H5835" s="985"/>
      <c r="I5835" s="985"/>
      <c r="J5835" s="985"/>
      <c r="K5835" s="985"/>
      <c r="L5835" s="985"/>
      <c r="M5835" s="985"/>
      <c r="N5835" s="985"/>
      <c r="P5835" s="985"/>
      <c r="Q5835" s="985"/>
      <c r="R5835" s="985"/>
      <c r="S5835" s="985"/>
      <c r="T5835" s="985"/>
      <c r="U5835" s="985"/>
      <c r="V5835" s="985"/>
      <c r="W5835" s="985"/>
    </row>
    <row r="5836" ht="22.5" hidden="1" customHeight="1">
      <c r="B5836" s="992"/>
      <c r="C5836" s="992"/>
      <c r="D5836" s="1004">
        <f>sumif('الواردات'!H:H,A5836,'الواردات'!L:L)</f>
        <v>0</v>
      </c>
      <c r="E5836" s="999"/>
      <c r="F5836" s="999"/>
      <c r="H5836" s="985"/>
      <c r="I5836" s="985"/>
      <c r="J5836" s="985"/>
      <c r="K5836" s="985"/>
      <c r="L5836" s="985"/>
      <c r="M5836" s="985"/>
      <c r="N5836" s="985"/>
      <c r="P5836" s="985"/>
      <c r="Q5836" s="985"/>
      <c r="R5836" s="985"/>
      <c r="S5836" s="985"/>
      <c r="T5836" s="985"/>
      <c r="U5836" s="985"/>
      <c r="V5836" s="985"/>
      <c r="W5836" s="985"/>
    </row>
    <row r="5837" ht="22.5" hidden="1" customHeight="1">
      <c r="B5837" s="992"/>
      <c r="C5837" s="992"/>
      <c r="D5837" s="1004">
        <f>sumif('الواردات'!H:H,A5837,'الواردات'!L:L)</f>
        <v>0</v>
      </c>
      <c r="E5837" s="999"/>
      <c r="F5837" s="999"/>
      <c r="H5837" s="985"/>
      <c r="I5837" s="985"/>
      <c r="J5837" s="985"/>
      <c r="K5837" s="985"/>
      <c r="L5837" s="985"/>
      <c r="M5837" s="985"/>
      <c r="N5837" s="985"/>
      <c r="P5837" s="985"/>
      <c r="Q5837" s="985"/>
      <c r="R5837" s="985"/>
      <c r="S5837" s="985"/>
      <c r="T5837" s="985"/>
      <c r="U5837" s="985"/>
      <c r="V5837" s="985"/>
      <c r="W5837" s="985"/>
    </row>
    <row r="5838" ht="22.5" hidden="1" customHeight="1">
      <c r="B5838" s="992"/>
      <c r="C5838" s="992"/>
      <c r="D5838" s="1004">
        <f>sumif('الواردات'!H:H,A5838,'الواردات'!L:L)</f>
        <v>0</v>
      </c>
      <c r="E5838" s="999"/>
      <c r="F5838" s="999"/>
      <c r="H5838" s="985"/>
      <c r="I5838" s="985"/>
      <c r="J5838" s="985"/>
      <c r="K5838" s="985"/>
      <c r="L5838" s="985"/>
      <c r="M5838" s="985"/>
      <c r="N5838" s="985"/>
      <c r="P5838" s="985"/>
      <c r="Q5838" s="985"/>
      <c r="R5838" s="985"/>
      <c r="S5838" s="985"/>
      <c r="T5838" s="985"/>
      <c r="U5838" s="985"/>
      <c r="V5838" s="985"/>
      <c r="W5838" s="985"/>
    </row>
    <row r="5839" ht="22.5" hidden="1" customHeight="1">
      <c r="B5839" s="992"/>
      <c r="C5839" s="992"/>
      <c r="D5839" s="1004">
        <f>sumif('الواردات'!H:H,A5839,'الواردات'!L:L)</f>
        <v>0</v>
      </c>
      <c r="E5839" s="999"/>
      <c r="F5839" s="999"/>
      <c r="H5839" s="985"/>
      <c r="I5839" s="985"/>
      <c r="J5839" s="985"/>
      <c r="K5839" s="985"/>
      <c r="L5839" s="985"/>
      <c r="M5839" s="985"/>
      <c r="N5839" s="985"/>
      <c r="P5839" s="985"/>
      <c r="Q5839" s="985"/>
      <c r="R5839" s="985"/>
      <c r="S5839" s="985"/>
      <c r="T5839" s="985"/>
      <c r="U5839" s="985"/>
      <c r="V5839" s="985"/>
      <c r="W5839" s="985"/>
    </row>
    <row r="5840" ht="22.5" hidden="1" customHeight="1">
      <c r="B5840" s="992"/>
      <c r="C5840" s="992"/>
      <c r="D5840" s="1004">
        <f>sumif('الواردات'!H:H,A5840,'الواردات'!L:L)</f>
        <v>0</v>
      </c>
      <c r="E5840" s="999"/>
      <c r="F5840" s="999"/>
      <c r="H5840" s="985"/>
      <c r="I5840" s="985"/>
      <c r="J5840" s="985"/>
      <c r="K5840" s="985"/>
      <c r="L5840" s="985"/>
      <c r="M5840" s="985"/>
      <c r="N5840" s="985"/>
      <c r="P5840" s="985"/>
      <c r="Q5840" s="985"/>
      <c r="R5840" s="985"/>
      <c r="S5840" s="985"/>
      <c r="T5840" s="985"/>
      <c r="U5840" s="985"/>
      <c r="V5840" s="985"/>
      <c r="W5840" s="985"/>
    </row>
    <row r="5841" ht="22.5" hidden="1" customHeight="1">
      <c r="B5841" s="992"/>
      <c r="C5841" s="992"/>
      <c r="D5841" s="1004">
        <f>sumif('الواردات'!H:H,A5841,'الواردات'!L:L)</f>
        <v>0</v>
      </c>
      <c r="E5841" s="999"/>
      <c r="F5841" s="999"/>
      <c r="H5841" s="985"/>
      <c r="I5841" s="985"/>
      <c r="J5841" s="985"/>
      <c r="K5841" s="985"/>
      <c r="L5841" s="985"/>
      <c r="M5841" s="985"/>
      <c r="N5841" s="985"/>
      <c r="P5841" s="985"/>
      <c r="Q5841" s="985"/>
      <c r="R5841" s="985"/>
      <c r="S5841" s="985"/>
      <c r="T5841" s="985"/>
      <c r="U5841" s="985"/>
      <c r="V5841" s="985"/>
      <c r="W5841" s="985"/>
    </row>
    <row r="5842" ht="22.5" hidden="1" customHeight="1">
      <c r="B5842" s="992"/>
      <c r="C5842" s="992"/>
      <c r="D5842" s="1004">
        <f>sumif('الواردات'!H:H,A5842,'الواردات'!L:L)</f>
        <v>0</v>
      </c>
      <c r="E5842" s="999"/>
      <c r="F5842" s="999"/>
      <c r="H5842" s="985"/>
      <c r="I5842" s="985"/>
      <c r="J5842" s="985"/>
      <c r="K5842" s="985"/>
      <c r="L5842" s="985"/>
      <c r="M5842" s="985"/>
      <c r="N5842" s="985"/>
      <c r="P5842" s="985"/>
      <c r="Q5842" s="985"/>
      <c r="R5842" s="985"/>
      <c r="S5842" s="985"/>
      <c r="T5842" s="985"/>
      <c r="U5842" s="985"/>
      <c r="V5842" s="985"/>
      <c r="W5842" s="985"/>
    </row>
    <row r="5843" ht="22.5" hidden="1" customHeight="1">
      <c r="B5843" s="992"/>
      <c r="C5843" s="992"/>
      <c r="D5843" s="1004">
        <f>sumif('الواردات'!H:H,A5843,'الواردات'!L:L)</f>
        <v>0</v>
      </c>
      <c r="E5843" s="999"/>
      <c r="F5843" s="999"/>
      <c r="H5843" s="985"/>
      <c r="I5843" s="985"/>
      <c r="J5843" s="985"/>
      <c r="K5843" s="985"/>
      <c r="L5843" s="985"/>
      <c r="M5843" s="985"/>
      <c r="N5843" s="985"/>
      <c r="P5843" s="985"/>
      <c r="Q5843" s="985"/>
      <c r="R5843" s="985"/>
      <c r="S5843" s="985"/>
      <c r="T5843" s="985"/>
      <c r="U5843" s="985"/>
      <c r="V5843" s="985"/>
      <c r="W5843" s="985"/>
    </row>
    <row r="5844" ht="22.5" hidden="1" customHeight="1">
      <c r="B5844" s="992"/>
      <c r="C5844" s="992"/>
      <c r="D5844" s="1004">
        <f>sumif('الواردات'!H:H,A5844,'الواردات'!L:L)</f>
        <v>0</v>
      </c>
      <c r="E5844" s="999"/>
      <c r="F5844" s="999"/>
      <c r="H5844" s="985"/>
      <c r="I5844" s="985"/>
      <c r="J5844" s="985"/>
      <c r="K5844" s="985"/>
      <c r="L5844" s="985"/>
      <c r="M5844" s="985"/>
      <c r="N5844" s="985"/>
      <c r="P5844" s="985"/>
      <c r="Q5844" s="985"/>
      <c r="R5844" s="985"/>
      <c r="S5844" s="985"/>
      <c r="T5844" s="985"/>
      <c r="U5844" s="985"/>
      <c r="V5844" s="985"/>
      <c r="W5844" s="985"/>
    </row>
    <row r="5845" ht="22.5" hidden="1" customHeight="1">
      <c r="B5845" s="992"/>
      <c r="C5845" s="992"/>
      <c r="D5845" s="1004">
        <f>sumif('الواردات'!H:H,A5845,'الواردات'!L:L)</f>
        <v>0</v>
      </c>
      <c r="E5845" s="999"/>
      <c r="F5845" s="999"/>
      <c r="H5845" s="985"/>
      <c r="I5845" s="985"/>
      <c r="J5845" s="985"/>
      <c r="K5845" s="985"/>
      <c r="L5845" s="985"/>
      <c r="M5845" s="985"/>
      <c r="N5845" s="985"/>
      <c r="P5845" s="985"/>
      <c r="Q5845" s="985"/>
      <c r="R5845" s="985"/>
      <c r="S5845" s="985"/>
      <c r="T5845" s="985"/>
      <c r="U5845" s="985"/>
      <c r="V5845" s="985"/>
      <c r="W5845" s="985"/>
    </row>
    <row r="5846" ht="22.5" hidden="1" customHeight="1">
      <c r="B5846" s="992"/>
      <c r="C5846" s="992"/>
      <c r="D5846" s="1004">
        <f>sumif('الواردات'!H:H,A5846,'الواردات'!L:L)</f>
        <v>0</v>
      </c>
      <c r="E5846" s="999"/>
      <c r="F5846" s="999"/>
      <c r="H5846" s="985"/>
      <c r="I5846" s="985"/>
      <c r="J5846" s="985"/>
      <c r="K5846" s="985"/>
      <c r="L5846" s="985"/>
      <c r="M5846" s="985"/>
      <c r="N5846" s="985"/>
      <c r="P5846" s="985"/>
      <c r="Q5846" s="985"/>
      <c r="R5846" s="985"/>
      <c r="S5846" s="985"/>
      <c r="T5846" s="985"/>
      <c r="U5846" s="985"/>
      <c r="V5846" s="985"/>
      <c r="W5846" s="985"/>
    </row>
    <row r="5847" ht="22.5" hidden="1" customHeight="1">
      <c r="B5847" s="992"/>
      <c r="C5847" s="992"/>
      <c r="D5847" s="1004">
        <f>sumif('الواردات'!H:H,A5847,'الواردات'!L:L)</f>
        <v>0</v>
      </c>
      <c r="E5847" s="999"/>
      <c r="F5847" s="999"/>
      <c r="H5847" s="985"/>
      <c r="I5847" s="985"/>
      <c r="J5847" s="985"/>
      <c r="K5847" s="985"/>
      <c r="L5847" s="985"/>
      <c r="M5847" s="985"/>
      <c r="N5847" s="985"/>
      <c r="P5847" s="985"/>
      <c r="Q5847" s="985"/>
      <c r="R5847" s="985"/>
      <c r="S5847" s="985"/>
      <c r="T5847" s="985"/>
      <c r="U5847" s="985"/>
      <c r="V5847" s="985"/>
      <c r="W5847" s="985"/>
    </row>
    <row r="5848" ht="22.5" hidden="1" customHeight="1">
      <c r="B5848" s="992"/>
      <c r="C5848" s="992"/>
      <c r="D5848" s="1004">
        <f>sumif('الواردات'!H:H,A5848,'الواردات'!L:L)</f>
        <v>0</v>
      </c>
      <c r="E5848" s="999"/>
      <c r="F5848" s="999"/>
      <c r="H5848" s="985"/>
      <c r="I5848" s="985"/>
      <c r="J5848" s="985"/>
      <c r="K5848" s="985"/>
      <c r="L5848" s="985"/>
      <c r="M5848" s="985"/>
      <c r="N5848" s="985"/>
      <c r="P5848" s="985"/>
      <c r="Q5848" s="985"/>
      <c r="R5848" s="985"/>
      <c r="S5848" s="985"/>
      <c r="T5848" s="985"/>
      <c r="U5848" s="985"/>
      <c r="V5848" s="985"/>
      <c r="W5848" s="985"/>
    </row>
    <row r="5849" ht="22.5" hidden="1" customHeight="1">
      <c r="B5849" s="992"/>
      <c r="C5849" s="992"/>
      <c r="D5849" s="1004">
        <f>sumif('الواردات'!H:H,A5849,'الواردات'!L:L)</f>
        <v>0</v>
      </c>
      <c r="E5849" s="999"/>
      <c r="F5849" s="999"/>
      <c r="H5849" s="985"/>
      <c r="I5849" s="985"/>
      <c r="J5849" s="985"/>
      <c r="K5849" s="985"/>
      <c r="L5849" s="985"/>
      <c r="M5849" s="985"/>
      <c r="N5849" s="985"/>
      <c r="P5849" s="985"/>
      <c r="Q5849" s="985"/>
      <c r="R5849" s="985"/>
      <c r="S5849" s="985"/>
      <c r="T5849" s="985"/>
      <c r="U5849" s="985"/>
      <c r="V5849" s="985"/>
      <c r="W5849" s="985"/>
    </row>
    <row r="5850" ht="22.5" hidden="1" customHeight="1">
      <c r="B5850" s="992"/>
      <c r="C5850" s="992"/>
      <c r="D5850" s="1004">
        <f>sumif('الواردات'!H:H,A5850,'الواردات'!L:L)</f>
        <v>0</v>
      </c>
      <c r="E5850" s="999"/>
      <c r="F5850" s="999"/>
      <c r="H5850" s="985"/>
      <c r="I5850" s="985"/>
      <c r="J5850" s="985"/>
      <c r="K5850" s="985"/>
      <c r="L5850" s="985"/>
      <c r="M5850" s="985"/>
      <c r="N5850" s="985"/>
      <c r="P5850" s="985"/>
      <c r="Q5850" s="985"/>
      <c r="R5850" s="985"/>
      <c r="S5850" s="985"/>
      <c r="T5850" s="985"/>
      <c r="U5850" s="985"/>
      <c r="V5850" s="985"/>
      <c r="W5850" s="985"/>
    </row>
    <row r="5851" ht="22.5" hidden="1" customHeight="1">
      <c r="B5851" s="992"/>
      <c r="C5851" s="992"/>
      <c r="D5851" s="1004">
        <f>sumif('الواردات'!H:H,A5851,'الواردات'!L:L)</f>
        <v>0</v>
      </c>
      <c r="E5851" s="999"/>
      <c r="F5851" s="999"/>
      <c r="H5851" s="985"/>
      <c r="I5851" s="985"/>
      <c r="J5851" s="985"/>
      <c r="K5851" s="985"/>
      <c r="L5851" s="985"/>
      <c r="M5851" s="985"/>
      <c r="N5851" s="985"/>
      <c r="P5851" s="985"/>
      <c r="Q5851" s="985"/>
      <c r="R5851" s="985"/>
      <c r="S5851" s="985"/>
      <c r="T5851" s="985"/>
      <c r="U5851" s="985"/>
      <c r="V5851" s="985"/>
      <c r="W5851" s="985"/>
    </row>
    <row r="5852" ht="22.5" hidden="1" customHeight="1">
      <c r="B5852" s="992"/>
      <c r="C5852" s="992"/>
      <c r="D5852" s="1004">
        <f>sumif('الواردات'!H:H,A5852,'الواردات'!L:L)</f>
        <v>0</v>
      </c>
      <c r="E5852" s="999"/>
      <c r="F5852" s="999"/>
      <c r="H5852" s="985"/>
      <c r="I5852" s="985"/>
      <c r="J5852" s="985"/>
      <c r="K5852" s="985"/>
      <c r="L5852" s="985"/>
      <c r="M5852" s="985"/>
      <c r="N5852" s="985"/>
      <c r="P5852" s="985"/>
      <c r="Q5852" s="985"/>
      <c r="R5852" s="985"/>
      <c r="S5852" s="985"/>
      <c r="T5852" s="985"/>
      <c r="U5852" s="985"/>
      <c r="V5852" s="985"/>
      <c r="W5852" s="985"/>
    </row>
    <row r="5853" ht="22.5" hidden="1" customHeight="1">
      <c r="B5853" s="992"/>
      <c r="C5853" s="992"/>
      <c r="D5853" s="1004">
        <f>sumif('الواردات'!H:H,A5853,'الواردات'!L:L)</f>
        <v>0</v>
      </c>
      <c r="E5853" s="999"/>
      <c r="F5853" s="999"/>
      <c r="H5853" s="985"/>
      <c r="I5853" s="985"/>
      <c r="J5853" s="985"/>
      <c r="K5853" s="985"/>
      <c r="L5853" s="985"/>
      <c r="M5853" s="985"/>
      <c r="N5853" s="985"/>
      <c r="P5853" s="985"/>
      <c r="Q5853" s="985"/>
      <c r="R5853" s="985"/>
      <c r="S5853" s="985"/>
      <c r="T5853" s="985"/>
      <c r="U5853" s="985"/>
      <c r="V5853" s="985"/>
      <c r="W5853" s="985"/>
    </row>
    <row r="5854" ht="22.5" hidden="1" customHeight="1">
      <c r="B5854" s="992"/>
      <c r="C5854" s="992"/>
      <c r="D5854" s="1004">
        <f>sumif('الواردات'!H:H,A5854,'الواردات'!L:L)</f>
        <v>0</v>
      </c>
      <c r="E5854" s="999"/>
      <c r="F5854" s="999"/>
      <c r="H5854" s="985"/>
      <c r="I5854" s="985"/>
      <c r="J5854" s="985"/>
      <c r="K5854" s="985"/>
      <c r="L5854" s="985"/>
      <c r="M5854" s="985"/>
      <c r="N5854" s="985"/>
      <c r="P5854" s="985"/>
      <c r="Q5854" s="985"/>
      <c r="R5854" s="985"/>
      <c r="S5854" s="985"/>
      <c r="T5854" s="985"/>
      <c r="U5854" s="985"/>
      <c r="V5854" s="985"/>
      <c r="W5854" s="985"/>
    </row>
    <row r="5855" ht="22.5" hidden="1" customHeight="1">
      <c r="B5855" s="992"/>
      <c r="C5855" s="992"/>
      <c r="D5855" s="1004">
        <f>sumif('الواردات'!H:H,A5855,'الواردات'!L:L)</f>
        <v>0</v>
      </c>
      <c r="E5855" s="999"/>
      <c r="F5855" s="999"/>
      <c r="H5855" s="985"/>
      <c r="I5855" s="985"/>
      <c r="J5855" s="985"/>
      <c r="K5855" s="985"/>
      <c r="L5855" s="985"/>
      <c r="M5855" s="985"/>
      <c r="N5855" s="985"/>
      <c r="P5855" s="985"/>
      <c r="Q5855" s="985"/>
      <c r="R5855" s="985"/>
      <c r="S5855" s="985"/>
      <c r="T5855" s="985"/>
      <c r="U5855" s="985"/>
      <c r="V5855" s="985"/>
      <c r="W5855" s="985"/>
    </row>
    <row r="5856" ht="22.5" hidden="1" customHeight="1">
      <c r="B5856" s="992"/>
      <c r="C5856" s="992"/>
      <c r="D5856" s="1004">
        <f>sumif('الواردات'!H:H,A5856,'الواردات'!L:L)</f>
        <v>0</v>
      </c>
      <c r="E5856" s="999"/>
      <c r="F5856" s="999"/>
      <c r="H5856" s="985"/>
      <c r="I5856" s="985"/>
      <c r="J5856" s="985"/>
      <c r="K5856" s="985"/>
      <c r="L5856" s="985"/>
      <c r="M5856" s="985"/>
      <c r="N5856" s="985"/>
      <c r="P5856" s="985"/>
      <c r="Q5856" s="985"/>
      <c r="R5856" s="985"/>
      <c r="S5856" s="985"/>
      <c r="T5856" s="985"/>
      <c r="U5856" s="985"/>
      <c r="V5856" s="985"/>
      <c r="W5856" s="985"/>
    </row>
    <row r="5857" ht="22.5" hidden="1" customHeight="1">
      <c r="B5857" s="992"/>
      <c r="C5857" s="992"/>
      <c r="D5857" s="1004">
        <f>sumif('الواردات'!H:H,A5857,'الواردات'!L:L)</f>
        <v>0</v>
      </c>
      <c r="E5857" s="999"/>
      <c r="F5857" s="999"/>
      <c r="H5857" s="985"/>
      <c r="I5857" s="985"/>
      <c r="J5857" s="985"/>
      <c r="K5857" s="985"/>
      <c r="L5857" s="985"/>
      <c r="M5857" s="985"/>
      <c r="N5857" s="985"/>
      <c r="P5857" s="985"/>
      <c r="Q5857" s="985"/>
      <c r="R5857" s="985"/>
      <c r="S5857" s="985"/>
      <c r="T5857" s="985"/>
      <c r="U5857" s="985"/>
      <c r="V5857" s="985"/>
      <c r="W5857" s="985"/>
    </row>
    <row r="5858" ht="22.5" hidden="1" customHeight="1">
      <c r="B5858" s="992"/>
      <c r="C5858" s="992"/>
      <c r="D5858" s="1004">
        <f>sumif('الواردات'!H:H,A5858,'الواردات'!L:L)</f>
        <v>0</v>
      </c>
      <c r="E5858" s="999"/>
      <c r="F5858" s="999"/>
      <c r="H5858" s="985"/>
      <c r="I5858" s="985"/>
      <c r="J5858" s="985"/>
      <c r="K5858" s="985"/>
      <c r="L5858" s="985"/>
      <c r="M5858" s="985"/>
      <c r="N5858" s="985"/>
      <c r="P5858" s="985"/>
      <c r="Q5858" s="985"/>
      <c r="R5858" s="985"/>
      <c r="S5858" s="985"/>
      <c r="T5858" s="985"/>
      <c r="U5858" s="985"/>
      <c r="V5858" s="985"/>
      <c r="W5858" s="985"/>
    </row>
    <row r="5859" ht="22.5" hidden="1" customHeight="1">
      <c r="B5859" s="992"/>
      <c r="C5859" s="992"/>
      <c r="D5859" s="1004">
        <f>sumif('الواردات'!H:H,A5859,'الواردات'!L:L)</f>
        <v>0</v>
      </c>
      <c r="E5859" s="999"/>
      <c r="F5859" s="999"/>
      <c r="H5859" s="985"/>
      <c r="I5859" s="985"/>
      <c r="J5859" s="985"/>
      <c r="K5859" s="985"/>
      <c r="L5859" s="985"/>
      <c r="M5859" s="985"/>
      <c r="N5859" s="985"/>
      <c r="P5859" s="985"/>
      <c r="Q5859" s="985"/>
      <c r="R5859" s="985"/>
      <c r="S5859" s="985"/>
      <c r="T5859" s="985"/>
      <c r="U5859" s="985"/>
      <c r="V5859" s="985"/>
      <c r="W5859" s="985"/>
    </row>
    <row r="5860" ht="22.5" hidden="1" customHeight="1">
      <c r="B5860" s="992"/>
      <c r="C5860" s="992"/>
      <c r="D5860" s="1004">
        <f>sumif('الواردات'!H:H,A5860,'الواردات'!L:L)</f>
        <v>0</v>
      </c>
      <c r="E5860" s="999"/>
      <c r="F5860" s="999"/>
      <c r="H5860" s="985"/>
      <c r="I5860" s="985"/>
      <c r="J5860" s="985"/>
      <c r="K5860" s="985"/>
      <c r="L5860" s="985"/>
      <c r="M5860" s="985"/>
      <c r="N5860" s="985"/>
      <c r="P5860" s="985"/>
      <c r="Q5860" s="985"/>
      <c r="R5860" s="985"/>
      <c r="S5860" s="985"/>
      <c r="T5860" s="985"/>
      <c r="U5860" s="985"/>
      <c r="V5860" s="985"/>
      <c r="W5860" s="985"/>
    </row>
    <row r="5861" ht="22.5" hidden="1" customHeight="1">
      <c r="B5861" s="992"/>
      <c r="C5861" s="992"/>
      <c r="D5861" s="1004">
        <f>sumif('الواردات'!H:H,A5861,'الواردات'!L:L)</f>
        <v>0</v>
      </c>
      <c r="E5861" s="999"/>
      <c r="F5861" s="999"/>
      <c r="H5861" s="985"/>
      <c r="I5861" s="985"/>
      <c r="J5861" s="985"/>
      <c r="K5861" s="985"/>
      <c r="L5861" s="985"/>
      <c r="M5861" s="985"/>
      <c r="N5861" s="985"/>
      <c r="P5861" s="985"/>
      <c r="Q5861" s="985"/>
      <c r="R5861" s="985"/>
      <c r="S5861" s="985"/>
      <c r="T5861" s="985"/>
      <c r="U5861" s="985"/>
      <c r="V5861" s="985"/>
      <c r="W5861" s="985"/>
    </row>
    <row r="5862" ht="22.5" hidden="1" customHeight="1">
      <c r="B5862" s="992"/>
      <c r="C5862" s="992"/>
      <c r="D5862" s="1004">
        <f>sumif('الواردات'!H:H,A5862,'الواردات'!L:L)</f>
        <v>0</v>
      </c>
      <c r="E5862" s="999"/>
      <c r="F5862" s="999"/>
      <c r="H5862" s="985"/>
      <c r="I5862" s="985"/>
      <c r="J5862" s="985"/>
      <c r="K5862" s="985"/>
      <c r="L5862" s="985"/>
      <c r="M5862" s="985"/>
      <c r="N5862" s="985"/>
      <c r="P5862" s="985"/>
      <c r="Q5862" s="985"/>
      <c r="R5862" s="985"/>
      <c r="S5862" s="985"/>
      <c r="T5862" s="985"/>
      <c r="U5862" s="985"/>
      <c r="V5862" s="985"/>
      <c r="W5862" s="985"/>
    </row>
    <row r="5863" ht="22.5" hidden="1" customHeight="1">
      <c r="B5863" s="992"/>
      <c r="C5863" s="992"/>
      <c r="D5863" s="1004">
        <f>sumif('الواردات'!H:H,A5863,'الواردات'!L:L)</f>
        <v>0</v>
      </c>
      <c r="E5863" s="999"/>
      <c r="F5863" s="999"/>
      <c r="H5863" s="985"/>
      <c r="I5863" s="985"/>
      <c r="J5863" s="985"/>
      <c r="K5863" s="985"/>
      <c r="L5863" s="985"/>
      <c r="M5863" s="985"/>
      <c r="N5863" s="985"/>
      <c r="P5863" s="985"/>
      <c r="Q5863" s="985"/>
      <c r="R5863" s="985"/>
      <c r="S5863" s="985"/>
      <c r="T5863" s="985"/>
      <c r="U5863" s="985"/>
      <c r="V5863" s="985"/>
      <c r="W5863" s="985"/>
    </row>
    <row r="5864" ht="22.5" hidden="1" customHeight="1">
      <c r="B5864" s="992"/>
      <c r="C5864" s="992"/>
      <c r="D5864" s="1004">
        <f>sumif('الواردات'!H:H,A5864,'الواردات'!L:L)</f>
        <v>0</v>
      </c>
      <c r="E5864" s="999"/>
      <c r="F5864" s="999"/>
      <c r="H5864" s="985"/>
      <c r="I5864" s="985"/>
      <c r="J5864" s="985"/>
      <c r="K5864" s="985"/>
      <c r="L5864" s="985"/>
      <c r="M5864" s="985"/>
      <c r="N5864" s="985"/>
      <c r="P5864" s="985"/>
      <c r="Q5864" s="985"/>
      <c r="R5864" s="985"/>
      <c r="S5864" s="985"/>
      <c r="T5864" s="985"/>
      <c r="U5864" s="985"/>
      <c r="V5864" s="985"/>
      <c r="W5864" s="985"/>
    </row>
    <row r="5865" ht="22.5" hidden="1" customHeight="1">
      <c r="B5865" s="992"/>
      <c r="C5865" s="992"/>
      <c r="D5865" s="1004">
        <f>sumif('الواردات'!H:H,A5865,'الواردات'!L:L)</f>
        <v>0</v>
      </c>
      <c r="E5865" s="999"/>
      <c r="F5865" s="999"/>
      <c r="H5865" s="985"/>
      <c r="I5865" s="985"/>
      <c r="J5865" s="985"/>
      <c r="K5865" s="985"/>
      <c r="L5865" s="985"/>
      <c r="M5865" s="985"/>
      <c r="N5865" s="985"/>
      <c r="P5865" s="985"/>
      <c r="Q5865" s="985"/>
      <c r="R5865" s="985"/>
      <c r="S5865" s="985"/>
      <c r="T5865" s="985"/>
      <c r="U5865" s="985"/>
      <c r="V5865" s="985"/>
      <c r="W5865" s="985"/>
    </row>
    <row r="5866" ht="22.5" hidden="1" customHeight="1">
      <c r="B5866" s="992"/>
      <c r="C5866" s="992"/>
      <c r="D5866" s="1004">
        <f>sumif('الواردات'!H:H,A5866,'الواردات'!L:L)</f>
        <v>0</v>
      </c>
      <c r="E5866" s="999"/>
      <c r="F5866" s="999"/>
      <c r="H5866" s="985"/>
      <c r="I5866" s="985"/>
      <c r="J5866" s="985"/>
      <c r="K5866" s="985"/>
      <c r="L5866" s="985"/>
      <c r="M5866" s="985"/>
      <c r="N5866" s="985"/>
      <c r="P5866" s="985"/>
      <c r="Q5866" s="985"/>
      <c r="R5866" s="985"/>
      <c r="S5866" s="985"/>
      <c r="T5866" s="985"/>
      <c r="U5866" s="985"/>
      <c r="V5866" s="985"/>
      <c r="W5866" s="985"/>
    </row>
    <row r="5867" ht="22.5" hidden="1" customHeight="1">
      <c r="B5867" s="992"/>
      <c r="C5867" s="992"/>
      <c r="D5867" s="1004">
        <f>sumif('الواردات'!H:H,A5867,'الواردات'!L:L)</f>
        <v>0</v>
      </c>
      <c r="E5867" s="999"/>
      <c r="F5867" s="999"/>
      <c r="H5867" s="985"/>
      <c r="I5867" s="985"/>
      <c r="J5867" s="985"/>
      <c r="K5867" s="985"/>
      <c r="L5867" s="985"/>
      <c r="M5867" s="985"/>
      <c r="N5867" s="985"/>
      <c r="P5867" s="985"/>
      <c r="Q5867" s="985"/>
      <c r="R5867" s="985"/>
      <c r="S5867" s="985"/>
      <c r="T5867" s="985"/>
      <c r="U5867" s="985"/>
      <c r="V5867" s="985"/>
      <c r="W5867" s="985"/>
    </row>
    <row r="5868" ht="22.5" hidden="1" customHeight="1">
      <c r="B5868" s="992"/>
      <c r="C5868" s="992"/>
      <c r="D5868" s="1004">
        <f>sumif('الواردات'!H:H,A5868,'الواردات'!L:L)</f>
        <v>0</v>
      </c>
      <c r="E5868" s="999"/>
      <c r="F5868" s="999"/>
      <c r="H5868" s="985"/>
      <c r="I5868" s="985"/>
      <c r="J5868" s="985"/>
      <c r="K5868" s="985"/>
      <c r="L5868" s="985"/>
      <c r="M5868" s="985"/>
      <c r="N5868" s="985"/>
      <c r="P5868" s="985"/>
      <c r="Q5868" s="985"/>
      <c r="R5868" s="985"/>
      <c r="S5868" s="985"/>
      <c r="T5868" s="985"/>
      <c r="U5868" s="985"/>
      <c r="V5868" s="985"/>
      <c r="W5868" s="985"/>
    </row>
    <row r="5869" ht="22.5" hidden="1" customHeight="1">
      <c r="B5869" s="992"/>
      <c r="C5869" s="992"/>
      <c r="D5869" s="1004">
        <f>sumif('الواردات'!H:H,A5869,'الواردات'!L:L)</f>
        <v>0</v>
      </c>
      <c r="E5869" s="999"/>
      <c r="F5869" s="999"/>
      <c r="H5869" s="985"/>
      <c r="I5869" s="985"/>
      <c r="J5869" s="985"/>
      <c r="K5869" s="985"/>
      <c r="L5869" s="985"/>
      <c r="M5869" s="985"/>
      <c r="N5869" s="985"/>
      <c r="P5869" s="985"/>
      <c r="Q5869" s="985"/>
      <c r="R5869" s="985"/>
      <c r="S5869" s="985"/>
      <c r="T5869" s="985"/>
      <c r="U5869" s="985"/>
      <c r="V5869" s="985"/>
      <c r="W5869" s="985"/>
    </row>
    <row r="5870" ht="22.5" hidden="1" customHeight="1">
      <c r="B5870" s="992"/>
      <c r="C5870" s="992"/>
      <c r="D5870" s="1004">
        <f>sumif('الواردات'!H:H,A5870,'الواردات'!L:L)</f>
        <v>0</v>
      </c>
      <c r="E5870" s="999"/>
      <c r="F5870" s="999"/>
      <c r="H5870" s="985"/>
      <c r="I5870" s="985"/>
      <c r="J5870" s="985"/>
      <c r="K5870" s="985"/>
      <c r="L5870" s="985"/>
      <c r="M5870" s="985"/>
      <c r="N5870" s="985"/>
      <c r="P5870" s="985"/>
      <c r="Q5870" s="985"/>
      <c r="R5870" s="985"/>
      <c r="S5870" s="985"/>
      <c r="T5870" s="985"/>
      <c r="U5870" s="985"/>
      <c r="V5870" s="985"/>
      <c r="W5870" s="985"/>
    </row>
    <row r="5871" ht="22.5" hidden="1" customHeight="1">
      <c r="B5871" s="992"/>
      <c r="C5871" s="992"/>
      <c r="D5871" s="1004">
        <f>sumif('الواردات'!H:H,A5871,'الواردات'!L:L)</f>
        <v>0</v>
      </c>
      <c r="E5871" s="999"/>
      <c r="F5871" s="999"/>
      <c r="H5871" s="985"/>
      <c r="I5871" s="985"/>
      <c r="J5871" s="985"/>
      <c r="K5871" s="985"/>
      <c r="L5871" s="985"/>
      <c r="M5871" s="985"/>
      <c r="N5871" s="985"/>
      <c r="P5871" s="985"/>
      <c r="Q5871" s="985"/>
      <c r="R5871" s="985"/>
      <c r="S5871" s="985"/>
      <c r="T5871" s="985"/>
      <c r="U5871" s="985"/>
      <c r="V5871" s="985"/>
      <c r="W5871" s="985"/>
    </row>
    <row r="5872" ht="22.5" hidden="1" customHeight="1">
      <c r="B5872" s="992"/>
      <c r="C5872" s="992"/>
      <c r="D5872" s="1004">
        <f>sumif('الواردات'!H:H,A5872,'الواردات'!L:L)</f>
        <v>0</v>
      </c>
      <c r="E5872" s="999"/>
      <c r="F5872" s="999"/>
      <c r="H5872" s="985"/>
      <c r="I5872" s="985"/>
      <c r="J5872" s="985"/>
      <c r="K5872" s="985"/>
      <c r="L5872" s="985"/>
      <c r="M5872" s="985"/>
      <c r="N5872" s="985"/>
      <c r="P5872" s="985"/>
      <c r="Q5872" s="985"/>
      <c r="R5872" s="985"/>
      <c r="S5872" s="985"/>
      <c r="T5872" s="985"/>
      <c r="U5872" s="985"/>
      <c r="V5872" s="985"/>
      <c r="W5872" s="985"/>
    </row>
    <row r="5873" ht="22.5" hidden="1" customHeight="1">
      <c r="B5873" s="992"/>
      <c r="C5873" s="992"/>
      <c r="D5873" s="1004">
        <f>sumif('الواردات'!H:H,A5873,'الواردات'!L:L)</f>
        <v>0</v>
      </c>
      <c r="E5873" s="999"/>
      <c r="F5873" s="999"/>
      <c r="H5873" s="985"/>
      <c r="I5873" s="985"/>
      <c r="J5873" s="985"/>
      <c r="K5873" s="985"/>
      <c r="L5873" s="985"/>
      <c r="M5873" s="985"/>
      <c r="N5873" s="985"/>
      <c r="P5873" s="985"/>
      <c r="Q5873" s="985"/>
      <c r="R5873" s="985"/>
      <c r="S5873" s="985"/>
      <c r="T5873" s="985"/>
      <c r="U5873" s="985"/>
      <c r="V5873" s="985"/>
      <c r="W5873" s="985"/>
    </row>
    <row r="5874" ht="22.5" hidden="1" customHeight="1">
      <c r="B5874" s="992"/>
      <c r="C5874" s="992"/>
      <c r="D5874" s="1004">
        <f>sumif('الواردات'!H:H,A5874,'الواردات'!L:L)</f>
        <v>0</v>
      </c>
      <c r="E5874" s="999"/>
      <c r="F5874" s="999"/>
      <c r="H5874" s="985"/>
      <c r="I5874" s="985"/>
      <c r="J5874" s="985"/>
      <c r="K5874" s="985"/>
      <c r="L5874" s="985"/>
      <c r="M5874" s="985"/>
      <c r="N5874" s="985"/>
      <c r="P5874" s="985"/>
      <c r="Q5874" s="985"/>
      <c r="R5874" s="985"/>
      <c r="S5874" s="985"/>
      <c r="T5874" s="985"/>
      <c r="U5874" s="985"/>
      <c r="V5874" s="985"/>
      <c r="W5874" s="985"/>
    </row>
    <row r="5875" ht="22.5" hidden="1" customHeight="1">
      <c r="B5875" s="992"/>
      <c r="C5875" s="992"/>
      <c r="D5875" s="1004">
        <f>sumif('الواردات'!H:H,A5875,'الواردات'!L:L)</f>
        <v>0</v>
      </c>
      <c r="E5875" s="999"/>
      <c r="F5875" s="999"/>
      <c r="H5875" s="985"/>
      <c r="I5875" s="985"/>
      <c r="J5875" s="985"/>
      <c r="K5875" s="985"/>
      <c r="L5875" s="985"/>
      <c r="M5875" s="985"/>
      <c r="N5875" s="985"/>
      <c r="P5875" s="985"/>
      <c r="Q5875" s="985"/>
      <c r="R5875" s="985"/>
      <c r="S5875" s="985"/>
      <c r="T5875" s="985"/>
      <c r="U5875" s="985"/>
      <c r="V5875" s="985"/>
      <c r="W5875" s="985"/>
    </row>
    <row r="5876" ht="22.5" hidden="1" customHeight="1">
      <c r="B5876" s="992"/>
      <c r="C5876" s="992"/>
      <c r="D5876" s="1004">
        <f>sumif('الواردات'!H:H,A5876,'الواردات'!L:L)</f>
        <v>0</v>
      </c>
      <c r="E5876" s="999"/>
      <c r="F5876" s="999"/>
      <c r="H5876" s="985"/>
      <c r="I5876" s="985"/>
      <c r="J5876" s="985"/>
      <c r="K5876" s="985"/>
      <c r="L5876" s="985"/>
      <c r="M5876" s="985"/>
      <c r="N5876" s="985"/>
      <c r="P5876" s="985"/>
      <c r="Q5876" s="985"/>
      <c r="R5876" s="985"/>
      <c r="S5876" s="985"/>
      <c r="T5876" s="985"/>
      <c r="U5876" s="985"/>
      <c r="V5876" s="985"/>
      <c r="W5876" s="985"/>
    </row>
    <row r="5877" ht="22.5" hidden="1" customHeight="1">
      <c r="B5877" s="992"/>
      <c r="C5877" s="992"/>
      <c r="D5877" s="1004">
        <f>sumif('الواردات'!H:H,A5877,'الواردات'!L:L)</f>
        <v>0</v>
      </c>
      <c r="E5877" s="999"/>
      <c r="F5877" s="999"/>
      <c r="H5877" s="985"/>
      <c r="I5877" s="985"/>
      <c r="J5877" s="985"/>
      <c r="K5877" s="985"/>
      <c r="L5877" s="985"/>
      <c r="M5877" s="985"/>
      <c r="N5877" s="985"/>
      <c r="P5877" s="985"/>
      <c r="Q5877" s="985"/>
      <c r="R5877" s="985"/>
      <c r="S5877" s="985"/>
      <c r="T5877" s="985"/>
      <c r="U5877" s="985"/>
      <c r="V5877" s="985"/>
      <c r="W5877" s="985"/>
    </row>
    <row r="5878" ht="22.5" hidden="1" customHeight="1">
      <c r="B5878" s="992"/>
      <c r="C5878" s="992"/>
      <c r="D5878" s="1004">
        <f>sumif('الواردات'!H:H,A5878,'الواردات'!L:L)</f>
        <v>0</v>
      </c>
      <c r="E5878" s="999"/>
      <c r="F5878" s="999"/>
      <c r="H5878" s="985"/>
      <c r="I5878" s="985"/>
      <c r="J5878" s="985"/>
      <c r="K5878" s="985"/>
      <c r="L5878" s="985"/>
      <c r="M5878" s="985"/>
      <c r="N5878" s="985"/>
      <c r="P5878" s="985"/>
      <c r="Q5878" s="985"/>
      <c r="R5878" s="985"/>
      <c r="S5878" s="985"/>
      <c r="T5878" s="985"/>
      <c r="U5878" s="985"/>
      <c r="V5878" s="985"/>
      <c r="W5878" s="985"/>
    </row>
    <row r="5879" ht="22.5" hidden="1" customHeight="1">
      <c r="B5879" s="992"/>
      <c r="C5879" s="992"/>
      <c r="D5879" s="1004">
        <f>sumif('الواردات'!H:H,A5879,'الواردات'!L:L)</f>
        <v>0</v>
      </c>
      <c r="E5879" s="999"/>
      <c r="F5879" s="999"/>
      <c r="H5879" s="985"/>
      <c r="I5879" s="985"/>
      <c r="J5879" s="985"/>
      <c r="K5879" s="985"/>
      <c r="L5879" s="985"/>
      <c r="M5879" s="985"/>
      <c r="N5879" s="985"/>
      <c r="P5879" s="985"/>
      <c r="Q5879" s="985"/>
      <c r="R5879" s="985"/>
      <c r="S5879" s="985"/>
      <c r="T5879" s="985"/>
      <c r="U5879" s="985"/>
      <c r="V5879" s="985"/>
      <c r="W5879" s="985"/>
    </row>
    <row r="5880" ht="22.5" hidden="1" customHeight="1">
      <c r="B5880" s="992"/>
      <c r="C5880" s="992"/>
      <c r="D5880" s="1004">
        <f>sumif('الواردات'!H:H,A5880,'الواردات'!L:L)</f>
        <v>0</v>
      </c>
      <c r="E5880" s="999"/>
      <c r="F5880" s="999"/>
      <c r="H5880" s="985"/>
      <c r="I5880" s="985"/>
      <c r="J5880" s="985"/>
      <c r="K5880" s="985"/>
      <c r="L5880" s="985"/>
      <c r="M5880" s="985"/>
      <c r="N5880" s="985"/>
      <c r="P5880" s="985"/>
      <c r="Q5880" s="985"/>
      <c r="R5880" s="985"/>
      <c r="S5880" s="985"/>
      <c r="T5880" s="985"/>
      <c r="U5880" s="985"/>
      <c r="V5880" s="985"/>
      <c r="W5880" s="985"/>
    </row>
    <row r="5881" ht="22.5" hidden="1" customHeight="1">
      <c r="B5881" s="992"/>
      <c r="C5881" s="992"/>
      <c r="D5881" s="1004">
        <f>sumif('الواردات'!H:H,A5881,'الواردات'!L:L)</f>
        <v>0</v>
      </c>
      <c r="E5881" s="999"/>
      <c r="F5881" s="999"/>
      <c r="H5881" s="985"/>
      <c r="I5881" s="985"/>
      <c r="J5881" s="985"/>
      <c r="K5881" s="985"/>
      <c r="L5881" s="985"/>
      <c r="M5881" s="985"/>
      <c r="N5881" s="985"/>
      <c r="P5881" s="985"/>
      <c r="Q5881" s="985"/>
      <c r="R5881" s="985"/>
      <c r="S5881" s="985"/>
      <c r="T5881" s="985"/>
      <c r="U5881" s="985"/>
      <c r="V5881" s="985"/>
      <c r="W5881" s="985"/>
    </row>
    <row r="5882" ht="22.5" hidden="1" customHeight="1">
      <c r="B5882" s="992"/>
      <c r="C5882" s="992"/>
      <c r="D5882" s="1004">
        <f>sumif('الواردات'!H:H,A5882,'الواردات'!L:L)</f>
        <v>0</v>
      </c>
      <c r="E5882" s="999"/>
      <c r="F5882" s="999"/>
      <c r="H5882" s="985"/>
      <c r="I5882" s="985"/>
      <c r="J5882" s="985"/>
      <c r="K5882" s="985"/>
      <c r="L5882" s="985"/>
      <c r="M5882" s="985"/>
      <c r="N5882" s="985"/>
      <c r="P5882" s="985"/>
      <c r="Q5882" s="985"/>
      <c r="R5882" s="985"/>
      <c r="S5882" s="985"/>
      <c r="T5882" s="985"/>
      <c r="U5882" s="985"/>
      <c r="V5882" s="985"/>
      <c r="W5882" s="985"/>
    </row>
    <row r="5883" ht="22.5" hidden="1" customHeight="1">
      <c r="B5883" s="992"/>
      <c r="C5883" s="992"/>
      <c r="D5883" s="1004">
        <f>sumif('الواردات'!H:H,A5883,'الواردات'!L:L)</f>
        <v>0</v>
      </c>
      <c r="E5883" s="999"/>
      <c r="F5883" s="999"/>
      <c r="H5883" s="985"/>
      <c r="I5883" s="985"/>
      <c r="J5883" s="985"/>
      <c r="K5883" s="985"/>
      <c r="L5883" s="985"/>
      <c r="M5883" s="985"/>
      <c r="N5883" s="985"/>
      <c r="P5883" s="985"/>
      <c r="Q5883" s="985"/>
      <c r="R5883" s="985"/>
      <c r="S5883" s="985"/>
      <c r="T5883" s="985"/>
      <c r="U5883" s="985"/>
      <c r="V5883" s="985"/>
      <c r="W5883" s="985"/>
    </row>
    <row r="5884" ht="22.5" hidden="1" customHeight="1">
      <c r="B5884" s="992"/>
      <c r="C5884" s="992"/>
      <c r="D5884" s="1004">
        <f>sumif('الواردات'!H:H,A5884,'الواردات'!L:L)</f>
        <v>0</v>
      </c>
      <c r="E5884" s="999"/>
      <c r="F5884" s="999"/>
      <c r="H5884" s="985"/>
      <c r="I5884" s="985"/>
      <c r="J5884" s="985"/>
      <c r="K5884" s="985"/>
      <c r="L5884" s="985"/>
      <c r="M5884" s="985"/>
      <c r="N5884" s="985"/>
      <c r="P5884" s="985"/>
      <c r="Q5884" s="985"/>
      <c r="R5884" s="985"/>
      <c r="S5884" s="985"/>
      <c r="T5884" s="985"/>
      <c r="U5884" s="985"/>
      <c r="V5884" s="985"/>
      <c r="W5884" s="985"/>
    </row>
    <row r="5885" ht="22.5" hidden="1" customHeight="1">
      <c r="B5885" s="992"/>
      <c r="C5885" s="992"/>
      <c r="D5885" s="1004">
        <f>sumif('الواردات'!H:H,A5885,'الواردات'!L:L)</f>
        <v>0</v>
      </c>
      <c r="E5885" s="999"/>
      <c r="F5885" s="999"/>
      <c r="H5885" s="985"/>
      <c r="I5885" s="985"/>
      <c r="J5885" s="985"/>
      <c r="K5885" s="985"/>
      <c r="L5885" s="985"/>
      <c r="M5885" s="985"/>
      <c r="N5885" s="985"/>
      <c r="P5885" s="985"/>
      <c r="Q5885" s="985"/>
      <c r="R5885" s="985"/>
      <c r="S5885" s="985"/>
      <c r="T5885" s="985"/>
      <c r="U5885" s="985"/>
      <c r="V5885" s="985"/>
      <c r="W5885" s="985"/>
    </row>
    <row r="5886" ht="22.5" hidden="1" customHeight="1">
      <c r="B5886" s="992"/>
      <c r="C5886" s="992"/>
      <c r="D5886" s="1004">
        <f>sumif('الواردات'!H:H,A5886,'الواردات'!L:L)</f>
        <v>0</v>
      </c>
      <c r="E5886" s="999"/>
      <c r="F5886" s="999"/>
      <c r="H5886" s="985"/>
      <c r="I5886" s="985"/>
      <c r="J5886" s="985"/>
      <c r="K5886" s="985"/>
      <c r="L5886" s="985"/>
      <c r="M5886" s="985"/>
      <c r="N5886" s="985"/>
      <c r="P5886" s="985"/>
      <c r="Q5886" s="985"/>
      <c r="R5886" s="985"/>
      <c r="S5886" s="985"/>
      <c r="T5886" s="985"/>
      <c r="U5886" s="985"/>
      <c r="V5886" s="985"/>
      <c r="W5886" s="985"/>
    </row>
    <row r="5887" ht="22.5" hidden="1" customHeight="1">
      <c r="B5887" s="992"/>
      <c r="C5887" s="992"/>
      <c r="D5887" s="1004">
        <f>sumif('الواردات'!H:H,A5887,'الواردات'!L:L)</f>
        <v>0</v>
      </c>
      <c r="E5887" s="999"/>
      <c r="F5887" s="999"/>
      <c r="H5887" s="985"/>
      <c r="I5887" s="985"/>
      <c r="J5887" s="985"/>
      <c r="K5887" s="985"/>
      <c r="L5887" s="985"/>
      <c r="M5887" s="985"/>
      <c r="N5887" s="985"/>
      <c r="P5887" s="985"/>
      <c r="Q5887" s="985"/>
      <c r="R5887" s="985"/>
      <c r="S5887" s="985"/>
      <c r="T5887" s="985"/>
      <c r="U5887" s="985"/>
      <c r="V5887" s="985"/>
      <c r="W5887" s="985"/>
    </row>
    <row r="5888" ht="22.5" hidden="1" customHeight="1">
      <c r="B5888" s="992"/>
      <c r="C5888" s="992"/>
      <c r="D5888" s="1004">
        <f>sumif('الواردات'!H:H,A5888,'الواردات'!L:L)</f>
        <v>0</v>
      </c>
      <c r="E5888" s="999"/>
      <c r="F5888" s="999"/>
      <c r="H5888" s="985"/>
      <c r="I5888" s="985"/>
      <c r="J5888" s="985"/>
      <c r="K5888" s="985"/>
      <c r="L5888" s="985"/>
      <c r="M5888" s="985"/>
      <c r="N5888" s="985"/>
      <c r="P5888" s="985"/>
      <c r="Q5888" s="985"/>
      <c r="R5888" s="985"/>
      <c r="S5888" s="985"/>
      <c r="T5888" s="985"/>
      <c r="U5888" s="985"/>
      <c r="V5888" s="985"/>
      <c r="W5888" s="985"/>
    </row>
    <row r="5889" ht="22.5" hidden="1" customHeight="1">
      <c r="B5889" s="992"/>
      <c r="C5889" s="992"/>
      <c r="D5889" s="1004">
        <f>sumif('الواردات'!H:H,A5889,'الواردات'!L:L)</f>
        <v>0</v>
      </c>
      <c r="E5889" s="999"/>
      <c r="F5889" s="999"/>
      <c r="H5889" s="985"/>
      <c r="I5889" s="985"/>
      <c r="J5889" s="985"/>
      <c r="K5889" s="985"/>
      <c r="L5889" s="985"/>
      <c r="M5889" s="985"/>
      <c r="N5889" s="985"/>
      <c r="P5889" s="985"/>
      <c r="Q5889" s="985"/>
      <c r="R5889" s="985"/>
      <c r="S5889" s="985"/>
      <c r="T5889" s="985"/>
      <c r="U5889" s="985"/>
      <c r="V5889" s="985"/>
      <c r="W5889" s="985"/>
    </row>
    <row r="5890" ht="22.5" hidden="1" customHeight="1">
      <c r="B5890" s="992"/>
      <c r="C5890" s="992"/>
      <c r="D5890" s="1004">
        <f>sumif('الواردات'!H:H,A5890,'الواردات'!L:L)</f>
        <v>0</v>
      </c>
      <c r="E5890" s="999"/>
      <c r="F5890" s="999"/>
      <c r="H5890" s="985"/>
      <c r="I5890" s="985"/>
      <c r="J5890" s="985"/>
      <c r="K5890" s="985"/>
      <c r="L5890" s="985"/>
      <c r="M5890" s="985"/>
      <c r="N5890" s="985"/>
      <c r="P5890" s="985"/>
      <c r="Q5890" s="985"/>
      <c r="R5890" s="985"/>
      <c r="S5890" s="985"/>
      <c r="T5890" s="985"/>
      <c r="U5890" s="985"/>
      <c r="V5890" s="985"/>
      <c r="W5890" s="985"/>
    </row>
    <row r="5891" ht="22.5" hidden="1" customHeight="1">
      <c r="B5891" s="992"/>
      <c r="C5891" s="992"/>
      <c r="D5891" s="1004">
        <f>sumif('الواردات'!H:H,A5891,'الواردات'!L:L)</f>
        <v>0</v>
      </c>
      <c r="E5891" s="999"/>
      <c r="F5891" s="999"/>
      <c r="H5891" s="985"/>
      <c r="I5891" s="985"/>
      <c r="J5891" s="985"/>
      <c r="K5891" s="985"/>
      <c r="L5891" s="985"/>
      <c r="M5891" s="985"/>
      <c r="N5891" s="985"/>
      <c r="P5891" s="985"/>
      <c r="Q5891" s="985"/>
      <c r="R5891" s="985"/>
      <c r="S5891" s="985"/>
      <c r="T5891" s="985"/>
      <c r="U5891" s="985"/>
      <c r="V5891" s="985"/>
      <c r="W5891" s="985"/>
    </row>
    <row r="5892" ht="22.5" hidden="1" customHeight="1">
      <c r="B5892" s="992"/>
      <c r="C5892" s="992"/>
      <c r="D5892" s="1004">
        <f>sumif('الواردات'!H:H,A5892,'الواردات'!L:L)</f>
        <v>0</v>
      </c>
      <c r="E5892" s="999"/>
      <c r="F5892" s="999"/>
      <c r="H5892" s="985"/>
      <c r="I5892" s="985"/>
      <c r="J5892" s="985"/>
      <c r="K5892" s="985"/>
      <c r="L5892" s="985"/>
      <c r="M5892" s="985"/>
      <c r="N5892" s="985"/>
      <c r="P5892" s="985"/>
      <c r="Q5892" s="985"/>
      <c r="R5892" s="985"/>
      <c r="S5892" s="985"/>
      <c r="T5892" s="985"/>
      <c r="U5892" s="985"/>
      <c r="V5892" s="985"/>
      <c r="W5892" s="985"/>
    </row>
    <row r="5893" ht="22.5" hidden="1" customHeight="1">
      <c r="B5893" s="992"/>
      <c r="C5893" s="992"/>
      <c r="D5893" s="1004">
        <f>sumif('الواردات'!H:H,A5893,'الواردات'!L:L)</f>
        <v>0</v>
      </c>
      <c r="E5893" s="999"/>
      <c r="F5893" s="999"/>
      <c r="H5893" s="985"/>
      <c r="I5893" s="985"/>
      <c r="J5893" s="985"/>
      <c r="K5893" s="985"/>
      <c r="L5893" s="985"/>
      <c r="M5893" s="985"/>
      <c r="N5893" s="985"/>
      <c r="P5893" s="985"/>
      <c r="Q5893" s="985"/>
      <c r="R5893" s="985"/>
      <c r="S5893" s="985"/>
      <c r="T5893" s="985"/>
      <c r="U5893" s="985"/>
      <c r="V5893" s="985"/>
      <c r="W5893" s="985"/>
    </row>
    <row r="5894" ht="22.5" hidden="1" customHeight="1">
      <c r="B5894" s="992"/>
      <c r="C5894" s="992"/>
      <c r="D5894" s="1004">
        <f>sumif('الواردات'!H:H,A5894,'الواردات'!L:L)</f>
        <v>0</v>
      </c>
      <c r="E5894" s="999"/>
      <c r="F5894" s="999"/>
      <c r="H5894" s="985"/>
      <c r="I5894" s="985"/>
      <c r="J5894" s="985"/>
      <c r="K5894" s="985"/>
      <c r="L5894" s="985"/>
      <c r="M5894" s="985"/>
      <c r="N5894" s="985"/>
      <c r="P5894" s="985"/>
      <c r="Q5894" s="985"/>
      <c r="R5894" s="985"/>
      <c r="S5894" s="985"/>
      <c r="T5894" s="985"/>
      <c r="U5894" s="985"/>
      <c r="V5894" s="985"/>
      <c r="W5894" s="985"/>
    </row>
    <row r="5895" ht="22.5" hidden="1" customHeight="1">
      <c r="B5895" s="992"/>
      <c r="C5895" s="992"/>
      <c r="D5895" s="1004">
        <f>sumif('الواردات'!H:H,A5895,'الواردات'!L:L)</f>
        <v>0</v>
      </c>
      <c r="E5895" s="999"/>
      <c r="F5895" s="999"/>
      <c r="H5895" s="985"/>
      <c r="I5895" s="985"/>
      <c r="J5895" s="985"/>
      <c r="K5895" s="985"/>
      <c r="L5895" s="985"/>
      <c r="M5895" s="985"/>
      <c r="N5895" s="985"/>
      <c r="P5895" s="985"/>
      <c r="Q5895" s="985"/>
      <c r="R5895" s="985"/>
      <c r="S5895" s="985"/>
      <c r="T5895" s="985"/>
      <c r="U5895" s="985"/>
      <c r="V5895" s="985"/>
      <c r="W5895" s="985"/>
    </row>
    <row r="5896" ht="22.5" hidden="1" customHeight="1">
      <c r="B5896" s="992"/>
      <c r="C5896" s="992"/>
      <c r="D5896" s="1004">
        <f>sumif('الواردات'!H:H,A5896,'الواردات'!L:L)</f>
        <v>0</v>
      </c>
      <c r="E5896" s="999"/>
      <c r="F5896" s="999"/>
      <c r="H5896" s="985"/>
      <c r="I5896" s="985"/>
      <c r="J5896" s="985"/>
      <c r="K5896" s="985"/>
      <c r="L5896" s="985"/>
      <c r="M5896" s="985"/>
      <c r="N5896" s="985"/>
      <c r="P5896" s="985"/>
      <c r="Q5896" s="985"/>
      <c r="R5896" s="985"/>
      <c r="S5896" s="985"/>
      <c r="T5896" s="985"/>
      <c r="U5896" s="985"/>
      <c r="V5896" s="985"/>
      <c r="W5896" s="985"/>
    </row>
    <row r="5897" ht="22.5" hidden="1" customHeight="1">
      <c r="B5897" s="992"/>
      <c r="C5897" s="992"/>
      <c r="D5897" s="1004">
        <f>sumif('الواردات'!H:H,A5897,'الواردات'!L:L)</f>
        <v>0</v>
      </c>
      <c r="E5897" s="999"/>
      <c r="F5897" s="999"/>
      <c r="H5897" s="985"/>
      <c r="I5897" s="985"/>
      <c r="J5897" s="985"/>
      <c r="K5897" s="985"/>
      <c r="L5897" s="985"/>
      <c r="M5897" s="985"/>
      <c r="N5897" s="985"/>
      <c r="P5897" s="985"/>
      <c r="Q5897" s="985"/>
      <c r="R5897" s="985"/>
      <c r="S5897" s="985"/>
      <c r="T5897" s="985"/>
      <c r="U5897" s="985"/>
      <c r="V5897" s="985"/>
      <c r="W5897" s="985"/>
    </row>
    <row r="5898" ht="22.5" hidden="1" customHeight="1">
      <c r="B5898" s="992"/>
      <c r="C5898" s="992"/>
      <c r="D5898" s="1004">
        <f>sumif('الواردات'!H:H,A5898,'الواردات'!L:L)</f>
        <v>0</v>
      </c>
      <c r="E5898" s="999"/>
      <c r="F5898" s="999"/>
      <c r="H5898" s="985"/>
      <c r="I5898" s="985"/>
      <c r="J5898" s="985"/>
      <c r="K5898" s="985"/>
      <c r="L5898" s="985"/>
      <c r="M5898" s="985"/>
      <c r="N5898" s="985"/>
      <c r="P5898" s="985"/>
      <c r="Q5898" s="985"/>
      <c r="R5898" s="985"/>
      <c r="S5898" s="985"/>
      <c r="T5898" s="985"/>
      <c r="U5898" s="985"/>
      <c r="V5898" s="985"/>
      <c r="W5898" s="985"/>
    </row>
    <row r="5899" ht="22.5" hidden="1" customHeight="1">
      <c r="B5899" s="992"/>
      <c r="C5899" s="992"/>
      <c r="D5899" s="1004">
        <f>sumif('الواردات'!H:H,A5899,'الواردات'!L:L)</f>
        <v>0</v>
      </c>
      <c r="E5899" s="999"/>
      <c r="F5899" s="999"/>
      <c r="H5899" s="985"/>
      <c r="I5899" s="985"/>
      <c r="J5899" s="985"/>
      <c r="K5899" s="985"/>
      <c r="L5899" s="985"/>
      <c r="M5899" s="985"/>
      <c r="N5899" s="985"/>
      <c r="P5899" s="985"/>
      <c r="Q5899" s="985"/>
      <c r="R5899" s="985"/>
      <c r="S5899" s="985"/>
      <c r="T5899" s="985"/>
      <c r="U5899" s="985"/>
      <c r="V5899" s="985"/>
      <c r="W5899" s="985"/>
    </row>
    <row r="5900" ht="22.5" hidden="1" customHeight="1">
      <c r="B5900" s="992"/>
      <c r="C5900" s="992"/>
      <c r="D5900" s="1004">
        <f>sumif('الواردات'!H:H,A5900,'الواردات'!L:L)</f>
        <v>0</v>
      </c>
      <c r="E5900" s="999"/>
      <c r="F5900" s="999"/>
      <c r="H5900" s="985"/>
      <c r="I5900" s="985"/>
      <c r="J5900" s="985"/>
      <c r="K5900" s="985"/>
      <c r="L5900" s="985"/>
      <c r="M5900" s="985"/>
      <c r="N5900" s="985"/>
      <c r="P5900" s="985"/>
      <c r="Q5900" s="985"/>
      <c r="R5900" s="985"/>
      <c r="S5900" s="985"/>
      <c r="T5900" s="985"/>
      <c r="U5900" s="985"/>
      <c r="V5900" s="985"/>
      <c r="W5900" s="985"/>
    </row>
    <row r="5901" ht="22.5" hidden="1" customHeight="1">
      <c r="B5901" s="992"/>
      <c r="C5901" s="992"/>
      <c r="D5901" s="1004">
        <f>sumif('الواردات'!H:H,A5901,'الواردات'!L:L)</f>
        <v>0</v>
      </c>
      <c r="E5901" s="999"/>
      <c r="F5901" s="999"/>
      <c r="H5901" s="985"/>
      <c r="I5901" s="985"/>
      <c r="J5901" s="985"/>
      <c r="K5901" s="985"/>
      <c r="L5901" s="985"/>
      <c r="M5901" s="985"/>
      <c r="N5901" s="985"/>
      <c r="P5901" s="985"/>
      <c r="Q5901" s="985"/>
      <c r="R5901" s="985"/>
      <c r="S5901" s="985"/>
      <c r="T5901" s="985"/>
      <c r="U5901" s="985"/>
      <c r="V5901" s="985"/>
      <c r="W5901" s="985"/>
    </row>
    <row r="5902" ht="22.5" hidden="1" customHeight="1">
      <c r="B5902" s="992"/>
      <c r="C5902" s="992"/>
      <c r="D5902" s="1004">
        <f>sumif('الواردات'!H:H,A5902,'الواردات'!L:L)</f>
        <v>0</v>
      </c>
      <c r="E5902" s="999"/>
      <c r="F5902" s="999"/>
      <c r="H5902" s="985"/>
      <c r="I5902" s="985"/>
      <c r="J5902" s="985"/>
      <c r="K5902" s="985"/>
      <c r="L5902" s="985"/>
      <c r="M5902" s="985"/>
      <c r="N5902" s="985"/>
      <c r="P5902" s="985"/>
      <c r="Q5902" s="985"/>
      <c r="R5902" s="985"/>
      <c r="S5902" s="985"/>
      <c r="T5902" s="985"/>
      <c r="U5902" s="985"/>
      <c r="V5902" s="985"/>
      <c r="W5902" s="985"/>
    </row>
    <row r="5903" ht="22.5" hidden="1" customHeight="1">
      <c r="B5903" s="992"/>
      <c r="C5903" s="992"/>
      <c r="D5903" s="1004">
        <f>sumif('الواردات'!H:H,A5903,'الواردات'!L:L)</f>
        <v>0</v>
      </c>
      <c r="E5903" s="999"/>
      <c r="F5903" s="999"/>
      <c r="H5903" s="985"/>
      <c r="I5903" s="985"/>
      <c r="J5903" s="985"/>
      <c r="K5903" s="985"/>
      <c r="L5903" s="985"/>
      <c r="M5903" s="985"/>
      <c r="N5903" s="985"/>
      <c r="P5903" s="985"/>
      <c r="Q5903" s="985"/>
      <c r="R5903" s="985"/>
      <c r="S5903" s="985"/>
      <c r="T5903" s="985"/>
      <c r="U5903" s="985"/>
      <c r="V5903" s="985"/>
      <c r="W5903" s="985"/>
    </row>
    <row r="5904" ht="22.5" hidden="1" customHeight="1">
      <c r="B5904" s="992"/>
      <c r="C5904" s="992"/>
      <c r="D5904" s="1004">
        <f>sumif('الواردات'!H:H,A5904,'الواردات'!L:L)</f>
        <v>0</v>
      </c>
      <c r="E5904" s="999"/>
      <c r="F5904" s="999"/>
      <c r="H5904" s="985"/>
      <c r="I5904" s="985"/>
      <c r="J5904" s="985"/>
      <c r="K5904" s="985"/>
      <c r="L5904" s="985"/>
      <c r="M5904" s="985"/>
      <c r="N5904" s="985"/>
      <c r="P5904" s="985"/>
      <c r="Q5904" s="985"/>
      <c r="R5904" s="985"/>
      <c r="S5904" s="985"/>
      <c r="T5904" s="985"/>
      <c r="U5904" s="985"/>
      <c r="V5904" s="985"/>
      <c r="W5904" s="985"/>
    </row>
    <row r="5905" ht="22.5" hidden="1" customHeight="1">
      <c r="B5905" s="992"/>
      <c r="C5905" s="992"/>
      <c r="D5905" s="1004">
        <f>sumif('الواردات'!H:H,A5905,'الواردات'!L:L)</f>
        <v>0</v>
      </c>
      <c r="E5905" s="999"/>
      <c r="F5905" s="999"/>
      <c r="H5905" s="985"/>
      <c r="I5905" s="985"/>
      <c r="J5905" s="985"/>
      <c r="K5905" s="985"/>
      <c r="L5905" s="985"/>
      <c r="M5905" s="985"/>
      <c r="N5905" s="985"/>
      <c r="P5905" s="985"/>
      <c r="Q5905" s="985"/>
      <c r="R5905" s="985"/>
      <c r="S5905" s="985"/>
      <c r="T5905" s="985"/>
      <c r="U5905" s="985"/>
      <c r="V5905" s="985"/>
      <c r="W5905" s="985"/>
    </row>
    <row r="5906" ht="22.5" hidden="1" customHeight="1">
      <c r="B5906" s="992"/>
      <c r="C5906" s="992"/>
      <c r="D5906" s="1004">
        <f>sumif('الواردات'!H:H,A5906,'الواردات'!L:L)</f>
        <v>0</v>
      </c>
      <c r="E5906" s="999"/>
      <c r="F5906" s="999"/>
      <c r="H5906" s="985"/>
      <c r="I5906" s="985"/>
      <c r="J5906" s="985"/>
      <c r="K5906" s="985"/>
      <c r="L5906" s="985"/>
      <c r="M5906" s="985"/>
      <c r="N5906" s="985"/>
      <c r="P5906" s="985"/>
      <c r="Q5906" s="985"/>
      <c r="R5906" s="985"/>
      <c r="S5906" s="985"/>
      <c r="T5906" s="985"/>
      <c r="U5906" s="985"/>
      <c r="V5906" s="985"/>
      <c r="W5906" s="985"/>
    </row>
    <row r="5907" ht="22.5" hidden="1" customHeight="1">
      <c r="B5907" s="992"/>
      <c r="C5907" s="992"/>
      <c r="D5907" s="1004">
        <f>sumif('الواردات'!H:H,A5907,'الواردات'!L:L)</f>
        <v>0</v>
      </c>
      <c r="E5907" s="999"/>
      <c r="F5907" s="999"/>
      <c r="H5907" s="985"/>
      <c r="I5907" s="985"/>
      <c r="J5907" s="985"/>
      <c r="K5907" s="985"/>
      <c r="L5907" s="985"/>
      <c r="M5907" s="985"/>
      <c r="N5907" s="985"/>
      <c r="P5907" s="985"/>
      <c r="Q5907" s="985"/>
      <c r="R5907" s="985"/>
      <c r="S5907" s="985"/>
      <c r="T5907" s="985"/>
      <c r="U5907" s="985"/>
      <c r="V5907" s="985"/>
      <c r="W5907" s="985"/>
    </row>
    <row r="5908" ht="22.5" hidden="1" customHeight="1">
      <c r="B5908" s="992"/>
      <c r="C5908" s="992"/>
      <c r="D5908" s="1004">
        <f>sumif('الواردات'!H:H,A5908,'الواردات'!L:L)</f>
        <v>0</v>
      </c>
      <c r="E5908" s="999"/>
      <c r="F5908" s="999"/>
      <c r="H5908" s="985"/>
      <c r="I5908" s="985"/>
      <c r="J5908" s="985"/>
      <c r="K5908" s="985"/>
      <c r="L5908" s="985"/>
      <c r="M5908" s="985"/>
      <c r="N5908" s="985"/>
      <c r="P5908" s="985"/>
      <c r="Q5908" s="985"/>
      <c r="R5908" s="985"/>
      <c r="S5908" s="985"/>
      <c r="T5908" s="985"/>
      <c r="U5908" s="985"/>
      <c r="V5908" s="985"/>
      <c r="W5908" s="985"/>
    </row>
    <row r="5909" ht="22.5" hidden="1" customHeight="1">
      <c r="B5909" s="992"/>
      <c r="C5909" s="992"/>
      <c r="D5909" s="1004">
        <f>sumif('الواردات'!H:H,A5909,'الواردات'!L:L)</f>
        <v>0</v>
      </c>
      <c r="E5909" s="999"/>
      <c r="F5909" s="999"/>
      <c r="H5909" s="985"/>
      <c r="I5909" s="985"/>
      <c r="J5909" s="985"/>
      <c r="K5909" s="985"/>
      <c r="L5909" s="985"/>
      <c r="M5909" s="985"/>
      <c r="N5909" s="985"/>
      <c r="P5909" s="985"/>
      <c r="Q5909" s="985"/>
      <c r="R5909" s="985"/>
      <c r="S5909" s="985"/>
      <c r="T5909" s="985"/>
      <c r="U5909" s="985"/>
      <c r="V5909" s="985"/>
      <c r="W5909" s="985"/>
    </row>
    <row r="5910" ht="22.5" hidden="1" customHeight="1">
      <c r="B5910" s="992"/>
      <c r="C5910" s="992"/>
      <c r="D5910" s="1004">
        <f>sumif('الواردات'!H:H,A5910,'الواردات'!L:L)</f>
        <v>0</v>
      </c>
      <c r="E5910" s="999"/>
      <c r="F5910" s="999"/>
      <c r="H5910" s="985"/>
      <c r="I5910" s="985"/>
      <c r="J5910" s="985"/>
      <c r="K5910" s="985"/>
      <c r="L5910" s="985"/>
      <c r="M5910" s="985"/>
      <c r="N5910" s="985"/>
      <c r="P5910" s="985"/>
      <c r="Q5910" s="985"/>
      <c r="R5910" s="985"/>
      <c r="S5910" s="985"/>
      <c r="T5910" s="985"/>
      <c r="U5910" s="985"/>
      <c r="V5910" s="985"/>
      <c r="W5910" s="985"/>
    </row>
    <row r="5911" ht="22.5" hidden="1" customHeight="1">
      <c r="B5911" s="992"/>
      <c r="C5911" s="992"/>
      <c r="D5911" s="1004">
        <f>sumif('الواردات'!H:H,A5911,'الواردات'!L:L)</f>
        <v>0</v>
      </c>
      <c r="E5911" s="999"/>
      <c r="F5911" s="999"/>
      <c r="H5911" s="985"/>
      <c r="I5911" s="985"/>
      <c r="J5911" s="985"/>
      <c r="K5911" s="985"/>
      <c r="L5911" s="985"/>
      <c r="M5911" s="985"/>
      <c r="N5911" s="985"/>
      <c r="P5911" s="985"/>
      <c r="Q5911" s="985"/>
      <c r="R5911" s="985"/>
      <c r="S5911" s="985"/>
      <c r="T5911" s="985"/>
      <c r="U5911" s="985"/>
      <c r="V5911" s="985"/>
      <c r="W5911" s="985"/>
    </row>
    <row r="5912" ht="22.5" hidden="1" customHeight="1">
      <c r="B5912" s="992"/>
      <c r="C5912" s="992"/>
      <c r="D5912" s="1004">
        <f>sumif('الواردات'!H:H,A5912,'الواردات'!L:L)</f>
        <v>0</v>
      </c>
      <c r="E5912" s="999"/>
      <c r="F5912" s="999"/>
      <c r="H5912" s="985"/>
      <c r="I5912" s="985"/>
      <c r="J5912" s="985"/>
      <c r="K5912" s="985"/>
      <c r="L5912" s="985"/>
      <c r="M5912" s="985"/>
      <c r="N5912" s="985"/>
      <c r="P5912" s="985"/>
      <c r="Q5912" s="985"/>
      <c r="R5912" s="985"/>
      <c r="S5912" s="985"/>
      <c r="T5912" s="985"/>
      <c r="U5912" s="985"/>
      <c r="V5912" s="985"/>
      <c r="W5912" s="985"/>
    </row>
    <row r="5913" ht="22.5" hidden="1" customHeight="1">
      <c r="B5913" s="992"/>
      <c r="C5913" s="992"/>
      <c r="D5913" s="1004">
        <f>sumif('الواردات'!H:H,A5913,'الواردات'!L:L)</f>
        <v>0</v>
      </c>
      <c r="E5913" s="999"/>
      <c r="F5913" s="999"/>
      <c r="H5913" s="985"/>
      <c r="I5913" s="985"/>
      <c r="J5913" s="985"/>
      <c r="K5913" s="985"/>
      <c r="L5913" s="985"/>
      <c r="M5913" s="985"/>
      <c r="N5913" s="985"/>
      <c r="P5913" s="985"/>
      <c r="Q5913" s="985"/>
      <c r="R5913" s="985"/>
      <c r="S5913" s="985"/>
      <c r="T5913" s="985"/>
      <c r="U5913" s="985"/>
      <c r="V5913" s="985"/>
      <c r="W5913" s="985"/>
    </row>
    <row r="5914" ht="22.5" hidden="1" customHeight="1">
      <c r="B5914" s="992"/>
      <c r="C5914" s="992"/>
      <c r="D5914" s="1004">
        <f>sumif('الواردات'!H:H,A5914,'الواردات'!L:L)</f>
        <v>0</v>
      </c>
      <c r="E5914" s="999"/>
      <c r="F5914" s="999"/>
      <c r="H5914" s="985"/>
      <c r="I5914" s="985"/>
      <c r="J5914" s="985"/>
      <c r="K5914" s="985"/>
      <c r="L5914" s="985"/>
      <c r="M5914" s="985"/>
      <c r="N5914" s="985"/>
      <c r="P5914" s="985"/>
      <c r="Q5914" s="985"/>
      <c r="R5914" s="985"/>
      <c r="S5914" s="985"/>
      <c r="T5914" s="985"/>
      <c r="U5914" s="985"/>
      <c r="V5914" s="985"/>
      <c r="W5914" s="985"/>
    </row>
    <row r="5915" ht="22.5" hidden="1" customHeight="1">
      <c r="B5915" s="992"/>
      <c r="C5915" s="992"/>
      <c r="D5915" s="1004">
        <f>sumif('الواردات'!H:H,A5915,'الواردات'!L:L)</f>
        <v>0</v>
      </c>
      <c r="E5915" s="999"/>
      <c r="F5915" s="999"/>
      <c r="H5915" s="985"/>
      <c r="I5915" s="985"/>
      <c r="J5915" s="985"/>
      <c r="K5915" s="985"/>
      <c r="L5915" s="985"/>
      <c r="M5915" s="985"/>
      <c r="N5915" s="985"/>
      <c r="P5915" s="985"/>
      <c r="Q5915" s="985"/>
      <c r="R5915" s="985"/>
      <c r="S5915" s="985"/>
      <c r="T5915" s="985"/>
      <c r="U5915" s="985"/>
      <c r="V5915" s="985"/>
      <c r="W5915" s="985"/>
    </row>
    <row r="5916" ht="22.5" hidden="1" customHeight="1">
      <c r="B5916" s="992"/>
      <c r="C5916" s="992"/>
      <c r="D5916" s="1004">
        <f>sumif('الواردات'!H:H,A5916,'الواردات'!L:L)</f>
        <v>0</v>
      </c>
      <c r="E5916" s="999"/>
      <c r="F5916" s="999"/>
      <c r="H5916" s="985"/>
      <c r="I5916" s="985"/>
      <c r="J5916" s="985"/>
      <c r="K5916" s="985"/>
      <c r="L5916" s="985"/>
      <c r="M5916" s="985"/>
      <c r="N5916" s="985"/>
      <c r="P5916" s="985"/>
      <c r="Q5916" s="985"/>
      <c r="R5916" s="985"/>
      <c r="S5916" s="985"/>
      <c r="T5916" s="985"/>
      <c r="U5916" s="985"/>
      <c r="V5916" s="985"/>
      <c r="W5916" s="985"/>
    </row>
    <row r="5917" ht="22.5" hidden="1" customHeight="1">
      <c r="B5917" s="992"/>
      <c r="C5917" s="992"/>
      <c r="D5917" s="1004">
        <f>sumif('الواردات'!H:H,A5917,'الواردات'!L:L)</f>
        <v>0</v>
      </c>
      <c r="E5917" s="999"/>
      <c r="F5917" s="999"/>
      <c r="H5917" s="985"/>
      <c r="I5917" s="985"/>
      <c r="J5917" s="985"/>
      <c r="K5917" s="985"/>
      <c r="L5917" s="985"/>
      <c r="M5917" s="985"/>
      <c r="N5917" s="985"/>
      <c r="P5917" s="985"/>
      <c r="Q5917" s="985"/>
      <c r="R5917" s="985"/>
      <c r="S5917" s="985"/>
      <c r="T5917" s="985"/>
      <c r="U5917" s="985"/>
      <c r="V5917" s="985"/>
      <c r="W5917" s="985"/>
    </row>
    <row r="5918" ht="22.5" hidden="1" customHeight="1">
      <c r="B5918" s="992"/>
      <c r="C5918" s="992"/>
      <c r="D5918" s="1004">
        <f>sumif('الواردات'!H:H,A5918,'الواردات'!L:L)</f>
        <v>0</v>
      </c>
      <c r="E5918" s="999"/>
      <c r="F5918" s="999"/>
      <c r="H5918" s="985"/>
      <c r="I5918" s="985"/>
      <c r="J5918" s="985"/>
      <c r="K5918" s="985"/>
      <c r="L5918" s="985"/>
      <c r="M5918" s="985"/>
      <c r="N5918" s="985"/>
      <c r="P5918" s="985"/>
      <c r="Q5918" s="985"/>
      <c r="R5918" s="985"/>
      <c r="S5918" s="985"/>
      <c r="T5918" s="985"/>
      <c r="U5918" s="985"/>
      <c r="V5918" s="985"/>
      <c r="W5918" s="985"/>
    </row>
    <row r="5919" ht="22.5" hidden="1" customHeight="1">
      <c r="B5919" s="992"/>
      <c r="C5919" s="992"/>
      <c r="D5919" s="1004">
        <f>sumif('الواردات'!H:H,A5919,'الواردات'!L:L)</f>
        <v>0</v>
      </c>
      <c r="E5919" s="999"/>
      <c r="F5919" s="999"/>
      <c r="H5919" s="985"/>
      <c r="I5919" s="985"/>
      <c r="J5919" s="985"/>
      <c r="K5919" s="985"/>
      <c r="L5919" s="985"/>
      <c r="M5919" s="985"/>
      <c r="N5919" s="985"/>
      <c r="P5919" s="985"/>
      <c r="Q5919" s="985"/>
      <c r="R5919" s="985"/>
      <c r="S5919" s="985"/>
      <c r="T5919" s="985"/>
      <c r="U5919" s="985"/>
      <c r="V5919" s="985"/>
      <c r="W5919" s="985"/>
    </row>
    <row r="5920" ht="22.5" hidden="1" customHeight="1">
      <c r="B5920" s="992"/>
      <c r="C5920" s="992"/>
      <c r="D5920" s="1004">
        <f>sumif('الواردات'!H:H,A5920,'الواردات'!L:L)</f>
        <v>0</v>
      </c>
      <c r="E5920" s="999"/>
      <c r="F5920" s="999"/>
      <c r="H5920" s="985"/>
      <c r="I5920" s="985"/>
      <c r="J5920" s="985"/>
      <c r="K5920" s="985"/>
      <c r="L5920" s="985"/>
      <c r="M5920" s="985"/>
      <c r="N5920" s="985"/>
      <c r="P5920" s="985"/>
      <c r="Q5920" s="985"/>
      <c r="R5920" s="985"/>
      <c r="S5920" s="985"/>
      <c r="T5920" s="985"/>
      <c r="U5920" s="985"/>
      <c r="V5920" s="985"/>
      <c r="W5920" s="985"/>
    </row>
    <row r="5921" ht="22.5" hidden="1" customHeight="1">
      <c r="B5921" s="992"/>
      <c r="C5921" s="992"/>
      <c r="D5921" s="1004">
        <f>sumif('الواردات'!H:H,A5921,'الواردات'!L:L)</f>
        <v>0</v>
      </c>
      <c r="E5921" s="999"/>
      <c r="F5921" s="999"/>
      <c r="H5921" s="985"/>
      <c r="I5921" s="985"/>
      <c r="J5921" s="985"/>
      <c r="K5921" s="985"/>
      <c r="L5921" s="985"/>
      <c r="M5921" s="985"/>
      <c r="N5921" s="985"/>
      <c r="P5921" s="985"/>
      <c r="Q5921" s="985"/>
      <c r="R5921" s="985"/>
      <c r="S5921" s="985"/>
      <c r="T5921" s="985"/>
      <c r="U5921" s="985"/>
      <c r="V5921" s="985"/>
      <c r="W5921" s="985"/>
    </row>
    <row r="5922" ht="22.5" hidden="1" customHeight="1">
      <c r="B5922" s="992"/>
      <c r="C5922" s="992"/>
      <c r="D5922" s="1004">
        <f>sumif('الواردات'!H:H,A5922,'الواردات'!L:L)</f>
        <v>0</v>
      </c>
      <c r="E5922" s="999"/>
      <c r="F5922" s="999"/>
      <c r="H5922" s="985"/>
      <c r="I5922" s="985"/>
      <c r="J5922" s="985"/>
      <c r="K5922" s="985"/>
      <c r="L5922" s="985"/>
      <c r="M5922" s="985"/>
      <c r="N5922" s="985"/>
      <c r="P5922" s="985"/>
      <c r="Q5922" s="985"/>
      <c r="R5922" s="985"/>
      <c r="S5922" s="985"/>
      <c r="T5922" s="985"/>
      <c r="U5922" s="985"/>
      <c r="V5922" s="985"/>
      <c r="W5922" s="985"/>
    </row>
    <row r="5923" ht="22.5" hidden="1" customHeight="1">
      <c r="B5923" s="992"/>
      <c r="C5923" s="992"/>
      <c r="D5923" s="1004">
        <f>sumif('الواردات'!H:H,A5923,'الواردات'!L:L)</f>
        <v>0</v>
      </c>
      <c r="E5923" s="999"/>
      <c r="F5923" s="999"/>
      <c r="H5923" s="985"/>
      <c r="I5923" s="985"/>
      <c r="J5923" s="985"/>
      <c r="K5923" s="985"/>
      <c r="L5923" s="985"/>
      <c r="M5923" s="985"/>
      <c r="N5923" s="985"/>
      <c r="P5923" s="985"/>
      <c r="Q5923" s="985"/>
      <c r="R5923" s="985"/>
      <c r="S5923" s="985"/>
      <c r="T5923" s="985"/>
      <c r="U5923" s="985"/>
      <c r="V5923" s="985"/>
      <c r="W5923" s="985"/>
    </row>
    <row r="5924" ht="22.5" hidden="1" customHeight="1">
      <c r="B5924" s="992"/>
      <c r="C5924" s="992"/>
      <c r="D5924" s="1004">
        <f>sumif('الواردات'!H:H,A5924,'الواردات'!L:L)</f>
        <v>0</v>
      </c>
      <c r="E5924" s="999"/>
      <c r="F5924" s="999"/>
      <c r="H5924" s="985"/>
      <c r="I5924" s="985"/>
      <c r="J5924" s="985"/>
      <c r="K5924" s="985"/>
      <c r="L5924" s="985"/>
      <c r="M5924" s="985"/>
      <c r="N5924" s="985"/>
      <c r="P5924" s="985"/>
      <c r="Q5924" s="985"/>
      <c r="R5924" s="985"/>
      <c r="S5924" s="985"/>
      <c r="T5924" s="985"/>
      <c r="U5924" s="985"/>
      <c r="V5924" s="985"/>
      <c r="W5924" s="985"/>
    </row>
    <row r="5925" ht="22.5" hidden="1" customHeight="1">
      <c r="B5925" s="992"/>
      <c r="C5925" s="992"/>
      <c r="D5925" s="1004">
        <f>sumif('الواردات'!H:H,A5925,'الواردات'!L:L)</f>
        <v>0</v>
      </c>
      <c r="E5925" s="999"/>
      <c r="F5925" s="999"/>
      <c r="H5925" s="985"/>
      <c r="I5925" s="985"/>
      <c r="J5925" s="985"/>
      <c r="K5925" s="985"/>
      <c r="L5925" s="985"/>
      <c r="M5925" s="985"/>
      <c r="N5925" s="985"/>
      <c r="P5925" s="985"/>
      <c r="Q5925" s="985"/>
      <c r="R5925" s="985"/>
      <c r="S5925" s="985"/>
      <c r="T5925" s="985"/>
      <c r="U5925" s="985"/>
      <c r="V5925" s="985"/>
      <c r="W5925" s="985"/>
    </row>
    <row r="5926" ht="22.5" hidden="1" customHeight="1">
      <c r="B5926" s="992"/>
      <c r="C5926" s="992"/>
      <c r="D5926" s="1004">
        <f>sumif('الواردات'!H:H,A5926,'الواردات'!L:L)</f>
        <v>0</v>
      </c>
      <c r="E5926" s="999"/>
      <c r="F5926" s="999"/>
      <c r="H5926" s="985"/>
      <c r="I5926" s="985"/>
      <c r="J5926" s="985"/>
      <c r="K5926" s="985"/>
      <c r="L5926" s="985"/>
      <c r="M5926" s="985"/>
      <c r="N5926" s="985"/>
      <c r="P5926" s="985"/>
      <c r="Q5926" s="985"/>
      <c r="R5926" s="985"/>
      <c r="S5926" s="985"/>
      <c r="T5926" s="985"/>
      <c r="U5926" s="985"/>
      <c r="V5926" s="985"/>
      <c r="W5926" s="985"/>
    </row>
    <row r="5927" ht="22.5" hidden="1" customHeight="1">
      <c r="B5927" s="992"/>
      <c r="C5927" s="992"/>
      <c r="D5927" s="1004">
        <f>sumif('الواردات'!H:H,A5927,'الواردات'!L:L)</f>
        <v>0</v>
      </c>
      <c r="E5927" s="999"/>
      <c r="F5927" s="999"/>
      <c r="H5927" s="985"/>
      <c r="I5927" s="985"/>
      <c r="J5927" s="985"/>
      <c r="K5927" s="985"/>
      <c r="L5927" s="985"/>
      <c r="M5927" s="985"/>
      <c r="N5927" s="985"/>
      <c r="P5927" s="985"/>
      <c r="Q5927" s="985"/>
      <c r="R5927" s="985"/>
      <c r="S5927" s="985"/>
      <c r="T5927" s="985"/>
      <c r="U5927" s="985"/>
      <c r="V5927" s="985"/>
      <c r="W5927" s="985"/>
    </row>
    <row r="5928" ht="22.5" hidden="1" customHeight="1">
      <c r="B5928" s="992"/>
      <c r="C5928" s="992"/>
      <c r="D5928" s="1004">
        <f>sumif('الواردات'!H:H,A5928,'الواردات'!L:L)</f>
        <v>0</v>
      </c>
      <c r="E5928" s="999"/>
      <c r="F5928" s="999"/>
      <c r="H5928" s="985"/>
      <c r="I5928" s="985"/>
      <c r="J5928" s="985"/>
      <c r="K5928" s="985"/>
      <c r="L5928" s="985"/>
      <c r="M5928" s="985"/>
      <c r="N5928" s="985"/>
      <c r="P5928" s="985"/>
      <c r="Q5928" s="985"/>
      <c r="R5928" s="985"/>
      <c r="S5928" s="985"/>
      <c r="T5928" s="985"/>
      <c r="U5928" s="985"/>
      <c r="V5928" s="985"/>
      <c r="W5928" s="985"/>
    </row>
    <row r="5929" ht="22.5" hidden="1" customHeight="1">
      <c r="B5929" s="992"/>
      <c r="C5929" s="992"/>
      <c r="D5929" s="1004">
        <f>sumif('الواردات'!H:H,A5929,'الواردات'!L:L)</f>
        <v>0</v>
      </c>
      <c r="E5929" s="999"/>
      <c r="F5929" s="999"/>
      <c r="H5929" s="985"/>
      <c r="I5929" s="985"/>
      <c r="J5929" s="985"/>
      <c r="K5929" s="985"/>
      <c r="L5929" s="985"/>
      <c r="M5929" s="985"/>
      <c r="N5929" s="985"/>
      <c r="P5929" s="985"/>
      <c r="Q5929" s="985"/>
      <c r="R5929" s="985"/>
      <c r="S5929" s="985"/>
      <c r="T5929" s="985"/>
      <c r="U5929" s="985"/>
      <c r="V5929" s="985"/>
      <c r="W5929" s="985"/>
    </row>
    <row r="5930" ht="22.5" hidden="1" customHeight="1">
      <c r="B5930" s="992"/>
      <c r="C5930" s="992"/>
      <c r="D5930" s="1004">
        <f>sumif('الواردات'!H:H,A5930,'الواردات'!L:L)</f>
        <v>0</v>
      </c>
      <c r="E5930" s="999"/>
      <c r="F5930" s="999"/>
      <c r="H5930" s="985"/>
      <c r="I5930" s="985"/>
      <c r="J5930" s="985"/>
      <c r="K5930" s="985"/>
      <c r="L5930" s="985"/>
      <c r="M5930" s="985"/>
      <c r="N5930" s="985"/>
      <c r="P5930" s="985"/>
      <c r="Q5930" s="985"/>
      <c r="R5930" s="985"/>
      <c r="S5930" s="985"/>
      <c r="T5930" s="985"/>
      <c r="U5930" s="985"/>
      <c r="V5930" s="985"/>
      <c r="W5930" s="985"/>
    </row>
    <row r="5931" ht="22.5" hidden="1" customHeight="1">
      <c r="B5931" s="992"/>
      <c r="C5931" s="992"/>
      <c r="D5931" s="1004">
        <f>sumif('الواردات'!H:H,A5931,'الواردات'!L:L)</f>
        <v>0</v>
      </c>
      <c r="E5931" s="999"/>
      <c r="F5931" s="999"/>
      <c r="H5931" s="985"/>
      <c r="I5931" s="985"/>
      <c r="J5931" s="985"/>
      <c r="K5931" s="985"/>
      <c r="L5931" s="985"/>
      <c r="M5931" s="985"/>
      <c r="N5931" s="985"/>
      <c r="P5931" s="985"/>
      <c r="Q5931" s="985"/>
      <c r="R5931" s="985"/>
      <c r="S5931" s="985"/>
      <c r="T5931" s="985"/>
      <c r="U5931" s="985"/>
      <c r="V5931" s="985"/>
      <c r="W5931" s="985"/>
    </row>
    <row r="5932" ht="22.5" hidden="1" customHeight="1">
      <c r="B5932" s="992"/>
      <c r="C5932" s="992"/>
      <c r="D5932" s="1004">
        <f>sumif('الواردات'!H:H,A5932,'الواردات'!L:L)</f>
        <v>0</v>
      </c>
      <c r="E5932" s="999"/>
      <c r="F5932" s="999"/>
      <c r="H5932" s="985"/>
      <c r="I5932" s="985"/>
      <c r="J5932" s="985"/>
      <c r="K5932" s="985"/>
      <c r="L5932" s="985"/>
      <c r="M5932" s="985"/>
      <c r="N5932" s="985"/>
      <c r="P5932" s="985"/>
      <c r="Q5932" s="985"/>
      <c r="R5932" s="985"/>
      <c r="S5932" s="985"/>
      <c r="T5932" s="985"/>
      <c r="U5932" s="985"/>
      <c r="V5932" s="985"/>
      <c r="W5932" s="985"/>
    </row>
    <row r="5933" ht="22.5" hidden="1" customHeight="1">
      <c r="B5933" s="992"/>
      <c r="C5933" s="992"/>
      <c r="D5933" s="1004">
        <f>sumif('الواردات'!H:H,A5933,'الواردات'!L:L)</f>
        <v>0</v>
      </c>
      <c r="E5933" s="999"/>
      <c r="F5933" s="999"/>
      <c r="H5933" s="985"/>
      <c r="I5933" s="985"/>
      <c r="J5933" s="985"/>
      <c r="K5933" s="985"/>
      <c r="L5933" s="985"/>
      <c r="M5933" s="985"/>
      <c r="N5933" s="985"/>
      <c r="P5933" s="985"/>
      <c r="Q5933" s="985"/>
      <c r="R5933" s="985"/>
      <c r="S5933" s="985"/>
      <c r="T5933" s="985"/>
      <c r="U5933" s="985"/>
      <c r="V5933" s="985"/>
      <c r="W5933" s="985"/>
    </row>
    <row r="5934" ht="22.5" hidden="1" customHeight="1">
      <c r="B5934" s="992"/>
      <c r="C5934" s="992"/>
      <c r="D5934" s="1004">
        <f>sumif('الواردات'!H:H,A5934,'الواردات'!L:L)</f>
        <v>0</v>
      </c>
      <c r="E5934" s="999"/>
      <c r="F5934" s="999"/>
      <c r="H5934" s="985"/>
      <c r="I5934" s="985"/>
      <c r="J5934" s="985"/>
      <c r="K5934" s="985"/>
      <c r="L5934" s="985"/>
      <c r="M5934" s="985"/>
      <c r="N5934" s="985"/>
      <c r="P5934" s="985"/>
      <c r="Q5934" s="985"/>
      <c r="R5934" s="985"/>
      <c r="S5934" s="985"/>
      <c r="T5934" s="985"/>
      <c r="U5934" s="985"/>
      <c r="V5934" s="985"/>
      <c r="W5934" s="985"/>
    </row>
    <row r="5935" ht="22.5" hidden="1" customHeight="1">
      <c r="B5935" s="992"/>
      <c r="C5935" s="992"/>
      <c r="D5935" s="1004">
        <f>sumif('الواردات'!H:H,A5935,'الواردات'!L:L)</f>
        <v>0</v>
      </c>
      <c r="E5935" s="999"/>
      <c r="F5935" s="999"/>
      <c r="H5935" s="985"/>
      <c r="I5935" s="985"/>
      <c r="J5935" s="985"/>
      <c r="K5935" s="985"/>
      <c r="L5935" s="985"/>
      <c r="M5935" s="985"/>
      <c r="N5935" s="985"/>
      <c r="P5935" s="985"/>
      <c r="Q5935" s="985"/>
      <c r="R5935" s="985"/>
      <c r="S5935" s="985"/>
      <c r="T5935" s="985"/>
      <c r="U5935" s="985"/>
      <c r="V5935" s="985"/>
      <c r="W5935" s="985"/>
    </row>
    <row r="5936" ht="22.5" hidden="1" customHeight="1">
      <c r="B5936" s="992"/>
      <c r="C5936" s="992"/>
      <c r="D5936" s="1004">
        <f>sumif('الواردات'!H:H,A5936,'الواردات'!L:L)</f>
        <v>0</v>
      </c>
      <c r="E5936" s="999"/>
      <c r="F5936" s="999"/>
      <c r="H5936" s="985"/>
      <c r="I5936" s="985"/>
      <c r="J5936" s="985"/>
      <c r="K5936" s="985"/>
      <c r="L5936" s="985"/>
      <c r="M5936" s="985"/>
      <c r="N5936" s="985"/>
      <c r="P5936" s="985"/>
      <c r="Q5936" s="985"/>
      <c r="R5936" s="985"/>
      <c r="S5936" s="985"/>
      <c r="T5936" s="985"/>
      <c r="U5936" s="985"/>
      <c r="V5936" s="985"/>
      <c r="W5936" s="985"/>
    </row>
    <row r="5937" ht="22.5" hidden="1" customHeight="1">
      <c r="B5937" s="992"/>
      <c r="C5937" s="992"/>
      <c r="D5937" s="1004">
        <f>sumif('الواردات'!H:H,A5937,'الواردات'!L:L)</f>
        <v>0</v>
      </c>
      <c r="E5937" s="999"/>
      <c r="F5937" s="999"/>
      <c r="H5937" s="985"/>
      <c r="I5937" s="985"/>
      <c r="J5937" s="985"/>
      <c r="K5937" s="985"/>
      <c r="L5937" s="985"/>
      <c r="M5937" s="985"/>
      <c r="N5937" s="985"/>
      <c r="P5937" s="985"/>
      <c r="Q5937" s="985"/>
      <c r="R5937" s="985"/>
      <c r="S5937" s="985"/>
      <c r="T5937" s="985"/>
      <c r="U5937" s="985"/>
      <c r="V5937" s="985"/>
      <c r="W5937" s="985"/>
    </row>
    <row r="5938" ht="22.5" hidden="1" customHeight="1">
      <c r="B5938" s="992"/>
      <c r="C5938" s="992"/>
      <c r="D5938" s="1004">
        <f>sumif('الواردات'!H:H,A5938,'الواردات'!L:L)</f>
        <v>0</v>
      </c>
      <c r="E5938" s="999"/>
      <c r="F5938" s="999"/>
      <c r="H5938" s="985"/>
      <c r="I5938" s="985"/>
      <c r="J5938" s="985"/>
      <c r="K5938" s="985"/>
      <c r="L5938" s="985"/>
      <c r="M5938" s="985"/>
      <c r="N5938" s="985"/>
      <c r="P5938" s="985"/>
      <c r="Q5938" s="985"/>
      <c r="R5938" s="985"/>
      <c r="S5938" s="985"/>
      <c r="T5938" s="985"/>
      <c r="U5938" s="985"/>
      <c r="V5938" s="985"/>
      <c r="W5938" s="985"/>
    </row>
    <row r="5939" ht="22.5" hidden="1" customHeight="1">
      <c r="B5939" s="992"/>
      <c r="C5939" s="992"/>
      <c r="D5939" s="1004">
        <f>sumif('الواردات'!H:H,A5939,'الواردات'!L:L)</f>
        <v>0</v>
      </c>
      <c r="E5939" s="999"/>
      <c r="F5939" s="999"/>
      <c r="H5939" s="985"/>
      <c r="I5939" s="985"/>
      <c r="J5939" s="985"/>
      <c r="K5939" s="985"/>
      <c r="L5939" s="985"/>
      <c r="M5939" s="985"/>
      <c r="N5939" s="985"/>
      <c r="P5939" s="985"/>
      <c r="Q5939" s="985"/>
      <c r="R5939" s="985"/>
      <c r="S5939" s="985"/>
      <c r="T5939" s="985"/>
      <c r="U5939" s="985"/>
      <c r="V5939" s="985"/>
      <c r="W5939" s="985"/>
    </row>
    <row r="5940" ht="22.5" hidden="1" customHeight="1">
      <c r="B5940" s="992"/>
      <c r="C5940" s="992"/>
      <c r="D5940" s="1004">
        <f>sumif('الواردات'!H:H,A5940,'الواردات'!L:L)</f>
        <v>0</v>
      </c>
      <c r="E5940" s="999"/>
      <c r="F5940" s="999"/>
      <c r="H5940" s="985"/>
      <c r="I5940" s="985"/>
      <c r="J5940" s="985"/>
      <c r="K5940" s="985"/>
      <c r="L5940" s="985"/>
      <c r="M5940" s="985"/>
      <c r="N5940" s="985"/>
      <c r="P5940" s="985"/>
      <c r="Q5940" s="985"/>
      <c r="R5940" s="985"/>
      <c r="S5940" s="985"/>
      <c r="T5940" s="985"/>
      <c r="U5940" s="985"/>
      <c r="V5940" s="985"/>
      <c r="W5940" s="985"/>
    </row>
    <row r="5941" ht="22.5" hidden="1" customHeight="1">
      <c r="B5941" s="992"/>
      <c r="C5941" s="992"/>
      <c r="D5941" s="1004">
        <f>sumif('الواردات'!H:H,A5941,'الواردات'!L:L)</f>
        <v>0</v>
      </c>
      <c r="E5941" s="999"/>
      <c r="F5941" s="999"/>
      <c r="H5941" s="985"/>
      <c r="I5941" s="985"/>
      <c r="J5941" s="985"/>
      <c r="K5941" s="985"/>
      <c r="L5941" s="985"/>
      <c r="M5941" s="985"/>
      <c r="N5941" s="985"/>
      <c r="P5941" s="985"/>
      <c r="Q5941" s="985"/>
      <c r="R5941" s="985"/>
      <c r="S5941" s="985"/>
      <c r="T5941" s="985"/>
      <c r="U5941" s="985"/>
      <c r="V5941" s="985"/>
      <c r="W5941" s="985"/>
    </row>
    <row r="5942" ht="22.5" hidden="1" customHeight="1">
      <c r="B5942" s="992"/>
      <c r="C5942" s="992"/>
      <c r="D5942" s="1004">
        <f>sumif('الواردات'!H:H,A5942,'الواردات'!L:L)</f>
        <v>0</v>
      </c>
      <c r="E5942" s="999"/>
      <c r="F5942" s="999"/>
      <c r="H5942" s="985"/>
      <c r="I5942" s="985"/>
      <c r="J5942" s="985"/>
      <c r="K5942" s="985"/>
      <c r="L5942" s="985"/>
      <c r="M5942" s="985"/>
      <c r="N5942" s="985"/>
      <c r="P5942" s="985"/>
      <c r="Q5942" s="985"/>
      <c r="R5942" s="985"/>
      <c r="S5942" s="985"/>
      <c r="T5942" s="985"/>
      <c r="U5942" s="985"/>
      <c r="V5942" s="985"/>
      <c r="W5942" s="985"/>
    </row>
    <row r="5943" ht="22.5" hidden="1" customHeight="1">
      <c r="B5943" s="992"/>
      <c r="C5943" s="992"/>
      <c r="D5943" s="1004">
        <f>sumif('الواردات'!H:H,A5943,'الواردات'!L:L)</f>
        <v>0</v>
      </c>
      <c r="E5943" s="999"/>
      <c r="F5943" s="999"/>
      <c r="H5943" s="985"/>
      <c r="I5943" s="985"/>
      <c r="J5943" s="985"/>
      <c r="K5943" s="985"/>
      <c r="L5943" s="985"/>
      <c r="M5943" s="985"/>
      <c r="N5943" s="985"/>
      <c r="P5943" s="985"/>
      <c r="Q5943" s="985"/>
      <c r="R5943" s="985"/>
      <c r="S5943" s="985"/>
      <c r="T5943" s="985"/>
      <c r="U5943" s="985"/>
      <c r="V5943" s="985"/>
      <c r="W5943" s="985"/>
    </row>
    <row r="5944" ht="22.5" hidden="1" customHeight="1">
      <c r="B5944" s="992"/>
      <c r="C5944" s="992"/>
      <c r="D5944" s="1004">
        <f>sumif('الواردات'!H:H,A5944,'الواردات'!L:L)</f>
        <v>0</v>
      </c>
      <c r="E5944" s="999"/>
      <c r="F5944" s="999"/>
      <c r="H5944" s="985"/>
      <c r="I5944" s="985"/>
      <c r="J5944" s="985"/>
      <c r="K5944" s="985"/>
      <c r="L5944" s="985"/>
      <c r="M5944" s="985"/>
      <c r="N5944" s="985"/>
      <c r="P5944" s="985"/>
      <c r="Q5944" s="985"/>
      <c r="R5944" s="985"/>
      <c r="S5944" s="985"/>
      <c r="T5944" s="985"/>
      <c r="U5944" s="985"/>
      <c r="V5944" s="985"/>
      <c r="W5944" s="985"/>
    </row>
    <row r="5945" ht="22.5" hidden="1" customHeight="1">
      <c r="B5945" s="992"/>
      <c r="C5945" s="992"/>
      <c r="D5945" s="1004">
        <f>sumif('الواردات'!H:H,A5945,'الواردات'!L:L)</f>
        <v>0</v>
      </c>
      <c r="E5945" s="999"/>
      <c r="F5945" s="999"/>
      <c r="H5945" s="985"/>
      <c r="I5945" s="985"/>
      <c r="J5945" s="985"/>
      <c r="K5945" s="985"/>
      <c r="L5945" s="985"/>
      <c r="M5945" s="985"/>
      <c r="N5945" s="985"/>
      <c r="P5945" s="985"/>
      <c r="Q5945" s="985"/>
      <c r="R5945" s="985"/>
      <c r="S5945" s="985"/>
      <c r="T5945" s="985"/>
      <c r="U5945" s="985"/>
      <c r="V5945" s="985"/>
      <c r="W5945" s="985"/>
    </row>
    <row r="5946" ht="22.5" hidden="1" customHeight="1">
      <c r="B5946" s="992"/>
      <c r="C5946" s="992"/>
      <c r="D5946" s="1004">
        <f>sumif('الواردات'!H:H,A5946,'الواردات'!L:L)</f>
        <v>0</v>
      </c>
      <c r="E5946" s="999"/>
      <c r="F5946" s="999"/>
      <c r="H5946" s="985"/>
      <c r="I5946" s="985"/>
      <c r="J5946" s="985"/>
      <c r="K5946" s="985"/>
      <c r="L5946" s="985"/>
      <c r="M5946" s="985"/>
      <c r="N5946" s="985"/>
      <c r="P5946" s="985"/>
      <c r="Q5946" s="985"/>
      <c r="R5946" s="985"/>
      <c r="S5946" s="985"/>
      <c r="T5946" s="985"/>
      <c r="U5946" s="985"/>
      <c r="V5946" s="985"/>
      <c r="W5946" s="985"/>
    </row>
    <row r="5947" ht="22.5" hidden="1" customHeight="1">
      <c r="B5947" s="992"/>
      <c r="C5947" s="992"/>
      <c r="D5947" s="1004">
        <f>sumif('الواردات'!H:H,A5947,'الواردات'!L:L)</f>
        <v>0</v>
      </c>
      <c r="E5947" s="999"/>
      <c r="F5947" s="999"/>
      <c r="H5947" s="985"/>
      <c r="I5947" s="985"/>
      <c r="J5947" s="985"/>
      <c r="K5947" s="985"/>
      <c r="L5947" s="985"/>
      <c r="M5947" s="985"/>
      <c r="N5947" s="985"/>
      <c r="P5947" s="985"/>
      <c r="Q5947" s="985"/>
      <c r="R5947" s="985"/>
      <c r="S5947" s="985"/>
      <c r="T5947" s="985"/>
      <c r="U5947" s="985"/>
      <c r="V5947" s="985"/>
      <c r="W5947" s="985"/>
    </row>
    <row r="5948" ht="22.5" hidden="1" customHeight="1">
      <c r="B5948" s="992"/>
      <c r="C5948" s="992"/>
      <c r="D5948" s="1004">
        <f>sumif('الواردات'!H:H,A5948,'الواردات'!L:L)</f>
        <v>0</v>
      </c>
      <c r="E5948" s="999"/>
      <c r="F5948" s="999"/>
      <c r="H5948" s="985"/>
      <c r="I5948" s="985"/>
      <c r="J5948" s="985"/>
      <c r="K5948" s="985"/>
      <c r="L5948" s="985"/>
      <c r="M5948" s="985"/>
      <c r="N5948" s="985"/>
      <c r="P5948" s="985"/>
      <c r="Q5948" s="985"/>
      <c r="R5948" s="985"/>
      <c r="S5948" s="985"/>
      <c r="T5948" s="985"/>
      <c r="U5948" s="985"/>
      <c r="V5948" s="985"/>
      <c r="W5948" s="985"/>
    </row>
    <row r="5949" ht="22.5" hidden="1" customHeight="1">
      <c r="B5949" s="992"/>
      <c r="C5949" s="992"/>
      <c r="D5949" s="1004">
        <f>sumif('الواردات'!H:H,A5949,'الواردات'!L:L)</f>
        <v>0</v>
      </c>
      <c r="E5949" s="999"/>
      <c r="F5949" s="999"/>
      <c r="H5949" s="985"/>
      <c r="I5949" s="985"/>
      <c r="J5949" s="985"/>
      <c r="K5949" s="985"/>
      <c r="L5949" s="985"/>
      <c r="M5949" s="985"/>
      <c r="N5949" s="985"/>
      <c r="P5949" s="985"/>
      <c r="Q5949" s="985"/>
      <c r="R5949" s="985"/>
      <c r="S5949" s="985"/>
      <c r="T5949" s="985"/>
      <c r="U5949" s="985"/>
      <c r="V5949" s="985"/>
      <c r="W5949" s="985"/>
    </row>
    <row r="5950" ht="22.5" hidden="1" customHeight="1">
      <c r="B5950" s="992"/>
      <c r="C5950" s="992"/>
      <c r="D5950" s="1004">
        <f>sumif('الواردات'!H:H,A5950,'الواردات'!L:L)</f>
        <v>0</v>
      </c>
      <c r="E5950" s="999"/>
      <c r="F5950" s="999"/>
      <c r="H5950" s="985"/>
      <c r="I5950" s="985"/>
      <c r="J5950" s="985"/>
      <c r="K5950" s="985"/>
      <c r="L5950" s="985"/>
      <c r="M5950" s="985"/>
      <c r="N5950" s="985"/>
      <c r="P5950" s="985"/>
      <c r="Q5950" s="985"/>
      <c r="R5950" s="985"/>
      <c r="S5950" s="985"/>
      <c r="T5950" s="985"/>
      <c r="U5950" s="985"/>
      <c r="V5950" s="985"/>
      <c r="W5950" s="985"/>
    </row>
    <row r="5951" ht="22.5" hidden="1" customHeight="1">
      <c r="B5951" s="992"/>
      <c r="C5951" s="992"/>
      <c r="D5951" s="1004">
        <f>sumif('الواردات'!H:H,A5951,'الواردات'!L:L)</f>
        <v>0</v>
      </c>
      <c r="E5951" s="999"/>
      <c r="F5951" s="999"/>
      <c r="H5951" s="985"/>
      <c r="I5951" s="985"/>
      <c r="J5951" s="985"/>
      <c r="K5951" s="985"/>
      <c r="L5951" s="985"/>
      <c r="M5951" s="985"/>
      <c r="N5951" s="985"/>
      <c r="P5951" s="985"/>
      <c r="Q5951" s="985"/>
      <c r="R5951" s="985"/>
      <c r="S5951" s="985"/>
      <c r="T5951" s="985"/>
      <c r="U5951" s="985"/>
      <c r="V5951" s="985"/>
      <c r="W5951" s="985"/>
    </row>
    <row r="5952" ht="22.5" hidden="1" customHeight="1">
      <c r="B5952" s="992"/>
      <c r="C5952" s="992"/>
      <c r="D5952" s="1004">
        <f>sumif('الواردات'!H:H,A5952,'الواردات'!L:L)</f>
        <v>0</v>
      </c>
      <c r="E5952" s="999"/>
      <c r="F5952" s="999"/>
      <c r="H5952" s="985"/>
      <c r="I5952" s="985"/>
      <c r="J5952" s="985"/>
      <c r="K5952" s="985"/>
      <c r="L5952" s="985"/>
      <c r="M5952" s="985"/>
      <c r="N5952" s="985"/>
      <c r="P5952" s="985"/>
      <c r="Q5952" s="985"/>
      <c r="R5952" s="985"/>
      <c r="S5952" s="985"/>
      <c r="T5952" s="985"/>
      <c r="U5952" s="985"/>
      <c r="V5952" s="985"/>
      <c r="W5952" s="985"/>
    </row>
    <row r="5953" ht="22.5" hidden="1" customHeight="1">
      <c r="B5953" s="992"/>
      <c r="C5953" s="992"/>
      <c r="D5953" s="1004">
        <f>sumif('الواردات'!H:H,A5953,'الواردات'!L:L)</f>
        <v>0</v>
      </c>
      <c r="E5953" s="999"/>
      <c r="F5953" s="999"/>
      <c r="H5953" s="985"/>
      <c r="I5953" s="985"/>
      <c r="J5953" s="985"/>
      <c r="K5953" s="985"/>
      <c r="L5953" s="985"/>
      <c r="M5953" s="985"/>
      <c r="N5953" s="985"/>
      <c r="P5953" s="985"/>
      <c r="Q5953" s="985"/>
      <c r="R5953" s="985"/>
      <c r="S5953" s="985"/>
      <c r="T5953" s="985"/>
      <c r="U5953" s="985"/>
      <c r="V5953" s="985"/>
      <c r="W5953" s="985"/>
    </row>
    <row r="5954" ht="22.5" hidden="1" customHeight="1">
      <c r="B5954" s="992"/>
      <c r="C5954" s="992"/>
      <c r="D5954" s="1004">
        <f>sumif('الواردات'!H:H,A5954,'الواردات'!L:L)</f>
        <v>0</v>
      </c>
      <c r="E5954" s="999"/>
      <c r="F5954" s="999"/>
      <c r="H5954" s="985"/>
      <c r="I5954" s="985"/>
      <c r="J5954" s="985"/>
      <c r="K5954" s="985"/>
      <c r="L5954" s="985"/>
      <c r="M5954" s="985"/>
      <c r="N5954" s="985"/>
      <c r="P5954" s="985"/>
      <c r="Q5954" s="985"/>
      <c r="R5954" s="985"/>
      <c r="S5954" s="985"/>
      <c r="T5954" s="985"/>
      <c r="U5954" s="985"/>
      <c r="V5954" s="985"/>
      <c r="W5954" s="985"/>
    </row>
    <row r="5955" ht="22.5" hidden="1" customHeight="1">
      <c r="B5955" s="992"/>
      <c r="C5955" s="992"/>
      <c r="D5955" s="1004">
        <f>sumif('الواردات'!H:H,A5955,'الواردات'!L:L)</f>
        <v>0</v>
      </c>
      <c r="E5955" s="999"/>
      <c r="F5955" s="999"/>
      <c r="H5955" s="985"/>
      <c r="I5955" s="985"/>
      <c r="J5955" s="985"/>
      <c r="K5955" s="985"/>
      <c r="L5955" s="985"/>
      <c r="M5955" s="985"/>
      <c r="N5955" s="985"/>
      <c r="P5955" s="985"/>
      <c r="Q5955" s="985"/>
      <c r="R5955" s="985"/>
      <c r="S5955" s="985"/>
      <c r="T5955" s="985"/>
      <c r="U5955" s="985"/>
      <c r="V5955" s="985"/>
      <c r="W5955" s="985"/>
    </row>
    <row r="5956" ht="22.5" hidden="1" customHeight="1">
      <c r="B5956" s="992"/>
      <c r="C5956" s="992"/>
      <c r="D5956" s="1004">
        <f>sumif('الواردات'!H:H,A5956,'الواردات'!L:L)</f>
        <v>0</v>
      </c>
      <c r="E5956" s="999"/>
      <c r="F5956" s="999"/>
      <c r="H5956" s="985"/>
      <c r="I5956" s="985"/>
      <c r="J5956" s="985"/>
      <c r="K5956" s="985"/>
      <c r="L5956" s="985"/>
      <c r="M5956" s="985"/>
      <c r="N5956" s="985"/>
      <c r="P5956" s="985"/>
      <c r="Q5956" s="985"/>
      <c r="R5956" s="985"/>
      <c r="S5956" s="985"/>
      <c r="T5956" s="985"/>
      <c r="U5956" s="985"/>
      <c r="V5956" s="985"/>
      <c r="W5956" s="985"/>
    </row>
    <row r="5957" ht="22.5" hidden="1" customHeight="1">
      <c r="B5957" s="992"/>
      <c r="C5957" s="992"/>
      <c r="D5957" s="1004">
        <f>sumif('الواردات'!H:H,A5957,'الواردات'!L:L)</f>
        <v>0</v>
      </c>
      <c r="E5957" s="999"/>
      <c r="F5957" s="999"/>
      <c r="H5957" s="985"/>
      <c r="I5957" s="985"/>
      <c r="J5957" s="985"/>
      <c r="K5957" s="985"/>
      <c r="L5957" s="985"/>
      <c r="M5957" s="985"/>
      <c r="N5957" s="985"/>
      <c r="P5957" s="985"/>
      <c r="Q5957" s="985"/>
      <c r="R5957" s="985"/>
      <c r="S5957" s="985"/>
      <c r="T5957" s="985"/>
      <c r="U5957" s="985"/>
      <c r="V5957" s="985"/>
      <c r="W5957" s="985"/>
    </row>
    <row r="5958" ht="22.5" hidden="1" customHeight="1">
      <c r="B5958" s="992"/>
      <c r="C5958" s="992"/>
      <c r="D5958" s="1004">
        <f>sumif('الواردات'!H:H,A5958,'الواردات'!L:L)</f>
        <v>0</v>
      </c>
      <c r="E5958" s="999"/>
      <c r="F5958" s="999"/>
      <c r="H5958" s="985"/>
      <c r="I5958" s="985"/>
      <c r="J5958" s="985"/>
      <c r="K5958" s="985"/>
      <c r="L5958" s="985"/>
      <c r="M5958" s="985"/>
      <c r="N5958" s="985"/>
      <c r="P5958" s="985"/>
      <c r="Q5958" s="985"/>
      <c r="R5958" s="985"/>
      <c r="S5958" s="985"/>
      <c r="T5958" s="985"/>
      <c r="U5958" s="985"/>
      <c r="V5958" s="985"/>
      <c r="W5958" s="985"/>
    </row>
    <row r="5959" ht="22.5" hidden="1" customHeight="1">
      <c r="B5959" s="992"/>
      <c r="C5959" s="992"/>
      <c r="D5959" s="1004">
        <f>sumif('الواردات'!H:H,A5959,'الواردات'!L:L)</f>
        <v>0</v>
      </c>
      <c r="E5959" s="999"/>
      <c r="F5959" s="999"/>
      <c r="H5959" s="985"/>
      <c r="I5959" s="985"/>
      <c r="J5959" s="985"/>
      <c r="K5959" s="985"/>
      <c r="L5959" s="985"/>
      <c r="M5959" s="985"/>
      <c r="N5959" s="985"/>
      <c r="P5959" s="985"/>
      <c r="Q5959" s="985"/>
      <c r="R5959" s="985"/>
      <c r="S5959" s="985"/>
      <c r="T5959" s="985"/>
      <c r="U5959" s="985"/>
      <c r="V5959" s="985"/>
      <c r="W5959" s="985"/>
    </row>
    <row r="5960" ht="22.5" hidden="1" customHeight="1">
      <c r="B5960" s="992"/>
      <c r="C5960" s="992"/>
      <c r="D5960" s="1004">
        <f>sumif('الواردات'!H:H,A5960,'الواردات'!L:L)</f>
        <v>0</v>
      </c>
      <c r="E5960" s="999"/>
      <c r="F5960" s="999"/>
      <c r="H5960" s="985"/>
      <c r="I5960" s="985"/>
      <c r="J5960" s="985"/>
      <c r="K5960" s="985"/>
      <c r="L5960" s="985"/>
      <c r="M5960" s="985"/>
      <c r="N5960" s="985"/>
      <c r="P5960" s="985"/>
      <c r="Q5960" s="985"/>
      <c r="R5960" s="985"/>
      <c r="S5960" s="985"/>
      <c r="T5960" s="985"/>
      <c r="U5960" s="985"/>
      <c r="V5960" s="985"/>
      <c r="W5960" s="985"/>
    </row>
    <row r="5961" ht="22.5" hidden="1" customHeight="1">
      <c r="B5961" s="992"/>
      <c r="C5961" s="992"/>
      <c r="D5961" s="1004">
        <f>sumif('الواردات'!H:H,A5961,'الواردات'!L:L)</f>
        <v>0</v>
      </c>
      <c r="E5961" s="999"/>
      <c r="F5961" s="999"/>
      <c r="H5961" s="985"/>
      <c r="I5961" s="985"/>
      <c r="J5961" s="985"/>
      <c r="K5961" s="985"/>
      <c r="L5961" s="985"/>
      <c r="M5961" s="985"/>
      <c r="N5961" s="985"/>
      <c r="P5961" s="985"/>
      <c r="Q5961" s="985"/>
      <c r="R5961" s="985"/>
      <c r="S5961" s="985"/>
      <c r="T5961" s="985"/>
      <c r="U5961" s="985"/>
      <c r="V5961" s="985"/>
      <c r="W5961" s="985"/>
    </row>
    <row r="5962" ht="22.5" hidden="1" customHeight="1">
      <c r="B5962" s="992"/>
      <c r="C5962" s="992"/>
      <c r="D5962" s="1004">
        <f>sumif('الواردات'!H:H,A5962,'الواردات'!L:L)</f>
        <v>0</v>
      </c>
      <c r="E5962" s="999"/>
      <c r="F5962" s="999"/>
      <c r="H5962" s="985"/>
      <c r="I5962" s="985"/>
      <c r="J5962" s="985"/>
      <c r="K5962" s="985"/>
      <c r="L5962" s="985"/>
      <c r="M5962" s="985"/>
      <c r="N5962" s="985"/>
      <c r="P5962" s="985"/>
      <c r="Q5962" s="985"/>
      <c r="R5962" s="985"/>
      <c r="S5962" s="985"/>
      <c r="T5962" s="985"/>
      <c r="U5962" s="985"/>
      <c r="V5962" s="985"/>
      <c r="W5962" s="985"/>
    </row>
    <row r="5963" ht="22.5" hidden="1" customHeight="1">
      <c r="B5963" s="992"/>
      <c r="C5963" s="992"/>
      <c r="D5963" s="1004">
        <f>sumif('الواردات'!H:H,A5963,'الواردات'!L:L)</f>
        <v>0</v>
      </c>
      <c r="E5963" s="999"/>
      <c r="F5963" s="999"/>
      <c r="H5963" s="985"/>
      <c r="I5963" s="985"/>
      <c r="J5963" s="985"/>
      <c r="K5963" s="985"/>
      <c r="L5963" s="985"/>
      <c r="M5963" s="985"/>
      <c r="N5963" s="985"/>
      <c r="P5963" s="985"/>
      <c r="Q5963" s="985"/>
      <c r="R5963" s="985"/>
      <c r="S5963" s="985"/>
      <c r="T5963" s="985"/>
      <c r="U5963" s="985"/>
      <c r="V5963" s="985"/>
      <c r="W5963" s="985"/>
    </row>
    <row r="5964" ht="22.5" hidden="1" customHeight="1">
      <c r="B5964" s="992"/>
      <c r="C5964" s="992"/>
      <c r="D5964" s="1004">
        <f>sumif('الواردات'!H:H,A5964,'الواردات'!L:L)</f>
        <v>0</v>
      </c>
      <c r="E5964" s="999"/>
      <c r="F5964" s="999"/>
      <c r="H5964" s="985"/>
      <c r="I5964" s="985"/>
      <c r="J5964" s="985"/>
      <c r="K5964" s="985"/>
      <c r="L5964" s="985"/>
      <c r="M5964" s="985"/>
      <c r="N5964" s="985"/>
      <c r="P5964" s="985"/>
      <c r="Q5964" s="985"/>
      <c r="R5964" s="985"/>
      <c r="S5964" s="985"/>
      <c r="T5964" s="985"/>
      <c r="U5964" s="985"/>
      <c r="V5964" s="985"/>
      <c r="W5964" s="985"/>
    </row>
    <row r="5965" ht="22.5" hidden="1" customHeight="1">
      <c r="B5965" s="992"/>
      <c r="C5965" s="992"/>
      <c r="D5965" s="1004">
        <f>sumif('الواردات'!H:H,A5965,'الواردات'!L:L)</f>
        <v>0</v>
      </c>
      <c r="E5965" s="999"/>
      <c r="F5965" s="999"/>
      <c r="H5965" s="985"/>
      <c r="I5965" s="985"/>
      <c r="J5965" s="985"/>
      <c r="K5965" s="985"/>
      <c r="L5965" s="985"/>
      <c r="M5965" s="985"/>
      <c r="N5965" s="985"/>
      <c r="P5965" s="985"/>
      <c r="Q5965" s="985"/>
      <c r="R5965" s="985"/>
      <c r="S5965" s="985"/>
      <c r="T5965" s="985"/>
      <c r="U5965" s="985"/>
      <c r="V5965" s="985"/>
      <c r="W5965" s="985"/>
    </row>
    <row r="5966" ht="22.5" hidden="1" customHeight="1">
      <c r="B5966" s="992"/>
      <c r="C5966" s="992"/>
      <c r="D5966" s="1004">
        <f>sumif('الواردات'!H:H,A5966,'الواردات'!L:L)</f>
        <v>0</v>
      </c>
      <c r="E5966" s="999"/>
      <c r="F5966" s="999"/>
      <c r="H5966" s="985"/>
      <c r="I5966" s="985"/>
      <c r="J5966" s="985"/>
      <c r="K5966" s="985"/>
      <c r="L5966" s="985"/>
      <c r="M5966" s="985"/>
      <c r="N5966" s="985"/>
      <c r="P5966" s="985"/>
      <c r="Q5966" s="985"/>
      <c r="R5966" s="985"/>
      <c r="S5966" s="985"/>
      <c r="T5966" s="985"/>
      <c r="U5966" s="985"/>
      <c r="V5966" s="985"/>
      <c r="W5966" s="985"/>
    </row>
    <row r="5967" ht="22.5" hidden="1" customHeight="1">
      <c r="B5967" s="992"/>
      <c r="C5967" s="992"/>
      <c r="D5967" s="1004">
        <f>sumif('الواردات'!H:H,A5967,'الواردات'!L:L)</f>
        <v>0</v>
      </c>
      <c r="E5967" s="999"/>
      <c r="F5967" s="999"/>
      <c r="H5967" s="985"/>
      <c r="I5967" s="985"/>
      <c r="J5967" s="985"/>
      <c r="K5967" s="985"/>
      <c r="L5967" s="985"/>
      <c r="M5967" s="985"/>
      <c r="N5967" s="985"/>
      <c r="P5967" s="985"/>
      <c r="Q5967" s="985"/>
      <c r="R5967" s="985"/>
      <c r="S5967" s="985"/>
      <c r="T5967" s="985"/>
      <c r="U5967" s="985"/>
      <c r="V5967" s="985"/>
      <c r="W5967" s="985"/>
    </row>
    <row r="5968" ht="22.5" hidden="1" customHeight="1">
      <c r="B5968" s="992"/>
      <c r="C5968" s="992"/>
      <c r="D5968" s="1004">
        <f>sumif('الواردات'!H:H,A5968,'الواردات'!L:L)</f>
        <v>0</v>
      </c>
      <c r="E5968" s="999"/>
      <c r="F5968" s="999"/>
      <c r="H5968" s="985"/>
      <c r="I5968" s="985"/>
      <c r="J5968" s="985"/>
      <c r="K5968" s="985"/>
      <c r="L5968" s="985"/>
      <c r="M5968" s="985"/>
      <c r="N5968" s="985"/>
      <c r="P5968" s="985"/>
      <c r="Q5968" s="985"/>
      <c r="R5968" s="985"/>
      <c r="S5968" s="985"/>
      <c r="T5968" s="985"/>
      <c r="U5968" s="985"/>
      <c r="V5968" s="985"/>
      <c r="W5968" s="985"/>
    </row>
    <row r="5969" ht="22.5" hidden="1" customHeight="1">
      <c r="B5969" s="992"/>
      <c r="C5969" s="992"/>
      <c r="D5969" s="1004">
        <f>sumif('الواردات'!H:H,A5969,'الواردات'!L:L)</f>
        <v>0</v>
      </c>
      <c r="E5969" s="999"/>
      <c r="F5969" s="999"/>
      <c r="H5969" s="985"/>
      <c r="I5969" s="985"/>
      <c r="J5969" s="985"/>
      <c r="K5969" s="985"/>
      <c r="L5969" s="985"/>
      <c r="M5969" s="985"/>
      <c r="N5969" s="985"/>
      <c r="P5969" s="985"/>
      <c r="Q5969" s="985"/>
      <c r="R5969" s="985"/>
      <c r="S5969" s="985"/>
      <c r="T5969" s="985"/>
      <c r="U5969" s="985"/>
      <c r="V5969" s="985"/>
      <c r="W5969" s="985"/>
    </row>
    <row r="5970" ht="22.5" hidden="1" customHeight="1">
      <c r="B5970" s="992"/>
      <c r="C5970" s="992"/>
      <c r="D5970" s="1004">
        <f>sumif('الواردات'!H:H,A5970,'الواردات'!L:L)</f>
        <v>0</v>
      </c>
      <c r="E5970" s="999"/>
      <c r="F5970" s="999"/>
      <c r="H5970" s="985"/>
      <c r="I5970" s="985"/>
      <c r="J5970" s="985"/>
      <c r="K5970" s="985"/>
      <c r="L5970" s="985"/>
      <c r="M5970" s="985"/>
      <c r="N5970" s="985"/>
      <c r="P5970" s="985"/>
      <c r="Q5970" s="985"/>
      <c r="R5970" s="985"/>
      <c r="S5970" s="985"/>
      <c r="T5970" s="985"/>
      <c r="U5970" s="985"/>
      <c r="V5970" s="985"/>
      <c r="W5970" s="985"/>
    </row>
    <row r="5971" ht="22.5" hidden="1" customHeight="1">
      <c r="B5971" s="992"/>
      <c r="C5971" s="992"/>
      <c r="D5971" s="1004">
        <f>sumif('الواردات'!H:H,A5971,'الواردات'!L:L)</f>
        <v>0</v>
      </c>
      <c r="E5971" s="999"/>
      <c r="F5971" s="999"/>
      <c r="H5971" s="985"/>
      <c r="I5971" s="985"/>
      <c r="J5971" s="985"/>
      <c r="K5971" s="985"/>
      <c r="L5971" s="985"/>
      <c r="M5971" s="985"/>
      <c r="N5971" s="985"/>
      <c r="P5971" s="985"/>
      <c r="Q5971" s="985"/>
      <c r="R5971" s="985"/>
      <c r="S5971" s="985"/>
      <c r="T5971" s="985"/>
      <c r="U5971" s="985"/>
      <c r="V5971" s="985"/>
      <c r="W5971" s="985"/>
    </row>
    <row r="5972" ht="22.5" hidden="1" customHeight="1">
      <c r="B5972" s="992"/>
      <c r="C5972" s="992"/>
      <c r="D5972" s="1004">
        <f>sumif('الواردات'!H:H,A5972,'الواردات'!L:L)</f>
        <v>0</v>
      </c>
      <c r="E5972" s="999"/>
      <c r="F5972" s="999"/>
      <c r="H5972" s="985"/>
      <c r="I5972" s="985"/>
      <c r="J5972" s="985"/>
      <c r="K5972" s="985"/>
      <c r="L5972" s="985"/>
      <c r="M5972" s="985"/>
      <c r="N5972" s="985"/>
      <c r="P5972" s="985"/>
      <c r="Q5972" s="985"/>
      <c r="R5972" s="985"/>
      <c r="S5972" s="985"/>
      <c r="T5972" s="985"/>
      <c r="U5972" s="985"/>
      <c r="V5972" s="985"/>
      <c r="W5972" s="985"/>
    </row>
    <row r="5973" ht="22.5" hidden="1" customHeight="1">
      <c r="B5973" s="992"/>
      <c r="C5973" s="992"/>
      <c r="D5973" s="1004">
        <f>sumif('الواردات'!H:H,A5973,'الواردات'!L:L)</f>
        <v>0</v>
      </c>
      <c r="E5973" s="999"/>
      <c r="F5973" s="999"/>
      <c r="H5973" s="985"/>
      <c r="I5973" s="985"/>
      <c r="J5973" s="985"/>
      <c r="K5973" s="985"/>
      <c r="L5973" s="985"/>
      <c r="M5973" s="985"/>
      <c r="N5973" s="985"/>
      <c r="P5973" s="985"/>
      <c r="Q5973" s="985"/>
      <c r="R5973" s="985"/>
      <c r="S5973" s="985"/>
      <c r="T5973" s="985"/>
      <c r="U5973" s="985"/>
      <c r="V5973" s="985"/>
      <c r="W5973" s="985"/>
    </row>
    <row r="5974" ht="22.5" hidden="1" customHeight="1">
      <c r="B5974" s="992"/>
      <c r="C5974" s="992"/>
      <c r="D5974" s="1004">
        <f>sumif('الواردات'!H:H,A5974,'الواردات'!L:L)</f>
        <v>0</v>
      </c>
      <c r="E5974" s="999"/>
      <c r="F5974" s="999"/>
      <c r="H5974" s="985"/>
      <c r="I5974" s="985"/>
      <c r="J5974" s="985"/>
      <c r="K5974" s="985"/>
      <c r="L5974" s="985"/>
      <c r="M5974" s="985"/>
      <c r="N5974" s="985"/>
      <c r="P5974" s="985"/>
      <c r="Q5974" s="985"/>
      <c r="R5974" s="985"/>
      <c r="S5974" s="985"/>
      <c r="T5974" s="985"/>
      <c r="U5974" s="985"/>
      <c r="V5974" s="985"/>
      <c r="W5974" s="985"/>
    </row>
    <row r="5975" ht="22.5" hidden="1" customHeight="1">
      <c r="B5975" s="992"/>
      <c r="C5975" s="992"/>
      <c r="D5975" s="1004">
        <f>sumif('الواردات'!H:H,A5975,'الواردات'!L:L)</f>
        <v>0</v>
      </c>
      <c r="E5975" s="999"/>
      <c r="F5975" s="999"/>
      <c r="H5975" s="985"/>
      <c r="I5975" s="985"/>
      <c r="J5975" s="985"/>
      <c r="K5975" s="985"/>
      <c r="L5975" s="985"/>
      <c r="M5975" s="985"/>
      <c r="N5975" s="985"/>
      <c r="P5975" s="985"/>
      <c r="Q5975" s="985"/>
      <c r="R5975" s="985"/>
      <c r="S5975" s="985"/>
      <c r="T5975" s="985"/>
      <c r="U5975" s="985"/>
      <c r="V5975" s="985"/>
      <c r="W5975" s="985"/>
    </row>
    <row r="5976" ht="22.5" hidden="1" customHeight="1">
      <c r="B5976" s="992"/>
      <c r="C5976" s="992"/>
      <c r="D5976" s="1004">
        <f>sumif('الواردات'!H:H,A5976,'الواردات'!L:L)</f>
        <v>0</v>
      </c>
      <c r="E5976" s="999"/>
      <c r="F5976" s="999"/>
      <c r="H5976" s="985"/>
      <c r="I5976" s="985"/>
      <c r="J5976" s="985"/>
      <c r="K5976" s="985"/>
      <c r="L5976" s="985"/>
      <c r="M5976" s="985"/>
      <c r="N5976" s="985"/>
      <c r="P5976" s="985"/>
      <c r="Q5976" s="985"/>
      <c r="R5976" s="985"/>
      <c r="S5976" s="985"/>
      <c r="T5976" s="985"/>
      <c r="U5976" s="985"/>
      <c r="V5976" s="985"/>
      <c r="W5976" s="985"/>
    </row>
    <row r="5977" ht="22.5" hidden="1" customHeight="1">
      <c r="B5977" s="992"/>
      <c r="C5977" s="992"/>
      <c r="D5977" s="1004">
        <f>sumif('الواردات'!H:H,A5977,'الواردات'!L:L)</f>
        <v>0</v>
      </c>
      <c r="E5977" s="999"/>
      <c r="F5977" s="999"/>
      <c r="H5977" s="985"/>
      <c r="I5977" s="985"/>
      <c r="J5977" s="985"/>
      <c r="K5977" s="985"/>
      <c r="L5977" s="985"/>
      <c r="M5977" s="985"/>
      <c r="N5977" s="985"/>
      <c r="P5977" s="985"/>
      <c r="Q5977" s="985"/>
      <c r="R5977" s="985"/>
      <c r="S5977" s="985"/>
      <c r="T5977" s="985"/>
      <c r="U5977" s="985"/>
      <c r="V5977" s="985"/>
      <c r="W5977" s="985"/>
    </row>
    <row r="5978" ht="22.5" hidden="1" customHeight="1">
      <c r="B5978" s="992"/>
      <c r="C5978" s="992"/>
      <c r="D5978" s="1004">
        <f>sumif('الواردات'!H:H,A5978,'الواردات'!L:L)</f>
        <v>0</v>
      </c>
      <c r="E5978" s="999"/>
      <c r="F5978" s="999"/>
      <c r="H5978" s="985"/>
      <c r="I5978" s="985"/>
      <c r="J5978" s="985"/>
      <c r="K5978" s="985"/>
      <c r="L5978" s="985"/>
      <c r="M5978" s="985"/>
      <c r="N5978" s="985"/>
      <c r="P5978" s="985"/>
      <c r="Q5978" s="985"/>
      <c r="R5978" s="985"/>
      <c r="S5978" s="985"/>
      <c r="T5978" s="985"/>
      <c r="U5978" s="985"/>
      <c r="V5978" s="985"/>
      <c r="W5978" s="985"/>
    </row>
    <row r="5979" ht="22.5" hidden="1" customHeight="1">
      <c r="B5979" s="992"/>
      <c r="C5979" s="992"/>
      <c r="D5979" s="1004">
        <f>sumif('الواردات'!H:H,A5979,'الواردات'!L:L)</f>
        <v>0</v>
      </c>
      <c r="E5979" s="999"/>
      <c r="F5979" s="999"/>
      <c r="H5979" s="985"/>
      <c r="I5979" s="985"/>
      <c r="J5979" s="985"/>
      <c r="K5979" s="985"/>
      <c r="L5979" s="985"/>
      <c r="M5979" s="985"/>
      <c r="N5979" s="985"/>
      <c r="P5979" s="985"/>
      <c r="Q5979" s="985"/>
      <c r="R5979" s="985"/>
      <c r="S5979" s="985"/>
      <c r="T5979" s="985"/>
      <c r="U5979" s="985"/>
      <c r="V5979" s="985"/>
      <c r="W5979" s="985"/>
    </row>
    <row r="5980" ht="22.5" hidden="1" customHeight="1">
      <c r="B5980" s="992"/>
      <c r="C5980" s="992"/>
      <c r="D5980" s="1004">
        <f>sumif('الواردات'!H:H,A5980,'الواردات'!L:L)</f>
        <v>0</v>
      </c>
      <c r="E5980" s="999"/>
      <c r="F5980" s="999"/>
      <c r="H5980" s="985"/>
      <c r="I5980" s="985"/>
      <c r="J5980" s="985"/>
      <c r="K5980" s="985"/>
      <c r="L5980" s="985"/>
      <c r="M5980" s="985"/>
      <c r="N5980" s="985"/>
      <c r="P5980" s="985"/>
      <c r="Q5980" s="985"/>
      <c r="R5980" s="985"/>
      <c r="S5980" s="985"/>
      <c r="T5980" s="985"/>
      <c r="U5980" s="985"/>
      <c r="V5980" s="985"/>
      <c r="W5980" s="985"/>
    </row>
    <row r="5981" ht="22.5" hidden="1" customHeight="1">
      <c r="B5981" s="992"/>
      <c r="C5981" s="992"/>
      <c r="D5981" s="1004">
        <f>sumif('الواردات'!H:H,A5981,'الواردات'!L:L)</f>
        <v>0</v>
      </c>
      <c r="E5981" s="999"/>
      <c r="F5981" s="999"/>
      <c r="H5981" s="985"/>
      <c r="I5981" s="985"/>
      <c r="J5981" s="985"/>
      <c r="K5981" s="985"/>
      <c r="L5981" s="985"/>
      <c r="M5981" s="985"/>
      <c r="N5981" s="985"/>
      <c r="P5981" s="985"/>
      <c r="Q5981" s="985"/>
      <c r="R5981" s="985"/>
      <c r="S5981" s="985"/>
      <c r="T5981" s="985"/>
      <c r="U5981" s="985"/>
      <c r="V5981" s="985"/>
      <c r="W5981" s="985"/>
    </row>
    <row r="5982" ht="22.5" hidden="1" customHeight="1">
      <c r="B5982" s="992"/>
      <c r="C5982" s="992"/>
      <c r="D5982" s="1004">
        <f>sumif('الواردات'!H:H,A5982,'الواردات'!L:L)</f>
        <v>0</v>
      </c>
      <c r="E5982" s="999"/>
      <c r="F5982" s="999"/>
      <c r="H5982" s="985"/>
      <c r="I5982" s="985"/>
      <c r="J5982" s="985"/>
      <c r="K5982" s="985"/>
      <c r="L5982" s="985"/>
      <c r="M5982" s="985"/>
      <c r="N5982" s="985"/>
      <c r="P5982" s="985"/>
      <c r="Q5982" s="985"/>
      <c r="R5982" s="985"/>
      <c r="S5982" s="985"/>
      <c r="T5982" s="985"/>
      <c r="U5982" s="985"/>
      <c r="V5982" s="985"/>
      <c r="W5982" s="985"/>
    </row>
    <row r="5983" ht="22.5" hidden="1" customHeight="1">
      <c r="B5983" s="992"/>
      <c r="C5983" s="992"/>
      <c r="D5983" s="1004">
        <f>sumif('الواردات'!H:H,A5983,'الواردات'!L:L)</f>
        <v>0</v>
      </c>
      <c r="E5983" s="999"/>
      <c r="F5983" s="999"/>
      <c r="H5983" s="985"/>
      <c r="I5983" s="985"/>
      <c r="J5983" s="985"/>
      <c r="K5983" s="985"/>
      <c r="L5983" s="985"/>
      <c r="M5983" s="985"/>
      <c r="N5983" s="985"/>
      <c r="P5983" s="985"/>
      <c r="Q5983" s="985"/>
      <c r="R5983" s="985"/>
      <c r="S5983" s="985"/>
      <c r="T5983" s="985"/>
      <c r="U5983" s="985"/>
      <c r="V5983" s="985"/>
      <c r="W5983" s="985"/>
    </row>
    <row r="5984" ht="22.5" hidden="1" customHeight="1">
      <c r="B5984" s="992"/>
      <c r="C5984" s="992"/>
      <c r="D5984" s="1004">
        <f>sumif('الواردات'!H:H,A5984,'الواردات'!L:L)</f>
        <v>0</v>
      </c>
      <c r="E5984" s="999"/>
      <c r="F5984" s="999"/>
      <c r="H5984" s="985"/>
      <c r="I5984" s="985"/>
      <c r="J5984" s="985"/>
      <c r="K5984" s="985"/>
      <c r="L5984" s="985"/>
      <c r="M5984" s="985"/>
      <c r="N5984" s="985"/>
      <c r="P5984" s="985"/>
      <c r="Q5984" s="985"/>
      <c r="R5984" s="985"/>
      <c r="S5984" s="985"/>
      <c r="T5984" s="985"/>
      <c r="U5984" s="985"/>
      <c r="V5984" s="985"/>
      <c r="W5984" s="985"/>
    </row>
    <row r="5985" ht="22.5" hidden="1" customHeight="1">
      <c r="B5985" s="992"/>
      <c r="C5985" s="992"/>
      <c r="D5985" s="1004">
        <f>sumif('الواردات'!H:H,A5985,'الواردات'!L:L)</f>
        <v>0</v>
      </c>
      <c r="E5985" s="999"/>
      <c r="F5985" s="999"/>
      <c r="H5985" s="985"/>
      <c r="I5985" s="985"/>
      <c r="J5985" s="985"/>
      <c r="K5985" s="985"/>
      <c r="L5985" s="985"/>
      <c r="M5985" s="985"/>
      <c r="N5985" s="985"/>
      <c r="P5985" s="985"/>
      <c r="Q5985" s="985"/>
      <c r="R5985" s="985"/>
      <c r="S5985" s="985"/>
      <c r="T5985" s="985"/>
      <c r="U5985" s="985"/>
      <c r="V5985" s="985"/>
      <c r="W5985" s="985"/>
    </row>
    <row r="5986" ht="22.5" hidden="1" customHeight="1">
      <c r="B5986" s="992"/>
      <c r="C5986" s="992"/>
      <c r="D5986" s="1004">
        <f>sumif('الواردات'!H:H,A5986,'الواردات'!L:L)</f>
        <v>0</v>
      </c>
      <c r="E5986" s="999"/>
      <c r="F5986" s="999"/>
      <c r="H5986" s="985"/>
      <c r="I5986" s="985"/>
      <c r="J5986" s="985"/>
      <c r="K5986" s="985"/>
      <c r="L5986" s="985"/>
      <c r="M5986" s="985"/>
      <c r="N5986" s="985"/>
      <c r="P5986" s="985"/>
      <c r="Q5986" s="985"/>
      <c r="R5986" s="985"/>
      <c r="S5986" s="985"/>
      <c r="T5986" s="985"/>
      <c r="U5986" s="985"/>
      <c r="V5986" s="985"/>
      <c r="W5986" s="985"/>
    </row>
    <row r="5987" ht="22.5" hidden="1" customHeight="1">
      <c r="B5987" s="992"/>
      <c r="C5987" s="992"/>
      <c r="D5987" s="1004">
        <f>sumif('الواردات'!H:H,A5987,'الواردات'!L:L)</f>
        <v>0</v>
      </c>
      <c r="E5987" s="999"/>
      <c r="F5987" s="999"/>
      <c r="H5987" s="985"/>
      <c r="I5987" s="985"/>
      <c r="J5987" s="985"/>
      <c r="K5987" s="985"/>
      <c r="L5987" s="985"/>
      <c r="M5987" s="985"/>
      <c r="N5987" s="985"/>
      <c r="P5987" s="985"/>
      <c r="Q5987" s="985"/>
      <c r="R5987" s="985"/>
      <c r="S5987" s="985"/>
      <c r="T5987" s="985"/>
      <c r="U5987" s="985"/>
      <c r="V5987" s="985"/>
      <c r="W5987" s="985"/>
    </row>
    <row r="5988" ht="22.5" hidden="1" customHeight="1">
      <c r="B5988" s="992"/>
      <c r="C5988" s="992"/>
      <c r="D5988" s="1004">
        <f>sumif('الواردات'!H:H,A5988,'الواردات'!L:L)</f>
        <v>0</v>
      </c>
      <c r="E5988" s="999"/>
      <c r="F5988" s="999"/>
      <c r="H5988" s="985"/>
      <c r="I5988" s="985"/>
      <c r="J5988" s="985"/>
      <c r="K5988" s="985"/>
      <c r="L5988" s="985"/>
      <c r="M5988" s="985"/>
      <c r="N5988" s="985"/>
      <c r="P5988" s="985"/>
      <c r="Q5988" s="985"/>
      <c r="R5988" s="985"/>
      <c r="S5988" s="985"/>
      <c r="T5988" s="985"/>
      <c r="U5988" s="985"/>
      <c r="V5988" s="985"/>
      <c r="W5988" s="985"/>
    </row>
    <row r="5989" ht="22.5" hidden="1" customHeight="1">
      <c r="B5989" s="992"/>
      <c r="C5989" s="992"/>
      <c r="D5989" s="1004">
        <f>sumif('الواردات'!H:H,A5989,'الواردات'!L:L)</f>
        <v>0</v>
      </c>
      <c r="E5989" s="999"/>
      <c r="F5989" s="999"/>
      <c r="H5989" s="985"/>
      <c r="I5989" s="985"/>
      <c r="J5989" s="985"/>
      <c r="K5989" s="985"/>
      <c r="L5989" s="985"/>
      <c r="M5989" s="985"/>
      <c r="N5989" s="985"/>
      <c r="P5989" s="985"/>
      <c r="Q5989" s="985"/>
      <c r="R5989" s="985"/>
      <c r="S5989" s="985"/>
      <c r="T5989" s="985"/>
      <c r="U5989" s="985"/>
      <c r="V5989" s="985"/>
      <c r="W5989" s="985"/>
    </row>
    <row r="5990" ht="22.5" hidden="1" customHeight="1">
      <c r="B5990" s="992"/>
      <c r="C5990" s="992"/>
      <c r="D5990" s="1004">
        <f>sumif('الواردات'!H:H,A5990,'الواردات'!L:L)</f>
        <v>0</v>
      </c>
      <c r="E5990" s="999"/>
      <c r="F5990" s="999"/>
      <c r="H5990" s="985"/>
      <c r="I5990" s="985"/>
      <c r="J5990" s="985"/>
      <c r="K5990" s="985"/>
      <c r="L5990" s="985"/>
      <c r="M5990" s="985"/>
      <c r="N5990" s="985"/>
      <c r="P5990" s="985"/>
      <c r="Q5990" s="985"/>
      <c r="R5990" s="985"/>
      <c r="S5990" s="985"/>
      <c r="T5990" s="985"/>
      <c r="U5990" s="985"/>
      <c r="V5990" s="985"/>
      <c r="W5990" s="985"/>
    </row>
    <row r="5991" ht="22.5" hidden="1" customHeight="1">
      <c r="B5991" s="992"/>
      <c r="C5991" s="992"/>
      <c r="D5991" s="1004">
        <f>sumif('الواردات'!H:H,A5991,'الواردات'!L:L)</f>
        <v>0</v>
      </c>
      <c r="E5991" s="999"/>
      <c r="F5991" s="999"/>
      <c r="H5991" s="985"/>
      <c r="I5991" s="985"/>
      <c r="J5991" s="985"/>
      <c r="K5991" s="985"/>
      <c r="L5991" s="985"/>
      <c r="M5991" s="985"/>
      <c r="N5991" s="985"/>
      <c r="P5991" s="985"/>
      <c r="Q5991" s="985"/>
      <c r="R5991" s="985"/>
      <c r="S5991" s="985"/>
      <c r="T5991" s="985"/>
      <c r="U5991" s="985"/>
      <c r="V5991" s="985"/>
      <c r="W5991" s="985"/>
    </row>
    <row r="5992" ht="22.5" hidden="1" customHeight="1">
      <c r="B5992" s="992"/>
      <c r="C5992" s="992"/>
      <c r="D5992" s="1004">
        <f>sumif('الواردات'!H:H,A5992,'الواردات'!L:L)</f>
        <v>0</v>
      </c>
      <c r="E5992" s="999"/>
      <c r="F5992" s="999"/>
      <c r="H5992" s="985"/>
      <c r="I5992" s="985"/>
      <c r="J5992" s="985"/>
      <c r="K5992" s="985"/>
      <c r="L5992" s="985"/>
      <c r="M5992" s="985"/>
      <c r="N5992" s="985"/>
      <c r="P5992" s="985"/>
      <c r="Q5992" s="985"/>
      <c r="R5992" s="985"/>
      <c r="S5992" s="985"/>
      <c r="T5992" s="985"/>
      <c r="U5992" s="985"/>
      <c r="V5992" s="985"/>
      <c r="W5992" s="985"/>
    </row>
    <row r="5993" ht="22.5" hidden="1" customHeight="1">
      <c r="B5993" s="992"/>
      <c r="C5993" s="992"/>
      <c r="D5993" s="1004">
        <f>sumif('الواردات'!H:H,A5993,'الواردات'!L:L)</f>
        <v>0</v>
      </c>
      <c r="E5993" s="999"/>
      <c r="F5993" s="999"/>
      <c r="H5993" s="985"/>
      <c r="I5993" s="985"/>
      <c r="J5993" s="985"/>
      <c r="K5993" s="985"/>
      <c r="L5993" s="985"/>
      <c r="M5993" s="985"/>
      <c r="N5993" s="985"/>
      <c r="P5993" s="985"/>
      <c r="Q5993" s="985"/>
      <c r="R5993" s="985"/>
      <c r="S5993" s="985"/>
      <c r="T5993" s="985"/>
      <c r="U5993" s="985"/>
      <c r="V5993" s="985"/>
      <c r="W5993" s="985"/>
    </row>
    <row r="5994" ht="22.5" hidden="1" customHeight="1">
      <c r="B5994" s="992"/>
      <c r="C5994" s="992"/>
      <c r="D5994" s="1004">
        <f>sumif('الواردات'!H:H,A5994,'الواردات'!L:L)</f>
        <v>0</v>
      </c>
      <c r="E5994" s="999"/>
      <c r="F5994" s="999"/>
      <c r="H5994" s="985"/>
      <c r="I5994" s="985"/>
      <c r="J5994" s="985"/>
      <c r="K5994" s="985"/>
      <c r="L5994" s="985"/>
      <c r="M5994" s="985"/>
      <c r="N5994" s="985"/>
      <c r="P5994" s="985"/>
      <c r="Q5994" s="985"/>
      <c r="R5994" s="985"/>
      <c r="S5994" s="985"/>
      <c r="T5994" s="985"/>
      <c r="U5994" s="985"/>
      <c r="V5994" s="985"/>
      <c r="W5994" s="985"/>
    </row>
    <row r="5995" ht="22.5" hidden="1" customHeight="1">
      <c r="B5995" s="992"/>
      <c r="C5995" s="992"/>
      <c r="D5995" s="1004">
        <f>sumif('الواردات'!H:H,A5995,'الواردات'!L:L)</f>
        <v>0</v>
      </c>
      <c r="E5995" s="999"/>
      <c r="F5995" s="999"/>
      <c r="H5995" s="985"/>
      <c r="I5995" s="985"/>
      <c r="J5995" s="985"/>
      <c r="K5995" s="985"/>
      <c r="L5995" s="985"/>
      <c r="M5995" s="985"/>
      <c r="N5995" s="985"/>
      <c r="P5995" s="985"/>
      <c r="Q5995" s="985"/>
      <c r="R5995" s="985"/>
      <c r="S5995" s="985"/>
      <c r="T5995" s="985"/>
      <c r="U5995" s="985"/>
      <c r="V5995" s="985"/>
      <c r="W5995" s="985"/>
    </row>
    <row r="5996" ht="22.5" hidden="1" customHeight="1">
      <c r="B5996" s="992"/>
      <c r="C5996" s="992"/>
      <c r="D5996" s="1004">
        <f>sumif('الواردات'!H:H,A5996,'الواردات'!L:L)</f>
        <v>0</v>
      </c>
      <c r="E5996" s="999"/>
      <c r="F5996" s="999"/>
      <c r="H5996" s="985"/>
      <c r="I5996" s="985"/>
      <c r="J5996" s="985"/>
      <c r="K5996" s="985"/>
      <c r="L5996" s="985"/>
      <c r="M5996" s="985"/>
      <c r="N5996" s="985"/>
      <c r="P5996" s="985"/>
      <c r="Q5996" s="985"/>
      <c r="R5996" s="985"/>
      <c r="S5996" s="985"/>
      <c r="T5996" s="985"/>
      <c r="U5996" s="985"/>
      <c r="V5996" s="985"/>
      <c r="W5996" s="985"/>
    </row>
    <row r="5997" ht="22.5" hidden="1" customHeight="1">
      <c r="B5997" s="992"/>
      <c r="C5997" s="992"/>
      <c r="D5997" s="1004">
        <f>sumif('الواردات'!H:H,A5997,'الواردات'!L:L)</f>
        <v>0</v>
      </c>
      <c r="E5997" s="999"/>
      <c r="F5997" s="999"/>
      <c r="H5997" s="985"/>
      <c r="I5997" s="985"/>
      <c r="J5997" s="985"/>
      <c r="K5997" s="985"/>
      <c r="L5997" s="985"/>
      <c r="M5997" s="985"/>
      <c r="N5997" s="985"/>
      <c r="P5997" s="985"/>
      <c r="Q5997" s="985"/>
      <c r="R5997" s="985"/>
      <c r="S5997" s="985"/>
      <c r="T5997" s="985"/>
      <c r="U5997" s="985"/>
      <c r="V5997" s="985"/>
      <c r="W5997" s="985"/>
    </row>
    <row r="5998" ht="22.5" hidden="1" customHeight="1">
      <c r="B5998" s="992"/>
      <c r="C5998" s="992"/>
      <c r="D5998" s="1004">
        <f>sumif('الواردات'!H:H,A5998,'الواردات'!L:L)</f>
        <v>0</v>
      </c>
      <c r="E5998" s="999"/>
      <c r="F5998" s="999"/>
      <c r="H5998" s="985"/>
      <c r="I5998" s="985"/>
      <c r="J5998" s="985"/>
      <c r="K5998" s="985"/>
      <c r="L5998" s="985"/>
      <c r="M5998" s="985"/>
      <c r="N5998" s="985"/>
      <c r="P5998" s="985"/>
      <c r="Q5998" s="985"/>
      <c r="R5998" s="985"/>
      <c r="S5998" s="985"/>
      <c r="T5998" s="985"/>
      <c r="U5998" s="985"/>
      <c r="V5998" s="985"/>
      <c r="W5998" s="985"/>
    </row>
    <row r="5999" ht="22.5" hidden="1" customHeight="1">
      <c r="B5999" s="992"/>
      <c r="C5999" s="992"/>
      <c r="D5999" s="1004">
        <f>sumif('الواردات'!H:H,A5999,'الواردات'!L:L)</f>
        <v>0</v>
      </c>
      <c r="E5999" s="999"/>
      <c r="F5999" s="999"/>
      <c r="H5999" s="985"/>
      <c r="I5999" s="985"/>
      <c r="J5999" s="985"/>
      <c r="K5999" s="985"/>
      <c r="L5999" s="985"/>
      <c r="M5999" s="985"/>
      <c r="N5999" s="985"/>
      <c r="P5999" s="985"/>
      <c r="Q5999" s="985"/>
      <c r="R5999" s="985"/>
      <c r="S5999" s="985"/>
      <c r="T5999" s="985"/>
      <c r="U5999" s="985"/>
      <c r="V5999" s="985"/>
      <c r="W5999" s="985"/>
    </row>
    <row r="6000" ht="22.5" hidden="1" customHeight="1">
      <c r="B6000" s="992"/>
      <c r="C6000" s="992"/>
      <c r="D6000" s="1004">
        <f>sumif('الواردات'!H:H,A6000,'الواردات'!L:L)</f>
        <v>0</v>
      </c>
      <c r="E6000" s="999"/>
      <c r="F6000" s="999"/>
      <c r="H6000" s="985"/>
      <c r="I6000" s="985"/>
      <c r="J6000" s="985"/>
      <c r="K6000" s="985"/>
      <c r="L6000" s="985"/>
      <c r="M6000" s="985"/>
      <c r="N6000" s="985"/>
      <c r="P6000" s="985"/>
      <c r="Q6000" s="985"/>
      <c r="R6000" s="985"/>
      <c r="S6000" s="985"/>
      <c r="T6000" s="985"/>
      <c r="U6000" s="985"/>
      <c r="V6000" s="985"/>
      <c r="W6000" s="985"/>
    </row>
    <row r="6001" ht="22.5" hidden="1" customHeight="1">
      <c r="B6001" s="992"/>
      <c r="C6001" s="992"/>
      <c r="D6001" s="1004">
        <f>sumif('الواردات'!H:H,A6001,'الواردات'!L:L)</f>
        <v>0</v>
      </c>
      <c r="E6001" s="999"/>
      <c r="F6001" s="999"/>
      <c r="H6001" s="985"/>
      <c r="I6001" s="985"/>
      <c r="J6001" s="985"/>
      <c r="K6001" s="985"/>
      <c r="L6001" s="985"/>
      <c r="M6001" s="985"/>
      <c r="N6001" s="985"/>
      <c r="P6001" s="985"/>
      <c r="Q6001" s="985"/>
      <c r="R6001" s="985"/>
      <c r="S6001" s="985"/>
      <c r="T6001" s="985"/>
      <c r="U6001" s="985"/>
      <c r="V6001" s="985"/>
      <c r="W6001" s="985"/>
    </row>
    <row r="6002" ht="22.5" hidden="1" customHeight="1">
      <c r="B6002" s="992"/>
      <c r="C6002" s="992"/>
      <c r="D6002" s="1004">
        <f>sumif('الواردات'!H:H,A6002,'الواردات'!L:L)</f>
        <v>0</v>
      </c>
      <c r="E6002" s="999"/>
      <c r="F6002" s="999"/>
      <c r="H6002" s="985"/>
      <c r="I6002" s="985"/>
      <c r="J6002" s="985"/>
      <c r="K6002" s="985"/>
      <c r="L6002" s="985"/>
      <c r="M6002" s="985"/>
      <c r="N6002" s="985"/>
      <c r="P6002" s="985"/>
      <c r="Q6002" s="985"/>
      <c r="R6002" s="985"/>
      <c r="S6002" s="985"/>
      <c r="T6002" s="985"/>
      <c r="U6002" s="985"/>
      <c r="V6002" s="985"/>
      <c r="W6002" s="985"/>
    </row>
    <row r="6003" ht="22.5" hidden="1" customHeight="1">
      <c r="B6003" s="992"/>
      <c r="C6003" s="992"/>
      <c r="D6003" s="1004">
        <f>sumif('الواردات'!H:H,A6003,'الواردات'!L:L)</f>
        <v>0</v>
      </c>
      <c r="E6003" s="999"/>
      <c r="F6003" s="999"/>
      <c r="H6003" s="985"/>
      <c r="I6003" s="985"/>
      <c r="J6003" s="985"/>
      <c r="K6003" s="985"/>
      <c r="L6003" s="985"/>
      <c r="M6003" s="985"/>
      <c r="N6003" s="985"/>
      <c r="P6003" s="985"/>
      <c r="Q6003" s="985"/>
      <c r="R6003" s="985"/>
      <c r="S6003" s="985"/>
      <c r="T6003" s="985"/>
      <c r="U6003" s="985"/>
      <c r="V6003" s="985"/>
      <c r="W6003" s="985"/>
    </row>
    <row r="6004" ht="22.5" hidden="1" customHeight="1">
      <c r="B6004" s="992"/>
      <c r="C6004" s="992"/>
      <c r="D6004" s="1004">
        <f>sumif('الواردات'!H:H,A6004,'الواردات'!L:L)</f>
        <v>0</v>
      </c>
      <c r="E6004" s="999"/>
      <c r="F6004" s="999"/>
      <c r="H6004" s="985"/>
      <c r="I6004" s="985"/>
      <c r="J6004" s="985"/>
      <c r="K6004" s="985"/>
      <c r="L6004" s="985"/>
      <c r="M6004" s="985"/>
      <c r="N6004" s="985"/>
      <c r="P6004" s="985"/>
      <c r="Q6004" s="985"/>
      <c r="R6004" s="985"/>
      <c r="S6004" s="985"/>
      <c r="T6004" s="985"/>
      <c r="U6004" s="985"/>
      <c r="V6004" s="985"/>
      <c r="W6004" s="985"/>
    </row>
    <row r="6005" ht="22.5" hidden="1" customHeight="1">
      <c r="B6005" s="992"/>
      <c r="C6005" s="992"/>
      <c r="D6005" s="1004">
        <f>sumif('الواردات'!H:H,A6005,'الواردات'!L:L)</f>
        <v>0</v>
      </c>
      <c r="E6005" s="999"/>
      <c r="F6005" s="999"/>
      <c r="H6005" s="985"/>
      <c r="I6005" s="985"/>
      <c r="J6005" s="985"/>
      <c r="K6005" s="985"/>
      <c r="L6005" s="985"/>
      <c r="M6005" s="985"/>
      <c r="N6005" s="985"/>
      <c r="P6005" s="985"/>
      <c r="Q6005" s="985"/>
      <c r="R6005" s="985"/>
      <c r="S6005" s="985"/>
      <c r="T6005" s="985"/>
      <c r="U6005" s="985"/>
      <c r="V6005" s="985"/>
      <c r="W6005" s="985"/>
    </row>
    <row r="6006" ht="22.5" hidden="1" customHeight="1">
      <c r="B6006" s="992"/>
      <c r="C6006" s="992"/>
      <c r="D6006" s="1004">
        <f>sumif('الواردات'!H:H,A6006,'الواردات'!L:L)</f>
        <v>0</v>
      </c>
      <c r="E6006" s="999"/>
      <c r="F6006" s="999"/>
      <c r="H6006" s="985"/>
      <c r="I6006" s="985"/>
      <c r="J6006" s="985"/>
      <c r="K6006" s="985"/>
      <c r="L6006" s="985"/>
      <c r="M6006" s="985"/>
      <c r="N6006" s="985"/>
      <c r="P6006" s="985"/>
      <c r="Q6006" s="985"/>
      <c r="R6006" s="985"/>
      <c r="S6006" s="985"/>
      <c r="T6006" s="985"/>
      <c r="U6006" s="985"/>
      <c r="V6006" s="985"/>
      <c r="W6006" s="985"/>
    </row>
    <row r="6007" ht="22.5" hidden="1" customHeight="1">
      <c r="B6007" s="992"/>
      <c r="C6007" s="992"/>
      <c r="D6007" s="1004">
        <f>sumif('الواردات'!H:H,A6007,'الواردات'!L:L)</f>
        <v>0</v>
      </c>
      <c r="E6007" s="999"/>
      <c r="F6007" s="999"/>
      <c r="H6007" s="985"/>
      <c r="I6007" s="985"/>
      <c r="J6007" s="985"/>
      <c r="K6007" s="985"/>
      <c r="L6007" s="985"/>
      <c r="M6007" s="985"/>
      <c r="N6007" s="985"/>
      <c r="P6007" s="985"/>
      <c r="Q6007" s="985"/>
      <c r="R6007" s="985"/>
      <c r="S6007" s="985"/>
      <c r="T6007" s="985"/>
      <c r="U6007" s="985"/>
      <c r="V6007" s="985"/>
      <c r="W6007" s="985"/>
    </row>
    <row r="6008" ht="22.5" hidden="1" customHeight="1">
      <c r="B6008" s="992"/>
      <c r="C6008" s="992"/>
      <c r="D6008" s="1004">
        <f>sumif('الواردات'!H:H,A6008,'الواردات'!L:L)</f>
        <v>0</v>
      </c>
      <c r="E6008" s="999"/>
      <c r="F6008" s="999"/>
      <c r="H6008" s="985"/>
      <c r="I6008" s="985"/>
      <c r="J6008" s="985"/>
      <c r="K6008" s="985"/>
      <c r="L6008" s="985"/>
      <c r="M6008" s="985"/>
      <c r="N6008" s="985"/>
      <c r="P6008" s="985"/>
      <c r="Q6008" s="985"/>
      <c r="R6008" s="985"/>
      <c r="S6008" s="985"/>
      <c r="T6008" s="985"/>
      <c r="U6008" s="985"/>
      <c r="V6008" s="985"/>
      <c r="W6008" s="985"/>
    </row>
    <row r="6009" ht="22.5" hidden="1" customHeight="1">
      <c r="B6009" s="992"/>
      <c r="C6009" s="992"/>
      <c r="D6009" s="1004">
        <f>sumif('الواردات'!H:H,A6009,'الواردات'!L:L)</f>
        <v>0</v>
      </c>
      <c r="E6009" s="999"/>
      <c r="F6009" s="999"/>
      <c r="H6009" s="985"/>
      <c r="I6009" s="985"/>
      <c r="J6009" s="985"/>
      <c r="K6009" s="985"/>
      <c r="L6009" s="985"/>
      <c r="M6009" s="985"/>
      <c r="N6009" s="985"/>
      <c r="P6009" s="985"/>
      <c r="Q6009" s="985"/>
      <c r="R6009" s="985"/>
      <c r="S6009" s="985"/>
      <c r="T6009" s="985"/>
      <c r="U6009" s="985"/>
      <c r="V6009" s="985"/>
      <c r="W6009" s="985"/>
    </row>
    <row r="6010" ht="22.5" hidden="1" customHeight="1">
      <c r="B6010" s="992"/>
      <c r="C6010" s="992"/>
      <c r="D6010" s="1004">
        <f>sumif('الواردات'!H:H,A6010,'الواردات'!L:L)</f>
        <v>0</v>
      </c>
      <c r="E6010" s="999"/>
      <c r="F6010" s="999"/>
      <c r="H6010" s="985"/>
      <c r="I6010" s="985"/>
      <c r="J6010" s="985"/>
      <c r="K6010" s="985"/>
      <c r="L6010" s="985"/>
      <c r="M6010" s="985"/>
      <c r="N6010" s="985"/>
      <c r="P6010" s="985"/>
      <c r="Q6010" s="985"/>
      <c r="R6010" s="985"/>
      <c r="S6010" s="985"/>
      <c r="T6010" s="985"/>
      <c r="U6010" s="985"/>
      <c r="V6010" s="985"/>
      <c r="W6010" s="985"/>
    </row>
    <row r="6011" ht="22.5" hidden="1" customHeight="1">
      <c r="B6011" s="992"/>
      <c r="C6011" s="992"/>
      <c r="D6011" s="1004">
        <f>sumif('الواردات'!H:H,A6011,'الواردات'!L:L)</f>
        <v>0</v>
      </c>
      <c r="E6011" s="999"/>
      <c r="F6011" s="999"/>
      <c r="H6011" s="985"/>
      <c r="I6011" s="985"/>
      <c r="J6011" s="985"/>
      <c r="K6011" s="985"/>
      <c r="L6011" s="985"/>
      <c r="M6011" s="985"/>
      <c r="N6011" s="985"/>
      <c r="P6011" s="985"/>
      <c r="Q6011" s="985"/>
      <c r="R6011" s="985"/>
      <c r="S6011" s="985"/>
      <c r="T6011" s="985"/>
      <c r="U6011" s="985"/>
      <c r="V6011" s="985"/>
      <c r="W6011" s="985"/>
    </row>
    <row r="6012" ht="22.5" hidden="1" customHeight="1">
      <c r="B6012" s="992"/>
      <c r="C6012" s="992"/>
      <c r="D6012" s="1004">
        <f>sumif('الواردات'!H:H,A6012,'الواردات'!L:L)</f>
        <v>0</v>
      </c>
      <c r="E6012" s="999"/>
      <c r="F6012" s="999"/>
      <c r="H6012" s="985"/>
      <c r="I6012" s="985"/>
      <c r="J6012" s="985"/>
      <c r="K6012" s="985"/>
      <c r="L6012" s="985"/>
      <c r="M6012" s="985"/>
      <c r="N6012" s="985"/>
      <c r="P6012" s="985"/>
      <c r="Q6012" s="985"/>
      <c r="R6012" s="985"/>
      <c r="S6012" s="985"/>
      <c r="T6012" s="985"/>
      <c r="U6012" s="985"/>
      <c r="V6012" s="985"/>
      <c r="W6012" s="985"/>
    </row>
    <row r="6013" ht="22.5" hidden="1" customHeight="1">
      <c r="B6013" s="992"/>
      <c r="C6013" s="992"/>
      <c r="D6013" s="1004">
        <f>sumif('الواردات'!H:H,A6013,'الواردات'!L:L)</f>
        <v>0</v>
      </c>
      <c r="E6013" s="999"/>
      <c r="F6013" s="999"/>
      <c r="H6013" s="985"/>
      <c r="I6013" s="985"/>
      <c r="J6013" s="985"/>
      <c r="K6013" s="985"/>
      <c r="L6013" s="985"/>
      <c r="M6013" s="985"/>
      <c r="N6013" s="985"/>
      <c r="P6013" s="985"/>
      <c r="Q6013" s="985"/>
      <c r="R6013" s="985"/>
      <c r="S6013" s="985"/>
      <c r="T6013" s="985"/>
      <c r="U6013" s="985"/>
      <c r="V6013" s="985"/>
      <c r="W6013" s="985"/>
    </row>
    <row r="6014" ht="22.5" hidden="1" customHeight="1">
      <c r="B6014" s="992"/>
      <c r="C6014" s="992"/>
      <c r="D6014" s="1004">
        <f>sumif('الواردات'!H:H,A6014,'الواردات'!L:L)</f>
        <v>0</v>
      </c>
      <c r="E6014" s="999"/>
      <c r="F6014" s="999"/>
      <c r="H6014" s="985"/>
      <c r="I6014" s="985"/>
      <c r="J6014" s="985"/>
      <c r="K6014" s="985"/>
      <c r="L6014" s="985"/>
      <c r="M6014" s="985"/>
      <c r="N6014" s="985"/>
      <c r="P6014" s="985"/>
      <c r="Q6014" s="985"/>
      <c r="R6014" s="985"/>
      <c r="S6014" s="985"/>
      <c r="T6014" s="985"/>
      <c r="U6014" s="985"/>
      <c r="V6014" s="985"/>
      <c r="W6014" s="985"/>
    </row>
    <row r="6015" ht="22.5" hidden="1" customHeight="1">
      <c r="B6015" s="992"/>
      <c r="C6015" s="992"/>
      <c r="D6015" s="1004">
        <f>sumif('الواردات'!H:H,A6015,'الواردات'!L:L)</f>
        <v>0</v>
      </c>
      <c r="E6015" s="999"/>
      <c r="F6015" s="999"/>
      <c r="H6015" s="985"/>
      <c r="I6015" s="985"/>
      <c r="J6015" s="985"/>
      <c r="K6015" s="985"/>
      <c r="L6015" s="985"/>
      <c r="M6015" s="985"/>
      <c r="N6015" s="985"/>
      <c r="P6015" s="985"/>
      <c r="Q6015" s="985"/>
      <c r="R6015" s="985"/>
      <c r="S6015" s="985"/>
      <c r="T6015" s="985"/>
      <c r="U6015" s="985"/>
      <c r="V6015" s="985"/>
      <c r="W6015" s="985"/>
    </row>
    <row r="6016" ht="22.5" hidden="1" customHeight="1">
      <c r="B6016" s="992"/>
      <c r="C6016" s="992"/>
      <c r="D6016" s="1004">
        <f>sumif('الواردات'!H:H,A6016,'الواردات'!L:L)</f>
        <v>0</v>
      </c>
      <c r="E6016" s="999"/>
      <c r="F6016" s="999"/>
      <c r="H6016" s="985"/>
      <c r="I6016" s="985"/>
      <c r="J6016" s="985"/>
      <c r="K6016" s="985"/>
      <c r="L6016" s="985"/>
      <c r="M6016" s="985"/>
      <c r="N6016" s="985"/>
      <c r="P6016" s="985"/>
      <c r="Q6016" s="985"/>
      <c r="R6016" s="985"/>
      <c r="S6016" s="985"/>
      <c r="T6016" s="985"/>
      <c r="U6016" s="985"/>
      <c r="V6016" s="985"/>
      <c r="W6016" s="985"/>
    </row>
    <row r="6017" ht="22.5" hidden="1" customHeight="1">
      <c r="B6017" s="992"/>
      <c r="C6017" s="992"/>
      <c r="D6017" s="1004">
        <f>sumif('الواردات'!H:H,A6017,'الواردات'!L:L)</f>
        <v>0</v>
      </c>
      <c r="E6017" s="999"/>
      <c r="F6017" s="999"/>
      <c r="H6017" s="985"/>
      <c r="I6017" s="985"/>
      <c r="J6017" s="985"/>
      <c r="K6017" s="985"/>
      <c r="L6017" s="985"/>
      <c r="M6017" s="985"/>
      <c r="N6017" s="985"/>
      <c r="P6017" s="985"/>
      <c r="Q6017" s="985"/>
      <c r="R6017" s="985"/>
      <c r="S6017" s="985"/>
      <c r="T6017" s="985"/>
      <c r="U6017" s="985"/>
      <c r="V6017" s="985"/>
      <c r="W6017" s="985"/>
    </row>
    <row r="6018" ht="22.5" hidden="1" customHeight="1">
      <c r="B6018" s="992"/>
      <c r="C6018" s="992"/>
      <c r="D6018" s="1004">
        <f>sumif('الواردات'!H:H,A6018,'الواردات'!L:L)</f>
        <v>0</v>
      </c>
      <c r="E6018" s="999"/>
      <c r="F6018" s="999"/>
      <c r="H6018" s="985"/>
      <c r="I6018" s="985"/>
      <c r="J6018" s="985"/>
      <c r="K6018" s="985"/>
      <c r="L6018" s="985"/>
      <c r="M6018" s="985"/>
      <c r="N6018" s="985"/>
      <c r="P6018" s="985"/>
      <c r="Q6018" s="985"/>
      <c r="R6018" s="985"/>
      <c r="S6018" s="985"/>
      <c r="T6018" s="985"/>
      <c r="U6018" s="985"/>
      <c r="V6018" s="985"/>
      <c r="W6018" s="985"/>
    </row>
    <row r="6019" ht="22.5" hidden="1" customHeight="1">
      <c r="B6019" s="992"/>
      <c r="C6019" s="992"/>
      <c r="D6019" s="1004">
        <f>sumif('الواردات'!H:H,A6019,'الواردات'!L:L)</f>
        <v>0</v>
      </c>
      <c r="E6019" s="999"/>
      <c r="F6019" s="999"/>
      <c r="H6019" s="985"/>
      <c r="I6019" s="985"/>
      <c r="J6019" s="985"/>
      <c r="K6019" s="985"/>
      <c r="L6019" s="985"/>
      <c r="M6019" s="985"/>
      <c r="N6019" s="985"/>
      <c r="P6019" s="985"/>
      <c r="Q6019" s="985"/>
      <c r="R6019" s="985"/>
      <c r="S6019" s="985"/>
      <c r="T6019" s="985"/>
      <c r="U6019" s="985"/>
      <c r="V6019" s="985"/>
      <c r="W6019" s="985"/>
    </row>
    <row r="6020" ht="22.5" hidden="1" customHeight="1">
      <c r="B6020" s="992"/>
      <c r="C6020" s="992"/>
      <c r="D6020" s="1004">
        <f>sumif('الواردات'!H:H,A6020,'الواردات'!L:L)</f>
        <v>0</v>
      </c>
      <c r="E6020" s="999"/>
      <c r="F6020" s="999"/>
      <c r="H6020" s="985"/>
      <c r="I6020" s="985"/>
      <c r="J6020" s="985"/>
      <c r="K6020" s="985"/>
      <c r="L6020" s="985"/>
      <c r="M6020" s="985"/>
      <c r="N6020" s="985"/>
      <c r="P6020" s="985"/>
      <c r="Q6020" s="985"/>
      <c r="R6020" s="985"/>
      <c r="S6020" s="985"/>
      <c r="T6020" s="985"/>
      <c r="U6020" s="985"/>
      <c r="V6020" s="985"/>
      <c r="W6020" s="985"/>
    </row>
    <row r="6021" ht="22.5" hidden="1" customHeight="1">
      <c r="B6021" s="992"/>
      <c r="C6021" s="992"/>
      <c r="D6021" s="1004">
        <f>sumif('الواردات'!H:H,A6021,'الواردات'!L:L)</f>
        <v>0</v>
      </c>
      <c r="E6021" s="999"/>
      <c r="F6021" s="999"/>
      <c r="H6021" s="985"/>
      <c r="I6021" s="985"/>
      <c r="J6021" s="985"/>
      <c r="K6021" s="985"/>
      <c r="L6021" s="985"/>
      <c r="M6021" s="985"/>
      <c r="N6021" s="985"/>
      <c r="P6021" s="985"/>
      <c r="Q6021" s="985"/>
      <c r="R6021" s="985"/>
      <c r="S6021" s="985"/>
      <c r="T6021" s="985"/>
      <c r="U6021" s="985"/>
      <c r="V6021" s="985"/>
      <c r="W6021" s="985"/>
    </row>
    <row r="6022" ht="22.5" hidden="1" customHeight="1">
      <c r="B6022" s="992"/>
      <c r="C6022" s="992"/>
      <c r="D6022" s="1004">
        <f>sumif('الواردات'!H:H,A6022,'الواردات'!L:L)</f>
        <v>0</v>
      </c>
      <c r="E6022" s="999"/>
      <c r="F6022" s="999"/>
      <c r="H6022" s="985"/>
      <c r="I6022" s="985"/>
      <c r="J6022" s="985"/>
      <c r="K6022" s="985"/>
      <c r="L6022" s="985"/>
      <c r="M6022" s="985"/>
      <c r="N6022" s="985"/>
      <c r="P6022" s="985"/>
      <c r="Q6022" s="985"/>
      <c r="R6022" s="985"/>
      <c r="S6022" s="985"/>
      <c r="T6022" s="985"/>
      <c r="U6022" s="985"/>
      <c r="V6022" s="985"/>
      <c r="W6022" s="985"/>
    </row>
    <row r="6023" ht="22.5" hidden="1" customHeight="1">
      <c r="B6023" s="992"/>
      <c r="C6023" s="992"/>
      <c r="D6023" s="1004">
        <f>sumif('الواردات'!H:H,A6023,'الواردات'!L:L)</f>
        <v>0</v>
      </c>
      <c r="E6023" s="999"/>
      <c r="F6023" s="999"/>
      <c r="H6023" s="985"/>
      <c r="I6023" s="985"/>
      <c r="J6023" s="985"/>
      <c r="K6023" s="985"/>
      <c r="L6023" s="985"/>
      <c r="M6023" s="985"/>
      <c r="N6023" s="985"/>
      <c r="P6023" s="985"/>
      <c r="Q6023" s="985"/>
      <c r="R6023" s="985"/>
      <c r="S6023" s="985"/>
      <c r="T6023" s="985"/>
      <c r="U6023" s="985"/>
      <c r="V6023" s="985"/>
      <c r="W6023" s="985"/>
    </row>
    <row r="6024" ht="22.5" hidden="1" customHeight="1">
      <c r="B6024" s="992"/>
      <c r="C6024" s="992"/>
      <c r="D6024" s="1004">
        <f>sumif('الواردات'!H:H,A6024,'الواردات'!L:L)</f>
        <v>0</v>
      </c>
      <c r="E6024" s="999"/>
      <c r="F6024" s="999"/>
      <c r="H6024" s="985"/>
      <c r="I6024" s="985"/>
      <c r="J6024" s="985"/>
      <c r="K6024" s="985"/>
      <c r="L6024" s="985"/>
      <c r="M6024" s="985"/>
      <c r="N6024" s="985"/>
      <c r="P6024" s="985"/>
      <c r="Q6024" s="985"/>
      <c r="R6024" s="985"/>
      <c r="S6024" s="985"/>
      <c r="T6024" s="985"/>
      <c r="U6024" s="985"/>
      <c r="V6024" s="985"/>
      <c r="W6024" s="985"/>
    </row>
    <row r="6025" ht="22.5" hidden="1" customHeight="1">
      <c r="B6025" s="992"/>
      <c r="C6025" s="992"/>
      <c r="D6025" s="1004">
        <f>sumif('الواردات'!H:H,A6025,'الواردات'!L:L)</f>
        <v>0</v>
      </c>
      <c r="E6025" s="999"/>
      <c r="F6025" s="999"/>
      <c r="H6025" s="985"/>
      <c r="I6025" s="985"/>
      <c r="J6025" s="985"/>
      <c r="K6025" s="985"/>
      <c r="L6025" s="985"/>
      <c r="M6025" s="985"/>
      <c r="N6025" s="985"/>
      <c r="P6025" s="985"/>
      <c r="Q6025" s="985"/>
      <c r="R6025" s="985"/>
      <c r="S6025" s="985"/>
      <c r="T6025" s="985"/>
      <c r="U6025" s="985"/>
      <c r="V6025" s="985"/>
      <c r="W6025" s="985"/>
    </row>
    <row r="6026" ht="22.5" hidden="1" customHeight="1">
      <c r="B6026" s="992"/>
      <c r="C6026" s="992"/>
      <c r="D6026" s="1004">
        <f>sumif('الواردات'!H:H,A6026,'الواردات'!L:L)</f>
        <v>0</v>
      </c>
      <c r="E6026" s="999"/>
      <c r="F6026" s="999"/>
      <c r="H6026" s="985"/>
      <c r="I6026" s="985"/>
      <c r="J6026" s="985"/>
      <c r="K6026" s="985"/>
      <c r="L6026" s="985"/>
      <c r="M6026" s="985"/>
      <c r="N6026" s="985"/>
      <c r="P6026" s="985"/>
      <c r="Q6026" s="985"/>
      <c r="R6026" s="985"/>
      <c r="S6026" s="985"/>
      <c r="T6026" s="985"/>
      <c r="U6026" s="985"/>
      <c r="V6026" s="985"/>
      <c r="W6026" s="985"/>
    </row>
    <row r="6027" ht="22.5" hidden="1" customHeight="1">
      <c r="B6027" s="992"/>
      <c r="C6027" s="992"/>
      <c r="D6027" s="1004">
        <f>sumif('الواردات'!H:H,A6027,'الواردات'!L:L)</f>
        <v>0</v>
      </c>
      <c r="E6027" s="999"/>
      <c r="F6027" s="999"/>
      <c r="H6027" s="985"/>
      <c r="I6027" s="985"/>
      <c r="J6027" s="985"/>
      <c r="K6027" s="985"/>
      <c r="L6027" s="985"/>
      <c r="M6027" s="985"/>
      <c r="N6027" s="985"/>
      <c r="P6027" s="985"/>
      <c r="Q6027" s="985"/>
      <c r="R6027" s="985"/>
      <c r="S6027" s="985"/>
      <c r="T6027" s="985"/>
      <c r="U6027" s="985"/>
      <c r="V6027" s="985"/>
      <c r="W6027" s="985"/>
    </row>
    <row r="6028" ht="22.5" hidden="1" customHeight="1">
      <c r="B6028" s="992"/>
      <c r="C6028" s="992"/>
      <c r="D6028" s="1004">
        <f>sumif('الواردات'!H:H,A6028,'الواردات'!L:L)</f>
        <v>0</v>
      </c>
      <c r="E6028" s="999"/>
      <c r="F6028" s="999"/>
      <c r="H6028" s="985"/>
      <c r="I6028" s="985"/>
      <c r="J6028" s="985"/>
      <c r="K6028" s="985"/>
      <c r="L6028" s="985"/>
      <c r="M6028" s="985"/>
      <c r="N6028" s="985"/>
      <c r="P6028" s="985"/>
      <c r="Q6028" s="985"/>
      <c r="R6028" s="985"/>
      <c r="S6028" s="985"/>
      <c r="T6028" s="985"/>
      <c r="U6028" s="985"/>
      <c r="V6028" s="985"/>
      <c r="W6028" s="985"/>
    </row>
    <row r="6029" ht="22.5" hidden="1" customHeight="1">
      <c r="B6029" s="992"/>
      <c r="C6029" s="992"/>
      <c r="D6029" s="1004">
        <f>sumif('الواردات'!H:H,A6029,'الواردات'!L:L)</f>
        <v>0</v>
      </c>
      <c r="E6029" s="999"/>
      <c r="F6029" s="999"/>
      <c r="H6029" s="985"/>
      <c r="I6029" s="985"/>
      <c r="J6029" s="985"/>
      <c r="K6029" s="985"/>
      <c r="L6029" s="985"/>
      <c r="M6029" s="985"/>
      <c r="N6029" s="985"/>
      <c r="P6029" s="985"/>
      <c r="Q6029" s="985"/>
      <c r="R6029" s="985"/>
      <c r="S6029" s="985"/>
      <c r="T6029" s="985"/>
      <c r="U6029" s="985"/>
      <c r="V6029" s="985"/>
      <c r="W6029" s="985"/>
    </row>
    <row r="6030" ht="22.5" hidden="1" customHeight="1">
      <c r="B6030" s="992"/>
      <c r="C6030" s="992"/>
      <c r="D6030" s="1004">
        <f>sumif('الواردات'!H:H,A6030,'الواردات'!L:L)</f>
        <v>0</v>
      </c>
      <c r="E6030" s="999"/>
      <c r="F6030" s="999"/>
      <c r="H6030" s="985"/>
      <c r="I6030" s="985"/>
      <c r="J6030" s="985"/>
      <c r="K6030" s="985"/>
      <c r="L6030" s="985"/>
      <c r="M6030" s="985"/>
      <c r="N6030" s="985"/>
      <c r="P6030" s="985"/>
      <c r="Q6030" s="985"/>
      <c r="R6030" s="985"/>
      <c r="S6030" s="985"/>
      <c r="T6030" s="985"/>
      <c r="U6030" s="985"/>
      <c r="V6030" s="985"/>
      <c r="W6030" s="985"/>
    </row>
    <row r="6031" ht="22.5" hidden="1" customHeight="1">
      <c r="B6031" s="992"/>
      <c r="C6031" s="992"/>
      <c r="D6031" s="1004">
        <f>sumif('الواردات'!H:H,A6031,'الواردات'!L:L)</f>
        <v>0</v>
      </c>
      <c r="E6031" s="999"/>
      <c r="F6031" s="999"/>
      <c r="H6031" s="985"/>
      <c r="I6031" s="985"/>
      <c r="J6031" s="985"/>
      <c r="K6031" s="985"/>
      <c r="L6031" s="985"/>
      <c r="M6031" s="985"/>
      <c r="N6031" s="985"/>
      <c r="P6031" s="985"/>
      <c r="Q6031" s="985"/>
      <c r="R6031" s="985"/>
      <c r="S6031" s="985"/>
      <c r="T6031" s="985"/>
      <c r="U6031" s="985"/>
      <c r="V6031" s="985"/>
      <c r="W6031" s="985"/>
    </row>
    <row r="6032" ht="22.5" hidden="1" customHeight="1">
      <c r="B6032" s="992"/>
      <c r="C6032" s="992"/>
      <c r="D6032" s="1004">
        <f>sumif('الواردات'!H:H,A6032,'الواردات'!L:L)</f>
        <v>0</v>
      </c>
      <c r="E6032" s="999"/>
      <c r="F6032" s="999"/>
      <c r="H6032" s="985"/>
      <c r="I6032" s="985"/>
      <c r="J6032" s="985"/>
      <c r="K6032" s="985"/>
      <c r="L6032" s="985"/>
      <c r="M6032" s="985"/>
      <c r="N6032" s="985"/>
      <c r="P6032" s="985"/>
      <c r="Q6032" s="985"/>
      <c r="R6032" s="985"/>
      <c r="S6032" s="985"/>
      <c r="T6032" s="985"/>
      <c r="U6032" s="985"/>
      <c r="V6032" s="985"/>
      <c r="W6032" s="985"/>
    </row>
    <row r="6033" ht="22.5" hidden="1" customHeight="1">
      <c r="B6033" s="992"/>
      <c r="C6033" s="992"/>
      <c r="D6033" s="1004">
        <f>sumif('الواردات'!H:H,A6033,'الواردات'!L:L)</f>
        <v>0</v>
      </c>
      <c r="E6033" s="999"/>
      <c r="F6033" s="999"/>
      <c r="H6033" s="985"/>
      <c r="I6033" s="985"/>
      <c r="J6033" s="985"/>
      <c r="K6033" s="985"/>
      <c r="L6033" s="985"/>
      <c r="M6033" s="985"/>
      <c r="N6033" s="985"/>
      <c r="P6033" s="985"/>
      <c r="Q6033" s="985"/>
      <c r="R6033" s="985"/>
      <c r="S6033" s="985"/>
      <c r="T6033" s="985"/>
      <c r="U6033" s="985"/>
      <c r="V6033" s="985"/>
      <c r="W6033" s="985"/>
    </row>
    <row r="6034" ht="22.5" hidden="1" customHeight="1">
      <c r="B6034" s="992"/>
      <c r="C6034" s="992"/>
      <c r="D6034" s="1004">
        <f>sumif('الواردات'!H:H,A6034,'الواردات'!L:L)</f>
        <v>0</v>
      </c>
      <c r="E6034" s="999"/>
      <c r="F6034" s="999"/>
      <c r="H6034" s="985"/>
      <c r="I6034" s="985"/>
      <c r="J6034" s="985"/>
      <c r="K6034" s="985"/>
      <c r="L6034" s="985"/>
      <c r="M6034" s="985"/>
      <c r="N6034" s="985"/>
      <c r="P6034" s="985"/>
      <c r="Q6034" s="985"/>
      <c r="R6034" s="985"/>
      <c r="S6034" s="985"/>
      <c r="T6034" s="985"/>
      <c r="U6034" s="985"/>
      <c r="V6034" s="985"/>
      <c r="W6034" s="985"/>
    </row>
    <row r="6035" ht="22.5" hidden="1" customHeight="1">
      <c r="B6035" s="992"/>
      <c r="C6035" s="992"/>
      <c r="D6035" s="1004">
        <f>sumif('الواردات'!H:H,A6035,'الواردات'!L:L)</f>
        <v>0</v>
      </c>
      <c r="E6035" s="999"/>
      <c r="F6035" s="999"/>
      <c r="H6035" s="985"/>
      <c r="I6035" s="985"/>
      <c r="J6035" s="985"/>
      <c r="K6035" s="985"/>
      <c r="L6035" s="985"/>
      <c r="M6035" s="985"/>
      <c r="N6035" s="985"/>
      <c r="P6035" s="985"/>
      <c r="Q6035" s="985"/>
      <c r="R6035" s="985"/>
      <c r="S6035" s="985"/>
      <c r="T6035" s="985"/>
      <c r="U6035" s="985"/>
      <c r="V6035" s="985"/>
      <c r="W6035" s="985"/>
    </row>
    <row r="6036" ht="22.5" hidden="1" customHeight="1">
      <c r="B6036" s="992"/>
      <c r="C6036" s="992"/>
      <c r="D6036" s="1004">
        <f>sumif('الواردات'!H:H,A6036,'الواردات'!L:L)</f>
        <v>0</v>
      </c>
      <c r="E6036" s="999"/>
      <c r="F6036" s="999"/>
      <c r="H6036" s="985"/>
      <c r="I6036" s="985"/>
      <c r="J6036" s="985"/>
      <c r="K6036" s="985"/>
      <c r="L6036" s="985"/>
      <c r="M6036" s="985"/>
      <c r="N6036" s="985"/>
      <c r="P6036" s="985"/>
      <c r="Q6036" s="985"/>
      <c r="R6036" s="985"/>
      <c r="S6036" s="985"/>
      <c r="T6036" s="985"/>
      <c r="U6036" s="985"/>
      <c r="V6036" s="985"/>
      <c r="W6036" s="985"/>
    </row>
    <row r="6037" ht="22.5" hidden="1" customHeight="1">
      <c r="B6037" s="992"/>
      <c r="C6037" s="992"/>
      <c r="D6037" s="1004">
        <f>sumif('الواردات'!H:H,A6037,'الواردات'!L:L)</f>
        <v>0</v>
      </c>
      <c r="E6037" s="999"/>
      <c r="F6037" s="999"/>
      <c r="H6037" s="985"/>
      <c r="I6037" s="985"/>
      <c r="J6037" s="985"/>
      <c r="K6037" s="985"/>
      <c r="L6037" s="985"/>
      <c r="M6037" s="985"/>
      <c r="N6037" s="985"/>
      <c r="P6037" s="985"/>
      <c r="Q6037" s="985"/>
      <c r="R6037" s="985"/>
      <c r="S6037" s="985"/>
      <c r="T6037" s="985"/>
      <c r="U6037" s="985"/>
      <c r="V6037" s="985"/>
      <c r="W6037" s="985"/>
    </row>
    <row r="6038" ht="22.5" hidden="1" customHeight="1">
      <c r="B6038" s="992"/>
      <c r="C6038" s="992"/>
      <c r="D6038" s="1004">
        <f>sumif('الواردات'!H:H,A6038,'الواردات'!L:L)</f>
        <v>0</v>
      </c>
      <c r="E6038" s="999"/>
      <c r="F6038" s="999"/>
      <c r="H6038" s="985"/>
      <c r="I6038" s="985"/>
      <c r="J6038" s="985"/>
      <c r="K6038" s="985"/>
      <c r="L6038" s="985"/>
      <c r="M6038" s="985"/>
      <c r="N6038" s="985"/>
      <c r="P6038" s="985"/>
      <c r="Q6038" s="985"/>
      <c r="R6038" s="985"/>
      <c r="S6038" s="985"/>
      <c r="T6038" s="985"/>
      <c r="U6038" s="985"/>
      <c r="V6038" s="985"/>
      <c r="W6038" s="985"/>
    </row>
    <row r="6039" ht="22.5" hidden="1" customHeight="1">
      <c r="B6039" s="992"/>
      <c r="C6039" s="992"/>
      <c r="D6039" s="1004">
        <f>sumif('الواردات'!H:H,A6039,'الواردات'!L:L)</f>
        <v>0</v>
      </c>
      <c r="E6039" s="999"/>
      <c r="F6039" s="999"/>
      <c r="H6039" s="985"/>
      <c r="I6039" s="985"/>
      <c r="J6039" s="985"/>
      <c r="K6039" s="985"/>
      <c r="L6039" s="985"/>
      <c r="M6039" s="985"/>
      <c r="N6039" s="985"/>
      <c r="P6039" s="985"/>
      <c r="Q6039" s="985"/>
      <c r="R6039" s="985"/>
      <c r="S6039" s="985"/>
      <c r="T6039" s="985"/>
      <c r="U6039" s="985"/>
      <c r="V6039" s="985"/>
      <c r="W6039" s="985"/>
    </row>
    <row r="6040" ht="22.5" hidden="1" customHeight="1">
      <c r="B6040" s="992"/>
      <c r="C6040" s="992"/>
      <c r="D6040" s="1004">
        <f>sumif('الواردات'!H:H,A6040,'الواردات'!L:L)</f>
        <v>0</v>
      </c>
      <c r="E6040" s="999"/>
      <c r="F6040" s="999"/>
      <c r="H6040" s="985"/>
      <c r="I6040" s="985"/>
      <c r="J6040" s="985"/>
      <c r="K6040" s="985"/>
      <c r="L6040" s="985"/>
      <c r="M6040" s="985"/>
      <c r="N6040" s="985"/>
      <c r="P6040" s="985"/>
      <c r="Q6040" s="985"/>
      <c r="R6040" s="985"/>
      <c r="S6040" s="985"/>
      <c r="T6040" s="985"/>
      <c r="U6040" s="985"/>
      <c r="V6040" s="985"/>
      <c r="W6040" s="985"/>
    </row>
    <row r="6041" ht="22.5" hidden="1" customHeight="1">
      <c r="B6041" s="992"/>
      <c r="C6041" s="992"/>
      <c r="D6041" s="1004">
        <f>sumif('الواردات'!H:H,A6041,'الواردات'!L:L)</f>
        <v>0</v>
      </c>
      <c r="E6041" s="999"/>
      <c r="F6041" s="999"/>
      <c r="H6041" s="985"/>
      <c r="I6041" s="985"/>
      <c r="J6041" s="985"/>
      <c r="K6041" s="985"/>
      <c r="L6041" s="985"/>
      <c r="M6041" s="985"/>
      <c r="N6041" s="985"/>
      <c r="P6041" s="985"/>
      <c r="Q6041" s="985"/>
      <c r="R6041" s="985"/>
      <c r="S6041" s="985"/>
      <c r="T6041" s="985"/>
      <c r="U6041" s="985"/>
      <c r="V6041" s="985"/>
      <c r="W6041" s="985"/>
    </row>
    <row r="6042" ht="22.5" hidden="1" customHeight="1">
      <c r="B6042" s="992"/>
      <c r="C6042" s="992"/>
      <c r="D6042" s="1004">
        <f>sumif('الواردات'!H:H,A6042,'الواردات'!L:L)</f>
        <v>0</v>
      </c>
      <c r="E6042" s="999"/>
      <c r="F6042" s="999"/>
      <c r="H6042" s="985"/>
      <c r="I6042" s="985"/>
      <c r="J6042" s="985"/>
      <c r="K6042" s="985"/>
      <c r="L6042" s="985"/>
      <c r="M6042" s="985"/>
      <c r="N6042" s="985"/>
      <c r="P6042" s="985"/>
      <c r="Q6042" s="985"/>
      <c r="R6042" s="985"/>
      <c r="S6042" s="985"/>
      <c r="T6042" s="985"/>
      <c r="U6042" s="985"/>
      <c r="V6042" s="985"/>
      <c r="W6042" s="985"/>
    </row>
    <row r="6043" ht="22.5" hidden="1" customHeight="1">
      <c r="B6043" s="992"/>
      <c r="C6043" s="992"/>
      <c r="D6043" s="1004">
        <f>sumif('الواردات'!H:H,A6043,'الواردات'!L:L)</f>
        <v>0</v>
      </c>
      <c r="E6043" s="999"/>
      <c r="F6043" s="999"/>
      <c r="H6043" s="985"/>
      <c r="I6043" s="985"/>
      <c r="J6043" s="985"/>
      <c r="K6043" s="985"/>
      <c r="L6043" s="985"/>
      <c r="M6043" s="985"/>
      <c r="N6043" s="985"/>
      <c r="P6043" s="985"/>
      <c r="Q6043" s="985"/>
      <c r="R6043" s="985"/>
      <c r="S6043" s="985"/>
      <c r="T6043" s="985"/>
      <c r="U6043" s="985"/>
      <c r="V6043" s="985"/>
      <c r="W6043" s="985"/>
    </row>
    <row r="6044" ht="22.5" hidden="1" customHeight="1">
      <c r="B6044" s="992"/>
      <c r="C6044" s="992"/>
      <c r="D6044" s="1004">
        <f>sumif('الواردات'!H:H,A6044,'الواردات'!L:L)</f>
        <v>0</v>
      </c>
      <c r="E6044" s="999"/>
      <c r="F6044" s="999"/>
      <c r="H6044" s="985"/>
      <c r="I6044" s="985"/>
      <c r="J6044" s="985"/>
      <c r="K6044" s="985"/>
      <c r="L6044" s="985"/>
      <c r="M6044" s="985"/>
      <c r="N6044" s="985"/>
      <c r="P6044" s="985"/>
      <c r="Q6044" s="985"/>
      <c r="R6044" s="985"/>
      <c r="S6044" s="985"/>
      <c r="T6044" s="985"/>
      <c r="U6044" s="985"/>
      <c r="V6044" s="985"/>
      <c r="W6044" s="985"/>
    </row>
    <row r="6045" ht="22.5" hidden="1" customHeight="1">
      <c r="B6045" s="992"/>
      <c r="C6045" s="992"/>
      <c r="D6045" s="1004">
        <f>sumif('الواردات'!H:H,A6045,'الواردات'!L:L)</f>
        <v>0</v>
      </c>
      <c r="E6045" s="999"/>
      <c r="F6045" s="999"/>
      <c r="H6045" s="985"/>
      <c r="I6045" s="985"/>
      <c r="J6045" s="985"/>
      <c r="K6045" s="985"/>
      <c r="L6045" s="985"/>
      <c r="M6045" s="985"/>
      <c r="N6045" s="985"/>
      <c r="P6045" s="985"/>
      <c r="Q6045" s="985"/>
      <c r="R6045" s="985"/>
      <c r="S6045" s="985"/>
      <c r="T6045" s="985"/>
      <c r="U6045" s="985"/>
      <c r="V6045" s="985"/>
      <c r="W6045" s="985"/>
    </row>
    <row r="6046" ht="22.5" hidden="1" customHeight="1">
      <c r="B6046" s="992"/>
      <c r="C6046" s="992"/>
      <c r="D6046" s="1004">
        <f>sumif('الواردات'!H:H,A6046,'الواردات'!L:L)</f>
        <v>0</v>
      </c>
      <c r="E6046" s="999"/>
      <c r="F6046" s="999"/>
      <c r="H6046" s="985"/>
      <c r="I6046" s="985"/>
      <c r="J6046" s="985"/>
      <c r="K6046" s="985"/>
      <c r="L6046" s="985"/>
      <c r="M6046" s="985"/>
      <c r="N6046" s="985"/>
      <c r="P6046" s="985"/>
      <c r="Q6046" s="985"/>
      <c r="R6046" s="985"/>
      <c r="S6046" s="985"/>
      <c r="T6046" s="985"/>
      <c r="U6046" s="985"/>
      <c r="V6046" s="985"/>
      <c r="W6046" s="985"/>
    </row>
    <row r="6047" ht="22.5" hidden="1" customHeight="1">
      <c r="B6047" s="992"/>
      <c r="C6047" s="992"/>
      <c r="D6047" s="1004">
        <f>sumif('الواردات'!H:H,A6047,'الواردات'!L:L)</f>
        <v>0</v>
      </c>
      <c r="E6047" s="999"/>
      <c r="F6047" s="999"/>
      <c r="H6047" s="985"/>
      <c r="I6047" s="985"/>
      <c r="J6047" s="985"/>
      <c r="K6047" s="985"/>
      <c r="L6047" s="985"/>
      <c r="M6047" s="985"/>
      <c r="N6047" s="985"/>
      <c r="P6047" s="985"/>
      <c r="Q6047" s="985"/>
      <c r="R6047" s="985"/>
      <c r="S6047" s="985"/>
      <c r="T6047" s="985"/>
      <c r="U6047" s="985"/>
      <c r="V6047" s="985"/>
      <c r="W6047" s="985"/>
    </row>
    <row r="6048" ht="22.5" hidden="1" customHeight="1">
      <c r="B6048" s="992"/>
      <c r="C6048" s="992"/>
      <c r="D6048" s="1004">
        <f>sumif('الواردات'!H:H,A6048,'الواردات'!L:L)</f>
        <v>0</v>
      </c>
      <c r="E6048" s="999"/>
      <c r="F6048" s="999"/>
      <c r="H6048" s="985"/>
      <c r="I6048" s="985"/>
      <c r="J6048" s="985"/>
      <c r="K6048" s="985"/>
      <c r="L6048" s="985"/>
      <c r="M6048" s="985"/>
      <c r="N6048" s="985"/>
      <c r="P6048" s="985"/>
      <c r="Q6048" s="985"/>
      <c r="R6048" s="985"/>
      <c r="S6048" s="985"/>
      <c r="T6048" s="985"/>
      <c r="U6048" s="985"/>
      <c r="V6048" s="985"/>
      <c r="W6048" s="985"/>
    </row>
    <row r="6049" ht="22.5" hidden="1" customHeight="1">
      <c r="B6049" s="992"/>
      <c r="C6049" s="992"/>
      <c r="D6049" s="1004">
        <f>sumif('الواردات'!H:H,A6049,'الواردات'!L:L)</f>
        <v>0</v>
      </c>
      <c r="E6049" s="999"/>
      <c r="F6049" s="999"/>
      <c r="H6049" s="985"/>
      <c r="I6049" s="985"/>
      <c r="J6049" s="985"/>
      <c r="K6049" s="985"/>
      <c r="L6049" s="985"/>
      <c r="M6049" s="985"/>
      <c r="N6049" s="985"/>
      <c r="P6049" s="985"/>
      <c r="Q6049" s="985"/>
      <c r="R6049" s="985"/>
      <c r="S6049" s="985"/>
      <c r="T6049" s="985"/>
      <c r="U6049" s="985"/>
      <c r="V6049" s="985"/>
      <c r="W6049" s="985"/>
    </row>
    <row r="6050" ht="22.5" hidden="1" customHeight="1">
      <c r="B6050" s="992"/>
      <c r="C6050" s="992"/>
      <c r="D6050" s="1004">
        <f>sumif('الواردات'!H:H,A6050,'الواردات'!L:L)</f>
        <v>0</v>
      </c>
      <c r="E6050" s="999"/>
      <c r="F6050" s="999"/>
      <c r="H6050" s="985"/>
      <c r="I6050" s="985"/>
      <c r="J6050" s="985"/>
      <c r="K6050" s="985"/>
      <c r="L6050" s="985"/>
      <c r="M6050" s="985"/>
      <c r="N6050" s="985"/>
      <c r="P6050" s="985"/>
      <c r="Q6050" s="985"/>
      <c r="R6050" s="985"/>
      <c r="S6050" s="985"/>
      <c r="T6050" s="985"/>
      <c r="U6050" s="985"/>
      <c r="V6050" s="985"/>
      <c r="W6050" s="985"/>
    </row>
    <row r="6051" ht="22.5" hidden="1" customHeight="1">
      <c r="B6051" s="992"/>
      <c r="C6051" s="992"/>
      <c r="D6051" s="1004">
        <f>sumif('الواردات'!H:H,A6051,'الواردات'!L:L)</f>
        <v>0</v>
      </c>
      <c r="E6051" s="999"/>
      <c r="F6051" s="999"/>
      <c r="H6051" s="985"/>
      <c r="I6051" s="985"/>
      <c r="J6051" s="985"/>
      <c r="K6051" s="985"/>
      <c r="L6051" s="985"/>
      <c r="M6051" s="985"/>
      <c r="N6051" s="985"/>
      <c r="P6051" s="985"/>
      <c r="Q6051" s="985"/>
      <c r="R6051" s="985"/>
      <c r="S6051" s="985"/>
      <c r="T6051" s="985"/>
      <c r="U6051" s="985"/>
      <c r="V6051" s="985"/>
      <c r="W6051" s="985"/>
    </row>
    <row r="6052" ht="22.5" hidden="1" customHeight="1">
      <c r="B6052" s="992"/>
      <c r="C6052" s="992"/>
      <c r="D6052" s="1004">
        <f>sumif('الواردات'!H:H,A6052,'الواردات'!L:L)</f>
        <v>0</v>
      </c>
      <c r="E6052" s="999"/>
      <c r="F6052" s="999"/>
      <c r="H6052" s="985"/>
      <c r="I6052" s="985"/>
      <c r="J6052" s="985"/>
      <c r="K6052" s="985"/>
      <c r="L6052" s="985"/>
      <c r="M6052" s="985"/>
      <c r="N6052" s="985"/>
      <c r="P6052" s="985"/>
      <c r="Q6052" s="985"/>
      <c r="R6052" s="985"/>
      <c r="S6052" s="985"/>
      <c r="T6052" s="985"/>
      <c r="U6052" s="985"/>
      <c r="V6052" s="985"/>
      <c r="W6052" s="985"/>
    </row>
    <row r="6053" ht="22.5" hidden="1" customHeight="1">
      <c r="B6053" s="992"/>
      <c r="C6053" s="992"/>
      <c r="D6053" s="1004">
        <f>sumif('الواردات'!H:H,A6053,'الواردات'!L:L)</f>
        <v>0</v>
      </c>
      <c r="E6053" s="999"/>
      <c r="F6053" s="999"/>
      <c r="H6053" s="985"/>
      <c r="I6053" s="985"/>
      <c r="J6053" s="985"/>
      <c r="K6053" s="985"/>
      <c r="L6053" s="985"/>
      <c r="M6053" s="985"/>
      <c r="N6053" s="985"/>
      <c r="P6053" s="985"/>
      <c r="Q6053" s="985"/>
      <c r="R6053" s="985"/>
      <c r="S6053" s="985"/>
      <c r="T6053" s="985"/>
      <c r="U6053" s="985"/>
      <c r="V6053" s="985"/>
      <c r="W6053" s="985"/>
    </row>
    <row r="6054" ht="22.5" hidden="1" customHeight="1">
      <c r="B6054" s="992"/>
      <c r="C6054" s="992"/>
      <c r="D6054" s="1004">
        <f>sumif('الواردات'!H:H,A6054,'الواردات'!L:L)</f>
        <v>0</v>
      </c>
      <c r="E6054" s="999"/>
      <c r="F6054" s="999"/>
      <c r="H6054" s="985"/>
      <c r="I6054" s="985"/>
      <c r="J6054" s="985"/>
      <c r="K6054" s="985"/>
      <c r="L6054" s="985"/>
      <c r="M6054" s="985"/>
      <c r="N6054" s="985"/>
      <c r="P6054" s="985"/>
      <c r="Q6054" s="985"/>
      <c r="R6054" s="985"/>
      <c r="S6054" s="985"/>
      <c r="T6054" s="985"/>
      <c r="U6054" s="985"/>
      <c r="V6054" s="985"/>
      <c r="W6054" s="985"/>
    </row>
    <row r="6055" ht="22.5" hidden="1" customHeight="1">
      <c r="B6055" s="992"/>
      <c r="C6055" s="992"/>
      <c r="D6055" s="1004">
        <f>sumif('الواردات'!H:H,A6055,'الواردات'!L:L)</f>
        <v>0</v>
      </c>
      <c r="E6055" s="999"/>
      <c r="F6055" s="999"/>
      <c r="H6055" s="985"/>
      <c r="I6055" s="985"/>
      <c r="J6055" s="985"/>
      <c r="K6055" s="985"/>
      <c r="L6055" s="985"/>
      <c r="M6055" s="985"/>
      <c r="N6055" s="985"/>
      <c r="P6055" s="985"/>
      <c r="Q6055" s="985"/>
      <c r="R6055" s="985"/>
      <c r="S6055" s="985"/>
      <c r="T6055" s="985"/>
      <c r="U6055" s="985"/>
      <c r="V6055" s="985"/>
      <c r="W6055" s="985"/>
    </row>
    <row r="6056" ht="22.5" hidden="1" customHeight="1">
      <c r="B6056" s="992"/>
      <c r="C6056" s="992"/>
      <c r="D6056" s="1004">
        <f>sumif('الواردات'!H:H,A6056,'الواردات'!L:L)</f>
        <v>0</v>
      </c>
      <c r="E6056" s="999"/>
      <c r="F6056" s="999"/>
      <c r="H6056" s="985"/>
      <c r="I6056" s="985"/>
      <c r="J6056" s="985"/>
      <c r="K6056" s="985"/>
      <c r="L6056" s="985"/>
      <c r="M6056" s="985"/>
      <c r="N6056" s="985"/>
      <c r="P6056" s="985"/>
      <c r="Q6056" s="985"/>
      <c r="R6056" s="985"/>
      <c r="S6056" s="985"/>
      <c r="T6056" s="985"/>
      <c r="U6056" s="985"/>
      <c r="V6056" s="985"/>
      <c r="W6056" s="985"/>
    </row>
    <row r="6057" ht="22.5" hidden="1" customHeight="1">
      <c r="B6057" s="992"/>
      <c r="C6057" s="992"/>
      <c r="D6057" s="1004">
        <f>sumif('الواردات'!H:H,A6057,'الواردات'!L:L)</f>
        <v>0</v>
      </c>
      <c r="E6057" s="999"/>
      <c r="F6057" s="999"/>
      <c r="H6057" s="985"/>
      <c r="I6057" s="985"/>
      <c r="J6057" s="985"/>
      <c r="K6057" s="985"/>
      <c r="L6057" s="985"/>
      <c r="M6057" s="985"/>
      <c r="N6057" s="985"/>
      <c r="P6057" s="985"/>
      <c r="Q6057" s="985"/>
      <c r="R6057" s="985"/>
      <c r="S6057" s="985"/>
      <c r="T6057" s="985"/>
      <c r="U6057" s="985"/>
      <c r="V6057" s="985"/>
      <c r="W6057" s="985"/>
    </row>
    <row r="6058" ht="22.5" hidden="1" customHeight="1">
      <c r="B6058" s="992"/>
      <c r="C6058" s="992"/>
      <c r="D6058" s="1004">
        <f>sumif('الواردات'!H:H,A6058,'الواردات'!L:L)</f>
        <v>0</v>
      </c>
      <c r="E6058" s="999"/>
      <c r="F6058" s="999"/>
      <c r="H6058" s="985"/>
      <c r="I6058" s="985"/>
      <c r="J6058" s="985"/>
      <c r="K6058" s="985"/>
      <c r="L6058" s="985"/>
      <c r="M6058" s="985"/>
      <c r="N6058" s="985"/>
      <c r="P6058" s="985"/>
      <c r="Q6058" s="985"/>
      <c r="R6058" s="985"/>
      <c r="S6058" s="985"/>
      <c r="T6058" s="985"/>
      <c r="U6058" s="985"/>
      <c r="V6058" s="985"/>
      <c r="W6058" s="985"/>
    </row>
    <row r="6059" ht="22.5" hidden="1" customHeight="1">
      <c r="B6059" s="992"/>
      <c r="C6059" s="992"/>
      <c r="D6059" s="1004">
        <f>sumif('الواردات'!H:H,A6059,'الواردات'!L:L)</f>
        <v>0</v>
      </c>
      <c r="E6059" s="999"/>
      <c r="F6059" s="999"/>
      <c r="H6059" s="985"/>
      <c r="I6059" s="985"/>
      <c r="J6059" s="985"/>
      <c r="K6059" s="985"/>
      <c r="L6059" s="985"/>
      <c r="M6059" s="985"/>
      <c r="N6059" s="985"/>
      <c r="P6059" s="985"/>
      <c r="Q6059" s="985"/>
      <c r="R6059" s="985"/>
      <c r="S6059" s="985"/>
      <c r="T6059" s="985"/>
      <c r="U6059" s="985"/>
      <c r="V6059" s="985"/>
      <c r="W6059" s="985"/>
    </row>
    <row r="6060" ht="22.5" hidden="1" customHeight="1">
      <c r="B6060" s="992"/>
      <c r="C6060" s="992"/>
      <c r="D6060" s="1004">
        <f>sumif('الواردات'!H:H,A6060,'الواردات'!L:L)</f>
        <v>0</v>
      </c>
      <c r="E6060" s="999"/>
      <c r="F6060" s="999"/>
      <c r="H6060" s="985"/>
      <c r="I6060" s="985"/>
      <c r="J6060" s="985"/>
      <c r="K6060" s="985"/>
      <c r="L6060" s="985"/>
      <c r="M6060" s="985"/>
      <c r="N6060" s="985"/>
      <c r="P6060" s="985"/>
      <c r="Q6060" s="985"/>
      <c r="R6060" s="985"/>
      <c r="S6060" s="985"/>
      <c r="T6060" s="985"/>
      <c r="U6060" s="985"/>
      <c r="V6060" s="985"/>
      <c r="W6060" s="985"/>
    </row>
    <row r="6061" ht="22.5" hidden="1" customHeight="1">
      <c r="B6061" s="992"/>
      <c r="C6061" s="992"/>
      <c r="D6061" s="1004">
        <f>sumif('الواردات'!H:H,A6061,'الواردات'!L:L)</f>
        <v>0</v>
      </c>
      <c r="E6061" s="999"/>
      <c r="F6061" s="999"/>
      <c r="H6061" s="985"/>
      <c r="I6061" s="985"/>
      <c r="J6061" s="985"/>
      <c r="K6061" s="985"/>
      <c r="L6061" s="985"/>
      <c r="M6061" s="985"/>
      <c r="N6061" s="985"/>
      <c r="P6061" s="985"/>
      <c r="Q6061" s="985"/>
      <c r="R6061" s="985"/>
      <c r="S6061" s="985"/>
      <c r="T6061" s="985"/>
      <c r="U6061" s="985"/>
      <c r="V6061" s="985"/>
      <c r="W6061" s="985"/>
    </row>
    <row r="6062" ht="22.5" hidden="1" customHeight="1">
      <c r="B6062" s="992"/>
      <c r="C6062" s="992"/>
      <c r="D6062" s="1004">
        <f>sumif('الواردات'!H:H,A6062,'الواردات'!L:L)</f>
        <v>0</v>
      </c>
      <c r="E6062" s="999"/>
      <c r="F6062" s="999"/>
      <c r="H6062" s="985"/>
      <c r="I6062" s="985"/>
      <c r="J6062" s="985"/>
      <c r="K6062" s="985"/>
      <c r="L6062" s="985"/>
      <c r="M6062" s="985"/>
      <c r="N6062" s="985"/>
      <c r="P6062" s="985"/>
      <c r="Q6062" s="985"/>
      <c r="R6062" s="985"/>
      <c r="S6062" s="985"/>
      <c r="T6062" s="985"/>
      <c r="U6062" s="985"/>
      <c r="V6062" s="985"/>
      <c r="W6062" s="985"/>
    </row>
    <row r="6063" ht="22.5" hidden="1" customHeight="1">
      <c r="B6063" s="992"/>
      <c r="C6063" s="992"/>
      <c r="D6063" s="1004">
        <f>sumif('الواردات'!H:H,A6063,'الواردات'!L:L)</f>
        <v>0</v>
      </c>
      <c r="E6063" s="999"/>
      <c r="F6063" s="999"/>
      <c r="H6063" s="985"/>
      <c r="I6063" s="985"/>
      <c r="J6063" s="985"/>
      <c r="K6063" s="985"/>
      <c r="L6063" s="985"/>
      <c r="M6063" s="985"/>
      <c r="N6063" s="985"/>
      <c r="P6063" s="985"/>
      <c r="Q6063" s="985"/>
      <c r="R6063" s="985"/>
      <c r="S6063" s="985"/>
      <c r="T6063" s="985"/>
      <c r="U6063" s="985"/>
      <c r="V6063" s="985"/>
      <c r="W6063" s="985"/>
    </row>
    <row r="6064" ht="22.5" hidden="1" customHeight="1">
      <c r="B6064" s="992"/>
      <c r="C6064" s="992"/>
      <c r="D6064" s="1004">
        <f>sumif('الواردات'!H:H,A6064,'الواردات'!L:L)</f>
        <v>0</v>
      </c>
      <c r="E6064" s="999"/>
      <c r="F6064" s="999"/>
      <c r="H6064" s="985"/>
      <c r="I6064" s="985"/>
      <c r="J6064" s="985"/>
      <c r="K6064" s="985"/>
      <c r="L6064" s="985"/>
      <c r="M6064" s="985"/>
      <c r="N6064" s="985"/>
      <c r="P6064" s="985"/>
      <c r="Q6064" s="985"/>
      <c r="R6064" s="985"/>
      <c r="S6064" s="985"/>
      <c r="T6064" s="985"/>
      <c r="U6064" s="985"/>
      <c r="V6064" s="985"/>
      <c r="W6064" s="985"/>
    </row>
    <row r="6065" ht="22.5" hidden="1" customHeight="1">
      <c r="B6065" s="992"/>
      <c r="C6065" s="992"/>
      <c r="D6065" s="1004">
        <f>sumif('الواردات'!H:H,A6065,'الواردات'!L:L)</f>
        <v>0</v>
      </c>
      <c r="E6065" s="999"/>
      <c r="F6065" s="999"/>
      <c r="H6065" s="985"/>
      <c r="I6065" s="985"/>
      <c r="J6065" s="985"/>
      <c r="K6065" s="985"/>
      <c r="L6065" s="985"/>
      <c r="M6065" s="985"/>
      <c r="N6065" s="985"/>
      <c r="P6065" s="985"/>
      <c r="Q6065" s="985"/>
      <c r="R6065" s="985"/>
      <c r="S6065" s="985"/>
      <c r="T6065" s="985"/>
      <c r="U6065" s="985"/>
      <c r="V6065" s="985"/>
      <c r="W6065" s="985"/>
    </row>
    <row r="6066" ht="22.5" hidden="1" customHeight="1">
      <c r="B6066" s="992"/>
      <c r="C6066" s="992"/>
      <c r="D6066" s="1004">
        <f>sumif('الواردات'!H:H,A6066,'الواردات'!L:L)</f>
        <v>0</v>
      </c>
      <c r="E6066" s="999"/>
      <c r="F6066" s="999"/>
      <c r="H6066" s="985"/>
      <c r="I6066" s="985"/>
      <c r="J6066" s="985"/>
      <c r="K6066" s="985"/>
      <c r="L6066" s="985"/>
      <c r="M6066" s="985"/>
      <c r="N6066" s="985"/>
      <c r="P6066" s="985"/>
      <c r="Q6066" s="985"/>
      <c r="R6066" s="985"/>
      <c r="S6066" s="985"/>
      <c r="T6066" s="985"/>
      <c r="U6066" s="985"/>
      <c r="V6066" s="985"/>
      <c r="W6066" s="985"/>
    </row>
    <row r="6067" ht="22.5" hidden="1" customHeight="1">
      <c r="B6067" s="992"/>
      <c r="C6067" s="992"/>
      <c r="D6067" s="1004">
        <f>sumif('الواردات'!H:H,A6067,'الواردات'!L:L)</f>
        <v>0</v>
      </c>
      <c r="E6067" s="999"/>
      <c r="F6067" s="999"/>
      <c r="H6067" s="985"/>
      <c r="I6067" s="985"/>
      <c r="J6067" s="985"/>
      <c r="K6067" s="985"/>
      <c r="L6067" s="985"/>
      <c r="M6067" s="985"/>
      <c r="N6067" s="985"/>
      <c r="P6067" s="985"/>
      <c r="Q6067" s="985"/>
      <c r="R6067" s="985"/>
      <c r="S6067" s="985"/>
      <c r="T6067" s="985"/>
      <c r="U6067" s="985"/>
      <c r="V6067" s="985"/>
      <c r="W6067" s="985"/>
    </row>
    <row r="6068" ht="22.5" hidden="1" customHeight="1">
      <c r="B6068" s="992"/>
      <c r="C6068" s="992"/>
      <c r="D6068" s="1004">
        <f>sumif('الواردات'!H:H,A6068,'الواردات'!L:L)</f>
        <v>0</v>
      </c>
      <c r="E6068" s="999"/>
      <c r="F6068" s="999"/>
      <c r="H6068" s="985"/>
      <c r="I6068" s="985"/>
      <c r="J6068" s="985"/>
      <c r="K6068" s="985"/>
      <c r="L6068" s="985"/>
      <c r="M6068" s="985"/>
      <c r="N6068" s="985"/>
      <c r="P6068" s="985"/>
      <c r="Q6068" s="985"/>
      <c r="R6068" s="985"/>
      <c r="S6068" s="985"/>
      <c r="T6068" s="985"/>
      <c r="U6068" s="985"/>
      <c r="V6068" s="985"/>
      <c r="W6068" s="985"/>
    </row>
    <row r="6069" ht="22.5" hidden="1" customHeight="1">
      <c r="B6069" s="992"/>
      <c r="C6069" s="992"/>
      <c r="D6069" s="1004">
        <f>sumif('الواردات'!H:H,A6069,'الواردات'!L:L)</f>
        <v>0</v>
      </c>
      <c r="E6069" s="999"/>
      <c r="F6069" s="999"/>
      <c r="H6069" s="985"/>
      <c r="I6069" s="985"/>
      <c r="J6069" s="985"/>
      <c r="K6069" s="985"/>
      <c r="L6069" s="985"/>
      <c r="M6069" s="985"/>
      <c r="N6069" s="985"/>
      <c r="P6069" s="985"/>
      <c r="Q6069" s="985"/>
      <c r="R6069" s="985"/>
      <c r="S6069" s="985"/>
      <c r="T6069" s="985"/>
      <c r="U6069" s="985"/>
      <c r="V6069" s="985"/>
      <c r="W6069" s="985"/>
    </row>
    <row r="6070" ht="22.5" hidden="1" customHeight="1">
      <c r="B6070" s="992"/>
      <c r="C6070" s="992"/>
      <c r="D6070" s="1004">
        <f>sumif('الواردات'!H:H,A6070,'الواردات'!L:L)</f>
        <v>0</v>
      </c>
      <c r="E6070" s="999"/>
      <c r="F6070" s="999"/>
      <c r="H6070" s="985"/>
      <c r="I6070" s="985"/>
      <c r="J6070" s="985"/>
      <c r="K6070" s="985"/>
      <c r="L6070" s="985"/>
      <c r="M6070" s="985"/>
      <c r="N6070" s="985"/>
      <c r="P6070" s="985"/>
      <c r="Q6070" s="985"/>
      <c r="R6070" s="985"/>
      <c r="S6070" s="985"/>
      <c r="T6070" s="985"/>
      <c r="U6070" s="985"/>
      <c r="V6070" s="985"/>
      <c r="W6070" s="985"/>
    </row>
    <row r="6071" ht="22.5" hidden="1" customHeight="1">
      <c r="B6071" s="992"/>
      <c r="C6071" s="992"/>
      <c r="D6071" s="1004">
        <f>sumif('الواردات'!H:H,A6071,'الواردات'!L:L)</f>
        <v>0</v>
      </c>
      <c r="E6071" s="999"/>
      <c r="F6071" s="999"/>
      <c r="H6071" s="985"/>
      <c r="I6071" s="985"/>
      <c r="J6071" s="985"/>
      <c r="K6071" s="985"/>
      <c r="L6071" s="985"/>
      <c r="M6071" s="985"/>
      <c r="N6071" s="985"/>
      <c r="P6071" s="985"/>
      <c r="Q6071" s="985"/>
      <c r="R6071" s="985"/>
      <c r="S6071" s="985"/>
      <c r="T6071" s="985"/>
      <c r="U6071" s="985"/>
      <c r="V6071" s="985"/>
      <c r="W6071" s="985"/>
    </row>
    <row r="6072" ht="22.5" hidden="1" customHeight="1">
      <c r="B6072" s="992"/>
      <c r="C6072" s="992"/>
      <c r="D6072" s="1004">
        <f>sumif('الواردات'!H:H,A6072,'الواردات'!L:L)</f>
        <v>0</v>
      </c>
      <c r="E6072" s="999"/>
      <c r="F6072" s="999"/>
      <c r="H6072" s="985"/>
      <c r="I6072" s="985"/>
      <c r="J6072" s="985"/>
      <c r="K6072" s="985"/>
      <c r="L6072" s="985"/>
      <c r="M6072" s="985"/>
      <c r="N6072" s="985"/>
      <c r="P6072" s="985"/>
      <c r="Q6072" s="985"/>
      <c r="R6072" s="985"/>
      <c r="S6072" s="985"/>
      <c r="T6072" s="985"/>
      <c r="U6072" s="985"/>
      <c r="V6072" s="985"/>
      <c r="W6072" s="985"/>
    </row>
    <row r="6073" ht="22.5" hidden="1" customHeight="1">
      <c r="B6073" s="992"/>
      <c r="C6073" s="992"/>
      <c r="D6073" s="1004">
        <f>sumif('الواردات'!H:H,A6073,'الواردات'!L:L)</f>
        <v>0</v>
      </c>
      <c r="E6073" s="999"/>
      <c r="F6073" s="999"/>
      <c r="H6073" s="985"/>
      <c r="I6073" s="985"/>
      <c r="J6073" s="985"/>
      <c r="K6073" s="985"/>
      <c r="L6073" s="985"/>
      <c r="M6073" s="985"/>
      <c r="N6073" s="985"/>
      <c r="P6073" s="985"/>
      <c r="Q6073" s="985"/>
      <c r="R6073" s="985"/>
      <c r="S6073" s="985"/>
      <c r="T6073" s="985"/>
      <c r="U6073" s="985"/>
      <c r="V6073" s="985"/>
      <c r="W6073" s="985"/>
    </row>
    <row r="6074" ht="22.5" hidden="1" customHeight="1">
      <c r="B6074" s="992"/>
      <c r="C6074" s="992"/>
      <c r="D6074" s="1004">
        <f>sumif('الواردات'!H:H,A6074,'الواردات'!L:L)</f>
        <v>0</v>
      </c>
      <c r="E6074" s="999"/>
      <c r="F6074" s="999"/>
      <c r="H6074" s="985"/>
      <c r="I6074" s="985"/>
      <c r="J6074" s="985"/>
      <c r="K6074" s="985"/>
      <c r="L6074" s="985"/>
      <c r="M6074" s="985"/>
      <c r="N6074" s="985"/>
      <c r="P6074" s="985"/>
      <c r="Q6074" s="985"/>
      <c r="R6074" s="985"/>
      <c r="S6074" s="985"/>
      <c r="T6074" s="985"/>
      <c r="U6074" s="985"/>
      <c r="V6074" s="985"/>
      <c r="W6074" s="985"/>
    </row>
    <row r="6075" ht="22.5" hidden="1" customHeight="1">
      <c r="B6075" s="992"/>
      <c r="C6075" s="992"/>
      <c r="D6075" s="1004">
        <f>sumif('الواردات'!H:H,A6075,'الواردات'!L:L)</f>
        <v>0</v>
      </c>
      <c r="E6075" s="999"/>
      <c r="F6075" s="999"/>
      <c r="H6075" s="985"/>
      <c r="I6075" s="985"/>
      <c r="J6075" s="985"/>
      <c r="K6075" s="985"/>
      <c r="L6075" s="985"/>
      <c r="M6075" s="985"/>
      <c r="N6075" s="985"/>
      <c r="P6075" s="985"/>
      <c r="Q6075" s="985"/>
      <c r="R6075" s="985"/>
      <c r="S6075" s="985"/>
      <c r="T6075" s="985"/>
      <c r="U6075" s="985"/>
      <c r="V6075" s="985"/>
      <c r="W6075" s="985"/>
    </row>
    <row r="6076" ht="22.5" hidden="1" customHeight="1">
      <c r="B6076" s="992"/>
      <c r="C6076" s="992"/>
      <c r="D6076" s="1004">
        <f>sumif('الواردات'!H:H,A6076,'الواردات'!L:L)</f>
        <v>0</v>
      </c>
      <c r="E6076" s="999"/>
      <c r="F6076" s="999"/>
      <c r="H6076" s="985"/>
      <c r="I6076" s="985"/>
      <c r="J6076" s="985"/>
      <c r="K6076" s="985"/>
      <c r="L6076" s="985"/>
      <c r="M6076" s="985"/>
      <c r="N6076" s="985"/>
      <c r="P6076" s="985"/>
      <c r="Q6076" s="985"/>
      <c r="R6076" s="985"/>
      <c r="S6076" s="985"/>
      <c r="T6076" s="985"/>
      <c r="U6076" s="985"/>
      <c r="V6076" s="985"/>
      <c r="W6076" s="985"/>
    </row>
    <row r="6077" ht="22.5" hidden="1" customHeight="1">
      <c r="B6077" s="992"/>
      <c r="C6077" s="992"/>
      <c r="D6077" s="1004">
        <f>sumif('الواردات'!H:H,A6077,'الواردات'!L:L)</f>
        <v>0</v>
      </c>
      <c r="E6077" s="999"/>
      <c r="F6077" s="999"/>
      <c r="H6077" s="985"/>
      <c r="I6077" s="985"/>
      <c r="J6077" s="985"/>
      <c r="K6077" s="985"/>
      <c r="L6077" s="985"/>
      <c r="M6077" s="985"/>
      <c r="N6077" s="985"/>
      <c r="P6077" s="985"/>
      <c r="Q6077" s="985"/>
      <c r="R6077" s="985"/>
      <c r="S6077" s="985"/>
      <c r="T6077" s="985"/>
      <c r="U6077" s="985"/>
      <c r="V6077" s="985"/>
      <c r="W6077" s="985"/>
    </row>
    <row r="6078" ht="22.5" hidden="1" customHeight="1">
      <c r="B6078" s="992"/>
      <c r="C6078" s="992"/>
      <c r="D6078" s="1004">
        <f>sumif('الواردات'!H:H,A6078,'الواردات'!L:L)</f>
        <v>0</v>
      </c>
      <c r="E6078" s="999"/>
      <c r="F6078" s="999"/>
      <c r="H6078" s="985"/>
      <c r="I6078" s="985"/>
      <c r="J6078" s="985"/>
      <c r="K6078" s="985"/>
      <c r="L6078" s="985"/>
      <c r="M6078" s="985"/>
      <c r="N6078" s="985"/>
      <c r="P6078" s="985"/>
      <c r="Q6078" s="985"/>
      <c r="R6078" s="985"/>
      <c r="S6078" s="985"/>
      <c r="T6078" s="985"/>
      <c r="U6078" s="985"/>
      <c r="V6078" s="985"/>
      <c r="W6078" s="985"/>
    </row>
    <row r="6079" ht="22.5" hidden="1" customHeight="1">
      <c r="B6079" s="992"/>
      <c r="C6079" s="992"/>
      <c r="D6079" s="1004">
        <f>sumif('الواردات'!H:H,A6079,'الواردات'!L:L)</f>
        <v>0</v>
      </c>
      <c r="E6079" s="999"/>
      <c r="F6079" s="999"/>
      <c r="H6079" s="985"/>
      <c r="I6079" s="985"/>
      <c r="J6079" s="985"/>
      <c r="K6079" s="985"/>
      <c r="L6079" s="985"/>
      <c r="M6079" s="985"/>
      <c r="N6079" s="985"/>
      <c r="P6079" s="985"/>
      <c r="Q6079" s="985"/>
      <c r="R6079" s="985"/>
      <c r="S6079" s="985"/>
      <c r="T6079" s="985"/>
      <c r="U6079" s="985"/>
      <c r="V6079" s="985"/>
      <c r="W6079" s="985"/>
    </row>
    <row r="6080" ht="22.5" hidden="1" customHeight="1">
      <c r="B6080" s="992"/>
      <c r="C6080" s="992"/>
      <c r="D6080" s="1004">
        <f>sumif('الواردات'!H:H,A6080,'الواردات'!L:L)</f>
        <v>0</v>
      </c>
      <c r="E6080" s="999"/>
      <c r="F6080" s="999"/>
      <c r="H6080" s="985"/>
      <c r="I6080" s="985"/>
      <c r="J6080" s="985"/>
      <c r="K6080" s="985"/>
      <c r="L6080" s="985"/>
      <c r="M6080" s="985"/>
      <c r="N6080" s="985"/>
      <c r="P6080" s="985"/>
      <c r="Q6080" s="985"/>
      <c r="R6080" s="985"/>
      <c r="S6080" s="985"/>
      <c r="T6080" s="985"/>
      <c r="U6080" s="985"/>
      <c r="V6080" s="985"/>
      <c r="W6080" s="985"/>
    </row>
    <row r="6081" ht="22.5" hidden="1" customHeight="1">
      <c r="B6081" s="992"/>
      <c r="C6081" s="992"/>
      <c r="D6081" s="1004">
        <f>sumif('الواردات'!H:H,A6081,'الواردات'!L:L)</f>
        <v>0</v>
      </c>
      <c r="E6081" s="999"/>
      <c r="F6081" s="999"/>
      <c r="H6081" s="985"/>
      <c r="I6081" s="985"/>
      <c r="J6081" s="985"/>
      <c r="K6081" s="985"/>
      <c r="L6081" s="985"/>
      <c r="M6081" s="985"/>
      <c r="N6081" s="985"/>
      <c r="P6081" s="985"/>
      <c r="Q6081" s="985"/>
      <c r="R6081" s="985"/>
      <c r="S6081" s="985"/>
      <c r="T6081" s="985"/>
      <c r="U6081" s="985"/>
      <c r="V6081" s="985"/>
      <c r="W6081" s="985"/>
    </row>
    <row r="6082" ht="22.5" hidden="1" customHeight="1">
      <c r="B6082" s="992"/>
      <c r="C6082" s="992"/>
      <c r="D6082" s="1004">
        <f>sumif('الواردات'!H:H,A6082,'الواردات'!L:L)</f>
        <v>0</v>
      </c>
      <c r="E6082" s="999"/>
      <c r="F6082" s="999"/>
      <c r="H6082" s="985"/>
      <c r="I6082" s="985"/>
      <c r="J6082" s="985"/>
      <c r="K6082" s="985"/>
      <c r="L6082" s="985"/>
      <c r="M6082" s="985"/>
      <c r="N6082" s="985"/>
      <c r="P6082" s="985"/>
      <c r="Q6082" s="985"/>
      <c r="R6082" s="985"/>
      <c r="S6082" s="985"/>
      <c r="T6082" s="985"/>
      <c r="U6082" s="985"/>
      <c r="V6082" s="985"/>
      <c r="W6082" s="985"/>
    </row>
    <row r="6083" ht="22.5" hidden="1" customHeight="1">
      <c r="B6083" s="992"/>
      <c r="C6083" s="992"/>
      <c r="D6083" s="1004">
        <f>sumif('الواردات'!H:H,A6083,'الواردات'!L:L)</f>
        <v>0</v>
      </c>
      <c r="E6083" s="999"/>
      <c r="F6083" s="999"/>
      <c r="H6083" s="985"/>
      <c r="I6083" s="985"/>
      <c r="J6083" s="985"/>
      <c r="K6083" s="985"/>
      <c r="L6083" s="985"/>
      <c r="M6083" s="985"/>
      <c r="N6083" s="985"/>
      <c r="P6083" s="985"/>
      <c r="Q6083" s="985"/>
      <c r="R6083" s="985"/>
      <c r="S6083" s="985"/>
      <c r="T6083" s="985"/>
      <c r="U6083" s="985"/>
      <c r="V6083" s="985"/>
      <c r="W6083" s="985"/>
    </row>
    <row r="6084" ht="22.5" hidden="1" customHeight="1">
      <c r="B6084" s="992"/>
      <c r="C6084" s="992"/>
      <c r="D6084" s="1004">
        <f>sumif('الواردات'!H:H,A6084,'الواردات'!L:L)</f>
        <v>0</v>
      </c>
      <c r="E6084" s="999"/>
      <c r="F6084" s="999"/>
      <c r="H6084" s="985"/>
      <c r="I6084" s="985"/>
      <c r="J6084" s="985"/>
      <c r="K6084" s="985"/>
      <c r="L6084" s="985"/>
      <c r="M6084" s="985"/>
      <c r="N6084" s="985"/>
      <c r="P6084" s="985"/>
      <c r="Q6084" s="985"/>
      <c r="R6084" s="985"/>
      <c r="S6084" s="985"/>
      <c r="T6084" s="985"/>
      <c r="U6084" s="985"/>
      <c r="V6084" s="985"/>
      <c r="W6084" s="985"/>
    </row>
    <row r="6085" ht="22.5" hidden="1" customHeight="1">
      <c r="B6085" s="992"/>
      <c r="C6085" s="992"/>
      <c r="D6085" s="1004">
        <f>sumif('الواردات'!H:H,A6085,'الواردات'!L:L)</f>
        <v>0</v>
      </c>
      <c r="E6085" s="999"/>
      <c r="F6085" s="999"/>
      <c r="H6085" s="985"/>
      <c r="I6085" s="985"/>
      <c r="J6085" s="985"/>
      <c r="K6085" s="985"/>
      <c r="L6085" s="985"/>
      <c r="M6085" s="985"/>
      <c r="N6085" s="985"/>
      <c r="P6085" s="985"/>
      <c r="Q6085" s="985"/>
      <c r="R6085" s="985"/>
      <c r="S6085" s="985"/>
      <c r="T6085" s="985"/>
      <c r="U6085" s="985"/>
      <c r="V6085" s="985"/>
      <c r="W6085" s="985"/>
    </row>
    <row r="6086" ht="22.5" hidden="1" customHeight="1">
      <c r="B6086" s="992"/>
      <c r="C6086" s="992"/>
      <c r="D6086" s="1004">
        <f>sumif('الواردات'!H:H,A6086,'الواردات'!L:L)</f>
        <v>0</v>
      </c>
      <c r="E6086" s="999"/>
      <c r="F6086" s="999"/>
      <c r="H6086" s="985"/>
      <c r="I6086" s="985"/>
      <c r="J6086" s="985"/>
      <c r="K6086" s="985"/>
      <c r="L6086" s="985"/>
      <c r="M6086" s="985"/>
      <c r="N6086" s="985"/>
      <c r="P6086" s="985"/>
      <c r="Q6086" s="985"/>
      <c r="R6086" s="985"/>
      <c r="S6086" s="985"/>
      <c r="T6086" s="985"/>
      <c r="U6086" s="985"/>
      <c r="V6086" s="985"/>
      <c r="W6086" s="985"/>
    </row>
    <row r="6087" ht="22.5" hidden="1" customHeight="1">
      <c r="B6087" s="992"/>
      <c r="C6087" s="992"/>
      <c r="D6087" s="1004">
        <f>sumif('الواردات'!H:H,A6087,'الواردات'!L:L)</f>
        <v>0</v>
      </c>
      <c r="E6087" s="999"/>
      <c r="F6087" s="999"/>
      <c r="H6087" s="985"/>
      <c r="I6087" s="985"/>
      <c r="J6087" s="985"/>
      <c r="K6087" s="985"/>
      <c r="L6087" s="985"/>
      <c r="M6087" s="985"/>
      <c r="N6087" s="985"/>
      <c r="P6087" s="985"/>
      <c r="Q6087" s="985"/>
      <c r="R6087" s="985"/>
      <c r="S6087" s="985"/>
      <c r="T6087" s="985"/>
      <c r="U6087" s="985"/>
      <c r="V6087" s="985"/>
      <c r="W6087" s="985"/>
    </row>
    <row r="6088" ht="22.5" hidden="1" customHeight="1">
      <c r="B6088" s="992"/>
      <c r="C6088" s="992"/>
      <c r="D6088" s="1004">
        <f>sumif('الواردات'!H:H,A6088,'الواردات'!L:L)</f>
        <v>0</v>
      </c>
      <c r="E6088" s="999"/>
      <c r="F6088" s="999"/>
      <c r="H6088" s="985"/>
      <c r="I6088" s="985"/>
      <c r="J6088" s="985"/>
      <c r="K6088" s="985"/>
      <c r="L6088" s="985"/>
      <c r="M6088" s="985"/>
      <c r="N6088" s="985"/>
      <c r="P6088" s="985"/>
      <c r="Q6088" s="985"/>
      <c r="R6088" s="985"/>
      <c r="S6088" s="985"/>
      <c r="T6088" s="985"/>
      <c r="U6088" s="985"/>
      <c r="V6088" s="985"/>
      <c r="W6088" s="985"/>
    </row>
    <row r="6089" ht="22.5" hidden="1" customHeight="1">
      <c r="B6089" s="992"/>
      <c r="C6089" s="992"/>
      <c r="D6089" s="1004">
        <f>sumif('الواردات'!H:H,A6089,'الواردات'!L:L)</f>
        <v>0</v>
      </c>
      <c r="E6089" s="999"/>
      <c r="F6089" s="999"/>
      <c r="H6089" s="985"/>
      <c r="I6089" s="985"/>
      <c r="J6089" s="985"/>
      <c r="K6089" s="985"/>
      <c r="L6089" s="985"/>
      <c r="M6089" s="985"/>
      <c r="N6089" s="985"/>
      <c r="P6089" s="985"/>
      <c r="Q6089" s="985"/>
      <c r="R6089" s="985"/>
      <c r="S6089" s="985"/>
      <c r="T6089" s="985"/>
      <c r="U6089" s="985"/>
      <c r="V6089" s="985"/>
      <c r="W6089" s="985"/>
    </row>
    <row r="6090" ht="22.5" hidden="1" customHeight="1">
      <c r="B6090" s="992"/>
      <c r="C6090" s="992"/>
      <c r="D6090" s="1004">
        <f>sumif('الواردات'!H:H,A6090,'الواردات'!L:L)</f>
        <v>0</v>
      </c>
      <c r="E6090" s="999"/>
      <c r="F6090" s="999"/>
      <c r="H6090" s="985"/>
      <c r="I6090" s="985"/>
      <c r="J6090" s="985"/>
      <c r="K6090" s="985"/>
      <c r="L6090" s="985"/>
      <c r="M6090" s="985"/>
      <c r="N6090" s="985"/>
      <c r="P6090" s="985"/>
      <c r="Q6090" s="985"/>
      <c r="R6090" s="985"/>
      <c r="S6090" s="985"/>
      <c r="T6090" s="985"/>
      <c r="U6090" s="985"/>
      <c r="V6090" s="985"/>
      <c r="W6090" s="985"/>
    </row>
    <row r="6091" ht="22.5" hidden="1" customHeight="1">
      <c r="B6091" s="992"/>
      <c r="C6091" s="992"/>
      <c r="D6091" s="1004">
        <f>sumif('الواردات'!H:H,A6091,'الواردات'!L:L)</f>
        <v>0</v>
      </c>
      <c r="E6091" s="999"/>
      <c r="F6091" s="999"/>
      <c r="H6091" s="985"/>
      <c r="I6091" s="985"/>
      <c r="J6091" s="985"/>
      <c r="K6091" s="985"/>
      <c r="L6091" s="985"/>
      <c r="M6091" s="985"/>
      <c r="N6091" s="985"/>
      <c r="P6091" s="985"/>
      <c r="Q6091" s="985"/>
      <c r="R6091" s="985"/>
      <c r="S6091" s="985"/>
      <c r="T6091" s="985"/>
      <c r="U6091" s="985"/>
      <c r="V6091" s="985"/>
      <c r="W6091" s="985"/>
    </row>
    <row r="6092" ht="22.5" hidden="1" customHeight="1">
      <c r="B6092" s="992"/>
      <c r="C6092" s="992"/>
      <c r="D6092" s="1004">
        <f>sumif('الواردات'!H:H,A6092,'الواردات'!L:L)</f>
        <v>0</v>
      </c>
      <c r="E6092" s="999"/>
      <c r="F6092" s="999"/>
      <c r="H6092" s="985"/>
      <c r="I6092" s="985"/>
      <c r="J6092" s="985"/>
      <c r="K6092" s="985"/>
      <c r="L6092" s="985"/>
      <c r="M6092" s="985"/>
      <c r="N6092" s="985"/>
      <c r="P6092" s="985"/>
      <c r="Q6092" s="985"/>
      <c r="R6092" s="985"/>
      <c r="S6092" s="985"/>
      <c r="T6092" s="985"/>
      <c r="U6092" s="985"/>
      <c r="V6092" s="985"/>
      <c r="W6092" s="985"/>
    </row>
    <row r="6093" ht="22.5" hidden="1" customHeight="1">
      <c r="B6093" s="992"/>
      <c r="C6093" s="992"/>
      <c r="D6093" s="1004">
        <f>sumif('الواردات'!H:H,A6093,'الواردات'!L:L)</f>
        <v>0</v>
      </c>
      <c r="E6093" s="999"/>
      <c r="F6093" s="999"/>
      <c r="H6093" s="985"/>
      <c r="I6093" s="985"/>
      <c r="J6093" s="985"/>
      <c r="K6093" s="985"/>
      <c r="L6093" s="985"/>
      <c r="M6093" s="985"/>
      <c r="N6093" s="985"/>
      <c r="P6093" s="985"/>
      <c r="Q6093" s="985"/>
      <c r="R6093" s="985"/>
      <c r="S6093" s="985"/>
      <c r="T6093" s="985"/>
      <c r="U6093" s="985"/>
      <c r="V6093" s="985"/>
      <c r="W6093" s="985"/>
    </row>
    <row r="6094" ht="22.5" hidden="1" customHeight="1">
      <c r="B6094" s="992"/>
      <c r="C6094" s="992"/>
      <c r="D6094" s="1004">
        <f>sumif('الواردات'!H:H,A6094,'الواردات'!L:L)</f>
        <v>0</v>
      </c>
      <c r="E6094" s="999"/>
      <c r="F6094" s="999"/>
      <c r="H6094" s="985"/>
      <c r="I6094" s="985"/>
      <c r="J6094" s="985"/>
      <c r="K6094" s="985"/>
      <c r="L6094" s="985"/>
      <c r="M6094" s="985"/>
      <c r="N6094" s="985"/>
      <c r="P6094" s="985"/>
      <c r="Q6094" s="985"/>
      <c r="R6094" s="985"/>
      <c r="S6094" s="985"/>
      <c r="T6094" s="985"/>
      <c r="U6094" s="985"/>
      <c r="V6094" s="985"/>
      <c r="W6094" s="985"/>
    </row>
    <row r="6095" ht="22.5" hidden="1" customHeight="1">
      <c r="B6095" s="992"/>
      <c r="C6095" s="992"/>
      <c r="D6095" s="1004">
        <f>sumif('الواردات'!H:H,A6095,'الواردات'!L:L)</f>
        <v>0</v>
      </c>
      <c r="E6095" s="999"/>
      <c r="F6095" s="999"/>
      <c r="H6095" s="985"/>
      <c r="I6095" s="985"/>
      <c r="J6095" s="985"/>
      <c r="K6095" s="985"/>
      <c r="L6095" s="985"/>
      <c r="M6095" s="985"/>
      <c r="N6095" s="985"/>
      <c r="P6095" s="985"/>
      <c r="Q6095" s="985"/>
      <c r="R6095" s="985"/>
      <c r="S6095" s="985"/>
      <c r="T6095" s="985"/>
      <c r="U6095" s="985"/>
      <c r="V6095" s="985"/>
      <c r="W6095" s="985"/>
    </row>
    <row r="6096" ht="22.5" hidden="1" customHeight="1">
      <c r="B6096" s="992"/>
      <c r="C6096" s="992"/>
      <c r="D6096" s="1004">
        <f>sumif('الواردات'!H:H,A6096,'الواردات'!L:L)</f>
        <v>0</v>
      </c>
      <c r="E6096" s="999"/>
      <c r="F6096" s="999"/>
      <c r="H6096" s="985"/>
      <c r="I6096" s="985"/>
      <c r="J6096" s="985"/>
      <c r="K6096" s="985"/>
      <c r="L6096" s="985"/>
      <c r="M6096" s="985"/>
      <c r="N6096" s="985"/>
      <c r="P6096" s="985"/>
      <c r="Q6096" s="985"/>
      <c r="R6096" s="985"/>
      <c r="S6096" s="985"/>
      <c r="T6096" s="985"/>
      <c r="U6096" s="985"/>
      <c r="V6096" s="985"/>
      <c r="W6096" s="985"/>
    </row>
    <row r="6097" ht="22.5" hidden="1" customHeight="1">
      <c r="B6097" s="992"/>
      <c r="C6097" s="992"/>
      <c r="D6097" s="1004">
        <f>sumif('الواردات'!H:H,A6097,'الواردات'!L:L)</f>
        <v>0</v>
      </c>
      <c r="E6097" s="999"/>
      <c r="F6097" s="999"/>
      <c r="H6097" s="985"/>
      <c r="I6097" s="985"/>
      <c r="J6097" s="985"/>
      <c r="K6097" s="985"/>
      <c r="L6097" s="985"/>
      <c r="M6097" s="985"/>
      <c r="N6097" s="985"/>
      <c r="P6097" s="985"/>
      <c r="Q6097" s="985"/>
      <c r="R6097" s="985"/>
      <c r="S6097" s="985"/>
      <c r="T6097" s="985"/>
      <c r="U6097" s="985"/>
      <c r="V6097" s="985"/>
      <c r="W6097" s="985"/>
    </row>
    <row r="6098" ht="22.5" hidden="1" customHeight="1">
      <c r="B6098" s="992"/>
      <c r="C6098" s="992"/>
      <c r="D6098" s="1004">
        <f>sumif('الواردات'!H:H,A6098,'الواردات'!L:L)</f>
        <v>0</v>
      </c>
      <c r="E6098" s="999"/>
      <c r="F6098" s="999"/>
      <c r="H6098" s="985"/>
      <c r="I6098" s="985"/>
      <c r="J6098" s="985"/>
      <c r="K6098" s="985"/>
      <c r="L6098" s="985"/>
      <c r="M6098" s="985"/>
      <c r="N6098" s="985"/>
      <c r="P6098" s="985"/>
      <c r="Q6098" s="985"/>
      <c r="R6098" s="985"/>
      <c r="S6098" s="985"/>
      <c r="T6098" s="985"/>
      <c r="U6098" s="985"/>
      <c r="V6098" s="985"/>
      <c r="W6098" s="985"/>
    </row>
    <row r="6099" ht="22.5" hidden="1" customHeight="1">
      <c r="B6099" s="992"/>
      <c r="C6099" s="992"/>
      <c r="D6099" s="1004">
        <f>sumif('الواردات'!H:H,A6099,'الواردات'!L:L)</f>
        <v>0</v>
      </c>
      <c r="E6099" s="999"/>
      <c r="F6099" s="999"/>
      <c r="H6099" s="985"/>
      <c r="I6099" s="985"/>
      <c r="J6099" s="985"/>
      <c r="K6099" s="985"/>
      <c r="L6099" s="985"/>
      <c r="M6099" s="985"/>
      <c r="N6099" s="985"/>
      <c r="P6099" s="985"/>
      <c r="Q6099" s="985"/>
      <c r="R6099" s="985"/>
      <c r="S6099" s="985"/>
      <c r="T6099" s="985"/>
      <c r="U6099" s="985"/>
      <c r="V6099" s="985"/>
      <c r="W6099" s="985"/>
    </row>
    <row r="6100" ht="22.5" hidden="1" customHeight="1">
      <c r="B6100" s="992"/>
      <c r="C6100" s="992"/>
      <c r="D6100" s="1004">
        <f>sumif('الواردات'!H:H,A6100,'الواردات'!L:L)</f>
        <v>0</v>
      </c>
      <c r="E6100" s="999"/>
      <c r="F6100" s="999"/>
      <c r="H6100" s="985"/>
      <c r="I6100" s="985"/>
      <c r="J6100" s="985"/>
      <c r="K6100" s="985"/>
      <c r="L6100" s="985"/>
      <c r="M6100" s="985"/>
      <c r="N6100" s="985"/>
      <c r="P6100" s="985"/>
      <c r="Q6100" s="985"/>
      <c r="R6100" s="985"/>
      <c r="S6100" s="985"/>
      <c r="T6100" s="985"/>
      <c r="U6100" s="985"/>
      <c r="V6100" s="985"/>
      <c r="W6100" s="985"/>
    </row>
    <row r="6101" ht="22.5" hidden="1" customHeight="1">
      <c r="B6101" s="992"/>
      <c r="C6101" s="992"/>
      <c r="D6101" s="1004">
        <f>sumif('الواردات'!H:H,A6101,'الواردات'!L:L)</f>
        <v>0</v>
      </c>
      <c r="E6101" s="999"/>
      <c r="F6101" s="999"/>
      <c r="H6101" s="985"/>
      <c r="I6101" s="985"/>
      <c r="J6101" s="985"/>
      <c r="K6101" s="985"/>
      <c r="L6101" s="985"/>
      <c r="M6101" s="985"/>
      <c r="N6101" s="985"/>
      <c r="P6101" s="985"/>
      <c r="Q6101" s="985"/>
      <c r="R6101" s="985"/>
      <c r="S6101" s="985"/>
      <c r="T6101" s="985"/>
      <c r="U6101" s="985"/>
      <c r="V6101" s="985"/>
      <c r="W6101" s="985"/>
    </row>
    <row r="6102" ht="22.5" hidden="1" customHeight="1">
      <c r="B6102" s="992"/>
      <c r="C6102" s="992"/>
      <c r="D6102" s="1004">
        <f>sumif('الواردات'!H:H,A6102,'الواردات'!L:L)</f>
        <v>0</v>
      </c>
      <c r="E6102" s="999"/>
      <c r="F6102" s="999"/>
      <c r="H6102" s="985"/>
      <c r="I6102" s="985"/>
      <c r="J6102" s="985"/>
      <c r="K6102" s="985"/>
      <c r="L6102" s="985"/>
      <c r="M6102" s="985"/>
      <c r="N6102" s="985"/>
      <c r="P6102" s="985"/>
      <c r="Q6102" s="985"/>
      <c r="R6102" s="985"/>
      <c r="S6102" s="985"/>
      <c r="T6102" s="985"/>
      <c r="U6102" s="985"/>
      <c r="V6102" s="985"/>
      <c r="W6102" s="985"/>
    </row>
    <row r="6103" ht="22.5" hidden="1" customHeight="1">
      <c r="B6103" s="992"/>
      <c r="C6103" s="992"/>
      <c r="D6103" s="1004">
        <f>sumif('الواردات'!H:H,A6103,'الواردات'!L:L)</f>
        <v>0</v>
      </c>
      <c r="E6103" s="999"/>
      <c r="F6103" s="999"/>
      <c r="H6103" s="985"/>
      <c r="I6103" s="985"/>
      <c r="J6103" s="985"/>
      <c r="K6103" s="985"/>
      <c r="L6103" s="985"/>
      <c r="M6103" s="985"/>
      <c r="N6103" s="985"/>
      <c r="P6103" s="985"/>
      <c r="Q6103" s="985"/>
      <c r="R6103" s="985"/>
      <c r="S6103" s="985"/>
      <c r="T6103" s="985"/>
      <c r="U6103" s="985"/>
      <c r="V6103" s="985"/>
      <c r="W6103" s="985"/>
    </row>
    <row r="6104" ht="22.5" hidden="1" customHeight="1">
      <c r="B6104" s="992"/>
      <c r="C6104" s="992"/>
      <c r="D6104" s="1004">
        <f>sumif('الواردات'!H:H,A6104,'الواردات'!L:L)</f>
        <v>0</v>
      </c>
      <c r="E6104" s="999"/>
      <c r="F6104" s="999"/>
      <c r="H6104" s="985"/>
      <c r="I6104" s="985"/>
      <c r="J6104" s="985"/>
      <c r="K6104" s="985"/>
      <c r="L6104" s="985"/>
      <c r="M6104" s="985"/>
      <c r="N6104" s="985"/>
      <c r="P6104" s="985"/>
      <c r="Q6104" s="985"/>
      <c r="R6104" s="985"/>
      <c r="S6104" s="985"/>
      <c r="T6104" s="985"/>
      <c r="U6104" s="985"/>
      <c r="V6104" s="985"/>
      <c r="W6104" s="985"/>
    </row>
    <row r="6105" ht="22.5" hidden="1" customHeight="1">
      <c r="B6105" s="992"/>
      <c r="C6105" s="992"/>
      <c r="D6105" s="1004">
        <f>sumif('الواردات'!H:H,A6105,'الواردات'!L:L)</f>
        <v>0</v>
      </c>
      <c r="E6105" s="999"/>
      <c r="F6105" s="999"/>
      <c r="H6105" s="985"/>
      <c r="I6105" s="985"/>
      <c r="J6105" s="985"/>
      <c r="K6105" s="985"/>
      <c r="L6105" s="985"/>
      <c r="M6105" s="985"/>
      <c r="N6105" s="985"/>
      <c r="P6105" s="985"/>
      <c r="Q6105" s="985"/>
      <c r="R6105" s="985"/>
      <c r="S6105" s="985"/>
      <c r="T6105" s="985"/>
      <c r="U6105" s="985"/>
      <c r="V6105" s="985"/>
      <c r="W6105" s="985"/>
    </row>
    <row r="6106" ht="22.5" hidden="1" customHeight="1">
      <c r="B6106" s="992"/>
      <c r="C6106" s="992"/>
      <c r="D6106" s="1004">
        <f>sumif('الواردات'!H:H,A6106,'الواردات'!L:L)</f>
        <v>0</v>
      </c>
      <c r="E6106" s="999"/>
      <c r="F6106" s="999"/>
      <c r="H6106" s="985"/>
      <c r="I6106" s="985"/>
      <c r="J6106" s="985"/>
      <c r="K6106" s="985"/>
      <c r="L6106" s="985"/>
      <c r="M6106" s="985"/>
      <c r="N6106" s="985"/>
      <c r="P6106" s="985"/>
      <c r="Q6106" s="985"/>
      <c r="R6106" s="985"/>
      <c r="S6106" s="985"/>
      <c r="T6106" s="985"/>
      <c r="U6106" s="985"/>
      <c r="V6106" s="985"/>
      <c r="W6106" s="985"/>
    </row>
    <row r="6107" ht="22.5" hidden="1" customHeight="1">
      <c r="B6107" s="992"/>
      <c r="C6107" s="992"/>
      <c r="D6107" s="1004">
        <f>sumif('الواردات'!H:H,A6107,'الواردات'!L:L)</f>
        <v>0</v>
      </c>
      <c r="E6107" s="999"/>
      <c r="F6107" s="999"/>
      <c r="H6107" s="985"/>
      <c r="I6107" s="985"/>
      <c r="J6107" s="985"/>
      <c r="K6107" s="985"/>
      <c r="L6107" s="985"/>
      <c r="M6107" s="985"/>
      <c r="N6107" s="985"/>
      <c r="P6107" s="985"/>
      <c r="Q6107" s="985"/>
      <c r="R6107" s="985"/>
      <c r="S6107" s="985"/>
      <c r="T6107" s="985"/>
      <c r="U6107" s="985"/>
      <c r="V6107" s="985"/>
      <c r="W6107" s="985"/>
    </row>
    <row r="6108" ht="22.5" hidden="1" customHeight="1">
      <c r="B6108" s="992"/>
      <c r="C6108" s="992"/>
      <c r="D6108" s="1004">
        <f>sumif('الواردات'!H:H,A6108,'الواردات'!L:L)</f>
        <v>0</v>
      </c>
      <c r="E6108" s="999"/>
      <c r="F6108" s="999"/>
      <c r="H6108" s="985"/>
      <c r="I6108" s="985"/>
      <c r="J6108" s="985"/>
      <c r="K6108" s="985"/>
      <c r="L6108" s="985"/>
      <c r="M6108" s="985"/>
      <c r="N6108" s="985"/>
      <c r="P6108" s="985"/>
      <c r="Q6108" s="985"/>
      <c r="R6108" s="985"/>
      <c r="S6108" s="985"/>
      <c r="T6108" s="985"/>
      <c r="U6108" s="985"/>
      <c r="V6108" s="985"/>
      <c r="W6108" s="985"/>
    </row>
    <row r="6109" ht="22.5" hidden="1" customHeight="1">
      <c r="B6109" s="992"/>
      <c r="C6109" s="992"/>
      <c r="D6109" s="1004">
        <f>sumif('الواردات'!H:H,A6109,'الواردات'!L:L)</f>
        <v>0</v>
      </c>
      <c r="E6109" s="999"/>
      <c r="F6109" s="999"/>
      <c r="H6109" s="985"/>
      <c r="I6109" s="985"/>
      <c r="J6109" s="985"/>
      <c r="K6109" s="985"/>
      <c r="L6109" s="985"/>
      <c r="M6109" s="985"/>
      <c r="N6109" s="985"/>
      <c r="P6109" s="985"/>
      <c r="Q6109" s="985"/>
      <c r="R6109" s="985"/>
      <c r="S6109" s="985"/>
      <c r="T6109" s="985"/>
      <c r="U6109" s="985"/>
      <c r="V6109" s="985"/>
      <c r="W6109" s="985"/>
    </row>
    <row r="6110" ht="22.5" hidden="1" customHeight="1">
      <c r="B6110" s="992"/>
      <c r="C6110" s="992"/>
      <c r="D6110" s="1004">
        <f>sumif('الواردات'!H:H,A6110,'الواردات'!L:L)</f>
        <v>0</v>
      </c>
      <c r="E6110" s="999"/>
      <c r="F6110" s="999"/>
      <c r="H6110" s="985"/>
      <c r="I6110" s="985"/>
      <c r="J6110" s="985"/>
      <c r="K6110" s="985"/>
      <c r="L6110" s="985"/>
      <c r="M6110" s="985"/>
      <c r="N6110" s="985"/>
      <c r="P6110" s="985"/>
      <c r="Q6110" s="985"/>
      <c r="R6110" s="985"/>
      <c r="S6110" s="985"/>
      <c r="T6110" s="985"/>
      <c r="U6110" s="985"/>
      <c r="V6110" s="985"/>
      <c r="W6110" s="985"/>
    </row>
    <row r="6111" ht="22.5" hidden="1" customHeight="1">
      <c r="B6111" s="992"/>
      <c r="C6111" s="992"/>
      <c r="D6111" s="1004">
        <f>sumif('الواردات'!H:H,A6111,'الواردات'!L:L)</f>
        <v>0</v>
      </c>
      <c r="E6111" s="999"/>
      <c r="F6111" s="999"/>
      <c r="H6111" s="985"/>
      <c r="I6111" s="985"/>
      <c r="J6111" s="985"/>
      <c r="K6111" s="985"/>
      <c r="L6111" s="985"/>
      <c r="M6111" s="985"/>
      <c r="N6111" s="985"/>
      <c r="P6111" s="985"/>
      <c r="Q6111" s="985"/>
      <c r="R6111" s="985"/>
      <c r="S6111" s="985"/>
      <c r="T6111" s="985"/>
      <c r="U6111" s="985"/>
      <c r="V6111" s="985"/>
      <c r="W6111" s="985"/>
    </row>
    <row r="6112" ht="22.5" hidden="1" customHeight="1">
      <c r="B6112" s="992"/>
      <c r="C6112" s="992"/>
      <c r="D6112" s="1004">
        <f>sumif('الواردات'!H:H,A6112,'الواردات'!L:L)</f>
        <v>0</v>
      </c>
      <c r="E6112" s="999"/>
      <c r="F6112" s="999"/>
      <c r="H6112" s="985"/>
      <c r="I6112" s="985"/>
      <c r="J6112" s="985"/>
      <c r="K6112" s="985"/>
      <c r="L6112" s="985"/>
      <c r="M6112" s="985"/>
      <c r="N6112" s="985"/>
      <c r="P6112" s="985"/>
      <c r="Q6112" s="985"/>
      <c r="R6112" s="985"/>
      <c r="S6112" s="985"/>
      <c r="T6112" s="985"/>
      <c r="U6112" s="985"/>
      <c r="V6112" s="985"/>
      <c r="W6112" s="985"/>
    </row>
    <row r="6113" ht="22.5" hidden="1" customHeight="1">
      <c r="B6113" s="992"/>
      <c r="C6113" s="992"/>
      <c r="D6113" s="1004">
        <f>sumif('الواردات'!H:H,A6113,'الواردات'!L:L)</f>
        <v>0</v>
      </c>
      <c r="E6113" s="999"/>
      <c r="F6113" s="999"/>
      <c r="H6113" s="985"/>
      <c r="I6113" s="985"/>
      <c r="J6113" s="985"/>
      <c r="K6113" s="985"/>
      <c r="L6113" s="985"/>
      <c r="M6113" s="985"/>
      <c r="N6113" s="985"/>
      <c r="P6113" s="985"/>
      <c r="Q6113" s="985"/>
      <c r="R6113" s="985"/>
      <c r="S6113" s="985"/>
      <c r="T6113" s="985"/>
      <c r="U6113" s="985"/>
      <c r="V6113" s="985"/>
      <c r="W6113" s="985"/>
    </row>
    <row r="6114" ht="22.5" hidden="1" customHeight="1">
      <c r="B6114" s="992"/>
      <c r="C6114" s="992"/>
      <c r="D6114" s="1004">
        <f>sumif('الواردات'!H:H,A6114,'الواردات'!L:L)</f>
        <v>0</v>
      </c>
      <c r="E6114" s="999"/>
      <c r="F6114" s="999"/>
      <c r="H6114" s="985"/>
      <c r="I6114" s="985"/>
      <c r="J6114" s="985"/>
      <c r="K6114" s="985"/>
      <c r="L6114" s="985"/>
      <c r="M6114" s="985"/>
      <c r="N6114" s="985"/>
      <c r="P6114" s="985"/>
      <c r="Q6114" s="985"/>
      <c r="R6114" s="985"/>
      <c r="S6114" s="985"/>
      <c r="T6114" s="985"/>
      <c r="U6114" s="985"/>
      <c r="V6114" s="985"/>
      <c r="W6114" s="985"/>
    </row>
    <row r="6115" ht="22.5" hidden="1" customHeight="1">
      <c r="B6115" s="992"/>
      <c r="C6115" s="992"/>
      <c r="D6115" s="1004">
        <f>sumif('الواردات'!H:H,A6115,'الواردات'!L:L)</f>
        <v>0</v>
      </c>
      <c r="E6115" s="999"/>
      <c r="F6115" s="999"/>
      <c r="H6115" s="985"/>
      <c r="I6115" s="985"/>
      <c r="J6115" s="985"/>
      <c r="K6115" s="985"/>
      <c r="L6115" s="985"/>
      <c r="M6115" s="985"/>
      <c r="N6115" s="985"/>
      <c r="P6115" s="985"/>
      <c r="Q6115" s="985"/>
      <c r="R6115" s="985"/>
      <c r="S6115" s="985"/>
      <c r="T6115" s="985"/>
      <c r="U6115" s="985"/>
      <c r="V6115" s="985"/>
      <c r="W6115" s="985"/>
    </row>
    <row r="6116" ht="22.5" hidden="1" customHeight="1">
      <c r="B6116" s="992"/>
      <c r="C6116" s="992"/>
      <c r="D6116" s="1004">
        <f>sumif('الواردات'!H:H,A6116,'الواردات'!L:L)</f>
        <v>0</v>
      </c>
      <c r="E6116" s="999"/>
      <c r="F6116" s="999"/>
      <c r="H6116" s="985"/>
      <c r="I6116" s="985"/>
      <c r="J6116" s="985"/>
      <c r="K6116" s="985"/>
      <c r="L6116" s="985"/>
      <c r="M6116" s="985"/>
      <c r="N6116" s="985"/>
      <c r="P6116" s="985"/>
      <c r="Q6116" s="985"/>
      <c r="R6116" s="985"/>
      <c r="S6116" s="985"/>
      <c r="T6116" s="985"/>
      <c r="U6116" s="985"/>
      <c r="V6116" s="985"/>
      <c r="W6116" s="985"/>
    </row>
    <row r="6117" ht="22.5" hidden="1" customHeight="1">
      <c r="B6117" s="992"/>
      <c r="C6117" s="992"/>
      <c r="D6117" s="1004">
        <f>sumif('الواردات'!H:H,A6117,'الواردات'!L:L)</f>
        <v>0</v>
      </c>
      <c r="E6117" s="999"/>
      <c r="F6117" s="999"/>
      <c r="H6117" s="985"/>
      <c r="I6117" s="985"/>
      <c r="J6117" s="985"/>
      <c r="K6117" s="985"/>
      <c r="L6117" s="985"/>
      <c r="M6117" s="985"/>
      <c r="N6117" s="985"/>
      <c r="P6117" s="985"/>
      <c r="Q6117" s="985"/>
      <c r="R6117" s="985"/>
      <c r="S6117" s="985"/>
      <c r="T6117" s="985"/>
      <c r="U6117" s="985"/>
      <c r="V6117" s="985"/>
      <c r="W6117" s="985"/>
    </row>
    <row r="6118" ht="22.5" hidden="1" customHeight="1">
      <c r="B6118" s="992"/>
      <c r="C6118" s="992"/>
      <c r="D6118" s="1004">
        <f>sumif('الواردات'!H:H,A6118,'الواردات'!L:L)</f>
        <v>0</v>
      </c>
      <c r="E6118" s="999"/>
      <c r="F6118" s="999"/>
      <c r="H6118" s="985"/>
      <c r="I6118" s="985"/>
      <c r="J6118" s="985"/>
      <c r="K6118" s="985"/>
      <c r="L6118" s="985"/>
      <c r="M6118" s="985"/>
      <c r="N6118" s="985"/>
      <c r="P6118" s="985"/>
      <c r="Q6118" s="985"/>
      <c r="R6118" s="985"/>
      <c r="S6118" s="985"/>
      <c r="T6118" s="985"/>
      <c r="U6118" s="985"/>
      <c r="V6118" s="985"/>
      <c r="W6118" s="985"/>
    </row>
    <row r="6119" ht="22.5" hidden="1" customHeight="1">
      <c r="B6119" s="992"/>
      <c r="C6119" s="992"/>
      <c r="D6119" s="1004">
        <f>sumif('الواردات'!H:H,A6119,'الواردات'!L:L)</f>
        <v>0</v>
      </c>
      <c r="E6119" s="999"/>
      <c r="F6119" s="999"/>
      <c r="H6119" s="985"/>
      <c r="I6119" s="985"/>
      <c r="J6119" s="985"/>
      <c r="K6119" s="985"/>
      <c r="L6119" s="985"/>
      <c r="M6119" s="985"/>
      <c r="N6119" s="985"/>
      <c r="P6119" s="985"/>
      <c r="Q6119" s="985"/>
      <c r="R6119" s="985"/>
      <c r="S6119" s="985"/>
      <c r="T6119" s="985"/>
      <c r="U6119" s="985"/>
      <c r="V6119" s="985"/>
      <c r="W6119" s="985"/>
    </row>
    <row r="6120" ht="22.5" hidden="1" customHeight="1">
      <c r="B6120" s="992"/>
      <c r="C6120" s="992"/>
      <c r="D6120" s="1004">
        <f>sumif('الواردات'!H:H,A6120,'الواردات'!L:L)</f>
        <v>0</v>
      </c>
      <c r="E6120" s="999"/>
      <c r="F6120" s="999"/>
      <c r="H6120" s="985"/>
      <c r="I6120" s="985"/>
      <c r="J6120" s="985"/>
      <c r="K6120" s="985"/>
      <c r="L6120" s="985"/>
      <c r="M6120" s="985"/>
      <c r="N6120" s="985"/>
      <c r="P6120" s="985"/>
      <c r="Q6120" s="985"/>
      <c r="R6120" s="985"/>
      <c r="S6120" s="985"/>
      <c r="T6120" s="985"/>
      <c r="U6120" s="985"/>
      <c r="V6120" s="985"/>
      <c r="W6120" s="985"/>
    </row>
    <row r="6121" ht="22.5" hidden="1" customHeight="1">
      <c r="B6121" s="992"/>
      <c r="C6121" s="992"/>
      <c r="D6121" s="1004">
        <f>sumif('الواردات'!H:H,A6121,'الواردات'!L:L)</f>
        <v>0</v>
      </c>
      <c r="E6121" s="999"/>
      <c r="F6121" s="999"/>
      <c r="H6121" s="985"/>
      <c r="I6121" s="985"/>
      <c r="J6121" s="985"/>
      <c r="K6121" s="985"/>
      <c r="L6121" s="985"/>
      <c r="M6121" s="985"/>
      <c r="N6121" s="985"/>
      <c r="P6121" s="985"/>
      <c r="Q6121" s="985"/>
      <c r="R6121" s="985"/>
      <c r="S6121" s="985"/>
      <c r="T6121" s="985"/>
      <c r="U6121" s="985"/>
      <c r="V6121" s="985"/>
      <c r="W6121" s="985"/>
    </row>
    <row r="6122" ht="22.5" hidden="1" customHeight="1">
      <c r="B6122" s="992"/>
      <c r="C6122" s="992"/>
      <c r="D6122" s="1004">
        <f>sumif('الواردات'!H:H,A6122,'الواردات'!L:L)</f>
        <v>0</v>
      </c>
      <c r="E6122" s="999"/>
      <c r="F6122" s="999"/>
      <c r="H6122" s="985"/>
      <c r="I6122" s="985"/>
      <c r="J6122" s="985"/>
      <c r="K6122" s="985"/>
      <c r="L6122" s="985"/>
      <c r="M6122" s="985"/>
      <c r="N6122" s="985"/>
      <c r="P6122" s="985"/>
      <c r="Q6122" s="985"/>
      <c r="R6122" s="985"/>
      <c r="S6122" s="985"/>
      <c r="T6122" s="985"/>
      <c r="U6122" s="985"/>
      <c r="V6122" s="985"/>
      <c r="W6122" s="985"/>
    </row>
    <row r="6123" ht="22.5" hidden="1" customHeight="1">
      <c r="B6123" s="992"/>
      <c r="C6123" s="992"/>
      <c r="D6123" s="1004">
        <f>sumif('الواردات'!H:H,A6123,'الواردات'!L:L)</f>
        <v>0</v>
      </c>
      <c r="E6123" s="999"/>
      <c r="F6123" s="999"/>
      <c r="H6123" s="985"/>
      <c r="I6123" s="985"/>
      <c r="J6123" s="985"/>
      <c r="K6123" s="985"/>
      <c r="L6123" s="985"/>
      <c r="M6123" s="985"/>
      <c r="N6123" s="985"/>
      <c r="P6123" s="985"/>
      <c r="Q6123" s="985"/>
      <c r="R6123" s="985"/>
      <c r="S6123" s="985"/>
      <c r="T6123" s="985"/>
      <c r="U6123" s="985"/>
      <c r="V6123" s="985"/>
      <c r="W6123" s="985"/>
    </row>
    <row r="6124" ht="22.5" hidden="1" customHeight="1">
      <c r="B6124" s="992"/>
      <c r="C6124" s="992"/>
      <c r="D6124" s="1004">
        <f>sumif('الواردات'!H:H,A6124,'الواردات'!L:L)</f>
        <v>0</v>
      </c>
      <c r="E6124" s="999"/>
      <c r="F6124" s="999"/>
      <c r="H6124" s="985"/>
      <c r="I6124" s="985"/>
      <c r="J6124" s="985"/>
      <c r="K6124" s="985"/>
      <c r="L6124" s="985"/>
      <c r="M6124" s="985"/>
      <c r="N6124" s="985"/>
      <c r="P6124" s="985"/>
      <c r="Q6124" s="985"/>
      <c r="R6124" s="985"/>
      <c r="S6124" s="985"/>
      <c r="T6124" s="985"/>
      <c r="U6124" s="985"/>
      <c r="V6124" s="985"/>
      <c r="W6124" s="985"/>
    </row>
    <row r="6125" ht="22.5" hidden="1" customHeight="1">
      <c r="B6125" s="992"/>
      <c r="C6125" s="992"/>
      <c r="D6125" s="1004">
        <f>sumif('الواردات'!H:H,A6125,'الواردات'!L:L)</f>
        <v>0</v>
      </c>
      <c r="E6125" s="999"/>
      <c r="F6125" s="999"/>
      <c r="H6125" s="985"/>
      <c r="I6125" s="985"/>
      <c r="J6125" s="985"/>
      <c r="K6125" s="985"/>
      <c r="L6125" s="985"/>
      <c r="M6125" s="985"/>
      <c r="N6125" s="985"/>
      <c r="P6125" s="985"/>
      <c r="Q6125" s="985"/>
      <c r="R6125" s="985"/>
      <c r="S6125" s="985"/>
      <c r="T6125" s="985"/>
      <c r="U6125" s="985"/>
      <c r="V6125" s="985"/>
      <c r="W6125" s="985"/>
    </row>
    <row r="6126" ht="22.5" hidden="1" customHeight="1">
      <c r="B6126" s="992"/>
      <c r="C6126" s="992"/>
      <c r="D6126" s="1004">
        <f>sumif('الواردات'!H:H,A6126,'الواردات'!L:L)</f>
        <v>0</v>
      </c>
      <c r="E6126" s="999"/>
      <c r="F6126" s="999"/>
      <c r="H6126" s="985"/>
      <c r="I6126" s="985"/>
      <c r="J6126" s="985"/>
      <c r="K6126" s="985"/>
      <c r="L6126" s="985"/>
      <c r="M6126" s="985"/>
      <c r="N6126" s="985"/>
      <c r="P6126" s="985"/>
      <c r="Q6126" s="985"/>
      <c r="R6126" s="985"/>
      <c r="S6126" s="985"/>
      <c r="T6126" s="985"/>
      <c r="U6126" s="985"/>
      <c r="V6126" s="985"/>
      <c r="W6126" s="985"/>
    </row>
    <row r="6127" ht="22.5" hidden="1" customHeight="1">
      <c r="B6127" s="992"/>
      <c r="C6127" s="992"/>
      <c r="D6127" s="1004">
        <f>sumif('الواردات'!H:H,A6127,'الواردات'!L:L)</f>
        <v>0</v>
      </c>
      <c r="E6127" s="999"/>
      <c r="F6127" s="999"/>
      <c r="H6127" s="985"/>
      <c r="I6127" s="985"/>
      <c r="J6127" s="985"/>
      <c r="K6127" s="985"/>
      <c r="L6127" s="985"/>
      <c r="M6127" s="985"/>
      <c r="N6127" s="985"/>
      <c r="P6127" s="985"/>
      <c r="Q6127" s="985"/>
      <c r="R6127" s="985"/>
      <c r="S6127" s="985"/>
      <c r="T6127" s="985"/>
      <c r="U6127" s="985"/>
      <c r="V6127" s="985"/>
      <c r="W6127" s="985"/>
    </row>
    <row r="6128" ht="22.5" hidden="1" customHeight="1">
      <c r="B6128" s="992"/>
      <c r="C6128" s="992"/>
      <c r="D6128" s="1004">
        <f>sumif('الواردات'!H:H,A6128,'الواردات'!L:L)</f>
        <v>0</v>
      </c>
      <c r="E6128" s="999"/>
      <c r="F6128" s="999"/>
      <c r="H6128" s="985"/>
      <c r="I6128" s="985"/>
      <c r="J6128" s="985"/>
      <c r="K6128" s="985"/>
      <c r="L6128" s="985"/>
      <c r="M6128" s="985"/>
      <c r="N6128" s="985"/>
      <c r="P6128" s="985"/>
      <c r="Q6128" s="985"/>
      <c r="R6128" s="985"/>
      <c r="S6128" s="985"/>
      <c r="T6128" s="985"/>
      <c r="U6128" s="985"/>
      <c r="V6128" s="985"/>
      <c r="W6128" s="985"/>
    </row>
    <row r="6129" ht="22.5" hidden="1" customHeight="1">
      <c r="B6129" s="992"/>
      <c r="C6129" s="992"/>
      <c r="D6129" s="1004">
        <f>sumif('الواردات'!H:H,A6129,'الواردات'!L:L)</f>
        <v>0</v>
      </c>
      <c r="E6129" s="999"/>
      <c r="F6129" s="999"/>
      <c r="H6129" s="985"/>
      <c r="I6129" s="985"/>
      <c r="J6129" s="985"/>
      <c r="K6129" s="985"/>
      <c r="L6129" s="985"/>
      <c r="M6129" s="985"/>
      <c r="N6129" s="985"/>
      <c r="P6129" s="985"/>
      <c r="Q6129" s="985"/>
      <c r="R6129" s="985"/>
      <c r="S6129" s="985"/>
      <c r="T6129" s="985"/>
      <c r="U6129" s="985"/>
      <c r="V6129" s="985"/>
      <c r="W6129" s="985"/>
    </row>
    <row r="6130" ht="22.5" hidden="1" customHeight="1">
      <c r="B6130" s="992"/>
      <c r="C6130" s="992"/>
      <c r="D6130" s="1004">
        <f>sumif('الواردات'!H:H,A6130,'الواردات'!L:L)</f>
        <v>0</v>
      </c>
      <c r="E6130" s="999"/>
      <c r="F6130" s="999"/>
      <c r="H6130" s="985"/>
      <c r="I6130" s="985"/>
      <c r="J6130" s="985"/>
      <c r="K6130" s="985"/>
      <c r="L6130" s="985"/>
      <c r="M6130" s="985"/>
      <c r="N6130" s="985"/>
      <c r="P6130" s="985"/>
      <c r="Q6130" s="985"/>
      <c r="R6130" s="985"/>
      <c r="S6130" s="985"/>
      <c r="T6130" s="985"/>
      <c r="U6130" s="985"/>
      <c r="V6130" s="985"/>
      <c r="W6130" s="985"/>
    </row>
    <row r="6131" ht="22.5" hidden="1" customHeight="1">
      <c r="B6131" s="992"/>
      <c r="C6131" s="992"/>
      <c r="D6131" s="1004">
        <f>sumif('الواردات'!H:H,A6131,'الواردات'!L:L)</f>
        <v>0</v>
      </c>
      <c r="E6131" s="999"/>
      <c r="F6131" s="999"/>
      <c r="H6131" s="985"/>
      <c r="I6131" s="985"/>
      <c r="J6131" s="985"/>
      <c r="K6131" s="985"/>
      <c r="L6131" s="985"/>
      <c r="M6131" s="985"/>
      <c r="N6131" s="985"/>
      <c r="P6131" s="985"/>
      <c r="Q6131" s="985"/>
      <c r="R6131" s="985"/>
      <c r="S6131" s="985"/>
      <c r="T6131" s="985"/>
      <c r="U6131" s="985"/>
      <c r="V6131" s="985"/>
      <c r="W6131" s="985"/>
    </row>
    <row r="6132" ht="22.5" hidden="1" customHeight="1">
      <c r="B6132" s="992"/>
      <c r="C6132" s="992"/>
      <c r="D6132" s="1004">
        <f>sumif('الواردات'!H:H,A6132,'الواردات'!L:L)</f>
        <v>0</v>
      </c>
      <c r="E6132" s="999"/>
      <c r="F6132" s="999"/>
      <c r="H6132" s="985"/>
      <c r="I6132" s="985"/>
      <c r="J6132" s="985"/>
      <c r="K6132" s="985"/>
      <c r="L6132" s="985"/>
      <c r="M6132" s="985"/>
      <c r="N6132" s="985"/>
      <c r="P6132" s="985"/>
      <c r="Q6132" s="985"/>
      <c r="R6132" s="985"/>
      <c r="S6132" s="985"/>
      <c r="T6132" s="985"/>
      <c r="U6132" s="985"/>
      <c r="V6132" s="985"/>
      <c r="W6132" s="985"/>
    </row>
    <row r="6133" ht="22.5" hidden="1" customHeight="1">
      <c r="B6133" s="992"/>
      <c r="C6133" s="992"/>
      <c r="D6133" s="1004">
        <f>sumif('الواردات'!H:H,A6133,'الواردات'!L:L)</f>
        <v>0</v>
      </c>
      <c r="E6133" s="999"/>
      <c r="F6133" s="999"/>
      <c r="H6133" s="985"/>
      <c r="I6133" s="985"/>
      <c r="J6133" s="985"/>
      <c r="K6133" s="985"/>
      <c r="L6133" s="985"/>
      <c r="M6133" s="985"/>
      <c r="N6133" s="985"/>
      <c r="P6133" s="985"/>
      <c r="Q6133" s="985"/>
      <c r="R6133" s="985"/>
      <c r="S6133" s="985"/>
      <c r="T6133" s="985"/>
      <c r="U6133" s="985"/>
      <c r="V6133" s="985"/>
      <c r="W6133" s="985"/>
    </row>
    <row r="6134" ht="22.5" hidden="1" customHeight="1">
      <c r="B6134" s="992"/>
      <c r="C6134" s="992"/>
      <c r="D6134" s="1004">
        <f>sumif('الواردات'!H:H,A6134,'الواردات'!L:L)</f>
        <v>0</v>
      </c>
      <c r="E6134" s="999"/>
      <c r="F6134" s="999"/>
      <c r="H6134" s="985"/>
      <c r="I6134" s="985"/>
      <c r="J6134" s="985"/>
      <c r="K6134" s="985"/>
      <c r="L6134" s="985"/>
      <c r="M6134" s="985"/>
      <c r="N6134" s="985"/>
      <c r="P6134" s="985"/>
      <c r="Q6134" s="985"/>
      <c r="R6134" s="985"/>
      <c r="S6134" s="985"/>
      <c r="T6134" s="985"/>
      <c r="U6134" s="985"/>
      <c r="V6134" s="985"/>
      <c r="W6134" s="985"/>
    </row>
    <row r="6135" ht="22.5" hidden="1" customHeight="1">
      <c r="B6135" s="992"/>
      <c r="C6135" s="992"/>
      <c r="D6135" s="1004">
        <f>sumif('الواردات'!H:H,A6135,'الواردات'!L:L)</f>
        <v>0</v>
      </c>
      <c r="E6135" s="999"/>
      <c r="F6135" s="999"/>
      <c r="H6135" s="985"/>
      <c r="I6135" s="985"/>
      <c r="J6135" s="985"/>
      <c r="K6135" s="985"/>
      <c r="L6135" s="985"/>
      <c r="M6135" s="985"/>
      <c r="N6135" s="985"/>
      <c r="P6135" s="985"/>
      <c r="Q6135" s="985"/>
      <c r="R6135" s="985"/>
      <c r="S6135" s="985"/>
      <c r="T6135" s="985"/>
      <c r="U6135" s="985"/>
      <c r="V6135" s="985"/>
      <c r="W6135" s="985"/>
    </row>
    <row r="6136" ht="22.5" hidden="1" customHeight="1">
      <c r="B6136" s="992"/>
      <c r="C6136" s="992"/>
      <c r="D6136" s="1004">
        <f>sumif('الواردات'!H:H,A6136,'الواردات'!L:L)</f>
        <v>0</v>
      </c>
      <c r="E6136" s="999"/>
      <c r="F6136" s="999"/>
      <c r="H6136" s="985"/>
      <c r="I6136" s="985"/>
      <c r="J6136" s="985"/>
      <c r="K6136" s="985"/>
      <c r="L6136" s="985"/>
      <c r="M6136" s="985"/>
      <c r="N6136" s="985"/>
      <c r="P6136" s="985"/>
      <c r="Q6136" s="985"/>
      <c r="R6136" s="985"/>
      <c r="S6136" s="985"/>
      <c r="T6136" s="985"/>
      <c r="U6136" s="985"/>
      <c r="V6136" s="985"/>
      <c r="W6136" s="985"/>
    </row>
    <row r="6137" ht="22.5" hidden="1" customHeight="1">
      <c r="B6137" s="992"/>
      <c r="C6137" s="992"/>
      <c r="D6137" s="1004">
        <f>sumif('الواردات'!H:H,A6137,'الواردات'!L:L)</f>
        <v>0</v>
      </c>
      <c r="E6137" s="999"/>
      <c r="F6137" s="999"/>
      <c r="H6137" s="985"/>
      <c r="I6137" s="985"/>
      <c r="J6137" s="985"/>
      <c r="K6137" s="985"/>
      <c r="L6137" s="985"/>
      <c r="M6137" s="985"/>
      <c r="N6137" s="985"/>
      <c r="P6137" s="985"/>
      <c r="Q6137" s="985"/>
      <c r="R6137" s="985"/>
      <c r="S6137" s="985"/>
      <c r="T6137" s="985"/>
      <c r="U6137" s="985"/>
      <c r="V6137" s="985"/>
      <c r="W6137" s="985"/>
    </row>
    <row r="6138" ht="22.5" hidden="1" customHeight="1">
      <c r="B6138" s="992"/>
      <c r="C6138" s="992"/>
      <c r="D6138" s="1004">
        <f>sumif('الواردات'!H:H,A6138,'الواردات'!L:L)</f>
        <v>0</v>
      </c>
      <c r="E6138" s="999"/>
      <c r="F6138" s="999"/>
      <c r="H6138" s="985"/>
      <c r="I6138" s="985"/>
      <c r="J6138" s="985"/>
      <c r="K6138" s="985"/>
      <c r="L6138" s="985"/>
      <c r="M6138" s="985"/>
      <c r="N6138" s="985"/>
      <c r="P6138" s="985"/>
      <c r="Q6138" s="985"/>
      <c r="R6138" s="985"/>
      <c r="S6138" s="985"/>
      <c r="T6138" s="985"/>
      <c r="U6138" s="985"/>
      <c r="V6138" s="985"/>
      <c r="W6138" s="985"/>
    </row>
    <row r="6139" ht="22.5" hidden="1" customHeight="1">
      <c r="B6139" s="992"/>
      <c r="C6139" s="992"/>
      <c r="D6139" s="1004">
        <f>sumif('الواردات'!H:H,A6139,'الواردات'!L:L)</f>
        <v>0</v>
      </c>
      <c r="E6139" s="999"/>
      <c r="F6139" s="999"/>
      <c r="H6139" s="985"/>
      <c r="I6139" s="985"/>
      <c r="J6139" s="985"/>
      <c r="K6139" s="985"/>
      <c r="L6139" s="985"/>
      <c r="M6139" s="985"/>
      <c r="N6139" s="985"/>
      <c r="P6139" s="985"/>
      <c r="Q6139" s="985"/>
      <c r="R6139" s="985"/>
      <c r="S6139" s="985"/>
      <c r="T6139" s="985"/>
      <c r="U6139" s="985"/>
      <c r="V6139" s="985"/>
      <c r="W6139" s="985"/>
    </row>
    <row r="6140" ht="22.5" hidden="1" customHeight="1">
      <c r="B6140" s="992"/>
      <c r="C6140" s="992"/>
      <c r="D6140" s="1004">
        <f>sumif('الواردات'!H:H,A6140,'الواردات'!L:L)</f>
        <v>0</v>
      </c>
      <c r="E6140" s="999"/>
      <c r="F6140" s="999"/>
      <c r="H6140" s="985"/>
      <c r="I6140" s="985"/>
      <c r="J6140" s="985"/>
      <c r="K6140" s="985"/>
      <c r="L6140" s="985"/>
      <c r="M6140" s="985"/>
      <c r="N6140" s="985"/>
      <c r="P6140" s="985"/>
      <c r="Q6140" s="985"/>
      <c r="R6140" s="985"/>
      <c r="S6140" s="985"/>
      <c r="T6140" s="985"/>
      <c r="U6140" s="985"/>
      <c r="V6140" s="985"/>
      <c r="W6140" s="985"/>
    </row>
    <row r="6141" ht="22.5" hidden="1" customHeight="1">
      <c r="B6141" s="992"/>
      <c r="C6141" s="992"/>
      <c r="D6141" s="1004">
        <f>sumif('الواردات'!H:H,A6141,'الواردات'!L:L)</f>
        <v>0</v>
      </c>
      <c r="E6141" s="999"/>
      <c r="F6141" s="999"/>
      <c r="H6141" s="985"/>
      <c r="I6141" s="985"/>
      <c r="J6141" s="985"/>
      <c r="K6141" s="985"/>
      <c r="L6141" s="985"/>
      <c r="M6141" s="985"/>
      <c r="N6141" s="985"/>
      <c r="P6141" s="985"/>
      <c r="Q6141" s="985"/>
      <c r="R6141" s="985"/>
      <c r="S6141" s="985"/>
      <c r="T6141" s="985"/>
      <c r="U6141" s="985"/>
      <c r="V6141" s="985"/>
      <c r="W6141" s="985"/>
    </row>
    <row r="6142" ht="22.5" hidden="1" customHeight="1">
      <c r="B6142" s="992"/>
      <c r="C6142" s="992"/>
      <c r="D6142" s="1004">
        <f>sumif('الواردات'!H:H,A6142,'الواردات'!L:L)</f>
        <v>0</v>
      </c>
      <c r="E6142" s="999"/>
      <c r="F6142" s="999"/>
      <c r="H6142" s="985"/>
      <c r="I6142" s="985"/>
      <c r="J6142" s="985"/>
      <c r="K6142" s="985"/>
      <c r="L6142" s="985"/>
      <c r="M6142" s="985"/>
      <c r="N6142" s="985"/>
      <c r="P6142" s="985"/>
      <c r="Q6142" s="985"/>
      <c r="R6142" s="985"/>
      <c r="S6142" s="985"/>
      <c r="T6142" s="985"/>
      <c r="U6142" s="985"/>
      <c r="V6142" s="985"/>
      <c r="W6142" s="985"/>
    </row>
    <row r="6143" ht="22.5" hidden="1" customHeight="1">
      <c r="B6143" s="992"/>
      <c r="C6143" s="992"/>
      <c r="D6143" s="1004">
        <f>sumif('الواردات'!H:H,A6143,'الواردات'!L:L)</f>
        <v>0</v>
      </c>
      <c r="E6143" s="999"/>
      <c r="F6143" s="999"/>
      <c r="H6143" s="985"/>
      <c r="I6143" s="985"/>
      <c r="J6143" s="985"/>
      <c r="K6143" s="985"/>
      <c r="L6143" s="985"/>
      <c r="M6143" s="985"/>
      <c r="N6143" s="985"/>
      <c r="P6143" s="985"/>
      <c r="Q6143" s="985"/>
      <c r="R6143" s="985"/>
      <c r="S6143" s="985"/>
      <c r="T6143" s="985"/>
      <c r="U6143" s="985"/>
      <c r="V6143" s="985"/>
      <c r="W6143" s="985"/>
    </row>
    <row r="6144" ht="22.5" hidden="1" customHeight="1">
      <c r="B6144" s="992"/>
      <c r="C6144" s="992"/>
      <c r="D6144" s="1004">
        <f>sumif('الواردات'!H:H,A6144,'الواردات'!L:L)</f>
        <v>0</v>
      </c>
      <c r="E6144" s="999"/>
      <c r="F6144" s="999"/>
      <c r="H6144" s="985"/>
      <c r="I6144" s="985"/>
      <c r="J6144" s="985"/>
      <c r="K6144" s="985"/>
      <c r="L6144" s="985"/>
      <c r="M6144" s="985"/>
      <c r="N6144" s="985"/>
      <c r="P6144" s="985"/>
      <c r="Q6144" s="985"/>
      <c r="R6144" s="985"/>
      <c r="S6144" s="985"/>
      <c r="T6144" s="985"/>
      <c r="U6144" s="985"/>
      <c r="V6144" s="985"/>
      <c r="W6144" s="985"/>
    </row>
    <row r="6145" ht="22.5" hidden="1" customHeight="1">
      <c r="B6145" s="992"/>
      <c r="C6145" s="992"/>
      <c r="D6145" s="1004">
        <f>sumif('الواردات'!H:H,A6145,'الواردات'!L:L)</f>
        <v>0</v>
      </c>
      <c r="E6145" s="999"/>
      <c r="F6145" s="999"/>
      <c r="H6145" s="985"/>
      <c r="I6145" s="985"/>
      <c r="J6145" s="985"/>
      <c r="K6145" s="985"/>
      <c r="L6145" s="985"/>
      <c r="M6145" s="985"/>
      <c r="N6145" s="985"/>
      <c r="P6145" s="985"/>
      <c r="Q6145" s="985"/>
      <c r="R6145" s="985"/>
      <c r="S6145" s="985"/>
      <c r="T6145" s="985"/>
      <c r="U6145" s="985"/>
      <c r="V6145" s="985"/>
      <c r="W6145" s="985"/>
    </row>
    <row r="6146" ht="22.5" hidden="1" customHeight="1">
      <c r="B6146" s="992"/>
      <c r="C6146" s="992"/>
      <c r="D6146" s="1004">
        <f>sumif('الواردات'!H:H,A6146,'الواردات'!L:L)</f>
        <v>0</v>
      </c>
      <c r="E6146" s="999"/>
      <c r="F6146" s="999"/>
      <c r="H6146" s="985"/>
      <c r="I6146" s="985"/>
      <c r="J6146" s="985"/>
      <c r="K6146" s="985"/>
      <c r="L6146" s="985"/>
      <c r="M6146" s="985"/>
      <c r="N6146" s="985"/>
      <c r="P6146" s="985"/>
      <c r="Q6146" s="985"/>
      <c r="R6146" s="985"/>
      <c r="S6146" s="985"/>
      <c r="T6146" s="985"/>
      <c r="U6146" s="985"/>
      <c r="V6146" s="985"/>
      <c r="W6146" s="985"/>
    </row>
    <row r="6147" ht="22.5" hidden="1" customHeight="1">
      <c r="B6147" s="992"/>
      <c r="C6147" s="992"/>
      <c r="D6147" s="1004">
        <f>sumif('الواردات'!H:H,A6147,'الواردات'!L:L)</f>
        <v>0</v>
      </c>
      <c r="E6147" s="999"/>
      <c r="F6147" s="999"/>
      <c r="H6147" s="985"/>
      <c r="I6147" s="985"/>
      <c r="J6147" s="985"/>
      <c r="K6147" s="985"/>
      <c r="L6147" s="985"/>
      <c r="M6147" s="985"/>
      <c r="N6147" s="985"/>
      <c r="P6147" s="985"/>
      <c r="Q6147" s="985"/>
      <c r="R6147" s="985"/>
      <c r="S6147" s="985"/>
      <c r="T6147" s="985"/>
      <c r="U6147" s="985"/>
      <c r="V6147" s="985"/>
      <c r="W6147" s="985"/>
    </row>
    <row r="6148" ht="22.5" hidden="1" customHeight="1">
      <c r="B6148" s="992"/>
      <c r="C6148" s="992"/>
      <c r="D6148" s="1004">
        <f>sumif('الواردات'!H:H,A6148,'الواردات'!L:L)</f>
        <v>0</v>
      </c>
      <c r="E6148" s="999"/>
      <c r="F6148" s="999"/>
      <c r="H6148" s="985"/>
      <c r="I6148" s="985"/>
      <c r="J6148" s="985"/>
      <c r="K6148" s="985"/>
      <c r="L6148" s="985"/>
      <c r="M6148" s="985"/>
      <c r="N6148" s="985"/>
      <c r="P6148" s="985"/>
      <c r="Q6148" s="985"/>
      <c r="R6148" s="985"/>
      <c r="S6148" s="985"/>
      <c r="T6148" s="985"/>
      <c r="U6148" s="985"/>
      <c r="V6148" s="985"/>
      <c r="W6148" s="985"/>
    </row>
    <row r="6149" ht="22.5" hidden="1" customHeight="1">
      <c r="B6149" s="992"/>
      <c r="C6149" s="992"/>
      <c r="D6149" s="1004">
        <f>sumif('الواردات'!H:H,A6149,'الواردات'!L:L)</f>
        <v>0</v>
      </c>
      <c r="E6149" s="999"/>
      <c r="F6149" s="999"/>
      <c r="H6149" s="985"/>
      <c r="I6149" s="985"/>
      <c r="J6149" s="985"/>
      <c r="K6149" s="985"/>
      <c r="L6149" s="985"/>
      <c r="M6149" s="985"/>
      <c r="N6149" s="985"/>
      <c r="P6149" s="985"/>
      <c r="Q6149" s="985"/>
      <c r="R6149" s="985"/>
      <c r="S6149" s="985"/>
      <c r="T6149" s="985"/>
      <c r="U6149" s="985"/>
      <c r="V6149" s="985"/>
      <c r="W6149" s="985"/>
    </row>
    <row r="6150" ht="22.5" hidden="1" customHeight="1">
      <c r="B6150" s="992"/>
      <c r="C6150" s="992"/>
      <c r="D6150" s="1004">
        <f>sumif('الواردات'!H:H,A6150,'الواردات'!L:L)</f>
        <v>0</v>
      </c>
      <c r="E6150" s="999"/>
      <c r="F6150" s="999"/>
      <c r="H6150" s="985"/>
      <c r="I6150" s="985"/>
      <c r="J6150" s="985"/>
      <c r="K6150" s="985"/>
      <c r="L6150" s="985"/>
      <c r="M6150" s="985"/>
      <c r="N6150" s="985"/>
      <c r="P6150" s="985"/>
      <c r="Q6150" s="985"/>
      <c r="R6150" s="985"/>
      <c r="S6150" s="985"/>
      <c r="T6150" s="985"/>
      <c r="U6150" s="985"/>
      <c r="V6150" s="985"/>
      <c r="W6150" s="985"/>
    </row>
    <row r="6151" ht="22.5" hidden="1" customHeight="1">
      <c r="B6151" s="992"/>
      <c r="C6151" s="992"/>
      <c r="D6151" s="1004">
        <f>sumif('الواردات'!H:H,A6151,'الواردات'!L:L)</f>
        <v>0</v>
      </c>
      <c r="E6151" s="999"/>
      <c r="F6151" s="999"/>
      <c r="H6151" s="985"/>
      <c r="I6151" s="985"/>
      <c r="J6151" s="985"/>
      <c r="K6151" s="985"/>
      <c r="L6151" s="985"/>
      <c r="M6151" s="985"/>
      <c r="N6151" s="985"/>
      <c r="P6151" s="985"/>
      <c r="Q6151" s="985"/>
      <c r="R6151" s="985"/>
      <c r="S6151" s="985"/>
      <c r="T6151" s="985"/>
      <c r="U6151" s="985"/>
      <c r="V6151" s="985"/>
      <c r="W6151" s="985"/>
    </row>
    <row r="6152" ht="22.5" hidden="1" customHeight="1">
      <c r="B6152" s="992"/>
      <c r="C6152" s="992"/>
      <c r="D6152" s="1004">
        <f>sumif('الواردات'!H:H,A6152,'الواردات'!L:L)</f>
        <v>0</v>
      </c>
      <c r="E6152" s="999"/>
      <c r="F6152" s="999"/>
      <c r="H6152" s="985"/>
      <c r="I6152" s="985"/>
      <c r="J6152" s="985"/>
      <c r="K6152" s="985"/>
      <c r="L6152" s="985"/>
      <c r="M6152" s="985"/>
      <c r="N6152" s="985"/>
      <c r="P6152" s="985"/>
      <c r="Q6152" s="985"/>
      <c r="R6152" s="985"/>
      <c r="S6152" s="985"/>
      <c r="T6152" s="985"/>
      <c r="U6152" s="985"/>
      <c r="V6152" s="985"/>
      <c r="W6152" s="985"/>
    </row>
    <row r="6153" ht="22.5" hidden="1" customHeight="1">
      <c r="B6153" s="992"/>
      <c r="C6153" s="992"/>
      <c r="D6153" s="1004">
        <f>sumif('الواردات'!H:H,A6153,'الواردات'!L:L)</f>
        <v>0</v>
      </c>
      <c r="E6153" s="999"/>
      <c r="F6153" s="999"/>
      <c r="H6153" s="985"/>
      <c r="I6153" s="985"/>
      <c r="J6153" s="985"/>
      <c r="K6153" s="985"/>
      <c r="L6153" s="985"/>
      <c r="M6153" s="985"/>
      <c r="N6153" s="985"/>
      <c r="P6153" s="985"/>
      <c r="Q6153" s="985"/>
      <c r="R6153" s="985"/>
      <c r="S6153" s="985"/>
      <c r="T6153" s="985"/>
      <c r="U6153" s="985"/>
      <c r="V6153" s="985"/>
      <c r="W6153" s="985"/>
    </row>
    <row r="6154" ht="22.5" hidden="1" customHeight="1">
      <c r="B6154" s="992"/>
      <c r="C6154" s="992"/>
      <c r="D6154" s="1004">
        <f>sumif('الواردات'!H:H,A6154,'الواردات'!L:L)</f>
        <v>0</v>
      </c>
      <c r="E6154" s="999"/>
      <c r="F6154" s="999"/>
      <c r="H6154" s="985"/>
      <c r="I6154" s="985"/>
      <c r="J6154" s="985"/>
      <c r="K6154" s="985"/>
      <c r="L6154" s="985"/>
      <c r="M6154" s="985"/>
      <c r="N6154" s="985"/>
      <c r="P6154" s="985"/>
      <c r="Q6154" s="985"/>
      <c r="R6154" s="985"/>
      <c r="S6154" s="985"/>
      <c r="T6154" s="985"/>
      <c r="U6154" s="985"/>
      <c r="V6154" s="985"/>
      <c r="W6154" s="985"/>
    </row>
    <row r="6155" ht="22.5" hidden="1" customHeight="1">
      <c r="B6155" s="992"/>
      <c r="C6155" s="992"/>
      <c r="D6155" s="1004">
        <f>sumif('الواردات'!H:H,A6155,'الواردات'!L:L)</f>
        <v>0</v>
      </c>
      <c r="E6155" s="999"/>
      <c r="F6155" s="999"/>
      <c r="H6155" s="985"/>
      <c r="I6155" s="985"/>
      <c r="J6155" s="985"/>
      <c r="K6155" s="985"/>
      <c r="L6155" s="985"/>
      <c r="M6155" s="985"/>
      <c r="N6155" s="985"/>
      <c r="P6155" s="985"/>
      <c r="Q6155" s="985"/>
      <c r="R6155" s="985"/>
      <c r="S6155" s="985"/>
      <c r="T6155" s="985"/>
      <c r="U6155" s="985"/>
      <c r="V6155" s="985"/>
      <c r="W6155" s="985"/>
    </row>
    <row r="6156" ht="22.5" hidden="1" customHeight="1">
      <c r="B6156" s="992"/>
      <c r="C6156" s="992"/>
      <c r="D6156" s="1004">
        <f>sumif('الواردات'!H:H,A6156,'الواردات'!L:L)</f>
        <v>0</v>
      </c>
      <c r="E6156" s="999"/>
      <c r="F6156" s="999"/>
      <c r="H6156" s="985"/>
      <c r="I6156" s="985"/>
      <c r="J6156" s="985"/>
      <c r="K6156" s="985"/>
      <c r="L6156" s="985"/>
      <c r="M6156" s="985"/>
      <c r="N6156" s="985"/>
      <c r="P6156" s="985"/>
      <c r="Q6156" s="985"/>
      <c r="R6156" s="985"/>
      <c r="S6156" s="985"/>
      <c r="T6156" s="985"/>
      <c r="U6156" s="985"/>
      <c r="V6156" s="985"/>
      <c r="W6156" s="985"/>
    </row>
    <row r="6157" ht="22.5" hidden="1" customHeight="1">
      <c r="B6157" s="992"/>
      <c r="C6157" s="992"/>
      <c r="D6157" s="1004">
        <f>sumif('الواردات'!H:H,A6157,'الواردات'!L:L)</f>
        <v>0</v>
      </c>
      <c r="E6157" s="999"/>
      <c r="F6157" s="999"/>
      <c r="H6157" s="985"/>
      <c r="I6157" s="985"/>
      <c r="J6157" s="985"/>
      <c r="K6157" s="985"/>
      <c r="L6157" s="985"/>
      <c r="M6157" s="985"/>
      <c r="N6157" s="985"/>
      <c r="P6157" s="985"/>
      <c r="Q6157" s="985"/>
      <c r="R6157" s="985"/>
      <c r="S6157" s="985"/>
      <c r="T6157" s="985"/>
      <c r="U6157" s="985"/>
      <c r="V6157" s="985"/>
      <c r="W6157" s="985"/>
    </row>
    <row r="6158" ht="22.5" hidden="1" customHeight="1">
      <c r="B6158" s="992"/>
      <c r="C6158" s="992"/>
      <c r="D6158" s="1004">
        <f>sumif('الواردات'!H:H,A6158,'الواردات'!L:L)</f>
        <v>0</v>
      </c>
      <c r="E6158" s="999"/>
      <c r="F6158" s="999"/>
      <c r="H6158" s="985"/>
      <c r="I6158" s="985"/>
      <c r="J6158" s="985"/>
      <c r="K6158" s="985"/>
      <c r="L6158" s="985"/>
      <c r="M6158" s="985"/>
      <c r="N6158" s="985"/>
      <c r="P6158" s="985"/>
      <c r="Q6158" s="985"/>
      <c r="R6158" s="985"/>
      <c r="S6158" s="985"/>
      <c r="T6158" s="985"/>
      <c r="U6158" s="985"/>
      <c r="V6158" s="985"/>
      <c r="W6158" s="985"/>
    </row>
    <row r="6159" ht="22.5" hidden="1" customHeight="1">
      <c r="B6159" s="992"/>
      <c r="C6159" s="992"/>
      <c r="D6159" s="1004">
        <f>sumif('الواردات'!H:H,A6159,'الواردات'!L:L)</f>
        <v>0</v>
      </c>
      <c r="E6159" s="999"/>
      <c r="F6159" s="999"/>
      <c r="H6159" s="985"/>
      <c r="I6159" s="985"/>
      <c r="J6159" s="985"/>
      <c r="K6159" s="985"/>
      <c r="L6159" s="985"/>
      <c r="M6159" s="985"/>
      <c r="N6159" s="985"/>
      <c r="P6159" s="985"/>
      <c r="Q6159" s="985"/>
      <c r="R6159" s="985"/>
      <c r="S6159" s="985"/>
      <c r="T6159" s="985"/>
      <c r="U6159" s="985"/>
      <c r="V6159" s="985"/>
      <c r="W6159" s="985"/>
    </row>
    <row r="6160" ht="22.5" hidden="1" customHeight="1">
      <c r="B6160" s="992"/>
      <c r="C6160" s="992"/>
      <c r="D6160" s="1004">
        <f>sumif('الواردات'!H:H,A6160,'الواردات'!L:L)</f>
        <v>0</v>
      </c>
      <c r="E6160" s="999"/>
      <c r="F6160" s="999"/>
      <c r="H6160" s="985"/>
      <c r="I6160" s="985"/>
      <c r="J6160" s="985"/>
      <c r="K6160" s="985"/>
      <c r="L6160" s="985"/>
      <c r="M6160" s="985"/>
      <c r="N6160" s="985"/>
      <c r="P6160" s="985"/>
      <c r="Q6160" s="985"/>
      <c r="R6160" s="985"/>
      <c r="S6160" s="985"/>
      <c r="T6160" s="985"/>
      <c r="U6160" s="985"/>
      <c r="V6160" s="985"/>
      <c r="W6160" s="985"/>
    </row>
    <row r="6161" ht="22.5" hidden="1" customHeight="1">
      <c r="B6161" s="992"/>
      <c r="C6161" s="992"/>
      <c r="D6161" s="1004">
        <f>sumif('الواردات'!H:H,A6161,'الواردات'!L:L)</f>
        <v>0</v>
      </c>
      <c r="E6161" s="999"/>
      <c r="F6161" s="999"/>
      <c r="H6161" s="985"/>
      <c r="I6161" s="985"/>
      <c r="J6161" s="985"/>
      <c r="K6161" s="985"/>
      <c r="L6161" s="985"/>
      <c r="M6161" s="985"/>
      <c r="N6161" s="985"/>
      <c r="P6161" s="985"/>
      <c r="Q6161" s="985"/>
      <c r="R6161" s="985"/>
      <c r="S6161" s="985"/>
      <c r="T6161" s="985"/>
      <c r="U6161" s="985"/>
      <c r="V6161" s="985"/>
      <c r="W6161" s="985"/>
    </row>
    <row r="6162" ht="22.5" hidden="1" customHeight="1">
      <c r="B6162" s="992"/>
      <c r="C6162" s="992"/>
      <c r="D6162" s="1004">
        <f>sumif('الواردات'!H:H,A6162,'الواردات'!L:L)</f>
        <v>0</v>
      </c>
      <c r="E6162" s="999"/>
      <c r="F6162" s="999"/>
      <c r="H6162" s="985"/>
      <c r="I6162" s="985"/>
      <c r="J6162" s="985"/>
      <c r="K6162" s="985"/>
      <c r="L6162" s="985"/>
      <c r="M6162" s="985"/>
      <c r="N6162" s="985"/>
      <c r="P6162" s="985"/>
      <c r="Q6162" s="985"/>
      <c r="R6162" s="985"/>
      <c r="S6162" s="985"/>
      <c r="T6162" s="985"/>
      <c r="U6162" s="985"/>
      <c r="V6162" s="985"/>
      <c r="W6162" s="985"/>
    </row>
    <row r="6163" ht="22.5" hidden="1" customHeight="1">
      <c r="B6163" s="992"/>
      <c r="C6163" s="992"/>
      <c r="D6163" s="1004">
        <f>sumif('الواردات'!H:H,A6163,'الواردات'!L:L)</f>
        <v>0</v>
      </c>
      <c r="E6163" s="999"/>
      <c r="F6163" s="999"/>
      <c r="H6163" s="985"/>
      <c r="I6163" s="985"/>
      <c r="J6163" s="985"/>
      <c r="K6163" s="985"/>
      <c r="L6163" s="985"/>
      <c r="M6163" s="985"/>
      <c r="N6163" s="985"/>
      <c r="P6163" s="985"/>
      <c r="Q6163" s="985"/>
      <c r="R6163" s="985"/>
      <c r="S6163" s="985"/>
      <c r="T6163" s="985"/>
      <c r="U6163" s="985"/>
      <c r="V6163" s="985"/>
      <c r="W6163" s="985"/>
    </row>
    <row r="6164" ht="22.5" hidden="1" customHeight="1">
      <c r="B6164" s="992"/>
      <c r="C6164" s="992"/>
      <c r="D6164" s="1004">
        <f>sumif('الواردات'!H:H,A6164,'الواردات'!L:L)</f>
        <v>0</v>
      </c>
      <c r="E6164" s="999"/>
      <c r="F6164" s="999"/>
      <c r="H6164" s="985"/>
      <c r="I6164" s="985"/>
      <c r="J6164" s="985"/>
      <c r="K6164" s="985"/>
      <c r="L6164" s="985"/>
      <c r="M6164" s="985"/>
      <c r="N6164" s="985"/>
      <c r="P6164" s="985"/>
      <c r="Q6164" s="985"/>
      <c r="R6164" s="985"/>
      <c r="S6164" s="985"/>
      <c r="T6164" s="985"/>
      <c r="U6164" s="985"/>
      <c r="V6164" s="985"/>
      <c r="W6164" s="985"/>
    </row>
    <row r="6165" ht="22.5" hidden="1" customHeight="1">
      <c r="B6165" s="992"/>
      <c r="C6165" s="992"/>
      <c r="D6165" s="1004">
        <f>sumif('الواردات'!H:H,A6165,'الواردات'!L:L)</f>
        <v>0</v>
      </c>
      <c r="E6165" s="999"/>
      <c r="F6165" s="999"/>
      <c r="H6165" s="985"/>
      <c r="I6165" s="985"/>
      <c r="J6165" s="985"/>
      <c r="K6165" s="985"/>
      <c r="L6165" s="985"/>
      <c r="M6165" s="985"/>
      <c r="N6165" s="985"/>
      <c r="P6165" s="985"/>
      <c r="Q6165" s="985"/>
      <c r="R6165" s="985"/>
      <c r="S6165" s="985"/>
      <c r="T6165" s="985"/>
      <c r="U6165" s="985"/>
      <c r="V6165" s="985"/>
      <c r="W6165" s="985"/>
    </row>
    <row r="6166" ht="22.5" hidden="1" customHeight="1">
      <c r="B6166" s="992"/>
      <c r="C6166" s="992"/>
      <c r="D6166" s="1004">
        <f>sumif('الواردات'!H:H,A6166,'الواردات'!L:L)</f>
        <v>0</v>
      </c>
      <c r="E6166" s="999"/>
      <c r="F6166" s="999"/>
      <c r="H6166" s="985"/>
      <c r="I6166" s="985"/>
      <c r="J6166" s="985"/>
      <c r="K6166" s="985"/>
      <c r="L6166" s="985"/>
      <c r="M6166" s="985"/>
      <c r="N6166" s="985"/>
      <c r="P6166" s="985"/>
      <c r="Q6166" s="985"/>
      <c r="R6166" s="985"/>
      <c r="S6166" s="985"/>
      <c r="T6166" s="985"/>
      <c r="U6166" s="985"/>
      <c r="V6166" s="985"/>
      <c r="W6166" s="985"/>
    </row>
    <row r="6167" ht="22.5" hidden="1" customHeight="1">
      <c r="B6167" s="992"/>
      <c r="C6167" s="992"/>
      <c r="D6167" s="1004">
        <f>sumif('الواردات'!H:H,A6167,'الواردات'!L:L)</f>
        <v>0</v>
      </c>
      <c r="E6167" s="999"/>
      <c r="F6167" s="999"/>
      <c r="H6167" s="985"/>
      <c r="I6167" s="985"/>
      <c r="J6167" s="985"/>
      <c r="K6167" s="985"/>
      <c r="L6167" s="985"/>
      <c r="M6167" s="985"/>
      <c r="N6167" s="985"/>
      <c r="P6167" s="985"/>
      <c r="Q6167" s="985"/>
      <c r="R6167" s="985"/>
      <c r="S6167" s="985"/>
      <c r="T6167" s="985"/>
      <c r="U6167" s="985"/>
      <c r="V6167" s="985"/>
      <c r="W6167" s="985"/>
    </row>
    <row r="6168" ht="22.5" hidden="1" customHeight="1">
      <c r="B6168" s="992"/>
      <c r="C6168" s="992"/>
      <c r="D6168" s="1004">
        <f>sumif('الواردات'!H:H,A6168,'الواردات'!L:L)</f>
        <v>0</v>
      </c>
      <c r="E6168" s="999"/>
      <c r="F6168" s="999"/>
      <c r="H6168" s="985"/>
      <c r="I6168" s="985"/>
      <c r="J6168" s="985"/>
      <c r="K6168" s="985"/>
      <c r="L6168" s="985"/>
      <c r="M6168" s="985"/>
      <c r="N6168" s="985"/>
      <c r="P6168" s="985"/>
      <c r="Q6168" s="985"/>
      <c r="R6168" s="985"/>
      <c r="S6168" s="985"/>
      <c r="T6168" s="985"/>
      <c r="U6168" s="985"/>
      <c r="V6168" s="985"/>
      <c r="W6168" s="985"/>
    </row>
    <row r="6169" ht="22.5" hidden="1" customHeight="1">
      <c r="B6169" s="992"/>
      <c r="C6169" s="992"/>
      <c r="D6169" s="1004">
        <f>sumif('الواردات'!H:H,A6169,'الواردات'!L:L)</f>
        <v>0</v>
      </c>
      <c r="E6169" s="999"/>
      <c r="F6169" s="999"/>
      <c r="H6169" s="985"/>
      <c r="I6169" s="985"/>
      <c r="J6169" s="985"/>
      <c r="K6169" s="985"/>
      <c r="L6169" s="985"/>
      <c r="M6169" s="985"/>
      <c r="N6169" s="985"/>
      <c r="P6169" s="985"/>
      <c r="Q6169" s="985"/>
      <c r="R6169" s="985"/>
      <c r="S6169" s="985"/>
      <c r="T6169" s="985"/>
      <c r="U6169" s="985"/>
      <c r="V6169" s="985"/>
      <c r="W6169" s="985"/>
    </row>
    <row r="6170" ht="22.5" hidden="1" customHeight="1">
      <c r="B6170" s="992"/>
      <c r="C6170" s="992"/>
      <c r="D6170" s="1004">
        <f>sumif('الواردات'!H:H,A6170,'الواردات'!L:L)</f>
        <v>0</v>
      </c>
      <c r="E6170" s="999"/>
      <c r="F6170" s="999"/>
      <c r="H6170" s="985"/>
      <c r="I6170" s="985"/>
      <c r="J6170" s="985"/>
      <c r="K6170" s="985"/>
      <c r="L6170" s="985"/>
      <c r="M6170" s="985"/>
      <c r="N6170" s="985"/>
      <c r="P6170" s="985"/>
      <c r="Q6170" s="985"/>
      <c r="R6170" s="985"/>
      <c r="S6170" s="985"/>
      <c r="T6170" s="985"/>
      <c r="U6170" s="985"/>
      <c r="V6170" s="985"/>
      <c r="W6170" s="985"/>
    </row>
    <row r="6171" ht="22.5" hidden="1" customHeight="1">
      <c r="B6171" s="992"/>
      <c r="C6171" s="992"/>
      <c r="D6171" s="1004">
        <f>sumif('الواردات'!H:H,A6171,'الواردات'!L:L)</f>
        <v>0</v>
      </c>
      <c r="E6171" s="999"/>
      <c r="F6171" s="999"/>
      <c r="H6171" s="985"/>
      <c r="I6171" s="985"/>
      <c r="J6171" s="985"/>
      <c r="K6171" s="985"/>
      <c r="L6171" s="985"/>
      <c r="M6171" s="985"/>
      <c r="N6171" s="985"/>
      <c r="P6171" s="985"/>
      <c r="Q6171" s="985"/>
      <c r="R6171" s="985"/>
      <c r="S6171" s="985"/>
      <c r="T6171" s="985"/>
      <c r="U6171" s="985"/>
      <c r="V6171" s="985"/>
      <c r="W6171" s="985"/>
    </row>
    <row r="6172" ht="22.5" hidden="1" customHeight="1">
      <c r="B6172" s="992"/>
      <c r="C6172" s="992"/>
      <c r="D6172" s="1004">
        <f>sumif('الواردات'!H:H,A6172,'الواردات'!L:L)</f>
        <v>0</v>
      </c>
      <c r="E6172" s="999"/>
      <c r="F6172" s="999"/>
      <c r="H6172" s="985"/>
      <c r="I6172" s="985"/>
      <c r="J6172" s="985"/>
      <c r="K6172" s="985"/>
      <c r="L6172" s="985"/>
      <c r="M6172" s="985"/>
      <c r="N6172" s="985"/>
      <c r="P6172" s="985"/>
      <c r="Q6172" s="985"/>
      <c r="R6172" s="985"/>
      <c r="S6172" s="985"/>
      <c r="T6172" s="985"/>
      <c r="U6172" s="985"/>
      <c r="V6172" s="985"/>
      <c r="W6172" s="985"/>
    </row>
    <row r="6173" ht="22.5" hidden="1" customHeight="1">
      <c r="B6173" s="992"/>
      <c r="C6173" s="992"/>
      <c r="D6173" s="1004">
        <f>sumif('الواردات'!H:H,A6173,'الواردات'!L:L)</f>
        <v>0</v>
      </c>
      <c r="E6173" s="999"/>
      <c r="F6173" s="999"/>
      <c r="H6173" s="985"/>
      <c r="I6173" s="985"/>
      <c r="J6173" s="985"/>
      <c r="K6173" s="985"/>
      <c r="L6173" s="985"/>
      <c r="M6173" s="985"/>
      <c r="N6173" s="985"/>
      <c r="P6173" s="985"/>
      <c r="Q6173" s="985"/>
      <c r="R6173" s="985"/>
      <c r="S6173" s="985"/>
      <c r="T6173" s="985"/>
      <c r="U6173" s="985"/>
      <c r="V6173" s="985"/>
      <c r="W6173" s="985"/>
    </row>
    <row r="6174" ht="22.5" hidden="1" customHeight="1">
      <c r="B6174" s="992"/>
      <c r="C6174" s="992"/>
      <c r="D6174" s="1004">
        <f>sumif('الواردات'!H:H,A6174,'الواردات'!L:L)</f>
        <v>0</v>
      </c>
      <c r="E6174" s="999"/>
      <c r="F6174" s="999"/>
      <c r="H6174" s="985"/>
      <c r="I6174" s="985"/>
      <c r="J6174" s="985"/>
      <c r="K6174" s="985"/>
      <c r="L6174" s="985"/>
      <c r="M6174" s="985"/>
      <c r="N6174" s="985"/>
      <c r="P6174" s="985"/>
      <c r="Q6174" s="985"/>
      <c r="R6174" s="985"/>
      <c r="S6174" s="985"/>
      <c r="T6174" s="985"/>
      <c r="U6174" s="985"/>
      <c r="V6174" s="985"/>
      <c r="W6174" s="985"/>
    </row>
    <row r="6175" ht="22.5" hidden="1" customHeight="1">
      <c r="B6175" s="992"/>
      <c r="C6175" s="992"/>
      <c r="D6175" s="1004">
        <f>sumif('الواردات'!H:H,A6175,'الواردات'!L:L)</f>
        <v>0</v>
      </c>
      <c r="E6175" s="999"/>
      <c r="F6175" s="999"/>
      <c r="H6175" s="985"/>
      <c r="I6175" s="985"/>
      <c r="J6175" s="985"/>
      <c r="K6175" s="985"/>
      <c r="L6175" s="985"/>
      <c r="M6175" s="985"/>
      <c r="N6175" s="985"/>
      <c r="P6175" s="985"/>
      <c r="Q6175" s="985"/>
      <c r="R6175" s="985"/>
      <c r="S6175" s="985"/>
      <c r="T6175" s="985"/>
      <c r="U6175" s="985"/>
      <c r="V6175" s="985"/>
      <c r="W6175" s="985"/>
    </row>
    <row r="6176" ht="22.5" hidden="1" customHeight="1">
      <c r="B6176" s="992"/>
      <c r="C6176" s="992"/>
      <c r="D6176" s="1004">
        <f>sumif('الواردات'!H:H,A6176,'الواردات'!L:L)</f>
        <v>0</v>
      </c>
      <c r="E6176" s="999"/>
      <c r="F6176" s="999"/>
      <c r="H6176" s="985"/>
      <c r="I6176" s="985"/>
      <c r="J6176" s="985"/>
      <c r="K6176" s="985"/>
      <c r="L6176" s="985"/>
      <c r="M6176" s="985"/>
      <c r="N6176" s="985"/>
      <c r="P6176" s="985"/>
      <c r="Q6176" s="985"/>
      <c r="R6176" s="985"/>
      <c r="S6176" s="985"/>
      <c r="T6176" s="985"/>
      <c r="U6176" s="985"/>
      <c r="V6176" s="985"/>
      <c r="W6176" s="985"/>
    </row>
    <row r="6177" ht="22.5" hidden="1" customHeight="1">
      <c r="B6177" s="992"/>
      <c r="C6177" s="992"/>
      <c r="D6177" s="1004">
        <f>sumif('الواردات'!H:H,A6177,'الواردات'!L:L)</f>
        <v>0</v>
      </c>
      <c r="E6177" s="999"/>
      <c r="F6177" s="999"/>
      <c r="H6177" s="985"/>
      <c r="I6177" s="985"/>
      <c r="J6177" s="985"/>
      <c r="K6177" s="985"/>
      <c r="L6177" s="985"/>
      <c r="M6177" s="985"/>
      <c r="N6177" s="985"/>
      <c r="P6177" s="985"/>
      <c r="Q6177" s="985"/>
      <c r="R6177" s="985"/>
      <c r="S6177" s="985"/>
      <c r="T6177" s="985"/>
      <c r="U6177" s="985"/>
      <c r="V6177" s="985"/>
      <c r="W6177" s="985"/>
    </row>
    <row r="6178" ht="22.5" hidden="1" customHeight="1">
      <c r="B6178" s="992"/>
      <c r="C6178" s="992"/>
      <c r="D6178" s="1004">
        <f>sumif('الواردات'!H:H,A6178,'الواردات'!L:L)</f>
        <v>0</v>
      </c>
      <c r="E6178" s="999"/>
      <c r="F6178" s="999"/>
      <c r="H6178" s="985"/>
      <c r="I6178" s="985"/>
      <c r="J6178" s="985"/>
      <c r="K6178" s="985"/>
      <c r="L6178" s="985"/>
      <c r="M6178" s="985"/>
      <c r="N6178" s="985"/>
      <c r="P6178" s="985"/>
      <c r="Q6178" s="985"/>
      <c r="R6178" s="985"/>
      <c r="S6178" s="985"/>
      <c r="T6178" s="985"/>
      <c r="U6178" s="985"/>
      <c r="V6178" s="985"/>
      <c r="W6178" s="985"/>
    </row>
    <row r="6179" ht="22.5" hidden="1" customHeight="1">
      <c r="B6179" s="992"/>
      <c r="C6179" s="992"/>
      <c r="D6179" s="1004">
        <f>sumif('الواردات'!H:H,A6179,'الواردات'!L:L)</f>
        <v>0</v>
      </c>
      <c r="E6179" s="999"/>
      <c r="F6179" s="999"/>
      <c r="H6179" s="985"/>
      <c r="I6179" s="985"/>
      <c r="J6179" s="985"/>
      <c r="K6179" s="985"/>
      <c r="L6179" s="985"/>
      <c r="M6179" s="985"/>
      <c r="N6179" s="985"/>
      <c r="P6179" s="985"/>
      <c r="Q6179" s="985"/>
      <c r="R6179" s="985"/>
      <c r="S6179" s="985"/>
      <c r="T6179" s="985"/>
      <c r="U6179" s="985"/>
      <c r="V6179" s="985"/>
      <c r="W6179" s="985"/>
    </row>
    <row r="6180" ht="22.5" hidden="1" customHeight="1">
      <c r="B6180" s="992"/>
      <c r="C6180" s="992"/>
      <c r="D6180" s="1004">
        <f>sumif('الواردات'!H:H,A6180,'الواردات'!L:L)</f>
        <v>0</v>
      </c>
      <c r="E6180" s="999"/>
      <c r="F6180" s="999"/>
      <c r="H6180" s="985"/>
      <c r="I6180" s="985"/>
      <c r="J6180" s="985"/>
      <c r="K6180" s="985"/>
      <c r="L6180" s="985"/>
      <c r="M6180" s="985"/>
      <c r="N6180" s="985"/>
      <c r="P6180" s="985"/>
      <c r="Q6180" s="985"/>
      <c r="R6180" s="985"/>
      <c r="S6180" s="985"/>
      <c r="T6180" s="985"/>
      <c r="U6180" s="985"/>
      <c r="V6180" s="985"/>
      <c r="W6180" s="985"/>
    </row>
    <row r="6181" ht="22.5" hidden="1" customHeight="1">
      <c r="B6181" s="992"/>
      <c r="C6181" s="992"/>
      <c r="D6181" s="1004">
        <f>sumif('الواردات'!H:H,A6181,'الواردات'!L:L)</f>
        <v>0</v>
      </c>
      <c r="E6181" s="999"/>
      <c r="F6181" s="999"/>
      <c r="H6181" s="985"/>
      <c r="I6181" s="985"/>
      <c r="J6181" s="985"/>
      <c r="K6181" s="985"/>
      <c r="L6181" s="985"/>
      <c r="M6181" s="985"/>
      <c r="N6181" s="985"/>
      <c r="P6181" s="985"/>
      <c r="Q6181" s="985"/>
      <c r="R6181" s="985"/>
      <c r="S6181" s="985"/>
      <c r="T6181" s="985"/>
      <c r="U6181" s="985"/>
      <c r="V6181" s="985"/>
      <c r="W6181" s="985"/>
    </row>
    <row r="6182" ht="22.5" hidden="1" customHeight="1">
      <c r="B6182" s="992"/>
      <c r="C6182" s="992"/>
      <c r="D6182" s="1004">
        <f>sumif('الواردات'!H:H,A6182,'الواردات'!L:L)</f>
        <v>0</v>
      </c>
      <c r="E6182" s="999"/>
      <c r="F6182" s="999"/>
      <c r="H6182" s="985"/>
      <c r="I6182" s="985"/>
      <c r="J6182" s="985"/>
      <c r="K6182" s="985"/>
      <c r="L6182" s="985"/>
      <c r="M6182" s="985"/>
      <c r="N6182" s="985"/>
      <c r="P6182" s="985"/>
      <c r="Q6182" s="985"/>
      <c r="R6182" s="985"/>
      <c r="S6182" s="985"/>
      <c r="T6182" s="985"/>
      <c r="U6182" s="985"/>
      <c r="V6182" s="985"/>
      <c r="W6182" s="985"/>
    </row>
    <row r="6183" ht="22.5" hidden="1" customHeight="1">
      <c r="B6183" s="992"/>
      <c r="C6183" s="992"/>
      <c r="D6183" s="1004">
        <f>sumif('الواردات'!H:H,A6183,'الواردات'!L:L)</f>
        <v>0</v>
      </c>
      <c r="E6183" s="999"/>
      <c r="F6183" s="999"/>
      <c r="H6183" s="985"/>
      <c r="I6183" s="985"/>
      <c r="J6183" s="985"/>
      <c r="K6183" s="985"/>
      <c r="L6183" s="985"/>
      <c r="M6183" s="985"/>
      <c r="N6183" s="985"/>
      <c r="P6183" s="985"/>
      <c r="Q6183" s="985"/>
      <c r="R6183" s="985"/>
      <c r="S6183" s="985"/>
      <c r="T6183" s="985"/>
      <c r="U6183" s="985"/>
      <c r="V6183" s="985"/>
      <c r="W6183" s="985"/>
    </row>
    <row r="6184" ht="22.5" hidden="1" customHeight="1">
      <c r="B6184" s="992"/>
      <c r="C6184" s="992"/>
      <c r="D6184" s="1004">
        <f>sumif('الواردات'!H:H,A6184,'الواردات'!L:L)</f>
        <v>0</v>
      </c>
      <c r="E6184" s="999"/>
      <c r="F6184" s="999"/>
      <c r="H6184" s="985"/>
      <c r="I6184" s="985"/>
      <c r="J6184" s="985"/>
      <c r="K6184" s="985"/>
      <c r="L6184" s="985"/>
      <c r="M6184" s="985"/>
      <c r="N6184" s="985"/>
      <c r="P6184" s="985"/>
      <c r="Q6184" s="985"/>
      <c r="R6184" s="985"/>
      <c r="S6184" s="985"/>
      <c r="T6184" s="985"/>
      <c r="U6184" s="985"/>
      <c r="V6184" s="985"/>
      <c r="W6184" s="985"/>
    </row>
    <row r="6185" ht="22.5" hidden="1" customHeight="1">
      <c r="B6185" s="992"/>
      <c r="C6185" s="992"/>
      <c r="D6185" s="1004">
        <f>sumif('الواردات'!H:H,A6185,'الواردات'!L:L)</f>
        <v>0</v>
      </c>
      <c r="E6185" s="999"/>
      <c r="F6185" s="999"/>
      <c r="H6185" s="985"/>
      <c r="I6185" s="985"/>
      <c r="J6185" s="985"/>
      <c r="K6185" s="985"/>
      <c r="L6185" s="985"/>
      <c r="M6185" s="985"/>
      <c r="N6185" s="985"/>
      <c r="P6185" s="985"/>
      <c r="Q6185" s="985"/>
      <c r="R6185" s="985"/>
      <c r="S6185" s="985"/>
      <c r="T6185" s="985"/>
      <c r="U6185" s="985"/>
      <c r="V6185" s="985"/>
      <c r="W6185" s="985"/>
    </row>
    <row r="6186" ht="22.5" hidden="1" customHeight="1">
      <c r="B6186" s="992"/>
      <c r="C6186" s="992"/>
      <c r="D6186" s="1004">
        <f>sumif('الواردات'!H:H,A6186,'الواردات'!L:L)</f>
        <v>0</v>
      </c>
      <c r="E6186" s="999"/>
      <c r="F6186" s="999"/>
      <c r="H6186" s="985"/>
      <c r="I6186" s="985"/>
      <c r="J6186" s="985"/>
      <c r="K6186" s="985"/>
      <c r="L6186" s="985"/>
      <c r="M6186" s="985"/>
      <c r="N6186" s="985"/>
      <c r="P6186" s="985"/>
      <c r="Q6186" s="985"/>
      <c r="R6186" s="985"/>
      <c r="S6186" s="985"/>
      <c r="T6186" s="985"/>
      <c r="U6186" s="985"/>
      <c r="V6186" s="985"/>
      <c r="W6186" s="985"/>
    </row>
    <row r="6187" ht="22.5" hidden="1" customHeight="1">
      <c r="B6187" s="992"/>
      <c r="C6187" s="992"/>
      <c r="D6187" s="1004">
        <f>sumif('الواردات'!H:H,A6187,'الواردات'!L:L)</f>
        <v>0</v>
      </c>
      <c r="E6187" s="999"/>
      <c r="F6187" s="999"/>
      <c r="H6187" s="985"/>
      <c r="I6187" s="985"/>
      <c r="J6187" s="985"/>
      <c r="K6187" s="985"/>
      <c r="L6187" s="985"/>
      <c r="M6187" s="985"/>
      <c r="N6187" s="985"/>
      <c r="P6187" s="985"/>
      <c r="Q6187" s="985"/>
      <c r="R6187" s="985"/>
      <c r="S6187" s="985"/>
      <c r="T6187" s="985"/>
      <c r="U6187" s="985"/>
      <c r="V6187" s="985"/>
      <c r="W6187" s="985"/>
    </row>
    <row r="6188" ht="22.5" hidden="1" customHeight="1">
      <c r="B6188" s="992"/>
      <c r="C6188" s="992"/>
      <c r="D6188" s="1004">
        <f>sumif('الواردات'!H:H,A6188,'الواردات'!L:L)</f>
        <v>0</v>
      </c>
      <c r="E6188" s="999"/>
      <c r="F6188" s="999"/>
      <c r="H6188" s="985"/>
      <c r="I6188" s="985"/>
      <c r="J6188" s="985"/>
      <c r="K6188" s="985"/>
      <c r="L6188" s="985"/>
      <c r="M6188" s="985"/>
      <c r="N6188" s="985"/>
      <c r="P6188" s="985"/>
      <c r="Q6188" s="985"/>
      <c r="R6188" s="985"/>
      <c r="S6188" s="985"/>
      <c r="T6188" s="985"/>
      <c r="U6188" s="985"/>
      <c r="V6188" s="985"/>
      <c r="W6188" s="985"/>
    </row>
    <row r="6189" ht="22.5" hidden="1" customHeight="1">
      <c r="B6189" s="992"/>
      <c r="C6189" s="992"/>
      <c r="D6189" s="1004">
        <f>sumif('الواردات'!H:H,A6189,'الواردات'!L:L)</f>
        <v>0</v>
      </c>
      <c r="E6189" s="999"/>
      <c r="F6189" s="999"/>
      <c r="H6189" s="985"/>
      <c r="I6189" s="985"/>
      <c r="J6189" s="985"/>
      <c r="K6189" s="985"/>
      <c r="L6189" s="985"/>
      <c r="M6189" s="985"/>
      <c r="N6189" s="985"/>
      <c r="P6189" s="985"/>
      <c r="Q6189" s="985"/>
      <c r="R6189" s="985"/>
      <c r="S6189" s="985"/>
      <c r="T6189" s="985"/>
      <c r="U6189" s="985"/>
      <c r="V6189" s="985"/>
      <c r="W6189" s="985"/>
    </row>
    <row r="6190" ht="22.5" hidden="1" customHeight="1">
      <c r="B6190" s="992"/>
      <c r="C6190" s="992"/>
      <c r="D6190" s="1004">
        <f>sumif('الواردات'!H:H,A6190,'الواردات'!L:L)</f>
        <v>0</v>
      </c>
      <c r="E6190" s="999"/>
      <c r="F6190" s="999"/>
      <c r="H6190" s="985"/>
      <c r="I6190" s="985"/>
      <c r="J6190" s="985"/>
      <c r="K6190" s="985"/>
      <c r="L6190" s="985"/>
      <c r="M6190" s="985"/>
      <c r="N6190" s="985"/>
      <c r="P6190" s="985"/>
      <c r="Q6190" s="985"/>
      <c r="R6190" s="985"/>
      <c r="S6190" s="985"/>
      <c r="T6190" s="985"/>
      <c r="U6190" s="985"/>
      <c r="V6190" s="985"/>
      <c r="W6190" s="985"/>
    </row>
    <row r="6191" ht="22.5" hidden="1" customHeight="1">
      <c r="B6191" s="992"/>
      <c r="C6191" s="992"/>
      <c r="D6191" s="1004">
        <f>sumif('الواردات'!H:H,A6191,'الواردات'!L:L)</f>
        <v>0</v>
      </c>
      <c r="E6191" s="999"/>
      <c r="F6191" s="999"/>
      <c r="H6191" s="985"/>
      <c r="I6191" s="985"/>
      <c r="J6191" s="985"/>
      <c r="K6191" s="985"/>
      <c r="L6191" s="985"/>
      <c r="M6191" s="985"/>
      <c r="N6191" s="985"/>
      <c r="P6191" s="985"/>
      <c r="Q6191" s="985"/>
      <c r="R6191" s="985"/>
      <c r="S6191" s="985"/>
      <c r="T6191" s="985"/>
      <c r="U6191" s="985"/>
      <c r="V6191" s="985"/>
      <c r="W6191" s="985"/>
    </row>
    <row r="6192" ht="22.5" hidden="1" customHeight="1">
      <c r="B6192" s="992"/>
      <c r="C6192" s="992"/>
      <c r="D6192" s="1004">
        <f>sumif('الواردات'!H:H,A6192,'الواردات'!L:L)</f>
        <v>0</v>
      </c>
      <c r="E6192" s="999"/>
      <c r="F6192" s="999"/>
      <c r="H6192" s="985"/>
      <c r="I6192" s="985"/>
      <c r="J6192" s="985"/>
      <c r="K6192" s="985"/>
      <c r="L6192" s="985"/>
      <c r="M6192" s="985"/>
      <c r="N6192" s="985"/>
      <c r="P6192" s="985"/>
      <c r="Q6192" s="985"/>
      <c r="R6192" s="985"/>
      <c r="S6192" s="985"/>
      <c r="T6192" s="985"/>
      <c r="U6192" s="985"/>
      <c r="V6192" s="985"/>
      <c r="W6192" s="985"/>
    </row>
    <row r="6193" ht="22.5" hidden="1" customHeight="1">
      <c r="B6193" s="992"/>
      <c r="C6193" s="992"/>
      <c r="D6193" s="1004">
        <f>sumif('الواردات'!H:H,A6193,'الواردات'!L:L)</f>
        <v>0</v>
      </c>
      <c r="E6193" s="999"/>
      <c r="F6193" s="999"/>
      <c r="H6193" s="985"/>
      <c r="I6193" s="985"/>
      <c r="J6193" s="985"/>
      <c r="K6193" s="985"/>
      <c r="L6193" s="985"/>
      <c r="M6193" s="985"/>
      <c r="N6193" s="985"/>
      <c r="P6193" s="985"/>
      <c r="Q6193" s="985"/>
      <c r="R6193" s="985"/>
      <c r="S6193" s="985"/>
      <c r="T6193" s="985"/>
      <c r="U6193" s="985"/>
      <c r="V6193" s="985"/>
      <c r="W6193" s="985"/>
    </row>
    <row r="6194" ht="22.5" hidden="1" customHeight="1">
      <c r="B6194" s="992"/>
      <c r="C6194" s="992"/>
      <c r="D6194" s="1004">
        <f>sumif('الواردات'!H:H,A6194,'الواردات'!L:L)</f>
        <v>0</v>
      </c>
      <c r="E6194" s="999"/>
      <c r="F6194" s="999"/>
      <c r="H6194" s="985"/>
      <c r="I6194" s="985"/>
      <c r="J6194" s="985"/>
      <c r="K6194" s="985"/>
      <c r="L6194" s="985"/>
      <c r="M6194" s="985"/>
      <c r="N6194" s="985"/>
      <c r="P6194" s="985"/>
      <c r="Q6194" s="985"/>
      <c r="R6194" s="985"/>
      <c r="S6194" s="985"/>
      <c r="T6194" s="985"/>
      <c r="U6194" s="985"/>
      <c r="V6194" s="985"/>
      <c r="W6194" s="985"/>
    </row>
    <row r="6195" ht="22.5" hidden="1" customHeight="1">
      <c r="B6195" s="992"/>
      <c r="C6195" s="992"/>
      <c r="D6195" s="1004">
        <f>sumif('الواردات'!H:H,A6195,'الواردات'!L:L)</f>
        <v>0</v>
      </c>
      <c r="E6195" s="999"/>
      <c r="F6195" s="999"/>
      <c r="H6195" s="985"/>
      <c r="I6195" s="985"/>
      <c r="J6195" s="985"/>
      <c r="K6195" s="985"/>
      <c r="L6195" s="985"/>
      <c r="M6195" s="985"/>
      <c r="N6195" s="985"/>
      <c r="P6195" s="985"/>
      <c r="Q6195" s="985"/>
      <c r="R6195" s="985"/>
      <c r="S6195" s="985"/>
      <c r="T6195" s="985"/>
      <c r="U6195" s="985"/>
      <c r="V6195" s="985"/>
      <c r="W6195" s="985"/>
    </row>
    <row r="6196" ht="22.5" hidden="1" customHeight="1">
      <c r="B6196" s="992"/>
      <c r="C6196" s="992"/>
      <c r="D6196" s="1004">
        <f>sumif('الواردات'!H:H,A6196,'الواردات'!L:L)</f>
        <v>0</v>
      </c>
      <c r="E6196" s="999"/>
      <c r="F6196" s="999"/>
      <c r="H6196" s="985"/>
      <c r="I6196" s="985"/>
      <c r="J6196" s="985"/>
      <c r="K6196" s="985"/>
      <c r="L6196" s="985"/>
      <c r="M6196" s="985"/>
      <c r="N6196" s="985"/>
      <c r="P6196" s="985"/>
      <c r="Q6196" s="985"/>
      <c r="R6196" s="985"/>
      <c r="S6196" s="985"/>
      <c r="T6196" s="985"/>
      <c r="U6196" s="985"/>
      <c r="V6196" s="985"/>
      <c r="W6196" s="985"/>
    </row>
    <row r="6197" ht="22.5" hidden="1" customHeight="1">
      <c r="B6197" s="992"/>
      <c r="C6197" s="992"/>
      <c r="D6197" s="1004">
        <f>sumif('الواردات'!H:H,A6197,'الواردات'!L:L)</f>
        <v>0</v>
      </c>
      <c r="E6197" s="999"/>
      <c r="F6197" s="999"/>
      <c r="H6197" s="985"/>
      <c r="I6197" s="985"/>
      <c r="J6197" s="985"/>
      <c r="K6197" s="985"/>
      <c r="L6197" s="985"/>
      <c r="M6197" s="985"/>
      <c r="N6197" s="985"/>
      <c r="P6197" s="985"/>
      <c r="Q6197" s="985"/>
      <c r="R6197" s="985"/>
      <c r="S6197" s="985"/>
      <c r="T6197" s="985"/>
      <c r="U6197" s="985"/>
      <c r="V6197" s="985"/>
      <c r="W6197" s="985"/>
    </row>
    <row r="6198" ht="22.5" hidden="1" customHeight="1">
      <c r="B6198" s="992"/>
      <c r="C6198" s="992"/>
      <c r="D6198" s="1004">
        <f>sumif('الواردات'!H:H,A6198,'الواردات'!L:L)</f>
        <v>0</v>
      </c>
      <c r="E6198" s="999"/>
      <c r="F6198" s="999"/>
      <c r="H6198" s="985"/>
      <c r="I6198" s="985"/>
      <c r="J6198" s="985"/>
      <c r="K6198" s="985"/>
      <c r="L6198" s="985"/>
      <c r="M6198" s="985"/>
      <c r="N6198" s="985"/>
      <c r="P6198" s="985"/>
      <c r="Q6198" s="985"/>
      <c r="R6198" s="985"/>
      <c r="S6198" s="985"/>
      <c r="T6198" s="985"/>
      <c r="U6198" s="985"/>
      <c r="V6198" s="985"/>
      <c r="W6198" s="985"/>
    </row>
    <row r="6199" ht="22.5" hidden="1" customHeight="1">
      <c r="B6199" s="992"/>
      <c r="C6199" s="992"/>
      <c r="D6199" s="1004">
        <f>sumif('الواردات'!H:H,A6199,'الواردات'!L:L)</f>
        <v>0</v>
      </c>
      <c r="E6199" s="999"/>
      <c r="F6199" s="999"/>
      <c r="H6199" s="985"/>
      <c r="I6199" s="985"/>
      <c r="J6199" s="985"/>
      <c r="K6199" s="985"/>
      <c r="L6199" s="985"/>
      <c r="M6199" s="985"/>
      <c r="N6199" s="985"/>
      <c r="P6199" s="985"/>
      <c r="Q6199" s="985"/>
      <c r="R6199" s="985"/>
      <c r="S6199" s="985"/>
      <c r="T6199" s="985"/>
      <c r="U6199" s="985"/>
      <c r="V6199" s="985"/>
      <c r="W6199" s="985"/>
    </row>
    <row r="6200" ht="22.5" hidden="1" customHeight="1">
      <c r="B6200" s="992"/>
      <c r="C6200" s="992"/>
      <c r="D6200" s="1004">
        <f>sumif('الواردات'!H:H,A6200,'الواردات'!L:L)</f>
        <v>0</v>
      </c>
      <c r="E6200" s="999"/>
      <c r="F6200" s="999"/>
      <c r="H6200" s="985"/>
      <c r="I6200" s="985"/>
      <c r="J6200" s="985"/>
      <c r="K6200" s="985"/>
      <c r="L6200" s="985"/>
      <c r="M6200" s="985"/>
      <c r="N6200" s="985"/>
      <c r="P6200" s="985"/>
      <c r="Q6200" s="985"/>
      <c r="R6200" s="985"/>
      <c r="S6200" s="985"/>
      <c r="T6200" s="985"/>
      <c r="U6200" s="985"/>
      <c r="V6200" s="985"/>
      <c r="W6200" s="985"/>
    </row>
    <row r="6201" ht="22.5" hidden="1" customHeight="1">
      <c r="B6201" s="992"/>
      <c r="C6201" s="992"/>
      <c r="D6201" s="1004">
        <f>sumif('الواردات'!H:H,A6201,'الواردات'!L:L)</f>
        <v>0</v>
      </c>
      <c r="E6201" s="999"/>
      <c r="F6201" s="999"/>
      <c r="H6201" s="985"/>
      <c r="I6201" s="985"/>
      <c r="J6201" s="985"/>
      <c r="K6201" s="985"/>
      <c r="L6201" s="985"/>
      <c r="M6201" s="985"/>
      <c r="N6201" s="985"/>
      <c r="P6201" s="985"/>
      <c r="Q6201" s="985"/>
      <c r="R6201" s="985"/>
      <c r="S6201" s="985"/>
      <c r="T6201" s="985"/>
      <c r="U6201" s="985"/>
      <c r="V6201" s="985"/>
      <c r="W6201" s="985"/>
    </row>
    <row r="6202" ht="22.5" hidden="1" customHeight="1">
      <c r="B6202" s="992"/>
      <c r="C6202" s="992"/>
      <c r="D6202" s="1004">
        <f>sumif('الواردات'!H:H,A6202,'الواردات'!L:L)</f>
        <v>0</v>
      </c>
      <c r="E6202" s="999"/>
      <c r="F6202" s="999"/>
      <c r="H6202" s="985"/>
      <c r="I6202" s="985"/>
      <c r="J6202" s="985"/>
      <c r="K6202" s="985"/>
      <c r="L6202" s="985"/>
      <c r="M6202" s="985"/>
      <c r="N6202" s="985"/>
      <c r="P6202" s="985"/>
      <c r="Q6202" s="985"/>
      <c r="R6202" s="985"/>
      <c r="S6202" s="985"/>
      <c r="T6202" s="985"/>
      <c r="U6202" s="985"/>
      <c r="V6202" s="985"/>
      <c r="W6202" s="985"/>
    </row>
    <row r="6203" ht="22.5" hidden="1" customHeight="1">
      <c r="B6203" s="992"/>
      <c r="C6203" s="992"/>
      <c r="D6203" s="1004">
        <f>sumif('الواردات'!H:H,A6203,'الواردات'!L:L)</f>
        <v>0</v>
      </c>
      <c r="E6203" s="999"/>
      <c r="F6203" s="999"/>
      <c r="H6203" s="985"/>
      <c r="I6203" s="985"/>
      <c r="J6203" s="985"/>
      <c r="K6203" s="985"/>
      <c r="L6203" s="985"/>
      <c r="M6203" s="985"/>
      <c r="N6203" s="985"/>
      <c r="P6203" s="985"/>
      <c r="Q6203" s="985"/>
      <c r="R6203" s="985"/>
      <c r="S6203" s="985"/>
      <c r="T6203" s="985"/>
      <c r="U6203" s="985"/>
      <c r="V6203" s="985"/>
      <c r="W6203" s="985"/>
    </row>
    <row r="6204" ht="22.5" hidden="1" customHeight="1">
      <c r="B6204" s="992"/>
      <c r="C6204" s="992"/>
      <c r="D6204" s="1004">
        <f>sumif('الواردات'!H:H,A6204,'الواردات'!L:L)</f>
        <v>0</v>
      </c>
      <c r="E6204" s="999"/>
      <c r="F6204" s="999"/>
      <c r="H6204" s="985"/>
      <c r="I6204" s="985"/>
      <c r="J6204" s="985"/>
      <c r="K6204" s="985"/>
      <c r="L6204" s="985"/>
      <c r="M6204" s="985"/>
      <c r="N6204" s="985"/>
      <c r="P6204" s="985"/>
      <c r="Q6204" s="985"/>
      <c r="R6204" s="985"/>
      <c r="S6204" s="985"/>
      <c r="T6204" s="985"/>
      <c r="U6204" s="985"/>
      <c r="V6204" s="985"/>
      <c r="W6204" s="985"/>
    </row>
    <row r="6205" ht="22.5" hidden="1" customHeight="1">
      <c r="B6205" s="992"/>
      <c r="C6205" s="992"/>
      <c r="D6205" s="1004">
        <f>sumif('الواردات'!H:H,A6205,'الواردات'!L:L)</f>
        <v>0</v>
      </c>
      <c r="E6205" s="999"/>
      <c r="F6205" s="999"/>
      <c r="H6205" s="985"/>
      <c r="I6205" s="985"/>
      <c r="J6205" s="985"/>
      <c r="K6205" s="985"/>
      <c r="L6205" s="985"/>
      <c r="M6205" s="985"/>
      <c r="N6205" s="985"/>
      <c r="P6205" s="985"/>
      <c r="Q6205" s="985"/>
      <c r="R6205" s="985"/>
      <c r="S6205" s="985"/>
      <c r="T6205" s="985"/>
      <c r="U6205" s="985"/>
      <c r="V6205" s="985"/>
      <c r="W6205" s="985"/>
    </row>
    <row r="6206" ht="22.5" hidden="1" customHeight="1">
      <c r="B6206" s="992"/>
      <c r="C6206" s="992"/>
      <c r="D6206" s="1004">
        <f>sumif('الواردات'!H:H,A6206,'الواردات'!L:L)</f>
        <v>0</v>
      </c>
      <c r="E6206" s="999"/>
      <c r="F6206" s="999"/>
      <c r="H6206" s="985"/>
      <c r="I6206" s="985"/>
      <c r="J6206" s="985"/>
      <c r="K6206" s="985"/>
      <c r="L6206" s="985"/>
      <c r="M6206" s="985"/>
      <c r="N6206" s="985"/>
      <c r="P6206" s="985"/>
      <c r="Q6206" s="985"/>
      <c r="R6206" s="985"/>
      <c r="S6206" s="985"/>
      <c r="T6206" s="985"/>
      <c r="U6206" s="985"/>
      <c r="V6206" s="985"/>
      <c r="W6206" s="985"/>
    </row>
    <row r="6207" ht="22.5" hidden="1" customHeight="1">
      <c r="B6207" s="992"/>
      <c r="C6207" s="992"/>
      <c r="D6207" s="1004">
        <f>sumif('الواردات'!H:H,A6207,'الواردات'!L:L)</f>
        <v>0</v>
      </c>
      <c r="E6207" s="999"/>
      <c r="F6207" s="999"/>
      <c r="H6207" s="985"/>
      <c r="I6207" s="985"/>
      <c r="J6207" s="985"/>
      <c r="K6207" s="985"/>
      <c r="L6207" s="985"/>
      <c r="M6207" s="985"/>
      <c r="N6207" s="985"/>
      <c r="P6207" s="985"/>
      <c r="Q6207" s="985"/>
      <c r="R6207" s="985"/>
      <c r="S6207" s="985"/>
      <c r="T6207" s="985"/>
      <c r="U6207" s="985"/>
      <c r="V6207" s="985"/>
      <c r="W6207" s="985"/>
    </row>
    <row r="6208" ht="22.5" hidden="1" customHeight="1">
      <c r="B6208" s="992"/>
      <c r="C6208" s="992"/>
      <c r="D6208" s="1004">
        <f>sumif('الواردات'!H:H,A6208,'الواردات'!L:L)</f>
        <v>0</v>
      </c>
      <c r="E6208" s="999"/>
      <c r="F6208" s="999"/>
      <c r="H6208" s="985"/>
      <c r="I6208" s="985"/>
      <c r="J6208" s="985"/>
      <c r="K6208" s="985"/>
      <c r="L6208" s="985"/>
      <c r="M6208" s="985"/>
      <c r="N6208" s="985"/>
      <c r="P6208" s="985"/>
      <c r="Q6208" s="985"/>
      <c r="R6208" s="985"/>
      <c r="S6208" s="985"/>
      <c r="T6208" s="985"/>
      <c r="U6208" s="985"/>
      <c r="V6208" s="985"/>
      <c r="W6208" s="985"/>
    </row>
    <row r="6209" ht="22.5" hidden="1" customHeight="1">
      <c r="B6209" s="992"/>
      <c r="C6209" s="992"/>
      <c r="D6209" s="1004">
        <f>sumif('الواردات'!H:H,A6209,'الواردات'!L:L)</f>
        <v>0</v>
      </c>
      <c r="E6209" s="999"/>
      <c r="F6209" s="999"/>
      <c r="H6209" s="985"/>
      <c r="I6209" s="985"/>
      <c r="J6209" s="985"/>
      <c r="K6209" s="985"/>
      <c r="L6209" s="985"/>
      <c r="M6209" s="985"/>
      <c r="N6209" s="985"/>
      <c r="P6209" s="985"/>
      <c r="Q6209" s="985"/>
      <c r="R6209" s="985"/>
      <c r="S6209" s="985"/>
      <c r="T6209" s="985"/>
      <c r="U6209" s="985"/>
      <c r="V6209" s="985"/>
      <c r="W6209" s="985"/>
    </row>
    <row r="6210" ht="22.5" hidden="1" customHeight="1">
      <c r="B6210" s="992"/>
      <c r="C6210" s="992"/>
      <c r="D6210" s="1004">
        <f>sumif('الواردات'!H:H,A6210,'الواردات'!L:L)</f>
        <v>0</v>
      </c>
      <c r="E6210" s="999"/>
      <c r="F6210" s="999"/>
      <c r="H6210" s="985"/>
      <c r="I6210" s="985"/>
      <c r="J6210" s="985"/>
      <c r="K6210" s="985"/>
      <c r="L6210" s="985"/>
      <c r="M6210" s="985"/>
      <c r="N6210" s="985"/>
      <c r="P6210" s="985"/>
      <c r="Q6210" s="985"/>
      <c r="R6210" s="985"/>
      <c r="S6210" s="985"/>
      <c r="T6210" s="985"/>
      <c r="U6210" s="985"/>
      <c r="V6210" s="985"/>
      <c r="W6210" s="985"/>
    </row>
    <row r="6211" ht="22.5" hidden="1" customHeight="1">
      <c r="B6211" s="992"/>
      <c r="C6211" s="992"/>
      <c r="D6211" s="1004">
        <f>sumif('الواردات'!H:H,A6211,'الواردات'!L:L)</f>
        <v>0</v>
      </c>
      <c r="E6211" s="999"/>
      <c r="F6211" s="999"/>
      <c r="H6211" s="985"/>
      <c r="I6211" s="985"/>
      <c r="J6211" s="985"/>
      <c r="K6211" s="985"/>
      <c r="L6211" s="985"/>
      <c r="M6211" s="985"/>
      <c r="N6211" s="985"/>
      <c r="P6211" s="985"/>
      <c r="Q6211" s="985"/>
      <c r="R6211" s="985"/>
      <c r="S6211" s="985"/>
      <c r="T6211" s="985"/>
      <c r="U6211" s="985"/>
      <c r="V6211" s="985"/>
      <c r="W6211" s="985"/>
    </row>
    <row r="6212" ht="22.5" hidden="1" customHeight="1">
      <c r="B6212" s="992"/>
      <c r="C6212" s="992"/>
      <c r="D6212" s="1004">
        <f>sumif('الواردات'!H:H,A6212,'الواردات'!L:L)</f>
        <v>0</v>
      </c>
      <c r="E6212" s="999"/>
      <c r="F6212" s="999"/>
      <c r="H6212" s="985"/>
      <c r="I6212" s="985"/>
      <c r="J6212" s="985"/>
      <c r="K6212" s="985"/>
      <c r="L6212" s="985"/>
      <c r="M6212" s="985"/>
      <c r="N6212" s="985"/>
      <c r="P6212" s="985"/>
      <c r="Q6212" s="985"/>
      <c r="R6212" s="985"/>
      <c r="S6212" s="985"/>
      <c r="T6212" s="985"/>
      <c r="U6212" s="985"/>
      <c r="V6212" s="985"/>
      <c r="W6212" s="985"/>
    </row>
    <row r="6213" ht="22.5" hidden="1" customHeight="1">
      <c r="B6213" s="992"/>
      <c r="C6213" s="992"/>
      <c r="D6213" s="1004">
        <f>sumif('الواردات'!H:H,A6213,'الواردات'!L:L)</f>
        <v>0</v>
      </c>
      <c r="E6213" s="999"/>
      <c r="F6213" s="999"/>
      <c r="H6213" s="985"/>
      <c r="I6213" s="985"/>
      <c r="J6213" s="985"/>
      <c r="K6213" s="985"/>
      <c r="L6213" s="985"/>
      <c r="M6213" s="985"/>
      <c r="N6213" s="985"/>
      <c r="P6213" s="985"/>
      <c r="Q6213" s="985"/>
      <c r="R6213" s="985"/>
      <c r="S6213" s="985"/>
      <c r="T6213" s="985"/>
      <c r="U6213" s="985"/>
      <c r="V6213" s="985"/>
      <c r="W6213" s="985"/>
    </row>
    <row r="6214" ht="22.5" hidden="1" customHeight="1">
      <c r="B6214" s="992"/>
      <c r="C6214" s="992"/>
      <c r="D6214" s="1004">
        <f>sumif('الواردات'!H:H,A6214,'الواردات'!L:L)</f>
        <v>0</v>
      </c>
      <c r="E6214" s="999"/>
      <c r="F6214" s="999"/>
      <c r="H6214" s="985"/>
      <c r="I6214" s="985"/>
      <c r="J6214" s="985"/>
      <c r="K6214" s="985"/>
      <c r="L6214" s="985"/>
      <c r="M6214" s="985"/>
      <c r="N6214" s="985"/>
      <c r="P6214" s="985"/>
      <c r="Q6214" s="985"/>
      <c r="R6214" s="985"/>
      <c r="S6214" s="985"/>
      <c r="T6214" s="985"/>
      <c r="U6214" s="985"/>
      <c r="V6214" s="985"/>
      <c r="W6214" s="985"/>
    </row>
    <row r="6215" ht="22.5" hidden="1" customHeight="1">
      <c r="B6215" s="992"/>
      <c r="C6215" s="992"/>
      <c r="D6215" s="1004">
        <f>sumif('الواردات'!H:H,A6215,'الواردات'!L:L)</f>
        <v>0</v>
      </c>
      <c r="E6215" s="999"/>
      <c r="F6215" s="999"/>
      <c r="H6215" s="985"/>
      <c r="I6215" s="985"/>
      <c r="J6215" s="985"/>
      <c r="K6215" s="985"/>
      <c r="L6215" s="985"/>
      <c r="M6215" s="985"/>
      <c r="N6215" s="985"/>
      <c r="P6215" s="985"/>
      <c r="Q6215" s="985"/>
      <c r="R6215" s="985"/>
      <c r="S6215" s="985"/>
      <c r="T6215" s="985"/>
      <c r="U6215" s="985"/>
      <c r="V6215" s="985"/>
      <c r="W6215" s="985"/>
    </row>
    <row r="6216" ht="22.5" hidden="1" customHeight="1">
      <c r="B6216" s="992"/>
      <c r="C6216" s="992"/>
      <c r="D6216" s="1004">
        <f>sumif('الواردات'!H:H,A6216,'الواردات'!L:L)</f>
        <v>0</v>
      </c>
      <c r="E6216" s="999"/>
      <c r="F6216" s="999"/>
      <c r="H6216" s="985"/>
      <c r="I6216" s="985"/>
      <c r="J6216" s="985"/>
      <c r="K6216" s="985"/>
      <c r="L6216" s="985"/>
      <c r="M6216" s="985"/>
      <c r="N6216" s="985"/>
      <c r="P6216" s="985"/>
      <c r="Q6216" s="985"/>
      <c r="R6216" s="985"/>
      <c r="S6216" s="985"/>
      <c r="T6216" s="985"/>
      <c r="U6216" s="985"/>
      <c r="V6216" s="985"/>
      <c r="W6216" s="985"/>
    </row>
    <row r="6217" ht="22.5" hidden="1" customHeight="1">
      <c r="B6217" s="992"/>
      <c r="C6217" s="992"/>
      <c r="D6217" s="1004">
        <f>sumif('الواردات'!H:H,A6217,'الواردات'!L:L)</f>
        <v>0</v>
      </c>
      <c r="E6217" s="999"/>
      <c r="F6217" s="999"/>
      <c r="H6217" s="985"/>
      <c r="I6217" s="985"/>
      <c r="J6217" s="985"/>
      <c r="K6217" s="985"/>
      <c r="L6217" s="985"/>
      <c r="M6217" s="985"/>
      <c r="N6217" s="985"/>
      <c r="P6217" s="985"/>
      <c r="Q6217" s="985"/>
      <c r="R6217" s="985"/>
      <c r="S6217" s="985"/>
      <c r="T6217" s="985"/>
      <c r="U6217" s="985"/>
      <c r="V6217" s="985"/>
      <c r="W6217" s="985"/>
    </row>
    <row r="6218" ht="22.5" hidden="1" customHeight="1">
      <c r="B6218" s="992"/>
      <c r="C6218" s="992"/>
      <c r="D6218" s="1004">
        <f>sumif('الواردات'!H:H,A6218,'الواردات'!L:L)</f>
        <v>0</v>
      </c>
      <c r="E6218" s="999"/>
      <c r="F6218" s="999"/>
      <c r="H6218" s="985"/>
      <c r="I6218" s="985"/>
      <c r="J6218" s="985"/>
      <c r="K6218" s="985"/>
      <c r="L6218" s="985"/>
      <c r="M6218" s="985"/>
      <c r="N6218" s="985"/>
      <c r="P6218" s="985"/>
      <c r="Q6218" s="985"/>
      <c r="R6218" s="985"/>
      <c r="S6218" s="985"/>
      <c r="T6218" s="985"/>
      <c r="U6218" s="985"/>
      <c r="V6218" s="985"/>
      <c r="W6218" s="985"/>
    </row>
    <row r="6219" ht="22.5" hidden="1" customHeight="1">
      <c r="B6219" s="992"/>
      <c r="C6219" s="992"/>
      <c r="D6219" s="1004">
        <f>sumif('الواردات'!H:H,A6219,'الواردات'!L:L)</f>
        <v>0</v>
      </c>
      <c r="E6219" s="999"/>
      <c r="F6219" s="999"/>
      <c r="H6219" s="985"/>
      <c r="I6219" s="985"/>
      <c r="J6219" s="985"/>
      <c r="K6219" s="985"/>
      <c r="L6219" s="985"/>
      <c r="M6219" s="985"/>
      <c r="N6219" s="985"/>
      <c r="P6219" s="985"/>
      <c r="Q6219" s="985"/>
      <c r="R6219" s="985"/>
      <c r="S6219" s="985"/>
      <c r="T6219" s="985"/>
      <c r="U6219" s="985"/>
      <c r="V6219" s="985"/>
      <c r="W6219" s="985"/>
    </row>
    <row r="6220" ht="22.5" hidden="1" customHeight="1">
      <c r="B6220" s="992"/>
      <c r="C6220" s="992"/>
      <c r="D6220" s="1004">
        <f>sumif('الواردات'!H:H,A6220,'الواردات'!L:L)</f>
        <v>0</v>
      </c>
      <c r="E6220" s="999"/>
      <c r="F6220" s="999"/>
      <c r="H6220" s="985"/>
      <c r="I6220" s="985"/>
      <c r="J6220" s="985"/>
      <c r="K6220" s="985"/>
      <c r="L6220" s="985"/>
      <c r="M6220" s="985"/>
      <c r="N6220" s="985"/>
      <c r="P6220" s="985"/>
      <c r="Q6220" s="985"/>
      <c r="R6220" s="985"/>
      <c r="S6220" s="985"/>
      <c r="T6220" s="985"/>
      <c r="U6220" s="985"/>
      <c r="V6220" s="985"/>
      <c r="W6220" s="985"/>
    </row>
    <row r="6221" ht="22.5" hidden="1" customHeight="1">
      <c r="B6221" s="992"/>
      <c r="C6221" s="992"/>
      <c r="D6221" s="1004">
        <f>sumif('الواردات'!H:H,A6221,'الواردات'!L:L)</f>
        <v>0</v>
      </c>
      <c r="E6221" s="999"/>
      <c r="F6221" s="999"/>
      <c r="H6221" s="985"/>
      <c r="I6221" s="985"/>
      <c r="J6221" s="985"/>
      <c r="K6221" s="985"/>
      <c r="L6221" s="985"/>
      <c r="M6221" s="985"/>
      <c r="N6221" s="985"/>
      <c r="P6221" s="985"/>
      <c r="Q6221" s="985"/>
      <c r="R6221" s="985"/>
      <c r="S6221" s="985"/>
      <c r="T6221" s="985"/>
      <c r="U6221" s="985"/>
      <c r="V6221" s="985"/>
      <c r="W6221" s="985"/>
    </row>
    <row r="6222" ht="22.5" hidden="1" customHeight="1">
      <c r="B6222" s="992"/>
      <c r="C6222" s="992"/>
      <c r="D6222" s="1004">
        <f>sumif('الواردات'!H:H,A6222,'الواردات'!L:L)</f>
        <v>0</v>
      </c>
      <c r="E6222" s="999"/>
      <c r="F6222" s="999"/>
      <c r="H6222" s="985"/>
      <c r="I6222" s="985"/>
      <c r="J6222" s="985"/>
      <c r="K6222" s="985"/>
      <c r="L6222" s="985"/>
      <c r="M6222" s="985"/>
      <c r="N6222" s="985"/>
      <c r="P6222" s="985"/>
      <c r="Q6222" s="985"/>
      <c r="R6222" s="985"/>
      <c r="S6222" s="985"/>
      <c r="T6222" s="985"/>
      <c r="U6222" s="985"/>
      <c r="V6222" s="985"/>
      <c r="W6222" s="985"/>
    </row>
    <row r="6223" ht="22.5" hidden="1" customHeight="1">
      <c r="B6223" s="992"/>
      <c r="C6223" s="992"/>
      <c r="D6223" s="1004">
        <f>sumif('الواردات'!H:H,A6223,'الواردات'!L:L)</f>
        <v>0</v>
      </c>
      <c r="E6223" s="999"/>
      <c r="F6223" s="999"/>
      <c r="H6223" s="985"/>
      <c r="I6223" s="985"/>
      <c r="J6223" s="985"/>
      <c r="K6223" s="985"/>
      <c r="L6223" s="985"/>
      <c r="M6223" s="985"/>
      <c r="N6223" s="985"/>
      <c r="P6223" s="985"/>
      <c r="Q6223" s="985"/>
      <c r="R6223" s="985"/>
      <c r="S6223" s="985"/>
      <c r="T6223" s="985"/>
      <c r="U6223" s="985"/>
      <c r="V6223" s="985"/>
      <c r="W6223" s="985"/>
    </row>
    <row r="6224" ht="22.5" hidden="1" customHeight="1">
      <c r="B6224" s="992"/>
      <c r="C6224" s="992"/>
      <c r="D6224" s="1004">
        <f>sumif('الواردات'!H:H,A6224,'الواردات'!L:L)</f>
        <v>0</v>
      </c>
      <c r="E6224" s="999"/>
      <c r="F6224" s="999"/>
      <c r="H6224" s="985"/>
      <c r="I6224" s="985"/>
      <c r="J6224" s="985"/>
      <c r="K6224" s="985"/>
      <c r="L6224" s="985"/>
      <c r="M6224" s="985"/>
      <c r="N6224" s="985"/>
      <c r="P6224" s="985"/>
      <c r="Q6224" s="985"/>
      <c r="R6224" s="985"/>
      <c r="S6224" s="985"/>
      <c r="T6224" s="985"/>
      <c r="U6224" s="985"/>
      <c r="V6224" s="985"/>
      <c r="W6224" s="985"/>
    </row>
    <row r="6225" ht="22.5" hidden="1" customHeight="1">
      <c r="B6225" s="992"/>
      <c r="C6225" s="992"/>
      <c r="D6225" s="1004">
        <f>sumif('الواردات'!H:H,A6225,'الواردات'!L:L)</f>
        <v>0</v>
      </c>
      <c r="E6225" s="999"/>
      <c r="F6225" s="999"/>
      <c r="H6225" s="985"/>
      <c r="I6225" s="985"/>
      <c r="J6225" s="985"/>
      <c r="K6225" s="985"/>
      <c r="L6225" s="985"/>
      <c r="M6225" s="985"/>
      <c r="N6225" s="985"/>
      <c r="P6225" s="985"/>
      <c r="Q6225" s="985"/>
      <c r="R6225" s="985"/>
      <c r="S6225" s="985"/>
      <c r="T6225" s="985"/>
      <c r="U6225" s="985"/>
      <c r="V6225" s="985"/>
      <c r="W6225" s="985"/>
    </row>
    <row r="6226" ht="22.5" hidden="1" customHeight="1">
      <c r="B6226" s="992"/>
      <c r="C6226" s="992"/>
      <c r="D6226" s="1004">
        <f>sumif('الواردات'!H:H,A6226,'الواردات'!L:L)</f>
        <v>0</v>
      </c>
      <c r="E6226" s="999"/>
      <c r="F6226" s="999"/>
      <c r="H6226" s="985"/>
      <c r="I6226" s="985"/>
      <c r="J6226" s="985"/>
      <c r="K6226" s="985"/>
      <c r="L6226" s="985"/>
      <c r="M6226" s="985"/>
      <c r="N6226" s="985"/>
      <c r="P6226" s="985"/>
      <c r="Q6226" s="985"/>
      <c r="R6226" s="985"/>
      <c r="S6226" s="985"/>
      <c r="T6226" s="985"/>
      <c r="U6226" s="985"/>
      <c r="V6226" s="985"/>
      <c r="W6226" s="985"/>
    </row>
    <row r="6227" ht="22.5" hidden="1" customHeight="1">
      <c r="B6227" s="992"/>
      <c r="C6227" s="992"/>
      <c r="D6227" s="1004">
        <f>sumif('الواردات'!H:H,A6227,'الواردات'!L:L)</f>
        <v>0</v>
      </c>
      <c r="E6227" s="999"/>
      <c r="F6227" s="999"/>
      <c r="H6227" s="985"/>
      <c r="I6227" s="985"/>
      <c r="J6227" s="985"/>
      <c r="K6227" s="985"/>
      <c r="L6227" s="985"/>
      <c r="M6227" s="985"/>
      <c r="N6227" s="985"/>
      <c r="P6227" s="985"/>
      <c r="Q6227" s="985"/>
      <c r="R6227" s="985"/>
      <c r="S6227" s="985"/>
      <c r="T6227" s="985"/>
      <c r="U6227" s="985"/>
      <c r="V6227" s="985"/>
      <c r="W6227" s="985"/>
    </row>
    <row r="6228" ht="22.5" hidden="1" customHeight="1">
      <c r="B6228" s="992"/>
      <c r="C6228" s="992"/>
      <c r="D6228" s="1004">
        <f>sumif('الواردات'!H:H,A6228,'الواردات'!L:L)</f>
        <v>0</v>
      </c>
      <c r="E6228" s="999"/>
      <c r="F6228" s="999"/>
      <c r="H6228" s="985"/>
      <c r="I6228" s="985"/>
      <c r="J6228" s="985"/>
      <c r="K6228" s="985"/>
      <c r="L6228" s="985"/>
      <c r="M6228" s="985"/>
      <c r="N6228" s="985"/>
      <c r="P6228" s="985"/>
      <c r="Q6228" s="985"/>
      <c r="R6228" s="985"/>
      <c r="S6228" s="985"/>
      <c r="T6228" s="985"/>
      <c r="U6228" s="985"/>
      <c r="V6228" s="985"/>
      <c r="W6228" s="985"/>
    </row>
    <row r="6229" ht="22.5" hidden="1" customHeight="1">
      <c r="B6229" s="992"/>
      <c r="C6229" s="992"/>
      <c r="D6229" s="1004">
        <f>sumif('الواردات'!H:H,A6229,'الواردات'!L:L)</f>
        <v>0</v>
      </c>
      <c r="E6229" s="999"/>
      <c r="F6229" s="999"/>
      <c r="H6229" s="985"/>
      <c r="I6229" s="985"/>
      <c r="J6229" s="985"/>
      <c r="K6229" s="985"/>
      <c r="L6229" s="985"/>
      <c r="M6229" s="985"/>
      <c r="N6229" s="985"/>
      <c r="P6229" s="985"/>
      <c r="Q6229" s="985"/>
      <c r="R6229" s="985"/>
      <c r="S6229" s="985"/>
      <c r="T6229" s="985"/>
      <c r="U6229" s="985"/>
      <c r="V6229" s="985"/>
      <c r="W6229" s="985"/>
    </row>
    <row r="6230" ht="22.5" hidden="1" customHeight="1">
      <c r="B6230" s="992"/>
      <c r="C6230" s="992"/>
      <c r="D6230" s="1004">
        <f>sumif('الواردات'!H:H,A6230,'الواردات'!L:L)</f>
        <v>0</v>
      </c>
      <c r="E6230" s="999"/>
      <c r="F6230" s="999"/>
      <c r="H6230" s="985"/>
      <c r="I6230" s="985"/>
      <c r="J6230" s="985"/>
      <c r="K6230" s="985"/>
      <c r="L6230" s="985"/>
      <c r="M6230" s="985"/>
      <c r="N6230" s="985"/>
      <c r="P6230" s="985"/>
      <c r="Q6230" s="985"/>
      <c r="R6230" s="985"/>
      <c r="S6230" s="985"/>
      <c r="T6230" s="985"/>
      <c r="U6230" s="985"/>
      <c r="V6230" s="985"/>
      <c r="W6230" s="985"/>
    </row>
    <row r="6231" ht="22.5" hidden="1" customHeight="1">
      <c r="B6231" s="992"/>
      <c r="C6231" s="992"/>
      <c r="D6231" s="1004">
        <f>sumif('الواردات'!H:H,A6231,'الواردات'!L:L)</f>
        <v>0</v>
      </c>
      <c r="E6231" s="999"/>
      <c r="F6231" s="999"/>
      <c r="H6231" s="985"/>
      <c r="I6231" s="985"/>
      <c r="J6231" s="985"/>
      <c r="K6231" s="985"/>
      <c r="L6231" s="985"/>
      <c r="M6231" s="985"/>
      <c r="N6231" s="985"/>
      <c r="P6231" s="985"/>
      <c r="Q6231" s="985"/>
      <c r="R6231" s="985"/>
      <c r="S6231" s="985"/>
      <c r="T6231" s="985"/>
      <c r="U6231" s="985"/>
      <c r="V6231" s="985"/>
      <c r="W6231" s="985"/>
    </row>
    <row r="6232" ht="22.5" hidden="1" customHeight="1">
      <c r="B6232" s="992"/>
      <c r="C6232" s="992"/>
      <c r="D6232" s="1004">
        <f>sumif('الواردات'!H:H,A6232,'الواردات'!L:L)</f>
        <v>0</v>
      </c>
      <c r="E6232" s="999"/>
      <c r="F6232" s="999"/>
      <c r="H6232" s="985"/>
      <c r="I6232" s="985"/>
      <c r="J6232" s="985"/>
      <c r="K6232" s="985"/>
      <c r="L6232" s="985"/>
      <c r="M6232" s="985"/>
      <c r="N6232" s="985"/>
      <c r="P6232" s="985"/>
      <c r="Q6232" s="985"/>
      <c r="R6232" s="985"/>
      <c r="S6232" s="985"/>
      <c r="T6232" s="985"/>
      <c r="U6232" s="985"/>
      <c r="V6232" s="985"/>
      <c r="W6232" s="985"/>
    </row>
    <row r="6233" ht="22.5" hidden="1" customHeight="1">
      <c r="B6233" s="992"/>
      <c r="C6233" s="992"/>
      <c r="D6233" s="1004">
        <f>sumif('الواردات'!H:H,A6233,'الواردات'!L:L)</f>
        <v>0</v>
      </c>
      <c r="E6233" s="999"/>
      <c r="F6233" s="999"/>
      <c r="H6233" s="985"/>
      <c r="I6233" s="985"/>
      <c r="J6233" s="985"/>
      <c r="K6233" s="985"/>
      <c r="L6233" s="985"/>
      <c r="M6233" s="985"/>
      <c r="N6233" s="985"/>
      <c r="P6233" s="985"/>
      <c r="Q6233" s="985"/>
      <c r="R6233" s="985"/>
      <c r="S6233" s="985"/>
      <c r="T6233" s="985"/>
      <c r="U6233" s="985"/>
      <c r="V6233" s="985"/>
      <c r="W6233" s="985"/>
    </row>
    <row r="6234" ht="22.5" hidden="1" customHeight="1">
      <c r="B6234" s="992"/>
      <c r="C6234" s="992"/>
      <c r="D6234" s="1004">
        <f>sumif('الواردات'!H:H,A6234,'الواردات'!L:L)</f>
        <v>0</v>
      </c>
      <c r="E6234" s="999"/>
      <c r="F6234" s="999"/>
      <c r="H6234" s="985"/>
      <c r="I6234" s="985"/>
      <c r="J6234" s="985"/>
      <c r="K6234" s="985"/>
      <c r="L6234" s="985"/>
      <c r="M6234" s="985"/>
      <c r="N6234" s="985"/>
      <c r="P6234" s="985"/>
      <c r="Q6234" s="985"/>
      <c r="R6234" s="985"/>
      <c r="S6234" s="985"/>
      <c r="T6234" s="985"/>
      <c r="U6234" s="985"/>
      <c r="V6234" s="985"/>
      <c r="W6234" s="985"/>
    </row>
    <row r="6235" ht="22.5" hidden="1" customHeight="1">
      <c r="B6235" s="992"/>
      <c r="C6235" s="992"/>
      <c r="D6235" s="1004">
        <f>sumif('الواردات'!H:H,A6235,'الواردات'!L:L)</f>
        <v>0</v>
      </c>
      <c r="E6235" s="999"/>
      <c r="F6235" s="999"/>
      <c r="H6235" s="985"/>
      <c r="I6235" s="985"/>
      <c r="J6235" s="985"/>
      <c r="K6235" s="985"/>
      <c r="L6235" s="985"/>
      <c r="M6235" s="985"/>
      <c r="N6235" s="985"/>
      <c r="P6235" s="985"/>
      <c r="Q6235" s="985"/>
      <c r="R6235" s="985"/>
      <c r="S6235" s="985"/>
      <c r="T6235" s="985"/>
      <c r="U6235" s="985"/>
      <c r="V6235" s="985"/>
      <c r="W6235" s="985"/>
    </row>
    <row r="6236" ht="22.5" hidden="1" customHeight="1">
      <c r="B6236" s="992"/>
      <c r="C6236" s="992"/>
      <c r="D6236" s="1004">
        <f>sumif('الواردات'!H:H,A6236,'الواردات'!L:L)</f>
        <v>0</v>
      </c>
      <c r="E6236" s="999"/>
      <c r="F6236" s="999"/>
      <c r="H6236" s="985"/>
      <c r="I6236" s="985"/>
      <c r="J6236" s="985"/>
      <c r="K6236" s="985"/>
      <c r="L6236" s="985"/>
      <c r="M6236" s="985"/>
      <c r="N6236" s="985"/>
      <c r="P6236" s="985"/>
      <c r="Q6236" s="985"/>
      <c r="R6236" s="985"/>
      <c r="S6236" s="985"/>
      <c r="T6236" s="985"/>
      <c r="U6236" s="985"/>
      <c r="V6236" s="985"/>
      <c r="W6236" s="985"/>
    </row>
    <row r="6237" ht="22.5" hidden="1" customHeight="1">
      <c r="B6237" s="992"/>
      <c r="C6237" s="992"/>
      <c r="D6237" s="1004">
        <f>sumif('الواردات'!H:H,A6237,'الواردات'!L:L)</f>
        <v>0</v>
      </c>
      <c r="E6237" s="999"/>
      <c r="F6237" s="999"/>
      <c r="H6237" s="985"/>
      <c r="I6237" s="985"/>
      <c r="J6237" s="985"/>
      <c r="K6237" s="985"/>
      <c r="L6237" s="985"/>
      <c r="M6237" s="985"/>
      <c r="N6237" s="985"/>
      <c r="P6237" s="985"/>
      <c r="Q6237" s="985"/>
      <c r="R6237" s="985"/>
      <c r="S6237" s="985"/>
      <c r="T6237" s="985"/>
      <c r="U6237" s="985"/>
      <c r="V6237" s="985"/>
      <c r="W6237" s="985"/>
    </row>
    <row r="6238" ht="22.5" hidden="1" customHeight="1">
      <c r="B6238" s="992"/>
      <c r="C6238" s="992"/>
      <c r="D6238" s="1004">
        <f>sumif('الواردات'!H:H,A6238,'الواردات'!L:L)</f>
        <v>0</v>
      </c>
      <c r="E6238" s="999"/>
      <c r="F6238" s="999"/>
      <c r="H6238" s="985"/>
      <c r="I6238" s="985"/>
      <c r="J6238" s="985"/>
      <c r="K6238" s="985"/>
      <c r="L6238" s="985"/>
      <c r="M6238" s="985"/>
      <c r="N6238" s="985"/>
      <c r="P6238" s="985"/>
      <c r="Q6238" s="985"/>
      <c r="R6238" s="985"/>
      <c r="S6238" s="985"/>
      <c r="T6238" s="985"/>
      <c r="U6238" s="985"/>
      <c r="V6238" s="985"/>
      <c r="W6238" s="985"/>
    </row>
    <row r="6239" ht="22.5" hidden="1" customHeight="1">
      <c r="B6239" s="992"/>
      <c r="C6239" s="992"/>
      <c r="D6239" s="1004">
        <f>sumif('الواردات'!H:H,A6239,'الواردات'!L:L)</f>
        <v>0</v>
      </c>
      <c r="E6239" s="999"/>
      <c r="F6239" s="999"/>
      <c r="H6239" s="985"/>
      <c r="I6239" s="985"/>
      <c r="J6239" s="985"/>
      <c r="K6239" s="985"/>
      <c r="L6239" s="985"/>
      <c r="M6239" s="985"/>
      <c r="N6239" s="985"/>
      <c r="P6239" s="985"/>
      <c r="Q6239" s="985"/>
      <c r="R6239" s="985"/>
      <c r="S6239" s="985"/>
      <c r="T6239" s="985"/>
      <c r="U6239" s="985"/>
      <c r="V6239" s="985"/>
      <c r="W6239" s="985"/>
    </row>
    <row r="6240" ht="22.5" hidden="1" customHeight="1">
      <c r="B6240" s="992"/>
      <c r="C6240" s="992"/>
      <c r="D6240" s="1004">
        <f>sumif('الواردات'!H:H,A6240,'الواردات'!L:L)</f>
        <v>0</v>
      </c>
      <c r="E6240" s="999"/>
      <c r="F6240" s="999"/>
      <c r="H6240" s="985"/>
      <c r="I6240" s="985"/>
      <c r="J6240" s="985"/>
      <c r="K6240" s="985"/>
      <c r="L6240" s="985"/>
      <c r="M6240" s="985"/>
      <c r="N6240" s="985"/>
      <c r="P6240" s="985"/>
      <c r="Q6240" s="985"/>
      <c r="R6240" s="985"/>
      <c r="S6240" s="985"/>
      <c r="T6240" s="985"/>
      <c r="U6240" s="985"/>
      <c r="V6240" s="985"/>
      <c r="W6240" s="985"/>
    </row>
    <row r="6241" ht="22.5" hidden="1" customHeight="1">
      <c r="B6241" s="992"/>
      <c r="C6241" s="992"/>
      <c r="D6241" s="1004">
        <f>sumif('الواردات'!H:H,A6241,'الواردات'!L:L)</f>
        <v>0</v>
      </c>
      <c r="E6241" s="999"/>
      <c r="F6241" s="999"/>
      <c r="H6241" s="985"/>
      <c r="I6241" s="985"/>
      <c r="J6241" s="985"/>
      <c r="K6241" s="985"/>
      <c r="L6241" s="985"/>
      <c r="M6241" s="985"/>
      <c r="N6241" s="985"/>
      <c r="P6241" s="985"/>
      <c r="Q6241" s="985"/>
      <c r="R6241" s="985"/>
      <c r="S6241" s="985"/>
      <c r="T6241" s="985"/>
      <c r="U6241" s="985"/>
      <c r="V6241" s="985"/>
      <c r="W6241" s="985"/>
    </row>
    <row r="6242" ht="22.5" hidden="1" customHeight="1">
      <c r="B6242" s="992"/>
      <c r="C6242" s="992"/>
      <c r="D6242" s="1004">
        <f>sumif('الواردات'!H:H,A6242,'الواردات'!L:L)</f>
        <v>0</v>
      </c>
      <c r="E6242" s="999"/>
      <c r="F6242" s="999"/>
      <c r="H6242" s="985"/>
      <c r="I6242" s="985"/>
      <c r="J6242" s="985"/>
      <c r="K6242" s="985"/>
      <c r="L6242" s="985"/>
      <c r="M6242" s="985"/>
      <c r="N6242" s="985"/>
      <c r="P6242" s="985"/>
      <c r="Q6242" s="985"/>
      <c r="R6242" s="985"/>
      <c r="S6242" s="985"/>
      <c r="T6242" s="985"/>
      <c r="U6242" s="985"/>
      <c r="V6242" s="985"/>
      <c r="W6242" s="985"/>
    </row>
    <row r="6243" ht="22.5" hidden="1" customHeight="1">
      <c r="B6243" s="992"/>
      <c r="C6243" s="992"/>
      <c r="D6243" s="1004">
        <f>sumif('الواردات'!H:H,A6243,'الواردات'!L:L)</f>
        <v>0</v>
      </c>
      <c r="E6243" s="999"/>
      <c r="F6243" s="999"/>
      <c r="H6243" s="985"/>
      <c r="I6243" s="985"/>
      <c r="J6243" s="985"/>
      <c r="K6243" s="985"/>
      <c r="L6243" s="985"/>
      <c r="M6243" s="985"/>
      <c r="N6243" s="985"/>
      <c r="P6243" s="985"/>
      <c r="Q6243" s="985"/>
      <c r="R6243" s="985"/>
      <c r="S6243" s="985"/>
      <c r="T6243" s="985"/>
      <c r="U6243" s="985"/>
      <c r="V6243" s="985"/>
      <c r="W6243" s="985"/>
    </row>
    <row r="6244" ht="22.5" hidden="1" customHeight="1">
      <c r="B6244" s="992"/>
      <c r="C6244" s="992"/>
      <c r="D6244" s="1004">
        <f>sumif('الواردات'!H:H,A6244,'الواردات'!L:L)</f>
        <v>0</v>
      </c>
      <c r="E6244" s="999"/>
      <c r="F6244" s="999"/>
      <c r="H6244" s="985"/>
      <c r="I6244" s="985"/>
      <c r="J6244" s="985"/>
      <c r="K6244" s="985"/>
      <c r="L6244" s="985"/>
      <c r="M6244" s="985"/>
      <c r="N6244" s="985"/>
      <c r="P6244" s="985"/>
      <c r="Q6244" s="985"/>
      <c r="R6244" s="985"/>
      <c r="S6244" s="985"/>
      <c r="T6244" s="985"/>
      <c r="U6244" s="985"/>
      <c r="V6244" s="985"/>
      <c r="W6244" s="985"/>
    </row>
    <row r="6245" ht="22.5" hidden="1" customHeight="1">
      <c r="B6245" s="992"/>
      <c r="C6245" s="992"/>
      <c r="D6245" s="1004">
        <f>sumif('الواردات'!H:H,A6245,'الواردات'!L:L)</f>
        <v>0</v>
      </c>
      <c r="E6245" s="999"/>
      <c r="F6245" s="999"/>
      <c r="H6245" s="985"/>
      <c r="I6245" s="985"/>
      <c r="J6245" s="985"/>
      <c r="K6245" s="985"/>
      <c r="L6245" s="985"/>
      <c r="M6245" s="985"/>
      <c r="N6245" s="985"/>
      <c r="P6245" s="985"/>
      <c r="Q6245" s="985"/>
      <c r="R6245" s="985"/>
      <c r="S6245" s="985"/>
      <c r="T6245" s="985"/>
      <c r="U6245" s="985"/>
      <c r="V6245" s="985"/>
      <c r="W6245" s="985"/>
    </row>
    <row r="6246" ht="22.5" hidden="1" customHeight="1">
      <c r="B6246" s="992"/>
      <c r="C6246" s="992"/>
      <c r="D6246" s="1004">
        <f>sumif('الواردات'!H:H,A6246,'الواردات'!L:L)</f>
        <v>0</v>
      </c>
      <c r="E6246" s="999"/>
      <c r="F6246" s="999"/>
      <c r="H6246" s="985"/>
      <c r="I6246" s="985"/>
      <c r="J6246" s="985"/>
      <c r="K6246" s="985"/>
      <c r="L6246" s="985"/>
      <c r="M6246" s="985"/>
      <c r="N6246" s="985"/>
      <c r="P6246" s="985"/>
      <c r="Q6246" s="985"/>
      <c r="R6246" s="985"/>
      <c r="S6246" s="985"/>
      <c r="T6246" s="985"/>
      <c r="U6246" s="985"/>
      <c r="V6246" s="985"/>
      <c r="W6246" s="985"/>
    </row>
    <row r="6247" ht="22.5" hidden="1" customHeight="1">
      <c r="B6247" s="992"/>
      <c r="C6247" s="992"/>
      <c r="D6247" s="1004">
        <f>sumif('الواردات'!H:H,A6247,'الواردات'!L:L)</f>
        <v>0</v>
      </c>
      <c r="E6247" s="999"/>
      <c r="F6247" s="999"/>
      <c r="H6247" s="985"/>
      <c r="I6247" s="985"/>
      <c r="J6247" s="985"/>
      <c r="K6247" s="985"/>
      <c r="L6247" s="985"/>
      <c r="M6247" s="985"/>
      <c r="N6247" s="985"/>
      <c r="P6247" s="985"/>
      <c r="Q6247" s="985"/>
      <c r="R6247" s="985"/>
      <c r="S6247" s="985"/>
      <c r="T6247" s="985"/>
      <c r="U6247" s="985"/>
      <c r="V6247" s="985"/>
      <c r="W6247" s="985"/>
    </row>
    <row r="6248" ht="22.5" hidden="1" customHeight="1">
      <c r="B6248" s="992"/>
      <c r="C6248" s="992"/>
      <c r="D6248" s="1004">
        <f>sumif('الواردات'!H:H,A6248,'الواردات'!L:L)</f>
        <v>0</v>
      </c>
      <c r="E6248" s="999"/>
      <c r="F6248" s="999"/>
      <c r="H6248" s="985"/>
      <c r="I6248" s="985"/>
      <c r="J6248" s="985"/>
      <c r="K6248" s="985"/>
      <c r="L6248" s="985"/>
      <c r="M6248" s="985"/>
      <c r="N6248" s="985"/>
      <c r="P6248" s="985"/>
      <c r="Q6248" s="985"/>
      <c r="R6248" s="985"/>
      <c r="S6248" s="985"/>
      <c r="T6248" s="985"/>
      <c r="U6248" s="985"/>
      <c r="V6248" s="985"/>
      <c r="W6248" s="985"/>
    </row>
    <row r="6249" ht="22.5" hidden="1" customHeight="1">
      <c r="B6249" s="992"/>
      <c r="C6249" s="992"/>
      <c r="D6249" s="1004">
        <f>sumif('الواردات'!H:H,A6249,'الواردات'!L:L)</f>
        <v>0</v>
      </c>
      <c r="E6249" s="999"/>
      <c r="F6249" s="999"/>
      <c r="H6249" s="985"/>
      <c r="I6249" s="985"/>
      <c r="J6249" s="985"/>
      <c r="K6249" s="985"/>
      <c r="L6249" s="985"/>
      <c r="M6249" s="985"/>
      <c r="N6249" s="985"/>
      <c r="P6249" s="985"/>
      <c r="Q6249" s="985"/>
      <c r="R6249" s="985"/>
      <c r="S6249" s="985"/>
      <c r="T6249" s="985"/>
      <c r="U6249" s="985"/>
      <c r="V6249" s="985"/>
      <c r="W6249" s="985"/>
    </row>
    <row r="6250" ht="22.5" hidden="1" customHeight="1">
      <c r="B6250" s="992"/>
      <c r="C6250" s="992"/>
      <c r="D6250" s="1004">
        <f>sumif('الواردات'!H:H,A6250,'الواردات'!L:L)</f>
        <v>0</v>
      </c>
      <c r="E6250" s="999"/>
      <c r="F6250" s="999"/>
      <c r="H6250" s="985"/>
      <c r="I6250" s="985"/>
      <c r="J6250" s="985"/>
      <c r="K6250" s="985"/>
      <c r="L6250" s="985"/>
      <c r="M6250" s="985"/>
      <c r="N6250" s="985"/>
      <c r="P6250" s="985"/>
      <c r="Q6250" s="985"/>
      <c r="R6250" s="985"/>
      <c r="S6250" s="985"/>
      <c r="T6250" s="985"/>
      <c r="U6250" s="985"/>
      <c r="V6250" s="985"/>
      <c r="W6250" s="985"/>
    </row>
    <row r="6251" ht="22.5" hidden="1" customHeight="1">
      <c r="B6251" s="992"/>
      <c r="C6251" s="992"/>
      <c r="D6251" s="1004">
        <f>sumif('الواردات'!H:H,A6251,'الواردات'!L:L)</f>
        <v>0</v>
      </c>
      <c r="E6251" s="999"/>
      <c r="F6251" s="999"/>
      <c r="H6251" s="985"/>
      <c r="I6251" s="985"/>
      <c r="J6251" s="985"/>
      <c r="K6251" s="985"/>
      <c r="L6251" s="985"/>
      <c r="M6251" s="985"/>
      <c r="N6251" s="985"/>
      <c r="P6251" s="985"/>
      <c r="Q6251" s="985"/>
      <c r="R6251" s="985"/>
      <c r="S6251" s="985"/>
      <c r="T6251" s="985"/>
      <c r="U6251" s="985"/>
      <c r="V6251" s="985"/>
      <c r="W6251" s="985"/>
    </row>
    <row r="6252" ht="22.5" hidden="1" customHeight="1">
      <c r="B6252" s="992"/>
      <c r="C6252" s="992"/>
      <c r="D6252" s="1004">
        <f>sumif('الواردات'!H:H,A6252,'الواردات'!L:L)</f>
        <v>0</v>
      </c>
      <c r="E6252" s="999"/>
      <c r="F6252" s="999"/>
      <c r="H6252" s="985"/>
      <c r="I6252" s="985"/>
      <c r="J6252" s="985"/>
      <c r="K6252" s="985"/>
      <c r="L6252" s="985"/>
      <c r="M6252" s="985"/>
      <c r="N6252" s="985"/>
      <c r="P6252" s="985"/>
      <c r="Q6252" s="985"/>
      <c r="R6252" s="985"/>
      <c r="S6252" s="985"/>
      <c r="T6252" s="985"/>
      <c r="U6252" s="985"/>
      <c r="V6252" s="985"/>
      <c r="W6252" s="985"/>
    </row>
    <row r="6253" ht="22.5" hidden="1" customHeight="1">
      <c r="B6253" s="992"/>
      <c r="C6253" s="992"/>
      <c r="D6253" s="1004">
        <f>sumif('الواردات'!H:H,A6253,'الواردات'!L:L)</f>
        <v>0</v>
      </c>
      <c r="E6253" s="999"/>
      <c r="F6253" s="999"/>
      <c r="H6253" s="985"/>
      <c r="I6253" s="985"/>
      <c r="J6253" s="985"/>
      <c r="K6253" s="985"/>
      <c r="L6253" s="985"/>
      <c r="M6253" s="985"/>
      <c r="N6253" s="985"/>
      <c r="P6253" s="985"/>
      <c r="Q6253" s="985"/>
      <c r="R6253" s="985"/>
      <c r="S6253" s="985"/>
      <c r="T6253" s="985"/>
      <c r="U6253" s="985"/>
      <c r="V6253" s="985"/>
      <c r="W6253" s="985"/>
    </row>
    <row r="6254" ht="22.5" hidden="1" customHeight="1">
      <c r="B6254" s="992"/>
      <c r="C6254" s="992"/>
      <c r="D6254" s="1004">
        <f>sumif('الواردات'!H:H,A6254,'الواردات'!L:L)</f>
        <v>0</v>
      </c>
      <c r="E6254" s="999"/>
      <c r="F6254" s="999"/>
      <c r="H6254" s="985"/>
      <c r="I6254" s="985"/>
      <c r="J6254" s="985"/>
      <c r="K6254" s="985"/>
      <c r="L6254" s="985"/>
      <c r="M6254" s="985"/>
      <c r="N6254" s="985"/>
      <c r="P6254" s="985"/>
      <c r="Q6254" s="985"/>
      <c r="R6254" s="985"/>
      <c r="S6254" s="985"/>
      <c r="T6254" s="985"/>
      <c r="U6254" s="985"/>
      <c r="V6254" s="985"/>
      <c r="W6254" s="985"/>
    </row>
    <row r="6255" ht="22.5" hidden="1" customHeight="1">
      <c r="B6255" s="992"/>
      <c r="C6255" s="992"/>
      <c r="D6255" s="1004">
        <f>sumif('الواردات'!H:H,A6255,'الواردات'!L:L)</f>
        <v>0</v>
      </c>
      <c r="E6255" s="999"/>
      <c r="F6255" s="999"/>
      <c r="H6255" s="985"/>
      <c r="I6255" s="985"/>
      <c r="J6255" s="985"/>
      <c r="K6255" s="985"/>
      <c r="L6255" s="985"/>
      <c r="M6255" s="985"/>
      <c r="N6255" s="985"/>
      <c r="P6255" s="985"/>
      <c r="Q6255" s="985"/>
      <c r="R6255" s="985"/>
      <c r="S6255" s="985"/>
      <c r="T6255" s="985"/>
      <c r="U6255" s="985"/>
      <c r="V6255" s="985"/>
      <c r="W6255" s="985"/>
    </row>
    <row r="6256" ht="22.5" hidden="1" customHeight="1">
      <c r="B6256" s="992"/>
      <c r="C6256" s="992"/>
      <c r="D6256" s="1004">
        <f>sumif('الواردات'!H:H,A6256,'الواردات'!L:L)</f>
        <v>0</v>
      </c>
      <c r="E6256" s="999"/>
      <c r="F6256" s="999"/>
      <c r="H6256" s="985"/>
      <c r="I6256" s="985"/>
      <c r="J6256" s="985"/>
      <c r="K6256" s="985"/>
      <c r="L6256" s="985"/>
      <c r="M6256" s="985"/>
      <c r="N6256" s="985"/>
      <c r="P6256" s="985"/>
      <c r="Q6256" s="985"/>
      <c r="R6256" s="985"/>
      <c r="S6256" s="985"/>
      <c r="T6256" s="985"/>
      <c r="U6256" s="985"/>
      <c r="V6256" s="985"/>
      <c r="W6256" s="985"/>
    </row>
    <row r="6257" ht="22.5" hidden="1" customHeight="1">
      <c r="B6257" s="992"/>
      <c r="C6257" s="992"/>
      <c r="D6257" s="1004">
        <f>sumif('الواردات'!H:H,A6257,'الواردات'!L:L)</f>
        <v>0</v>
      </c>
      <c r="E6257" s="999"/>
      <c r="F6257" s="999"/>
      <c r="H6257" s="985"/>
      <c r="I6257" s="985"/>
      <c r="J6257" s="985"/>
      <c r="K6257" s="985"/>
      <c r="L6257" s="985"/>
      <c r="M6257" s="985"/>
      <c r="N6257" s="985"/>
      <c r="P6257" s="985"/>
      <c r="Q6257" s="985"/>
      <c r="R6257" s="985"/>
      <c r="S6257" s="985"/>
      <c r="T6257" s="985"/>
      <c r="U6257" s="985"/>
      <c r="V6257" s="985"/>
      <c r="W6257" s="985"/>
    </row>
    <row r="6258" ht="22.5" hidden="1" customHeight="1">
      <c r="B6258" s="992"/>
      <c r="C6258" s="992"/>
      <c r="D6258" s="1004">
        <f>sumif('الواردات'!H:H,A6258,'الواردات'!L:L)</f>
        <v>0</v>
      </c>
      <c r="E6258" s="999"/>
      <c r="F6258" s="999"/>
      <c r="H6258" s="985"/>
      <c r="I6258" s="985"/>
      <c r="J6258" s="985"/>
      <c r="K6258" s="985"/>
      <c r="L6258" s="985"/>
      <c r="M6258" s="985"/>
      <c r="N6258" s="985"/>
      <c r="P6258" s="985"/>
      <c r="Q6258" s="985"/>
      <c r="R6258" s="985"/>
      <c r="S6258" s="985"/>
      <c r="T6258" s="985"/>
      <c r="U6258" s="985"/>
      <c r="V6258" s="985"/>
      <c r="W6258" s="985"/>
    </row>
    <row r="6259" ht="22.5" hidden="1" customHeight="1">
      <c r="B6259" s="992"/>
      <c r="C6259" s="992"/>
      <c r="D6259" s="1004">
        <f>sumif('الواردات'!H:H,A6259,'الواردات'!L:L)</f>
        <v>0</v>
      </c>
      <c r="E6259" s="999"/>
      <c r="F6259" s="999"/>
      <c r="H6259" s="985"/>
      <c r="I6259" s="985"/>
      <c r="J6259" s="985"/>
      <c r="K6259" s="985"/>
      <c r="L6259" s="985"/>
      <c r="M6259" s="985"/>
      <c r="N6259" s="985"/>
      <c r="P6259" s="985"/>
      <c r="Q6259" s="985"/>
      <c r="R6259" s="985"/>
      <c r="S6259" s="985"/>
      <c r="T6259" s="985"/>
      <c r="U6259" s="985"/>
      <c r="V6259" s="985"/>
      <c r="W6259" s="985"/>
    </row>
    <row r="6260" ht="22.5" hidden="1" customHeight="1">
      <c r="B6260" s="992"/>
      <c r="C6260" s="992"/>
      <c r="D6260" s="1004">
        <f>sumif('الواردات'!H:H,A6260,'الواردات'!L:L)</f>
        <v>0</v>
      </c>
      <c r="E6260" s="999"/>
      <c r="F6260" s="999"/>
      <c r="H6260" s="985"/>
      <c r="I6260" s="985"/>
      <c r="J6260" s="985"/>
      <c r="K6260" s="985"/>
      <c r="L6260" s="985"/>
      <c r="M6260" s="985"/>
      <c r="N6260" s="985"/>
      <c r="P6260" s="985"/>
      <c r="Q6260" s="985"/>
      <c r="R6260" s="985"/>
      <c r="S6260" s="985"/>
      <c r="T6260" s="985"/>
      <c r="U6260" s="985"/>
      <c r="V6260" s="985"/>
      <c r="W6260" s="985"/>
    </row>
    <row r="6261" ht="22.5" hidden="1" customHeight="1">
      <c r="B6261" s="992"/>
      <c r="C6261" s="992"/>
      <c r="D6261" s="1004">
        <f>sumif('الواردات'!H:H,A6261,'الواردات'!L:L)</f>
        <v>0</v>
      </c>
      <c r="E6261" s="999"/>
      <c r="F6261" s="999"/>
      <c r="H6261" s="985"/>
      <c r="I6261" s="985"/>
      <c r="J6261" s="985"/>
      <c r="K6261" s="985"/>
      <c r="L6261" s="985"/>
      <c r="M6261" s="985"/>
      <c r="N6261" s="985"/>
      <c r="P6261" s="985"/>
      <c r="Q6261" s="985"/>
      <c r="R6261" s="985"/>
      <c r="S6261" s="985"/>
      <c r="T6261" s="985"/>
      <c r="U6261" s="985"/>
      <c r="V6261" s="985"/>
      <c r="W6261" s="985"/>
    </row>
    <row r="6262" ht="22.5" hidden="1" customHeight="1">
      <c r="B6262" s="992"/>
      <c r="C6262" s="992"/>
      <c r="D6262" s="1004">
        <f>sumif('الواردات'!H:H,A6262,'الواردات'!L:L)</f>
        <v>0</v>
      </c>
      <c r="E6262" s="999"/>
      <c r="F6262" s="999"/>
      <c r="H6262" s="985"/>
      <c r="I6262" s="985"/>
      <c r="J6262" s="985"/>
      <c r="K6262" s="985"/>
      <c r="L6262" s="985"/>
      <c r="M6262" s="985"/>
      <c r="N6262" s="985"/>
      <c r="P6262" s="985"/>
      <c r="Q6262" s="985"/>
      <c r="R6262" s="985"/>
      <c r="S6262" s="985"/>
      <c r="T6262" s="985"/>
      <c r="U6262" s="985"/>
      <c r="V6262" s="985"/>
      <c r="W6262" s="985"/>
    </row>
    <row r="6263" ht="22.5" hidden="1" customHeight="1">
      <c r="B6263" s="992"/>
      <c r="C6263" s="992"/>
      <c r="D6263" s="1004">
        <f>sumif('الواردات'!H:H,A6263,'الواردات'!L:L)</f>
        <v>0</v>
      </c>
      <c r="E6263" s="999"/>
      <c r="F6263" s="999"/>
      <c r="H6263" s="985"/>
      <c r="I6263" s="985"/>
      <c r="J6263" s="985"/>
      <c r="K6263" s="985"/>
      <c r="L6263" s="985"/>
      <c r="M6263" s="985"/>
      <c r="N6263" s="985"/>
      <c r="P6263" s="985"/>
      <c r="Q6263" s="985"/>
      <c r="R6263" s="985"/>
      <c r="S6263" s="985"/>
      <c r="T6263" s="985"/>
      <c r="U6263" s="985"/>
      <c r="V6263" s="985"/>
      <c r="W6263" s="985"/>
    </row>
    <row r="6264" ht="22.5" hidden="1" customHeight="1">
      <c r="B6264" s="992"/>
      <c r="C6264" s="992"/>
      <c r="D6264" s="1004">
        <f>sumif('الواردات'!H:H,A6264,'الواردات'!L:L)</f>
        <v>0</v>
      </c>
      <c r="E6264" s="999"/>
      <c r="F6264" s="999"/>
      <c r="H6264" s="985"/>
      <c r="I6264" s="985"/>
      <c r="J6264" s="985"/>
      <c r="K6264" s="985"/>
      <c r="L6264" s="985"/>
      <c r="M6264" s="985"/>
      <c r="N6264" s="985"/>
      <c r="P6264" s="985"/>
      <c r="Q6264" s="985"/>
      <c r="R6264" s="985"/>
      <c r="S6264" s="985"/>
      <c r="T6264" s="985"/>
      <c r="U6264" s="985"/>
      <c r="V6264" s="985"/>
      <c r="W6264" s="985"/>
    </row>
    <row r="6265" ht="22.5" hidden="1" customHeight="1">
      <c r="B6265" s="992"/>
      <c r="C6265" s="992"/>
      <c r="D6265" s="1004">
        <f>sumif('الواردات'!H:H,A6265,'الواردات'!L:L)</f>
        <v>0</v>
      </c>
      <c r="E6265" s="999"/>
      <c r="F6265" s="999"/>
      <c r="H6265" s="985"/>
      <c r="I6265" s="985"/>
      <c r="J6265" s="985"/>
      <c r="K6265" s="985"/>
      <c r="L6265" s="985"/>
      <c r="M6265" s="985"/>
      <c r="N6265" s="985"/>
      <c r="P6265" s="985"/>
      <c r="Q6265" s="985"/>
      <c r="R6265" s="985"/>
      <c r="S6265" s="985"/>
      <c r="T6265" s="985"/>
      <c r="U6265" s="985"/>
      <c r="V6265" s="985"/>
      <c r="W6265" s="985"/>
    </row>
    <row r="6266" ht="22.5" hidden="1" customHeight="1">
      <c r="B6266" s="992"/>
      <c r="C6266" s="992"/>
      <c r="D6266" s="1004">
        <f>sumif('الواردات'!H:H,A6266,'الواردات'!L:L)</f>
        <v>0</v>
      </c>
      <c r="E6266" s="999"/>
      <c r="F6266" s="999"/>
      <c r="H6266" s="985"/>
      <c r="I6266" s="985"/>
      <c r="J6266" s="985"/>
      <c r="K6266" s="985"/>
      <c r="L6266" s="985"/>
      <c r="M6266" s="985"/>
      <c r="N6266" s="985"/>
      <c r="P6266" s="985"/>
      <c r="Q6266" s="985"/>
      <c r="R6266" s="985"/>
      <c r="S6266" s="985"/>
      <c r="T6266" s="985"/>
      <c r="U6266" s="985"/>
      <c r="V6266" s="985"/>
      <c r="W6266" s="985"/>
    </row>
    <row r="6267" ht="22.5" hidden="1" customHeight="1">
      <c r="B6267" s="992"/>
      <c r="C6267" s="992"/>
      <c r="D6267" s="1004">
        <f>sumif('الواردات'!H:H,A6267,'الواردات'!L:L)</f>
        <v>0</v>
      </c>
      <c r="E6267" s="999"/>
      <c r="F6267" s="999"/>
      <c r="H6267" s="985"/>
      <c r="I6267" s="985"/>
      <c r="J6267" s="985"/>
      <c r="K6267" s="985"/>
      <c r="L6267" s="985"/>
      <c r="M6267" s="985"/>
      <c r="N6267" s="985"/>
      <c r="P6267" s="985"/>
      <c r="Q6267" s="985"/>
      <c r="R6267" s="985"/>
      <c r="S6267" s="985"/>
      <c r="T6267" s="985"/>
      <c r="U6267" s="985"/>
      <c r="V6267" s="985"/>
      <c r="W6267" s="985"/>
    </row>
    <row r="6268" ht="22.5" hidden="1" customHeight="1">
      <c r="B6268" s="992"/>
      <c r="C6268" s="992"/>
      <c r="D6268" s="1004">
        <f>sumif('الواردات'!H:H,A6268,'الواردات'!L:L)</f>
        <v>0</v>
      </c>
      <c r="E6268" s="999"/>
      <c r="F6268" s="999"/>
      <c r="H6268" s="985"/>
      <c r="I6268" s="985"/>
      <c r="J6268" s="985"/>
      <c r="K6268" s="985"/>
      <c r="L6268" s="985"/>
      <c r="M6268" s="985"/>
      <c r="N6268" s="985"/>
      <c r="P6268" s="985"/>
      <c r="Q6268" s="985"/>
      <c r="R6268" s="985"/>
      <c r="S6268" s="985"/>
      <c r="T6268" s="985"/>
      <c r="U6268" s="985"/>
      <c r="V6268" s="985"/>
      <c r="W6268" s="985"/>
    </row>
    <row r="6269" ht="22.5" hidden="1" customHeight="1">
      <c r="B6269" s="992"/>
      <c r="C6269" s="992"/>
      <c r="D6269" s="1004">
        <f>sumif('الواردات'!H:H,A6269,'الواردات'!L:L)</f>
        <v>0</v>
      </c>
      <c r="E6269" s="999"/>
      <c r="F6269" s="999"/>
      <c r="H6269" s="985"/>
      <c r="I6269" s="985"/>
      <c r="J6269" s="985"/>
      <c r="K6269" s="985"/>
      <c r="L6269" s="985"/>
      <c r="M6269" s="985"/>
      <c r="N6269" s="985"/>
      <c r="P6269" s="985"/>
      <c r="Q6269" s="985"/>
      <c r="R6269" s="985"/>
      <c r="S6269" s="985"/>
      <c r="T6269" s="985"/>
      <c r="U6269" s="985"/>
      <c r="V6269" s="985"/>
      <c r="W6269" s="985"/>
    </row>
    <row r="6270" ht="22.5" hidden="1" customHeight="1">
      <c r="B6270" s="992"/>
      <c r="C6270" s="992"/>
      <c r="D6270" s="1004">
        <f>sumif('الواردات'!H:H,A6270,'الواردات'!L:L)</f>
        <v>0</v>
      </c>
      <c r="E6270" s="999"/>
      <c r="F6270" s="999"/>
      <c r="H6270" s="985"/>
      <c r="I6270" s="985"/>
      <c r="J6270" s="985"/>
      <c r="K6270" s="985"/>
      <c r="L6270" s="985"/>
      <c r="M6270" s="985"/>
      <c r="N6270" s="985"/>
      <c r="P6270" s="985"/>
      <c r="Q6270" s="985"/>
      <c r="R6270" s="985"/>
      <c r="S6270" s="985"/>
      <c r="T6270" s="985"/>
      <c r="U6270" s="985"/>
      <c r="V6270" s="985"/>
      <c r="W6270" s="985"/>
    </row>
    <row r="6271" ht="22.5" hidden="1" customHeight="1">
      <c r="B6271" s="992"/>
      <c r="C6271" s="992"/>
      <c r="D6271" s="1004">
        <f>sumif('الواردات'!H:H,A6271,'الواردات'!L:L)</f>
        <v>0</v>
      </c>
      <c r="E6271" s="999"/>
      <c r="F6271" s="999"/>
      <c r="H6271" s="985"/>
      <c r="I6271" s="985"/>
      <c r="J6271" s="985"/>
      <c r="K6271" s="985"/>
      <c r="L6271" s="985"/>
      <c r="M6271" s="985"/>
      <c r="N6271" s="985"/>
      <c r="P6271" s="985"/>
      <c r="Q6271" s="985"/>
      <c r="R6271" s="985"/>
      <c r="S6271" s="985"/>
      <c r="T6271" s="985"/>
      <c r="U6271" s="985"/>
      <c r="V6271" s="985"/>
      <c r="W6271" s="985"/>
    </row>
    <row r="6272" ht="22.5" hidden="1" customHeight="1">
      <c r="B6272" s="992"/>
      <c r="C6272" s="992"/>
      <c r="D6272" s="1004">
        <f>sumif('الواردات'!H:H,A6272,'الواردات'!L:L)</f>
        <v>0</v>
      </c>
      <c r="E6272" s="999"/>
      <c r="F6272" s="999"/>
      <c r="H6272" s="985"/>
      <c r="I6272" s="985"/>
      <c r="J6272" s="985"/>
      <c r="K6272" s="985"/>
      <c r="L6272" s="985"/>
      <c r="M6272" s="985"/>
      <c r="N6272" s="985"/>
      <c r="P6272" s="985"/>
      <c r="Q6272" s="985"/>
      <c r="R6272" s="985"/>
      <c r="S6272" s="985"/>
      <c r="T6272" s="985"/>
      <c r="U6272" s="985"/>
      <c r="V6272" s="985"/>
      <c r="W6272" s="985"/>
    </row>
    <row r="6273" ht="22.5" hidden="1" customHeight="1">
      <c r="B6273" s="992"/>
      <c r="C6273" s="992"/>
      <c r="D6273" s="1004">
        <f>sumif('الواردات'!H:H,A6273,'الواردات'!L:L)</f>
        <v>0</v>
      </c>
      <c r="E6273" s="999"/>
      <c r="F6273" s="999"/>
      <c r="H6273" s="985"/>
      <c r="I6273" s="985"/>
      <c r="J6273" s="985"/>
      <c r="K6273" s="985"/>
      <c r="L6273" s="985"/>
      <c r="M6273" s="985"/>
      <c r="N6273" s="985"/>
      <c r="P6273" s="985"/>
      <c r="Q6273" s="985"/>
      <c r="R6273" s="985"/>
      <c r="S6273" s="985"/>
      <c r="T6273" s="985"/>
      <c r="U6273" s="985"/>
      <c r="V6273" s="985"/>
      <c r="W6273" s="985"/>
    </row>
    <row r="6274" ht="22.5" hidden="1" customHeight="1">
      <c r="B6274" s="992"/>
      <c r="C6274" s="992"/>
      <c r="D6274" s="1004">
        <f>sumif('الواردات'!H:H,A6274,'الواردات'!L:L)</f>
        <v>0</v>
      </c>
      <c r="E6274" s="999"/>
      <c r="F6274" s="999"/>
      <c r="H6274" s="985"/>
      <c r="I6274" s="985"/>
      <c r="J6274" s="985"/>
      <c r="K6274" s="985"/>
      <c r="L6274" s="985"/>
      <c r="M6274" s="985"/>
      <c r="N6274" s="985"/>
      <c r="P6274" s="985"/>
      <c r="Q6274" s="985"/>
      <c r="R6274" s="985"/>
      <c r="S6274" s="985"/>
      <c r="T6274" s="985"/>
      <c r="U6274" s="985"/>
      <c r="V6274" s="985"/>
      <c r="W6274" s="985"/>
    </row>
    <row r="6275" ht="22.5" hidden="1" customHeight="1">
      <c r="B6275" s="992"/>
      <c r="C6275" s="992"/>
      <c r="D6275" s="1004">
        <f>sumif('الواردات'!H:H,A6275,'الواردات'!L:L)</f>
        <v>0</v>
      </c>
      <c r="E6275" s="999"/>
      <c r="F6275" s="999"/>
      <c r="H6275" s="985"/>
      <c r="I6275" s="985"/>
      <c r="J6275" s="985"/>
      <c r="K6275" s="985"/>
      <c r="L6275" s="985"/>
      <c r="M6275" s="985"/>
      <c r="N6275" s="985"/>
      <c r="P6275" s="985"/>
      <c r="Q6275" s="985"/>
      <c r="R6275" s="985"/>
      <c r="S6275" s="985"/>
      <c r="T6275" s="985"/>
      <c r="U6275" s="985"/>
      <c r="V6275" s="985"/>
      <c r="W6275" s="985"/>
    </row>
    <row r="6276" ht="22.5" hidden="1" customHeight="1">
      <c r="B6276" s="992"/>
      <c r="C6276" s="992"/>
      <c r="D6276" s="1004">
        <f>sumif('الواردات'!H:H,A6276,'الواردات'!L:L)</f>
        <v>0</v>
      </c>
      <c r="E6276" s="999"/>
      <c r="F6276" s="999"/>
      <c r="H6276" s="985"/>
      <c r="I6276" s="985"/>
      <c r="J6276" s="985"/>
      <c r="K6276" s="985"/>
      <c r="L6276" s="985"/>
      <c r="M6276" s="985"/>
      <c r="N6276" s="985"/>
      <c r="P6276" s="985"/>
      <c r="Q6276" s="985"/>
      <c r="R6276" s="985"/>
      <c r="S6276" s="985"/>
      <c r="T6276" s="985"/>
      <c r="U6276" s="985"/>
      <c r="V6276" s="985"/>
      <c r="W6276" s="985"/>
    </row>
    <row r="6277" ht="22.5" hidden="1" customHeight="1">
      <c r="B6277" s="992"/>
      <c r="C6277" s="992"/>
      <c r="D6277" s="1004">
        <f>sumif('الواردات'!H:H,A6277,'الواردات'!L:L)</f>
        <v>0</v>
      </c>
      <c r="E6277" s="999"/>
      <c r="F6277" s="999"/>
      <c r="H6277" s="985"/>
      <c r="I6277" s="985"/>
      <c r="J6277" s="985"/>
      <c r="K6277" s="985"/>
      <c r="L6277" s="985"/>
      <c r="M6277" s="985"/>
      <c r="N6277" s="985"/>
      <c r="P6277" s="985"/>
      <c r="Q6277" s="985"/>
      <c r="R6277" s="985"/>
      <c r="S6277" s="985"/>
      <c r="T6277" s="985"/>
      <c r="U6277" s="985"/>
      <c r="V6277" s="985"/>
      <c r="W6277" s="985"/>
    </row>
    <row r="6278" ht="22.5" hidden="1" customHeight="1">
      <c r="B6278" s="992"/>
      <c r="C6278" s="992"/>
      <c r="D6278" s="1004">
        <f>sumif('الواردات'!H:H,A6278,'الواردات'!L:L)</f>
        <v>0</v>
      </c>
      <c r="E6278" s="999"/>
      <c r="F6278" s="999"/>
      <c r="H6278" s="985"/>
      <c r="I6278" s="985"/>
      <c r="J6278" s="985"/>
      <c r="K6278" s="985"/>
      <c r="L6278" s="985"/>
      <c r="M6278" s="985"/>
      <c r="N6278" s="985"/>
      <c r="P6278" s="985"/>
      <c r="Q6278" s="985"/>
      <c r="R6278" s="985"/>
      <c r="S6278" s="985"/>
      <c r="T6278" s="985"/>
      <c r="U6278" s="985"/>
      <c r="V6278" s="985"/>
      <c r="W6278" s="985"/>
    </row>
    <row r="6279" ht="22.5" hidden="1" customHeight="1">
      <c r="B6279" s="992"/>
      <c r="C6279" s="992"/>
      <c r="D6279" s="1004">
        <f>sumif('الواردات'!H:H,A6279,'الواردات'!L:L)</f>
        <v>0</v>
      </c>
      <c r="E6279" s="999"/>
      <c r="F6279" s="999"/>
      <c r="H6279" s="985"/>
      <c r="I6279" s="985"/>
      <c r="J6279" s="985"/>
      <c r="K6279" s="985"/>
      <c r="L6279" s="985"/>
      <c r="M6279" s="985"/>
      <c r="N6279" s="985"/>
      <c r="P6279" s="985"/>
      <c r="Q6279" s="985"/>
      <c r="R6279" s="985"/>
      <c r="S6279" s="985"/>
      <c r="T6279" s="985"/>
      <c r="U6279" s="985"/>
      <c r="V6279" s="985"/>
      <c r="W6279" s="985"/>
    </row>
    <row r="6280" ht="22.5" hidden="1" customHeight="1">
      <c r="B6280" s="992"/>
      <c r="C6280" s="992"/>
      <c r="D6280" s="1004">
        <f>sumif('الواردات'!H:H,A6280,'الواردات'!L:L)</f>
        <v>0</v>
      </c>
      <c r="E6280" s="999"/>
      <c r="F6280" s="999"/>
      <c r="H6280" s="985"/>
      <c r="I6280" s="985"/>
      <c r="J6280" s="985"/>
      <c r="K6280" s="985"/>
      <c r="L6280" s="985"/>
      <c r="M6280" s="985"/>
      <c r="N6280" s="985"/>
      <c r="P6280" s="985"/>
      <c r="Q6280" s="985"/>
      <c r="R6280" s="985"/>
      <c r="S6280" s="985"/>
      <c r="T6280" s="985"/>
      <c r="U6280" s="985"/>
      <c r="V6280" s="985"/>
      <c r="W6280" s="985"/>
    </row>
    <row r="6281" ht="22.5" hidden="1" customHeight="1">
      <c r="B6281" s="992"/>
      <c r="C6281" s="992"/>
      <c r="D6281" s="1004">
        <f>sumif('الواردات'!H:H,A6281,'الواردات'!L:L)</f>
        <v>0</v>
      </c>
      <c r="E6281" s="999"/>
      <c r="F6281" s="999"/>
      <c r="H6281" s="985"/>
      <c r="I6281" s="985"/>
      <c r="J6281" s="985"/>
      <c r="K6281" s="985"/>
      <c r="L6281" s="985"/>
      <c r="M6281" s="985"/>
      <c r="N6281" s="985"/>
      <c r="P6281" s="985"/>
      <c r="Q6281" s="985"/>
      <c r="R6281" s="985"/>
      <c r="S6281" s="985"/>
      <c r="T6281" s="985"/>
      <c r="U6281" s="985"/>
      <c r="V6281" s="985"/>
      <c r="W6281" s="985"/>
    </row>
    <row r="6282" ht="22.5" hidden="1" customHeight="1">
      <c r="B6282" s="992"/>
      <c r="C6282" s="992"/>
      <c r="D6282" s="1004">
        <f>sumif('الواردات'!H:H,A6282,'الواردات'!L:L)</f>
        <v>0</v>
      </c>
      <c r="E6282" s="999"/>
      <c r="F6282" s="999"/>
      <c r="H6282" s="985"/>
      <c r="I6282" s="985"/>
      <c r="J6282" s="985"/>
      <c r="K6282" s="985"/>
      <c r="L6282" s="985"/>
      <c r="M6282" s="985"/>
      <c r="N6282" s="985"/>
      <c r="P6282" s="985"/>
      <c r="Q6282" s="985"/>
      <c r="R6282" s="985"/>
      <c r="S6282" s="985"/>
      <c r="T6282" s="985"/>
      <c r="U6282" s="985"/>
      <c r="V6282" s="985"/>
      <c r="W6282" s="985"/>
    </row>
    <row r="6283" ht="22.5" hidden="1" customHeight="1">
      <c r="B6283" s="992"/>
      <c r="C6283" s="992"/>
      <c r="D6283" s="1004">
        <f>sumif('الواردات'!H:H,A6283,'الواردات'!L:L)</f>
        <v>0</v>
      </c>
      <c r="E6283" s="999"/>
      <c r="F6283" s="999"/>
      <c r="H6283" s="985"/>
      <c r="I6283" s="985"/>
      <c r="J6283" s="985"/>
      <c r="K6283" s="985"/>
      <c r="L6283" s="985"/>
      <c r="M6283" s="985"/>
      <c r="N6283" s="985"/>
      <c r="P6283" s="985"/>
      <c r="Q6283" s="985"/>
      <c r="R6283" s="985"/>
      <c r="S6283" s="985"/>
      <c r="T6283" s="985"/>
      <c r="U6283" s="985"/>
      <c r="V6283" s="985"/>
      <c r="W6283" s="985"/>
    </row>
    <row r="6284" ht="22.5" hidden="1" customHeight="1">
      <c r="B6284" s="992"/>
      <c r="C6284" s="992"/>
      <c r="D6284" s="1004">
        <f>sumif('الواردات'!H:H,A6284,'الواردات'!L:L)</f>
        <v>0</v>
      </c>
      <c r="E6284" s="999"/>
      <c r="F6284" s="999"/>
      <c r="H6284" s="985"/>
      <c r="I6284" s="985"/>
      <c r="J6284" s="985"/>
      <c r="K6284" s="985"/>
      <c r="L6284" s="985"/>
      <c r="M6284" s="985"/>
      <c r="N6284" s="985"/>
      <c r="P6284" s="985"/>
      <c r="Q6284" s="985"/>
      <c r="R6284" s="985"/>
      <c r="S6284" s="985"/>
      <c r="T6284" s="985"/>
      <c r="U6284" s="985"/>
      <c r="V6284" s="985"/>
      <c r="W6284" s="985"/>
    </row>
    <row r="6285" ht="22.5" hidden="1" customHeight="1">
      <c r="B6285" s="992"/>
      <c r="C6285" s="992"/>
      <c r="D6285" s="1004">
        <f>sumif('الواردات'!H:H,A6285,'الواردات'!L:L)</f>
        <v>0</v>
      </c>
      <c r="E6285" s="999"/>
      <c r="F6285" s="999"/>
      <c r="H6285" s="985"/>
      <c r="I6285" s="985"/>
      <c r="J6285" s="985"/>
      <c r="K6285" s="985"/>
      <c r="L6285" s="985"/>
      <c r="M6285" s="985"/>
      <c r="N6285" s="985"/>
      <c r="P6285" s="985"/>
      <c r="Q6285" s="985"/>
      <c r="R6285" s="985"/>
      <c r="S6285" s="985"/>
      <c r="T6285" s="985"/>
      <c r="U6285" s="985"/>
      <c r="V6285" s="985"/>
      <c r="W6285" s="985"/>
    </row>
    <row r="6286" ht="22.5" hidden="1" customHeight="1">
      <c r="B6286" s="992"/>
      <c r="C6286" s="992"/>
      <c r="D6286" s="1004">
        <f>sumif('الواردات'!H:H,A6286,'الواردات'!L:L)</f>
        <v>0</v>
      </c>
      <c r="E6286" s="999"/>
      <c r="F6286" s="999"/>
      <c r="H6286" s="985"/>
      <c r="I6286" s="985"/>
      <c r="J6286" s="985"/>
      <c r="K6286" s="985"/>
      <c r="L6286" s="985"/>
      <c r="M6286" s="985"/>
      <c r="N6286" s="985"/>
      <c r="P6286" s="985"/>
      <c r="Q6286" s="985"/>
      <c r="R6286" s="985"/>
      <c r="S6286" s="985"/>
      <c r="T6286" s="985"/>
      <c r="U6286" s="985"/>
      <c r="V6286" s="985"/>
      <c r="W6286" s="985"/>
    </row>
    <row r="6287" ht="22.5" hidden="1" customHeight="1">
      <c r="B6287" s="992"/>
      <c r="C6287" s="992"/>
      <c r="D6287" s="1004">
        <f>sumif('الواردات'!H:H,A6287,'الواردات'!L:L)</f>
        <v>0</v>
      </c>
      <c r="E6287" s="999"/>
      <c r="F6287" s="999"/>
      <c r="H6287" s="985"/>
      <c r="I6287" s="985"/>
      <c r="J6287" s="985"/>
      <c r="K6287" s="985"/>
      <c r="L6287" s="985"/>
      <c r="M6287" s="985"/>
      <c r="N6287" s="985"/>
      <c r="P6287" s="985"/>
      <c r="Q6287" s="985"/>
      <c r="R6287" s="985"/>
      <c r="S6287" s="985"/>
      <c r="T6287" s="985"/>
      <c r="U6287" s="985"/>
      <c r="V6287" s="985"/>
      <c r="W6287" s="985"/>
    </row>
    <row r="6288" ht="22.5" hidden="1" customHeight="1">
      <c r="B6288" s="992"/>
      <c r="C6288" s="992"/>
      <c r="D6288" s="1004">
        <f>sumif('الواردات'!H:H,A6288,'الواردات'!L:L)</f>
        <v>0</v>
      </c>
      <c r="E6288" s="999"/>
      <c r="F6288" s="999"/>
      <c r="H6288" s="985"/>
      <c r="I6288" s="985"/>
      <c r="J6288" s="985"/>
      <c r="K6288" s="985"/>
      <c r="L6288" s="985"/>
      <c r="M6288" s="985"/>
      <c r="N6288" s="985"/>
      <c r="P6288" s="985"/>
      <c r="Q6288" s="985"/>
      <c r="R6288" s="985"/>
      <c r="S6288" s="985"/>
      <c r="T6288" s="985"/>
      <c r="U6288" s="985"/>
      <c r="V6288" s="985"/>
      <c r="W6288" s="985"/>
    </row>
    <row r="6289" ht="22.5" hidden="1" customHeight="1">
      <c r="B6289" s="992"/>
      <c r="C6289" s="992"/>
      <c r="D6289" s="1004">
        <f>sumif('الواردات'!H:H,A6289,'الواردات'!L:L)</f>
        <v>0</v>
      </c>
      <c r="E6289" s="999"/>
      <c r="F6289" s="999"/>
      <c r="H6289" s="985"/>
      <c r="I6289" s="985"/>
      <c r="J6289" s="985"/>
      <c r="K6289" s="985"/>
      <c r="L6289" s="985"/>
      <c r="M6289" s="985"/>
      <c r="N6289" s="985"/>
      <c r="P6289" s="985"/>
      <c r="Q6289" s="985"/>
      <c r="R6289" s="985"/>
      <c r="S6289" s="985"/>
      <c r="T6289" s="985"/>
      <c r="U6289" s="985"/>
      <c r="V6289" s="985"/>
      <c r="W6289" s="985"/>
    </row>
    <row r="6290" ht="22.5" hidden="1" customHeight="1">
      <c r="B6290" s="992"/>
      <c r="C6290" s="992"/>
      <c r="D6290" s="1004">
        <f>sumif('الواردات'!H:H,A6290,'الواردات'!L:L)</f>
        <v>0</v>
      </c>
      <c r="E6290" s="999"/>
      <c r="F6290" s="999"/>
      <c r="H6290" s="985"/>
      <c r="I6290" s="985"/>
      <c r="J6290" s="985"/>
      <c r="K6290" s="985"/>
      <c r="L6290" s="985"/>
      <c r="M6290" s="985"/>
      <c r="N6290" s="985"/>
      <c r="P6290" s="985"/>
      <c r="Q6290" s="985"/>
      <c r="R6290" s="985"/>
      <c r="S6290" s="985"/>
      <c r="T6290" s="985"/>
      <c r="U6290" s="985"/>
      <c r="V6290" s="985"/>
      <c r="W6290" s="985"/>
    </row>
    <row r="6291" ht="22.5" hidden="1" customHeight="1">
      <c r="B6291" s="992"/>
      <c r="C6291" s="992"/>
      <c r="D6291" s="1004">
        <f>sumif('الواردات'!H:H,A6291,'الواردات'!L:L)</f>
        <v>0</v>
      </c>
      <c r="E6291" s="999"/>
      <c r="F6291" s="999"/>
      <c r="H6291" s="985"/>
      <c r="I6291" s="985"/>
      <c r="J6291" s="985"/>
      <c r="K6291" s="985"/>
      <c r="L6291" s="985"/>
      <c r="M6291" s="985"/>
      <c r="N6291" s="985"/>
      <c r="P6291" s="985"/>
      <c r="Q6291" s="985"/>
      <c r="R6291" s="985"/>
      <c r="S6291" s="985"/>
      <c r="T6291" s="985"/>
      <c r="U6291" s="985"/>
      <c r="V6291" s="985"/>
      <c r="W6291" s="985"/>
    </row>
    <row r="6292" ht="22.5" hidden="1" customHeight="1">
      <c r="B6292" s="992"/>
      <c r="C6292" s="992"/>
      <c r="D6292" s="1004">
        <f>sumif('الواردات'!H:H,A6292,'الواردات'!L:L)</f>
        <v>0</v>
      </c>
      <c r="E6292" s="999"/>
      <c r="F6292" s="999"/>
      <c r="H6292" s="985"/>
      <c r="I6292" s="985"/>
      <c r="J6292" s="985"/>
      <c r="K6292" s="985"/>
      <c r="L6292" s="985"/>
      <c r="M6292" s="985"/>
      <c r="N6292" s="985"/>
      <c r="P6292" s="985"/>
      <c r="Q6292" s="985"/>
      <c r="R6292" s="985"/>
      <c r="S6292" s="985"/>
      <c r="T6292" s="985"/>
      <c r="U6292" s="985"/>
      <c r="V6292" s="985"/>
      <c r="W6292" s="985"/>
    </row>
    <row r="6293" ht="22.5" hidden="1" customHeight="1">
      <c r="B6293" s="992"/>
      <c r="C6293" s="992"/>
      <c r="D6293" s="1004">
        <f>sumif('الواردات'!H:H,A6293,'الواردات'!L:L)</f>
        <v>0</v>
      </c>
      <c r="E6293" s="999"/>
      <c r="F6293" s="999"/>
      <c r="H6293" s="985"/>
      <c r="I6293" s="985"/>
      <c r="J6293" s="985"/>
      <c r="K6293" s="985"/>
      <c r="L6293" s="985"/>
      <c r="M6293" s="985"/>
      <c r="N6293" s="985"/>
      <c r="P6293" s="985"/>
      <c r="Q6293" s="985"/>
      <c r="R6293" s="985"/>
      <c r="S6293" s="985"/>
      <c r="T6293" s="985"/>
      <c r="U6293" s="985"/>
      <c r="V6293" s="985"/>
      <c r="W6293" s="985"/>
    </row>
    <row r="6294" ht="22.5" hidden="1" customHeight="1">
      <c r="B6294" s="992"/>
      <c r="C6294" s="992"/>
      <c r="D6294" s="1004">
        <f>sumif('الواردات'!H:H,A6294,'الواردات'!L:L)</f>
        <v>0</v>
      </c>
      <c r="E6294" s="999"/>
      <c r="F6294" s="999"/>
      <c r="H6294" s="985"/>
      <c r="I6294" s="985"/>
      <c r="J6294" s="985"/>
      <c r="K6294" s="985"/>
      <c r="L6294" s="985"/>
      <c r="M6294" s="985"/>
      <c r="N6294" s="985"/>
      <c r="P6294" s="985"/>
      <c r="Q6294" s="985"/>
      <c r="R6294" s="985"/>
      <c r="S6294" s="985"/>
      <c r="T6294" s="985"/>
      <c r="U6294" s="985"/>
      <c r="V6294" s="985"/>
      <c r="W6294" s="985"/>
    </row>
    <row r="6295" ht="22.5" hidden="1" customHeight="1">
      <c r="B6295" s="992"/>
      <c r="C6295" s="992"/>
      <c r="D6295" s="1004">
        <f>sumif('الواردات'!H:H,A6295,'الواردات'!L:L)</f>
        <v>0</v>
      </c>
      <c r="E6295" s="999"/>
      <c r="F6295" s="999"/>
      <c r="H6295" s="985"/>
      <c r="I6295" s="985"/>
      <c r="J6295" s="985"/>
      <c r="K6295" s="985"/>
      <c r="L6295" s="985"/>
      <c r="M6295" s="985"/>
      <c r="N6295" s="985"/>
      <c r="P6295" s="985"/>
      <c r="Q6295" s="985"/>
      <c r="R6295" s="985"/>
      <c r="S6295" s="985"/>
      <c r="T6295" s="985"/>
      <c r="U6295" s="985"/>
      <c r="V6295" s="985"/>
      <c r="W6295" s="985"/>
    </row>
    <row r="6296" ht="22.5" hidden="1" customHeight="1">
      <c r="B6296" s="992"/>
      <c r="C6296" s="992"/>
      <c r="D6296" s="1004">
        <f>sumif('الواردات'!H:H,A6296,'الواردات'!L:L)</f>
        <v>0</v>
      </c>
      <c r="E6296" s="999"/>
      <c r="F6296" s="999"/>
      <c r="H6296" s="985"/>
      <c r="I6296" s="985"/>
      <c r="J6296" s="985"/>
      <c r="K6296" s="985"/>
      <c r="L6296" s="985"/>
      <c r="M6296" s="985"/>
      <c r="N6296" s="985"/>
      <c r="P6296" s="985"/>
      <c r="Q6296" s="985"/>
      <c r="R6296" s="985"/>
      <c r="S6296" s="985"/>
      <c r="T6296" s="985"/>
      <c r="U6296" s="985"/>
      <c r="V6296" s="985"/>
      <c r="W6296" s="985"/>
    </row>
    <row r="6297" ht="22.5" hidden="1" customHeight="1">
      <c r="B6297" s="992"/>
      <c r="C6297" s="992"/>
      <c r="D6297" s="1004">
        <f>sumif('الواردات'!H:H,A6297,'الواردات'!L:L)</f>
        <v>0</v>
      </c>
      <c r="E6297" s="999"/>
      <c r="F6297" s="999"/>
      <c r="H6297" s="985"/>
      <c r="I6297" s="985"/>
      <c r="J6297" s="985"/>
      <c r="K6297" s="985"/>
      <c r="L6297" s="985"/>
      <c r="M6297" s="985"/>
      <c r="N6297" s="985"/>
      <c r="P6297" s="985"/>
      <c r="Q6297" s="985"/>
      <c r="R6297" s="985"/>
      <c r="S6297" s="985"/>
      <c r="T6297" s="985"/>
      <c r="U6297" s="985"/>
      <c r="V6297" s="985"/>
      <c r="W6297" s="985"/>
    </row>
    <row r="6298" ht="22.5" hidden="1" customHeight="1">
      <c r="B6298" s="992"/>
      <c r="C6298" s="992"/>
      <c r="D6298" s="1004">
        <f>sumif('الواردات'!H:H,A6298,'الواردات'!L:L)</f>
        <v>0</v>
      </c>
      <c r="E6298" s="999"/>
      <c r="F6298" s="999"/>
      <c r="H6298" s="985"/>
      <c r="I6298" s="985"/>
      <c r="J6298" s="985"/>
      <c r="K6298" s="985"/>
      <c r="L6298" s="985"/>
      <c r="M6298" s="985"/>
      <c r="N6298" s="985"/>
      <c r="P6298" s="985"/>
      <c r="Q6298" s="985"/>
      <c r="R6298" s="985"/>
      <c r="S6298" s="985"/>
      <c r="T6298" s="985"/>
      <c r="U6298" s="985"/>
      <c r="V6298" s="985"/>
      <c r="W6298" s="985"/>
    </row>
    <row r="6299" ht="22.5" hidden="1" customHeight="1">
      <c r="B6299" s="992"/>
      <c r="C6299" s="992"/>
      <c r="D6299" s="1004">
        <f>sumif('الواردات'!H:H,A6299,'الواردات'!L:L)</f>
        <v>0</v>
      </c>
      <c r="E6299" s="999"/>
      <c r="F6299" s="999"/>
      <c r="H6299" s="985"/>
      <c r="I6299" s="985"/>
      <c r="J6299" s="985"/>
      <c r="K6299" s="985"/>
      <c r="L6299" s="985"/>
      <c r="M6299" s="985"/>
      <c r="N6299" s="985"/>
      <c r="P6299" s="985"/>
      <c r="Q6299" s="985"/>
      <c r="R6299" s="985"/>
      <c r="S6299" s="985"/>
      <c r="T6299" s="985"/>
      <c r="U6299" s="985"/>
      <c r="V6299" s="985"/>
      <c r="W6299" s="985"/>
    </row>
    <row r="6300" ht="22.5" hidden="1" customHeight="1">
      <c r="B6300" s="992"/>
      <c r="C6300" s="992"/>
      <c r="D6300" s="1004">
        <f>sumif('الواردات'!H:H,A6300,'الواردات'!L:L)</f>
        <v>0</v>
      </c>
      <c r="E6300" s="999"/>
      <c r="F6300" s="999"/>
      <c r="H6300" s="985"/>
      <c r="I6300" s="985"/>
      <c r="J6300" s="985"/>
      <c r="K6300" s="985"/>
      <c r="L6300" s="985"/>
      <c r="M6300" s="985"/>
      <c r="N6300" s="985"/>
      <c r="P6300" s="985"/>
      <c r="Q6300" s="985"/>
      <c r="R6300" s="985"/>
      <c r="S6300" s="985"/>
      <c r="T6300" s="985"/>
      <c r="U6300" s="985"/>
      <c r="V6300" s="985"/>
      <c r="W6300" s="985"/>
    </row>
    <row r="6301" ht="22.5" hidden="1" customHeight="1">
      <c r="B6301" s="992"/>
      <c r="C6301" s="992"/>
      <c r="D6301" s="1004">
        <f>sumif('الواردات'!H:H,A6301,'الواردات'!L:L)</f>
        <v>0</v>
      </c>
      <c r="E6301" s="999"/>
      <c r="F6301" s="999"/>
      <c r="H6301" s="985"/>
      <c r="I6301" s="985"/>
      <c r="J6301" s="985"/>
      <c r="K6301" s="985"/>
      <c r="L6301" s="985"/>
      <c r="M6301" s="985"/>
      <c r="N6301" s="985"/>
      <c r="P6301" s="985"/>
      <c r="Q6301" s="985"/>
      <c r="R6301" s="985"/>
      <c r="S6301" s="985"/>
      <c r="T6301" s="985"/>
      <c r="U6301" s="985"/>
      <c r="V6301" s="985"/>
      <c r="W6301" s="985"/>
    </row>
    <row r="6302" ht="22.5" hidden="1" customHeight="1">
      <c r="B6302" s="992"/>
      <c r="C6302" s="992"/>
      <c r="D6302" s="1004">
        <f>sumif('الواردات'!H:H,A6302,'الواردات'!L:L)</f>
        <v>0</v>
      </c>
      <c r="E6302" s="999"/>
      <c r="F6302" s="999"/>
      <c r="H6302" s="985"/>
      <c r="I6302" s="985"/>
      <c r="J6302" s="985"/>
      <c r="K6302" s="985"/>
      <c r="L6302" s="985"/>
      <c r="M6302" s="985"/>
      <c r="N6302" s="985"/>
      <c r="P6302" s="985"/>
      <c r="Q6302" s="985"/>
      <c r="R6302" s="985"/>
      <c r="S6302" s="985"/>
      <c r="T6302" s="985"/>
      <c r="U6302" s="985"/>
      <c r="V6302" s="985"/>
      <c r="W6302" s="985"/>
    </row>
    <row r="6303" ht="22.5" hidden="1" customHeight="1">
      <c r="B6303" s="992"/>
      <c r="C6303" s="992"/>
      <c r="D6303" s="1004">
        <f>sumif('الواردات'!H:H,A6303,'الواردات'!L:L)</f>
        <v>0</v>
      </c>
      <c r="E6303" s="999"/>
      <c r="F6303" s="999"/>
      <c r="H6303" s="985"/>
      <c r="I6303" s="985"/>
      <c r="J6303" s="985"/>
      <c r="K6303" s="985"/>
      <c r="L6303" s="985"/>
      <c r="M6303" s="985"/>
      <c r="N6303" s="985"/>
      <c r="P6303" s="985"/>
      <c r="Q6303" s="985"/>
      <c r="R6303" s="985"/>
      <c r="S6303" s="985"/>
      <c r="T6303" s="985"/>
      <c r="U6303" s="985"/>
      <c r="V6303" s="985"/>
      <c r="W6303" s="985"/>
    </row>
    <row r="6304" ht="22.5" hidden="1" customHeight="1">
      <c r="B6304" s="992"/>
      <c r="C6304" s="992"/>
      <c r="D6304" s="1004">
        <f>sumif('الواردات'!H:H,A6304,'الواردات'!L:L)</f>
        <v>0</v>
      </c>
      <c r="E6304" s="999"/>
      <c r="F6304" s="999"/>
      <c r="H6304" s="985"/>
      <c r="I6304" s="985"/>
      <c r="J6304" s="985"/>
      <c r="K6304" s="985"/>
      <c r="L6304" s="985"/>
      <c r="M6304" s="985"/>
      <c r="N6304" s="985"/>
      <c r="P6304" s="985"/>
      <c r="Q6304" s="985"/>
      <c r="R6304" s="985"/>
      <c r="S6304" s="985"/>
      <c r="T6304" s="985"/>
      <c r="U6304" s="985"/>
      <c r="V6304" s="985"/>
      <c r="W6304" s="985"/>
    </row>
    <row r="6305" ht="22.5" hidden="1" customHeight="1">
      <c r="B6305" s="992"/>
      <c r="C6305" s="992"/>
      <c r="D6305" s="1004">
        <f>sumif('الواردات'!H:H,A6305,'الواردات'!L:L)</f>
        <v>0</v>
      </c>
      <c r="E6305" s="999"/>
      <c r="F6305" s="999"/>
      <c r="H6305" s="985"/>
      <c r="I6305" s="985"/>
      <c r="J6305" s="985"/>
      <c r="K6305" s="985"/>
      <c r="L6305" s="985"/>
      <c r="M6305" s="985"/>
      <c r="N6305" s="985"/>
      <c r="P6305" s="985"/>
      <c r="Q6305" s="985"/>
      <c r="R6305" s="985"/>
      <c r="S6305" s="985"/>
      <c r="T6305" s="985"/>
      <c r="U6305" s="985"/>
      <c r="V6305" s="985"/>
      <c r="W6305" s="985"/>
    </row>
    <row r="6306" ht="22.5" hidden="1" customHeight="1">
      <c r="B6306" s="992"/>
      <c r="C6306" s="992"/>
      <c r="D6306" s="1004">
        <f>sumif('الواردات'!H:H,A6306,'الواردات'!L:L)</f>
        <v>0</v>
      </c>
      <c r="E6306" s="999"/>
      <c r="F6306" s="999"/>
      <c r="H6306" s="985"/>
      <c r="I6306" s="985"/>
      <c r="J6306" s="985"/>
      <c r="K6306" s="985"/>
      <c r="L6306" s="985"/>
      <c r="M6306" s="985"/>
      <c r="N6306" s="985"/>
      <c r="P6306" s="985"/>
      <c r="Q6306" s="985"/>
      <c r="R6306" s="985"/>
      <c r="S6306" s="985"/>
      <c r="T6306" s="985"/>
      <c r="U6306" s="985"/>
      <c r="V6306" s="985"/>
      <c r="W6306" s="985"/>
    </row>
    <row r="6307" ht="22.5" hidden="1" customHeight="1">
      <c r="B6307" s="992"/>
      <c r="C6307" s="992"/>
      <c r="D6307" s="1004">
        <f>sumif('الواردات'!H:H,A6307,'الواردات'!L:L)</f>
        <v>0</v>
      </c>
      <c r="E6307" s="999"/>
      <c r="F6307" s="999"/>
      <c r="H6307" s="985"/>
      <c r="I6307" s="985"/>
      <c r="J6307" s="985"/>
      <c r="K6307" s="985"/>
      <c r="L6307" s="985"/>
      <c r="M6307" s="985"/>
      <c r="N6307" s="985"/>
      <c r="P6307" s="985"/>
      <c r="Q6307" s="985"/>
      <c r="R6307" s="985"/>
      <c r="S6307" s="985"/>
      <c r="T6307" s="985"/>
      <c r="U6307" s="985"/>
      <c r="V6307" s="985"/>
      <c r="W6307" s="985"/>
    </row>
    <row r="6308" ht="22.5" hidden="1" customHeight="1">
      <c r="B6308" s="992"/>
      <c r="C6308" s="992"/>
      <c r="D6308" s="1004">
        <f>sumif('الواردات'!H:H,A6308,'الواردات'!L:L)</f>
        <v>0</v>
      </c>
      <c r="E6308" s="999"/>
      <c r="F6308" s="999"/>
      <c r="H6308" s="985"/>
      <c r="I6308" s="985"/>
      <c r="J6308" s="985"/>
      <c r="K6308" s="985"/>
      <c r="L6308" s="985"/>
      <c r="M6308" s="985"/>
      <c r="N6308" s="985"/>
      <c r="P6308" s="985"/>
      <c r="Q6308" s="985"/>
      <c r="R6308" s="985"/>
      <c r="S6308" s="985"/>
      <c r="T6308" s="985"/>
      <c r="U6308" s="985"/>
      <c r="V6308" s="985"/>
      <c r="W6308" s="985"/>
    </row>
    <row r="6309" ht="22.5" hidden="1" customHeight="1">
      <c r="B6309" s="992"/>
      <c r="C6309" s="992"/>
      <c r="D6309" s="1004">
        <f>sumif('الواردات'!H:H,A6309,'الواردات'!L:L)</f>
        <v>0</v>
      </c>
      <c r="E6309" s="999"/>
      <c r="F6309" s="999"/>
      <c r="H6309" s="985"/>
      <c r="I6309" s="985"/>
      <c r="J6309" s="985"/>
      <c r="K6309" s="985"/>
      <c r="L6309" s="985"/>
      <c r="M6309" s="985"/>
      <c r="N6309" s="985"/>
      <c r="P6309" s="985"/>
      <c r="Q6309" s="985"/>
      <c r="R6309" s="985"/>
      <c r="S6309" s="985"/>
      <c r="T6309" s="985"/>
      <c r="U6309" s="985"/>
      <c r="V6309" s="985"/>
      <c r="W6309" s="985"/>
    </row>
    <row r="6310" ht="22.5" hidden="1" customHeight="1">
      <c r="B6310" s="992"/>
      <c r="C6310" s="992"/>
      <c r="D6310" s="1004">
        <f>sumif('الواردات'!H:H,A6310,'الواردات'!L:L)</f>
        <v>0</v>
      </c>
      <c r="E6310" s="999"/>
      <c r="F6310" s="999"/>
      <c r="H6310" s="985"/>
      <c r="I6310" s="985"/>
      <c r="J6310" s="985"/>
      <c r="K6310" s="985"/>
      <c r="L6310" s="985"/>
      <c r="M6310" s="985"/>
      <c r="N6310" s="985"/>
      <c r="P6310" s="985"/>
      <c r="Q6310" s="985"/>
      <c r="R6310" s="985"/>
      <c r="S6310" s="985"/>
      <c r="T6310" s="985"/>
      <c r="U6310" s="985"/>
      <c r="V6310" s="985"/>
      <c r="W6310" s="985"/>
    </row>
    <row r="6311" ht="22.5" hidden="1" customHeight="1">
      <c r="B6311" s="992"/>
      <c r="C6311" s="992"/>
      <c r="D6311" s="1004">
        <f>sumif('الواردات'!H:H,A6311,'الواردات'!L:L)</f>
        <v>0</v>
      </c>
      <c r="E6311" s="999"/>
      <c r="F6311" s="999"/>
      <c r="H6311" s="985"/>
      <c r="I6311" s="985"/>
      <c r="J6311" s="985"/>
      <c r="K6311" s="985"/>
      <c r="L6311" s="985"/>
      <c r="M6311" s="985"/>
      <c r="N6311" s="985"/>
      <c r="P6311" s="985"/>
      <c r="Q6311" s="985"/>
      <c r="R6311" s="985"/>
      <c r="S6311" s="985"/>
      <c r="T6311" s="985"/>
      <c r="U6311" s="985"/>
      <c r="V6311" s="985"/>
      <c r="W6311" s="985"/>
    </row>
    <row r="6312" ht="22.5" hidden="1" customHeight="1">
      <c r="B6312" s="992"/>
      <c r="C6312" s="992"/>
      <c r="D6312" s="1004">
        <f>sumif('الواردات'!H:H,A6312,'الواردات'!L:L)</f>
        <v>0</v>
      </c>
      <c r="E6312" s="999"/>
      <c r="F6312" s="999"/>
      <c r="H6312" s="985"/>
      <c r="I6312" s="985"/>
      <c r="J6312" s="985"/>
      <c r="K6312" s="985"/>
      <c r="L6312" s="985"/>
      <c r="M6312" s="985"/>
      <c r="N6312" s="985"/>
      <c r="P6312" s="985"/>
      <c r="Q6312" s="985"/>
      <c r="R6312" s="985"/>
      <c r="S6312" s="985"/>
      <c r="T6312" s="985"/>
      <c r="U6312" s="985"/>
      <c r="V6312" s="985"/>
      <c r="W6312" s="985"/>
    </row>
    <row r="6313" ht="22.5" hidden="1" customHeight="1">
      <c r="B6313" s="992"/>
      <c r="C6313" s="992"/>
      <c r="D6313" s="1004">
        <f>sumif('الواردات'!H:H,A6313,'الواردات'!L:L)</f>
        <v>0</v>
      </c>
      <c r="E6313" s="999"/>
      <c r="F6313" s="999"/>
      <c r="H6313" s="985"/>
      <c r="I6313" s="985"/>
      <c r="J6313" s="985"/>
      <c r="K6313" s="985"/>
      <c r="L6313" s="985"/>
      <c r="M6313" s="985"/>
      <c r="N6313" s="985"/>
      <c r="P6313" s="985"/>
      <c r="Q6313" s="985"/>
      <c r="R6313" s="985"/>
      <c r="S6313" s="985"/>
      <c r="T6313" s="985"/>
      <c r="U6313" s="985"/>
      <c r="V6313" s="985"/>
      <c r="W6313" s="985"/>
    </row>
    <row r="6314" ht="22.5" hidden="1" customHeight="1">
      <c r="B6314" s="992"/>
      <c r="C6314" s="992"/>
      <c r="D6314" s="1004">
        <f>sumif('الواردات'!H:H,A6314,'الواردات'!L:L)</f>
        <v>0</v>
      </c>
      <c r="E6314" s="999"/>
      <c r="F6314" s="999"/>
      <c r="H6314" s="985"/>
      <c r="I6314" s="985"/>
      <c r="J6314" s="985"/>
      <c r="K6314" s="985"/>
      <c r="L6314" s="985"/>
      <c r="M6314" s="985"/>
      <c r="N6314" s="985"/>
      <c r="P6314" s="985"/>
      <c r="Q6314" s="985"/>
      <c r="R6314" s="985"/>
      <c r="S6314" s="985"/>
      <c r="T6314" s="985"/>
      <c r="U6314" s="985"/>
      <c r="V6314" s="985"/>
      <c r="W6314" s="985"/>
    </row>
    <row r="6315" ht="22.5" hidden="1" customHeight="1">
      <c r="B6315" s="992"/>
      <c r="C6315" s="992"/>
      <c r="D6315" s="1004">
        <f>sumif('الواردات'!H:H,A6315,'الواردات'!L:L)</f>
        <v>0</v>
      </c>
      <c r="E6315" s="999"/>
      <c r="F6315" s="999"/>
      <c r="H6315" s="985"/>
      <c r="I6315" s="985"/>
      <c r="J6315" s="985"/>
      <c r="K6315" s="985"/>
      <c r="L6315" s="985"/>
      <c r="M6315" s="985"/>
      <c r="N6315" s="985"/>
      <c r="P6315" s="985"/>
      <c r="Q6315" s="985"/>
      <c r="R6315" s="985"/>
      <c r="S6315" s="985"/>
      <c r="T6315" s="985"/>
      <c r="U6315" s="985"/>
      <c r="V6315" s="985"/>
      <c r="W6315" s="985"/>
    </row>
    <row r="6316" ht="22.5" hidden="1" customHeight="1">
      <c r="B6316" s="992"/>
      <c r="C6316" s="992"/>
      <c r="D6316" s="1004">
        <f>sumif('الواردات'!H:H,A6316,'الواردات'!L:L)</f>
        <v>0</v>
      </c>
      <c r="E6316" s="999"/>
      <c r="F6316" s="999"/>
      <c r="H6316" s="985"/>
      <c r="I6316" s="985"/>
      <c r="J6316" s="985"/>
      <c r="K6316" s="985"/>
      <c r="L6316" s="985"/>
      <c r="M6316" s="985"/>
      <c r="N6316" s="985"/>
      <c r="P6316" s="985"/>
      <c r="Q6316" s="985"/>
      <c r="R6316" s="985"/>
      <c r="S6316" s="985"/>
      <c r="T6316" s="985"/>
      <c r="U6316" s="985"/>
      <c r="V6316" s="985"/>
      <c r="W6316" s="985"/>
    </row>
    <row r="6317" ht="22.5" hidden="1" customHeight="1">
      <c r="B6317" s="992"/>
      <c r="C6317" s="992"/>
      <c r="D6317" s="1004">
        <f>sumif('الواردات'!H:H,A6317,'الواردات'!L:L)</f>
        <v>0</v>
      </c>
      <c r="E6317" s="999"/>
      <c r="F6317" s="999"/>
      <c r="H6317" s="985"/>
      <c r="I6317" s="985"/>
      <c r="J6317" s="985"/>
      <c r="K6317" s="985"/>
      <c r="L6317" s="985"/>
      <c r="M6317" s="985"/>
      <c r="N6317" s="985"/>
      <c r="P6317" s="985"/>
      <c r="Q6317" s="985"/>
      <c r="R6317" s="985"/>
      <c r="S6317" s="985"/>
      <c r="T6317" s="985"/>
      <c r="U6317" s="985"/>
      <c r="V6317" s="985"/>
      <c r="W6317" s="985"/>
    </row>
    <row r="6318" ht="22.5" hidden="1" customHeight="1">
      <c r="B6318" s="992"/>
      <c r="C6318" s="992"/>
      <c r="D6318" s="1004">
        <f>sumif('الواردات'!H:H,A6318,'الواردات'!L:L)</f>
        <v>0</v>
      </c>
      <c r="E6318" s="999"/>
      <c r="F6318" s="999"/>
      <c r="H6318" s="985"/>
      <c r="I6318" s="985"/>
      <c r="J6318" s="985"/>
      <c r="K6318" s="985"/>
      <c r="L6318" s="985"/>
      <c r="M6318" s="985"/>
      <c r="N6318" s="985"/>
      <c r="P6318" s="985"/>
      <c r="Q6318" s="985"/>
      <c r="R6318" s="985"/>
      <c r="S6318" s="985"/>
      <c r="T6318" s="985"/>
      <c r="U6318" s="985"/>
      <c r="V6318" s="985"/>
      <c r="W6318" s="985"/>
    </row>
    <row r="6319" ht="22.5" hidden="1" customHeight="1">
      <c r="B6319" s="992"/>
      <c r="C6319" s="992"/>
      <c r="D6319" s="1004">
        <f>sumif('الواردات'!H:H,A6319,'الواردات'!L:L)</f>
        <v>0</v>
      </c>
      <c r="E6319" s="999"/>
      <c r="F6319" s="999"/>
      <c r="H6319" s="985"/>
      <c r="I6319" s="985"/>
      <c r="J6319" s="985"/>
      <c r="K6319" s="985"/>
      <c r="L6319" s="985"/>
      <c r="M6319" s="985"/>
      <c r="N6319" s="985"/>
      <c r="P6319" s="985"/>
      <c r="Q6319" s="985"/>
      <c r="R6319" s="985"/>
      <c r="S6319" s="985"/>
      <c r="T6319" s="985"/>
      <c r="U6319" s="985"/>
      <c r="V6319" s="985"/>
      <c r="W6319" s="985"/>
    </row>
    <row r="6320" ht="22.5" hidden="1" customHeight="1">
      <c r="B6320" s="992"/>
      <c r="C6320" s="992"/>
      <c r="D6320" s="1004">
        <f>sumif('الواردات'!H:H,A6320,'الواردات'!L:L)</f>
        <v>0</v>
      </c>
      <c r="E6320" s="999"/>
      <c r="F6320" s="999"/>
      <c r="H6320" s="985"/>
      <c r="I6320" s="985"/>
      <c r="J6320" s="985"/>
      <c r="K6320" s="985"/>
      <c r="L6320" s="985"/>
      <c r="M6320" s="985"/>
      <c r="N6320" s="985"/>
      <c r="P6320" s="985"/>
      <c r="Q6320" s="985"/>
      <c r="R6320" s="985"/>
      <c r="S6320" s="985"/>
      <c r="T6320" s="985"/>
      <c r="U6320" s="985"/>
      <c r="V6320" s="985"/>
      <c r="W6320" s="985"/>
    </row>
    <row r="6321" ht="22.5" hidden="1" customHeight="1">
      <c r="B6321" s="992"/>
      <c r="C6321" s="992"/>
      <c r="D6321" s="1004">
        <f>sumif('الواردات'!H:H,A6321,'الواردات'!L:L)</f>
        <v>0</v>
      </c>
      <c r="E6321" s="999"/>
      <c r="F6321" s="999"/>
      <c r="H6321" s="985"/>
      <c r="I6321" s="985"/>
      <c r="J6321" s="985"/>
      <c r="K6321" s="985"/>
      <c r="L6321" s="985"/>
      <c r="M6321" s="985"/>
      <c r="N6321" s="985"/>
      <c r="P6321" s="985"/>
      <c r="Q6321" s="985"/>
      <c r="R6321" s="985"/>
      <c r="S6321" s="985"/>
      <c r="T6321" s="985"/>
      <c r="U6321" s="985"/>
      <c r="V6321" s="985"/>
      <c r="W6321" s="985"/>
    </row>
    <row r="6322" ht="22.5" hidden="1" customHeight="1">
      <c r="B6322" s="992"/>
      <c r="C6322" s="992"/>
      <c r="D6322" s="1004">
        <f>sumif('الواردات'!H:H,A6322,'الواردات'!L:L)</f>
        <v>0</v>
      </c>
      <c r="E6322" s="999"/>
      <c r="F6322" s="999"/>
      <c r="H6322" s="985"/>
      <c r="I6322" s="985"/>
      <c r="J6322" s="985"/>
      <c r="K6322" s="985"/>
      <c r="L6322" s="985"/>
      <c r="M6322" s="985"/>
      <c r="N6322" s="985"/>
      <c r="P6322" s="985"/>
      <c r="Q6322" s="985"/>
      <c r="R6322" s="985"/>
      <c r="S6322" s="985"/>
      <c r="T6322" s="985"/>
      <c r="U6322" s="985"/>
      <c r="V6322" s="985"/>
      <c r="W6322" s="985"/>
    </row>
    <row r="6323" ht="22.5" hidden="1" customHeight="1">
      <c r="B6323" s="992"/>
      <c r="C6323" s="992"/>
      <c r="D6323" s="1004">
        <f>sumif('الواردات'!H:H,A6323,'الواردات'!L:L)</f>
        <v>0</v>
      </c>
      <c r="E6323" s="999"/>
      <c r="F6323" s="999"/>
      <c r="H6323" s="985"/>
      <c r="I6323" s="985"/>
      <c r="J6323" s="985"/>
      <c r="K6323" s="985"/>
      <c r="L6323" s="985"/>
      <c r="M6323" s="985"/>
      <c r="N6323" s="985"/>
      <c r="P6323" s="985"/>
      <c r="Q6323" s="985"/>
      <c r="R6323" s="985"/>
      <c r="S6323" s="985"/>
      <c r="T6323" s="985"/>
      <c r="U6323" s="985"/>
      <c r="V6323" s="985"/>
      <c r="W6323" s="985"/>
    </row>
    <row r="6324" ht="22.5" hidden="1" customHeight="1">
      <c r="B6324" s="992"/>
      <c r="C6324" s="992"/>
      <c r="D6324" s="1004">
        <f>sumif('الواردات'!H:H,A6324,'الواردات'!L:L)</f>
        <v>0</v>
      </c>
      <c r="E6324" s="999"/>
      <c r="F6324" s="999"/>
      <c r="H6324" s="985"/>
      <c r="I6324" s="985"/>
      <c r="J6324" s="985"/>
      <c r="K6324" s="985"/>
      <c r="L6324" s="985"/>
      <c r="M6324" s="985"/>
      <c r="N6324" s="985"/>
      <c r="P6324" s="985"/>
      <c r="Q6324" s="985"/>
      <c r="R6324" s="985"/>
      <c r="S6324" s="985"/>
      <c r="T6324" s="985"/>
      <c r="U6324" s="985"/>
      <c r="V6324" s="985"/>
      <c r="W6324" s="985"/>
    </row>
    <row r="6325" ht="22.5" hidden="1" customHeight="1">
      <c r="B6325" s="992"/>
      <c r="C6325" s="992"/>
      <c r="D6325" s="1004">
        <f>sumif('الواردات'!H:H,A6325,'الواردات'!L:L)</f>
        <v>0</v>
      </c>
      <c r="E6325" s="999"/>
      <c r="F6325" s="999"/>
      <c r="H6325" s="985"/>
      <c r="I6325" s="985"/>
      <c r="J6325" s="985"/>
      <c r="K6325" s="985"/>
      <c r="L6325" s="985"/>
      <c r="M6325" s="985"/>
      <c r="N6325" s="985"/>
      <c r="P6325" s="985"/>
      <c r="Q6325" s="985"/>
      <c r="R6325" s="985"/>
      <c r="S6325" s="985"/>
      <c r="T6325" s="985"/>
      <c r="U6325" s="985"/>
      <c r="V6325" s="985"/>
      <c r="W6325" s="985"/>
    </row>
    <row r="6326" ht="22.5" hidden="1" customHeight="1">
      <c r="B6326" s="992"/>
      <c r="C6326" s="992"/>
      <c r="D6326" s="1004">
        <f>sumif('الواردات'!H:H,A6326,'الواردات'!L:L)</f>
        <v>0</v>
      </c>
      <c r="E6326" s="999"/>
      <c r="F6326" s="999"/>
      <c r="H6326" s="985"/>
      <c r="I6326" s="985"/>
      <c r="J6326" s="985"/>
      <c r="K6326" s="985"/>
      <c r="L6326" s="985"/>
      <c r="M6326" s="985"/>
      <c r="N6326" s="985"/>
      <c r="P6326" s="985"/>
      <c r="Q6326" s="985"/>
      <c r="R6326" s="985"/>
      <c r="S6326" s="985"/>
      <c r="T6326" s="985"/>
      <c r="U6326" s="985"/>
      <c r="V6326" s="985"/>
      <c r="W6326" s="985"/>
    </row>
    <row r="6327" ht="22.5" hidden="1" customHeight="1">
      <c r="B6327" s="992"/>
      <c r="C6327" s="992"/>
      <c r="D6327" s="1004">
        <f>sumif('الواردات'!H:H,A6327,'الواردات'!L:L)</f>
        <v>0</v>
      </c>
      <c r="E6327" s="999"/>
      <c r="F6327" s="999"/>
      <c r="H6327" s="985"/>
      <c r="I6327" s="985"/>
      <c r="J6327" s="985"/>
      <c r="K6327" s="985"/>
      <c r="L6327" s="985"/>
      <c r="M6327" s="985"/>
      <c r="N6327" s="985"/>
      <c r="P6327" s="985"/>
      <c r="Q6327" s="985"/>
      <c r="R6327" s="985"/>
      <c r="S6327" s="985"/>
      <c r="T6327" s="985"/>
      <c r="U6327" s="985"/>
      <c r="V6327" s="985"/>
      <c r="W6327" s="985"/>
    </row>
    <row r="6328" ht="22.5" hidden="1" customHeight="1">
      <c r="B6328" s="992"/>
      <c r="C6328" s="992"/>
      <c r="D6328" s="1004">
        <f>sumif('الواردات'!H:H,A6328,'الواردات'!L:L)</f>
        <v>0</v>
      </c>
      <c r="E6328" s="999"/>
      <c r="F6328" s="999"/>
      <c r="H6328" s="985"/>
      <c r="I6328" s="985"/>
      <c r="J6328" s="985"/>
      <c r="K6328" s="985"/>
      <c r="L6328" s="985"/>
      <c r="M6328" s="985"/>
      <c r="N6328" s="985"/>
      <c r="P6328" s="985"/>
      <c r="Q6328" s="985"/>
      <c r="R6328" s="985"/>
      <c r="S6328" s="985"/>
      <c r="T6328" s="985"/>
      <c r="U6328" s="985"/>
      <c r="V6328" s="985"/>
      <c r="W6328" s="985"/>
    </row>
    <row r="6329" ht="22.5" hidden="1" customHeight="1">
      <c r="B6329" s="992"/>
      <c r="C6329" s="992"/>
      <c r="D6329" s="1004">
        <f>sumif('الواردات'!H:H,A6329,'الواردات'!L:L)</f>
        <v>0</v>
      </c>
      <c r="E6329" s="999"/>
      <c r="F6329" s="999"/>
      <c r="H6329" s="985"/>
      <c r="I6329" s="985"/>
      <c r="J6329" s="985"/>
      <c r="K6329" s="985"/>
      <c r="L6329" s="985"/>
      <c r="M6329" s="985"/>
      <c r="N6329" s="985"/>
      <c r="P6329" s="985"/>
      <c r="Q6329" s="985"/>
      <c r="R6329" s="985"/>
      <c r="S6329" s="985"/>
      <c r="T6329" s="985"/>
      <c r="U6329" s="985"/>
      <c r="V6329" s="985"/>
      <c r="W6329" s="985"/>
    </row>
    <row r="6330" ht="22.5" hidden="1" customHeight="1">
      <c r="B6330" s="992"/>
      <c r="C6330" s="992"/>
      <c r="D6330" s="1004">
        <f>sumif('الواردات'!H:H,A6330,'الواردات'!L:L)</f>
        <v>0</v>
      </c>
      <c r="E6330" s="999"/>
      <c r="F6330" s="999"/>
      <c r="H6330" s="985"/>
      <c r="I6330" s="985"/>
      <c r="J6330" s="985"/>
      <c r="K6330" s="985"/>
      <c r="L6330" s="985"/>
      <c r="M6330" s="985"/>
      <c r="N6330" s="985"/>
      <c r="P6330" s="985"/>
      <c r="Q6330" s="985"/>
      <c r="R6330" s="985"/>
      <c r="S6330" s="985"/>
      <c r="T6330" s="985"/>
      <c r="U6330" s="985"/>
      <c r="V6330" s="985"/>
      <c r="W6330" s="985"/>
    </row>
    <row r="6331" ht="22.5" hidden="1" customHeight="1">
      <c r="B6331" s="992"/>
      <c r="C6331" s="992"/>
      <c r="D6331" s="1004">
        <f>sumif('الواردات'!H:H,A6331,'الواردات'!L:L)</f>
        <v>0</v>
      </c>
      <c r="E6331" s="999"/>
      <c r="F6331" s="999"/>
      <c r="H6331" s="985"/>
      <c r="I6331" s="985"/>
      <c r="J6331" s="985"/>
      <c r="K6331" s="985"/>
      <c r="L6331" s="985"/>
      <c r="M6331" s="985"/>
      <c r="N6331" s="985"/>
      <c r="P6331" s="985"/>
      <c r="Q6331" s="985"/>
      <c r="R6331" s="985"/>
      <c r="S6331" s="985"/>
      <c r="T6331" s="985"/>
      <c r="U6331" s="985"/>
      <c r="V6331" s="985"/>
      <c r="W6331" s="985"/>
    </row>
    <row r="6332" ht="22.5" hidden="1" customHeight="1">
      <c r="B6332" s="992"/>
      <c r="C6332" s="992"/>
      <c r="D6332" s="1004">
        <f>sumif('الواردات'!H:H,A6332,'الواردات'!L:L)</f>
        <v>0</v>
      </c>
      <c r="E6332" s="999"/>
      <c r="F6332" s="999"/>
      <c r="H6332" s="985"/>
      <c r="I6332" s="985"/>
      <c r="J6332" s="985"/>
      <c r="K6332" s="985"/>
      <c r="L6332" s="985"/>
      <c r="M6332" s="985"/>
      <c r="N6332" s="985"/>
      <c r="P6332" s="985"/>
      <c r="Q6332" s="985"/>
      <c r="R6332" s="985"/>
      <c r="S6332" s="985"/>
      <c r="T6332" s="985"/>
      <c r="U6332" s="985"/>
      <c r="V6332" s="985"/>
      <c r="W6332" s="985"/>
    </row>
    <row r="6333" ht="22.5" hidden="1" customHeight="1">
      <c r="B6333" s="992"/>
      <c r="C6333" s="992"/>
      <c r="D6333" s="1004">
        <f>sumif('الواردات'!H:H,A6333,'الواردات'!L:L)</f>
        <v>0</v>
      </c>
      <c r="E6333" s="999"/>
      <c r="F6333" s="999"/>
      <c r="H6333" s="985"/>
      <c r="I6333" s="985"/>
      <c r="J6333" s="985"/>
      <c r="K6333" s="985"/>
      <c r="L6333" s="985"/>
      <c r="M6333" s="985"/>
      <c r="N6333" s="985"/>
      <c r="P6333" s="985"/>
      <c r="Q6333" s="985"/>
      <c r="R6333" s="985"/>
      <c r="S6333" s="985"/>
      <c r="T6333" s="985"/>
      <c r="U6333" s="985"/>
      <c r="V6333" s="985"/>
      <c r="W6333" s="985"/>
    </row>
    <row r="6334" ht="22.5" hidden="1" customHeight="1">
      <c r="B6334" s="992"/>
      <c r="C6334" s="992"/>
      <c r="D6334" s="1004">
        <f>sumif('الواردات'!H:H,A6334,'الواردات'!L:L)</f>
        <v>0</v>
      </c>
      <c r="E6334" s="999"/>
      <c r="F6334" s="999"/>
      <c r="H6334" s="985"/>
      <c r="I6334" s="985"/>
      <c r="J6334" s="985"/>
      <c r="K6334" s="985"/>
      <c r="L6334" s="985"/>
      <c r="M6334" s="985"/>
      <c r="N6334" s="985"/>
      <c r="P6334" s="985"/>
      <c r="Q6334" s="985"/>
      <c r="R6334" s="985"/>
      <c r="S6334" s="985"/>
      <c r="T6334" s="985"/>
      <c r="U6334" s="985"/>
      <c r="V6334" s="985"/>
      <c r="W6334" s="985"/>
    </row>
    <row r="6335" ht="22.5" hidden="1" customHeight="1">
      <c r="B6335" s="992"/>
      <c r="C6335" s="992"/>
      <c r="D6335" s="1004">
        <f>sumif('الواردات'!H:H,A6335,'الواردات'!L:L)</f>
        <v>0</v>
      </c>
      <c r="E6335" s="999"/>
      <c r="F6335" s="999"/>
      <c r="H6335" s="985"/>
      <c r="I6335" s="985"/>
      <c r="J6335" s="985"/>
      <c r="K6335" s="985"/>
      <c r="L6335" s="985"/>
      <c r="M6335" s="985"/>
      <c r="N6335" s="985"/>
      <c r="P6335" s="985"/>
      <c r="Q6335" s="985"/>
      <c r="R6335" s="985"/>
      <c r="S6335" s="985"/>
      <c r="T6335" s="985"/>
      <c r="U6335" s="985"/>
      <c r="V6335" s="985"/>
      <c r="W6335" s="985"/>
    </row>
    <row r="6336" ht="22.5" hidden="1" customHeight="1">
      <c r="B6336" s="992"/>
      <c r="C6336" s="992"/>
      <c r="D6336" s="1004">
        <f>sumif('الواردات'!H:H,A6336,'الواردات'!L:L)</f>
        <v>0</v>
      </c>
      <c r="E6336" s="999"/>
      <c r="F6336" s="999"/>
      <c r="H6336" s="985"/>
      <c r="I6336" s="985"/>
      <c r="J6336" s="985"/>
      <c r="K6336" s="985"/>
      <c r="L6336" s="985"/>
      <c r="M6336" s="985"/>
      <c r="N6336" s="985"/>
      <c r="P6336" s="985"/>
      <c r="Q6336" s="985"/>
      <c r="R6336" s="985"/>
      <c r="S6336" s="985"/>
      <c r="T6336" s="985"/>
      <c r="U6336" s="985"/>
      <c r="V6336" s="985"/>
      <c r="W6336" s="985"/>
    </row>
    <row r="6337" ht="22.5" hidden="1" customHeight="1">
      <c r="B6337" s="992"/>
      <c r="C6337" s="992"/>
      <c r="D6337" s="1004">
        <f>sumif('الواردات'!H:H,A6337,'الواردات'!L:L)</f>
        <v>0</v>
      </c>
      <c r="E6337" s="999"/>
      <c r="F6337" s="999"/>
      <c r="H6337" s="985"/>
      <c r="I6337" s="985"/>
      <c r="J6337" s="985"/>
      <c r="K6337" s="985"/>
      <c r="L6337" s="985"/>
      <c r="M6337" s="985"/>
      <c r="N6337" s="985"/>
      <c r="P6337" s="985"/>
      <c r="Q6337" s="985"/>
      <c r="R6337" s="985"/>
      <c r="S6337" s="985"/>
      <c r="T6337" s="985"/>
      <c r="U6337" s="985"/>
      <c r="V6337" s="985"/>
      <c r="W6337" s="985"/>
    </row>
    <row r="6338" ht="22.5" hidden="1" customHeight="1">
      <c r="B6338" s="992"/>
      <c r="C6338" s="992"/>
      <c r="D6338" s="1004">
        <f>sumif('الواردات'!H:H,A6338,'الواردات'!L:L)</f>
        <v>0</v>
      </c>
      <c r="E6338" s="999"/>
      <c r="F6338" s="999"/>
      <c r="H6338" s="985"/>
      <c r="I6338" s="985"/>
      <c r="J6338" s="985"/>
      <c r="K6338" s="985"/>
      <c r="L6338" s="985"/>
      <c r="M6338" s="985"/>
      <c r="N6338" s="985"/>
      <c r="P6338" s="985"/>
      <c r="Q6338" s="985"/>
      <c r="R6338" s="985"/>
      <c r="S6338" s="985"/>
      <c r="T6338" s="985"/>
      <c r="U6338" s="985"/>
      <c r="V6338" s="985"/>
      <c r="W6338" s="985"/>
    </row>
    <row r="6339" ht="22.5" hidden="1" customHeight="1">
      <c r="B6339" s="992"/>
      <c r="C6339" s="992"/>
      <c r="D6339" s="1004">
        <f>sumif('الواردات'!H:H,A6339,'الواردات'!L:L)</f>
        <v>0</v>
      </c>
      <c r="E6339" s="999"/>
      <c r="F6339" s="999"/>
      <c r="H6339" s="985"/>
      <c r="I6339" s="985"/>
      <c r="J6339" s="985"/>
      <c r="K6339" s="985"/>
      <c r="L6339" s="985"/>
      <c r="M6339" s="985"/>
      <c r="N6339" s="985"/>
      <c r="P6339" s="985"/>
      <c r="Q6339" s="985"/>
      <c r="R6339" s="985"/>
      <c r="S6339" s="985"/>
      <c r="T6339" s="985"/>
      <c r="U6339" s="985"/>
      <c r="V6339" s="985"/>
      <c r="W6339" s="985"/>
    </row>
    <row r="6340" ht="22.5" hidden="1" customHeight="1">
      <c r="B6340" s="992"/>
      <c r="C6340" s="992"/>
      <c r="D6340" s="1004">
        <f>sumif('الواردات'!H:H,A6340,'الواردات'!L:L)</f>
        <v>0</v>
      </c>
      <c r="E6340" s="999"/>
      <c r="F6340" s="999"/>
      <c r="H6340" s="985"/>
      <c r="I6340" s="985"/>
      <c r="J6340" s="985"/>
      <c r="K6340" s="985"/>
      <c r="L6340" s="985"/>
      <c r="M6340" s="985"/>
      <c r="N6340" s="985"/>
      <c r="P6340" s="985"/>
      <c r="Q6340" s="985"/>
      <c r="R6340" s="985"/>
      <c r="S6340" s="985"/>
      <c r="T6340" s="985"/>
      <c r="U6340" s="985"/>
      <c r="V6340" s="985"/>
      <c r="W6340" s="985"/>
    </row>
    <row r="6341" ht="22.5" hidden="1" customHeight="1">
      <c r="B6341" s="992"/>
      <c r="C6341" s="992"/>
      <c r="D6341" s="1004">
        <f>sumif('الواردات'!H:H,A6341,'الواردات'!L:L)</f>
        <v>0</v>
      </c>
      <c r="E6341" s="999"/>
      <c r="F6341" s="999"/>
      <c r="H6341" s="985"/>
      <c r="I6341" s="985"/>
      <c r="J6341" s="985"/>
      <c r="K6341" s="985"/>
      <c r="L6341" s="985"/>
      <c r="M6341" s="985"/>
      <c r="N6341" s="985"/>
      <c r="P6341" s="985"/>
      <c r="Q6341" s="985"/>
      <c r="R6341" s="985"/>
      <c r="S6341" s="985"/>
      <c r="T6341" s="985"/>
      <c r="U6341" s="985"/>
      <c r="V6341" s="985"/>
      <c r="W6341" s="985"/>
    </row>
    <row r="6342" ht="22.5" hidden="1" customHeight="1">
      <c r="B6342" s="992"/>
      <c r="C6342" s="992"/>
      <c r="D6342" s="1004">
        <f>sumif('الواردات'!H:H,A6342,'الواردات'!L:L)</f>
        <v>0</v>
      </c>
      <c r="E6342" s="999"/>
      <c r="F6342" s="999"/>
      <c r="H6342" s="985"/>
      <c r="I6342" s="985"/>
      <c r="J6342" s="985"/>
      <c r="K6342" s="985"/>
      <c r="L6342" s="985"/>
      <c r="M6342" s="985"/>
      <c r="N6342" s="985"/>
      <c r="P6342" s="985"/>
      <c r="Q6342" s="985"/>
      <c r="R6342" s="985"/>
      <c r="S6342" s="985"/>
      <c r="T6342" s="985"/>
      <c r="U6342" s="985"/>
      <c r="V6342" s="985"/>
      <c r="W6342" s="985"/>
    </row>
    <row r="6343" ht="22.5" hidden="1" customHeight="1">
      <c r="B6343" s="992"/>
      <c r="C6343" s="992"/>
      <c r="D6343" s="1004">
        <f>sumif('الواردات'!H:H,A6343,'الواردات'!L:L)</f>
        <v>0</v>
      </c>
      <c r="E6343" s="999"/>
      <c r="F6343" s="999"/>
      <c r="H6343" s="985"/>
      <c r="I6343" s="985"/>
      <c r="J6343" s="985"/>
      <c r="K6343" s="985"/>
      <c r="L6343" s="985"/>
      <c r="M6343" s="985"/>
      <c r="N6343" s="985"/>
      <c r="P6343" s="985"/>
      <c r="Q6343" s="985"/>
      <c r="R6343" s="985"/>
      <c r="S6343" s="985"/>
      <c r="T6343" s="985"/>
      <c r="U6343" s="985"/>
      <c r="V6343" s="985"/>
      <c r="W6343" s="985"/>
    </row>
    <row r="6344" ht="22.5" hidden="1" customHeight="1">
      <c r="B6344" s="992"/>
      <c r="C6344" s="992"/>
      <c r="D6344" s="1004">
        <f>sumif('الواردات'!H:H,A6344,'الواردات'!L:L)</f>
        <v>0</v>
      </c>
      <c r="E6344" s="999"/>
      <c r="F6344" s="999"/>
      <c r="H6344" s="985"/>
      <c r="I6344" s="985"/>
      <c r="J6344" s="985"/>
      <c r="K6344" s="985"/>
      <c r="L6344" s="985"/>
      <c r="M6344" s="985"/>
      <c r="N6344" s="985"/>
      <c r="P6344" s="985"/>
      <c r="Q6344" s="985"/>
      <c r="R6344" s="985"/>
      <c r="S6344" s="985"/>
      <c r="T6344" s="985"/>
      <c r="U6344" s="985"/>
      <c r="V6344" s="985"/>
      <c r="W6344" s="985"/>
    </row>
    <row r="6345" ht="22.5" hidden="1" customHeight="1">
      <c r="B6345" s="992"/>
      <c r="C6345" s="992"/>
      <c r="D6345" s="1004">
        <f>sumif('الواردات'!H:H,A6345,'الواردات'!L:L)</f>
        <v>0</v>
      </c>
      <c r="E6345" s="999"/>
      <c r="F6345" s="999"/>
      <c r="H6345" s="985"/>
      <c r="I6345" s="985"/>
      <c r="J6345" s="985"/>
      <c r="K6345" s="985"/>
      <c r="L6345" s="985"/>
      <c r="M6345" s="985"/>
      <c r="N6345" s="985"/>
      <c r="P6345" s="985"/>
      <c r="Q6345" s="985"/>
      <c r="R6345" s="985"/>
      <c r="S6345" s="985"/>
      <c r="T6345" s="985"/>
      <c r="U6345" s="985"/>
      <c r="V6345" s="985"/>
      <c r="W6345" s="985"/>
    </row>
    <row r="6346" ht="22.5" hidden="1" customHeight="1">
      <c r="B6346" s="992"/>
      <c r="C6346" s="992"/>
      <c r="D6346" s="1004">
        <f>sumif('الواردات'!H:H,A6346,'الواردات'!L:L)</f>
        <v>0</v>
      </c>
      <c r="E6346" s="999"/>
      <c r="F6346" s="999"/>
      <c r="H6346" s="985"/>
      <c r="I6346" s="985"/>
      <c r="J6346" s="985"/>
      <c r="K6346" s="985"/>
      <c r="L6346" s="985"/>
      <c r="M6346" s="985"/>
      <c r="N6346" s="985"/>
      <c r="P6346" s="985"/>
      <c r="Q6346" s="985"/>
      <c r="R6346" s="985"/>
      <c r="S6346" s="985"/>
      <c r="T6346" s="985"/>
      <c r="U6346" s="985"/>
      <c r="V6346" s="985"/>
      <c r="W6346" s="985"/>
    </row>
    <row r="6347" ht="22.5" hidden="1" customHeight="1">
      <c r="B6347" s="992"/>
      <c r="C6347" s="992"/>
      <c r="D6347" s="1004">
        <f>sumif('الواردات'!H:H,A6347,'الواردات'!L:L)</f>
        <v>0</v>
      </c>
      <c r="E6347" s="999"/>
      <c r="F6347" s="999"/>
      <c r="H6347" s="985"/>
      <c r="I6347" s="985"/>
      <c r="J6347" s="985"/>
      <c r="K6347" s="985"/>
      <c r="L6347" s="985"/>
      <c r="M6347" s="985"/>
      <c r="N6347" s="985"/>
      <c r="P6347" s="985"/>
      <c r="Q6347" s="985"/>
      <c r="R6347" s="985"/>
      <c r="S6347" s="985"/>
      <c r="T6347" s="985"/>
      <c r="U6347" s="985"/>
      <c r="V6347" s="985"/>
      <c r="W6347" s="985"/>
    </row>
    <row r="6348" ht="22.5" hidden="1" customHeight="1">
      <c r="B6348" s="992"/>
      <c r="C6348" s="992"/>
      <c r="D6348" s="1004">
        <f>sumif('الواردات'!H:H,A6348,'الواردات'!L:L)</f>
        <v>0</v>
      </c>
      <c r="E6348" s="999"/>
      <c r="F6348" s="999"/>
      <c r="H6348" s="985"/>
      <c r="I6348" s="985"/>
      <c r="J6348" s="985"/>
      <c r="K6348" s="985"/>
      <c r="L6348" s="985"/>
      <c r="M6348" s="985"/>
      <c r="N6348" s="985"/>
      <c r="P6348" s="985"/>
      <c r="Q6348" s="985"/>
      <c r="R6348" s="985"/>
      <c r="S6348" s="985"/>
      <c r="T6348" s="985"/>
      <c r="U6348" s="985"/>
      <c r="V6348" s="985"/>
      <c r="W6348" s="985"/>
    </row>
    <row r="6349" ht="22.5" hidden="1" customHeight="1">
      <c r="B6349" s="992"/>
      <c r="C6349" s="992"/>
      <c r="D6349" s="1004">
        <f>sumif('الواردات'!H:H,A6349,'الواردات'!L:L)</f>
        <v>0</v>
      </c>
      <c r="E6349" s="999"/>
      <c r="F6349" s="999"/>
      <c r="H6349" s="985"/>
      <c r="I6349" s="985"/>
      <c r="J6349" s="985"/>
      <c r="K6349" s="985"/>
      <c r="L6349" s="985"/>
      <c r="M6349" s="985"/>
      <c r="N6349" s="985"/>
      <c r="P6349" s="985"/>
      <c r="Q6349" s="985"/>
      <c r="R6349" s="985"/>
      <c r="S6349" s="985"/>
      <c r="T6349" s="985"/>
      <c r="U6349" s="985"/>
      <c r="V6349" s="985"/>
      <c r="W6349" s="985"/>
    </row>
    <row r="6350" ht="22.5" hidden="1" customHeight="1">
      <c r="B6350" s="992"/>
      <c r="C6350" s="992"/>
      <c r="D6350" s="1004">
        <f>sumif('الواردات'!H:H,A6350,'الواردات'!L:L)</f>
        <v>0</v>
      </c>
      <c r="E6350" s="999"/>
      <c r="F6350" s="999"/>
      <c r="H6350" s="985"/>
      <c r="I6350" s="985"/>
      <c r="J6350" s="985"/>
      <c r="K6350" s="985"/>
      <c r="L6350" s="985"/>
      <c r="M6350" s="985"/>
      <c r="N6350" s="985"/>
      <c r="P6350" s="985"/>
      <c r="Q6350" s="985"/>
      <c r="R6350" s="985"/>
      <c r="S6350" s="985"/>
      <c r="T6350" s="985"/>
      <c r="U6350" s="985"/>
      <c r="V6350" s="985"/>
      <c r="W6350" s="985"/>
    </row>
    <row r="6351" ht="22.5" hidden="1" customHeight="1">
      <c r="B6351" s="992"/>
      <c r="C6351" s="992"/>
      <c r="D6351" s="1004">
        <f>sumif('الواردات'!H:H,A6351,'الواردات'!L:L)</f>
        <v>0</v>
      </c>
      <c r="E6351" s="999"/>
      <c r="F6351" s="999"/>
      <c r="H6351" s="985"/>
      <c r="I6351" s="985"/>
      <c r="J6351" s="985"/>
      <c r="K6351" s="985"/>
      <c r="L6351" s="985"/>
      <c r="M6351" s="985"/>
      <c r="N6351" s="985"/>
      <c r="P6351" s="985"/>
      <c r="Q6351" s="985"/>
      <c r="R6351" s="985"/>
      <c r="S6351" s="985"/>
      <c r="T6351" s="985"/>
      <c r="U6351" s="985"/>
      <c r="V6351" s="985"/>
      <c r="W6351" s="985"/>
    </row>
    <row r="6352" ht="22.5" hidden="1" customHeight="1">
      <c r="B6352" s="992"/>
      <c r="C6352" s="992"/>
      <c r="D6352" s="1004">
        <f>sumif('الواردات'!H:H,A6352,'الواردات'!L:L)</f>
        <v>0</v>
      </c>
      <c r="E6352" s="999"/>
      <c r="F6352" s="999"/>
      <c r="H6352" s="985"/>
      <c r="I6352" s="985"/>
      <c r="J6352" s="985"/>
      <c r="K6352" s="985"/>
      <c r="L6352" s="985"/>
      <c r="M6352" s="985"/>
      <c r="N6352" s="985"/>
      <c r="P6352" s="985"/>
      <c r="Q6352" s="985"/>
      <c r="R6352" s="985"/>
      <c r="S6352" s="985"/>
      <c r="T6352" s="985"/>
      <c r="U6352" s="985"/>
      <c r="V6352" s="985"/>
      <c r="W6352" s="985"/>
    </row>
    <row r="6353" ht="22.5" hidden="1" customHeight="1">
      <c r="B6353" s="992"/>
      <c r="C6353" s="992"/>
      <c r="D6353" s="1004">
        <f>sumif('الواردات'!H:H,A6353,'الواردات'!L:L)</f>
        <v>0</v>
      </c>
      <c r="E6353" s="999"/>
      <c r="F6353" s="999"/>
      <c r="H6353" s="985"/>
      <c r="I6353" s="985"/>
      <c r="J6353" s="985"/>
      <c r="K6353" s="985"/>
      <c r="L6353" s="985"/>
      <c r="M6353" s="985"/>
      <c r="N6353" s="985"/>
      <c r="P6353" s="985"/>
      <c r="Q6353" s="985"/>
      <c r="R6353" s="985"/>
      <c r="S6353" s="985"/>
      <c r="T6353" s="985"/>
      <c r="U6353" s="985"/>
      <c r="V6353" s="985"/>
      <c r="W6353" s="985"/>
    </row>
    <row r="6354" ht="22.5" hidden="1" customHeight="1">
      <c r="B6354" s="992"/>
      <c r="C6354" s="992"/>
      <c r="D6354" s="1004">
        <f>sumif('الواردات'!H:H,A6354,'الواردات'!L:L)</f>
        <v>0</v>
      </c>
      <c r="E6354" s="999"/>
      <c r="F6354" s="999"/>
      <c r="H6354" s="985"/>
      <c r="I6354" s="985"/>
      <c r="J6354" s="985"/>
      <c r="K6354" s="985"/>
      <c r="L6354" s="985"/>
      <c r="M6354" s="985"/>
      <c r="N6354" s="985"/>
      <c r="P6354" s="985"/>
      <c r="Q6354" s="985"/>
      <c r="R6354" s="985"/>
      <c r="S6354" s="985"/>
      <c r="T6354" s="985"/>
      <c r="U6354" s="985"/>
      <c r="V6354" s="985"/>
      <c r="W6354" s="985"/>
    </row>
    <row r="6355" ht="22.5" hidden="1" customHeight="1">
      <c r="B6355" s="992"/>
      <c r="C6355" s="992"/>
      <c r="D6355" s="1004">
        <f>sumif('الواردات'!H:H,A6355,'الواردات'!L:L)</f>
        <v>0</v>
      </c>
      <c r="E6355" s="999"/>
      <c r="F6355" s="999"/>
      <c r="H6355" s="985"/>
      <c r="I6355" s="985"/>
      <c r="J6355" s="985"/>
      <c r="K6355" s="985"/>
      <c r="L6355" s="985"/>
      <c r="M6355" s="985"/>
      <c r="N6355" s="985"/>
      <c r="P6355" s="985"/>
      <c r="Q6355" s="985"/>
      <c r="R6355" s="985"/>
      <c r="S6355" s="985"/>
      <c r="T6355" s="985"/>
      <c r="U6355" s="985"/>
      <c r="V6355" s="985"/>
      <c r="W6355" s="985"/>
    </row>
    <row r="6356" ht="22.5" hidden="1" customHeight="1">
      <c r="B6356" s="992"/>
      <c r="C6356" s="992"/>
      <c r="D6356" s="1004">
        <f>sumif('الواردات'!H:H,A6356,'الواردات'!L:L)</f>
        <v>0</v>
      </c>
      <c r="E6356" s="999"/>
      <c r="F6356" s="999"/>
      <c r="H6356" s="985"/>
      <c r="I6356" s="985"/>
      <c r="J6356" s="985"/>
      <c r="K6356" s="985"/>
      <c r="L6356" s="985"/>
      <c r="M6356" s="985"/>
      <c r="N6356" s="985"/>
      <c r="P6356" s="985"/>
      <c r="Q6356" s="985"/>
      <c r="R6356" s="985"/>
      <c r="S6356" s="985"/>
      <c r="T6356" s="985"/>
      <c r="U6356" s="985"/>
      <c r="V6356" s="985"/>
      <c r="W6356" s="985"/>
    </row>
    <row r="6357" ht="22.5" hidden="1" customHeight="1">
      <c r="B6357" s="992"/>
      <c r="C6357" s="992"/>
      <c r="D6357" s="1004">
        <f>sumif('الواردات'!H:H,A6357,'الواردات'!L:L)</f>
        <v>0</v>
      </c>
      <c r="E6357" s="999"/>
      <c r="F6357" s="999"/>
      <c r="H6357" s="985"/>
      <c r="I6357" s="985"/>
      <c r="J6357" s="985"/>
      <c r="K6357" s="985"/>
      <c r="L6357" s="985"/>
      <c r="M6357" s="985"/>
      <c r="N6357" s="985"/>
      <c r="P6357" s="985"/>
      <c r="Q6357" s="985"/>
      <c r="R6357" s="985"/>
      <c r="S6357" s="985"/>
      <c r="T6357" s="985"/>
      <c r="U6357" s="985"/>
      <c r="V6357" s="985"/>
      <c r="W6357" s="985"/>
    </row>
    <row r="6358" ht="22.5" hidden="1" customHeight="1">
      <c r="B6358" s="992"/>
      <c r="C6358" s="992"/>
      <c r="D6358" s="1004">
        <f>sumif('الواردات'!H:H,A6358,'الواردات'!L:L)</f>
        <v>0</v>
      </c>
      <c r="E6358" s="999"/>
      <c r="F6358" s="999"/>
      <c r="H6358" s="985"/>
      <c r="I6358" s="985"/>
      <c r="J6358" s="985"/>
      <c r="K6358" s="985"/>
      <c r="L6358" s="985"/>
      <c r="M6358" s="985"/>
      <c r="N6358" s="985"/>
      <c r="P6358" s="985"/>
      <c r="Q6358" s="985"/>
      <c r="R6358" s="985"/>
      <c r="S6358" s="985"/>
      <c r="T6358" s="985"/>
      <c r="U6358" s="985"/>
      <c r="V6358" s="985"/>
      <c r="W6358" s="985"/>
    </row>
    <row r="6359" ht="22.5" hidden="1" customHeight="1">
      <c r="B6359" s="992"/>
      <c r="C6359" s="992"/>
      <c r="D6359" s="1004">
        <f>sumif('الواردات'!H:H,A6359,'الواردات'!L:L)</f>
        <v>0</v>
      </c>
      <c r="E6359" s="999"/>
      <c r="F6359" s="999"/>
      <c r="H6359" s="985"/>
      <c r="I6359" s="985"/>
      <c r="J6359" s="985"/>
      <c r="K6359" s="985"/>
      <c r="L6359" s="985"/>
      <c r="M6359" s="985"/>
      <c r="N6359" s="985"/>
      <c r="P6359" s="985"/>
      <c r="Q6359" s="985"/>
      <c r="R6359" s="985"/>
      <c r="S6359" s="985"/>
      <c r="T6359" s="985"/>
      <c r="U6359" s="985"/>
      <c r="V6359" s="985"/>
      <c r="W6359" s="985"/>
    </row>
    <row r="6360" ht="22.5" hidden="1" customHeight="1">
      <c r="B6360" s="992"/>
      <c r="C6360" s="992"/>
      <c r="D6360" s="1004">
        <f>sumif('الواردات'!H:H,A6360,'الواردات'!L:L)</f>
        <v>0</v>
      </c>
      <c r="E6360" s="999"/>
      <c r="F6360" s="999"/>
      <c r="H6360" s="985"/>
      <c r="I6360" s="985"/>
      <c r="J6360" s="985"/>
      <c r="K6360" s="985"/>
      <c r="L6360" s="985"/>
      <c r="M6360" s="985"/>
      <c r="N6360" s="985"/>
      <c r="P6360" s="985"/>
      <c r="Q6360" s="985"/>
      <c r="R6360" s="985"/>
      <c r="S6360" s="985"/>
      <c r="T6360" s="985"/>
      <c r="U6360" s="985"/>
      <c r="V6360" s="985"/>
      <c r="W6360" s="985"/>
    </row>
    <row r="6361" ht="22.5" hidden="1" customHeight="1">
      <c r="B6361" s="992"/>
      <c r="C6361" s="992"/>
      <c r="D6361" s="1004">
        <f>sumif('الواردات'!H:H,A6361,'الواردات'!L:L)</f>
        <v>0</v>
      </c>
      <c r="E6361" s="999"/>
      <c r="F6361" s="999"/>
      <c r="H6361" s="985"/>
      <c r="I6361" s="985"/>
      <c r="J6361" s="985"/>
      <c r="K6361" s="985"/>
      <c r="L6361" s="985"/>
      <c r="M6361" s="985"/>
      <c r="N6361" s="985"/>
      <c r="P6361" s="985"/>
      <c r="Q6361" s="985"/>
      <c r="R6361" s="985"/>
      <c r="S6361" s="985"/>
      <c r="T6361" s="985"/>
      <c r="U6361" s="985"/>
      <c r="V6361" s="985"/>
      <c r="W6361" s="985"/>
    </row>
    <row r="6362" ht="22.5" hidden="1" customHeight="1">
      <c r="B6362" s="992"/>
      <c r="C6362" s="992"/>
      <c r="D6362" s="1004">
        <f>sumif('الواردات'!H:H,A6362,'الواردات'!L:L)</f>
        <v>0</v>
      </c>
      <c r="E6362" s="999"/>
      <c r="F6362" s="999"/>
      <c r="H6362" s="985"/>
      <c r="I6362" s="985"/>
      <c r="J6362" s="985"/>
      <c r="K6362" s="985"/>
      <c r="L6362" s="985"/>
      <c r="M6362" s="985"/>
      <c r="N6362" s="985"/>
      <c r="P6362" s="985"/>
      <c r="Q6362" s="985"/>
      <c r="R6362" s="985"/>
      <c r="S6362" s="985"/>
      <c r="T6362" s="985"/>
      <c r="U6362" s="985"/>
      <c r="V6362" s="985"/>
      <c r="W6362" s="985"/>
    </row>
    <row r="6363" ht="22.5" hidden="1" customHeight="1">
      <c r="B6363" s="992"/>
      <c r="C6363" s="992"/>
      <c r="D6363" s="1004">
        <f>sumif('الواردات'!H:H,A6363,'الواردات'!L:L)</f>
        <v>0</v>
      </c>
      <c r="E6363" s="999"/>
      <c r="F6363" s="999"/>
      <c r="H6363" s="985"/>
      <c r="I6363" s="985"/>
      <c r="J6363" s="985"/>
      <c r="K6363" s="985"/>
      <c r="L6363" s="985"/>
      <c r="M6363" s="985"/>
      <c r="N6363" s="985"/>
      <c r="P6363" s="985"/>
      <c r="Q6363" s="985"/>
      <c r="R6363" s="985"/>
      <c r="S6363" s="985"/>
      <c r="T6363" s="985"/>
      <c r="U6363" s="985"/>
      <c r="V6363" s="985"/>
      <c r="W6363" s="985"/>
    </row>
    <row r="6364" ht="22.5" hidden="1" customHeight="1">
      <c r="B6364" s="992"/>
      <c r="C6364" s="992"/>
      <c r="D6364" s="1004">
        <f>sumif('الواردات'!H:H,A6364,'الواردات'!L:L)</f>
        <v>0</v>
      </c>
      <c r="E6364" s="999"/>
      <c r="F6364" s="999"/>
      <c r="H6364" s="985"/>
      <c r="I6364" s="985"/>
      <c r="J6364" s="985"/>
      <c r="K6364" s="985"/>
      <c r="L6364" s="985"/>
      <c r="M6364" s="985"/>
      <c r="N6364" s="985"/>
      <c r="P6364" s="985"/>
      <c r="Q6364" s="985"/>
      <c r="R6364" s="985"/>
      <c r="S6364" s="985"/>
      <c r="T6364" s="985"/>
      <c r="U6364" s="985"/>
      <c r="V6364" s="985"/>
      <c r="W6364" s="985"/>
    </row>
    <row r="6365" ht="22.5" hidden="1" customHeight="1">
      <c r="B6365" s="992"/>
      <c r="C6365" s="992"/>
      <c r="D6365" s="1004">
        <f>sumif('الواردات'!H:H,A6365,'الواردات'!L:L)</f>
        <v>0</v>
      </c>
      <c r="E6365" s="999"/>
      <c r="F6365" s="999"/>
      <c r="H6365" s="985"/>
      <c r="I6365" s="985"/>
      <c r="J6365" s="985"/>
      <c r="K6365" s="985"/>
      <c r="L6365" s="985"/>
      <c r="M6365" s="985"/>
      <c r="N6365" s="985"/>
      <c r="P6365" s="985"/>
      <c r="Q6365" s="985"/>
      <c r="R6365" s="985"/>
      <c r="S6365" s="985"/>
      <c r="T6365" s="985"/>
      <c r="U6365" s="985"/>
      <c r="V6365" s="985"/>
      <c r="W6365" s="985"/>
    </row>
    <row r="6366" ht="22.5" hidden="1" customHeight="1">
      <c r="B6366" s="992"/>
      <c r="C6366" s="992"/>
      <c r="D6366" s="1004">
        <f>sumif('الواردات'!H:H,A6366,'الواردات'!L:L)</f>
        <v>0</v>
      </c>
      <c r="E6366" s="999"/>
      <c r="F6366" s="999"/>
      <c r="H6366" s="985"/>
      <c r="I6366" s="985"/>
      <c r="J6366" s="985"/>
      <c r="K6366" s="985"/>
      <c r="L6366" s="985"/>
      <c r="M6366" s="985"/>
      <c r="N6366" s="985"/>
      <c r="P6366" s="985"/>
      <c r="Q6366" s="985"/>
      <c r="R6366" s="985"/>
      <c r="S6366" s="985"/>
      <c r="T6366" s="985"/>
      <c r="U6366" s="985"/>
      <c r="V6366" s="985"/>
      <c r="W6366" s="985"/>
    </row>
    <row r="6367" ht="22.5" hidden="1" customHeight="1">
      <c r="B6367" s="992"/>
      <c r="C6367" s="992"/>
      <c r="D6367" s="1004">
        <f>sumif('الواردات'!H:H,A6367,'الواردات'!L:L)</f>
        <v>0</v>
      </c>
      <c r="E6367" s="999"/>
      <c r="F6367" s="999"/>
      <c r="H6367" s="985"/>
      <c r="I6367" s="985"/>
      <c r="J6367" s="985"/>
      <c r="K6367" s="985"/>
      <c r="L6367" s="985"/>
      <c r="M6367" s="985"/>
      <c r="N6367" s="985"/>
      <c r="P6367" s="985"/>
      <c r="Q6367" s="985"/>
      <c r="R6367" s="985"/>
      <c r="S6367" s="985"/>
      <c r="T6367" s="985"/>
      <c r="U6367" s="985"/>
      <c r="V6367" s="985"/>
      <c r="W6367" s="985"/>
    </row>
    <row r="6368" ht="22.5" hidden="1" customHeight="1">
      <c r="B6368" s="992"/>
      <c r="C6368" s="992"/>
      <c r="D6368" s="1004">
        <f>sumif('الواردات'!H:H,A6368,'الواردات'!L:L)</f>
        <v>0</v>
      </c>
      <c r="E6368" s="999"/>
      <c r="F6368" s="999"/>
      <c r="H6368" s="985"/>
      <c r="I6368" s="985"/>
      <c r="J6368" s="985"/>
      <c r="K6368" s="985"/>
      <c r="L6368" s="985"/>
      <c r="M6368" s="985"/>
      <c r="N6368" s="985"/>
      <c r="P6368" s="985"/>
      <c r="Q6368" s="985"/>
      <c r="R6368" s="985"/>
      <c r="S6368" s="985"/>
      <c r="T6368" s="985"/>
      <c r="U6368" s="985"/>
      <c r="V6368" s="985"/>
      <c r="W6368" s="985"/>
    </row>
    <row r="6369" ht="22.5" hidden="1" customHeight="1">
      <c r="B6369" s="992"/>
      <c r="C6369" s="992"/>
      <c r="D6369" s="1004">
        <f>sumif('الواردات'!H:H,A6369,'الواردات'!L:L)</f>
        <v>0</v>
      </c>
      <c r="E6369" s="999"/>
      <c r="F6369" s="999"/>
      <c r="H6369" s="985"/>
      <c r="I6369" s="985"/>
      <c r="J6369" s="985"/>
      <c r="K6369" s="985"/>
      <c r="L6369" s="985"/>
      <c r="M6369" s="985"/>
      <c r="N6369" s="985"/>
      <c r="P6369" s="985"/>
      <c r="Q6369" s="985"/>
      <c r="R6369" s="985"/>
      <c r="S6369" s="985"/>
      <c r="T6369" s="985"/>
      <c r="U6369" s="985"/>
      <c r="V6369" s="985"/>
      <c r="W6369" s="985"/>
    </row>
    <row r="6370" ht="22.5" hidden="1" customHeight="1">
      <c r="B6370" s="992"/>
      <c r="C6370" s="992"/>
      <c r="D6370" s="1004">
        <f>sumif('الواردات'!H:H,A6370,'الواردات'!L:L)</f>
        <v>0</v>
      </c>
      <c r="E6370" s="999"/>
      <c r="F6370" s="999"/>
      <c r="H6370" s="985"/>
      <c r="I6370" s="985"/>
      <c r="J6370" s="985"/>
      <c r="K6370" s="985"/>
      <c r="L6370" s="985"/>
      <c r="M6370" s="985"/>
      <c r="N6370" s="985"/>
      <c r="P6370" s="985"/>
      <c r="Q6370" s="985"/>
      <c r="R6370" s="985"/>
      <c r="S6370" s="985"/>
      <c r="T6370" s="985"/>
      <c r="U6370" s="985"/>
      <c r="V6370" s="985"/>
      <c r="W6370" s="985"/>
    </row>
    <row r="6371" ht="22.5" hidden="1" customHeight="1">
      <c r="B6371" s="992"/>
      <c r="C6371" s="992"/>
      <c r="D6371" s="1004">
        <f>sumif('الواردات'!H:H,A6371,'الواردات'!L:L)</f>
        <v>0</v>
      </c>
      <c r="E6371" s="999"/>
      <c r="F6371" s="999"/>
      <c r="H6371" s="985"/>
      <c r="I6371" s="985"/>
      <c r="J6371" s="985"/>
      <c r="K6371" s="985"/>
      <c r="L6371" s="985"/>
      <c r="M6371" s="985"/>
      <c r="N6371" s="985"/>
      <c r="P6371" s="985"/>
      <c r="Q6371" s="985"/>
      <c r="R6371" s="985"/>
      <c r="S6371" s="985"/>
      <c r="T6371" s="985"/>
      <c r="U6371" s="985"/>
      <c r="V6371" s="985"/>
      <c r="W6371" s="985"/>
    </row>
    <row r="6372" ht="22.5" hidden="1" customHeight="1">
      <c r="B6372" s="992"/>
      <c r="C6372" s="992"/>
      <c r="D6372" s="1004">
        <f>sumif('الواردات'!H:H,A6372,'الواردات'!L:L)</f>
        <v>0</v>
      </c>
      <c r="E6372" s="999"/>
      <c r="F6372" s="999"/>
      <c r="H6372" s="985"/>
      <c r="I6372" s="985"/>
      <c r="J6372" s="985"/>
      <c r="K6372" s="985"/>
      <c r="L6372" s="985"/>
      <c r="M6372" s="985"/>
      <c r="N6372" s="985"/>
      <c r="P6372" s="985"/>
      <c r="Q6372" s="985"/>
      <c r="R6372" s="985"/>
      <c r="S6372" s="985"/>
      <c r="T6372" s="985"/>
      <c r="U6372" s="985"/>
      <c r="V6372" s="985"/>
      <c r="W6372" s="985"/>
    </row>
    <row r="6373" ht="22.5" hidden="1" customHeight="1">
      <c r="B6373" s="992"/>
      <c r="C6373" s="992"/>
      <c r="D6373" s="1004">
        <f>sumif('الواردات'!H:H,A6373,'الواردات'!L:L)</f>
        <v>0</v>
      </c>
      <c r="E6373" s="999"/>
      <c r="F6373" s="999"/>
      <c r="H6373" s="985"/>
      <c r="I6373" s="985"/>
      <c r="J6373" s="985"/>
      <c r="K6373" s="985"/>
      <c r="L6373" s="985"/>
      <c r="M6373" s="985"/>
      <c r="N6373" s="985"/>
      <c r="P6373" s="985"/>
      <c r="Q6373" s="985"/>
      <c r="R6373" s="985"/>
      <c r="S6373" s="985"/>
      <c r="T6373" s="985"/>
      <c r="U6373" s="985"/>
      <c r="V6373" s="985"/>
      <c r="W6373" s="985"/>
    </row>
    <row r="6374" ht="22.5" hidden="1" customHeight="1">
      <c r="B6374" s="992"/>
      <c r="C6374" s="992"/>
      <c r="D6374" s="1004">
        <f>sumif('الواردات'!H:H,A6374,'الواردات'!L:L)</f>
        <v>0</v>
      </c>
      <c r="E6374" s="999"/>
      <c r="F6374" s="999"/>
      <c r="H6374" s="985"/>
      <c r="I6374" s="985"/>
      <c r="J6374" s="985"/>
      <c r="K6374" s="985"/>
      <c r="L6374" s="985"/>
      <c r="M6374" s="985"/>
      <c r="N6374" s="985"/>
      <c r="P6374" s="985"/>
      <c r="Q6374" s="985"/>
      <c r="R6374" s="985"/>
      <c r="S6374" s="985"/>
      <c r="T6374" s="985"/>
      <c r="U6374" s="985"/>
      <c r="V6374" s="985"/>
      <c r="W6374" s="985"/>
    </row>
    <row r="6375" ht="22.5" hidden="1" customHeight="1">
      <c r="B6375" s="992"/>
      <c r="C6375" s="992"/>
      <c r="D6375" s="1004">
        <f>sumif('الواردات'!H:H,A6375,'الواردات'!L:L)</f>
        <v>0</v>
      </c>
      <c r="E6375" s="999"/>
      <c r="F6375" s="999"/>
      <c r="H6375" s="985"/>
      <c r="I6375" s="985"/>
      <c r="J6375" s="985"/>
      <c r="K6375" s="985"/>
      <c r="L6375" s="985"/>
      <c r="M6375" s="985"/>
      <c r="N6375" s="985"/>
      <c r="P6375" s="985"/>
      <c r="Q6375" s="985"/>
      <c r="R6375" s="985"/>
      <c r="S6375" s="985"/>
      <c r="T6375" s="985"/>
      <c r="U6375" s="985"/>
      <c r="V6375" s="985"/>
      <c r="W6375" s="985"/>
    </row>
    <row r="6376" ht="22.5" hidden="1" customHeight="1">
      <c r="B6376" s="992"/>
      <c r="C6376" s="992"/>
      <c r="D6376" s="1004">
        <f>sumif('الواردات'!H:H,A6376,'الواردات'!L:L)</f>
        <v>0</v>
      </c>
      <c r="E6376" s="999"/>
      <c r="F6376" s="999"/>
      <c r="H6376" s="985"/>
      <c r="I6376" s="985"/>
      <c r="J6376" s="985"/>
      <c r="K6376" s="985"/>
      <c r="L6376" s="985"/>
      <c r="M6376" s="985"/>
      <c r="N6376" s="985"/>
      <c r="P6376" s="985"/>
      <c r="Q6376" s="985"/>
      <c r="R6376" s="985"/>
      <c r="S6376" s="985"/>
      <c r="T6376" s="985"/>
      <c r="U6376" s="985"/>
      <c r="V6376" s="985"/>
      <c r="W6376" s="985"/>
    </row>
    <row r="6377" ht="22.5" hidden="1" customHeight="1">
      <c r="B6377" s="992"/>
      <c r="C6377" s="992"/>
      <c r="D6377" s="1004">
        <f>sumif('الواردات'!H:H,A6377,'الواردات'!L:L)</f>
        <v>0</v>
      </c>
      <c r="E6377" s="999"/>
      <c r="F6377" s="999"/>
      <c r="H6377" s="985"/>
      <c r="I6377" s="985"/>
      <c r="J6377" s="985"/>
      <c r="K6377" s="985"/>
      <c r="L6377" s="985"/>
      <c r="M6377" s="985"/>
      <c r="N6377" s="985"/>
      <c r="P6377" s="985"/>
      <c r="Q6377" s="985"/>
      <c r="R6377" s="985"/>
      <c r="S6377" s="985"/>
      <c r="T6377" s="985"/>
      <c r="U6377" s="985"/>
      <c r="V6377" s="985"/>
      <c r="W6377" s="985"/>
    </row>
    <row r="6378" ht="22.5" hidden="1" customHeight="1">
      <c r="B6378" s="992"/>
      <c r="C6378" s="992"/>
      <c r="D6378" s="1004">
        <f>sumif('الواردات'!H:H,A6378,'الواردات'!L:L)</f>
        <v>0</v>
      </c>
      <c r="E6378" s="999"/>
      <c r="F6378" s="999"/>
      <c r="H6378" s="985"/>
      <c r="I6378" s="985"/>
      <c r="J6378" s="985"/>
      <c r="K6378" s="985"/>
      <c r="L6378" s="985"/>
      <c r="M6378" s="985"/>
      <c r="N6378" s="985"/>
      <c r="P6378" s="985"/>
      <c r="Q6378" s="985"/>
      <c r="R6378" s="985"/>
      <c r="S6378" s="985"/>
      <c r="T6378" s="985"/>
      <c r="U6378" s="985"/>
      <c r="V6378" s="985"/>
      <c r="W6378" s="985"/>
    </row>
    <row r="6379" ht="22.5" hidden="1" customHeight="1">
      <c r="B6379" s="992"/>
      <c r="C6379" s="992"/>
      <c r="D6379" s="1004">
        <f>sumif('الواردات'!H:H,A6379,'الواردات'!L:L)</f>
        <v>0</v>
      </c>
      <c r="E6379" s="999"/>
      <c r="F6379" s="999"/>
      <c r="H6379" s="985"/>
      <c r="I6379" s="985"/>
      <c r="J6379" s="985"/>
      <c r="K6379" s="985"/>
      <c r="L6379" s="985"/>
      <c r="M6379" s="985"/>
      <c r="N6379" s="985"/>
      <c r="P6379" s="985"/>
      <c r="Q6379" s="985"/>
      <c r="R6379" s="985"/>
      <c r="S6379" s="985"/>
      <c r="T6379" s="985"/>
      <c r="U6379" s="985"/>
      <c r="V6379" s="985"/>
      <c r="W6379" s="985"/>
    </row>
    <row r="6380" ht="22.5" hidden="1" customHeight="1">
      <c r="B6380" s="992"/>
      <c r="C6380" s="992"/>
      <c r="D6380" s="1004">
        <f>sumif('الواردات'!H:H,A6380,'الواردات'!L:L)</f>
        <v>0</v>
      </c>
      <c r="E6380" s="999"/>
      <c r="F6380" s="999"/>
      <c r="H6380" s="985"/>
      <c r="I6380" s="985"/>
      <c r="J6380" s="985"/>
      <c r="K6380" s="985"/>
      <c r="L6380" s="985"/>
      <c r="M6380" s="985"/>
      <c r="N6380" s="985"/>
      <c r="P6380" s="985"/>
      <c r="Q6380" s="985"/>
      <c r="R6380" s="985"/>
      <c r="S6380" s="985"/>
      <c r="T6380" s="985"/>
      <c r="U6380" s="985"/>
      <c r="V6380" s="985"/>
      <c r="W6380" s="985"/>
    </row>
    <row r="6381" ht="22.5" hidden="1" customHeight="1">
      <c r="B6381" s="992"/>
      <c r="C6381" s="992"/>
      <c r="D6381" s="1004">
        <f>sumif('الواردات'!H:H,A6381,'الواردات'!L:L)</f>
        <v>0</v>
      </c>
      <c r="E6381" s="999"/>
      <c r="F6381" s="999"/>
      <c r="H6381" s="985"/>
      <c r="I6381" s="985"/>
      <c r="J6381" s="985"/>
      <c r="K6381" s="985"/>
      <c r="L6381" s="985"/>
      <c r="M6381" s="985"/>
      <c r="N6381" s="985"/>
      <c r="P6381" s="985"/>
      <c r="Q6381" s="985"/>
      <c r="R6381" s="985"/>
      <c r="S6381" s="985"/>
      <c r="T6381" s="985"/>
      <c r="U6381" s="985"/>
      <c r="V6381" s="985"/>
      <c r="W6381" s="985"/>
    </row>
    <row r="6382" ht="22.5" hidden="1" customHeight="1">
      <c r="B6382" s="992"/>
      <c r="C6382" s="992"/>
      <c r="D6382" s="1004">
        <f>sumif('الواردات'!H:H,A6382,'الواردات'!L:L)</f>
        <v>0</v>
      </c>
      <c r="E6382" s="999"/>
      <c r="F6382" s="999"/>
      <c r="H6382" s="985"/>
      <c r="I6382" s="985"/>
      <c r="J6382" s="985"/>
      <c r="K6382" s="985"/>
      <c r="L6382" s="985"/>
      <c r="M6382" s="985"/>
      <c r="N6382" s="985"/>
      <c r="P6382" s="985"/>
      <c r="Q6382" s="985"/>
      <c r="R6382" s="985"/>
      <c r="S6382" s="985"/>
      <c r="T6382" s="985"/>
      <c r="U6382" s="985"/>
      <c r="V6382" s="985"/>
      <c r="W6382" s="985"/>
    </row>
    <row r="6383" ht="22.5" hidden="1" customHeight="1">
      <c r="B6383" s="992"/>
      <c r="C6383" s="992"/>
      <c r="D6383" s="1004">
        <f>sumif('الواردات'!H:H,A6383,'الواردات'!L:L)</f>
        <v>0</v>
      </c>
      <c r="E6383" s="999"/>
      <c r="F6383" s="999"/>
      <c r="H6383" s="985"/>
      <c r="I6383" s="985"/>
      <c r="J6383" s="985"/>
      <c r="K6383" s="985"/>
      <c r="L6383" s="985"/>
      <c r="M6383" s="985"/>
      <c r="N6383" s="985"/>
      <c r="P6383" s="985"/>
      <c r="Q6383" s="985"/>
      <c r="R6383" s="985"/>
      <c r="S6383" s="985"/>
      <c r="T6383" s="985"/>
      <c r="U6383" s="985"/>
      <c r="V6383" s="985"/>
      <c r="W6383" s="985"/>
    </row>
    <row r="6384" ht="22.5" hidden="1" customHeight="1">
      <c r="B6384" s="992"/>
      <c r="C6384" s="992"/>
      <c r="D6384" s="1004">
        <f>sumif('الواردات'!H:H,A6384,'الواردات'!L:L)</f>
        <v>0</v>
      </c>
      <c r="E6384" s="999"/>
      <c r="F6384" s="999"/>
      <c r="H6384" s="985"/>
      <c r="I6384" s="985"/>
      <c r="J6384" s="985"/>
      <c r="K6384" s="985"/>
      <c r="L6384" s="985"/>
      <c r="M6384" s="985"/>
      <c r="N6384" s="985"/>
      <c r="P6384" s="985"/>
      <c r="Q6384" s="985"/>
      <c r="R6384" s="985"/>
      <c r="S6384" s="985"/>
      <c r="T6384" s="985"/>
      <c r="U6384" s="985"/>
      <c r="V6384" s="985"/>
      <c r="W6384" s="985"/>
    </row>
    <row r="6385" ht="22.5" hidden="1" customHeight="1">
      <c r="B6385" s="992"/>
      <c r="C6385" s="992"/>
      <c r="D6385" s="1004">
        <f>sumif('الواردات'!H:H,A6385,'الواردات'!L:L)</f>
        <v>0</v>
      </c>
      <c r="E6385" s="999"/>
      <c r="F6385" s="999"/>
      <c r="H6385" s="985"/>
      <c r="I6385" s="985"/>
      <c r="J6385" s="985"/>
      <c r="K6385" s="985"/>
      <c r="L6385" s="985"/>
      <c r="M6385" s="985"/>
      <c r="N6385" s="985"/>
      <c r="P6385" s="985"/>
      <c r="Q6385" s="985"/>
      <c r="R6385" s="985"/>
      <c r="S6385" s="985"/>
      <c r="T6385" s="985"/>
      <c r="U6385" s="985"/>
      <c r="V6385" s="985"/>
      <c r="W6385" s="985"/>
    </row>
    <row r="6386" ht="22.5" hidden="1" customHeight="1">
      <c r="B6386" s="992"/>
      <c r="C6386" s="992"/>
      <c r="D6386" s="1004">
        <f>sumif('الواردات'!H:H,A6386,'الواردات'!L:L)</f>
        <v>0</v>
      </c>
      <c r="E6386" s="999"/>
      <c r="F6386" s="999"/>
      <c r="H6386" s="985"/>
      <c r="I6386" s="985"/>
      <c r="J6386" s="985"/>
      <c r="K6386" s="985"/>
      <c r="L6386" s="985"/>
      <c r="M6386" s="985"/>
      <c r="N6386" s="985"/>
      <c r="P6386" s="985"/>
      <c r="Q6386" s="985"/>
      <c r="R6386" s="985"/>
      <c r="S6386" s="985"/>
      <c r="T6386" s="985"/>
      <c r="U6386" s="985"/>
      <c r="V6386" s="985"/>
      <c r="W6386" s="985"/>
    </row>
    <row r="6387" ht="22.5" hidden="1" customHeight="1">
      <c r="B6387" s="992"/>
      <c r="C6387" s="992"/>
      <c r="D6387" s="1004">
        <f>sumif('الواردات'!H:H,A6387,'الواردات'!L:L)</f>
        <v>0</v>
      </c>
      <c r="E6387" s="999"/>
      <c r="F6387" s="999"/>
      <c r="H6387" s="985"/>
      <c r="I6387" s="985"/>
      <c r="J6387" s="985"/>
      <c r="K6387" s="985"/>
      <c r="L6387" s="985"/>
      <c r="M6387" s="985"/>
      <c r="N6387" s="985"/>
      <c r="P6387" s="985"/>
      <c r="Q6387" s="985"/>
      <c r="R6387" s="985"/>
      <c r="S6387" s="985"/>
      <c r="T6387" s="985"/>
      <c r="U6387" s="985"/>
      <c r="V6387" s="985"/>
      <c r="W6387" s="985"/>
    </row>
    <row r="6388" ht="22.5" hidden="1" customHeight="1">
      <c r="B6388" s="992"/>
      <c r="C6388" s="992"/>
      <c r="D6388" s="1004">
        <f>sumif('الواردات'!H:H,A6388,'الواردات'!L:L)</f>
        <v>0</v>
      </c>
      <c r="E6388" s="999"/>
      <c r="F6388" s="999"/>
      <c r="H6388" s="985"/>
      <c r="I6388" s="985"/>
      <c r="J6388" s="985"/>
      <c r="K6388" s="985"/>
      <c r="L6388" s="985"/>
      <c r="M6388" s="985"/>
      <c r="N6388" s="985"/>
      <c r="P6388" s="985"/>
      <c r="Q6388" s="985"/>
      <c r="R6388" s="985"/>
      <c r="S6388" s="985"/>
      <c r="T6388" s="985"/>
      <c r="U6388" s="985"/>
      <c r="V6388" s="985"/>
      <c r="W6388" s="985"/>
    </row>
    <row r="6389" ht="22.5" hidden="1" customHeight="1">
      <c r="B6389" s="992"/>
      <c r="C6389" s="992"/>
      <c r="D6389" s="1004">
        <f>sumif('الواردات'!H:H,A6389,'الواردات'!L:L)</f>
        <v>0</v>
      </c>
      <c r="E6389" s="999"/>
      <c r="F6389" s="999"/>
      <c r="H6389" s="985"/>
      <c r="I6389" s="985"/>
      <c r="J6389" s="985"/>
      <c r="K6389" s="985"/>
      <c r="L6389" s="985"/>
      <c r="M6389" s="985"/>
      <c r="N6389" s="985"/>
      <c r="P6389" s="985"/>
      <c r="Q6389" s="985"/>
      <c r="R6389" s="985"/>
      <c r="S6389" s="985"/>
      <c r="T6389" s="985"/>
      <c r="U6389" s="985"/>
      <c r="V6389" s="985"/>
      <c r="W6389" s="985"/>
    </row>
    <row r="6390" ht="22.5" hidden="1" customHeight="1">
      <c r="B6390" s="992"/>
      <c r="C6390" s="992"/>
      <c r="D6390" s="1004">
        <f>sumif('الواردات'!H:H,A6390,'الواردات'!L:L)</f>
        <v>0</v>
      </c>
      <c r="E6390" s="999"/>
      <c r="F6390" s="999"/>
      <c r="H6390" s="985"/>
      <c r="I6390" s="985"/>
      <c r="J6390" s="985"/>
      <c r="K6390" s="985"/>
      <c r="L6390" s="985"/>
      <c r="M6390" s="985"/>
      <c r="N6390" s="985"/>
      <c r="P6390" s="985"/>
      <c r="Q6390" s="985"/>
      <c r="R6390" s="985"/>
      <c r="S6390" s="985"/>
      <c r="T6390" s="985"/>
      <c r="U6390" s="985"/>
      <c r="V6390" s="985"/>
      <c r="W6390" s="985"/>
    </row>
    <row r="6391" ht="22.5" hidden="1" customHeight="1">
      <c r="B6391" s="992"/>
      <c r="C6391" s="992"/>
      <c r="D6391" s="1004">
        <f>sumif('الواردات'!H:H,A6391,'الواردات'!L:L)</f>
        <v>0</v>
      </c>
      <c r="E6391" s="999"/>
      <c r="F6391" s="999"/>
      <c r="H6391" s="985"/>
      <c r="I6391" s="985"/>
      <c r="J6391" s="985"/>
      <c r="K6391" s="985"/>
      <c r="L6391" s="985"/>
      <c r="M6391" s="985"/>
      <c r="N6391" s="985"/>
      <c r="P6391" s="985"/>
      <c r="Q6391" s="985"/>
      <c r="R6391" s="985"/>
      <c r="S6391" s="985"/>
      <c r="T6391" s="985"/>
      <c r="U6391" s="985"/>
      <c r="V6391" s="985"/>
      <c r="W6391" s="985"/>
    </row>
    <row r="6392" ht="22.5" hidden="1" customHeight="1">
      <c r="B6392" s="992"/>
      <c r="C6392" s="992"/>
      <c r="D6392" s="1004">
        <f>sumif('الواردات'!H:H,A6392,'الواردات'!L:L)</f>
        <v>0</v>
      </c>
      <c r="E6392" s="999"/>
      <c r="F6392" s="999"/>
      <c r="H6392" s="985"/>
      <c r="I6392" s="985"/>
      <c r="J6392" s="985"/>
      <c r="K6392" s="985"/>
      <c r="L6392" s="985"/>
      <c r="M6392" s="985"/>
      <c r="N6392" s="985"/>
      <c r="P6392" s="985"/>
      <c r="Q6392" s="985"/>
      <c r="R6392" s="985"/>
      <c r="S6392" s="985"/>
      <c r="T6392" s="985"/>
      <c r="U6392" s="985"/>
      <c r="V6392" s="985"/>
      <c r="W6392" s="985"/>
    </row>
    <row r="6393" ht="22.5" hidden="1" customHeight="1">
      <c r="B6393" s="992"/>
      <c r="C6393" s="992"/>
      <c r="D6393" s="1004">
        <f>sumif('الواردات'!H:H,A6393,'الواردات'!L:L)</f>
        <v>0</v>
      </c>
      <c r="E6393" s="999"/>
      <c r="F6393" s="999"/>
      <c r="H6393" s="985"/>
      <c r="I6393" s="985"/>
      <c r="J6393" s="985"/>
      <c r="K6393" s="985"/>
      <c r="L6393" s="985"/>
      <c r="M6393" s="985"/>
      <c r="N6393" s="985"/>
      <c r="P6393" s="985"/>
      <c r="Q6393" s="985"/>
      <c r="R6393" s="985"/>
      <c r="S6393" s="985"/>
      <c r="T6393" s="985"/>
      <c r="U6393" s="985"/>
      <c r="V6393" s="985"/>
      <c r="W6393" s="985"/>
    </row>
    <row r="6394" ht="22.5" hidden="1" customHeight="1">
      <c r="B6394" s="992"/>
      <c r="C6394" s="992"/>
      <c r="D6394" s="1004">
        <f>sumif('الواردات'!H:H,A6394,'الواردات'!L:L)</f>
        <v>0</v>
      </c>
      <c r="E6394" s="999"/>
      <c r="F6394" s="999"/>
      <c r="H6394" s="985"/>
      <c r="I6394" s="985"/>
      <c r="J6394" s="985"/>
      <c r="K6394" s="985"/>
      <c r="L6394" s="985"/>
      <c r="M6394" s="985"/>
      <c r="N6394" s="985"/>
      <c r="P6394" s="985"/>
      <c r="Q6394" s="985"/>
      <c r="R6394" s="985"/>
      <c r="S6394" s="985"/>
      <c r="T6394" s="985"/>
      <c r="U6394" s="985"/>
      <c r="V6394" s="985"/>
      <c r="W6394" s="985"/>
    </row>
    <row r="6395" ht="22.5" hidden="1" customHeight="1">
      <c r="B6395" s="992"/>
      <c r="C6395" s="992"/>
      <c r="D6395" s="1004">
        <f>sumif('الواردات'!H:H,A6395,'الواردات'!L:L)</f>
        <v>0</v>
      </c>
      <c r="E6395" s="999"/>
      <c r="F6395" s="999"/>
      <c r="H6395" s="985"/>
      <c r="I6395" s="985"/>
      <c r="J6395" s="985"/>
      <c r="K6395" s="985"/>
      <c r="L6395" s="985"/>
      <c r="M6395" s="985"/>
      <c r="N6395" s="985"/>
      <c r="P6395" s="985"/>
      <c r="Q6395" s="985"/>
      <c r="R6395" s="985"/>
      <c r="S6395" s="985"/>
      <c r="T6395" s="985"/>
      <c r="U6395" s="985"/>
      <c r="V6395" s="985"/>
      <c r="W6395" s="985"/>
    </row>
    <row r="6396" ht="22.5" hidden="1" customHeight="1">
      <c r="B6396" s="992"/>
      <c r="C6396" s="992"/>
      <c r="D6396" s="1004">
        <f>sumif('الواردات'!H:H,A6396,'الواردات'!L:L)</f>
        <v>0</v>
      </c>
      <c r="E6396" s="999"/>
      <c r="F6396" s="999"/>
      <c r="H6396" s="985"/>
      <c r="I6396" s="985"/>
      <c r="J6396" s="985"/>
      <c r="K6396" s="985"/>
      <c r="L6396" s="985"/>
      <c r="M6396" s="985"/>
      <c r="N6396" s="985"/>
      <c r="P6396" s="985"/>
      <c r="Q6396" s="985"/>
      <c r="R6396" s="985"/>
      <c r="S6396" s="985"/>
      <c r="T6396" s="985"/>
      <c r="U6396" s="985"/>
      <c r="V6396" s="985"/>
      <c r="W6396" s="985"/>
    </row>
    <row r="6397" ht="22.5" hidden="1" customHeight="1">
      <c r="B6397" s="992"/>
      <c r="C6397" s="992"/>
      <c r="D6397" s="1004">
        <f>sumif('الواردات'!H:H,A6397,'الواردات'!L:L)</f>
        <v>0</v>
      </c>
      <c r="E6397" s="999"/>
      <c r="F6397" s="999"/>
      <c r="H6397" s="985"/>
      <c r="I6397" s="985"/>
      <c r="J6397" s="985"/>
      <c r="K6397" s="985"/>
      <c r="L6397" s="985"/>
      <c r="M6397" s="985"/>
      <c r="N6397" s="985"/>
      <c r="P6397" s="985"/>
      <c r="Q6397" s="985"/>
      <c r="R6397" s="985"/>
      <c r="S6397" s="985"/>
      <c r="T6397" s="985"/>
      <c r="U6397" s="985"/>
      <c r="V6397" s="985"/>
      <c r="W6397" s="985"/>
    </row>
    <row r="6398" ht="22.5" hidden="1" customHeight="1">
      <c r="B6398" s="992"/>
      <c r="C6398" s="992"/>
      <c r="D6398" s="1004">
        <f>sumif('الواردات'!H:H,A6398,'الواردات'!L:L)</f>
        <v>0</v>
      </c>
      <c r="E6398" s="999"/>
      <c r="F6398" s="999"/>
      <c r="H6398" s="985"/>
      <c r="I6398" s="985"/>
      <c r="J6398" s="985"/>
      <c r="K6398" s="985"/>
      <c r="L6398" s="985"/>
      <c r="M6398" s="985"/>
      <c r="N6398" s="985"/>
      <c r="P6398" s="985"/>
      <c r="Q6398" s="985"/>
      <c r="R6398" s="985"/>
      <c r="S6398" s="985"/>
      <c r="T6398" s="985"/>
      <c r="U6398" s="985"/>
      <c r="V6398" s="985"/>
      <c r="W6398" s="985"/>
    </row>
    <row r="6399" ht="22.5" hidden="1" customHeight="1">
      <c r="B6399" s="992"/>
      <c r="C6399" s="992"/>
      <c r="D6399" s="1004">
        <f>sumif('الواردات'!H:H,A6399,'الواردات'!L:L)</f>
        <v>0</v>
      </c>
      <c r="E6399" s="999"/>
      <c r="F6399" s="999"/>
      <c r="H6399" s="985"/>
      <c r="I6399" s="985"/>
      <c r="J6399" s="985"/>
      <c r="K6399" s="985"/>
      <c r="L6399" s="985"/>
      <c r="M6399" s="985"/>
      <c r="N6399" s="985"/>
      <c r="P6399" s="985"/>
      <c r="Q6399" s="985"/>
      <c r="R6399" s="985"/>
      <c r="S6399" s="985"/>
      <c r="T6399" s="985"/>
      <c r="U6399" s="985"/>
      <c r="V6399" s="985"/>
      <c r="W6399" s="985"/>
    </row>
    <row r="6400" ht="22.5" hidden="1" customHeight="1">
      <c r="B6400" s="992"/>
      <c r="C6400" s="992"/>
      <c r="D6400" s="1004">
        <f>sumif('الواردات'!H:H,A6400,'الواردات'!L:L)</f>
        <v>0</v>
      </c>
      <c r="E6400" s="999"/>
      <c r="F6400" s="999"/>
      <c r="H6400" s="985"/>
      <c r="I6400" s="985"/>
      <c r="J6400" s="985"/>
      <c r="K6400" s="985"/>
      <c r="L6400" s="985"/>
      <c r="M6400" s="985"/>
      <c r="N6400" s="985"/>
      <c r="P6400" s="985"/>
      <c r="Q6400" s="985"/>
      <c r="R6400" s="985"/>
      <c r="S6400" s="985"/>
      <c r="T6400" s="985"/>
      <c r="U6400" s="985"/>
      <c r="V6400" s="985"/>
      <c r="W6400" s="985"/>
    </row>
    <row r="6401" ht="22.5" hidden="1" customHeight="1">
      <c r="B6401" s="992"/>
      <c r="C6401" s="992"/>
      <c r="D6401" s="1004">
        <f>sumif('الواردات'!H:H,A6401,'الواردات'!L:L)</f>
        <v>0</v>
      </c>
      <c r="E6401" s="999"/>
      <c r="F6401" s="999"/>
      <c r="H6401" s="985"/>
      <c r="I6401" s="985"/>
      <c r="J6401" s="985"/>
      <c r="K6401" s="985"/>
      <c r="L6401" s="985"/>
      <c r="M6401" s="985"/>
      <c r="N6401" s="985"/>
      <c r="P6401" s="985"/>
      <c r="Q6401" s="985"/>
      <c r="R6401" s="985"/>
      <c r="S6401" s="985"/>
      <c r="T6401" s="985"/>
      <c r="U6401" s="985"/>
      <c r="V6401" s="985"/>
      <c r="W6401" s="985"/>
    </row>
    <row r="6402" ht="22.5" hidden="1" customHeight="1">
      <c r="B6402" s="992"/>
      <c r="C6402" s="992"/>
      <c r="D6402" s="1004">
        <f>sumif('الواردات'!H:H,A6402,'الواردات'!L:L)</f>
        <v>0</v>
      </c>
      <c r="E6402" s="999"/>
      <c r="F6402" s="999"/>
      <c r="H6402" s="985"/>
      <c r="I6402" s="985"/>
      <c r="J6402" s="985"/>
      <c r="K6402" s="985"/>
      <c r="L6402" s="985"/>
      <c r="M6402" s="985"/>
      <c r="N6402" s="985"/>
      <c r="P6402" s="985"/>
      <c r="Q6402" s="985"/>
      <c r="R6402" s="985"/>
      <c r="S6402" s="985"/>
      <c r="T6402" s="985"/>
      <c r="U6402" s="985"/>
      <c r="V6402" s="985"/>
      <c r="W6402" s="985"/>
    </row>
    <row r="6403" ht="22.5" hidden="1" customHeight="1">
      <c r="B6403" s="992"/>
      <c r="C6403" s="992"/>
      <c r="D6403" s="1004">
        <f>sumif('الواردات'!H:H,A6403,'الواردات'!L:L)</f>
        <v>0</v>
      </c>
      <c r="E6403" s="999"/>
      <c r="F6403" s="999"/>
      <c r="H6403" s="985"/>
      <c r="I6403" s="985"/>
      <c r="J6403" s="985"/>
      <c r="K6403" s="985"/>
      <c r="L6403" s="985"/>
      <c r="M6403" s="985"/>
      <c r="N6403" s="985"/>
      <c r="P6403" s="985"/>
      <c r="Q6403" s="985"/>
      <c r="R6403" s="985"/>
      <c r="S6403" s="985"/>
      <c r="T6403" s="985"/>
      <c r="U6403" s="985"/>
      <c r="V6403" s="985"/>
      <c r="W6403" s="985"/>
    </row>
    <row r="6404" ht="22.5" hidden="1" customHeight="1">
      <c r="B6404" s="992"/>
      <c r="C6404" s="992"/>
      <c r="D6404" s="1004">
        <f>sumif('الواردات'!H:H,A6404,'الواردات'!L:L)</f>
        <v>0</v>
      </c>
      <c r="E6404" s="999"/>
      <c r="F6404" s="999"/>
      <c r="H6404" s="985"/>
      <c r="I6404" s="985"/>
      <c r="J6404" s="985"/>
      <c r="K6404" s="985"/>
      <c r="L6404" s="985"/>
      <c r="M6404" s="985"/>
      <c r="N6404" s="985"/>
      <c r="P6404" s="985"/>
      <c r="Q6404" s="985"/>
      <c r="R6404" s="985"/>
      <c r="S6404" s="985"/>
      <c r="T6404" s="985"/>
      <c r="U6404" s="985"/>
      <c r="V6404" s="985"/>
      <c r="W6404" s="985"/>
    </row>
    <row r="6405" ht="22.5" hidden="1" customHeight="1">
      <c r="B6405" s="992"/>
      <c r="C6405" s="992"/>
      <c r="D6405" s="1004">
        <f>sumif('الواردات'!H:H,A6405,'الواردات'!L:L)</f>
        <v>0</v>
      </c>
      <c r="E6405" s="999"/>
      <c r="F6405" s="999"/>
      <c r="H6405" s="985"/>
      <c r="I6405" s="985"/>
      <c r="J6405" s="985"/>
      <c r="K6405" s="985"/>
      <c r="L6405" s="985"/>
      <c r="M6405" s="985"/>
      <c r="N6405" s="985"/>
      <c r="P6405" s="985"/>
      <c r="Q6405" s="985"/>
      <c r="R6405" s="985"/>
      <c r="S6405" s="985"/>
      <c r="T6405" s="985"/>
      <c r="U6405" s="985"/>
      <c r="V6405" s="985"/>
      <c r="W6405" s="985"/>
    </row>
    <row r="6406" ht="22.5" hidden="1" customHeight="1">
      <c r="B6406" s="992"/>
      <c r="C6406" s="992"/>
      <c r="D6406" s="1004">
        <f>sumif('الواردات'!H:H,A6406,'الواردات'!L:L)</f>
        <v>0</v>
      </c>
      <c r="E6406" s="999"/>
      <c r="F6406" s="999"/>
      <c r="H6406" s="985"/>
      <c r="I6406" s="985"/>
      <c r="J6406" s="985"/>
      <c r="K6406" s="985"/>
      <c r="L6406" s="985"/>
      <c r="M6406" s="985"/>
      <c r="N6406" s="985"/>
      <c r="P6406" s="985"/>
      <c r="Q6406" s="985"/>
      <c r="R6406" s="985"/>
      <c r="S6406" s="985"/>
      <c r="T6406" s="985"/>
      <c r="U6406" s="985"/>
      <c r="V6406" s="985"/>
      <c r="W6406" s="985"/>
    </row>
    <row r="6407" ht="22.5" hidden="1" customHeight="1">
      <c r="B6407" s="992"/>
      <c r="C6407" s="992"/>
      <c r="D6407" s="1004">
        <f>sumif('الواردات'!H:H,A6407,'الواردات'!L:L)</f>
        <v>0</v>
      </c>
      <c r="E6407" s="999"/>
      <c r="F6407" s="999"/>
      <c r="H6407" s="985"/>
      <c r="I6407" s="985"/>
      <c r="J6407" s="985"/>
      <c r="K6407" s="985"/>
      <c r="L6407" s="985"/>
      <c r="M6407" s="985"/>
      <c r="N6407" s="985"/>
      <c r="P6407" s="985"/>
      <c r="Q6407" s="985"/>
      <c r="R6407" s="985"/>
      <c r="S6407" s="985"/>
      <c r="T6407" s="985"/>
      <c r="U6407" s="985"/>
      <c r="V6407" s="985"/>
      <c r="W6407" s="985"/>
    </row>
    <row r="6408" ht="22.5" hidden="1" customHeight="1">
      <c r="B6408" s="992"/>
      <c r="C6408" s="992"/>
      <c r="D6408" s="1004">
        <f>sumif('الواردات'!H:H,A6408,'الواردات'!L:L)</f>
        <v>0</v>
      </c>
      <c r="E6408" s="999"/>
      <c r="F6408" s="999"/>
      <c r="H6408" s="985"/>
      <c r="I6408" s="985"/>
      <c r="J6408" s="985"/>
      <c r="K6408" s="985"/>
      <c r="L6408" s="985"/>
      <c r="M6408" s="985"/>
      <c r="N6408" s="985"/>
      <c r="P6408" s="985"/>
      <c r="Q6408" s="985"/>
      <c r="R6408" s="985"/>
      <c r="S6408" s="985"/>
      <c r="T6408" s="985"/>
      <c r="U6408" s="985"/>
      <c r="V6408" s="985"/>
      <c r="W6408" s="985"/>
    </row>
    <row r="6409" ht="22.5" hidden="1" customHeight="1">
      <c r="B6409" s="992"/>
      <c r="C6409" s="992"/>
      <c r="D6409" s="1004">
        <f>sumif('الواردات'!H:H,A6409,'الواردات'!L:L)</f>
        <v>0</v>
      </c>
      <c r="E6409" s="999"/>
      <c r="F6409" s="999"/>
      <c r="H6409" s="985"/>
      <c r="I6409" s="985"/>
      <c r="J6409" s="985"/>
      <c r="K6409" s="985"/>
      <c r="L6409" s="985"/>
      <c r="M6409" s="985"/>
      <c r="N6409" s="985"/>
      <c r="P6409" s="985"/>
      <c r="Q6409" s="985"/>
      <c r="R6409" s="985"/>
      <c r="S6409" s="985"/>
      <c r="T6409" s="985"/>
      <c r="U6409" s="985"/>
      <c r="V6409" s="985"/>
      <c r="W6409" s="985"/>
    </row>
    <row r="6410" ht="22.5" hidden="1" customHeight="1">
      <c r="B6410" s="992"/>
      <c r="C6410" s="992"/>
      <c r="D6410" s="1004">
        <f>sumif('الواردات'!H:H,A6410,'الواردات'!L:L)</f>
        <v>0</v>
      </c>
      <c r="E6410" s="999"/>
      <c r="F6410" s="999"/>
      <c r="H6410" s="985"/>
      <c r="I6410" s="985"/>
      <c r="J6410" s="985"/>
      <c r="K6410" s="985"/>
      <c r="L6410" s="985"/>
      <c r="M6410" s="985"/>
      <c r="N6410" s="985"/>
      <c r="P6410" s="985"/>
      <c r="Q6410" s="985"/>
      <c r="R6410" s="985"/>
      <c r="S6410" s="985"/>
      <c r="T6410" s="985"/>
      <c r="U6410" s="985"/>
      <c r="V6410" s="985"/>
      <c r="W6410" s="985"/>
    </row>
    <row r="6411" ht="22.5" hidden="1" customHeight="1">
      <c r="B6411" s="992"/>
      <c r="C6411" s="992"/>
      <c r="D6411" s="1004">
        <f>sumif('الواردات'!H:H,A6411,'الواردات'!L:L)</f>
        <v>0</v>
      </c>
      <c r="E6411" s="999"/>
      <c r="F6411" s="999"/>
      <c r="H6411" s="985"/>
      <c r="I6411" s="985"/>
      <c r="J6411" s="985"/>
      <c r="K6411" s="985"/>
      <c r="L6411" s="985"/>
      <c r="M6411" s="985"/>
      <c r="N6411" s="985"/>
      <c r="P6411" s="985"/>
      <c r="Q6411" s="985"/>
      <c r="R6411" s="985"/>
      <c r="S6411" s="985"/>
      <c r="T6411" s="985"/>
      <c r="U6411" s="985"/>
      <c r="V6411" s="985"/>
      <c r="W6411" s="985"/>
    </row>
    <row r="6412" ht="22.5" hidden="1" customHeight="1">
      <c r="B6412" s="992"/>
      <c r="C6412" s="992"/>
      <c r="D6412" s="1004">
        <f>sumif('الواردات'!H:H,A6412,'الواردات'!L:L)</f>
        <v>0</v>
      </c>
      <c r="E6412" s="999"/>
      <c r="F6412" s="999"/>
      <c r="H6412" s="985"/>
      <c r="I6412" s="985"/>
      <c r="J6412" s="985"/>
      <c r="K6412" s="985"/>
      <c r="L6412" s="985"/>
      <c r="M6412" s="985"/>
      <c r="N6412" s="985"/>
      <c r="P6412" s="985"/>
      <c r="Q6412" s="985"/>
      <c r="R6412" s="985"/>
      <c r="S6412" s="985"/>
      <c r="T6412" s="985"/>
      <c r="U6412" s="985"/>
      <c r="V6412" s="985"/>
      <c r="W6412" s="985"/>
    </row>
    <row r="6413" ht="22.5" hidden="1" customHeight="1">
      <c r="B6413" s="992"/>
      <c r="C6413" s="992"/>
      <c r="D6413" s="1004">
        <f>sumif('الواردات'!H:H,A6413,'الواردات'!L:L)</f>
        <v>0</v>
      </c>
      <c r="E6413" s="999"/>
      <c r="F6413" s="999"/>
      <c r="H6413" s="985"/>
      <c r="I6413" s="985"/>
      <c r="J6413" s="985"/>
      <c r="K6413" s="985"/>
      <c r="L6413" s="985"/>
      <c r="M6413" s="985"/>
      <c r="N6413" s="985"/>
      <c r="P6413" s="985"/>
      <c r="Q6413" s="985"/>
      <c r="R6413" s="985"/>
      <c r="S6413" s="985"/>
      <c r="T6413" s="985"/>
      <c r="U6413" s="985"/>
      <c r="V6413" s="985"/>
      <c r="W6413" s="985"/>
    </row>
    <row r="6414" ht="22.5" hidden="1" customHeight="1">
      <c r="B6414" s="992"/>
      <c r="C6414" s="992"/>
      <c r="D6414" s="1004">
        <f>sumif('الواردات'!H:H,A6414,'الواردات'!L:L)</f>
        <v>0</v>
      </c>
      <c r="E6414" s="999"/>
      <c r="F6414" s="999"/>
      <c r="H6414" s="985"/>
      <c r="I6414" s="985"/>
      <c r="J6414" s="985"/>
      <c r="K6414" s="985"/>
      <c r="L6414" s="985"/>
      <c r="M6414" s="985"/>
      <c r="N6414" s="985"/>
      <c r="P6414" s="985"/>
      <c r="Q6414" s="985"/>
      <c r="R6414" s="985"/>
      <c r="S6414" s="985"/>
      <c r="T6414" s="985"/>
      <c r="U6414" s="985"/>
      <c r="V6414" s="985"/>
      <c r="W6414" s="985"/>
    </row>
    <row r="6415" ht="22.5" hidden="1" customHeight="1">
      <c r="B6415" s="992"/>
      <c r="C6415" s="992"/>
      <c r="D6415" s="1004">
        <f>sumif('الواردات'!H:H,A6415,'الواردات'!L:L)</f>
        <v>0</v>
      </c>
      <c r="E6415" s="999"/>
      <c r="F6415" s="999"/>
      <c r="H6415" s="985"/>
      <c r="I6415" s="985"/>
      <c r="J6415" s="985"/>
      <c r="K6415" s="985"/>
      <c r="L6415" s="985"/>
      <c r="M6415" s="985"/>
      <c r="N6415" s="985"/>
      <c r="P6415" s="985"/>
      <c r="Q6415" s="985"/>
      <c r="R6415" s="985"/>
      <c r="S6415" s="985"/>
      <c r="T6415" s="985"/>
      <c r="U6415" s="985"/>
      <c r="V6415" s="985"/>
      <c r="W6415" s="985"/>
    </row>
    <row r="6416" ht="22.5" hidden="1" customHeight="1">
      <c r="B6416" s="992"/>
      <c r="C6416" s="992"/>
      <c r="D6416" s="1004">
        <f>sumif('الواردات'!H:H,A6416,'الواردات'!L:L)</f>
        <v>0</v>
      </c>
      <c r="E6416" s="999"/>
      <c r="F6416" s="999"/>
      <c r="H6416" s="985"/>
      <c r="I6416" s="985"/>
      <c r="J6416" s="985"/>
      <c r="K6416" s="985"/>
      <c r="L6416" s="985"/>
      <c r="M6416" s="985"/>
      <c r="N6416" s="985"/>
      <c r="P6416" s="985"/>
      <c r="Q6416" s="985"/>
      <c r="R6416" s="985"/>
      <c r="S6416" s="985"/>
      <c r="T6416" s="985"/>
      <c r="U6416" s="985"/>
      <c r="V6416" s="985"/>
      <c r="W6416" s="985"/>
    </row>
    <row r="6417" ht="22.5" hidden="1" customHeight="1">
      <c r="B6417" s="992"/>
      <c r="C6417" s="992"/>
      <c r="D6417" s="1004">
        <f>sumif('الواردات'!H:H,A6417,'الواردات'!L:L)</f>
        <v>0</v>
      </c>
      <c r="E6417" s="999"/>
      <c r="F6417" s="999"/>
      <c r="H6417" s="985"/>
      <c r="I6417" s="985"/>
      <c r="J6417" s="985"/>
      <c r="K6417" s="985"/>
      <c r="L6417" s="985"/>
      <c r="M6417" s="985"/>
      <c r="N6417" s="985"/>
      <c r="P6417" s="985"/>
      <c r="Q6417" s="985"/>
      <c r="R6417" s="985"/>
      <c r="S6417" s="985"/>
      <c r="T6417" s="985"/>
      <c r="U6417" s="985"/>
      <c r="V6417" s="985"/>
      <c r="W6417" s="985"/>
    </row>
    <row r="6418" ht="22.5" hidden="1" customHeight="1">
      <c r="B6418" s="992"/>
      <c r="C6418" s="992"/>
      <c r="D6418" s="1004">
        <f>sumif('الواردات'!H:H,A6418,'الواردات'!L:L)</f>
        <v>0</v>
      </c>
      <c r="E6418" s="999"/>
      <c r="F6418" s="999"/>
      <c r="H6418" s="985"/>
      <c r="I6418" s="985"/>
      <c r="J6418" s="985"/>
      <c r="K6418" s="985"/>
      <c r="L6418" s="985"/>
      <c r="M6418" s="985"/>
      <c r="N6418" s="985"/>
      <c r="P6418" s="985"/>
      <c r="Q6418" s="985"/>
      <c r="R6418" s="985"/>
      <c r="S6418" s="985"/>
      <c r="T6418" s="985"/>
      <c r="U6418" s="985"/>
      <c r="V6418" s="985"/>
      <c r="W6418" s="985"/>
    </row>
    <row r="6419" ht="22.5" hidden="1" customHeight="1">
      <c r="B6419" s="992"/>
      <c r="C6419" s="992"/>
      <c r="D6419" s="1004">
        <f>sumif('الواردات'!H:H,A6419,'الواردات'!L:L)</f>
        <v>0</v>
      </c>
      <c r="E6419" s="999"/>
      <c r="F6419" s="999"/>
      <c r="H6419" s="985"/>
      <c r="I6419" s="985"/>
      <c r="J6419" s="985"/>
      <c r="K6419" s="985"/>
      <c r="L6419" s="985"/>
      <c r="M6419" s="985"/>
      <c r="N6419" s="985"/>
      <c r="P6419" s="985"/>
      <c r="Q6419" s="985"/>
      <c r="R6419" s="985"/>
      <c r="S6419" s="985"/>
      <c r="T6419" s="985"/>
      <c r="U6419" s="985"/>
      <c r="V6419" s="985"/>
      <c r="W6419" s="985"/>
    </row>
    <row r="6420" ht="22.5" hidden="1" customHeight="1">
      <c r="B6420" s="992"/>
      <c r="C6420" s="992"/>
      <c r="D6420" s="1004">
        <f>sumif('الواردات'!H:H,A6420,'الواردات'!L:L)</f>
        <v>0</v>
      </c>
      <c r="E6420" s="999"/>
      <c r="F6420" s="999"/>
      <c r="H6420" s="985"/>
      <c r="I6420" s="985"/>
      <c r="J6420" s="985"/>
      <c r="K6420" s="985"/>
      <c r="L6420" s="985"/>
      <c r="M6420" s="985"/>
      <c r="N6420" s="985"/>
      <c r="P6420" s="985"/>
      <c r="Q6420" s="985"/>
      <c r="R6420" s="985"/>
      <c r="S6420" s="985"/>
      <c r="T6420" s="985"/>
      <c r="U6420" s="985"/>
      <c r="V6420" s="985"/>
      <c r="W6420" s="985"/>
    </row>
    <row r="6421" ht="22.5" hidden="1" customHeight="1">
      <c r="B6421" s="992"/>
      <c r="C6421" s="992"/>
      <c r="D6421" s="1004">
        <f>sumif('الواردات'!H:H,A6421,'الواردات'!L:L)</f>
        <v>0</v>
      </c>
      <c r="E6421" s="999"/>
      <c r="F6421" s="999"/>
      <c r="H6421" s="985"/>
      <c r="I6421" s="985"/>
      <c r="J6421" s="985"/>
      <c r="K6421" s="985"/>
      <c r="L6421" s="985"/>
      <c r="M6421" s="985"/>
      <c r="N6421" s="985"/>
      <c r="P6421" s="985"/>
      <c r="Q6421" s="985"/>
      <c r="R6421" s="985"/>
      <c r="S6421" s="985"/>
      <c r="T6421" s="985"/>
      <c r="U6421" s="985"/>
      <c r="V6421" s="985"/>
      <c r="W6421" s="985"/>
    </row>
    <row r="6422" ht="22.5" hidden="1" customHeight="1">
      <c r="B6422" s="992"/>
      <c r="C6422" s="992"/>
      <c r="D6422" s="1004">
        <f>sumif('الواردات'!H:H,A6422,'الواردات'!L:L)</f>
        <v>0</v>
      </c>
      <c r="E6422" s="999"/>
      <c r="F6422" s="999"/>
      <c r="H6422" s="985"/>
      <c r="I6422" s="985"/>
      <c r="J6422" s="985"/>
      <c r="K6422" s="985"/>
      <c r="L6422" s="985"/>
      <c r="M6422" s="985"/>
      <c r="N6422" s="985"/>
      <c r="P6422" s="985"/>
      <c r="Q6422" s="985"/>
      <c r="R6422" s="985"/>
      <c r="S6422" s="985"/>
      <c r="T6422" s="985"/>
      <c r="U6422" s="985"/>
      <c r="V6422" s="985"/>
      <c r="W6422" s="985"/>
    </row>
    <row r="6423" ht="22.5" hidden="1" customHeight="1">
      <c r="B6423" s="992"/>
      <c r="C6423" s="992"/>
      <c r="D6423" s="1004">
        <f>sumif('الواردات'!H:H,A6423,'الواردات'!L:L)</f>
        <v>0</v>
      </c>
      <c r="E6423" s="999"/>
      <c r="F6423" s="999"/>
      <c r="H6423" s="985"/>
      <c r="I6423" s="985"/>
      <c r="J6423" s="985"/>
      <c r="K6423" s="985"/>
      <c r="L6423" s="985"/>
      <c r="M6423" s="985"/>
      <c r="N6423" s="985"/>
      <c r="P6423" s="985"/>
      <c r="Q6423" s="985"/>
      <c r="R6423" s="985"/>
      <c r="S6423" s="985"/>
      <c r="T6423" s="985"/>
      <c r="U6423" s="985"/>
      <c r="V6423" s="985"/>
      <c r="W6423" s="985"/>
    </row>
    <row r="6424" ht="22.5" hidden="1" customHeight="1">
      <c r="B6424" s="992"/>
      <c r="C6424" s="992"/>
      <c r="D6424" s="1004">
        <f>sumif('الواردات'!H:H,A6424,'الواردات'!L:L)</f>
        <v>0</v>
      </c>
      <c r="E6424" s="999"/>
      <c r="F6424" s="999"/>
      <c r="H6424" s="985"/>
      <c r="I6424" s="985"/>
      <c r="J6424" s="985"/>
      <c r="K6424" s="985"/>
      <c r="L6424" s="985"/>
      <c r="M6424" s="985"/>
      <c r="N6424" s="985"/>
      <c r="P6424" s="985"/>
      <c r="Q6424" s="985"/>
      <c r="R6424" s="985"/>
      <c r="S6424" s="985"/>
      <c r="T6424" s="985"/>
      <c r="U6424" s="985"/>
      <c r="V6424" s="985"/>
      <c r="W6424" s="985"/>
    </row>
    <row r="6425" ht="22.5" hidden="1" customHeight="1">
      <c r="B6425" s="992"/>
      <c r="C6425" s="992"/>
      <c r="D6425" s="1004">
        <f>sumif('الواردات'!H:H,A6425,'الواردات'!L:L)</f>
        <v>0</v>
      </c>
      <c r="E6425" s="999"/>
      <c r="F6425" s="999"/>
      <c r="H6425" s="985"/>
      <c r="I6425" s="985"/>
      <c r="J6425" s="985"/>
      <c r="K6425" s="985"/>
      <c r="L6425" s="985"/>
      <c r="M6425" s="985"/>
      <c r="N6425" s="985"/>
      <c r="P6425" s="985"/>
      <c r="Q6425" s="985"/>
      <c r="R6425" s="985"/>
      <c r="S6425" s="985"/>
      <c r="T6425" s="985"/>
      <c r="U6425" s="985"/>
      <c r="V6425" s="985"/>
      <c r="W6425" s="985"/>
    </row>
    <row r="6426" ht="22.5" hidden="1" customHeight="1">
      <c r="B6426" s="992"/>
      <c r="C6426" s="992"/>
      <c r="D6426" s="1004">
        <f>sumif('الواردات'!H:H,A6426,'الواردات'!L:L)</f>
        <v>0</v>
      </c>
      <c r="E6426" s="999"/>
      <c r="F6426" s="999"/>
      <c r="H6426" s="985"/>
      <c r="I6426" s="985"/>
      <c r="J6426" s="985"/>
      <c r="K6426" s="985"/>
      <c r="L6426" s="985"/>
      <c r="M6426" s="985"/>
      <c r="N6426" s="985"/>
      <c r="P6426" s="985"/>
      <c r="Q6426" s="985"/>
      <c r="R6426" s="985"/>
      <c r="S6426" s="985"/>
      <c r="T6426" s="985"/>
      <c r="U6426" s="985"/>
      <c r="V6426" s="985"/>
      <c r="W6426" s="985"/>
    </row>
    <row r="6427" ht="22.5" hidden="1" customHeight="1">
      <c r="B6427" s="992"/>
      <c r="C6427" s="992"/>
      <c r="D6427" s="1004">
        <f>sumif('الواردات'!H:H,A6427,'الواردات'!L:L)</f>
        <v>0</v>
      </c>
      <c r="E6427" s="999"/>
      <c r="F6427" s="999"/>
      <c r="H6427" s="985"/>
      <c r="I6427" s="985"/>
      <c r="J6427" s="985"/>
      <c r="K6427" s="985"/>
      <c r="L6427" s="985"/>
      <c r="M6427" s="985"/>
      <c r="N6427" s="985"/>
      <c r="P6427" s="985"/>
      <c r="Q6427" s="985"/>
      <c r="R6427" s="985"/>
      <c r="S6427" s="985"/>
      <c r="T6427" s="985"/>
      <c r="U6427" s="985"/>
      <c r="V6427" s="985"/>
      <c r="W6427" s="985"/>
    </row>
    <row r="6428" ht="22.5" hidden="1" customHeight="1">
      <c r="B6428" s="992"/>
      <c r="C6428" s="992"/>
      <c r="D6428" s="1004">
        <f>sumif('الواردات'!H:H,A6428,'الواردات'!L:L)</f>
        <v>0</v>
      </c>
      <c r="E6428" s="999"/>
      <c r="F6428" s="999"/>
      <c r="H6428" s="985"/>
      <c r="I6428" s="985"/>
      <c r="J6428" s="985"/>
      <c r="K6428" s="985"/>
      <c r="L6428" s="985"/>
      <c r="M6428" s="985"/>
      <c r="N6428" s="985"/>
      <c r="P6428" s="985"/>
      <c r="Q6428" s="985"/>
      <c r="R6428" s="985"/>
      <c r="S6428" s="985"/>
      <c r="T6428" s="985"/>
      <c r="U6428" s="985"/>
      <c r="V6428" s="985"/>
      <c r="W6428" s="985"/>
    </row>
    <row r="6429" ht="22.5" hidden="1" customHeight="1">
      <c r="B6429" s="992"/>
      <c r="C6429" s="992"/>
      <c r="D6429" s="1004">
        <f>sumif('الواردات'!H:H,A6429,'الواردات'!L:L)</f>
        <v>0</v>
      </c>
      <c r="E6429" s="999"/>
      <c r="F6429" s="999"/>
      <c r="H6429" s="985"/>
      <c r="I6429" s="985"/>
      <c r="J6429" s="985"/>
      <c r="K6429" s="985"/>
      <c r="L6429" s="985"/>
      <c r="M6429" s="985"/>
      <c r="N6429" s="985"/>
      <c r="P6429" s="985"/>
      <c r="Q6429" s="985"/>
      <c r="R6429" s="985"/>
      <c r="S6429" s="985"/>
      <c r="T6429" s="985"/>
      <c r="U6429" s="985"/>
      <c r="V6429" s="985"/>
      <c r="W6429" s="985"/>
    </row>
    <row r="6430" ht="22.5" hidden="1" customHeight="1">
      <c r="B6430" s="992"/>
      <c r="C6430" s="992"/>
      <c r="D6430" s="1004">
        <f>sumif('الواردات'!H:H,A6430,'الواردات'!L:L)</f>
        <v>0</v>
      </c>
      <c r="E6430" s="999"/>
      <c r="F6430" s="999"/>
      <c r="H6430" s="985"/>
      <c r="I6430" s="985"/>
      <c r="J6430" s="985"/>
      <c r="K6430" s="985"/>
      <c r="L6430" s="985"/>
      <c r="M6430" s="985"/>
      <c r="N6430" s="985"/>
      <c r="P6430" s="985"/>
      <c r="Q6430" s="985"/>
      <c r="R6430" s="985"/>
      <c r="S6430" s="985"/>
      <c r="T6430" s="985"/>
      <c r="U6430" s="985"/>
      <c r="V6430" s="985"/>
      <c r="W6430" s="985"/>
    </row>
    <row r="6431" ht="22.5" hidden="1" customHeight="1">
      <c r="B6431" s="992"/>
      <c r="C6431" s="992"/>
      <c r="D6431" s="1004">
        <f>sumif('الواردات'!H:H,A6431,'الواردات'!L:L)</f>
        <v>0</v>
      </c>
      <c r="E6431" s="999"/>
      <c r="F6431" s="999"/>
      <c r="H6431" s="985"/>
      <c r="I6431" s="985"/>
      <c r="J6431" s="985"/>
      <c r="K6431" s="985"/>
      <c r="L6431" s="985"/>
      <c r="M6431" s="985"/>
      <c r="N6431" s="985"/>
      <c r="P6431" s="985"/>
      <c r="Q6431" s="985"/>
      <c r="R6431" s="985"/>
      <c r="S6431" s="985"/>
      <c r="T6431" s="985"/>
      <c r="U6431" s="985"/>
      <c r="V6431" s="985"/>
      <c r="W6431" s="985"/>
    </row>
    <row r="6432" ht="22.5" hidden="1" customHeight="1">
      <c r="B6432" s="992"/>
      <c r="C6432" s="992"/>
      <c r="D6432" s="1004">
        <f>sumif('الواردات'!H:H,A6432,'الواردات'!L:L)</f>
        <v>0</v>
      </c>
      <c r="E6432" s="999"/>
      <c r="F6432" s="999"/>
      <c r="H6432" s="985"/>
      <c r="I6432" s="985"/>
      <c r="J6432" s="985"/>
      <c r="K6432" s="985"/>
      <c r="L6432" s="985"/>
      <c r="M6432" s="985"/>
      <c r="N6432" s="985"/>
      <c r="P6432" s="985"/>
      <c r="Q6432" s="985"/>
      <c r="R6432" s="985"/>
      <c r="S6432" s="985"/>
      <c r="T6432" s="985"/>
      <c r="U6432" s="985"/>
      <c r="V6432" s="985"/>
      <c r="W6432" s="985"/>
    </row>
    <row r="6433" ht="22.5" hidden="1" customHeight="1">
      <c r="B6433" s="992"/>
      <c r="C6433" s="992"/>
      <c r="D6433" s="1004">
        <f>sumif('الواردات'!H:H,A6433,'الواردات'!L:L)</f>
        <v>0</v>
      </c>
      <c r="E6433" s="999"/>
      <c r="F6433" s="999"/>
      <c r="H6433" s="985"/>
      <c r="I6433" s="985"/>
      <c r="J6433" s="985"/>
      <c r="K6433" s="985"/>
      <c r="L6433" s="985"/>
      <c r="M6433" s="985"/>
      <c r="N6433" s="985"/>
      <c r="P6433" s="985"/>
      <c r="Q6433" s="985"/>
      <c r="R6433" s="985"/>
      <c r="S6433" s="985"/>
      <c r="T6433" s="985"/>
      <c r="U6433" s="985"/>
      <c r="V6433" s="985"/>
      <c r="W6433" s="985"/>
    </row>
    <row r="6434" ht="22.5" hidden="1" customHeight="1">
      <c r="B6434" s="992"/>
      <c r="C6434" s="992"/>
      <c r="D6434" s="1004">
        <f>sumif('الواردات'!H:H,A6434,'الواردات'!L:L)</f>
        <v>0</v>
      </c>
      <c r="E6434" s="999"/>
      <c r="F6434" s="999"/>
      <c r="H6434" s="985"/>
      <c r="I6434" s="985"/>
      <c r="J6434" s="985"/>
      <c r="K6434" s="985"/>
      <c r="L6434" s="985"/>
      <c r="M6434" s="985"/>
      <c r="N6434" s="985"/>
      <c r="P6434" s="985"/>
      <c r="Q6434" s="985"/>
      <c r="R6434" s="985"/>
      <c r="S6434" s="985"/>
      <c r="T6434" s="985"/>
      <c r="U6434" s="985"/>
      <c r="V6434" s="985"/>
      <c r="W6434" s="985"/>
    </row>
    <row r="6435" ht="22.5" hidden="1" customHeight="1">
      <c r="B6435" s="992"/>
      <c r="C6435" s="992"/>
      <c r="D6435" s="1004">
        <f>sumif('الواردات'!H:H,A6435,'الواردات'!L:L)</f>
        <v>0</v>
      </c>
      <c r="E6435" s="999"/>
      <c r="F6435" s="999"/>
      <c r="H6435" s="985"/>
      <c r="I6435" s="985"/>
      <c r="J6435" s="985"/>
      <c r="K6435" s="985"/>
      <c r="L6435" s="985"/>
      <c r="M6435" s="985"/>
      <c r="N6435" s="985"/>
      <c r="P6435" s="985"/>
      <c r="Q6435" s="985"/>
      <c r="R6435" s="985"/>
      <c r="S6435" s="985"/>
      <c r="T6435" s="985"/>
      <c r="U6435" s="985"/>
      <c r="V6435" s="985"/>
      <c r="W6435" s="985"/>
    </row>
    <row r="6436" ht="22.5" hidden="1" customHeight="1">
      <c r="B6436" s="992"/>
      <c r="C6436" s="992"/>
      <c r="D6436" s="1004">
        <f>sumif('الواردات'!H:H,A6436,'الواردات'!L:L)</f>
        <v>0</v>
      </c>
      <c r="E6436" s="999"/>
      <c r="F6436" s="999"/>
      <c r="H6436" s="985"/>
      <c r="I6436" s="985"/>
      <c r="J6436" s="985"/>
      <c r="K6436" s="985"/>
      <c r="L6436" s="985"/>
      <c r="M6436" s="985"/>
      <c r="N6436" s="985"/>
      <c r="P6436" s="985"/>
      <c r="Q6436" s="985"/>
      <c r="R6436" s="985"/>
      <c r="S6436" s="985"/>
      <c r="T6436" s="985"/>
      <c r="U6436" s="985"/>
      <c r="V6436" s="985"/>
      <c r="W6436" s="985"/>
    </row>
    <row r="6437" ht="22.5" hidden="1" customHeight="1">
      <c r="B6437" s="992"/>
      <c r="C6437" s="992"/>
      <c r="D6437" s="1004">
        <f>sumif('الواردات'!H:H,A6437,'الواردات'!L:L)</f>
        <v>0</v>
      </c>
      <c r="E6437" s="999"/>
      <c r="F6437" s="999"/>
      <c r="H6437" s="985"/>
      <c r="I6437" s="985"/>
      <c r="J6437" s="985"/>
      <c r="K6437" s="985"/>
      <c r="L6437" s="985"/>
      <c r="M6437" s="985"/>
      <c r="N6437" s="985"/>
      <c r="P6437" s="985"/>
      <c r="Q6437" s="985"/>
      <c r="R6437" s="985"/>
      <c r="S6437" s="985"/>
      <c r="T6437" s="985"/>
      <c r="U6437" s="985"/>
      <c r="V6437" s="985"/>
      <c r="W6437" s="985"/>
    </row>
    <row r="6438" ht="22.5" hidden="1" customHeight="1">
      <c r="B6438" s="992"/>
      <c r="C6438" s="992"/>
      <c r="D6438" s="1004">
        <f>sumif('الواردات'!H:H,A6438,'الواردات'!L:L)</f>
        <v>0</v>
      </c>
      <c r="E6438" s="999"/>
      <c r="F6438" s="999"/>
      <c r="H6438" s="985"/>
      <c r="I6438" s="985"/>
      <c r="J6438" s="985"/>
      <c r="K6438" s="985"/>
      <c r="L6438" s="985"/>
      <c r="M6438" s="985"/>
      <c r="N6438" s="985"/>
      <c r="P6438" s="985"/>
      <c r="Q6438" s="985"/>
      <c r="R6438" s="985"/>
      <c r="S6438" s="985"/>
      <c r="T6438" s="985"/>
      <c r="U6438" s="985"/>
      <c r="V6438" s="985"/>
      <c r="W6438" s="985"/>
    </row>
    <row r="6439" ht="22.5" hidden="1" customHeight="1">
      <c r="B6439" s="992"/>
      <c r="C6439" s="992"/>
      <c r="D6439" s="1004">
        <f>sumif('الواردات'!H:H,A6439,'الواردات'!L:L)</f>
        <v>0</v>
      </c>
      <c r="E6439" s="999"/>
      <c r="F6439" s="999"/>
      <c r="H6439" s="985"/>
      <c r="I6439" s="985"/>
      <c r="J6439" s="985"/>
      <c r="K6439" s="985"/>
      <c r="L6439" s="985"/>
      <c r="M6439" s="985"/>
      <c r="N6439" s="985"/>
      <c r="P6439" s="985"/>
      <c r="Q6439" s="985"/>
      <c r="R6439" s="985"/>
      <c r="S6439" s="985"/>
      <c r="T6439" s="985"/>
      <c r="U6439" s="985"/>
      <c r="V6439" s="985"/>
      <c r="W6439" s="985"/>
    </row>
    <row r="6440" ht="22.5" hidden="1" customHeight="1">
      <c r="B6440" s="992"/>
      <c r="C6440" s="992"/>
      <c r="D6440" s="1004">
        <f>sumif('الواردات'!H:H,A6440,'الواردات'!L:L)</f>
        <v>0</v>
      </c>
      <c r="E6440" s="999"/>
      <c r="F6440" s="999"/>
      <c r="H6440" s="985"/>
      <c r="I6440" s="985"/>
      <c r="J6440" s="985"/>
      <c r="K6440" s="985"/>
      <c r="L6440" s="985"/>
      <c r="M6440" s="985"/>
      <c r="N6440" s="985"/>
      <c r="P6440" s="985"/>
      <c r="Q6440" s="985"/>
      <c r="R6440" s="985"/>
      <c r="S6440" s="985"/>
      <c r="T6440" s="985"/>
      <c r="U6440" s="985"/>
      <c r="V6440" s="985"/>
      <c r="W6440" s="985"/>
    </row>
    <row r="6441" ht="22.5" hidden="1" customHeight="1">
      <c r="B6441" s="992"/>
      <c r="C6441" s="992"/>
      <c r="D6441" s="1004">
        <f>sumif('الواردات'!H:H,A6441,'الواردات'!L:L)</f>
        <v>0</v>
      </c>
      <c r="E6441" s="999"/>
      <c r="F6441" s="999"/>
      <c r="H6441" s="985"/>
      <c r="I6441" s="985"/>
      <c r="J6441" s="985"/>
      <c r="K6441" s="985"/>
      <c r="L6441" s="985"/>
      <c r="M6441" s="985"/>
      <c r="N6441" s="985"/>
      <c r="P6441" s="985"/>
      <c r="Q6441" s="985"/>
      <c r="R6441" s="985"/>
      <c r="S6441" s="985"/>
      <c r="T6441" s="985"/>
      <c r="U6441" s="985"/>
      <c r="V6441" s="985"/>
      <c r="W6441" s="985"/>
    </row>
    <row r="6442" ht="22.5" hidden="1" customHeight="1">
      <c r="B6442" s="992"/>
      <c r="C6442" s="992"/>
      <c r="D6442" s="1004">
        <f>sumif('الواردات'!H:H,A6442,'الواردات'!L:L)</f>
        <v>0</v>
      </c>
      <c r="E6442" s="999"/>
      <c r="F6442" s="999"/>
      <c r="H6442" s="985"/>
      <c r="I6442" s="985"/>
      <c r="J6442" s="985"/>
      <c r="K6442" s="985"/>
      <c r="L6442" s="985"/>
      <c r="M6442" s="985"/>
      <c r="N6442" s="985"/>
      <c r="P6442" s="985"/>
      <c r="Q6442" s="985"/>
      <c r="R6442" s="985"/>
      <c r="S6442" s="985"/>
      <c r="T6442" s="985"/>
      <c r="U6442" s="985"/>
      <c r="V6442" s="985"/>
      <c r="W6442" s="985"/>
    </row>
    <row r="6443" ht="22.5" hidden="1" customHeight="1">
      <c r="B6443" s="992"/>
      <c r="C6443" s="992"/>
      <c r="D6443" s="1004">
        <f>sumif('الواردات'!H:H,A6443,'الواردات'!L:L)</f>
        <v>0</v>
      </c>
      <c r="E6443" s="999"/>
      <c r="F6443" s="999"/>
      <c r="H6443" s="985"/>
      <c r="I6443" s="985"/>
      <c r="J6443" s="985"/>
      <c r="K6443" s="985"/>
      <c r="L6443" s="985"/>
      <c r="M6443" s="985"/>
      <c r="N6443" s="985"/>
      <c r="P6443" s="985"/>
      <c r="Q6443" s="985"/>
      <c r="R6443" s="985"/>
      <c r="S6443" s="985"/>
      <c r="T6443" s="985"/>
      <c r="U6443" s="985"/>
      <c r="V6443" s="985"/>
      <c r="W6443" s="985"/>
    </row>
    <row r="6444" ht="22.5" hidden="1" customHeight="1">
      <c r="B6444" s="992"/>
      <c r="C6444" s="992"/>
      <c r="D6444" s="1004">
        <f>sumif('الواردات'!H:H,A6444,'الواردات'!L:L)</f>
        <v>0</v>
      </c>
      <c r="E6444" s="999"/>
      <c r="F6444" s="999"/>
      <c r="H6444" s="985"/>
      <c r="I6444" s="985"/>
      <c r="J6444" s="985"/>
      <c r="K6444" s="985"/>
      <c r="L6444" s="985"/>
      <c r="M6444" s="985"/>
      <c r="N6444" s="985"/>
      <c r="P6444" s="985"/>
      <c r="Q6444" s="985"/>
      <c r="R6444" s="985"/>
      <c r="S6444" s="985"/>
      <c r="T6444" s="985"/>
      <c r="U6444" s="985"/>
      <c r="V6444" s="985"/>
      <c r="W6444" s="985"/>
    </row>
    <row r="6445" ht="22.5" hidden="1" customHeight="1">
      <c r="B6445" s="992"/>
      <c r="C6445" s="992"/>
      <c r="D6445" s="1004">
        <f>sumif('الواردات'!H:H,A6445,'الواردات'!L:L)</f>
        <v>0</v>
      </c>
      <c r="E6445" s="999"/>
      <c r="F6445" s="999"/>
      <c r="H6445" s="985"/>
      <c r="I6445" s="985"/>
      <c r="J6445" s="985"/>
      <c r="K6445" s="985"/>
      <c r="L6445" s="985"/>
      <c r="M6445" s="985"/>
      <c r="N6445" s="985"/>
      <c r="P6445" s="985"/>
      <c r="Q6445" s="985"/>
      <c r="R6445" s="985"/>
      <c r="S6445" s="985"/>
      <c r="T6445" s="985"/>
      <c r="U6445" s="985"/>
      <c r="V6445" s="985"/>
      <c r="W6445" s="985"/>
    </row>
    <row r="6446" ht="22.5" hidden="1" customHeight="1">
      <c r="B6446" s="992"/>
      <c r="C6446" s="992"/>
      <c r="D6446" s="1004">
        <f>sumif('الواردات'!H:H,A6446,'الواردات'!L:L)</f>
        <v>0</v>
      </c>
      <c r="E6446" s="999"/>
      <c r="F6446" s="999"/>
      <c r="H6446" s="985"/>
      <c r="I6446" s="985"/>
      <c r="J6446" s="985"/>
      <c r="K6446" s="985"/>
      <c r="L6446" s="985"/>
      <c r="M6446" s="985"/>
      <c r="N6446" s="985"/>
      <c r="P6446" s="985"/>
      <c r="Q6446" s="985"/>
      <c r="R6446" s="985"/>
      <c r="S6446" s="985"/>
      <c r="T6446" s="985"/>
      <c r="U6446" s="985"/>
      <c r="V6446" s="985"/>
      <c r="W6446" s="985"/>
    </row>
    <row r="6447" ht="22.5" hidden="1" customHeight="1">
      <c r="B6447" s="992"/>
      <c r="C6447" s="992"/>
      <c r="D6447" s="1004">
        <f>sumif('الواردات'!H:H,A6447,'الواردات'!L:L)</f>
        <v>0</v>
      </c>
      <c r="E6447" s="999"/>
      <c r="F6447" s="999"/>
      <c r="H6447" s="985"/>
      <c r="I6447" s="985"/>
      <c r="J6447" s="985"/>
      <c r="K6447" s="985"/>
      <c r="L6447" s="985"/>
      <c r="M6447" s="985"/>
      <c r="N6447" s="985"/>
      <c r="P6447" s="985"/>
      <c r="Q6447" s="985"/>
      <c r="R6447" s="985"/>
      <c r="S6447" s="985"/>
      <c r="T6447" s="985"/>
      <c r="U6447" s="985"/>
      <c r="V6447" s="985"/>
      <c r="W6447" s="985"/>
    </row>
    <row r="6448" ht="22.5" hidden="1" customHeight="1">
      <c r="B6448" s="992"/>
      <c r="C6448" s="992"/>
      <c r="D6448" s="1004">
        <f>sumif('الواردات'!H:H,A6448,'الواردات'!L:L)</f>
        <v>0</v>
      </c>
      <c r="E6448" s="999"/>
      <c r="F6448" s="999"/>
      <c r="H6448" s="985"/>
      <c r="I6448" s="985"/>
      <c r="J6448" s="985"/>
      <c r="K6448" s="985"/>
      <c r="L6448" s="985"/>
      <c r="M6448" s="985"/>
      <c r="N6448" s="985"/>
      <c r="P6448" s="985"/>
      <c r="Q6448" s="985"/>
      <c r="R6448" s="985"/>
      <c r="S6448" s="985"/>
      <c r="T6448" s="985"/>
      <c r="U6448" s="985"/>
      <c r="V6448" s="985"/>
      <c r="W6448" s="985"/>
    </row>
    <row r="6449" ht="22.5" hidden="1" customHeight="1">
      <c r="B6449" s="992"/>
      <c r="C6449" s="992"/>
      <c r="D6449" s="1004">
        <f>sumif('الواردات'!H:H,A6449,'الواردات'!L:L)</f>
        <v>0</v>
      </c>
      <c r="E6449" s="999"/>
      <c r="F6449" s="999"/>
      <c r="H6449" s="985"/>
      <c r="I6449" s="985"/>
      <c r="J6449" s="985"/>
      <c r="K6449" s="985"/>
      <c r="L6449" s="985"/>
      <c r="M6449" s="985"/>
      <c r="N6449" s="985"/>
      <c r="P6449" s="985"/>
      <c r="Q6449" s="985"/>
      <c r="R6449" s="985"/>
      <c r="S6449" s="985"/>
      <c r="T6449" s="985"/>
      <c r="U6449" s="985"/>
      <c r="V6449" s="985"/>
      <c r="W6449" s="985"/>
    </row>
    <row r="6450" ht="22.5" hidden="1" customHeight="1">
      <c r="B6450" s="992"/>
      <c r="C6450" s="992"/>
      <c r="D6450" s="1004">
        <f>sumif('الواردات'!H:H,A6450,'الواردات'!L:L)</f>
        <v>0</v>
      </c>
      <c r="E6450" s="999"/>
      <c r="F6450" s="999"/>
      <c r="H6450" s="985"/>
      <c r="I6450" s="985"/>
      <c r="J6450" s="985"/>
      <c r="K6450" s="985"/>
      <c r="L6450" s="985"/>
      <c r="M6450" s="985"/>
      <c r="N6450" s="985"/>
      <c r="P6450" s="985"/>
      <c r="Q6450" s="985"/>
      <c r="R6450" s="985"/>
      <c r="S6450" s="985"/>
      <c r="T6450" s="985"/>
      <c r="U6450" s="985"/>
      <c r="V6450" s="985"/>
      <c r="W6450" s="985"/>
    </row>
    <row r="6451" ht="22.5" hidden="1" customHeight="1">
      <c r="B6451" s="992"/>
      <c r="C6451" s="992"/>
      <c r="D6451" s="1004">
        <f>sumif('الواردات'!H:H,A6451,'الواردات'!L:L)</f>
        <v>0</v>
      </c>
      <c r="E6451" s="999"/>
      <c r="F6451" s="999"/>
      <c r="H6451" s="985"/>
      <c r="I6451" s="985"/>
      <c r="J6451" s="985"/>
      <c r="K6451" s="985"/>
      <c r="L6451" s="985"/>
      <c r="M6451" s="985"/>
      <c r="N6451" s="985"/>
      <c r="P6451" s="985"/>
      <c r="Q6451" s="985"/>
      <c r="R6451" s="985"/>
      <c r="S6451" s="985"/>
      <c r="T6451" s="985"/>
      <c r="U6451" s="985"/>
      <c r="V6451" s="985"/>
      <c r="W6451" s="985"/>
    </row>
    <row r="6452" ht="22.5" hidden="1" customHeight="1">
      <c r="B6452" s="992"/>
      <c r="C6452" s="992"/>
      <c r="D6452" s="1004">
        <f>sumif('الواردات'!H:H,A6452,'الواردات'!L:L)</f>
        <v>0</v>
      </c>
      <c r="E6452" s="999"/>
      <c r="F6452" s="999"/>
      <c r="H6452" s="985"/>
      <c r="I6452" s="985"/>
      <c r="J6452" s="985"/>
      <c r="K6452" s="985"/>
      <c r="L6452" s="985"/>
      <c r="M6452" s="985"/>
      <c r="N6452" s="985"/>
      <c r="P6452" s="985"/>
      <c r="Q6452" s="985"/>
      <c r="R6452" s="985"/>
      <c r="S6452" s="985"/>
      <c r="T6452" s="985"/>
      <c r="U6452" s="985"/>
      <c r="V6452" s="985"/>
      <c r="W6452" s="985"/>
    </row>
    <row r="6453" ht="22.5" hidden="1" customHeight="1">
      <c r="B6453" s="992"/>
      <c r="C6453" s="992"/>
      <c r="D6453" s="1004">
        <f>sumif('الواردات'!H:H,A6453,'الواردات'!L:L)</f>
        <v>0</v>
      </c>
      <c r="E6453" s="999"/>
      <c r="F6453" s="999"/>
      <c r="H6453" s="985"/>
      <c r="I6453" s="985"/>
      <c r="J6453" s="985"/>
      <c r="K6453" s="985"/>
      <c r="L6453" s="985"/>
      <c r="M6453" s="985"/>
      <c r="N6453" s="985"/>
      <c r="P6453" s="985"/>
      <c r="Q6453" s="985"/>
      <c r="R6453" s="985"/>
      <c r="S6453" s="985"/>
      <c r="T6453" s="985"/>
      <c r="U6453" s="985"/>
      <c r="V6453" s="985"/>
      <c r="W6453" s="985"/>
    </row>
    <row r="6454" ht="22.5" hidden="1" customHeight="1">
      <c r="B6454" s="992"/>
      <c r="C6454" s="992"/>
      <c r="D6454" s="1004">
        <f>sumif('الواردات'!H:H,A6454,'الواردات'!L:L)</f>
        <v>0</v>
      </c>
      <c r="E6454" s="999"/>
      <c r="F6454" s="999"/>
      <c r="H6454" s="985"/>
      <c r="I6454" s="985"/>
      <c r="J6454" s="985"/>
      <c r="K6454" s="985"/>
      <c r="L6454" s="985"/>
      <c r="M6454" s="985"/>
      <c r="N6454" s="985"/>
      <c r="P6454" s="985"/>
      <c r="Q6454" s="985"/>
      <c r="R6454" s="985"/>
      <c r="S6454" s="985"/>
      <c r="T6454" s="985"/>
      <c r="U6454" s="985"/>
      <c r="V6454" s="985"/>
      <c r="W6454" s="985"/>
    </row>
    <row r="6455" ht="22.5" hidden="1" customHeight="1">
      <c r="B6455" s="992"/>
      <c r="C6455" s="992"/>
      <c r="D6455" s="1004">
        <f>sumif('الواردات'!H:H,A6455,'الواردات'!L:L)</f>
        <v>0</v>
      </c>
      <c r="E6455" s="999"/>
      <c r="F6455" s="999"/>
      <c r="H6455" s="985"/>
      <c r="I6455" s="985"/>
      <c r="J6455" s="985"/>
      <c r="K6455" s="985"/>
      <c r="L6455" s="985"/>
      <c r="M6455" s="985"/>
      <c r="N6455" s="985"/>
      <c r="P6455" s="985"/>
      <c r="Q6455" s="985"/>
      <c r="R6455" s="985"/>
      <c r="S6455" s="985"/>
      <c r="T6455" s="985"/>
      <c r="U6455" s="985"/>
      <c r="V6455" s="985"/>
      <c r="W6455" s="985"/>
    </row>
    <row r="6456" ht="22.5" hidden="1" customHeight="1">
      <c r="B6456" s="992"/>
      <c r="C6456" s="992"/>
      <c r="D6456" s="1004">
        <f>sumif('الواردات'!H:H,A6456,'الواردات'!L:L)</f>
        <v>0</v>
      </c>
      <c r="E6456" s="999"/>
      <c r="F6456" s="999"/>
      <c r="H6456" s="985"/>
      <c r="I6456" s="985"/>
      <c r="J6456" s="985"/>
      <c r="K6456" s="985"/>
      <c r="L6456" s="985"/>
      <c r="M6456" s="985"/>
      <c r="N6456" s="985"/>
      <c r="P6456" s="985"/>
      <c r="Q6456" s="985"/>
      <c r="R6456" s="985"/>
      <c r="S6456" s="985"/>
      <c r="T6456" s="985"/>
      <c r="U6456" s="985"/>
      <c r="V6456" s="985"/>
      <c r="W6456" s="985"/>
    </row>
    <row r="6457" ht="22.5" hidden="1" customHeight="1">
      <c r="B6457" s="992"/>
      <c r="C6457" s="992"/>
      <c r="D6457" s="1004">
        <f>sumif('الواردات'!H:H,A6457,'الواردات'!L:L)</f>
        <v>0</v>
      </c>
      <c r="E6457" s="999"/>
      <c r="F6457" s="999"/>
      <c r="H6457" s="985"/>
      <c r="I6457" s="985"/>
      <c r="J6457" s="985"/>
      <c r="K6457" s="985"/>
      <c r="L6457" s="985"/>
      <c r="M6457" s="985"/>
      <c r="N6457" s="985"/>
      <c r="P6457" s="985"/>
      <c r="Q6457" s="985"/>
      <c r="R6457" s="985"/>
      <c r="S6457" s="985"/>
      <c r="T6457" s="985"/>
      <c r="U6457" s="985"/>
      <c r="V6457" s="985"/>
      <c r="W6457" s="985"/>
    </row>
    <row r="6458" ht="22.5" hidden="1" customHeight="1">
      <c r="B6458" s="992"/>
      <c r="C6458" s="992"/>
      <c r="D6458" s="1004">
        <f>sumif('الواردات'!H:H,A6458,'الواردات'!L:L)</f>
        <v>0</v>
      </c>
      <c r="E6458" s="999"/>
      <c r="F6458" s="999"/>
      <c r="H6458" s="985"/>
      <c r="I6458" s="985"/>
      <c r="J6458" s="985"/>
      <c r="K6458" s="985"/>
      <c r="L6458" s="985"/>
      <c r="M6458" s="985"/>
      <c r="N6458" s="985"/>
      <c r="P6458" s="985"/>
      <c r="Q6458" s="985"/>
      <c r="R6458" s="985"/>
      <c r="S6458" s="985"/>
      <c r="T6458" s="985"/>
      <c r="U6458" s="985"/>
      <c r="V6458" s="985"/>
      <c r="W6458" s="985"/>
    </row>
  </sheetData>
  <dataValidations>
    <dataValidation type="list" allowBlank="1" sqref="A4 A8:A10 A12 A15 A17:A18 A21 A26:A27 A29 A32:A34 A36:A114">
      <formula1>#REF!</formula1>
    </dataValidation>
    <dataValidation type="custom" allowBlank="1" showDropDown="1" sqref="D3:D645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010"/>
      <c r="B1" s="1011"/>
    </row>
    <row r="2" ht="22.5" customHeight="1">
      <c r="A2" s="1012" t="s">
        <v>75</v>
      </c>
      <c r="B2" s="1013" t="s">
        <v>110</v>
      </c>
    </row>
    <row r="3" ht="22.5" customHeight="1">
      <c r="A3" s="1014">
        <v>45658.0</v>
      </c>
      <c r="B3" s="1015">
        <v>45000.0</v>
      </c>
    </row>
    <row r="4" ht="22.5" customHeight="1">
      <c r="A4" s="1016">
        <v>45658.0</v>
      </c>
      <c r="B4" s="1017">
        <v>1864500.0</v>
      </c>
    </row>
    <row r="5" ht="22.5" customHeight="1">
      <c r="A5" s="1016">
        <v>45658.0</v>
      </c>
      <c r="B5" s="1018"/>
    </row>
    <row r="6" ht="22.5" customHeight="1">
      <c r="A6" s="1019">
        <v>45659.0</v>
      </c>
      <c r="B6" s="501">
        <v>160000.0</v>
      </c>
    </row>
    <row r="7" ht="22.5" customHeight="1">
      <c r="A7" s="1019">
        <v>45659.0</v>
      </c>
      <c r="B7" s="501">
        <v>550000.0</v>
      </c>
    </row>
    <row r="8" ht="22.5" customHeight="1">
      <c r="A8" s="1016">
        <v>45661.0</v>
      </c>
      <c r="B8" s="1020">
        <v>1535000.0</v>
      </c>
    </row>
    <row r="9" ht="22.5" customHeight="1">
      <c r="A9" s="1016">
        <v>45662.0</v>
      </c>
      <c r="B9" s="1020">
        <v>145000.0</v>
      </c>
    </row>
    <row r="10" ht="22.5" customHeight="1">
      <c r="A10" s="1019">
        <v>45662.0</v>
      </c>
      <c r="B10" s="501">
        <v>35000.0</v>
      </c>
    </row>
    <row r="11" ht="22.5" customHeight="1">
      <c r="A11" s="1016">
        <v>45662.0</v>
      </c>
      <c r="B11" s="1020">
        <v>25000.0</v>
      </c>
    </row>
    <row r="12" ht="22.5" customHeight="1">
      <c r="A12" s="1019">
        <v>45663.0</v>
      </c>
      <c r="B12" s="501">
        <v>60000.0</v>
      </c>
    </row>
    <row r="13" ht="22.5" customHeight="1">
      <c r="A13" s="1016">
        <v>45663.0</v>
      </c>
      <c r="B13" s="1020">
        <v>75000.0</v>
      </c>
    </row>
    <row r="14" ht="22.5" customHeight="1">
      <c r="A14" s="1019">
        <v>45663.0</v>
      </c>
      <c r="B14" s="501">
        <v>30000.0</v>
      </c>
    </row>
    <row r="15" ht="22.5" customHeight="1">
      <c r="A15" s="1016">
        <v>45663.0</v>
      </c>
      <c r="B15" s="1020">
        <v>200000.0</v>
      </c>
    </row>
    <row r="16" ht="22.5" customHeight="1">
      <c r="A16" s="1019">
        <v>45663.0</v>
      </c>
      <c r="B16" s="501">
        <v>60000.0</v>
      </c>
    </row>
    <row r="17" ht="22.5" customHeight="1">
      <c r="A17" s="1019">
        <v>45664.0</v>
      </c>
      <c r="B17" s="501">
        <v>35000.0</v>
      </c>
    </row>
    <row r="18" ht="22.5" customHeight="1">
      <c r="A18" s="1016">
        <v>45664.0</v>
      </c>
      <c r="B18" s="1020">
        <v>60000.0</v>
      </c>
    </row>
    <row r="19" ht="22.5" customHeight="1">
      <c r="A19" s="1019">
        <v>45664.0</v>
      </c>
      <c r="B19" s="501">
        <v>35000.0</v>
      </c>
    </row>
    <row r="20" ht="22.5" customHeight="1">
      <c r="A20" s="1016">
        <v>45664.0</v>
      </c>
      <c r="B20" s="1020">
        <v>50000.0</v>
      </c>
    </row>
    <row r="21" ht="22.5" customHeight="1">
      <c r="A21" s="1014">
        <v>45664.0</v>
      </c>
      <c r="B21" s="1015">
        <v>75000.0</v>
      </c>
    </row>
    <row r="22" ht="22.5" customHeight="1">
      <c r="A22" s="1016">
        <v>45664.0</v>
      </c>
      <c r="B22" s="1020">
        <v>300000.0</v>
      </c>
    </row>
    <row r="23" ht="22.5" customHeight="1">
      <c r="A23" s="1019">
        <v>45664.0</v>
      </c>
      <c r="B23" s="501">
        <v>550000.0</v>
      </c>
    </row>
    <row r="24" ht="22.5" customHeight="1">
      <c r="A24" s="1016">
        <v>45664.0</v>
      </c>
      <c r="B24" s="1020">
        <v>70000.0</v>
      </c>
    </row>
    <row r="25" ht="22.5" customHeight="1">
      <c r="A25" s="1016">
        <v>45664.0</v>
      </c>
      <c r="B25" s="1020">
        <v>50000.0</v>
      </c>
    </row>
    <row r="26" ht="22.5" customHeight="1">
      <c r="A26" s="1014">
        <v>45665.0</v>
      </c>
      <c r="B26" s="1015">
        <v>25000.0</v>
      </c>
    </row>
    <row r="27" ht="22.5" customHeight="1">
      <c r="A27" s="1014">
        <v>45665.0</v>
      </c>
      <c r="B27" s="1015">
        <v>15000.0</v>
      </c>
    </row>
    <row r="28" ht="22.5" customHeight="1">
      <c r="A28" s="1019">
        <v>45665.0</v>
      </c>
      <c r="B28" s="501">
        <v>20000.0</v>
      </c>
    </row>
    <row r="29" ht="22.5" customHeight="1">
      <c r="A29" s="1021">
        <v>45665.0</v>
      </c>
      <c r="B29" s="1022">
        <v>65000.0</v>
      </c>
    </row>
    <row r="30" ht="22.5" customHeight="1">
      <c r="A30" s="1019">
        <v>45665.0</v>
      </c>
      <c r="B30" s="501">
        <v>1025000.0</v>
      </c>
    </row>
    <row r="31" ht="22.5" customHeight="1">
      <c r="A31" s="1014">
        <v>45665.0</v>
      </c>
      <c r="B31" s="1015">
        <v>10000.0</v>
      </c>
    </row>
    <row r="32" ht="22.5" customHeight="1">
      <c r="A32" s="1019">
        <v>45665.0</v>
      </c>
      <c r="B32" s="501">
        <v>60000.0</v>
      </c>
    </row>
    <row r="33" ht="22.5" customHeight="1">
      <c r="A33" s="1019">
        <v>45665.0</v>
      </c>
      <c r="B33" s="1023"/>
    </row>
    <row r="34" ht="22.5" customHeight="1">
      <c r="A34" s="1019">
        <v>45666.0</v>
      </c>
      <c r="B34" s="501">
        <v>70000.0</v>
      </c>
    </row>
    <row r="35" ht="22.5" customHeight="1">
      <c r="A35" s="1019">
        <v>45666.0</v>
      </c>
      <c r="B35" s="501">
        <v>40000.0</v>
      </c>
    </row>
    <row r="36" ht="22.5" customHeight="1">
      <c r="A36" s="1016">
        <v>45666.0</v>
      </c>
      <c r="B36" s="1020">
        <v>20000.0</v>
      </c>
    </row>
    <row r="37" ht="22.5" customHeight="1">
      <c r="A37" s="1014">
        <v>45666.0</v>
      </c>
      <c r="B37" s="1024"/>
    </row>
    <row r="38" ht="22.5" customHeight="1">
      <c r="A38" s="1016">
        <v>45666.0</v>
      </c>
      <c r="B38" s="1020">
        <v>60000.0</v>
      </c>
    </row>
    <row r="39" ht="22.5" customHeight="1">
      <c r="A39" s="1019">
        <v>45666.0</v>
      </c>
      <c r="B39" s="501">
        <v>250000.0</v>
      </c>
    </row>
    <row r="40" ht="22.5" customHeight="1">
      <c r="A40" s="1016">
        <v>45666.0</v>
      </c>
      <c r="B40" s="1020">
        <v>40000.0</v>
      </c>
    </row>
    <row r="41" ht="22.5" customHeight="1">
      <c r="A41" s="1016">
        <v>45667.0</v>
      </c>
      <c r="B41" s="1025">
        <v>10000.0</v>
      </c>
    </row>
    <row r="42" ht="22.5" customHeight="1">
      <c r="A42" s="1019">
        <v>45667.0</v>
      </c>
      <c r="B42" s="501">
        <v>150000.0</v>
      </c>
    </row>
    <row r="43" ht="22.5" customHeight="1">
      <c r="A43" s="1016">
        <v>45667.0</v>
      </c>
      <c r="B43" s="1020">
        <v>60000.0</v>
      </c>
    </row>
    <row r="44" ht="22.5" customHeight="1">
      <c r="A44" s="1019">
        <v>45667.0</v>
      </c>
      <c r="B44" s="501">
        <v>85000.0</v>
      </c>
    </row>
    <row r="45" ht="22.5" customHeight="1">
      <c r="A45" s="1016">
        <v>45667.0</v>
      </c>
      <c r="B45" s="1020">
        <v>40000.0</v>
      </c>
    </row>
    <row r="46" ht="22.5" customHeight="1">
      <c r="A46" s="1019">
        <v>45667.0</v>
      </c>
      <c r="B46" s="501">
        <v>40000.0</v>
      </c>
    </row>
    <row r="47" ht="22.5" customHeight="1">
      <c r="A47" s="1016">
        <v>45667.0</v>
      </c>
      <c r="B47" s="1020">
        <v>15000.0</v>
      </c>
    </row>
    <row r="48" ht="22.5" customHeight="1">
      <c r="A48" s="1016">
        <v>45668.0</v>
      </c>
      <c r="B48" s="1020">
        <v>170000.0</v>
      </c>
    </row>
    <row r="49" ht="22.5" customHeight="1">
      <c r="A49" s="1019">
        <v>45668.0</v>
      </c>
      <c r="B49" s="501">
        <v>40000.0</v>
      </c>
    </row>
    <row r="50" ht="22.5" customHeight="1">
      <c r="A50" s="1016">
        <v>45668.0</v>
      </c>
      <c r="B50" s="1020">
        <v>20000.0</v>
      </c>
    </row>
    <row r="51" ht="22.5" customHeight="1">
      <c r="A51" s="1019">
        <v>45668.0</v>
      </c>
      <c r="B51" s="501">
        <v>45000.0</v>
      </c>
    </row>
    <row r="52" ht="22.5" customHeight="1">
      <c r="A52" s="1016">
        <v>45668.0</v>
      </c>
      <c r="B52" s="1020">
        <v>50000.0</v>
      </c>
    </row>
    <row r="53" ht="22.5" customHeight="1">
      <c r="A53" s="1016">
        <v>45668.0</v>
      </c>
      <c r="B53" s="1020">
        <v>35000.0</v>
      </c>
    </row>
    <row r="54" ht="22.5" customHeight="1">
      <c r="A54" s="1016">
        <v>45668.0</v>
      </c>
      <c r="B54" s="1026"/>
    </row>
    <row r="55" ht="22.5" customHeight="1">
      <c r="A55" s="1016">
        <v>45669.0</v>
      </c>
      <c r="B55" s="1020">
        <v>35000.0</v>
      </c>
    </row>
    <row r="56" ht="22.5" customHeight="1">
      <c r="A56" s="1016">
        <v>45670.0</v>
      </c>
      <c r="B56" s="1020">
        <v>400000.0</v>
      </c>
    </row>
    <row r="57" ht="22.5" customHeight="1">
      <c r="A57" s="1019">
        <v>45670.0</v>
      </c>
      <c r="B57" s="501">
        <v>350000.0</v>
      </c>
    </row>
    <row r="58" ht="22.5" customHeight="1">
      <c r="A58" s="1016">
        <v>45671.0</v>
      </c>
      <c r="B58" s="1020">
        <v>30000.0</v>
      </c>
    </row>
    <row r="59" ht="22.5" customHeight="1">
      <c r="A59" s="1019">
        <v>45672.0</v>
      </c>
      <c r="B59" s="501">
        <v>650000.0</v>
      </c>
    </row>
    <row r="60" ht="22.5" customHeight="1">
      <c r="A60" s="1016">
        <v>45672.0</v>
      </c>
      <c r="B60" s="1020">
        <v>100000.0</v>
      </c>
    </row>
    <row r="61" ht="22.5" customHeight="1">
      <c r="A61" s="1019">
        <v>45672.0</v>
      </c>
      <c r="B61" s="501">
        <v>16000.0</v>
      </c>
    </row>
    <row r="62" ht="22.5" customHeight="1">
      <c r="A62" s="1016">
        <v>45672.0</v>
      </c>
      <c r="B62" s="1020">
        <v>50000.0</v>
      </c>
    </row>
    <row r="63" ht="22.5" customHeight="1">
      <c r="A63" s="1016">
        <v>45672.0</v>
      </c>
      <c r="B63" s="1020">
        <v>150000.0</v>
      </c>
    </row>
    <row r="64" ht="22.5" customHeight="1">
      <c r="A64" s="1019">
        <v>45673.0</v>
      </c>
      <c r="B64" s="501">
        <v>70000.0</v>
      </c>
    </row>
    <row r="65" ht="22.5" customHeight="1">
      <c r="A65" s="1016">
        <v>45673.0</v>
      </c>
      <c r="B65" s="1020">
        <v>200000.0</v>
      </c>
    </row>
    <row r="66" ht="22.5" customHeight="1">
      <c r="A66" s="1019">
        <v>45675.0</v>
      </c>
      <c r="B66" s="501">
        <v>45000.0</v>
      </c>
    </row>
    <row r="67" ht="22.5" customHeight="1">
      <c r="A67" s="1016">
        <v>45675.0</v>
      </c>
      <c r="B67" s="1020">
        <v>125000.0</v>
      </c>
    </row>
    <row r="68" ht="22.5" customHeight="1">
      <c r="A68" s="1016">
        <v>45675.0</v>
      </c>
      <c r="B68" s="1020">
        <v>15000.0</v>
      </c>
    </row>
    <row r="69" ht="22.5" customHeight="1">
      <c r="A69" s="1019">
        <v>45675.0</v>
      </c>
      <c r="B69" s="501">
        <v>15000.0</v>
      </c>
    </row>
    <row r="70" ht="22.5" customHeight="1">
      <c r="A70" s="1016">
        <v>45675.0</v>
      </c>
      <c r="B70" s="1020">
        <v>15000.0</v>
      </c>
    </row>
    <row r="71" ht="22.5" customHeight="1">
      <c r="A71" s="1019">
        <v>45675.0</v>
      </c>
      <c r="B71" s="501">
        <v>35000.0</v>
      </c>
    </row>
    <row r="72" ht="22.5" customHeight="1">
      <c r="A72" s="1019">
        <v>45675.0</v>
      </c>
      <c r="B72" s="501">
        <v>100000.0</v>
      </c>
    </row>
    <row r="73" ht="22.5" customHeight="1">
      <c r="A73" s="1016">
        <v>45675.0</v>
      </c>
      <c r="B73" s="1020">
        <v>100000.0</v>
      </c>
    </row>
    <row r="74" ht="22.5" customHeight="1">
      <c r="A74" s="1019">
        <v>45675.0</v>
      </c>
      <c r="B74" s="501">
        <v>200000.0</v>
      </c>
    </row>
    <row r="75" ht="22.5" customHeight="1">
      <c r="A75" s="1016">
        <v>45675.0</v>
      </c>
      <c r="B75" s="1020">
        <v>10000.0</v>
      </c>
    </row>
    <row r="76" ht="22.5" customHeight="1">
      <c r="A76" s="1019">
        <v>45675.0</v>
      </c>
      <c r="B76" s="501">
        <v>10000.0</v>
      </c>
    </row>
    <row r="77" ht="22.5" customHeight="1">
      <c r="A77" s="1019">
        <v>45675.0</v>
      </c>
      <c r="B77" s="501">
        <v>75000.0</v>
      </c>
    </row>
    <row r="78" ht="22.5" customHeight="1">
      <c r="A78" s="1019">
        <v>45675.0</v>
      </c>
      <c r="B78" s="501">
        <v>50000.0</v>
      </c>
    </row>
    <row r="79" ht="22.5" customHeight="1">
      <c r="A79" s="1016">
        <v>45675.0</v>
      </c>
      <c r="B79" s="1020">
        <v>50000.0</v>
      </c>
    </row>
    <row r="80" ht="22.5" customHeight="1">
      <c r="A80" s="1019">
        <v>45675.0</v>
      </c>
      <c r="B80" s="501">
        <v>45000.0</v>
      </c>
    </row>
    <row r="81" ht="22.5" customHeight="1">
      <c r="A81" s="1016">
        <v>45675.0</v>
      </c>
      <c r="B81" s="1020">
        <v>45000.0</v>
      </c>
    </row>
    <row r="82" ht="22.5" customHeight="1">
      <c r="A82" s="1019">
        <v>45675.0</v>
      </c>
      <c r="B82" s="501">
        <v>35000.0</v>
      </c>
    </row>
    <row r="83" ht="22.5" customHeight="1">
      <c r="A83" s="1016">
        <v>45676.0</v>
      </c>
      <c r="B83" s="1020">
        <v>35000.0</v>
      </c>
    </row>
    <row r="84" ht="22.5" customHeight="1">
      <c r="A84" s="1016">
        <v>45676.0</v>
      </c>
      <c r="B84" s="1020">
        <v>230000.0</v>
      </c>
    </row>
    <row r="85" ht="22.5" customHeight="1">
      <c r="A85" s="1019">
        <v>45676.0</v>
      </c>
      <c r="B85" s="501">
        <v>75000.0</v>
      </c>
    </row>
    <row r="86" ht="22.5" customHeight="1">
      <c r="A86" s="1016">
        <v>45676.0</v>
      </c>
      <c r="B86" s="1020">
        <v>50000.0</v>
      </c>
    </row>
    <row r="87" ht="22.5" customHeight="1">
      <c r="A87" s="1016">
        <v>45676.0</v>
      </c>
      <c r="B87" s="1020">
        <v>45000.0</v>
      </c>
    </row>
    <row r="88" ht="22.5" customHeight="1">
      <c r="A88" s="1019">
        <v>45676.0</v>
      </c>
      <c r="B88" s="501">
        <v>20000.0</v>
      </c>
    </row>
    <row r="89" ht="22.5" customHeight="1">
      <c r="A89" s="1019">
        <v>45677.0</v>
      </c>
      <c r="B89" s="501">
        <v>175000.0</v>
      </c>
    </row>
    <row r="90" ht="22.5" customHeight="1">
      <c r="A90" s="1016">
        <v>45677.0</v>
      </c>
      <c r="B90" s="1020">
        <v>625000.0</v>
      </c>
    </row>
    <row r="91" ht="22.5" customHeight="1">
      <c r="A91" s="1019">
        <v>45678.0</v>
      </c>
      <c r="B91" s="501">
        <v>25000.0</v>
      </c>
    </row>
    <row r="92" ht="22.5" customHeight="1">
      <c r="A92" s="1016">
        <v>45678.0</v>
      </c>
      <c r="B92" s="1027">
        <v>120000.0</v>
      </c>
    </row>
    <row r="93" ht="22.5" customHeight="1">
      <c r="A93" s="1019">
        <v>45678.0</v>
      </c>
      <c r="B93" s="501">
        <v>15000.0</v>
      </c>
    </row>
    <row r="94" ht="22.5" customHeight="1">
      <c r="A94" s="1016">
        <v>45678.0</v>
      </c>
      <c r="B94" s="1028"/>
    </row>
    <row r="95" ht="22.5" customHeight="1">
      <c r="A95" s="1019">
        <v>45678.0</v>
      </c>
      <c r="B95" s="501">
        <v>100000.0</v>
      </c>
    </row>
    <row r="96" ht="22.5" customHeight="1">
      <c r="A96" s="1016">
        <v>45679.0</v>
      </c>
      <c r="B96" s="1020">
        <v>60000.0</v>
      </c>
    </row>
    <row r="97" ht="22.5" customHeight="1">
      <c r="A97" s="1019">
        <v>45679.0</v>
      </c>
      <c r="B97" s="501">
        <v>15000.0</v>
      </c>
    </row>
    <row r="98" ht="22.5" customHeight="1">
      <c r="A98" s="1016">
        <v>45679.0</v>
      </c>
      <c r="B98" s="1020">
        <v>35000.0</v>
      </c>
    </row>
    <row r="99" ht="22.5" customHeight="1">
      <c r="A99" s="1019">
        <v>45679.0</v>
      </c>
      <c r="B99" s="501">
        <v>40000.0</v>
      </c>
    </row>
    <row r="100" ht="22.5" customHeight="1">
      <c r="A100" s="1016">
        <v>45679.0</v>
      </c>
      <c r="B100" s="1020">
        <v>5000.0</v>
      </c>
    </row>
    <row r="101" ht="22.5" customHeight="1">
      <c r="A101" s="1016">
        <v>45679.0</v>
      </c>
      <c r="B101" s="1020">
        <v>1250000.0</v>
      </c>
    </row>
    <row r="102" ht="22.5" customHeight="1">
      <c r="A102" s="1016">
        <v>45680.0</v>
      </c>
      <c r="B102" s="1020">
        <v>1000000.0</v>
      </c>
    </row>
    <row r="103" ht="22.5" customHeight="1">
      <c r="A103" s="1019">
        <v>45680.0</v>
      </c>
      <c r="B103" s="501">
        <v>120000.0</v>
      </c>
    </row>
    <row r="104" ht="22.5" customHeight="1">
      <c r="A104" s="1016">
        <v>45680.0</v>
      </c>
      <c r="B104" s="1020">
        <v>75000.0</v>
      </c>
    </row>
    <row r="105" ht="22.5" customHeight="1">
      <c r="A105" s="1019">
        <v>45680.0</v>
      </c>
      <c r="B105" s="501">
        <v>15000.0</v>
      </c>
    </row>
    <row r="106" ht="22.5" customHeight="1">
      <c r="A106" s="1016">
        <v>45680.0</v>
      </c>
      <c r="B106" s="1020">
        <v>120000.0</v>
      </c>
    </row>
    <row r="107" ht="22.5" customHeight="1">
      <c r="A107" s="1019">
        <v>45680.0</v>
      </c>
      <c r="B107" s="501">
        <v>70000.0</v>
      </c>
    </row>
    <row r="108" ht="22.5" customHeight="1">
      <c r="A108" s="1016">
        <v>45680.0</v>
      </c>
      <c r="B108" s="1020">
        <v>60000.0</v>
      </c>
    </row>
    <row r="109" ht="22.5" customHeight="1">
      <c r="A109" s="1019">
        <v>45680.0</v>
      </c>
      <c r="B109" s="501">
        <v>80000.0</v>
      </c>
    </row>
    <row r="110" ht="22.5" customHeight="1">
      <c r="A110" s="1016">
        <v>45680.0</v>
      </c>
      <c r="B110" s="1020">
        <v>15000.0</v>
      </c>
    </row>
    <row r="111" ht="22.5" customHeight="1">
      <c r="A111" s="1019">
        <v>45680.0</v>
      </c>
      <c r="B111" s="501">
        <v>35000.0</v>
      </c>
    </row>
    <row r="112" ht="22.5" customHeight="1">
      <c r="A112" s="1016">
        <v>45680.0</v>
      </c>
      <c r="B112" s="1020">
        <v>10000.0</v>
      </c>
    </row>
    <row r="113" ht="22.5" customHeight="1">
      <c r="A113" s="1019">
        <v>45680.0</v>
      </c>
      <c r="B113" s="501">
        <v>15000.0</v>
      </c>
    </row>
    <row r="114" ht="22.5" customHeight="1">
      <c r="A114" s="1016">
        <v>45680.0</v>
      </c>
      <c r="B114" s="1020">
        <v>70000.0</v>
      </c>
    </row>
    <row r="115" ht="22.5" customHeight="1">
      <c r="A115" s="1019">
        <v>45680.0</v>
      </c>
      <c r="B115" s="501">
        <v>30000.0</v>
      </c>
    </row>
    <row r="116" ht="22.5" customHeight="1">
      <c r="A116" s="1019">
        <v>45681.0</v>
      </c>
      <c r="B116" s="501">
        <v>65000.0</v>
      </c>
    </row>
    <row r="117" ht="22.5" customHeight="1">
      <c r="A117" s="1019">
        <v>45681.0</v>
      </c>
      <c r="B117" s="501">
        <v>70000.0</v>
      </c>
    </row>
    <row r="118" ht="22.5" customHeight="1">
      <c r="A118" s="1016">
        <v>45682.0</v>
      </c>
      <c r="B118" s="1020">
        <v>15000.0</v>
      </c>
    </row>
    <row r="119" ht="22.5" customHeight="1">
      <c r="A119" s="1019">
        <v>45682.0</v>
      </c>
      <c r="B119" s="501">
        <v>35000.0</v>
      </c>
    </row>
    <row r="120" ht="22.5" customHeight="1">
      <c r="A120" s="1016">
        <v>45682.0</v>
      </c>
      <c r="B120" s="1020">
        <v>15000.0</v>
      </c>
    </row>
    <row r="121" ht="22.5" customHeight="1">
      <c r="A121" s="1016">
        <v>45683.0</v>
      </c>
      <c r="B121" s="1020">
        <v>60000.0</v>
      </c>
    </row>
    <row r="122" ht="22.5" customHeight="1">
      <c r="A122" s="1016">
        <v>45683.0</v>
      </c>
      <c r="B122" s="1020">
        <v>28000.0</v>
      </c>
    </row>
    <row r="123" ht="22.5" customHeight="1">
      <c r="A123" s="1019">
        <v>45683.0</v>
      </c>
      <c r="B123" s="1029">
        <v>50000.0</v>
      </c>
    </row>
    <row r="124" ht="22.5" customHeight="1">
      <c r="A124" s="1016">
        <v>45683.0</v>
      </c>
      <c r="B124" s="1020">
        <v>15000.0</v>
      </c>
    </row>
    <row r="125" ht="22.5" customHeight="1">
      <c r="A125" s="1014">
        <v>45683.0</v>
      </c>
      <c r="B125" s="1015">
        <v>10000.0</v>
      </c>
    </row>
    <row r="126" ht="22.5" customHeight="1">
      <c r="A126" s="1016">
        <v>45683.0</v>
      </c>
      <c r="B126" s="1020">
        <v>850000.0</v>
      </c>
    </row>
    <row r="127" ht="22.5" customHeight="1">
      <c r="A127" s="1019">
        <v>45683.0</v>
      </c>
      <c r="B127" s="1030"/>
    </row>
    <row r="128" ht="22.5" customHeight="1">
      <c r="A128" s="1019">
        <v>45684.0</v>
      </c>
      <c r="B128" s="501">
        <v>512000.0</v>
      </c>
    </row>
    <row r="129" ht="22.5" customHeight="1">
      <c r="A129" s="1016">
        <v>45684.0</v>
      </c>
      <c r="B129" s="1020">
        <v>15000.0</v>
      </c>
    </row>
    <row r="130" ht="22.5" customHeight="1">
      <c r="A130" s="1019">
        <v>45684.0</v>
      </c>
      <c r="B130" s="501">
        <v>45000.0</v>
      </c>
    </row>
    <row r="131" ht="22.5" customHeight="1">
      <c r="A131" s="1016">
        <v>45684.0</v>
      </c>
      <c r="B131" s="1020">
        <v>60000.0</v>
      </c>
    </row>
    <row r="132" ht="22.5" customHeight="1">
      <c r="A132" s="1019">
        <v>45684.0</v>
      </c>
      <c r="B132" s="501">
        <v>8000.0</v>
      </c>
    </row>
    <row r="133" ht="22.5" customHeight="1">
      <c r="A133" s="1019">
        <v>45684.0</v>
      </c>
      <c r="B133" s="501">
        <v>30000.0</v>
      </c>
    </row>
    <row r="134" ht="22.5" customHeight="1">
      <c r="A134" s="1019">
        <v>45684.0</v>
      </c>
      <c r="B134" s="501">
        <v>60000.0</v>
      </c>
    </row>
    <row r="135" ht="22.5" customHeight="1">
      <c r="A135" s="1019">
        <v>45685.0</v>
      </c>
      <c r="B135" s="501">
        <v>900000.0</v>
      </c>
    </row>
    <row r="136" ht="22.5" customHeight="1">
      <c r="A136" s="1019">
        <v>45685.0</v>
      </c>
      <c r="B136" s="501">
        <v>100000.0</v>
      </c>
    </row>
    <row r="137" ht="22.5" customHeight="1">
      <c r="A137" s="1016">
        <v>45685.0</v>
      </c>
      <c r="B137" s="1020">
        <v>30000.0</v>
      </c>
    </row>
    <row r="138" ht="22.5" customHeight="1">
      <c r="A138" s="1019">
        <v>45685.0</v>
      </c>
      <c r="B138" s="501">
        <v>50000.0</v>
      </c>
    </row>
    <row r="139" ht="22.5" customHeight="1">
      <c r="A139" s="1019">
        <v>45686.0</v>
      </c>
      <c r="B139" s="1023"/>
    </row>
    <row r="140" ht="22.5" customHeight="1">
      <c r="A140" s="1016">
        <v>45686.0</v>
      </c>
      <c r="B140" s="1020">
        <v>10000.0</v>
      </c>
    </row>
    <row r="141" ht="22.5" customHeight="1">
      <c r="A141" s="1019">
        <v>45686.0</v>
      </c>
      <c r="B141" s="501">
        <v>10000.0</v>
      </c>
    </row>
    <row r="142" ht="22.5" customHeight="1">
      <c r="A142" s="1016">
        <v>45686.0</v>
      </c>
      <c r="B142" s="1020">
        <v>100000.0</v>
      </c>
    </row>
    <row r="143" ht="22.5" customHeight="1">
      <c r="A143" s="1019">
        <v>45686.0</v>
      </c>
      <c r="B143" s="501">
        <v>375000.0</v>
      </c>
    </row>
    <row r="144" ht="22.5" customHeight="1">
      <c r="A144" s="1019">
        <v>45687.0</v>
      </c>
      <c r="B144" s="501">
        <v>30000.0</v>
      </c>
    </row>
    <row r="145" ht="22.5" customHeight="1">
      <c r="A145" s="1019">
        <v>45687.0</v>
      </c>
      <c r="B145" s="501">
        <v>50000.0</v>
      </c>
    </row>
    <row r="146" ht="22.5" customHeight="1">
      <c r="A146" s="1016">
        <v>45687.0</v>
      </c>
      <c r="B146" s="1020">
        <v>10000.0</v>
      </c>
    </row>
    <row r="147" ht="22.5" customHeight="1">
      <c r="A147" s="1014">
        <v>45687.0</v>
      </c>
      <c r="B147" s="1015">
        <v>60000.0</v>
      </c>
    </row>
    <row r="148" ht="22.5" customHeight="1">
      <c r="A148" s="1019">
        <v>45687.0</v>
      </c>
      <c r="B148" s="501">
        <v>50000.0</v>
      </c>
    </row>
    <row r="149" ht="22.5" customHeight="1">
      <c r="A149" s="1019">
        <v>45688.0</v>
      </c>
      <c r="B149" s="501">
        <v>35000.0</v>
      </c>
    </row>
    <row r="150" ht="22.5" customHeight="1">
      <c r="A150" s="1016">
        <v>45688.0</v>
      </c>
      <c r="B150" s="1020">
        <v>35000.0</v>
      </c>
    </row>
    <row r="151" ht="22.5" customHeight="1">
      <c r="A151" s="1019">
        <v>45688.0</v>
      </c>
      <c r="B151" s="501">
        <v>35000.0</v>
      </c>
    </row>
    <row r="152" ht="22.5" customHeight="1">
      <c r="A152" s="1031">
        <v>45688.0</v>
      </c>
      <c r="B152" s="1032">
        <v>25000.0</v>
      </c>
    </row>
    <row r="153" ht="22.5" customHeight="1">
      <c r="A153" s="1019">
        <v>45689.0</v>
      </c>
      <c r="B153" s="501">
        <v>20000.0</v>
      </c>
    </row>
    <row r="154" ht="22.5" customHeight="1">
      <c r="A154" s="1016">
        <v>45689.0</v>
      </c>
      <c r="B154" s="1028"/>
    </row>
    <row r="155" ht="22.5" customHeight="1">
      <c r="A155" s="1019">
        <v>45690.0</v>
      </c>
      <c r="B155" s="501">
        <v>500000.0</v>
      </c>
    </row>
    <row r="156" ht="22.5" customHeight="1">
      <c r="A156" s="1019">
        <v>45690.0</v>
      </c>
      <c r="B156" s="501">
        <v>80000.0</v>
      </c>
    </row>
    <row r="157" ht="22.5" customHeight="1">
      <c r="A157" s="1016">
        <v>45690.0</v>
      </c>
      <c r="B157" s="1020">
        <v>1725000.0</v>
      </c>
    </row>
    <row r="158" ht="22.5" customHeight="1">
      <c r="A158" s="1019">
        <v>45690.0</v>
      </c>
      <c r="B158" s="501">
        <v>60000.0</v>
      </c>
    </row>
    <row r="159" ht="22.5" customHeight="1">
      <c r="A159" s="1016">
        <v>45690.0</v>
      </c>
      <c r="B159" s="1020">
        <v>95000.0</v>
      </c>
    </row>
    <row r="160" ht="22.5" customHeight="1">
      <c r="A160" s="1019">
        <v>45690.0</v>
      </c>
      <c r="B160" s="501">
        <v>15000.0</v>
      </c>
    </row>
    <row r="161" ht="22.5" customHeight="1">
      <c r="A161" s="1019">
        <v>45690.0</v>
      </c>
      <c r="B161" s="1033"/>
    </row>
    <row r="162" ht="22.5" customHeight="1">
      <c r="A162" s="1016">
        <v>45690.0</v>
      </c>
      <c r="B162" s="1034"/>
    </row>
    <row r="163" ht="22.5" customHeight="1">
      <c r="A163" s="1019">
        <v>45690.0</v>
      </c>
      <c r="B163" s="1023"/>
    </row>
    <row r="164" ht="22.5" customHeight="1">
      <c r="A164" s="1014">
        <v>45691.0</v>
      </c>
      <c r="B164" s="1015">
        <v>1955000.0</v>
      </c>
    </row>
    <row r="165" ht="22.5" customHeight="1">
      <c r="A165" s="1016">
        <v>45691.0</v>
      </c>
      <c r="B165" s="1020">
        <v>180000.0</v>
      </c>
    </row>
    <row r="166" ht="22.5" customHeight="1">
      <c r="A166" s="1016">
        <v>45691.0</v>
      </c>
      <c r="B166" s="1020">
        <v>40000.0</v>
      </c>
    </row>
    <row r="167" ht="22.5" customHeight="1">
      <c r="A167" s="1019">
        <v>45691.0</v>
      </c>
      <c r="B167" s="501">
        <v>40000.0</v>
      </c>
    </row>
    <row r="168" ht="22.5" customHeight="1">
      <c r="A168" s="1016">
        <v>45691.0</v>
      </c>
      <c r="B168" s="1020">
        <v>30000.0</v>
      </c>
    </row>
    <row r="169" ht="22.5" customHeight="1">
      <c r="A169" s="1019">
        <v>45691.0</v>
      </c>
      <c r="B169" s="501">
        <v>75000.0</v>
      </c>
    </row>
    <row r="170" ht="22.5" customHeight="1">
      <c r="A170" s="1019">
        <v>45691.0</v>
      </c>
      <c r="B170" s="501">
        <v>30000.0</v>
      </c>
    </row>
    <row r="171" ht="22.5" customHeight="1">
      <c r="A171" s="1016">
        <v>45691.0</v>
      </c>
      <c r="B171" s="1020">
        <v>40000.0</v>
      </c>
    </row>
    <row r="172" ht="22.5" customHeight="1">
      <c r="A172" s="1019">
        <v>45692.0</v>
      </c>
      <c r="B172" s="501">
        <v>1000000.0</v>
      </c>
    </row>
    <row r="173" ht="22.5" customHeight="1">
      <c r="A173" s="1016">
        <v>45692.0</v>
      </c>
      <c r="B173" s="1020">
        <v>460000.0</v>
      </c>
    </row>
    <row r="174" ht="22.5" customHeight="1">
      <c r="A174" s="1016">
        <v>45692.0</v>
      </c>
      <c r="B174" s="1028"/>
    </row>
    <row r="175" ht="22.5" customHeight="1">
      <c r="A175" s="1016">
        <v>45693.0</v>
      </c>
      <c r="B175" s="1020">
        <v>600000.0</v>
      </c>
    </row>
    <row r="176" ht="22.5" customHeight="1">
      <c r="A176" s="1019">
        <v>45693.0</v>
      </c>
      <c r="B176" s="501">
        <v>100000.0</v>
      </c>
    </row>
    <row r="177" ht="22.5" customHeight="1">
      <c r="A177" s="1016">
        <v>45693.0</v>
      </c>
      <c r="B177" s="501">
        <v>8000.0</v>
      </c>
    </row>
    <row r="178" ht="22.5" customHeight="1">
      <c r="A178" s="1016">
        <v>45693.0</v>
      </c>
      <c r="B178" s="1020">
        <v>5000.0</v>
      </c>
    </row>
    <row r="179" ht="22.5" customHeight="1">
      <c r="A179" s="1019">
        <v>45693.0</v>
      </c>
      <c r="B179" s="501">
        <v>140000.0</v>
      </c>
    </row>
    <row r="180" ht="22.5" customHeight="1">
      <c r="A180" s="1016">
        <v>45693.0</v>
      </c>
      <c r="B180" s="1020">
        <v>150000.0</v>
      </c>
    </row>
    <row r="181" ht="22.5" customHeight="1">
      <c r="A181" s="1019">
        <v>45693.0</v>
      </c>
      <c r="B181" s="1023"/>
    </row>
    <row r="182" ht="22.5" customHeight="1">
      <c r="A182" s="1019">
        <v>45694.0</v>
      </c>
      <c r="B182" s="501">
        <v>1240000.0</v>
      </c>
    </row>
    <row r="183" ht="22.5" customHeight="1">
      <c r="A183" s="1019">
        <v>45694.0</v>
      </c>
      <c r="B183" s="501">
        <v>150000.0</v>
      </c>
    </row>
    <row r="184" ht="22.5" customHeight="1">
      <c r="A184" s="1019">
        <v>45694.0</v>
      </c>
      <c r="B184" s="501">
        <v>100000.0</v>
      </c>
    </row>
    <row r="185" ht="22.5" customHeight="1">
      <c r="A185" s="1016">
        <v>45694.0</v>
      </c>
      <c r="B185" s="1020">
        <v>50000.0</v>
      </c>
    </row>
    <row r="186" ht="22.5" customHeight="1">
      <c r="A186" s="1016">
        <v>45694.0</v>
      </c>
      <c r="B186" s="1020">
        <v>20000.0</v>
      </c>
    </row>
    <row r="187" ht="22.5" customHeight="1">
      <c r="A187" s="1019">
        <v>45694.0</v>
      </c>
      <c r="B187" s="501">
        <v>25000.0</v>
      </c>
    </row>
    <row r="188" ht="22.5" customHeight="1">
      <c r="A188" s="1016">
        <v>45695.0</v>
      </c>
      <c r="B188" s="1020">
        <v>500000.0</v>
      </c>
    </row>
    <row r="189" ht="22.5" customHeight="1">
      <c r="A189" s="1019">
        <v>45695.0</v>
      </c>
      <c r="B189" s="501">
        <v>15000.0</v>
      </c>
    </row>
    <row r="190" ht="22.5" customHeight="1">
      <c r="A190" s="1016">
        <v>45695.0</v>
      </c>
      <c r="B190" s="501">
        <v>15000.0</v>
      </c>
    </row>
    <row r="191" ht="22.5" customHeight="1">
      <c r="A191" s="1019">
        <v>45695.0</v>
      </c>
      <c r="B191" s="501">
        <v>10000.0</v>
      </c>
    </row>
    <row r="192" ht="22.5" customHeight="1">
      <c r="A192" s="1016">
        <v>45696.0</v>
      </c>
      <c r="B192" s="1020">
        <v>490000.0</v>
      </c>
    </row>
    <row r="193" ht="22.5" customHeight="1">
      <c r="A193" s="1016">
        <v>45696.0</v>
      </c>
      <c r="B193" s="1020">
        <v>30000.0</v>
      </c>
    </row>
    <row r="194" ht="22.5" customHeight="1">
      <c r="A194" s="1019">
        <v>45696.0</v>
      </c>
      <c r="B194" s="501">
        <v>60000.0</v>
      </c>
    </row>
    <row r="195" ht="22.5" customHeight="1">
      <c r="A195" s="1016">
        <v>45696.0</v>
      </c>
      <c r="B195" s="1020">
        <v>75000.0</v>
      </c>
    </row>
    <row r="196" ht="22.5" customHeight="1">
      <c r="A196" s="1019">
        <v>45696.0</v>
      </c>
      <c r="B196" s="501">
        <v>135000.0</v>
      </c>
    </row>
    <row r="197" ht="22.5" customHeight="1">
      <c r="A197" s="1016">
        <v>45696.0</v>
      </c>
      <c r="B197" s="1020">
        <v>25000.0</v>
      </c>
    </row>
    <row r="198" ht="22.5" customHeight="1">
      <c r="A198" s="1019">
        <v>45697.0</v>
      </c>
      <c r="B198" s="501">
        <v>25000.0</v>
      </c>
    </row>
    <row r="199" ht="22.5" customHeight="1">
      <c r="A199" s="1016">
        <v>45697.0</v>
      </c>
      <c r="B199" s="1020">
        <v>8000.0</v>
      </c>
    </row>
    <row r="200" ht="22.5" customHeight="1">
      <c r="A200" s="1019">
        <v>45697.0</v>
      </c>
      <c r="B200" s="501">
        <v>70000.0</v>
      </c>
    </row>
    <row r="201" ht="22.5" customHeight="1">
      <c r="A201" s="1016">
        <v>45697.0</v>
      </c>
      <c r="B201" s="1020">
        <v>35000.0</v>
      </c>
    </row>
    <row r="202" ht="22.5" customHeight="1">
      <c r="A202" s="1019">
        <v>45697.0</v>
      </c>
      <c r="B202" s="501">
        <v>25000.0</v>
      </c>
    </row>
    <row r="203" ht="22.5" customHeight="1">
      <c r="A203" s="1016">
        <v>45697.0</v>
      </c>
      <c r="B203" s="1020">
        <v>250000.0</v>
      </c>
    </row>
    <row r="204" ht="22.5" customHeight="1">
      <c r="A204" s="1019">
        <v>45698.0</v>
      </c>
      <c r="B204" s="501">
        <v>10000.0</v>
      </c>
    </row>
    <row r="205" ht="22.5" customHeight="1">
      <c r="A205" s="1016">
        <v>45698.0</v>
      </c>
      <c r="B205" s="1020">
        <v>10000.0</v>
      </c>
    </row>
    <row r="206" ht="22.5" customHeight="1">
      <c r="A206" s="1019">
        <v>45699.0</v>
      </c>
      <c r="B206" s="501">
        <v>500000.0</v>
      </c>
    </row>
    <row r="207" ht="22.5" customHeight="1">
      <c r="A207" s="1016">
        <v>45700.0</v>
      </c>
      <c r="B207" s="1020">
        <v>2800000.0</v>
      </c>
    </row>
    <row r="208" ht="22.5" customHeight="1">
      <c r="A208" s="1019">
        <v>45700.0</v>
      </c>
      <c r="B208" s="501">
        <v>375000.0</v>
      </c>
    </row>
    <row r="209" ht="22.5" customHeight="1">
      <c r="A209" s="1016">
        <v>45700.0</v>
      </c>
      <c r="B209" s="1020">
        <v>75000.0</v>
      </c>
    </row>
    <row r="210" ht="22.5" customHeight="1">
      <c r="A210" s="1019">
        <v>45700.0</v>
      </c>
      <c r="B210" s="501">
        <v>75000.0</v>
      </c>
    </row>
    <row r="211" ht="22.5" customHeight="1">
      <c r="A211" s="1016">
        <v>45700.0</v>
      </c>
      <c r="B211" s="1020">
        <v>50000.0</v>
      </c>
    </row>
    <row r="212" ht="22.5" customHeight="1">
      <c r="A212" s="1019">
        <v>45700.0</v>
      </c>
      <c r="B212" s="501">
        <v>45000.0</v>
      </c>
    </row>
    <row r="213" ht="22.5" customHeight="1">
      <c r="A213" s="1016">
        <v>45700.0</v>
      </c>
      <c r="B213" s="1020">
        <v>30000.0</v>
      </c>
    </row>
    <row r="214" ht="22.5" customHeight="1">
      <c r="A214" s="1019">
        <v>45700.0</v>
      </c>
      <c r="B214" s="501">
        <v>125000.0</v>
      </c>
    </row>
    <row r="215" ht="22.5" customHeight="1">
      <c r="A215" s="1016">
        <v>45700.0</v>
      </c>
      <c r="B215" s="1020">
        <v>30000.0</v>
      </c>
    </row>
    <row r="216" ht="22.5" customHeight="1">
      <c r="A216" s="1019">
        <v>45701.0</v>
      </c>
      <c r="B216" s="501">
        <v>40000.0</v>
      </c>
    </row>
    <row r="217" ht="22.5" customHeight="1">
      <c r="A217" s="1016">
        <v>45701.0</v>
      </c>
      <c r="B217" s="1020">
        <v>50000.0</v>
      </c>
    </row>
    <row r="218" ht="22.5" customHeight="1">
      <c r="A218" s="1019">
        <v>45701.0</v>
      </c>
      <c r="B218" s="501">
        <v>35000.0</v>
      </c>
    </row>
    <row r="219" ht="22.5" customHeight="1">
      <c r="A219" s="1016">
        <v>45702.0</v>
      </c>
      <c r="B219" s="1020">
        <v>70000.0</v>
      </c>
    </row>
    <row r="220" ht="22.5" customHeight="1">
      <c r="A220" s="1019">
        <v>45702.0</v>
      </c>
      <c r="B220" s="501">
        <v>70000.0</v>
      </c>
    </row>
    <row r="221" ht="22.5" customHeight="1">
      <c r="A221" s="1019">
        <v>45706.0</v>
      </c>
      <c r="B221" s="501">
        <v>60000.0</v>
      </c>
    </row>
    <row r="222" ht="22.5" customHeight="1">
      <c r="A222" s="1016">
        <v>45710.0</v>
      </c>
      <c r="B222" s="1020">
        <v>120000.0</v>
      </c>
    </row>
    <row r="223" ht="22.5" customHeight="1">
      <c r="A223" s="1019">
        <v>45713.0</v>
      </c>
      <c r="B223" s="501">
        <v>1000000.0</v>
      </c>
    </row>
  </sheetData>
  <dataValidations>
    <dataValidation type="custom" allowBlank="1" showDropDown="1" sqref="A3:A223">
      <formula1>OR(NOT(ISERROR(DATEVALUE(A3))), AND(ISNUMBER(A3), LEFT(CELL("format", A3))="D"))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6" width="22.63"/>
  </cols>
  <sheetData>
    <row r="1">
      <c r="A1" s="351"/>
      <c r="B1" s="351"/>
      <c r="C1" s="351"/>
      <c r="D1" s="1035"/>
      <c r="E1" s="351"/>
    </row>
    <row r="2" ht="30.75" customHeight="1">
      <c r="A2" s="1036" t="s">
        <v>3546</v>
      </c>
      <c r="B2" s="1037"/>
      <c r="C2" s="1037"/>
      <c r="D2" s="1037"/>
      <c r="E2" s="1038"/>
      <c r="I2" s="1039" t="s">
        <v>3547</v>
      </c>
      <c r="J2" s="1038"/>
    </row>
    <row r="3">
      <c r="A3" s="351"/>
      <c r="B3" s="351"/>
      <c r="C3" s="253" t="s">
        <v>3548</v>
      </c>
      <c r="D3" s="1035"/>
      <c r="E3" s="351"/>
      <c r="I3" s="1040">
        <f>(MINUS(I5,J5))</f>
        <v>-2642500</v>
      </c>
      <c r="J3" s="1038"/>
    </row>
    <row r="4">
      <c r="A4" s="351"/>
      <c r="B4" s="351"/>
      <c r="C4" s="351"/>
      <c r="D4" s="1035"/>
      <c r="E4" s="351"/>
      <c r="I4" s="1041" t="s">
        <v>3549</v>
      </c>
      <c r="J4" s="1042" t="s">
        <v>3550</v>
      </c>
    </row>
    <row r="5" ht="22.5" customHeight="1">
      <c r="A5" s="20" t="s">
        <v>3551</v>
      </c>
      <c r="B5" s="20" t="s">
        <v>3552</v>
      </c>
      <c r="C5" s="20" t="s">
        <v>3553</v>
      </c>
      <c r="D5" s="1043" t="s">
        <v>787</v>
      </c>
      <c r="E5" s="20" t="s">
        <v>3554</v>
      </c>
      <c r="F5" s="879" t="s">
        <v>78</v>
      </c>
      <c r="I5" s="993">
        <f t="shared" ref="I5:J5" si="1">(sum(A:A))</f>
        <v>12034000</v>
      </c>
      <c r="J5" s="993">
        <f t="shared" si="1"/>
        <v>14676500</v>
      </c>
    </row>
    <row r="6" ht="22.5" customHeight="1">
      <c r="A6" s="1044"/>
      <c r="B6" s="1044">
        <v>348000.0</v>
      </c>
      <c r="C6" s="1045" t="s">
        <v>3555</v>
      </c>
      <c r="D6" s="1046">
        <v>45662.0</v>
      </c>
      <c r="E6" s="1047"/>
      <c r="F6" s="1048"/>
    </row>
    <row r="7" ht="22.5" customHeight="1">
      <c r="A7" s="1044"/>
      <c r="B7" s="1044">
        <v>411000.0</v>
      </c>
      <c r="C7" s="1045" t="s">
        <v>3556</v>
      </c>
      <c r="D7" s="1046">
        <v>45662.0</v>
      </c>
      <c r="E7" s="1047"/>
      <c r="F7" s="1048"/>
    </row>
    <row r="8" ht="22.5" customHeight="1">
      <c r="A8" s="1044"/>
      <c r="B8" s="1044">
        <v>335000.0</v>
      </c>
      <c r="C8" s="1049" t="s">
        <v>3557</v>
      </c>
      <c r="D8" s="1046">
        <v>45662.0</v>
      </c>
      <c r="E8" s="1047"/>
      <c r="F8" s="1048"/>
    </row>
    <row r="9" ht="22.5" customHeight="1">
      <c r="A9" s="1044"/>
      <c r="B9" s="1044">
        <v>477500.0</v>
      </c>
      <c r="C9" s="1049" t="s">
        <v>3558</v>
      </c>
      <c r="D9" s="1046">
        <v>45662.0</v>
      </c>
      <c r="E9" s="1047"/>
      <c r="F9" s="1048"/>
    </row>
    <row r="10" ht="22.5" customHeight="1">
      <c r="A10" s="1050">
        <v>809000.0</v>
      </c>
      <c r="B10" s="1044"/>
      <c r="C10" s="1049" t="s">
        <v>382</v>
      </c>
      <c r="D10" s="1046">
        <v>45663.0</v>
      </c>
      <c r="E10" s="1047"/>
      <c r="F10" s="1048"/>
    </row>
    <row r="11" ht="22.5" customHeight="1">
      <c r="A11" s="1050">
        <v>690000.0</v>
      </c>
      <c r="B11" s="1044"/>
      <c r="C11" s="1049" t="s">
        <v>382</v>
      </c>
      <c r="D11" s="1046">
        <v>45663.0</v>
      </c>
      <c r="E11" s="1047"/>
      <c r="F11" s="1048"/>
    </row>
    <row r="12" ht="22.5" customHeight="1">
      <c r="A12" s="1050">
        <v>200000.0</v>
      </c>
      <c r="B12" s="1044"/>
      <c r="C12" s="1049" t="s">
        <v>400</v>
      </c>
      <c r="D12" s="1046">
        <v>45663.0</v>
      </c>
      <c r="E12" s="1047"/>
      <c r="F12" s="1048"/>
    </row>
    <row r="13" ht="22.5" customHeight="1">
      <c r="A13" s="1044"/>
      <c r="B13" s="1044">
        <v>735000.0</v>
      </c>
      <c r="C13" s="1049" t="s">
        <v>3559</v>
      </c>
      <c r="D13" s="1046">
        <v>45663.0</v>
      </c>
      <c r="E13" s="1047"/>
      <c r="F13" s="1048"/>
    </row>
    <row r="14" ht="22.5" customHeight="1">
      <c r="A14" s="1044"/>
      <c r="B14" s="1044">
        <v>182000.0</v>
      </c>
      <c r="C14" s="1049" t="s">
        <v>632</v>
      </c>
      <c r="D14" s="1046">
        <v>45664.0</v>
      </c>
      <c r="E14" s="1047"/>
      <c r="F14" s="1048">
        <v>3562.0</v>
      </c>
    </row>
    <row r="15" ht="22.5" customHeight="1">
      <c r="A15" s="1044"/>
      <c r="B15" s="1044">
        <v>857000.0</v>
      </c>
      <c r="C15" s="1049" t="s">
        <v>3560</v>
      </c>
      <c r="D15" s="1046">
        <v>45664.0</v>
      </c>
      <c r="E15" s="1047"/>
      <c r="F15" s="1048"/>
    </row>
    <row r="16" ht="22.5" customHeight="1">
      <c r="A16" s="1044">
        <v>550000.0</v>
      </c>
      <c r="B16" s="1044">
        <v>0.0</v>
      </c>
      <c r="C16" s="1049" t="s">
        <v>3561</v>
      </c>
      <c r="D16" s="1046">
        <v>45664.0</v>
      </c>
      <c r="E16" s="1047"/>
      <c r="F16" s="1048"/>
    </row>
    <row r="17" ht="22.5" customHeight="1">
      <c r="A17" s="1044"/>
      <c r="B17" s="1044">
        <v>200000.0</v>
      </c>
      <c r="C17" s="1049" t="s">
        <v>3562</v>
      </c>
      <c r="D17" s="1046">
        <v>45665.0</v>
      </c>
      <c r="E17" s="1047"/>
      <c r="F17" s="1048"/>
    </row>
    <row r="18" ht="22.5" customHeight="1">
      <c r="A18" s="1044">
        <v>900000.0</v>
      </c>
      <c r="B18" s="1044"/>
      <c r="C18" s="1049" t="s">
        <v>3563</v>
      </c>
      <c r="D18" s="1046">
        <v>45666.0</v>
      </c>
      <c r="E18" s="1045"/>
      <c r="F18" s="1048"/>
    </row>
    <row r="19" ht="22.5" customHeight="1">
      <c r="A19" s="1044"/>
      <c r="B19" s="1044">
        <v>100000.0</v>
      </c>
      <c r="C19" s="1049" t="s">
        <v>3564</v>
      </c>
      <c r="D19" s="1046">
        <v>45666.0</v>
      </c>
      <c r="E19" s="1045"/>
      <c r="F19" s="1048"/>
    </row>
    <row r="20" ht="22.5" customHeight="1">
      <c r="A20" s="1044"/>
      <c r="B20" s="1044">
        <v>100000.0</v>
      </c>
      <c r="C20" s="1049" t="s">
        <v>3565</v>
      </c>
      <c r="D20" s="1046">
        <v>45666.0</v>
      </c>
      <c r="E20" s="1045"/>
      <c r="F20" s="1048"/>
    </row>
    <row r="21" ht="22.5" customHeight="1">
      <c r="A21" s="1044">
        <v>165000.0</v>
      </c>
      <c r="B21" s="1044"/>
      <c r="C21" s="1051" t="s">
        <v>3566</v>
      </c>
      <c r="D21" s="1046">
        <v>45667.0</v>
      </c>
      <c r="E21" s="1045" t="s">
        <v>3567</v>
      </c>
      <c r="F21" s="1048"/>
    </row>
    <row r="22" ht="22.5" customHeight="1">
      <c r="A22" s="1044"/>
      <c r="B22" s="1044">
        <v>26000.0</v>
      </c>
      <c r="C22" s="1051" t="s">
        <v>3568</v>
      </c>
      <c r="D22" s="1046">
        <v>45667.0</v>
      </c>
      <c r="E22" s="1045"/>
      <c r="F22" s="1048"/>
    </row>
    <row r="23" ht="22.5" customHeight="1">
      <c r="A23" s="1044"/>
      <c r="B23" s="1044">
        <v>25000.0</v>
      </c>
      <c r="C23" s="1049" t="s">
        <v>3569</v>
      </c>
      <c r="D23" s="1046">
        <v>45667.0</v>
      </c>
      <c r="E23" s="1045"/>
      <c r="F23" s="1048"/>
    </row>
    <row r="24" ht="22.5" customHeight="1">
      <c r="A24" s="1044"/>
      <c r="B24" s="1044">
        <v>10000.0</v>
      </c>
      <c r="C24" s="1049" t="s">
        <v>3570</v>
      </c>
      <c r="D24" s="1046">
        <v>45667.0</v>
      </c>
      <c r="E24" s="1045"/>
      <c r="F24" s="1048"/>
    </row>
    <row r="25" ht="22.5" customHeight="1">
      <c r="A25" s="1044"/>
      <c r="B25" s="1044">
        <v>15000.0</v>
      </c>
      <c r="C25" s="1049" t="s">
        <v>830</v>
      </c>
      <c r="D25" s="1052">
        <v>45667.0</v>
      </c>
      <c r="E25" s="1045"/>
      <c r="F25" s="1048"/>
    </row>
    <row r="26" ht="22.5" customHeight="1">
      <c r="A26" s="1044"/>
      <c r="B26" s="1044">
        <v>10000.0</v>
      </c>
      <c r="C26" s="1049" t="s">
        <v>826</v>
      </c>
      <c r="D26" s="1052">
        <v>45667.0</v>
      </c>
      <c r="E26" s="1045"/>
      <c r="F26" s="1048"/>
    </row>
    <row r="27" ht="22.5" customHeight="1">
      <c r="A27" s="1053"/>
      <c r="B27" s="1044">
        <v>5000.0</v>
      </c>
      <c r="C27" s="1049" t="s">
        <v>824</v>
      </c>
      <c r="D27" s="1052">
        <v>45667.0</v>
      </c>
      <c r="E27" s="1045"/>
      <c r="F27" s="1048"/>
    </row>
    <row r="28" ht="22.5" customHeight="1">
      <c r="A28" s="1053"/>
      <c r="B28" s="1044">
        <v>145000.0</v>
      </c>
      <c r="C28" s="1049" t="s">
        <v>3571</v>
      </c>
      <c r="D28" s="1046">
        <v>45672.0</v>
      </c>
      <c r="E28" s="1045"/>
      <c r="F28" s="1048">
        <v>1610.0</v>
      </c>
    </row>
    <row r="29" ht="22.5" customHeight="1">
      <c r="A29" s="1053"/>
      <c r="B29" s="1044">
        <v>65000.0</v>
      </c>
      <c r="C29" s="1049" t="s">
        <v>841</v>
      </c>
      <c r="D29" s="1046">
        <v>45673.0</v>
      </c>
      <c r="E29" s="1045"/>
      <c r="F29" s="1048"/>
    </row>
    <row r="30" ht="22.5" customHeight="1">
      <c r="A30" s="1053"/>
      <c r="B30" s="1044">
        <v>90000.0</v>
      </c>
      <c r="C30" s="1049" t="s">
        <v>3572</v>
      </c>
      <c r="D30" s="1046">
        <v>45673.0</v>
      </c>
      <c r="E30" s="1045"/>
      <c r="F30" s="1048"/>
    </row>
    <row r="31" ht="22.5" customHeight="1">
      <c r="A31" s="1053"/>
      <c r="B31" s="1044">
        <v>50000.0</v>
      </c>
      <c r="C31" s="1049" t="s">
        <v>3564</v>
      </c>
      <c r="D31" s="1046">
        <v>45674.0</v>
      </c>
      <c r="E31" s="1045"/>
      <c r="F31" s="1048"/>
    </row>
    <row r="32" ht="22.5" customHeight="1">
      <c r="A32" s="1053"/>
      <c r="B32" s="1044">
        <v>250000.0</v>
      </c>
      <c r="C32" s="1049" t="s">
        <v>3573</v>
      </c>
      <c r="D32" s="1046">
        <v>45675.0</v>
      </c>
      <c r="E32" s="1045"/>
      <c r="F32" s="1048"/>
    </row>
    <row r="33" ht="22.5" customHeight="1">
      <c r="A33" s="1044"/>
      <c r="B33" s="1044">
        <v>102000.0</v>
      </c>
      <c r="C33" s="1049" t="s">
        <v>660</v>
      </c>
      <c r="D33" s="1046">
        <v>45676.0</v>
      </c>
      <c r="E33" s="1045"/>
      <c r="F33" s="1048">
        <v>30196.0</v>
      </c>
    </row>
    <row r="34" ht="22.5" customHeight="1">
      <c r="A34" s="423"/>
      <c r="B34" s="448">
        <v>266000.0</v>
      </c>
      <c r="C34" s="790" t="s">
        <v>3574</v>
      </c>
      <c r="D34" s="1046">
        <v>45680.0</v>
      </c>
      <c r="E34" s="24"/>
      <c r="F34" s="24"/>
    </row>
    <row r="35" ht="22.5" customHeight="1">
      <c r="A35" s="423"/>
      <c r="B35" s="448">
        <v>50000.0</v>
      </c>
      <c r="C35" s="790" t="s">
        <v>3564</v>
      </c>
      <c r="D35" s="1046">
        <v>45680.0</v>
      </c>
      <c r="E35" s="20"/>
      <c r="F35" s="1048" t="s">
        <v>872</v>
      </c>
    </row>
    <row r="36" ht="22.5" customHeight="1">
      <c r="A36" s="423"/>
      <c r="B36" s="448">
        <v>25000.0</v>
      </c>
      <c r="C36" s="790" t="s">
        <v>880</v>
      </c>
      <c r="D36" s="1046">
        <v>45681.0</v>
      </c>
      <c r="E36" s="24"/>
      <c r="F36" s="24"/>
    </row>
    <row r="37" ht="22.5" customHeight="1">
      <c r="A37" s="448"/>
      <c r="B37" s="448">
        <v>135000.0</v>
      </c>
      <c r="C37" s="790" t="s">
        <v>632</v>
      </c>
      <c r="D37" s="1046">
        <v>45681.0</v>
      </c>
      <c r="E37" s="790" t="s">
        <v>3575</v>
      </c>
      <c r="F37" s="25">
        <v>3866.0</v>
      </c>
    </row>
    <row r="38" ht="22.5" customHeight="1">
      <c r="A38" s="423"/>
      <c r="B38" s="448">
        <v>15000.0</v>
      </c>
      <c r="C38" s="790" t="s">
        <v>884</v>
      </c>
      <c r="D38" s="1046">
        <v>45681.0</v>
      </c>
      <c r="E38" s="20"/>
      <c r="F38" s="1049"/>
    </row>
    <row r="39" ht="22.5" customHeight="1">
      <c r="A39" s="423"/>
      <c r="B39" s="448">
        <v>20000.0</v>
      </c>
      <c r="C39" s="790" t="s">
        <v>883</v>
      </c>
      <c r="D39" s="1046">
        <v>45681.0</v>
      </c>
      <c r="E39" s="20"/>
      <c r="F39" s="20"/>
    </row>
    <row r="40" ht="22.5" customHeight="1">
      <c r="A40" s="423"/>
      <c r="B40" s="448">
        <v>50000.0</v>
      </c>
      <c r="C40" s="790" t="s">
        <v>876</v>
      </c>
      <c r="D40" s="1046">
        <v>45681.0</v>
      </c>
      <c r="E40" s="24"/>
      <c r="F40" s="24"/>
    </row>
    <row r="41" ht="22.5" customHeight="1">
      <c r="A41" s="423"/>
      <c r="B41" s="448">
        <v>10000.0</v>
      </c>
      <c r="C41" s="790" t="s">
        <v>886</v>
      </c>
      <c r="D41" s="1046">
        <v>45681.0</v>
      </c>
      <c r="E41" s="24"/>
      <c r="F41" s="24"/>
    </row>
    <row r="42" ht="22.5" customHeight="1">
      <c r="A42" s="423"/>
      <c r="B42" s="448">
        <v>5000.0</v>
      </c>
      <c r="C42" s="790" t="s">
        <v>3576</v>
      </c>
      <c r="D42" s="1046">
        <v>45681.0</v>
      </c>
      <c r="E42" s="1049" t="s">
        <v>2672</v>
      </c>
      <c r="F42" s="20"/>
    </row>
    <row r="43" ht="22.5" customHeight="1">
      <c r="A43" s="423"/>
      <c r="B43" s="448">
        <v>85000.0</v>
      </c>
      <c r="C43" s="790" t="s">
        <v>3570</v>
      </c>
      <c r="D43" s="1046">
        <v>45681.0</v>
      </c>
      <c r="E43" s="20"/>
      <c r="F43" s="20"/>
    </row>
    <row r="44" ht="22.5" customHeight="1">
      <c r="A44" s="423"/>
      <c r="B44" s="448">
        <v>450000.0</v>
      </c>
      <c r="C44" s="790" t="s">
        <v>3565</v>
      </c>
      <c r="D44" s="1046">
        <v>45681.0</v>
      </c>
      <c r="E44" s="24"/>
      <c r="F44" s="25" t="s">
        <v>873</v>
      </c>
    </row>
    <row r="45" ht="22.5" customHeight="1">
      <c r="A45" s="423"/>
      <c r="B45" s="448">
        <v>50000.0</v>
      </c>
      <c r="C45" s="790" t="s">
        <v>3577</v>
      </c>
      <c r="D45" s="1046">
        <v>45681.0</v>
      </c>
      <c r="E45" s="24"/>
      <c r="F45" s="24"/>
    </row>
    <row r="46" ht="22.5" customHeight="1">
      <c r="A46" s="423"/>
      <c r="B46" s="448">
        <v>50000.0</v>
      </c>
      <c r="C46" s="790" t="s">
        <v>3573</v>
      </c>
      <c r="D46" s="1046">
        <v>45681.0</v>
      </c>
      <c r="E46" s="20"/>
      <c r="F46" s="20"/>
    </row>
    <row r="47" ht="22.5" customHeight="1">
      <c r="A47" s="423"/>
      <c r="B47" s="448">
        <v>185000.0</v>
      </c>
      <c r="C47" s="790" t="s">
        <v>874</v>
      </c>
      <c r="D47" s="1046">
        <v>45681.0</v>
      </c>
      <c r="E47" s="20"/>
      <c r="F47" s="20"/>
    </row>
    <row r="48" ht="22.5" customHeight="1">
      <c r="A48" s="448">
        <v>50000.0</v>
      </c>
      <c r="B48" s="448"/>
      <c r="C48" s="790" t="s">
        <v>3578</v>
      </c>
      <c r="D48" s="1046">
        <v>45681.0</v>
      </c>
      <c r="E48" s="1048" t="s">
        <v>906</v>
      </c>
      <c r="F48" s="20"/>
    </row>
    <row r="49" ht="22.5" customHeight="1">
      <c r="A49" s="423"/>
      <c r="B49" s="448">
        <v>25000.0</v>
      </c>
      <c r="C49" s="790" t="s">
        <v>881</v>
      </c>
      <c r="D49" s="1046">
        <v>45681.0</v>
      </c>
      <c r="E49" s="20"/>
      <c r="F49" s="20"/>
    </row>
    <row r="50" ht="22.5" customHeight="1">
      <c r="A50" s="423"/>
      <c r="B50" s="448">
        <v>124000.0</v>
      </c>
      <c r="C50" s="790" t="s">
        <v>875</v>
      </c>
      <c r="D50" s="1046">
        <v>45681.0</v>
      </c>
      <c r="E50" s="20"/>
      <c r="F50" s="1048">
        <v>60212.0</v>
      </c>
    </row>
    <row r="51" ht="22.5" customHeight="1">
      <c r="A51" s="423"/>
      <c r="B51" s="448">
        <v>35000.0</v>
      </c>
      <c r="C51" s="790" t="s">
        <v>2407</v>
      </c>
      <c r="D51" s="1046">
        <v>45681.0</v>
      </c>
      <c r="E51" s="20"/>
      <c r="F51" s="1048">
        <v>187322.0</v>
      </c>
    </row>
    <row r="52" ht="22.5" customHeight="1">
      <c r="A52" s="423"/>
      <c r="B52" s="448">
        <v>38750.0</v>
      </c>
      <c r="C52" s="790" t="s">
        <v>877</v>
      </c>
      <c r="D52" s="1046">
        <v>45681.0</v>
      </c>
      <c r="E52" s="20"/>
      <c r="F52" s="1048">
        <v>220840.0</v>
      </c>
    </row>
    <row r="53" ht="22.5" customHeight="1">
      <c r="A53" s="423"/>
      <c r="B53" s="448">
        <v>20000.0</v>
      </c>
      <c r="C53" s="790" t="s">
        <v>882</v>
      </c>
      <c r="D53" s="1046">
        <v>45681.0</v>
      </c>
      <c r="E53" s="790" t="s">
        <v>3579</v>
      </c>
      <c r="F53" s="24"/>
    </row>
    <row r="54" ht="22.5" customHeight="1">
      <c r="A54" s="423"/>
      <c r="B54" s="448">
        <v>120000.0</v>
      </c>
      <c r="C54" s="790" t="s">
        <v>887</v>
      </c>
      <c r="D54" s="1046">
        <v>45682.0</v>
      </c>
      <c r="E54" s="24"/>
      <c r="F54" s="24"/>
    </row>
    <row r="55" ht="22.5" customHeight="1">
      <c r="A55" s="423"/>
      <c r="B55" s="448">
        <v>240000.0</v>
      </c>
      <c r="C55" s="790" t="s">
        <v>3571</v>
      </c>
      <c r="D55" s="1052">
        <v>45682.0</v>
      </c>
      <c r="E55" s="20"/>
      <c r="F55" s="1048">
        <v>659.0</v>
      </c>
    </row>
    <row r="56" ht="22.5" customHeight="1">
      <c r="A56" s="448">
        <v>1250000.0</v>
      </c>
      <c r="B56" s="448"/>
      <c r="C56" s="790" t="s">
        <v>3580</v>
      </c>
      <c r="D56" s="1046">
        <v>45682.0</v>
      </c>
      <c r="E56" s="20"/>
      <c r="F56" s="1048">
        <v>28.0</v>
      </c>
    </row>
    <row r="57" ht="22.5" customHeight="1">
      <c r="A57" s="448">
        <v>940000.0</v>
      </c>
      <c r="B57" s="448"/>
      <c r="C57" s="790" t="s">
        <v>179</v>
      </c>
      <c r="D57" s="1046">
        <v>45682.0</v>
      </c>
      <c r="E57" s="24"/>
      <c r="F57" s="790" t="s">
        <v>3581</v>
      </c>
    </row>
    <row r="58" ht="22.5" customHeight="1">
      <c r="A58" s="423"/>
      <c r="B58" s="448">
        <v>520000.0</v>
      </c>
      <c r="C58" s="790" t="s">
        <v>3582</v>
      </c>
      <c r="D58" s="1046">
        <v>45682.0</v>
      </c>
      <c r="E58" s="24"/>
      <c r="F58" s="25">
        <v>251.0</v>
      </c>
    </row>
    <row r="59" ht="22.5" customHeight="1">
      <c r="A59" s="423"/>
      <c r="B59" s="448">
        <v>160000.0</v>
      </c>
      <c r="C59" s="790" t="s">
        <v>3583</v>
      </c>
      <c r="D59" s="1046">
        <v>45682.0</v>
      </c>
      <c r="E59" s="20"/>
      <c r="F59" s="25">
        <v>251.0</v>
      </c>
    </row>
    <row r="60" ht="22.5" customHeight="1">
      <c r="A60" s="448" t="s">
        <v>906</v>
      </c>
      <c r="B60" s="448">
        <v>19000.0</v>
      </c>
      <c r="C60" s="790" t="s">
        <v>888</v>
      </c>
      <c r="D60" s="1046">
        <v>45682.0</v>
      </c>
      <c r="E60" s="20"/>
      <c r="F60" s="25">
        <v>251.0</v>
      </c>
    </row>
    <row r="61" ht="22.5" customHeight="1">
      <c r="A61" s="423"/>
      <c r="B61" s="448">
        <v>30000.0</v>
      </c>
      <c r="C61" s="790" t="s">
        <v>3584</v>
      </c>
      <c r="D61" s="1046">
        <v>45682.0</v>
      </c>
      <c r="E61" s="24"/>
      <c r="F61" s="25">
        <v>251.0</v>
      </c>
    </row>
    <row r="62" ht="22.5" customHeight="1">
      <c r="A62" s="423"/>
      <c r="B62" s="448">
        <v>15000.0</v>
      </c>
      <c r="C62" s="790" t="s">
        <v>889</v>
      </c>
      <c r="D62" s="1046">
        <v>45682.0</v>
      </c>
      <c r="E62" s="24"/>
      <c r="F62" s="25">
        <v>251.0</v>
      </c>
    </row>
    <row r="63" ht="22.5" customHeight="1">
      <c r="A63" s="423"/>
      <c r="B63" s="448">
        <v>25000.0</v>
      </c>
      <c r="C63" s="790" t="s">
        <v>3585</v>
      </c>
      <c r="D63" s="1046">
        <v>45684.0</v>
      </c>
      <c r="E63" s="20"/>
      <c r="F63" s="20"/>
    </row>
    <row r="64" ht="22.5" customHeight="1">
      <c r="A64" s="423"/>
      <c r="B64" s="423"/>
      <c r="C64" s="24"/>
      <c r="D64" s="1046">
        <v>45686.0</v>
      </c>
      <c r="E64" s="20"/>
      <c r="F64" s="20"/>
    </row>
    <row r="65" ht="22.5" customHeight="1">
      <c r="A65" s="423"/>
      <c r="B65" s="423"/>
      <c r="C65" s="24"/>
      <c r="D65" s="1046">
        <v>45686.0</v>
      </c>
      <c r="E65" s="24"/>
      <c r="F65" s="24"/>
    </row>
    <row r="66" ht="22.5" customHeight="1">
      <c r="A66" s="423"/>
      <c r="B66" s="423"/>
      <c r="C66" s="24"/>
      <c r="D66" s="1046">
        <v>45686.0</v>
      </c>
      <c r="E66" s="24"/>
      <c r="F66" s="24"/>
    </row>
    <row r="67" ht="22.5" customHeight="1">
      <c r="A67" s="423"/>
      <c r="B67" s="423"/>
      <c r="C67" s="24"/>
      <c r="D67" s="1046">
        <v>45686.0</v>
      </c>
      <c r="E67" s="24"/>
      <c r="F67" s="24"/>
    </row>
    <row r="68" ht="22.5" customHeight="1">
      <c r="A68" s="423"/>
      <c r="B68" s="423"/>
      <c r="C68" s="24"/>
      <c r="D68" s="1046">
        <v>45686.0</v>
      </c>
      <c r="E68" s="24"/>
      <c r="F68" s="24"/>
    </row>
    <row r="69" ht="22.5" customHeight="1">
      <c r="A69" s="423"/>
      <c r="B69" s="423"/>
      <c r="C69" s="24"/>
      <c r="D69" s="1046">
        <v>45686.0</v>
      </c>
      <c r="E69" s="24"/>
      <c r="F69" s="24"/>
    </row>
    <row r="70" ht="22.5" customHeight="1">
      <c r="A70" s="423"/>
      <c r="B70" s="423"/>
      <c r="C70" s="24"/>
      <c r="D70" s="1046">
        <v>45686.0</v>
      </c>
      <c r="E70" s="24"/>
      <c r="F70" s="24"/>
    </row>
    <row r="71" ht="22.5" customHeight="1">
      <c r="A71" s="423"/>
      <c r="B71" s="423"/>
      <c r="C71" s="24"/>
      <c r="D71" s="1046">
        <v>45686.0</v>
      </c>
      <c r="E71" s="24"/>
      <c r="F71" s="24"/>
    </row>
    <row r="72" ht="22.5" customHeight="1">
      <c r="A72" s="423"/>
      <c r="B72" s="423"/>
      <c r="C72" s="24"/>
      <c r="D72" s="1046">
        <v>45686.0</v>
      </c>
      <c r="E72" s="24"/>
      <c r="F72" s="24"/>
    </row>
    <row r="73" ht="22.5" customHeight="1">
      <c r="A73" s="423"/>
      <c r="B73" s="423"/>
      <c r="C73" s="24"/>
      <c r="D73" s="1046">
        <v>45686.0</v>
      </c>
      <c r="E73" s="24"/>
      <c r="F73" s="24"/>
    </row>
    <row r="74" ht="22.5" customHeight="1">
      <c r="A74" s="423"/>
      <c r="B74" s="423"/>
      <c r="C74" s="24"/>
      <c r="D74" s="1046">
        <v>45686.0</v>
      </c>
      <c r="E74" s="24"/>
      <c r="F74" s="24"/>
    </row>
    <row r="75" ht="22.5" customHeight="1">
      <c r="A75" s="1044"/>
      <c r="B75" s="1044">
        <v>250000.0</v>
      </c>
      <c r="C75" s="1049" t="s">
        <v>3569</v>
      </c>
      <c r="D75" s="1046">
        <v>46003.0</v>
      </c>
      <c r="E75" s="1045"/>
      <c r="F75" s="1048"/>
    </row>
    <row r="76" ht="22.5" customHeight="1">
      <c r="A76" s="1044"/>
      <c r="B76" s="1044">
        <v>250000.0</v>
      </c>
      <c r="C76" s="1049" t="s">
        <v>3586</v>
      </c>
      <c r="D76" s="1046">
        <v>6702944.0</v>
      </c>
      <c r="E76" s="1047"/>
      <c r="F76" s="1048"/>
    </row>
    <row r="77" ht="22.5" customHeight="1">
      <c r="A77" s="1044"/>
      <c r="B77" s="1044">
        <v>251000.0</v>
      </c>
      <c r="C77" s="1049" t="s">
        <v>737</v>
      </c>
      <c r="D77" s="1048" t="s">
        <v>3587</v>
      </c>
      <c r="E77" s="1045"/>
      <c r="F77" s="1048">
        <v>31771.0</v>
      </c>
    </row>
    <row r="78" ht="22.5" customHeight="1">
      <c r="A78" s="1044"/>
      <c r="B78" s="1044">
        <v>15000.0</v>
      </c>
      <c r="C78" s="1049" t="s">
        <v>3562</v>
      </c>
      <c r="D78" s="1048" t="s">
        <v>3588</v>
      </c>
      <c r="E78" s="1045"/>
      <c r="F78" s="1048"/>
    </row>
    <row r="79" ht="22.5" customHeight="1">
      <c r="A79" s="1044"/>
      <c r="B79" s="1044">
        <v>15000.0</v>
      </c>
      <c r="C79" s="1049" t="s">
        <v>3589</v>
      </c>
      <c r="D79" s="1048" t="s">
        <v>3588</v>
      </c>
      <c r="E79" s="1045"/>
      <c r="F79" s="1048"/>
    </row>
    <row r="80" ht="22.5" customHeight="1">
      <c r="A80" s="1044"/>
      <c r="B80" s="1044">
        <v>40000.0</v>
      </c>
      <c r="C80" s="1049" t="s">
        <v>3590</v>
      </c>
      <c r="D80" s="1048" t="s">
        <v>3588</v>
      </c>
      <c r="E80" s="1045"/>
      <c r="F80" s="1048"/>
    </row>
    <row r="81" ht="22.5" customHeight="1">
      <c r="A81" s="1044"/>
      <c r="B81" s="1044">
        <v>25000.0</v>
      </c>
      <c r="C81" s="1049" t="s">
        <v>3591</v>
      </c>
      <c r="D81" s="1048" t="s">
        <v>3588</v>
      </c>
      <c r="E81" s="1045"/>
      <c r="F81" s="1048"/>
    </row>
    <row r="82" ht="22.5" customHeight="1">
      <c r="A82" s="1044">
        <v>400000.0</v>
      </c>
      <c r="B82" s="1044"/>
      <c r="C82" s="1049" t="s">
        <v>3592</v>
      </c>
      <c r="D82" s="1048" t="s">
        <v>3593</v>
      </c>
      <c r="E82" s="1045"/>
      <c r="F82" s="1048" t="s">
        <v>3594</v>
      </c>
    </row>
    <row r="83" ht="22.5" customHeight="1">
      <c r="A83" s="1044"/>
      <c r="B83" s="1044">
        <v>754000.0</v>
      </c>
      <c r="C83" s="1049" t="s">
        <v>632</v>
      </c>
      <c r="D83" s="1048" t="s">
        <v>3593</v>
      </c>
      <c r="E83" s="1047"/>
      <c r="F83" s="1048">
        <v>3662.0</v>
      </c>
    </row>
    <row r="84" ht="22.5" customHeight="1">
      <c r="A84" s="1044"/>
      <c r="B84" s="1044">
        <v>315000.0</v>
      </c>
      <c r="C84" s="1049" t="s">
        <v>660</v>
      </c>
      <c r="D84" s="1048" t="s">
        <v>3595</v>
      </c>
      <c r="E84" s="1047"/>
      <c r="F84" s="1048">
        <v>60186.0</v>
      </c>
    </row>
    <row r="85" ht="22.5" customHeight="1">
      <c r="A85" s="1044"/>
      <c r="B85" s="1044">
        <v>47000.0</v>
      </c>
      <c r="C85" s="1049" t="s">
        <v>632</v>
      </c>
      <c r="D85" s="1048" t="s">
        <v>3596</v>
      </c>
      <c r="E85" s="1047"/>
      <c r="F85" s="1048">
        <v>3532.0</v>
      </c>
    </row>
    <row r="86" ht="22.5" customHeight="1">
      <c r="A86" s="1044"/>
      <c r="B86" s="1044">
        <v>25000.0</v>
      </c>
      <c r="C86" s="1049" t="s">
        <v>3597</v>
      </c>
      <c r="D86" s="1048" t="s">
        <v>3596</v>
      </c>
      <c r="E86" s="1047"/>
      <c r="F86" s="1048"/>
    </row>
    <row r="87" ht="22.5" customHeight="1">
      <c r="A87" s="1044"/>
      <c r="B87" s="1044">
        <v>15000.0</v>
      </c>
      <c r="C87" s="1049" t="s">
        <v>3598</v>
      </c>
      <c r="D87" s="1048" t="s">
        <v>3596</v>
      </c>
      <c r="E87" s="1047"/>
      <c r="F87" s="1048">
        <v>18637.0</v>
      </c>
    </row>
    <row r="88" ht="22.5" customHeight="1">
      <c r="A88" s="1044"/>
      <c r="B88" s="1044">
        <v>35000.0</v>
      </c>
      <c r="C88" s="1049" t="s">
        <v>843</v>
      </c>
      <c r="D88" s="1048" t="s">
        <v>3599</v>
      </c>
      <c r="E88" s="1045" t="s">
        <v>3600</v>
      </c>
      <c r="F88" s="1048">
        <v>31870.0</v>
      </c>
    </row>
    <row r="89" ht="22.5" customHeight="1">
      <c r="A89" s="1044">
        <v>50000.0</v>
      </c>
      <c r="B89" s="1044"/>
      <c r="C89" s="1049" t="s">
        <v>3601</v>
      </c>
      <c r="D89" s="1048" t="s">
        <v>3599</v>
      </c>
      <c r="E89" s="1045"/>
      <c r="F89" s="1048" t="s">
        <v>3602</v>
      </c>
    </row>
    <row r="90" ht="22.5" customHeight="1">
      <c r="A90" s="1044">
        <v>350000.0</v>
      </c>
      <c r="B90" s="1044"/>
      <c r="C90" s="1049" t="s">
        <v>3603</v>
      </c>
      <c r="D90" s="1048" t="s">
        <v>3599</v>
      </c>
      <c r="E90" s="1045"/>
      <c r="F90" s="1048"/>
    </row>
    <row r="91" ht="22.5" customHeight="1">
      <c r="A91" s="1044">
        <v>100000.0</v>
      </c>
      <c r="B91" s="1044"/>
      <c r="C91" s="1049" t="s">
        <v>3604</v>
      </c>
      <c r="D91" s="1048" t="s">
        <v>3599</v>
      </c>
      <c r="E91" s="1045"/>
      <c r="F91" s="1048" t="s">
        <v>3605</v>
      </c>
    </row>
    <row r="92" ht="22.5" customHeight="1">
      <c r="A92" s="1044">
        <v>650000.0</v>
      </c>
      <c r="B92" s="1044"/>
      <c r="C92" s="1049" t="s">
        <v>3606</v>
      </c>
      <c r="D92" s="1048" t="s">
        <v>3599</v>
      </c>
      <c r="E92" s="1045"/>
      <c r="F92" s="1048" t="s">
        <v>2</v>
      </c>
    </row>
    <row r="93" ht="22.5" customHeight="1">
      <c r="A93" s="1044"/>
      <c r="B93" s="1044">
        <v>35000.0</v>
      </c>
      <c r="C93" s="1049" t="s">
        <v>3607</v>
      </c>
      <c r="D93" s="1048" t="s">
        <v>3608</v>
      </c>
      <c r="E93" s="1047"/>
      <c r="F93" s="1048"/>
    </row>
    <row r="94" ht="22.5" customHeight="1">
      <c r="A94" s="1044"/>
      <c r="B94" s="1044">
        <v>25000.0</v>
      </c>
      <c r="C94" s="1049" t="s">
        <v>3562</v>
      </c>
      <c r="D94" s="1048" t="s">
        <v>3609</v>
      </c>
      <c r="E94" s="1045"/>
      <c r="F94" s="1048"/>
    </row>
    <row r="95" ht="22.5" customHeight="1">
      <c r="A95" s="1044"/>
      <c r="B95" s="1044">
        <v>75000.0</v>
      </c>
      <c r="C95" s="1049" t="s">
        <v>844</v>
      </c>
      <c r="D95" s="1048" t="s">
        <v>3609</v>
      </c>
      <c r="E95" s="1045"/>
      <c r="F95" s="1048"/>
    </row>
    <row r="96" ht="22.5" customHeight="1">
      <c r="A96" s="1044"/>
      <c r="B96" s="1044">
        <v>250000.0</v>
      </c>
      <c r="C96" s="1049" t="s">
        <v>737</v>
      </c>
      <c r="D96" s="1048" t="s">
        <v>3610</v>
      </c>
      <c r="E96" s="1045"/>
      <c r="F96" s="1048">
        <v>31894.0</v>
      </c>
    </row>
    <row r="97" ht="22.5" customHeight="1">
      <c r="A97" s="1044"/>
      <c r="B97" s="1044">
        <v>110000.0</v>
      </c>
      <c r="C97" s="1049" t="s">
        <v>846</v>
      </c>
      <c r="D97" s="1048" t="s">
        <v>3610</v>
      </c>
      <c r="E97" s="1045"/>
      <c r="F97" s="1048"/>
    </row>
    <row r="98" ht="22.5" customHeight="1">
      <c r="A98" s="1044">
        <v>20000.0</v>
      </c>
      <c r="B98" s="1044"/>
      <c r="C98" s="1049" t="s">
        <v>3611</v>
      </c>
      <c r="D98" s="1048" t="s">
        <v>3610</v>
      </c>
      <c r="E98" s="1045"/>
      <c r="F98" s="1048" t="s">
        <v>3612</v>
      </c>
    </row>
    <row r="99" ht="22.5" customHeight="1">
      <c r="A99" s="1044">
        <v>45000.0</v>
      </c>
      <c r="B99" s="1044"/>
      <c r="C99" s="1049" t="s">
        <v>453</v>
      </c>
      <c r="D99" s="1048" t="s">
        <v>3610</v>
      </c>
      <c r="E99" s="1045"/>
      <c r="F99" s="1048" t="s">
        <v>3613</v>
      </c>
    </row>
    <row r="100" ht="22.5" customHeight="1">
      <c r="A100" s="1044"/>
      <c r="B100" s="1044">
        <v>50000.0</v>
      </c>
      <c r="C100" s="1049" t="s">
        <v>3614</v>
      </c>
      <c r="D100" s="1048" t="s">
        <v>3615</v>
      </c>
      <c r="E100" s="1045"/>
      <c r="F100" s="1048"/>
    </row>
    <row r="101" ht="22.5" customHeight="1">
      <c r="A101" s="1044"/>
      <c r="B101" s="1044">
        <v>50000.0</v>
      </c>
      <c r="C101" s="1049" t="s">
        <v>3577</v>
      </c>
      <c r="D101" s="1048" t="s">
        <v>3615</v>
      </c>
      <c r="E101" s="1045"/>
      <c r="F101" s="1048"/>
    </row>
    <row r="102" ht="22.5" customHeight="1">
      <c r="A102" s="1044"/>
      <c r="B102" s="1044">
        <v>5000.0</v>
      </c>
      <c r="C102" s="1049" t="s">
        <v>3616</v>
      </c>
      <c r="D102" s="1048" t="s">
        <v>3615</v>
      </c>
      <c r="E102" s="1045"/>
      <c r="F102" s="1048"/>
    </row>
    <row r="103" ht="22.5" customHeight="1">
      <c r="A103" s="1044"/>
      <c r="B103" s="1044">
        <v>34000.0</v>
      </c>
      <c r="C103" s="1049" t="s">
        <v>853</v>
      </c>
      <c r="D103" s="1048" t="s">
        <v>3617</v>
      </c>
      <c r="E103" s="1045"/>
      <c r="F103" s="1048"/>
    </row>
    <row r="104" ht="22.5" customHeight="1">
      <c r="A104" s="1044"/>
      <c r="B104" s="1044">
        <v>55000.0</v>
      </c>
      <c r="C104" s="1049" t="s">
        <v>3618</v>
      </c>
      <c r="D104" s="1048" t="s">
        <v>3617</v>
      </c>
      <c r="E104" s="1045"/>
      <c r="F104" s="1048"/>
    </row>
    <row r="105" ht="22.5" customHeight="1">
      <c r="A105" s="1044"/>
      <c r="B105" s="1044">
        <v>75000.0</v>
      </c>
      <c r="C105" s="1049" t="s">
        <v>852</v>
      </c>
      <c r="D105" s="1048" t="s">
        <v>3619</v>
      </c>
      <c r="E105" s="1045"/>
      <c r="F105" s="1048"/>
    </row>
    <row r="106" ht="22.5" customHeight="1">
      <c r="A106" s="1044"/>
      <c r="B106" s="1044">
        <v>270000.0</v>
      </c>
      <c r="C106" s="1049" t="s">
        <v>3620</v>
      </c>
      <c r="D106" s="1048" t="s">
        <v>3619</v>
      </c>
      <c r="E106" s="1045"/>
      <c r="F106" s="1048" t="s">
        <v>850</v>
      </c>
    </row>
    <row r="107" ht="22.5" customHeight="1">
      <c r="A107" s="1044"/>
      <c r="B107" s="1044">
        <v>82000.0</v>
      </c>
      <c r="C107" s="1049" t="s">
        <v>3589</v>
      </c>
      <c r="D107" s="1048" t="s">
        <v>3621</v>
      </c>
      <c r="E107" s="1047"/>
      <c r="F107" s="1048"/>
    </row>
    <row r="108" ht="22.5" customHeight="1">
      <c r="A108" s="1044"/>
      <c r="B108" s="1044">
        <v>100000.0</v>
      </c>
      <c r="C108" s="1049" t="s">
        <v>3622</v>
      </c>
      <c r="D108" s="1048" t="s">
        <v>3621</v>
      </c>
      <c r="E108" s="1047"/>
      <c r="F108" s="1048"/>
    </row>
    <row r="109" ht="22.5" customHeight="1">
      <c r="A109" s="1044"/>
      <c r="B109" s="1044">
        <v>15000.0</v>
      </c>
      <c r="C109" s="1049" t="s">
        <v>3623</v>
      </c>
      <c r="D109" s="1048" t="s">
        <v>3621</v>
      </c>
      <c r="E109" s="1047"/>
      <c r="F109" s="1048"/>
    </row>
    <row r="110" ht="22.5" customHeight="1">
      <c r="A110" s="1044"/>
      <c r="B110" s="1044">
        <v>15000.0</v>
      </c>
      <c r="C110" s="1049" t="s">
        <v>3624</v>
      </c>
      <c r="D110" s="1048" t="s">
        <v>3621</v>
      </c>
      <c r="E110" s="1047"/>
      <c r="F110" s="1048"/>
    </row>
    <row r="111" ht="22.5" customHeight="1">
      <c r="A111" s="1044"/>
      <c r="B111" s="1044">
        <v>10000.0</v>
      </c>
      <c r="C111" s="1049" t="s">
        <v>3625</v>
      </c>
      <c r="D111" s="1048" t="s">
        <v>3621</v>
      </c>
      <c r="E111" s="1047"/>
      <c r="F111" s="1048"/>
    </row>
    <row r="112" ht="22.5" customHeight="1">
      <c r="A112" s="1044">
        <v>460000.0</v>
      </c>
      <c r="B112" s="1044"/>
      <c r="C112" s="1054" t="s">
        <v>3626</v>
      </c>
      <c r="D112" s="1048" t="s">
        <v>3621</v>
      </c>
      <c r="E112" s="1047"/>
      <c r="F112" s="1048"/>
    </row>
    <row r="113" ht="22.5" customHeight="1">
      <c r="A113" s="1054"/>
      <c r="B113" s="1044">
        <v>25000.0</v>
      </c>
      <c r="C113" s="1049" t="s">
        <v>3573</v>
      </c>
      <c r="D113" s="1048" t="s">
        <v>3621</v>
      </c>
      <c r="E113" s="1047"/>
      <c r="F113" s="1048"/>
    </row>
    <row r="114" ht="22.5" customHeight="1">
      <c r="A114" s="1044"/>
      <c r="B114" s="1044">
        <v>25000.0</v>
      </c>
      <c r="C114" s="1049" t="s">
        <v>3627</v>
      </c>
      <c r="D114" s="1048" t="s">
        <v>3621</v>
      </c>
      <c r="E114" s="1047"/>
      <c r="F114" s="1048"/>
    </row>
    <row r="115" ht="22.5" customHeight="1">
      <c r="A115" s="1044"/>
      <c r="B115" s="1044">
        <v>25000.0</v>
      </c>
      <c r="C115" s="1049" t="s">
        <v>3628</v>
      </c>
      <c r="D115" s="1048" t="s">
        <v>3621</v>
      </c>
      <c r="E115" s="1047"/>
      <c r="F115" s="1048"/>
    </row>
    <row r="116" ht="22.5" customHeight="1">
      <c r="A116" s="1044"/>
      <c r="B116" s="1044">
        <v>72000.0</v>
      </c>
      <c r="C116" s="1049" t="s">
        <v>875</v>
      </c>
      <c r="D116" s="1048" t="s">
        <v>3629</v>
      </c>
      <c r="E116" s="1045" t="s">
        <v>3630</v>
      </c>
      <c r="F116" s="1048" t="s">
        <v>860</v>
      </c>
    </row>
    <row r="117" ht="22.5" customHeight="1">
      <c r="A117" s="1044"/>
      <c r="B117" s="1044">
        <v>140000.0</v>
      </c>
      <c r="C117" s="1049" t="s">
        <v>3570</v>
      </c>
      <c r="D117" s="1048" t="s">
        <v>3629</v>
      </c>
      <c r="E117" s="1045"/>
      <c r="F117" s="1048"/>
    </row>
    <row r="118" ht="22.5" customHeight="1">
      <c r="A118" s="1044">
        <v>575000.0</v>
      </c>
      <c r="B118" s="1044"/>
      <c r="C118" s="1049" t="s">
        <v>509</v>
      </c>
      <c r="D118" s="1048" t="s">
        <v>3629</v>
      </c>
      <c r="E118" s="1045"/>
      <c r="F118" s="1048"/>
    </row>
    <row r="119" ht="22.5" customHeight="1">
      <c r="A119" s="1044"/>
      <c r="B119" s="1044">
        <v>85000.0</v>
      </c>
      <c r="C119" s="1049" t="s">
        <v>737</v>
      </c>
      <c r="D119" s="1048" t="s">
        <v>3629</v>
      </c>
      <c r="E119" s="1047"/>
      <c r="F119" s="1048">
        <v>31971.0</v>
      </c>
      <c r="G119" s="507"/>
    </row>
    <row r="120" ht="22.5" customHeight="1">
      <c r="A120" s="1044"/>
      <c r="B120" s="1044">
        <v>25000.0</v>
      </c>
      <c r="C120" s="1049" t="s">
        <v>3631</v>
      </c>
      <c r="D120" s="1048" t="s">
        <v>3629</v>
      </c>
      <c r="E120" s="1047"/>
      <c r="F120" s="1048" t="s">
        <v>863</v>
      </c>
    </row>
    <row r="121" ht="22.5" customHeight="1">
      <c r="A121" s="1044"/>
      <c r="B121" s="1044">
        <v>110000.0</v>
      </c>
      <c r="C121" s="1049" t="s">
        <v>3632</v>
      </c>
      <c r="D121" s="1048" t="s">
        <v>3629</v>
      </c>
      <c r="E121" s="1045"/>
      <c r="F121" s="1048"/>
    </row>
    <row r="122" ht="22.5" customHeight="1">
      <c r="A122" s="1044"/>
      <c r="B122" s="1044">
        <v>120000.0</v>
      </c>
      <c r="C122" s="1049" t="s">
        <v>3633</v>
      </c>
      <c r="D122" s="1048" t="s">
        <v>3629</v>
      </c>
      <c r="E122" s="1045"/>
      <c r="F122" s="1048" t="s">
        <v>857</v>
      </c>
    </row>
    <row r="123" ht="22.5" customHeight="1">
      <c r="A123" s="1044"/>
      <c r="B123" s="1044">
        <v>75000.0</v>
      </c>
      <c r="C123" s="1049" t="s">
        <v>861</v>
      </c>
      <c r="D123" s="1048" t="s">
        <v>3629</v>
      </c>
      <c r="E123" s="1045"/>
      <c r="F123" s="1048"/>
    </row>
    <row r="124" ht="22.5" customHeight="1">
      <c r="A124" s="1044"/>
      <c r="B124" s="1044">
        <v>100000.0</v>
      </c>
      <c r="C124" s="1049" t="s">
        <v>3634</v>
      </c>
      <c r="D124" s="1048" t="s">
        <v>3635</v>
      </c>
      <c r="E124" s="1045"/>
      <c r="F124" s="1048"/>
    </row>
    <row r="125" ht="22.5" customHeight="1">
      <c r="A125" s="1044"/>
      <c r="B125" s="1044">
        <v>76000.0</v>
      </c>
      <c r="C125" s="1049" t="s">
        <v>632</v>
      </c>
      <c r="D125" s="1048" t="s">
        <v>3635</v>
      </c>
      <c r="E125" s="1045" t="s">
        <v>3636</v>
      </c>
      <c r="F125" s="1048">
        <v>3812.0</v>
      </c>
    </row>
    <row r="126" ht="22.5" customHeight="1">
      <c r="A126" s="1044"/>
      <c r="B126" s="1044">
        <v>175000.0</v>
      </c>
      <c r="C126" s="1049" t="s">
        <v>3571</v>
      </c>
      <c r="D126" s="1048" t="s">
        <v>3637</v>
      </c>
      <c r="E126" s="1047"/>
      <c r="F126" s="1048">
        <v>1722.0</v>
      </c>
    </row>
    <row r="127" ht="22.5" customHeight="1">
      <c r="A127" s="1054"/>
      <c r="B127" s="1044">
        <v>97000.0</v>
      </c>
      <c r="C127" s="1049" t="s">
        <v>632</v>
      </c>
      <c r="D127" s="1048" t="s">
        <v>3637</v>
      </c>
      <c r="E127" s="20"/>
      <c r="F127" s="1048">
        <v>3858.0</v>
      </c>
    </row>
    <row r="128" ht="22.5" customHeight="1">
      <c r="A128" s="423"/>
      <c r="B128" s="448">
        <v>317000.0</v>
      </c>
      <c r="C128" s="790" t="s">
        <v>3638</v>
      </c>
      <c r="D128" s="1048" t="s">
        <v>3639</v>
      </c>
      <c r="E128" s="24"/>
      <c r="F128" s="25" t="s">
        <v>868</v>
      </c>
    </row>
    <row r="129" ht="22.5" customHeight="1">
      <c r="A129" s="1044"/>
      <c r="B129" s="1044">
        <v>50000.0</v>
      </c>
      <c r="C129" s="1049" t="s">
        <v>3640</v>
      </c>
      <c r="D129" s="1048" t="s">
        <v>3641</v>
      </c>
      <c r="E129" s="1047"/>
      <c r="F129" s="1048"/>
    </row>
    <row r="130" ht="22.5" customHeight="1">
      <c r="A130" s="1044">
        <v>1535000.0</v>
      </c>
      <c r="B130" s="1044"/>
      <c r="C130" s="1049" t="s">
        <v>3642</v>
      </c>
      <c r="D130" s="1048" t="s">
        <v>3641</v>
      </c>
      <c r="E130" s="1047"/>
      <c r="F130" s="1048"/>
    </row>
    <row r="131" ht="22.5" customHeight="1">
      <c r="A131" s="1044"/>
      <c r="B131" s="1044">
        <v>150000.0</v>
      </c>
      <c r="C131" s="1049" t="s">
        <v>3643</v>
      </c>
      <c r="D131" s="1048" t="s">
        <v>3641</v>
      </c>
      <c r="E131" s="1047"/>
      <c r="F131" s="1048"/>
    </row>
    <row r="132" ht="22.5" customHeight="1">
      <c r="A132" s="1044"/>
      <c r="B132" s="1044">
        <v>260000.0</v>
      </c>
      <c r="C132" s="1049" t="s">
        <v>3644</v>
      </c>
      <c r="D132" s="1048" t="s">
        <v>3641</v>
      </c>
      <c r="E132" s="1047"/>
      <c r="F132" s="1048"/>
    </row>
    <row r="133" ht="22.5" customHeight="1">
      <c r="A133" s="1044"/>
      <c r="B133" s="1044">
        <v>30000.0</v>
      </c>
      <c r="C133" s="1049" t="s">
        <v>3645</v>
      </c>
      <c r="D133" s="1048" t="s">
        <v>3646</v>
      </c>
      <c r="E133" s="1047"/>
      <c r="F133" s="1048"/>
    </row>
    <row r="134" ht="22.5" customHeight="1">
      <c r="A134" s="1044"/>
      <c r="B134" s="1044">
        <v>10000.0</v>
      </c>
      <c r="C134" s="1049" t="s">
        <v>3627</v>
      </c>
      <c r="D134" s="1048" t="s">
        <v>3647</v>
      </c>
      <c r="E134" s="1047"/>
      <c r="F134" s="1048"/>
    </row>
    <row r="135" ht="22.5" customHeight="1">
      <c r="A135" s="1044"/>
      <c r="B135" s="1044">
        <v>630000.0</v>
      </c>
      <c r="C135" s="1049" t="s">
        <v>3648</v>
      </c>
      <c r="D135" s="1048" t="s">
        <v>3647</v>
      </c>
      <c r="E135" s="1047"/>
      <c r="F135" s="1048"/>
    </row>
    <row r="136" ht="22.5" customHeight="1">
      <c r="A136" s="1055"/>
      <c r="B136" s="1044">
        <v>510000.0</v>
      </c>
      <c r="C136" s="1049" t="s">
        <v>3649</v>
      </c>
      <c r="D136" s="1048" t="s">
        <v>3647</v>
      </c>
      <c r="E136" s="1047"/>
      <c r="F136" s="1048"/>
    </row>
    <row r="137" ht="22.5" customHeight="1">
      <c r="A137" s="1050">
        <v>1000000.0</v>
      </c>
      <c r="B137" s="1044"/>
      <c r="C137" s="1049" t="s">
        <v>3650</v>
      </c>
      <c r="D137" s="1048" t="s">
        <v>3647</v>
      </c>
      <c r="E137" s="1047"/>
      <c r="F137" s="1048"/>
    </row>
    <row r="138" ht="22.5" customHeight="1">
      <c r="A138" s="1050">
        <v>250000.0</v>
      </c>
      <c r="B138" s="1044"/>
      <c r="C138" s="1049" t="s">
        <v>3651</v>
      </c>
      <c r="D138" s="1048" t="s">
        <v>3647</v>
      </c>
      <c r="E138" s="1047"/>
      <c r="F138" s="1048"/>
    </row>
    <row r="139" ht="22.5" customHeight="1">
      <c r="A139" s="1044"/>
      <c r="B139" s="1044">
        <v>45000.0</v>
      </c>
      <c r="C139" s="1049" t="s">
        <v>3652</v>
      </c>
      <c r="D139" s="1048" t="s">
        <v>3647</v>
      </c>
      <c r="E139" s="1047"/>
      <c r="F139" s="1048"/>
    </row>
    <row r="140" ht="22.5" customHeight="1">
      <c r="A140" s="1044"/>
      <c r="B140" s="1044">
        <v>40000.0</v>
      </c>
      <c r="C140" s="1049" t="s">
        <v>813</v>
      </c>
      <c r="D140" s="1048" t="s">
        <v>3647</v>
      </c>
      <c r="E140" s="1047"/>
      <c r="F140" s="1048"/>
    </row>
    <row r="141" ht="22.5" customHeight="1">
      <c r="A141" s="1044"/>
      <c r="B141" s="1044">
        <v>6000.0</v>
      </c>
      <c r="C141" s="1049" t="s">
        <v>824</v>
      </c>
      <c r="D141" s="1048" t="s">
        <v>3647</v>
      </c>
      <c r="E141" s="1047"/>
      <c r="F141" s="1048"/>
    </row>
    <row r="142" ht="22.5" customHeight="1">
      <c r="A142" s="1044"/>
      <c r="B142" s="1044">
        <v>25000.0</v>
      </c>
      <c r="C142" s="1049" t="s">
        <v>3653</v>
      </c>
      <c r="D142" s="1048" t="s">
        <v>3654</v>
      </c>
      <c r="E142" s="1047"/>
      <c r="F142" s="1048"/>
    </row>
    <row r="143" ht="22.5" customHeight="1">
      <c r="A143" s="1044"/>
      <c r="B143" s="1044">
        <v>40000.0</v>
      </c>
      <c r="C143" s="1049" t="s">
        <v>816</v>
      </c>
      <c r="D143" s="1048" t="s">
        <v>3654</v>
      </c>
      <c r="E143" s="1047"/>
      <c r="F143" s="1048"/>
    </row>
    <row r="144" ht="22.5" customHeight="1">
      <c r="A144" s="1044">
        <v>10000.0</v>
      </c>
      <c r="B144" s="1044"/>
      <c r="C144" s="1049" t="s">
        <v>3655</v>
      </c>
      <c r="D144" s="1048" t="s">
        <v>3656</v>
      </c>
      <c r="E144" s="1047"/>
      <c r="F144" s="1048" t="s">
        <v>3657</v>
      </c>
    </row>
    <row r="145" ht="22.5" customHeight="1">
      <c r="A145" s="1044"/>
      <c r="B145" s="1044">
        <v>55000.0</v>
      </c>
      <c r="C145" s="1049" t="s">
        <v>660</v>
      </c>
      <c r="D145" s="1048" t="s">
        <v>3658</v>
      </c>
      <c r="E145" s="1045" t="s">
        <v>802</v>
      </c>
      <c r="F145" s="1048">
        <v>30053.0</v>
      </c>
    </row>
    <row r="146" ht="22.5" customHeight="1">
      <c r="A146" s="1044"/>
      <c r="B146" s="1044">
        <v>10000.0</v>
      </c>
      <c r="C146" s="1049" t="s">
        <v>3659</v>
      </c>
      <c r="D146" s="1048" t="s">
        <v>3658</v>
      </c>
      <c r="E146" s="1045"/>
      <c r="F146" s="1048"/>
    </row>
    <row r="147" ht="22.5" customHeight="1">
      <c r="A147" s="1044"/>
      <c r="B147" s="1044">
        <v>5000.0</v>
      </c>
      <c r="C147" s="1049" t="s">
        <v>3660</v>
      </c>
      <c r="D147" s="1048" t="s">
        <v>3658</v>
      </c>
      <c r="E147" s="1045"/>
      <c r="F147" s="1048"/>
    </row>
    <row r="148" ht="22.5" customHeight="1">
      <c r="A148" s="1044"/>
      <c r="B148" s="1044">
        <v>10000.0</v>
      </c>
      <c r="C148" s="1049" t="s">
        <v>3625</v>
      </c>
      <c r="D148" s="1048" t="s">
        <v>3658</v>
      </c>
      <c r="E148" s="1045"/>
      <c r="F148" s="1048"/>
    </row>
    <row r="149" ht="22.5" customHeight="1">
      <c r="A149" s="1044"/>
      <c r="B149" s="1044">
        <v>10000.0</v>
      </c>
      <c r="C149" s="1049" t="s">
        <v>3661</v>
      </c>
      <c r="D149" s="1048" t="s">
        <v>3658</v>
      </c>
      <c r="E149" s="1045"/>
      <c r="F149" s="1048"/>
    </row>
    <row r="150" ht="22.5" customHeight="1">
      <c r="A150" s="1044"/>
      <c r="B150" s="1044">
        <v>25000.0</v>
      </c>
      <c r="C150" s="1049" t="s">
        <v>3569</v>
      </c>
      <c r="D150" s="1048" t="s">
        <v>3658</v>
      </c>
      <c r="E150" s="1045"/>
      <c r="F150" s="1048"/>
    </row>
    <row r="151" ht="22.5" customHeight="1">
      <c r="A151" s="1044"/>
      <c r="B151" s="1044">
        <v>100000.0</v>
      </c>
      <c r="C151" s="1049" t="s">
        <v>3504</v>
      </c>
      <c r="D151" s="1048" t="s">
        <v>3658</v>
      </c>
      <c r="E151" s="1045"/>
      <c r="F151" s="1048"/>
    </row>
    <row r="152" ht="22.5" customHeight="1">
      <c r="A152" s="1044"/>
      <c r="B152" s="1044">
        <v>20000.0</v>
      </c>
      <c r="C152" s="1049" t="s">
        <v>824</v>
      </c>
      <c r="D152" s="1048" t="s">
        <v>3658</v>
      </c>
      <c r="E152" s="1045"/>
      <c r="F152" s="1048"/>
    </row>
    <row r="153" ht="22.5" customHeight="1">
      <c r="A153" s="1044"/>
      <c r="B153" s="1044">
        <v>43750.0</v>
      </c>
      <c r="C153" s="1049" t="s">
        <v>821</v>
      </c>
      <c r="D153" s="1048" t="s">
        <v>3658</v>
      </c>
      <c r="E153" s="1045"/>
      <c r="F153" s="1048">
        <v>1474.0</v>
      </c>
    </row>
    <row r="154" ht="22.5" customHeight="1">
      <c r="A154" s="1044"/>
      <c r="B154" s="1044">
        <v>77500.0</v>
      </c>
      <c r="C154" s="1049" t="s">
        <v>818</v>
      </c>
      <c r="D154" s="1048" t="s">
        <v>3658</v>
      </c>
      <c r="E154" s="1045"/>
      <c r="F154" s="1048">
        <v>943.0</v>
      </c>
    </row>
    <row r="155" ht="22.5" customHeight="1">
      <c r="A155" s="1044"/>
      <c r="B155" s="1044">
        <v>8000.0</v>
      </c>
      <c r="C155" s="1049" t="s">
        <v>818</v>
      </c>
      <c r="D155" s="1048" t="s">
        <v>3658</v>
      </c>
      <c r="E155" s="1045"/>
      <c r="F155" s="1048">
        <v>121.0</v>
      </c>
    </row>
    <row r="156" ht="22.5" customHeight="1">
      <c r="A156" s="1044">
        <v>230000.0</v>
      </c>
      <c r="B156" s="1044"/>
      <c r="C156" s="1049" t="s">
        <v>3662</v>
      </c>
      <c r="D156" s="1046"/>
      <c r="E156" s="1045"/>
      <c r="F156" s="1048" t="s">
        <v>3663</v>
      </c>
    </row>
    <row r="157" ht="22.5" customHeight="1">
      <c r="A157" s="1044">
        <v>805000.0</v>
      </c>
      <c r="B157" s="1044"/>
      <c r="C157" s="1049" t="s">
        <v>3664</v>
      </c>
      <c r="D157" s="1046"/>
      <c r="E157" s="1045" t="s">
        <v>3665</v>
      </c>
      <c r="F157" s="1048"/>
    </row>
    <row r="158" ht="22.5" customHeight="1">
      <c r="A158" s="1044"/>
      <c r="B158" s="1044">
        <v>180000.0</v>
      </c>
      <c r="C158" s="1049" t="s">
        <v>3666</v>
      </c>
      <c r="D158" s="1046"/>
      <c r="E158" s="1045"/>
      <c r="F158" s="1048" t="s">
        <v>903</v>
      </c>
    </row>
    <row r="159" ht="22.5" customHeight="1">
      <c r="A159" s="1044"/>
      <c r="B159" s="1044">
        <v>270000.0</v>
      </c>
      <c r="C159" s="1049" t="s">
        <v>3667</v>
      </c>
      <c r="D159" s="1046"/>
      <c r="E159" s="1045"/>
      <c r="F159" s="1048" t="s">
        <v>421</v>
      </c>
    </row>
    <row r="160" ht="22.5" customHeight="1">
      <c r="A160" s="423"/>
      <c r="B160" s="423"/>
      <c r="C160" s="24"/>
      <c r="D160" s="1046"/>
      <c r="E160" s="24"/>
      <c r="F160" s="24"/>
    </row>
    <row r="161" ht="22.5" customHeight="1">
      <c r="A161" s="423"/>
      <c r="B161" s="423"/>
      <c r="C161" s="24"/>
      <c r="D161" s="1046"/>
      <c r="E161" s="24"/>
      <c r="F161" s="24"/>
    </row>
    <row r="162" ht="22.5" customHeight="1">
      <c r="A162" s="423"/>
      <c r="B162" s="423"/>
      <c r="C162" s="24"/>
      <c r="D162" s="1046"/>
      <c r="E162" s="24"/>
      <c r="F162" s="24"/>
    </row>
    <row r="163" ht="22.5" customHeight="1">
      <c r="A163" s="423"/>
      <c r="B163" s="423"/>
      <c r="C163" s="24"/>
      <c r="D163" s="1046"/>
      <c r="E163" s="24"/>
      <c r="F163" s="24"/>
    </row>
    <row r="164" ht="22.5" customHeight="1">
      <c r="A164" s="423"/>
      <c r="B164" s="423"/>
      <c r="C164" s="24"/>
      <c r="D164" s="1046"/>
      <c r="E164" s="24"/>
      <c r="F164" s="24"/>
    </row>
    <row r="165" ht="22.5" customHeight="1">
      <c r="A165" s="423"/>
      <c r="B165" s="423"/>
      <c r="C165" s="24"/>
      <c r="D165" s="1046"/>
      <c r="E165" s="24"/>
      <c r="F165" s="24"/>
    </row>
    <row r="166" ht="22.5" customHeight="1">
      <c r="A166" s="423"/>
      <c r="B166" s="423"/>
      <c r="C166" s="24"/>
      <c r="D166" s="1046"/>
      <c r="E166" s="24"/>
      <c r="F166" s="24"/>
    </row>
    <row r="167" ht="22.5" customHeight="1">
      <c r="A167" s="423"/>
      <c r="B167" s="423"/>
      <c r="C167" s="24"/>
      <c r="D167" s="1046"/>
      <c r="E167" s="24"/>
      <c r="F167" s="24"/>
    </row>
    <row r="168" ht="22.5" customHeight="1">
      <c r="A168" s="423"/>
      <c r="B168" s="423"/>
      <c r="C168" s="24"/>
      <c r="D168" s="1046"/>
      <c r="E168" s="24"/>
      <c r="F168" s="24"/>
    </row>
    <row r="169" ht="22.5" customHeight="1">
      <c r="A169" s="423"/>
      <c r="B169" s="423"/>
      <c r="C169" s="24"/>
      <c r="D169" s="1046"/>
      <c r="E169" s="24"/>
      <c r="F169" s="24"/>
    </row>
    <row r="170" ht="22.5" customHeight="1">
      <c r="A170" s="423"/>
      <c r="B170" s="423"/>
      <c r="C170" s="24"/>
      <c r="D170" s="1046"/>
      <c r="E170" s="24"/>
      <c r="F170" s="24"/>
    </row>
    <row r="171" ht="22.5" customHeight="1">
      <c r="A171" s="423"/>
      <c r="B171" s="423"/>
      <c r="C171" s="24"/>
      <c r="D171" s="1046"/>
      <c r="E171" s="24"/>
      <c r="F171" s="24"/>
    </row>
    <row r="172" ht="22.5" customHeight="1">
      <c r="A172" s="423"/>
      <c r="B172" s="423"/>
      <c r="C172" s="24"/>
      <c r="D172" s="1046"/>
      <c r="E172" s="24"/>
      <c r="F172" s="24"/>
    </row>
    <row r="173" ht="22.5" customHeight="1">
      <c r="A173" s="423"/>
      <c r="B173" s="423"/>
      <c r="C173" s="24"/>
      <c r="D173" s="1046"/>
      <c r="E173" s="24"/>
      <c r="F173" s="24"/>
    </row>
    <row r="174" ht="22.5" customHeight="1">
      <c r="A174" s="423"/>
      <c r="B174" s="423"/>
      <c r="C174" s="24"/>
      <c r="D174" s="1046"/>
      <c r="E174" s="24"/>
      <c r="F174" s="24"/>
    </row>
    <row r="175" ht="22.5" customHeight="1">
      <c r="A175" s="423"/>
      <c r="B175" s="423"/>
      <c r="C175" s="24"/>
      <c r="D175" s="1046"/>
      <c r="E175" s="24"/>
      <c r="F175" s="24"/>
    </row>
    <row r="176" ht="22.5" customHeight="1">
      <c r="A176" s="423"/>
      <c r="B176" s="423"/>
      <c r="C176" s="24"/>
      <c r="D176" s="1046"/>
      <c r="E176" s="24"/>
      <c r="F176" s="24"/>
    </row>
    <row r="177" ht="22.5" customHeight="1">
      <c r="A177" s="423"/>
      <c r="B177" s="423"/>
      <c r="C177" s="24"/>
      <c r="D177" s="1046"/>
      <c r="E177" s="24"/>
      <c r="F177" s="24"/>
    </row>
    <row r="178" ht="22.5" customHeight="1">
      <c r="A178" s="423"/>
      <c r="B178" s="423"/>
      <c r="C178" s="24"/>
      <c r="D178" s="1046"/>
      <c r="E178" s="24"/>
      <c r="F178" s="24"/>
    </row>
    <row r="179" ht="22.5" customHeight="1">
      <c r="A179" s="423"/>
      <c r="B179" s="423"/>
      <c r="C179" s="24"/>
      <c r="D179" s="1046"/>
      <c r="E179" s="24"/>
      <c r="F179" s="24"/>
    </row>
    <row r="180" ht="22.5" customHeight="1">
      <c r="A180" s="423"/>
      <c r="B180" s="423"/>
      <c r="C180" s="24"/>
      <c r="D180" s="1046"/>
      <c r="E180" s="24"/>
      <c r="F180" s="24"/>
    </row>
    <row r="181" ht="22.5" customHeight="1">
      <c r="A181" s="423"/>
      <c r="B181" s="423"/>
      <c r="C181" s="24"/>
      <c r="D181" s="1046"/>
      <c r="E181" s="24"/>
      <c r="F181" s="24"/>
    </row>
    <row r="182" ht="22.5" customHeight="1">
      <c r="A182" s="423"/>
      <c r="B182" s="423"/>
      <c r="C182" s="24"/>
      <c r="D182" s="1046"/>
      <c r="E182" s="24"/>
      <c r="F182" s="24"/>
    </row>
    <row r="183" ht="22.5" customHeight="1">
      <c r="A183" s="423"/>
      <c r="B183" s="423"/>
      <c r="C183" s="24"/>
      <c r="D183" s="1046"/>
      <c r="E183" s="24"/>
      <c r="F183" s="24"/>
    </row>
    <row r="184" ht="22.5" customHeight="1">
      <c r="A184" s="423"/>
      <c r="B184" s="423"/>
      <c r="C184" s="24"/>
      <c r="D184" s="1046"/>
      <c r="E184" s="24"/>
      <c r="F184" s="24"/>
    </row>
    <row r="185" ht="22.5" customHeight="1">
      <c r="A185" s="423"/>
      <c r="B185" s="423"/>
      <c r="C185" s="24"/>
      <c r="D185" s="1046"/>
      <c r="E185" s="24"/>
      <c r="F185" s="24"/>
    </row>
    <row r="186" ht="22.5" customHeight="1">
      <c r="A186" s="423"/>
      <c r="B186" s="423"/>
      <c r="C186" s="24"/>
      <c r="D186" s="1046"/>
      <c r="E186" s="24"/>
      <c r="F186" s="24"/>
    </row>
    <row r="187" ht="22.5" customHeight="1">
      <c r="A187" s="423"/>
      <c r="B187" s="423"/>
      <c r="C187" s="24"/>
      <c r="D187" s="1046"/>
      <c r="E187" s="24"/>
      <c r="F187" s="24"/>
    </row>
    <row r="188" ht="22.5" customHeight="1">
      <c r="A188" s="423"/>
      <c r="B188" s="423"/>
      <c r="C188" s="24"/>
      <c r="D188" s="1046"/>
      <c r="E188" s="24"/>
      <c r="F188" s="24"/>
    </row>
    <row r="189" ht="22.5" customHeight="1">
      <c r="A189" s="423"/>
      <c r="B189" s="423"/>
      <c r="C189" s="24"/>
      <c r="D189" s="1046"/>
      <c r="E189" s="24"/>
      <c r="F189" s="24"/>
    </row>
    <row r="190" ht="22.5" customHeight="1">
      <c r="A190" s="423"/>
      <c r="B190" s="423"/>
      <c r="C190" s="24"/>
      <c r="D190" s="1046"/>
      <c r="E190" s="24"/>
      <c r="F190" s="24"/>
    </row>
    <row r="191" ht="22.5" customHeight="1">
      <c r="A191" s="423"/>
      <c r="B191" s="423"/>
      <c r="C191" s="24"/>
      <c r="D191" s="1046"/>
      <c r="E191" s="24"/>
      <c r="F191" s="24"/>
    </row>
    <row r="192" ht="22.5" customHeight="1">
      <c r="A192" s="423"/>
      <c r="B192" s="423"/>
      <c r="C192" s="24"/>
      <c r="D192" s="1046"/>
      <c r="E192" s="24"/>
      <c r="F192" s="24"/>
    </row>
    <row r="193" ht="22.5" customHeight="1">
      <c r="A193" s="423"/>
      <c r="B193" s="423"/>
      <c r="C193" s="24"/>
      <c r="D193" s="1046"/>
      <c r="E193" s="24"/>
      <c r="F193" s="24"/>
    </row>
    <row r="194" ht="22.5" customHeight="1">
      <c r="A194" s="423"/>
      <c r="B194" s="423"/>
      <c r="C194" s="24"/>
      <c r="D194" s="1046"/>
      <c r="E194" s="24"/>
      <c r="F194" s="24"/>
    </row>
    <row r="195" ht="22.5" customHeight="1">
      <c r="A195" s="423"/>
      <c r="B195" s="423"/>
      <c r="C195" s="24"/>
      <c r="D195" s="1046"/>
      <c r="E195" s="24"/>
      <c r="F195" s="24"/>
    </row>
    <row r="196" ht="22.5" customHeight="1">
      <c r="A196" s="423"/>
      <c r="B196" s="423"/>
      <c r="C196" s="24"/>
      <c r="D196" s="1046"/>
      <c r="E196" s="24"/>
      <c r="F196" s="24"/>
    </row>
    <row r="197" ht="22.5" customHeight="1">
      <c r="A197" s="423"/>
      <c r="B197" s="423"/>
      <c r="C197" s="24"/>
      <c r="D197" s="1046"/>
      <c r="E197" s="24"/>
      <c r="F197" s="24"/>
    </row>
    <row r="198" ht="22.5" customHeight="1">
      <c r="A198" s="423"/>
      <c r="B198" s="423"/>
      <c r="C198" s="24"/>
      <c r="D198" s="1046"/>
      <c r="E198" s="24"/>
      <c r="F198" s="24"/>
    </row>
    <row r="199" ht="22.5" customHeight="1">
      <c r="A199" s="423"/>
      <c r="B199" s="423"/>
      <c r="C199" s="24"/>
      <c r="D199" s="1046"/>
      <c r="E199" s="24"/>
      <c r="F199" s="24"/>
    </row>
    <row r="200" ht="22.5" customHeight="1">
      <c r="A200" s="423"/>
      <c r="B200" s="423"/>
      <c r="C200" s="24"/>
      <c r="D200" s="1046"/>
      <c r="E200" s="24"/>
      <c r="F200" s="24"/>
    </row>
    <row r="201" ht="22.5" customHeight="1">
      <c r="A201" s="423"/>
      <c r="B201" s="423"/>
      <c r="C201" s="24"/>
      <c r="D201" s="1046"/>
      <c r="E201" s="24"/>
      <c r="F201" s="24"/>
    </row>
    <row r="202" ht="22.5" customHeight="1">
      <c r="A202" s="423"/>
      <c r="B202" s="423"/>
      <c r="C202" s="24"/>
      <c r="D202" s="1046"/>
      <c r="E202" s="24"/>
      <c r="F202" s="24"/>
    </row>
    <row r="203" ht="22.5" customHeight="1">
      <c r="A203" s="423"/>
      <c r="B203" s="423"/>
      <c r="C203" s="24"/>
      <c r="D203" s="1046"/>
      <c r="E203" s="24"/>
      <c r="F203" s="24"/>
    </row>
    <row r="204" ht="22.5" customHeight="1">
      <c r="A204" s="423"/>
      <c r="B204" s="423"/>
      <c r="C204" s="24"/>
      <c r="D204" s="1046"/>
      <c r="E204" s="24"/>
      <c r="F204" s="24"/>
    </row>
    <row r="205" ht="22.5" customHeight="1">
      <c r="A205" s="423"/>
      <c r="B205" s="423"/>
      <c r="C205" s="24"/>
      <c r="D205" s="1046"/>
      <c r="E205" s="24"/>
      <c r="F205" s="24"/>
    </row>
    <row r="206" ht="22.5" customHeight="1">
      <c r="A206" s="423"/>
      <c r="B206" s="423"/>
      <c r="C206" s="24"/>
      <c r="D206" s="1046"/>
      <c r="E206" s="24"/>
      <c r="F206" s="24"/>
    </row>
    <row r="207" ht="22.5" customHeight="1">
      <c r="A207" s="423"/>
      <c r="B207" s="423"/>
      <c r="C207" s="24"/>
      <c r="D207" s="1046"/>
      <c r="E207" s="24"/>
      <c r="F207" s="24"/>
    </row>
    <row r="208" ht="22.5" customHeight="1">
      <c r="A208" s="423"/>
      <c r="B208" s="423"/>
      <c r="C208" s="24"/>
      <c r="D208" s="1046"/>
      <c r="E208" s="24"/>
      <c r="F208" s="24"/>
    </row>
    <row r="209" ht="22.5" customHeight="1">
      <c r="A209" s="423"/>
      <c r="B209" s="423"/>
      <c r="C209" s="24"/>
      <c r="D209" s="1046"/>
      <c r="E209" s="24"/>
      <c r="F209" s="24"/>
    </row>
    <row r="210" ht="22.5" customHeight="1">
      <c r="A210" s="423"/>
      <c r="B210" s="423"/>
      <c r="C210" s="24"/>
      <c r="D210" s="1046"/>
      <c r="E210" s="24"/>
      <c r="F210" s="24"/>
    </row>
    <row r="211" ht="22.5" customHeight="1">
      <c r="A211" s="423"/>
      <c r="B211" s="423"/>
      <c r="C211" s="24"/>
      <c r="D211" s="1046"/>
      <c r="E211" s="24"/>
      <c r="F211" s="24"/>
    </row>
    <row r="212" ht="22.5" customHeight="1">
      <c r="A212" s="423"/>
      <c r="B212" s="423"/>
      <c r="C212" s="24"/>
      <c r="D212" s="1046"/>
      <c r="E212" s="24"/>
      <c r="F212" s="24"/>
    </row>
    <row r="213" ht="22.5" customHeight="1">
      <c r="A213" s="423"/>
      <c r="B213" s="423"/>
      <c r="C213" s="24"/>
      <c r="D213" s="1046"/>
      <c r="E213" s="24"/>
      <c r="F213" s="24"/>
    </row>
    <row r="214" ht="22.5" customHeight="1">
      <c r="A214" s="423"/>
      <c r="B214" s="423"/>
      <c r="C214" s="24"/>
      <c r="D214" s="1046"/>
      <c r="E214" s="24"/>
      <c r="F214" s="24"/>
    </row>
    <row r="215" ht="22.5" customHeight="1">
      <c r="A215" s="423"/>
      <c r="B215" s="423"/>
      <c r="C215" s="24"/>
      <c r="D215" s="1046"/>
      <c r="E215" s="24"/>
      <c r="F215" s="24"/>
    </row>
    <row r="216" ht="22.5" customHeight="1">
      <c r="A216" s="423"/>
      <c r="B216" s="423"/>
      <c r="C216" s="24"/>
      <c r="D216" s="1046"/>
      <c r="E216" s="24"/>
      <c r="F216" s="24"/>
    </row>
    <row r="217" ht="22.5" customHeight="1">
      <c r="A217" s="423"/>
      <c r="B217" s="423"/>
      <c r="C217" s="24"/>
      <c r="D217" s="1046"/>
      <c r="E217" s="24"/>
      <c r="F217" s="24"/>
    </row>
    <row r="218" ht="22.5" customHeight="1">
      <c r="A218" s="423"/>
      <c r="B218" s="423"/>
      <c r="C218" s="24"/>
      <c r="D218" s="1046"/>
      <c r="E218" s="24"/>
      <c r="F218" s="24"/>
    </row>
    <row r="219" ht="22.5" customHeight="1">
      <c r="A219" s="423"/>
      <c r="B219" s="423"/>
      <c r="C219" s="24"/>
      <c r="D219" s="1046"/>
      <c r="E219" s="24"/>
      <c r="F219" s="24"/>
    </row>
    <row r="220" ht="22.5" customHeight="1">
      <c r="A220" s="528"/>
      <c r="B220" s="528"/>
      <c r="C220" s="531"/>
      <c r="D220" s="1056"/>
      <c r="E220" s="531"/>
      <c r="F220" s="531"/>
    </row>
    <row r="221" ht="22.5" customHeight="1">
      <c r="A221" s="528"/>
      <c r="B221" s="528"/>
      <c r="C221" s="531"/>
      <c r="D221" s="1056"/>
      <c r="E221" s="531"/>
      <c r="F221" s="531"/>
    </row>
    <row r="222" ht="22.5" customHeight="1">
      <c r="A222" s="528"/>
      <c r="B222" s="528"/>
      <c r="C222" s="531"/>
      <c r="D222" s="1056"/>
      <c r="E222" s="531"/>
      <c r="F222" s="531"/>
    </row>
    <row r="223" ht="22.5" customHeight="1">
      <c r="A223" s="528"/>
      <c r="B223" s="528"/>
      <c r="C223" s="531"/>
      <c r="D223" s="1056"/>
      <c r="E223" s="531"/>
      <c r="F223" s="531"/>
    </row>
    <row r="224" ht="22.5" customHeight="1">
      <c r="A224" s="528"/>
      <c r="B224" s="528"/>
      <c r="C224" s="531"/>
      <c r="D224" s="1056"/>
      <c r="E224" s="531"/>
      <c r="F224" s="531"/>
    </row>
    <row r="225" ht="22.5" customHeight="1">
      <c r="A225" s="528"/>
      <c r="B225" s="528"/>
      <c r="C225" s="531"/>
      <c r="D225" s="1056"/>
      <c r="E225" s="531"/>
      <c r="F225" s="531"/>
    </row>
    <row r="226" ht="22.5" customHeight="1">
      <c r="A226" s="528"/>
      <c r="B226" s="528"/>
      <c r="C226" s="531"/>
      <c r="D226" s="1056"/>
      <c r="E226" s="531"/>
      <c r="F226" s="531"/>
    </row>
    <row r="227" ht="22.5" customHeight="1">
      <c r="A227" s="528"/>
      <c r="B227" s="528"/>
      <c r="C227" s="531"/>
      <c r="D227" s="1056"/>
      <c r="E227" s="531"/>
      <c r="F227" s="531"/>
    </row>
    <row r="228" ht="22.5" customHeight="1">
      <c r="A228" s="528"/>
      <c r="B228" s="528"/>
      <c r="C228" s="531"/>
      <c r="D228" s="1056"/>
      <c r="E228" s="531"/>
      <c r="F228" s="531"/>
    </row>
    <row r="229" ht="22.5" customHeight="1">
      <c r="A229" s="528"/>
      <c r="B229" s="528"/>
      <c r="C229" s="531"/>
      <c r="D229" s="1056"/>
      <c r="E229" s="531"/>
      <c r="F229" s="531"/>
    </row>
    <row r="230" ht="22.5" customHeight="1">
      <c r="A230" s="528"/>
      <c r="B230" s="528"/>
      <c r="C230" s="531"/>
      <c r="D230" s="1056"/>
      <c r="E230" s="531"/>
      <c r="F230" s="531"/>
    </row>
    <row r="231" ht="22.5" customHeight="1">
      <c r="A231" s="528"/>
      <c r="B231" s="528"/>
      <c r="C231" s="531"/>
      <c r="D231" s="1056"/>
      <c r="E231" s="531"/>
      <c r="F231" s="531"/>
    </row>
    <row r="232" ht="22.5" customHeight="1">
      <c r="A232" s="528"/>
      <c r="B232" s="528"/>
      <c r="C232" s="531"/>
      <c r="D232" s="1056"/>
      <c r="E232" s="531"/>
      <c r="F232" s="531"/>
    </row>
    <row r="233" ht="22.5" customHeight="1">
      <c r="A233" s="528"/>
      <c r="B233" s="528"/>
      <c r="C233" s="531"/>
      <c r="D233" s="1056"/>
      <c r="E233" s="531"/>
      <c r="F233" s="531"/>
    </row>
    <row r="234" ht="22.5" customHeight="1">
      <c r="A234" s="528"/>
      <c r="B234" s="528"/>
      <c r="C234" s="531"/>
      <c r="D234" s="1056"/>
      <c r="E234" s="531"/>
      <c r="F234" s="531"/>
    </row>
    <row r="235" ht="22.5" customHeight="1">
      <c r="A235" s="528"/>
      <c r="B235" s="528"/>
      <c r="C235" s="531"/>
      <c r="D235" s="1056"/>
      <c r="E235" s="531"/>
      <c r="F235" s="531"/>
    </row>
    <row r="236" ht="22.5" customHeight="1">
      <c r="A236" s="528"/>
      <c r="B236" s="528"/>
      <c r="C236" s="531"/>
      <c r="D236" s="1056"/>
      <c r="E236" s="531"/>
      <c r="F236" s="531"/>
    </row>
    <row r="237" ht="22.5" customHeight="1">
      <c r="A237" s="528"/>
      <c r="B237" s="528"/>
      <c r="C237" s="531"/>
      <c r="D237" s="1056"/>
      <c r="E237" s="531"/>
      <c r="F237" s="531"/>
    </row>
    <row r="238" ht="22.5" customHeight="1">
      <c r="A238" s="528"/>
      <c r="B238" s="528"/>
      <c r="C238" s="531"/>
      <c r="D238" s="1056"/>
      <c r="E238" s="531"/>
      <c r="F238" s="531"/>
    </row>
    <row r="239" ht="22.5" customHeight="1">
      <c r="A239" s="528"/>
      <c r="B239" s="528"/>
      <c r="C239" s="531"/>
      <c r="D239" s="1056"/>
      <c r="E239" s="531"/>
      <c r="F239" s="531"/>
    </row>
    <row r="240" ht="22.5" customHeight="1">
      <c r="A240" s="528"/>
      <c r="B240" s="528"/>
      <c r="C240" s="531"/>
      <c r="D240" s="1056"/>
      <c r="E240" s="531"/>
      <c r="F240" s="531"/>
    </row>
    <row r="241" ht="22.5" customHeight="1">
      <c r="A241" s="528"/>
      <c r="B241" s="528"/>
      <c r="C241" s="531"/>
      <c r="D241" s="1056"/>
      <c r="E241" s="531"/>
      <c r="F241" s="531"/>
    </row>
    <row r="242" ht="22.5" customHeight="1">
      <c r="A242" s="528"/>
      <c r="B242" s="528"/>
      <c r="C242" s="531"/>
      <c r="D242" s="1056"/>
      <c r="E242" s="531"/>
      <c r="F242" s="531"/>
    </row>
    <row r="243" ht="22.5" customHeight="1">
      <c r="A243" s="528"/>
      <c r="B243" s="528"/>
      <c r="C243" s="531"/>
      <c r="D243" s="1056"/>
      <c r="E243" s="531"/>
      <c r="F243" s="531"/>
    </row>
    <row r="244" ht="22.5" customHeight="1">
      <c r="A244" s="528"/>
      <c r="B244" s="528"/>
      <c r="C244" s="531"/>
      <c r="D244" s="1056"/>
      <c r="E244" s="531"/>
      <c r="F244" s="531"/>
    </row>
    <row r="245" ht="22.5" customHeight="1">
      <c r="A245" s="528"/>
      <c r="B245" s="528"/>
      <c r="C245" s="531"/>
      <c r="D245" s="1056"/>
      <c r="E245" s="531"/>
      <c r="F245" s="531"/>
    </row>
    <row r="246" ht="22.5" customHeight="1">
      <c r="A246" s="528"/>
      <c r="B246" s="528"/>
      <c r="C246" s="531"/>
      <c r="D246" s="1056"/>
      <c r="E246" s="531"/>
      <c r="F246" s="531"/>
    </row>
    <row r="247" ht="22.5" customHeight="1">
      <c r="A247" s="528"/>
      <c r="B247" s="528"/>
      <c r="C247" s="531"/>
      <c r="D247" s="1056"/>
      <c r="E247" s="531"/>
      <c r="F247" s="531"/>
    </row>
    <row r="248" ht="22.5" customHeight="1">
      <c r="A248" s="528"/>
      <c r="B248" s="528"/>
      <c r="C248" s="531"/>
      <c r="D248" s="1056"/>
      <c r="E248" s="531"/>
      <c r="F248" s="531"/>
    </row>
    <row r="249" ht="22.5" customHeight="1">
      <c r="A249" s="528"/>
      <c r="B249" s="528"/>
      <c r="C249" s="531"/>
      <c r="D249" s="1056"/>
      <c r="E249" s="531"/>
      <c r="F249" s="531"/>
    </row>
    <row r="250" ht="22.5" customHeight="1">
      <c r="A250" s="528"/>
      <c r="B250" s="528"/>
      <c r="C250" s="531"/>
      <c r="D250" s="1056"/>
      <c r="E250" s="531"/>
      <c r="F250" s="531"/>
    </row>
    <row r="251" ht="22.5" customHeight="1">
      <c r="A251" s="528"/>
      <c r="B251" s="528"/>
      <c r="C251" s="531"/>
      <c r="D251" s="1056"/>
      <c r="E251" s="531"/>
      <c r="F251" s="531"/>
    </row>
    <row r="252" ht="22.5" customHeight="1">
      <c r="A252" s="528"/>
      <c r="B252" s="528"/>
      <c r="C252" s="531"/>
      <c r="D252" s="1056"/>
      <c r="E252" s="531"/>
      <c r="F252" s="531"/>
    </row>
    <row r="253" ht="22.5" customHeight="1">
      <c r="A253" s="528"/>
      <c r="B253" s="528"/>
      <c r="C253" s="531"/>
      <c r="D253" s="1056"/>
      <c r="E253" s="531"/>
      <c r="F253" s="531"/>
    </row>
    <row r="254" ht="22.5" customHeight="1">
      <c r="A254" s="528"/>
      <c r="B254" s="528"/>
      <c r="C254" s="531"/>
      <c r="D254" s="1056"/>
      <c r="E254" s="531"/>
      <c r="F254" s="531"/>
    </row>
    <row r="255" ht="22.5" customHeight="1">
      <c r="A255" s="528"/>
      <c r="B255" s="528"/>
      <c r="C255" s="531"/>
      <c r="D255" s="1056"/>
      <c r="E255" s="531"/>
      <c r="F255" s="531"/>
    </row>
    <row r="256" ht="22.5" customHeight="1">
      <c r="A256" s="528"/>
      <c r="B256" s="528"/>
      <c r="C256" s="531"/>
      <c r="D256" s="1056"/>
      <c r="E256" s="531"/>
      <c r="F256" s="531"/>
    </row>
    <row r="257" ht="22.5" customHeight="1">
      <c r="A257" s="528"/>
      <c r="B257" s="528"/>
      <c r="C257" s="531"/>
      <c r="D257" s="1056"/>
      <c r="E257" s="531"/>
      <c r="F257" s="531"/>
    </row>
    <row r="258" ht="22.5" customHeight="1">
      <c r="A258" s="528"/>
      <c r="B258" s="528"/>
      <c r="C258" s="531"/>
      <c r="D258" s="1056"/>
      <c r="E258" s="531"/>
      <c r="F258" s="531"/>
    </row>
    <row r="259" ht="22.5" customHeight="1">
      <c r="A259" s="528"/>
      <c r="B259" s="528"/>
      <c r="C259" s="531"/>
      <c r="D259" s="1056"/>
      <c r="E259" s="531"/>
      <c r="F259" s="531"/>
    </row>
    <row r="260" ht="22.5" customHeight="1">
      <c r="A260" s="528"/>
      <c r="B260" s="528"/>
      <c r="C260" s="531"/>
      <c r="D260" s="1056"/>
      <c r="E260" s="531"/>
      <c r="F260" s="531"/>
    </row>
    <row r="261" ht="22.5" customHeight="1">
      <c r="A261" s="528"/>
      <c r="B261" s="528"/>
      <c r="C261" s="531"/>
      <c r="D261" s="1056"/>
      <c r="E261" s="531"/>
      <c r="F261" s="531"/>
    </row>
    <row r="262" ht="22.5" customHeight="1">
      <c r="A262" s="528"/>
      <c r="B262" s="528"/>
      <c r="C262" s="531"/>
      <c r="D262" s="1056"/>
      <c r="E262" s="531"/>
      <c r="F262" s="531"/>
    </row>
    <row r="263" ht="22.5" customHeight="1">
      <c r="A263" s="528"/>
      <c r="B263" s="528"/>
      <c r="C263" s="531"/>
      <c r="D263" s="1056"/>
      <c r="E263" s="531"/>
      <c r="F263" s="531"/>
    </row>
    <row r="264" ht="22.5" customHeight="1">
      <c r="A264" s="528"/>
      <c r="B264" s="528"/>
      <c r="C264" s="531"/>
      <c r="D264" s="1056"/>
      <c r="E264" s="531"/>
      <c r="F264" s="531"/>
    </row>
    <row r="265" ht="22.5" customHeight="1">
      <c r="A265" s="528"/>
      <c r="B265" s="528"/>
      <c r="C265" s="531"/>
      <c r="D265" s="1056"/>
      <c r="E265" s="531"/>
      <c r="F265" s="531"/>
    </row>
    <row r="266" ht="22.5" customHeight="1">
      <c r="A266" s="528"/>
      <c r="B266" s="528"/>
      <c r="C266" s="531"/>
      <c r="D266" s="1056"/>
      <c r="E266" s="531"/>
      <c r="F266" s="531"/>
    </row>
    <row r="267" ht="22.5" customHeight="1">
      <c r="A267" s="528"/>
      <c r="B267" s="528"/>
      <c r="C267" s="531"/>
      <c r="D267" s="1056"/>
      <c r="E267" s="531"/>
      <c r="F267" s="531"/>
    </row>
    <row r="268" ht="22.5" customHeight="1">
      <c r="A268" s="528"/>
      <c r="B268" s="528"/>
      <c r="C268" s="531"/>
      <c r="D268" s="1056"/>
      <c r="E268" s="531"/>
      <c r="F268" s="531"/>
    </row>
    <row r="269" ht="22.5" customHeight="1">
      <c r="A269" s="528"/>
      <c r="B269" s="528"/>
      <c r="C269" s="531"/>
      <c r="D269" s="1056"/>
      <c r="E269" s="531"/>
      <c r="F269" s="531"/>
    </row>
    <row r="270" ht="22.5" customHeight="1">
      <c r="A270" s="528"/>
      <c r="B270" s="528"/>
      <c r="C270" s="531"/>
      <c r="D270" s="1056"/>
      <c r="E270" s="531"/>
      <c r="F270" s="531"/>
    </row>
    <row r="271" ht="22.5" customHeight="1">
      <c r="A271" s="528"/>
      <c r="B271" s="528"/>
      <c r="C271" s="531"/>
      <c r="D271" s="1056"/>
      <c r="E271" s="531"/>
      <c r="F271" s="531"/>
    </row>
    <row r="272" ht="22.5" customHeight="1">
      <c r="A272" s="528"/>
      <c r="B272" s="528"/>
      <c r="C272" s="531"/>
      <c r="D272" s="1056"/>
      <c r="E272" s="531"/>
      <c r="F272" s="531"/>
    </row>
    <row r="273" ht="22.5" customHeight="1">
      <c r="A273" s="528"/>
      <c r="B273" s="528"/>
      <c r="C273" s="531"/>
      <c r="D273" s="1056"/>
      <c r="E273" s="531"/>
      <c r="F273" s="531"/>
    </row>
    <row r="274" ht="22.5" customHeight="1">
      <c r="A274" s="528"/>
      <c r="B274" s="528"/>
      <c r="C274" s="531"/>
      <c r="D274" s="1056"/>
      <c r="E274" s="531"/>
      <c r="F274" s="531"/>
    </row>
    <row r="275" ht="22.5" customHeight="1">
      <c r="A275" s="528"/>
      <c r="B275" s="528"/>
      <c r="C275" s="531"/>
      <c r="D275" s="1056"/>
      <c r="E275" s="531"/>
      <c r="F275" s="531"/>
    </row>
    <row r="276" ht="22.5" customHeight="1">
      <c r="A276" s="528"/>
      <c r="B276" s="528"/>
      <c r="C276" s="531"/>
      <c r="D276" s="1056"/>
      <c r="E276" s="531"/>
      <c r="F276" s="531"/>
    </row>
    <row r="277" ht="22.5" customHeight="1">
      <c r="A277" s="528"/>
      <c r="B277" s="528"/>
      <c r="C277" s="531"/>
      <c r="D277" s="1056"/>
      <c r="E277" s="531"/>
      <c r="F277" s="531"/>
    </row>
    <row r="278" ht="22.5" customHeight="1">
      <c r="A278" s="528"/>
      <c r="B278" s="528"/>
      <c r="C278" s="531"/>
      <c r="D278" s="1056"/>
      <c r="E278" s="531"/>
      <c r="F278" s="531"/>
    </row>
    <row r="279" ht="22.5" customHeight="1">
      <c r="A279" s="528"/>
      <c r="B279" s="528"/>
      <c r="C279" s="531"/>
      <c r="D279" s="1056"/>
      <c r="E279" s="531"/>
      <c r="F279" s="531"/>
    </row>
    <row r="280" ht="22.5" customHeight="1">
      <c r="A280" s="528"/>
      <c r="B280" s="528"/>
      <c r="C280" s="531"/>
      <c r="D280" s="1056"/>
      <c r="E280" s="531"/>
      <c r="F280" s="531"/>
    </row>
    <row r="281" ht="22.5" customHeight="1">
      <c r="A281" s="528"/>
      <c r="B281" s="528"/>
      <c r="C281" s="531"/>
      <c r="D281" s="1056"/>
      <c r="E281" s="531"/>
      <c r="F281" s="531"/>
    </row>
    <row r="282" ht="22.5" customHeight="1">
      <c r="A282" s="528"/>
      <c r="B282" s="528"/>
      <c r="C282" s="531"/>
      <c r="D282" s="1056"/>
      <c r="E282" s="531"/>
      <c r="F282" s="531"/>
    </row>
    <row r="283" ht="22.5" customHeight="1">
      <c r="A283" s="528"/>
      <c r="B283" s="528"/>
      <c r="C283" s="531"/>
      <c r="D283" s="1056"/>
      <c r="E283" s="531"/>
      <c r="F283" s="531"/>
    </row>
    <row r="284" ht="22.5" customHeight="1">
      <c r="A284" s="528"/>
      <c r="B284" s="528"/>
      <c r="C284" s="531"/>
      <c r="D284" s="1056"/>
      <c r="E284" s="531"/>
      <c r="F284" s="531"/>
    </row>
    <row r="285" ht="22.5" customHeight="1">
      <c r="A285" s="528"/>
      <c r="B285" s="528"/>
      <c r="C285" s="531"/>
      <c r="D285" s="1056"/>
      <c r="E285" s="531"/>
      <c r="F285" s="531"/>
    </row>
    <row r="286" ht="22.5" customHeight="1">
      <c r="A286" s="528"/>
      <c r="B286" s="528"/>
      <c r="C286" s="531"/>
      <c r="D286" s="1056"/>
      <c r="E286" s="531"/>
      <c r="F286" s="531"/>
    </row>
    <row r="287" ht="22.5" customHeight="1">
      <c r="A287" s="528"/>
      <c r="B287" s="528"/>
      <c r="C287" s="531"/>
      <c r="D287" s="1056"/>
      <c r="E287" s="531"/>
      <c r="F287" s="531"/>
    </row>
    <row r="288" ht="22.5" customHeight="1">
      <c r="A288" s="528"/>
      <c r="B288" s="528"/>
      <c r="C288" s="531"/>
      <c r="D288" s="1056"/>
      <c r="E288" s="531"/>
      <c r="F288" s="531"/>
    </row>
    <row r="289" ht="22.5" customHeight="1">
      <c r="A289" s="528"/>
      <c r="B289" s="528"/>
      <c r="C289" s="531"/>
      <c r="D289" s="1056"/>
      <c r="E289" s="531"/>
      <c r="F289" s="531"/>
    </row>
    <row r="290" ht="22.5" customHeight="1">
      <c r="A290" s="528"/>
      <c r="B290" s="528"/>
      <c r="C290" s="531"/>
      <c r="D290" s="1056"/>
      <c r="E290" s="531"/>
      <c r="F290" s="531"/>
    </row>
    <row r="291" ht="22.5" customHeight="1">
      <c r="A291" s="528"/>
      <c r="B291" s="528"/>
      <c r="C291" s="531"/>
      <c r="D291" s="1056"/>
      <c r="E291" s="531"/>
      <c r="F291" s="531"/>
    </row>
    <row r="292" ht="22.5" customHeight="1">
      <c r="A292" s="528"/>
      <c r="B292" s="528"/>
      <c r="C292" s="531"/>
      <c r="D292" s="1056"/>
      <c r="E292" s="531"/>
      <c r="F292" s="531"/>
    </row>
    <row r="293" ht="22.5" customHeight="1">
      <c r="A293" s="528"/>
      <c r="B293" s="528"/>
      <c r="C293" s="531"/>
      <c r="D293" s="1056"/>
      <c r="E293" s="531"/>
      <c r="F293" s="531"/>
    </row>
    <row r="294" ht="22.5" customHeight="1">
      <c r="A294" s="528"/>
      <c r="B294" s="528"/>
      <c r="C294" s="531"/>
      <c r="D294" s="1056"/>
      <c r="E294" s="531"/>
      <c r="F294" s="531"/>
    </row>
    <row r="295" ht="22.5" customHeight="1">
      <c r="A295" s="528"/>
      <c r="B295" s="528"/>
      <c r="C295" s="531"/>
      <c r="D295" s="1056"/>
      <c r="E295" s="531"/>
      <c r="F295" s="531"/>
    </row>
    <row r="296" ht="22.5" customHeight="1">
      <c r="A296" s="528"/>
      <c r="B296" s="528"/>
      <c r="C296" s="531"/>
      <c r="D296" s="1056"/>
      <c r="E296" s="531"/>
      <c r="F296" s="531"/>
    </row>
    <row r="297" ht="22.5" customHeight="1">
      <c r="A297" s="528"/>
      <c r="B297" s="528"/>
      <c r="C297" s="531"/>
      <c r="D297" s="1056"/>
      <c r="E297" s="531"/>
      <c r="F297" s="531"/>
    </row>
    <row r="298" ht="22.5" customHeight="1">
      <c r="A298" s="528"/>
      <c r="B298" s="528"/>
      <c r="C298" s="531"/>
      <c r="D298" s="1056"/>
      <c r="E298" s="531"/>
      <c r="F298" s="531"/>
    </row>
    <row r="299" ht="22.5" customHeight="1">
      <c r="A299" s="528"/>
      <c r="B299" s="528"/>
      <c r="C299" s="531"/>
      <c r="D299" s="1056"/>
      <c r="E299" s="531"/>
      <c r="F299" s="531"/>
    </row>
    <row r="300" ht="22.5" customHeight="1">
      <c r="A300" s="528"/>
      <c r="B300" s="528"/>
      <c r="C300" s="531"/>
      <c r="D300" s="1056"/>
      <c r="E300" s="531"/>
      <c r="F300" s="531"/>
    </row>
    <row r="301" ht="22.5" customHeight="1">
      <c r="A301" s="528"/>
      <c r="B301" s="528"/>
      <c r="C301" s="531"/>
      <c r="D301" s="1056"/>
      <c r="E301" s="531"/>
      <c r="F301" s="531"/>
    </row>
    <row r="302" ht="22.5" customHeight="1">
      <c r="A302" s="528"/>
      <c r="B302" s="528"/>
      <c r="C302" s="531"/>
      <c r="D302" s="1056"/>
      <c r="E302" s="531"/>
      <c r="F302" s="531"/>
    </row>
    <row r="303" ht="22.5" customHeight="1">
      <c r="A303" s="528"/>
      <c r="B303" s="528"/>
      <c r="C303" s="531"/>
      <c r="D303" s="1056"/>
      <c r="E303" s="531"/>
      <c r="F303" s="531"/>
    </row>
    <row r="304" ht="22.5" customHeight="1">
      <c r="A304" s="528"/>
      <c r="B304" s="528"/>
      <c r="C304" s="531"/>
      <c r="D304" s="1056"/>
      <c r="E304" s="531"/>
      <c r="F304" s="531"/>
    </row>
    <row r="305" ht="22.5" customHeight="1">
      <c r="A305" s="528"/>
      <c r="B305" s="528"/>
      <c r="C305" s="531"/>
      <c r="D305" s="1056"/>
      <c r="E305" s="531"/>
      <c r="F305" s="531"/>
    </row>
    <row r="306" ht="22.5" customHeight="1">
      <c r="A306" s="528"/>
      <c r="B306" s="528"/>
      <c r="C306" s="531"/>
      <c r="D306" s="1056"/>
      <c r="E306" s="531"/>
      <c r="F306" s="531"/>
    </row>
    <row r="307" ht="22.5" customHeight="1">
      <c r="A307" s="528"/>
      <c r="B307" s="528"/>
      <c r="C307" s="531"/>
      <c r="D307" s="1056"/>
      <c r="E307" s="531"/>
      <c r="F307" s="531"/>
    </row>
    <row r="308" ht="22.5" customHeight="1">
      <c r="A308" s="528"/>
      <c r="B308" s="528"/>
      <c r="C308" s="531"/>
      <c r="D308" s="1056"/>
      <c r="E308" s="531"/>
      <c r="F308" s="531"/>
    </row>
    <row r="309" ht="22.5" customHeight="1">
      <c r="A309" s="528"/>
      <c r="B309" s="528"/>
      <c r="C309" s="531"/>
      <c r="D309" s="1056"/>
      <c r="E309" s="531"/>
      <c r="F309" s="531"/>
    </row>
    <row r="310" ht="22.5" customHeight="1">
      <c r="A310" s="528"/>
      <c r="B310" s="528"/>
      <c r="C310" s="531"/>
      <c r="D310" s="1056"/>
      <c r="E310" s="531"/>
      <c r="F310" s="531"/>
    </row>
    <row r="311" ht="22.5" customHeight="1">
      <c r="A311" s="528"/>
      <c r="B311" s="528"/>
      <c r="C311" s="531"/>
      <c r="D311" s="1056"/>
      <c r="E311" s="531"/>
      <c r="F311" s="531"/>
    </row>
    <row r="312" ht="22.5" customHeight="1">
      <c r="A312" s="528"/>
      <c r="B312" s="528"/>
      <c r="C312" s="531"/>
      <c r="D312" s="1056"/>
      <c r="E312" s="531"/>
      <c r="F312" s="531"/>
    </row>
    <row r="313" ht="22.5" customHeight="1">
      <c r="A313" s="528"/>
      <c r="B313" s="528"/>
      <c r="C313" s="531"/>
      <c r="D313" s="1056"/>
      <c r="E313" s="531"/>
      <c r="F313" s="531"/>
    </row>
    <row r="314" ht="22.5" customHeight="1">
      <c r="A314" s="528"/>
      <c r="B314" s="528"/>
      <c r="C314" s="531"/>
      <c r="D314" s="1056"/>
      <c r="E314" s="531"/>
      <c r="F314" s="531"/>
    </row>
    <row r="315" ht="22.5" customHeight="1">
      <c r="A315" s="528"/>
      <c r="B315" s="528"/>
      <c r="C315" s="531"/>
      <c r="D315" s="1056"/>
      <c r="E315" s="531"/>
      <c r="F315" s="531"/>
    </row>
    <row r="316" ht="22.5" customHeight="1">
      <c r="A316" s="528"/>
      <c r="B316" s="528"/>
      <c r="C316" s="531"/>
      <c r="D316" s="1056"/>
      <c r="E316" s="531"/>
      <c r="F316" s="531"/>
    </row>
    <row r="317" ht="22.5" customHeight="1">
      <c r="A317" s="528"/>
      <c r="B317" s="528"/>
      <c r="C317" s="531"/>
      <c r="D317" s="1056"/>
      <c r="E317" s="531"/>
      <c r="F317" s="531"/>
    </row>
    <row r="318" ht="22.5" customHeight="1">
      <c r="A318" s="528"/>
      <c r="B318" s="528"/>
      <c r="C318" s="531"/>
      <c r="D318" s="1056"/>
      <c r="E318" s="531"/>
      <c r="F318" s="531"/>
    </row>
    <row r="319" ht="22.5" customHeight="1">
      <c r="A319" s="528"/>
      <c r="B319" s="528"/>
      <c r="C319" s="531"/>
      <c r="D319" s="1056"/>
      <c r="E319" s="531"/>
      <c r="F319" s="531"/>
    </row>
    <row r="320" ht="22.5" customHeight="1">
      <c r="A320" s="528"/>
      <c r="B320" s="528"/>
      <c r="C320" s="531"/>
      <c r="D320" s="1056"/>
      <c r="E320" s="531"/>
      <c r="F320" s="531"/>
    </row>
    <row r="321" ht="22.5" customHeight="1">
      <c r="A321" s="528"/>
      <c r="B321" s="528"/>
      <c r="C321" s="531"/>
      <c r="D321" s="1056"/>
      <c r="E321" s="531"/>
      <c r="F321" s="531"/>
    </row>
    <row r="322" ht="22.5" customHeight="1">
      <c r="A322" s="528"/>
      <c r="B322" s="528"/>
      <c r="C322" s="531"/>
      <c r="D322" s="1056"/>
      <c r="E322" s="531"/>
      <c r="F322" s="531"/>
    </row>
    <row r="323" ht="22.5" customHeight="1">
      <c r="A323" s="528"/>
      <c r="B323" s="528"/>
      <c r="C323" s="531"/>
      <c r="D323" s="1056"/>
      <c r="E323" s="531"/>
      <c r="F323" s="531"/>
    </row>
    <row r="324" ht="22.5" customHeight="1">
      <c r="A324" s="528"/>
      <c r="B324" s="528"/>
      <c r="C324" s="531"/>
      <c r="D324" s="1056"/>
      <c r="E324" s="531"/>
      <c r="F324" s="531"/>
    </row>
    <row r="325" ht="22.5" customHeight="1">
      <c r="A325" s="528"/>
      <c r="B325" s="528"/>
      <c r="C325" s="531"/>
      <c r="D325" s="1056"/>
      <c r="E325" s="531"/>
      <c r="F325" s="531"/>
    </row>
    <row r="326" ht="22.5" customHeight="1">
      <c r="A326" s="528"/>
      <c r="B326" s="528"/>
      <c r="C326" s="531"/>
      <c r="D326" s="1056"/>
      <c r="E326" s="531"/>
      <c r="F326" s="531"/>
    </row>
    <row r="327" ht="22.5" customHeight="1">
      <c r="A327" s="528"/>
      <c r="B327" s="528"/>
      <c r="C327" s="531"/>
      <c r="D327" s="1056"/>
      <c r="E327" s="531"/>
      <c r="F327" s="531"/>
    </row>
    <row r="328" ht="22.5" customHeight="1">
      <c r="A328" s="528"/>
      <c r="B328" s="528"/>
      <c r="C328" s="531"/>
      <c r="D328" s="1056"/>
      <c r="E328" s="531"/>
      <c r="F328" s="531"/>
    </row>
    <row r="329" ht="22.5" customHeight="1">
      <c r="A329" s="528"/>
      <c r="B329" s="528"/>
      <c r="C329" s="531"/>
      <c r="D329" s="1056"/>
      <c r="E329" s="531"/>
      <c r="F329" s="531"/>
    </row>
    <row r="330" ht="22.5" customHeight="1">
      <c r="A330" s="528"/>
      <c r="B330" s="528"/>
      <c r="C330" s="531"/>
      <c r="D330" s="1056"/>
      <c r="E330" s="531"/>
      <c r="F330" s="531"/>
    </row>
    <row r="331" ht="22.5" customHeight="1">
      <c r="A331" s="528"/>
      <c r="B331" s="528"/>
      <c r="C331" s="531"/>
      <c r="D331" s="1056"/>
      <c r="E331" s="531"/>
      <c r="F331" s="531"/>
    </row>
    <row r="332" ht="22.5" customHeight="1">
      <c r="A332" s="528"/>
      <c r="B332" s="528"/>
      <c r="C332" s="531"/>
      <c r="D332" s="1056"/>
      <c r="E332" s="531"/>
      <c r="F332" s="531"/>
    </row>
    <row r="333" ht="22.5" customHeight="1">
      <c r="A333" s="528"/>
      <c r="B333" s="528"/>
      <c r="C333" s="531"/>
      <c r="D333" s="1056"/>
      <c r="E333" s="531"/>
      <c r="F333" s="531"/>
    </row>
    <row r="334" ht="22.5" customHeight="1">
      <c r="A334" s="528"/>
      <c r="B334" s="528"/>
      <c r="C334" s="531"/>
      <c r="D334" s="1056"/>
      <c r="E334" s="531"/>
      <c r="F334" s="531"/>
    </row>
    <row r="335" ht="22.5" customHeight="1">
      <c r="A335" s="528"/>
      <c r="B335" s="528"/>
      <c r="C335" s="531"/>
      <c r="D335" s="1056"/>
      <c r="E335" s="531"/>
      <c r="F335" s="531"/>
    </row>
    <row r="336" ht="22.5" customHeight="1">
      <c r="A336" s="528"/>
      <c r="B336" s="528"/>
      <c r="C336" s="531"/>
      <c r="D336" s="1056"/>
      <c r="E336" s="531"/>
      <c r="F336" s="531"/>
    </row>
    <row r="337" ht="22.5" customHeight="1">
      <c r="A337" s="528"/>
      <c r="B337" s="528"/>
      <c r="C337" s="531"/>
      <c r="D337" s="1056"/>
      <c r="E337" s="531"/>
      <c r="F337" s="531"/>
    </row>
    <row r="338" ht="22.5" customHeight="1">
      <c r="A338" s="528"/>
      <c r="B338" s="528"/>
      <c r="C338" s="531"/>
      <c r="D338" s="1056"/>
      <c r="E338" s="531"/>
      <c r="F338" s="531"/>
    </row>
    <row r="339" ht="22.5" customHeight="1">
      <c r="A339" s="528"/>
      <c r="B339" s="528"/>
      <c r="C339" s="531"/>
      <c r="D339" s="1056"/>
      <c r="E339" s="531"/>
      <c r="F339" s="531"/>
    </row>
    <row r="340" ht="22.5" customHeight="1">
      <c r="A340" s="528"/>
      <c r="B340" s="528"/>
      <c r="C340" s="531"/>
      <c r="D340" s="1056"/>
      <c r="E340" s="531"/>
      <c r="F340" s="531"/>
    </row>
    <row r="341" ht="22.5" customHeight="1">
      <c r="A341" s="528"/>
      <c r="B341" s="528"/>
      <c r="C341" s="531"/>
      <c r="D341" s="1056"/>
      <c r="E341" s="531"/>
      <c r="F341" s="531"/>
    </row>
    <row r="342" ht="22.5" customHeight="1">
      <c r="A342" s="528"/>
      <c r="B342" s="528"/>
      <c r="C342" s="531"/>
      <c r="D342" s="1056"/>
      <c r="E342" s="531"/>
      <c r="F342" s="531"/>
    </row>
    <row r="343" ht="22.5" customHeight="1">
      <c r="A343" s="528"/>
      <c r="B343" s="528"/>
      <c r="C343" s="531"/>
      <c r="D343" s="1056"/>
      <c r="E343" s="531"/>
      <c r="F343" s="531"/>
    </row>
    <row r="344" ht="22.5" customHeight="1">
      <c r="A344" s="528"/>
      <c r="B344" s="528"/>
      <c r="C344" s="531"/>
      <c r="D344" s="1056"/>
      <c r="E344" s="531"/>
      <c r="F344" s="531"/>
    </row>
    <row r="345" ht="22.5" customHeight="1">
      <c r="A345" s="528"/>
      <c r="B345" s="528"/>
      <c r="C345" s="531"/>
      <c r="D345" s="1056"/>
      <c r="E345" s="531"/>
      <c r="F345" s="531"/>
    </row>
    <row r="346" ht="22.5" customHeight="1">
      <c r="A346" s="528"/>
      <c r="B346" s="528"/>
      <c r="C346" s="531"/>
      <c r="D346" s="1056"/>
      <c r="E346" s="531"/>
      <c r="F346" s="531"/>
    </row>
    <row r="347" ht="22.5" customHeight="1">
      <c r="A347" s="528"/>
      <c r="B347" s="528"/>
      <c r="C347" s="531"/>
      <c r="D347" s="1056"/>
      <c r="E347" s="531"/>
      <c r="F347" s="531"/>
    </row>
    <row r="348" ht="22.5" customHeight="1">
      <c r="A348" s="528"/>
      <c r="B348" s="528"/>
      <c r="C348" s="531"/>
      <c r="D348" s="1056"/>
      <c r="E348" s="531"/>
      <c r="F348" s="531"/>
    </row>
    <row r="349" ht="22.5" customHeight="1">
      <c r="A349" s="528"/>
      <c r="B349" s="528"/>
      <c r="C349" s="531"/>
      <c r="D349" s="1056"/>
      <c r="E349" s="531"/>
      <c r="F349" s="531"/>
    </row>
    <row r="350" ht="22.5" customHeight="1">
      <c r="A350" s="528"/>
      <c r="B350" s="528"/>
      <c r="C350" s="531"/>
      <c r="D350" s="1056"/>
      <c r="E350" s="531"/>
      <c r="F350" s="531"/>
    </row>
    <row r="351" ht="22.5" customHeight="1">
      <c r="A351" s="528"/>
      <c r="B351" s="528"/>
      <c r="C351" s="531"/>
      <c r="D351" s="1056"/>
      <c r="E351" s="531"/>
      <c r="F351" s="531"/>
    </row>
    <row r="352" ht="22.5" customHeight="1">
      <c r="A352" s="528"/>
      <c r="B352" s="528"/>
      <c r="C352" s="531"/>
      <c r="D352" s="1056"/>
      <c r="E352" s="531"/>
      <c r="F352" s="531"/>
    </row>
    <row r="353" ht="22.5" customHeight="1">
      <c r="A353" s="528"/>
      <c r="B353" s="528"/>
      <c r="C353" s="531"/>
      <c r="D353" s="1056"/>
      <c r="E353" s="531"/>
      <c r="F353" s="531"/>
    </row>
    <row r="354" ht="22.5" customHeight="1">
      <c r="A354" s="528"/>
      <c r="B354" s="528"/>
      <c r="C354" s="531"/>
      <c r="D354" s="1056"/>
      <c r="E354" s="531"/>
      <c r="F354" s="531"/>
    </row>
    <row r="355" ht="22.5" customHeight="1">
      <c r="A355" s="528"/>
      <c r="B355" s="528"/>
      <c r="C355" s="531"/>
      <c r="D355" s="1056"/>
      <c r="E355" s="531"/>
      <c r="F355" s="531"/>
    </row>
    <row r="356" ht="22.5" customHeight="1">
      <c r="A356" s="528"/>
      <c r="B356" s="528"/>
      <c r="C356" s="531"/>
      <c r="D356" s="1056"/>
      <c r="E356" s="531"/>
      <c r="F356" s="531"/>
    </row>
    <row r="357" ht="22.5" customHeight="1">
      <c r="A357" s="528"/>
      <c r="B357" s="528"/>
      <c r="C357" s="531"/>
      <c r="D357" s="1056"/>
      <c r="E357" s="531"/>
      <c r="F357" s="531"/>
    </row>
    <row r="358" ht="22.5" customHeight="1">
      <c r="A358" s="528"/>
      <c r="B358" s="528"/>
      <c r="C358" s="531"/>
      <c r="D358" s="1056"/>
      <c r="E358" s="531"/>
      <c r="F358" s="531"/>
    </row>
    <row r="359" ht="22.5" customHeight="1">
      <c r="A359" s="528"/>
      <c r="B359" s="528"/>
      <c r="C359" s="531"/>
      <c r="D359" s="1056"/>
      <c r="E359" s="531"/>
      <c r="F359" s="531"/>
    </row>
    <row r="360" ht="22.5" customHeight="1">
      <c r="A360" s="528"/>
      <c r="B360" s="528"/>
      <c r="C360" s="531"/>
      <c r="D360" s="1056"/>
      <c r="E360" s="531"/>
      <c r="F360" s="531"/>
    </row>
    <row r="361" ht="22.5" customHeight="1">
      <c r="A361" s="528"/>
      <c r="B361" s="528"/>
      <c r="C361" s="531"/>
      <c r="D361" s="1056"/>
      <c r="E361" s="531"/>
      <c r="F361" s="531"/>
    </row>
    <row r="362" ht="22.5" customHeight="1">
      <c r="A362" s="528"/>
      <c r="B362" s="528"/>
      <c r="C362" s="531"/>
      <c r="D362" s="1056"/>
      <c r="E362" s="531"/>
      <c r="F362" s="531"/>
    </row>
    <row r="363" ht="22.5" customHeight="1">
      <c r="A363" s="528"/>
      <c r="B363" s="528"/>
      <c r="C363" s="531"/>
      <c r="D363" s="1056"/>
      <c r="E363" s="531"/>
      <c r="F363" s="531"/>
    </row>
    <row r="364" ht="22.5" customHeight="1">
      <c r="A364" s="528"/>
      <c r="B364" s="528"/>
      <c r="C364" s="531"/>
      <c r="D364" s="1056"/>
      <c r="E364" s="531"/>
      <c r="F364" s="531"/>
    </row>
    <row r="365" ht="22.5" customHeight="1">
      <c r="A365" s="528"/>
      <c r="B365" s="528"/>
      <c r="C365" s="531"/>
      <c r="D365" s="1056"/>
      <c r="E365" s="531"/>
      <c r="F365" s="531"/>
    </row>
    <row r="366" ht="22.5" customHeight="1">
      <c r="A366" s="528"/>
      <c r="B366" s="528"/>
      <c r="C366" s="531"/>
      <c r="D366" s="1056"/>
      <c r="E366" s="531"/>
      <c r="F366" s="531"/>
    </row>
    <row r="367" ht="22.5" customHeight="1">
      <c r="A367" s="528"/>
      <c r="B367" s="528"/>
      <c r="C367" s="531"/>
      <c r="D367" s="1056"/>
      <c r="E367" s="531"/>
      <c r="F367" s="531"/>
    </row>
    <row r="368" ht="22.5" customHeight="1">
      <c r="A368" s="528"/>
      <c r="B368" s="528"/>
      <c r="C368" s="531"/>
      <c r="D368" s="1056"/>
      <c r="E368" s="531"/>
      <c r="F368" s="531"/>
    </row>
    <row r="369" ht="22.5" customHeight="1">
      <c r="A369" s="528"/>
      <c r="B369" s="528"/>
      <c r="C369" s="531"/>
      <c r="D369" s="1056"/>
      <c r="E369" s="531"/>
      <c r="F369" s="531"/>
    </row>
    <row r="370" ht="22.5" customHeight="1">
      <c r="A370" s="528"/>
      <c r="B370" s="528"/>
      <c r="C370" s="531"/>
      <c r="D370" s="1056"/>
      <c r="E370" s="531"/>
      <c r="F370" s="531"/>
    </row>
    <row r="371" ht="22.5" customHeight="1">
      <c r="A371" s="528"/>
      <c r="B371" s="528"/>
      <c r="C371" s="531"/>
      <c r="D371" s="1056"/>
      <c r="E371" s="531"/>
      <c r="F371" s="531"/>
    </row>
    <row r="372" ht="22.5" customHeight="1">
      <c r="A372" s="528"/>
      <c r="B372" s="528"/>
      <c r="C372" s="531"/>
      <c r="D372" s="1056"/>
      <c r="E372" s="531"/>
      <c r="F372" s="531"/>
    </row>
    <row r="373" ht="22.5" customHeight="1">
      <c r="A373" s="528"/>
      <c r="B373" s="528"/>
      <c r="C373" s="531"/>
      <c r="D373" s="1056"/>
      <c r="E373" s="531"/>
      <c r="F373" s="531"/>
    </row>
    <row r="374" ht="22.5" customHeight="1">
      <c r="A374" s="528"/>
      <c r="B374" s="528"/>
      <c r="C374" s="531"/>
      <c r="D374" s="1056"/>
      <c r="E374" s="531"/>
      <c r="F374" s="531"/>
    </row>
    <row r="375" ht="22.5" customHeight="1">
      <c r="A375" s="528"/>
      <c r="B375" s="528"/>
      <c r="C375" s="531"/>
      <c r="D375" s="1056"/>
      <c r="E375" s="531"/>
      <c r="F375" s="531"/>
    </row>
    <row r="376" ht="22.5" customHeight="1">
      <c r="A376" s="528"/>
      <c r="B376" s="528"/>
      <c r="C376" s="531"/>
      <c r="D376" s="1056"/>
      <c r="E376" s="531"/>
      <c r="F376" s="531"/>
    </row>
    <row r="377" ht="22.5" customHeight="1">
      <c r="A377" s="528"/>
      <c r="B377" s="528"/>
      <c r="C377" s="531"/>
      <c r="D377" s="1056"/>
      <c r="E377" s="531"/>
      <c r="F377" s="531"/>
    </row>
    <row r="378" ht="22.5" customHeight="1">
      <c r="A378" s="528"/>
      <c r="B378" s="528"/>
      <c r="C378" s="531"/>
      <c r="D378" s="1056"/>
      <c r="E378" s="531"/>
      <c r="F378" s="531"/>
    </row>
    <row r="379" ht="22.5" customHeight="1">
      <c r="A379" s="528"/>
      <c r="B379" s="528"/>
      <c r="C379" s="531"/>
      <c r="D379" s="1056"/>
      <c r="E379" s="531"/>
      <c r="F379" s="531"/>
    </row>
    <row r="380" ht="22.5" customHeight="1">
      <c r="A380" s="528"/>
      <c r="B380" s="528"/>
      <c r="C380" s="531"/>
      <c r="D380" s="1056"/>
      <c r="E380" s="531"/>
      <c r="F380" s="531"/>
    </row>
    <row r="381" ht="22.5" customHeight="1">
      <c r="A381" s="528"/>
      <c r="B381" s="528"/>
      <c r="C381" s="531"/>
      <c r="D381" s="1056"/>
      <c r="E381" s="531"/>
      <c r="F381" s="531"/>
    </row>
    <row r="382" ht="22.5" customHeight="1">
      <c r="A382" s="528"/>
      <c r="B382" s="528"/>
      <c r="C382" s="531"/>
      <c r="D382" s="1056"/>
      <c r="E382" s="531"/>
      <c r="F382" s="531"/>
    </row>
    <row r="383" ht="22.5" customHeight="1">
      <c r="A383" s="528"/>
      <c r="B383" s="528"/>
      <c r="C383" s="531"/>
      <c r="D383" s="1056"/>
      <c r="E383" s="531"/>
      <c r="F383" s="531"/>
    </row>
    <row r="384" ht="22.5" customHeight="1">
      <c r="A384" s="528"/>
      <c r="B384" s="528"/>
      <c r="C384" s="531"/>
      <c r="D384" s="1056"/>
      <c r="E384" s="531"/>
      <c r="F384" s="531"/>
    </row>
    <row r="385" ht="22.5" customHeight="1">
      <c r="A385" s="528"/>
      <c r="B385" s="528"/>
      <c r="C385" s="531"/>
      <c r="D385" s="1056"/>
      <c r="E385" s="531"/>
      <c r="F385" s="531"/>
    </row>
    <row r="386" ht="22.5" customHeight="1">
      <c r="A386" s="528"/>
      <c r="B386" s="528"/>
      <c r="C386" s="531"/>
      <c r="D386" s="1056"/>
      <c r="E386" s="531"/>
      <c r="F386" s="531"/>
    </row>
    <row r="387" ht="22.5" customHeight="1">
      <c r="A387" s="528"/>
      <c r="B387" s="528"/>
      <c r="C387" s="531"/>
      <c r="D387" s="1056"/>
      <c r="E387" s="531"/>
      <c r="F387" s="531"/>
    </row>
    <row r="388" ht="22.5" customHeight="1">
      <c r="A388" s="528"/>
      <c r="B388" s="528"/>
      <c r="C388" s="531"/>
      <c r="D388" s="1056"/>
      <c r="E388" s="531"/>
      <c r="F388" s="531"/>
    </row>
    <row r="389" ht="22.5" customHeight="1">
      <c r="A389" s="528"/>
      <c r="B389" s="528"/>
      <c r="C389" s="531"/>
      <c r="D389" s="1056"/>
      <c r="E389" s="531"/>
      <c r="F389" s="531"/>
    </row>
    <row r="390" ht="22.5" customHeight="1">
      <c r="A390" s="528"/>
      <c r="B390" s="528"/>
      <c r="C390" s="531"/>
      <c r="D390" s="1056"/>
      <c r="E390" s="531"/>
      <c r="F390" s="531"/>
    </row>
    <row r="391" ht="22.5" customHeight="1">
      <c r="A391" s="528"/>
      <c r="B391" s="528"/>
      <c r="C391" s="531"/>
      <c r="D391" s="1056"/>
      <c r="E391" s="531"/>
      <c r="F391" s="531"/>
    </row>
    <row r="392" ht="22.5" customHeight="1">
      <c r="A392" s="528"/>
      <c r="B392" s="528"/>
      <c r="C392" s="531"/>
      <c r="D392" s="1056"/>
      <c r="E392" s="531"/>
      <c r="F392" s="531"/>
    </row>
    <row r="393" ht="22.5" customHeight="1">
      <c r="A393" s="528"/>
      <c r="B393" s="528"/>
      <c r="C393" s="531"/>
      <c r="D393" s="1056"/>
      <c r="E393" s="531"/>
      <c r="F393" s="531"/>
    </row>
    <row r="394" ht="22.5" customHeight="1">
      <c r="A394" s="528"/>
      <c r="B394" s="528"/>
      <c r="C394" s="531"/>
      <c r="D394" s="1056"/>
      <c r="E394" s="531"/>
      <c r="F394" s="531"/>
    </row>
    <row r="395" ht="22.5" customHeight="1">
      <c r="A395" s="528"/>
      <c r="B395" s="528"/>
      <c r="C395" s="531"/>
      <c r="D395" s="1056"/>
      <c r="E395" s="531"/>
      <c r="F395" s="531"/>
    </row>
    <row r="396" ht="22.5" customHeight="1">
      <c r="A396" s="528"/>
      <c r="B396" s="528"/>
      <c r="C396" s="531"/>
      <c r="D396" s="1056"/>
      <c r="E396" s="531"/>
      <c r="F396" s="531"/>
    </row>
    <row r="397" ht="22.5" customHeight="1">
      <c r="A397" s="528"/>
      <c r="B397" s="528"/>
      <c r="C397" s="531"/>
      <c r="D397" s="1056"/>
      <c r="E397" s="531"/>
      <c r="F397" s="531"/>
    </row>
    <row r="398" ht="22.5" customHeight="1">
      <c r="A398" s="528"/>
      <c r="B398" s="528"/>
      <c r="C398" s="531"/>
      <c r="D398" s="1056"/>
      <c r="E398" s="531"/>
      <c r="F398" s="531"/>
    </row>
    <row r="399" ht="22.5" customHeight="1">
      <c r="A399" s="528"/>
      <c r="B399" s="528"/>
      <c r="C399" s="531"/>
      <c r="D399" s="1056"/>
      <c r="E399" s="531"/>
      <c r="F399" s="531"/>
    </row>
    <row r="400" ht="22.5" customHeight="1">
      <c r="A400" s="528"/>
      <c r="B400" s="528"/>
      <c r="C400" s="531"/>
      <c r="D400" s="1056"/>
      <c r="E400" s="531"/>
      <c r="F400" s="531"/>
    </row>
    <row r="401" ht="22.5" customHeight="1">
      <c r="A401" s="528"/>
      <c r="B401" s="528"/>
      <c r="C401" s="531"/>
      <c r="D401" s="1056"/>
      <c r="E401" s="531"/>
      <c r="F401" s="531"/>
    </row>
    <row r="402" ht="22.5" customHeight="1">
      <c r="A402" s="528"/>
      <c r="B402" s="528"/>
      <c r="C402" s="531"/>
      <c r="D402" s="1056"/>
      <c r="E402" s="531"/>
      <c r="F402" s="531"/>
    </row>
    <row r="403" ht="22.5" customHeight="1">
      <c r="A403" s="528"/>
      <c r="B403" s="528"/>
      <c r="C403" s="531"/>
      <c r="D403" s="1056"/>
      <c r="E403" s="531"/>
      <c r="F403" s="531"/>
    </row>
    <row r="404" ht="22.5" customHeight="1">
      <c r="A404" s="528"/>
      <c r="B404" s="528"/>
      <c r="C404" s="531"/>
      <c r="D404" s="1056"/>
      <c r="E404" s="531"/>
      <c r="F404" s="531"/>
    </row>
    <row r="405" ht="22.5" customHeight="1">
      <c r="A405" s="528"/>
      <c r="B405" s="528"/>
      <c r="C405" s="531"/>
      <c r="D405" s="1056"/>
      <c r="E405" s="531"/>
      <c r="F405" s="531"/>
    </row>
    <row r="406" ht="22.5" customHeight="1">
      <c r="A406" s="528"/>
      <c r="B406" s="528"/>
      <c r="C406" s="531"/>
      <c r="D406" s="1056"/>
      <c r="E406" s="531"/>
      <c r="F406" s="531"/>
    </row>
    <row r="407" ht="22.5" customHeight="1">
      <c r="A407" s="528"/>
      <c r="B407" s="528"/>
      <c r="C407" s="531"/>
      <c r="D407" s="1056"/>
      <c r="E407" s="531"/>
      <c r="F407" s="531"/>
    </row>
    <row r="408" ht="22.5" customHeight="1">
      <c r="A408" s="528"/>
      <c r="B408" s="528"/>
      <c r="C408" s="531"/>
      <c r="D408" s="1056"/>
      <c r="E408" s="531"/>
      <c r="F408" s="531"/>
    </row>
    <row r="409" ht="22.5" customHeight="1">
      <c r="A409" s="528"/>
      <c r="B409" s="528"/>
      <c r="C409" s="531"/>
      <c r="D409" s="1056"/>
      <c r="E409" s="531"/>
      <c r="F409" s="531"/>
    </row>
    <row r="410" ht="22.5" customHeight="1">
      <c r="A410" s="528"/>
      <c r="B410" s="528"/>
      <c r="C410" s="531"/>
      <c r="D410" s="1056"/>
      <c r="E410" s="531"/>
      <c r="F410" s="531"/>
    </row>
    <row r="411" ht="22.5" customHeight="1">
      <c r="A411" s="528"/>
      <c r="B411" s="528"/>
      <c r="C411" s="531"/>
      <c r="D411" s="1056"/>
      <c r="E411" s="531"/>
      <c r="F411" s="531"/>
    </row>
    <row r="412" ht="22.5" customHeight="1">
      <c r="A412" s="528"/>
      <c r="B412" s="528"/>
      <c r="C412" s="531"/>
      <c r="D412" s="1056"/>
      <c r="E412" s="531"/>
      <c r="F412" s="531"/>
    </row>
    <row r="413" ht="22.5" customHeight="1">
      <c r="A413" s="528"/>
      <c r="B413" s="528"/>
      <c r="C413" s="531"/>
      <c r="D413" s="1056"/>
      <c r="E413" s="531"/>
      <c r="F413" s="531"/>
    </row>
    <row r="414" ht="22.5" customHeight="1">
      <c r="A414" s="528"/>
      <c r="B414" s="528"/>
      <c r="C414" s="531"/>
      <c r="D414" s="1056"/>
      <c r="E414" s="531"/>
      <c r="F414" s="531"/>
    </row>
    <row r="415" ht="22.5" customHeight="1">
      <c r="A415" s="528"/>
      <c r="B415" s="528"/>
      <c r="C415" s="531"/>
      <c r="D415" s="1056"/>
      <c r="E415" s="531"/>
      <c r="F415" s="531"/>
    </row>
    <row r="416" ht="22.5" customHeight="1">
      <c r="A416" s="528"/>
      <c r="B416" s="528"/>
      <c r="C416" s="531"/>
      <c r="D416" s="1056"/>
      <c r="E416" s="531"/>
      <c r="F416" s="531"/>
    </row>
    <row r="417" ht="22.5" customHeight="1">
      <c r="A417" s="528"/>
      <c r="B417" s="528"/>
      <c r="C417" s="531"/>
      <c r="D417" s="1056"/>
      <c r="E417" s="531"/>
      <c r="F417" s="531"/>
    </row>
    <row r="418" ht="22.5" customHeight="1">
      <c r="A418" s="528"/>
      <c r="B418" s="528"/>
      <c r="C418" s="531"/>
      <c r="D418" s="1056"/>
      <c r="E418" s="531"/>
      <c r="F418" s="531"/>
    </row>
    <row r="419" ht="22.5" customHeight="1">
      <c r="A419" s="528"/>
      <c r="B419" s="528"/>
      <c r="C419" s="531"/>
      <c r="D419" s="1056"/>
      <c r="E419" s="531"/>
      <c r="F419" s="531"/>
    </row>
    <row r="420" ht="22.5" customHeight="1">
      <c r="A420" s="528"/>
      <c r="B420" s="528"/>
      <c r="C420" s="531"/>
      <c r="D420" s="1056"/>
      <c r="E420" s="531"/>
      <c r="F420" s="531"/>
    </row>
    <row r="421" ht="22.5" customHeight="1">
      <c r="A421" s="528"/>
      <c r="B421" s="528"/>
      <c r="C421" s="531"/>
      <c r="D421" s="1056"/>
      <c r="E421" s="531"/>
      <c r="F421" s="531"/>
    </row>
    <row r="422" ht="22.5" customHeight="1">
      <c r="A422" s="528"/>
      <c r="B422" s="528"/>
      <c r="C422" s="531"/>
      <c r="D422" s="1056"/>
      <c r="E422" s="531"/>
      <c r="F422" s="531"/>
    </row>
    <row r="423" ht="22.5" customHeight="1">
      <c r="A423" s="528"/>
      <c r="B423" s="528"/>
      <c r="C423" s="531"/>
      <c r="D423" s="1056"/>
      <c r="E423" s="531"/>
      <c r="F423" s="531"/>
    </row>
    <row r="424" ht="22.5" customHeight="1">
      <c r="A424" s="528"/>
      <c r="B424" s="528"/>
      <c r="C424" s="531"/>
      <c r="D424" s="1056"/>
      <c r="E424" s="531"/>
      <c r="F424" s="531"/>
    </row>
    <row r="425" ht="22.5" customHeight="1">
      <c r="A425" s="528"/>
      <c r="B425" s="528"/>
      <c r="C425" s="531"/>
      <c r="D425" s="1056"/>
      <c r="E425" s="531"/>
      <c r="F425" s="531"/>
    </row>
    <row r="426" ht="22.5" customHeight="1">
      <c r="A426" s="528"/>
      <c r="B426" s="528"/>
      <c r="C426" s="531"/>
      <c r="D426" s="1056"/>
      <c r="E426" s="531"/>
      <c r="F426" s="531"/>
    </row>
    <row r="427" ht="22.5" customHeight="1">
      <c r="A427" s="528"/>
      <c r="B427" s="528"/>
      <c r="C427" s="531"/>
      <c r="D427" s="1056"/>
      <c r="E427" s="531"/>
      <c r="F427" s="531"/>
    </row>
    <row r="428" ht="22.5" customHeight="1">
      <c r="A428" s="528"/>
      <c r="B428" s="528"/>
      <c r="C428" s="531"/>
      <c r="D428" s="1056"/>
      <c r="E428" s="531"/>
      <c r="F428" s="531"/>
    </row>
    <row r="429" ht="22.5" customHeight="1">
      <c r="A429" s="528"/>
      <c r="B429" s="528"/>
      <c r="C429" s="531"/>
      <c r="D429" s="1056"/>
      <c r="E429" s="531"/>
      <c r="F429" s="531"/>
    </row>
    <row r="430" ht="22.5" customHeight="1">
      <c r="A430" s="528"/>
      <c r="B430" s="528"/>
      <c r="C430" s="531"/>
      <c r="D430" s="1056"/>
      <c r="E430" s="531"/>
      <c r="F430" s="531"/>
    </row>
    <row r="431" ht="22.5" customHeight="1">
      <c r="A431" s="528"/>
      <c r="B431" s="528"/>
      <c r="C431" s="531"/>
      <c r="D431" s="1056"/>
      <c r="E431" s="531"/>
      <c r="F431" s="531"/>
    </row>
    <row r="432" ht="22.5" customHeight="1">
      <c r="A432" s="528"/>
      <c r="B432" s="528"/>
      <c r="C432" s="531"/>
      <c r="D432" s="1056"/>
      <c r="E432" s="531"/>
      <c r="F432" s="531"/>
    </row>
    <row r="433" ht="22.5" customHeight="1">
      <c r="A433" s="528"/>
      <c r="B433" s="528"/>
      <c r="C433" s="531"/>
      <c r="D433" s="1056"/>
      <c r="E433" s="531"/>
      <c r="F433" s="531"/>
    </row>
    <row r="434" ht="22.5" customHeight="1">
      <c r="A434" s="528"/>
      <c r="B434" s="528"/>
      <c r="C434" s="531"/>
      <c r="D434" s="1056"/>
      <c r="E434" s="531"/>
      <c r="F434" s="531"/>
    </row>
    <row r="435" ht="22.5" customHeight="1">
      <c r="A435" s="528"/>
      <c r="B435" s="528"/>
      <c r="C435" s="531"/>
      <c r="D435" s="1056"/>
      <c r="E435" s="531"/>
      <c r="F435" s="531"/>
    </row>
    <row r="436" ht="22.5" customHeight="1">
      <c r="A436" s="528"/>
      <c r="B436" s="528"/>
      <c r="C436" s="531"/>
      <c r="D436" s="1056"/>
      <c r="E436" s="531"/>
      <c r="F436" s="531"/>
    </row>
    <row r="437" ht="22.5" customHeight="1">
      <c r="A437" s="528"/>
      <c r="B437" s="528"/>
      <c r="C437" s="531"/>
      <c r="D437" s="1056"/>
      <c r="E437" s="531"/>
      <c r="F437" s="531"/>
    </row>
    <row r="438" ht="22.5" customHeight="1">
      <c r="A438" s="528"/>
      <c r="B438" s="528"/>
      <c r="C438" s="531"/>
      <c r="D438" s="1056"/>
      <c r="E438" s="531"/>
      <c r="F438" s="531"/>
    </row>
    <row r="439" ht="22.5" customHeight="1">
      <c r="A439" s="528"/>
      <c r="B439" s="528"/>
      <c r="C439" s="531"/>
      <c r="D439" s="1056"/>
      <c r="E439" s="531"/>
      <c r="F439" s="531"/>
    </row>
    <row r="440" ht="22.5" customHeight="1">
      <c r="A440" s="528"/>
      <c r="B440" s="528"/>
      <c r="C440" s="531"/>
      <c r="D440" s="1056"/>
      <c r="E440" s="531"/>
      <c r="F440" s="531"/>
    </row>
    <row r="441" ht="22.5" customHeight="1">
      <c r="A441" s="528"/>
      <c r="B441" s="528"/>
      <c r="C441" s="531"/>
      <c r="D441" s="1056"/>
      <c r="E441" s="531"/>
      <c r="F441" s="531"/>
    </row>
    <row r="442" ht="22.5" customHeight="1">
      <c r="A442" s="528"/>
      <c r="B442" s="528"/>
      <c r="C442" s="531"/>
      <c r="D442" s="1056"/>
      <c r="E442" s="531"/>
      <c r="F442" s="531"/>
    </row>
    <row r="443" ht="22.5" customHeight="1">
      <c r="A443" s="528"/>
      <c r="B443" s="528"/>
      <c r="C443" s="531"/>
      <c r="D443" s="1056"/>
      <c r="E443" s="531"/>
      <c r="F443" s="531"/>
    </row>
    <row r="444" ht="22.5" customHeight="1">
      <c r="A444" s="528"/>
      <c r="B444" s="528"/>
      <c r="C444" s="531"/>
      <c r="D444" s="1056"/>
      <c r="E444" s="531"/>
      <c r="F444" s="531"/>
    </row>
    <row r="445" ht="22.5" customHeight="1">
      <c r="A445" s="528"/>
      <c r="B445" s="528"/>
      <c r="C445" s="531"/>
      <c r="D445" s="1056"/>
      <c r="E445" s="531"/>
      <c r="F445" s="531"/>
    </row>
    <row r="446" ht="22.5" customHeight="1">
      <c r="A446" s="528"/>
      <c r="B446" s="528"/>
      <c r="C446" s="531"/>
      <c r="D446" s="1056"/>
      <c r="E446" s="531"/>
      <c r="F446" s="531"/>
    </row>
    <row r="447" ht="22.5" customHeight="1">
      <c r="A447" s="528"/>
      <c r="B447" s="528"/>
      <c r="C447" s="531"/>
      <c r="D447" s="1056"/>
      <c r="E447" s="531"/>
      <c r="F447" s="531"/>
    </row>
    <row r="448" ht="22.5" customHeight="1">
      <c r="A448" s="528"/>
      <c r="B448" s="528"/>
      <c r="C448" s="531"/>
      <c r="D448" s="1056"/>
      <c r="E448" s="531"/>
      <c r="F448" s="531"/>
    </row>
    <row r="449" ht="22.5" customHeight="1">
      <c r="A449" s="528"/>
      <c r="B449" s="528"/>
      <c r="C449" s="531"/>
      <c r="D449" s="1056"/>
      <c r="E449" s="531"/>
      <c r="F449" s="531"/>
    </row>
    <row r="450" ht="22.5" customHeight="1">
      <c r="A450" s="528"/>
      <c r="B450" s="528"/>
      <c r="C450" s="531"/>
      <c r="D450" s="1056"/>
      <c r="E450" s="531"/>
      <c r="F450" s="531"/>
    </row>
    <row r="451" ht="22.5" customHeight="1">
      <c r="A451" s="528"/>
      <c r="B451" s="528"/>
      <c r="C451" s="531"/>
      <c r="D451" s="1056"/>
      <c r="E451" s="531"/>
      <c r="F451" s="531"/>
    </row>
    <row r="452" ht="22.5" customHeight="1">
      <c r="A452" s="528"/>
      <c r="B452" s="528"/>
      <c r="C452" s="531"/>
      <c r="D452" s="1056"/>
      <c r="E452" s="531"/>
      <c r="F452" s="531"/>
    </row>
    <row r="453" ht="22.5" customHeight="1">
      <c r="A453" s="528"/>
      <c r="B453" s="528"/>
      <c r="C453" s="531"/>
      <c r="D453" s="1056"/>
      <c r="E453" s="531"/>
      <c r="F453" s="531"/>
    </row>
    <row r="454" ht="22.5" customHeight="1">
      <c r="A454" s="528"/>
      <c r="B454" s="528"/>
      <c r="C454" s="531"/>
      <c r="D454" s="1056"/>
      <c r="E454" s="531"/>
      <c r="F454" s="531"/>
    </row>
    <row r="455" ht="22.5" customHeight="1">
      <c r="A455" s="528"/>
      <c r="B455" s="528"/>
      <c r="C455" s="531"/>
      <c r="D455" s="1056"/>
      <c r="E455" s="531"/>
      <c r="F455" s="531"/>
    </row>
    <row r="456" ht="22.5" customHeight="1">
      <c r="A456" s="528"/>
      <c r="B456" s="528"/>
      <c r="C456" s="531"/>
      <c r="D456" s="1056"/>
      <c r="E456" s="531"/>
      <c r="F456" s="531"/>
    </row>
    <row r="457" ht="22.5" customHeight="1">
      <c r="A457" s="528"/>
      <c r="B457" s="528"/>
      <c r="C457" s="531"/>
      <c r="D457" s="1056"/>
      <c r="E457" s="531"/>
      <c r="F457" s="531"/>
    </row>
    <row r="458" ht="22.5" customHeight="1">
      <c r="A458" s="528"/>
      <c r="B458" s="528"/>
      <c r="C458" s="531"/>
      <c r="D458" s="1056"/>
      <c r="E458" s="531"/>
      <c r="F458" s="531"/>
    </row>
    <row r="459" ht="22.5" customHeight="1">
      <c r="A459" s="528"/>
      <c r="B459" s="528"/>
      <c r="C459" s="531"/>
      <c r="D459" s="1056"/>
      <c r="E459" s="531"/>
      <c r="F459" s="531"/>
    </row>
    <row r="460" ht="22.5" customHeight="1">
      <c r="A460" s="528"/>
      <c r="B460" s="528"/>
      <c r="C460" s="531"/>
      <c r="D460" s="1056"/>
      <c r="E460" s="531"/>
      <c r="F460" s="531"/>
    </row>
    <row r="461" ht="22.5" customHeight="1">
      <c r="A461" s="528"/>
      <c r="B461" s="528"/>
      <c r="C461" s="531"/>
      <c r="D461" s="1056"/>
      <c r="E461" s="531"/>
      <c r="F461" s="531"/>
    </row>
    <row r="462" ht="22.5" customHeight="1">
      <c r="A462" s="528"/>
      <c r="B462" s="528"/>
      <c r="C462" s="531"/>
      <c r="D462" s="1056"/>
      <c r="E462" s="531"/>
      <c r="F462" s="531"/>
    </row>
    <row r="463" ht="22.5" customHeight="1">
      <c r="A463" s="528"/>
      <c r="B463" s="528"/>
      <c r="C463" s="531"/>
      <c r="D463" s="1056"/>
      <c r="E463" s="531"/>
      <c r="F463" s="531"/>
    </row>
    <row r="464" ht="22.5" customHeight="1">
      <c r="A464" s="528"/>
      <c r="B464" s="528"/>
      <c r="C464" s="531"/>
      <c r="D464" s="1056"/>
      <c r="E464" s="531"/>
      <c r="F464" s="531"/>
    </row>
    <row r="465" ht="22.5" customHeight="1">
      <c r="A465" s="528"/>
      <c r="B465" s="528"/>
      <c r="C465" s="531"/>
      <c r="D465" s="1056"/>
      <c r="E465" s="531"/>
      <c r="F465" s="531"/>
    </row>
    <row r="466" ht="22.5" customHeight="1">
      <c r="A466" s="528"/>
      <c r="B466" s="528"/>
      <c r="C466" s="531"/>
      <c r="D466" s="1056"/>
      <c r="E466" s="531"/>
      <c r="F466" s="531"/>
    </row>
    <row r="467" ht="22.5" customHeight="1">
      <c r="A467" s="528"/>
      <c r="B467" s="528"/>
      <c r="C467" s="531"/>
      <c r="D467" s="1056"/>
      <c r="E467" s="531"/>
      <c r="F467" s="531"/>
    </row>
    <row r="468" ht="22.5" customHeight="1">
      <c r="A468" s="528"/>
      <c r="B468" s="528"/>
      <c r="C468" s="531"/>
      <c r="D468" s="1056"/>
      <c r="E468" s="531"/>
      <c r="F468" s="531"/>
    </row>
    <row r="469" ht="22.5" customHeight="1">
      <c r="A469" s="528"/>
      <c r="B469" s="528"/>
      <c r="C469" s="531"/>
      <c r="D469" s="1056"/>
      <c r="E469" s="531"/>
      <c r="F469" s="531"/>
    </row>
    <row r="470" ht="22.5" customHeight="1">
      <c r="A470" s="528"/>
      <c r="B470" s="528"/>
      <c r="C470" s="531"/>
      <c r="D470" s="1056"/>
      <c r="E470" s="531"/>
      <c r="F470" s="531"/>
    </row>
    <row r="471" ht="22.5" customHeight="1">
      <c r="A471" s="528"/>
      <c r="B471" s="528"/>
      <c r="C471" s="531"/>
      <c r="D471" s="1056"/>
      <c r="E471" s="531"/>
      <c r="F471" s="531"/>
    </row>
    <row r="472" ht="22.5" customHeight="1">
      <c r="A472" s="528"/>
      <c r="B472" s="528"/>
      <c r="C472" s="531"/>
      <c r="D472" s="1056"/>
      <c r="E472" s="531"/>
      <c r="F472" s="531"/>
    </row>
    <row r="473" ht="22.5" customHeight="1">
      <c r="A473" s="528"/>
      <c r="B473" s="528"/>
      <c r="C473" s="531"/>
      <c r="D473" s="1056"/>
      <c r="E473" s="531"/>
      <c r="F473" s="531"/>
    </row>
    <row r="474" ht="22.5" customHeight="1">
      <c r="A474" s="528"/>
      <c r="B474" s="528"/>
      <c r="C474" s="531"/>
      <c r="D474" s="1056"/>
      <c r="E474" s="531"/>
      <c r="F474" s="531"/>
    </row>
    <row r="475" ht="22.5" customHeight="1">
      <c r="A475" s="528"/>
      <c r="B475" s="528"/>
      <c r="C475" s="531"/>
      <c r="D475" s="1056"/>
      <c r="E475" s="531"/>
      <c r="F475" s="531"/>
    </row>
    <row r="476" ht="22.5" customHeight="1">
      <c r="A476" s="528"/>
      <c r="B476" s="528"/>
      <c r="C476" s="531"/>
      <c r="D476" s="1056"/>
      <c r="E476" s="531"/>
      <c r="F476" s="531"/>
    </row>
    <row r="477" ht="22.5" customHeight="1">
      <c r="A477" s="528"/>
      <c r="B477" s="528"/>
      <c r="C477" s="531"/>
      <c r="D477" s="1056"/>
      <c r="E477" s="531"/>
      <c r="F477" s="531"/>
    </row>
    <row r="478" ht="22.5" customHeight="1">
      <c r="A478" s="528"/>
      <c r="B478" s="528"/>
      <c r="C478" s="531"/>
      <c r="D478" s="1056"/>
      <c r="E478" s="531"/>
      <c r="F478" s="531"/>
    </row>
    <row r="479" ht="22.5" customHeight="1">
      <c r="A479" s="528"/>
      <c r="B479" s="528"/>
      <c r="C479" s="531"/>
      <c r="D479" s="1056"/>
      <c r="E479" s="531"/>
      <c r="F479" s="531"/>
    </row>
    <row r="480" ht="22.5" customHeight="1">
      <c r="A480" s="528"/>
      <c r="B480" s="528"/>
      <c r="C480" s="531"/>
      <c r="D480" s="1056"/>
      <c r="E480" s="531"/>
      <c r="F480" s="531"/>
    </row>
    <row r="481" ht="22.5" customHeight="1">
      <c r="A481" s="528"/>
      <c r="B481" s="528"/>
      <c r="C481" s="531"/>
      <c r="D481" s="1056"/>
      <c r="E481" s="531"/>
      <c r="F481" s="531"/>
    </row>
    <row r="482" ht="22.5" customHeight="1">
      <c r="A482" s="528"/>
      <c r="B482" s="528"/>
      <c r="C482" s="531"/>
      <c r="D482" s="1056"/>
      <c r="E482" s="531"/>
      <c r="F482" s="531"/>
    </row>
    <row r="483" ht="22.5" customHeight="1">
      <c r="A483" s="528"/>
      <c r="B483" s="528"/>
      <c r="C483" s="531"/>
      <c r="D483" s="1056"/>
      <c r="E483" s="531"/>
      <c r="F483" s="531"/>
    </row>
    <row r="484" ht="22.5" customHeight="1">
      <c r="A484" s="528"/>
      <c r="B484" s="528"/>
      <c r="C484" s="531"/>
      <c r="D484" s="1056"/>
      <c r="E484" s="531"/>
      <c r="F484" s="531"/>
    </row>
    <row r="485" ht="22.5" customHeight="1">
      <c r="A485" s="528"/>
      <c r="B485" s="528"/>
      <c r="C485" s="531"/>
      <c r="D485" s="1056"/>
      <c r="E485" s="531"/>
      <c r="F485" s="531"/>
    </row>
    <row r="486" ht="22.5" customHeight="1">
      <c r="A486" s="528"/>
      <c r="B486" s="528"/>
      <c r="C486" s="531"/>
      <c r="D486" s="1056"/>
      <c r="E486" s="531"/>
      <c r="F486" s="531"/>
    </row>
    <row r="487" ht="22.5" customHeight="1">
      <c r="A487" s="528"/>
      <c r="B487" s="528"/>
      <c r="C487" s="531"/>
      <c r="D487" s="1056"/>
      <c r="E487" s="531"/>
      <c r="F487" s="531"/>
    </row>
    <row r="488" ht="22.5" customHeight="1">
      <c r="A488" s="528"/>
      <c r="B488" s="528"/>
      <c r="C488" s="531"/>
      <c r="D488" s="1056"/>
      <c r="E488" s="531"/>
      <c r="F488" s="531"/>
    </row>
    <row r="489" ht="22.5" customHeight="1">
      <c r="A489" s="528"/>
      <c r="B489" s="528"/>
      <c r="C489" s="531"/>
      <c r="D489" s="1056"/>
      <c r="E489" s="531"/>
      <c r="F489" s="531"/>
    </row>
    <row r="490" ht="22.5" customHeight="1">
      <c r="A490" s="528"/>
      <c r="B490" s="528"/>
      <c r="C490" s="531"/>
      <c r="D490" s="1056"/>
      <c r="E490" s="531"/>
      <c r="F490" s="531"/>
    </row>
    <row r="491" ht="22.5" customHeight="1">
      <c r="A491" s="528"/>
      <c r="B491" s="528"/>
      <c r="C491" s="531"/>
      <c r="D491" s="1056"/>
      <c r="E491" s="531"/>
      <c r="F491" s="531"/>
    </row>
    <row r="492" ht="22.5" customHeight="1">
      <c r="A492" s="528"/>
      <c r="B492" s="528"/>
      <c r="C492" s="531"/>
      <c r="D492" s="1056"/>
      <c r="E492" s="531"/>
      <c r="F492" s="531"/>
    </row>
    <row r="493" ht="22.5" customHeight="1">
      <c r="A493" s="528"/>
      <c r="B493" s="528"/>
      <c r="C493" s="531"/>
      <c r="D493" s="1056"/>
      <c r="E493" s="531"/>
      <c r="F493" s="531"/>
    </row>
    <row r="494" ht="22.5" customHeight="1">
      <c r="A494" s="528"/>
      <c r="B494" s="528"/>
      <c r="C494" s="531"/>
      <c r="D494" s="1056"/>
      <c r="E494" s="531"/>
      <c r="F494" s="531"/>
    </row>
    <row r="495" ht="22.5" customHeight="1">
      <c r="A495" s="528"/>
      <c r="B495" s="528"/>
      <c r="C495" s="531"/>
      <c r="D495" s="1056"/>
      <c r="E495" s="531"/>
      <c r="F495" s="531"/>
    </row>
    <row r="496" ht="22.5" customHeight="1">
      <c r="A496" s="528"/>
      <c r="B496" s="528"/>
      <c r="C496" s="531"/>
      <c r="D496" s="1056"/>
      <c r="E496" s="531"/>
      <c r="F496" s="531"/>
    </row>
    <row r="497" ht="22.5" customHeight="1">
      <c r="A497" s="528"/>
      <c r="B497" s="528"/>
      <c r="C497" s="531"/>
      <c r="D497" s="1056"/>
      <c r="E497" s="531"/>
      <c r="F497" s="531"/>
    </row>
    <row r="498" ht="22.5" customHeight="1">
      <c r="A498" s="528"/>
      <c r="B498" s="528"/>
      <c r="C498" s="531"/>
      <c r="D498" s="1056"/>
      <c r="E498" s="531"/>
      <c r="F498" s="531"/>
    </row>
    <row r="499" ht="22.5" customHeight="1">
      <c r="A499" s="528"/>
      <c r="B499" s="528"/>
      <c r="C499" s="531"/>
      <c r="D499" s="1056"/>
      <c r="E499" s="531"/>
      <c r="F499" s="531"/>
    </row>
    <row r="500" ht="22.5" customHeight="1">
      <c r="A500" s="528"/>
      <c r="B500" s="528"/>
      <c r="C500" s="531"/>
      <c r="D500" s="1056"/>
      <c r="E500" s="531"/>
      <c r="F500" s="531"/>
    </row>
    <row r="501" ht="22.5" customHeight="1">
      <c r="A501" s="528"/>
      <c r="B501" s="528"/>
      <c r="C501" s="531"/>
      <c r="D501" s="1056"/>
      <c r="E501" s="531"/>
      <c r="F501" s="531"/>
    </row>
    <row r="502" ht="22.5" customHeight="1">
      <c r="A502" s="528"/>
      <c r="B502" s="528"/>
      <c r="C502" s="531"/>
      <c r="D502" s="1056"/>
      <c r="E502" s="531"/>
      <c r="F502" s="531"/>
    </row>
    <row r="503" ht="22.5" customHeight="1">
      <c r="A503" s="528"/>
      <c r="B503" s="528"/>
      <c r="C503" s="531"/>
      <c r="D503" s="1056"/>
      <c r="E503" s="531"/>
      <c r="F503" s="531"/>
    </row>
    <row r="504" ht="22.5" customHeight="1">
      <c r="A504" s="528"/>
      <c r="B504" s="528"/>
      <c r="C504" s="531"/>
      <c r="D504" s="1056"/>
      <c r="E504" s="531"/>
      <c r="F504" s="531"/>
    </row>
    <row r="505" ht="22.5" customHeight="1">
      <c r="A505" s="528"/>
      <c r="B505" s="528"/>
      <c r="C505" s="531"/>
      <c r="D505" s="1056"/>
      <c r="E505" s="531"/>
      <c r="F505" s="531"/>
    </row>
    <row r="506" ht="22.5" customHeight="1">
      <c r="A506" s="528"/>
      <c r="B506" s="528"/>
      <c r="C506" s="531"/>
      <c r="D506" s="1056"/>
      <c r="E506" s="531"/>
      <c r="F506" s="531"/>
    </row>
    <row r="507" ht="22.5" customHeight="1">
      <c r="A507" s="528"/>
      <c r="B507" s="528"/>
      <c r="C507" s="531"/>
      <c r="D507" s="1056"/>
      <c r="E507" s="531"/>
      <c r="F507" s="531"/>
    </row>
    <row r="508" ht="22.5" customHeight="1">
      <c r="A508" s="528"/>
      <c r="B508" s="528"/>
      <c r="C508" s="531"/>
      <c r="D508" s="1056"/>
      <c r="E508" s="531"/>
      <c r="F508" s="531"/>
    </row>
    <row r="509" ht="22.5" customHeight="1">
      <c r="A509" s="528"/>
      <c r="B509" s="528"/>
      <c r="C509" s="531"/>
      <c r="D509" s="1056"/>
      <c r="E509" s="531"/>
      <c r="F509" s="531"/>
    </row>
    <row r="510" ht="22.5" customHeight="1">
      <c r="A510" s="528"/>
      <c r="B510" s="528"/>
      <c r="C510" s="531"/>
      <c r="D510" s="1056"/>
      <c r="E510" s="531"/>
      <c r="F510" s="531"/>
    </row>
    <row r="511" ht="22.5" customHeight="1">
      <c r="A511" s="528"/>
      <c r="B511" s="528"/>
      <c r="C511" s="531"/>
      <c r="D511" s="1056"/>
      <c r="E511" s="531"/>
      <c r="F511" s="531"/>
    </row>
    <row r="512" ht="22.5" customHeight="1">
      <c r="A512" s="528"/>
      <c r="B512" s="528"/>
      <c r="C512" s="531"/>
      <c r="D512" s="1056"/>
      <c r="E512" s="531"/>
      <c r="F512" s="531"/>
    </row>
    <row r="513" ht="22.5" customHeight="1">
      <c r="A513" s="528"/>
      <c r="B513" s="528"/>
      <c r="C513" s="531"/>
      <c r="D513" s="1056"/>
      <c r="E513" s="531"/>
      <c r="F513" s="531"/>
    </row>
    <row r="514" ht="22.5" customHeight="1">
      <c r="A514" s="528"/>
      <c r="B514" s="528"/>
      <c r="C514" s="531"/>
      <c r="D514" s="1056"/>
      <c r="E514" s="531"/>
      <c r="F514" s="531"/>
    </row>
    <row r="515" ht="22.5" customHeight="1">
      <c r="A515" s="528"/>
      <c r="B515" s="528"/>
      <c r="C515" s="531"/>
      <c r="D515" s="1056"/>
      <c r="E515" s="531"/>
      <c r="F515" s="531"/>
    </row>
    <row r="516" ht="22.5" customHeight="1">
      <c r="A516" s="528"/>
      <c r="B516" s="528"/>
      <c r="C516" s="531"/>
      <c r="D516" s="1056"/>
      <c r="E516" s="531"/>
      <c r="F516" s="531"/>
    </row>
    <row r="517" ht="22.5" customHeight="1">
      <c r="A517" s="528"/>
      <c r="B517" s="528"/>
      <c r="C517" s="531"/>
      <c r="D517" s="1056"/>
      <c r="E517" s="531"/>
      <c r="F517" s="531"/>
    </row>
    <row r="518" ht="22.5" customHeight="1">
      <c r="A518" s="528"/>
      <c r="B518" s="528"/>
      <c r="C518" s="531"/>
      <c r="D518" s="1056"/>
      <c r="E518" s="531"/>
      <c r="F518" s="531"/>
    </row>
    <row r="519" ht="22.5" customHeight="1">
      <c r="A519" s="528"/>
      <c r="B519" s="528"/>
      <c r="C519" s="531"/>
      <c r="D519" s="1056"/>
      <c r="E519" s="531"/>
      <c r="F519" s="531"/>
    </row>
    <row r="520" ht="22.5" customHeight="1">
      <c r="A520" s="528"/>
      <c r="B520" s="528"/>
      <c r="C520" s="531"/>
      <c r="D520" s="1056"/>
      <c r="E520" s="531"/>
      <c r="F520" s="531"/>
    </row>
    <row r="521" ht="22.5" customHeight="1">
      <c r="A521" s="528"/>
      <c r="B521" s="528"/>
      <c r="C521" s="531"/>
      <c r="D521" s="1056"/>
      <c r="E521" s="531"/>
      <c r="F521" s="531"/>
    </row>
    <row r="522" ht="22.5" customHeight="1">
      <c r="A522" s="528"/>
      <c r="B522" s="528"/>
      <c r="C522" s="531"/>
      <c r="D522" s="1056"/>
      <c r="E522" s="531"/>
      <c r="F522" s="531"/>
    </row>
    <row r="523" ht="22.5" customHeight="1">
      <c r="A523" s="528"/>
      <c r="B523" s="528"/>
      <c r="C523" s="531"/>
      <c r="D523" s="1056"/>
      <c r="E523" s="531"/>
      <c r="F523" s="531"/>
    </row>
    <row r="524" ht="22.5" customHeight="1">
      <c r="A524" s="528"/>
      <c r="B524" s="528"/>
      <c r="C524" s="531"/>
      <c r="D524" s="1056"/>
      <c r="E524" s="531"/>
      <c r="F524" s="531"/>
    </row>
    <row r="525" ht="22.5" customHeight="1">
      <c r="A525" s="528"/>
      <c r="B525" s="528"/>
      <c r="C525" s="531"/>
      <c r="D525" s="1056"/>
      <c r="E525" s="531"/>
      <c r="F525" s="531"/>
    </row>
    <row r="526" ht="22.5" customHeight="1">
      <c r="A526" s="528"/>
      <c r="B526" s="528"/>
      <c r="C526" s="531"/>
      <c r="D526" s="1056"/>
      <c r="E526" s="531"/>
      <c r="F526" s="531"/>
    </row>
    <row r="527" ht="22.5" customHeight="1">
      <c r="A527" s="528"/>
      <c r="B527" s="528"/>
      <c r="C527" s="531"/>
      <c r="D527" s="1056"/>
      <c r="E527" s="531"/>
      <c r="F527" s="531"/>
    </row>
    <row r="528" ht="22.5" customHeight="1">
      <c r="A528" s="528"/>
      <c r="B528" s="528"/>
      <c r="C528" s="531"/>
      <c r="D528" s="1056"/>
      <c r="E528" s="531"/>
      <c r="F528" s="531"/>
    </row>
    <row r="529" ht="22.5" customHeight="1">
      <c r="A529" s="528"/>
      <c r="B529" s="528"/>
      <c r="C529" s="531"/>
      <c r="D529" s="1056"/>
      <c r="E529" s="531"/>
      <c r="F529" s="531"/>
    </row>
    <row r="530" ht="22.5" customHeight="1">
      <c r="A530" s="528"/>
      <c r="B530" s="528"/>
      <c r="C530" s="531"/>
      <c r="D530" s="1056"/>
      <c r="E530" s="531"/>
      <c r="F530" s="531"/>
    </row>
    <row r="531" ht="22.5" customHeight="1">
      <c r="A531" s="528"/>
      <c r="B531" s="528"/>
      <c r="C531" s="531"/>
      <c r="D531" s="1056"/>
      <c r="E531" s="531"/>
      <c r="F531" s="531"/>
    </row>
    <row r="532" ht="22.5" customHeight="1">
      <c r="A532" s="528"/>
      <c r="B532" s="528"/>
      <c r="C532" s="531"/>
      <c r="D532" s="1056"/>
      <c r="E532" s="531"/>
      <c r="F532" s="531"/>
    </row>
    <row r="533" ht="22.5" customHeight="1">
      <c r="A533" s="528"/>
      <c r="B533" s="528"/>
      <c r="C533" s="531"/>
      <c r="D533" s="1056"/>
      <c r="E533" s="531"/>
      <c r="F533" s="531"/>
    </row>
    <row r="534" ht="22.5" customHeight="1">
      <c r="A534" s="528"/>
      <c r="B534" s="528"/>
      <c r="C534" s="531"/>
      <c r="D534" s="1056"/>
      <c r="E534" s="531"/>
      <c r="F534" s="531"/>
    </row>
    <row r="535" ht="22.5" customHeight="1">
      <c r="A535" s="528"/>
      <c r="B535" s="528"/>
      <c r="C535" s="531"/>
      <c r="D535" s="1056"/>
      <c r="E535" s="531"/>
      <c r="F535" s="531"/>
    </row>
    <row r="536" ht="22.5" customHeight="1">
      <c r="A536" s="528"/>
      <c r="B536" s="528"/>
      <c r="C536" s="531"/>
      <c r="D536" s="1056"/>
      <c r="E536" s="531"/>
      <c r="F536" s="531"/>
    </row>
    <row r="537" ht="22.5" customHeight="1">
      <c r="A537" s="528"/>
      <c r="B537" s="528"/>
      <c r="C537" s="531"/>
      <c r="D537" s="1056"/>
      <c r="E537" s="531"/>
      <c r="F537" s="531"/>
    </row>
    <row r="538" ht="22.5" customHeight="1">
      <c r="A538" s="528"/>
      <c r="B538" s="528"/>
      <c r="C538" s="531"/>
      <c r="D538" s="1056"/>
      <c r="E538" s="531"/>
      <c r="F538" s="531"/>
    </row>
    <row r="539" ht="22.5" customHeight="1">
      <c r="A539" s="528"/>
      <c r="B539" s="528"/>
      <c r="C539" s="531"/>
      <c r="D539" s="1056"/>
      <c r="E539" s="531"/>
      <c r="F539" s="531"/>
    </row>
    <row r="540" ht="22.5" customHeight="1">
      <c r="A540" s="528"/>
      <c r="B540" s="528"/>
      <c r="C540" s="531"/>
      <c r="D540" s="1056"/>
      <c r="E540" s="531"/>
      <c r="F540" s="531"/>
    </row>
    <row r="541" ht="22.5" customHeight="1">
      <c r="A541" s="528"/>
      <c r="B541" s="528"/>
      <c r="C541" s="531"/>
      <c r="D541" s="1056"/>
      <c r="E541" s="531"/>
      <c r="F541" s="531"/>
    </row>
    <row r="542" ht="22.5" customHeight="1">
      <c r="A542" s="528"/>
      <c r="B542" s="528"/>
      <c r="C542" s="531"/>
      <c r="D542" s="1056"/>
      <c r="E542" s="531"/>
      <c r="F542" s="531"/>
    </row>
    <row r="543" ht="22.5" customHeight="1">
      <c r="A543" s="528"/>
      <c r="B543" s="528"/>
      <c r="C543" s="531"/>
      <c r="D543" s="1056"/>
      <c r="E543" s="531"/>
      <c r="F543" s="531"/>
    </row>
    <row r="544" ht="22.5" customHeight="1">
      <c r="A544" s="528"/>
      <c r="B544" s="528"/>
      <c r="C544" s="531"/>
      <c r="D544" s="1056"/>
      <c r="E544" s="531"/>
      <c r="F544" s="531"/>
    </row>
    <row r="545" ht="22.5" customHeight="1">
      <c r="A545" s="528"/>
      <c r="B545" s="528"/>
      <c r="C545" s="531"/>
      <c r="D545" s="1056"/>
      <c r="E545" s="531"/>
      <c r="F545" s="531"/>
    </row>
    <row r="546" ht="22.5" customHeight="1">
      <c r="A546" s="528"/>
      <c r="B546" s="528"/>
      <c r="C546" s="531"/>
      <c r="D546" s="1056"/>
      <c r="E546" s="531"/>
      <c r="F546" s="531"/>
    </row>
    <row r="547" ht="22.5" customHeight="1">
      <c r="A547" s="528"/>
      <c r="B547" s="528"/>
      <c r="C547" s="531"/>
      <c r="D547" s="1056"/>
      <c r="E547" s="531"/>
      <c r="F547" s="531"/>
    </row>
    <row r="548" ht="22.5" customHeight="1">
      <c r="A548" s="528"/>
      <c r="B548" s="528"/>
      <c r="C548" s="531"/>
      <c r="D548" s="1056"/>
      <c r="E548" s="531"/>
      <c r="F548" s="531"/>
    </row>
    <row r="549" ht="22.5" customHeight="1">
      <c r="A549" s="528"/>
      <c r="B549" s="528"/>
      <c r="C549" s="531"/>
      <c r="D549" s="1056"/>
      <c r="E549" s="531"/>
      <c r="F549" s="531"/>
    </row>
    <row r="550" ht="22.5" customHeight="1">
      <c r="A550" s="528"/>
      <c r="B550" s="528"/>
      <c r="C550" s="531"/>
      <c r="D550" s="1056"/>
      <c r="E550" s="531"/>
      <c r="F550" s="531"/>
    </row>
    <row r="551" ht="22.5" customHeight="1">
      <c r="A551" s="528"/>
      <c r="B551" s="528"/>
      <c r="C551" s="531"/>
      <c r="D551" s="1056"/>
      <c r="E551" s="531"/>
      <c r="F551" s="531"/>
    </row>
    <row r="552" ht="22.5" customHeight="1">
      <c r="A552" s="528"/>
      <c r="B552" s="528"/>
      <c r="C552" s="531"/>
      <c r="D552" s="1056"/>
      <c r="E552" s="531"/>
      <c r="F552" s="531"/>
    </row>
    <row r="553" ht="22.5" customHeight="1">
      <c r="A553" s="528"/>
      <c r="B553" s="528"/>
      <c r="C553" s="531"/>
      <c r="D553" s="1056"/>
      <c r="E553" s="531"/>
      <c r="F553" s="531"/>
    </row>
    <row r="554" ht="22.5" customHeight="1">
      <c r="A554" s="528"/>
      <c r="B554" s="528"/>
      <c r="C554" s="531"/>
      <c r="D554" s="1056"/>
      <c r="E554" s="531"/>
      <c r="F554" s="531"/>
    </row>
    <row r="555" ht="22.5" customHeight="1">
      <c r="A555" s="528"/>
      <c r="B555" s="528"/>
      <c r="C555" s="531"/>
      <c r="D555" s="1056"/>
      <c r="E555" s="531"/>
      <c r="F555" s="531"/>
    </row>
    <row r="556" ht="22.5" customHeight="1">
      <c r="A556" s="528"/>
      <c r="B556" s="528"/>
      <c r="C556" s="531"/>
      <c r="D556" s="1056"/>
      <c r="E556" s="531"/>
      <c r="F556" s="531"/>
    </row>
    <row r="557" ht="22.5" customHeight="1">
      <c r="A557" s="528"/>
      <c r="B557" s="528"/>
      <c r="C557" s="531"/>
      <c r="D557" s="1056"/>
      <c r="E557" s="531"/>
      <c r="F557" s="531"/>
    </row>
    <row r="558" ht="22.5" customHeight="1">
      <c r="A558" s="528"/>
      <c r="B558" s="528"/>
      <c r="C558" s="531"/>
      <c r="D558" s="1056"/>
      <c r="E558" s="531"/>
      <c r="F558" s="531"/>
    </row>
    <row r="559" ht="22.5" customHeight="1">
      <c r="A559" s="528"/>
      <c r="B559" s="528"/>
      <c r="C559" s="531"/>
      <c r="D559" s="1056"/>
      <c r="E559" s="531"/>
      <c r="F559" s="531"/>
    </row>
    <row r="560" ht="22.5" customHeight="1">
      <c r="A560" s="528"/>
      <c r="B560" s="528"/>
      <c r="C560" s="531"/>
      <c r="D560" s="1056"/>
      <c r="E560" s="531"/>
      <c r="F560" s="531"/>
    </row>
    <row r="561" ht="22.5" customHeight="1">
      <c r="A561" s="528"/>
      <c r="B561" s="528"/>
      <c r="C561" s="531"/>
      <c r="D561" s="1056"/>
      <c r="E561" s="531"/>
      <c r="F561" s="531"/>
    </row>
    <row r="562" ht="22.5" customHeight="1">
      <c r="A562" s="528"/>
      <c r="B562" s="528"/>
      <c r="C562" s="531"/>
      <c r="D562" s="1056"/>
      <c r="E562" s="531"/>
      <c r="F562" s="531"/>
    </row>
    <row r="563" ht="22.5" customHeight="1">
      <c r="A563" s="528"/>
      <c r="B563" s="528"/>
      <c r="C563" s="531"/>
      <c r="D563" s="1056"/>
      <c r="E563" s="531"/>
      <c r="F563" s="531"/>
    </row>
    <row r="564" ht="22.5" customHeight="1">
      <c r="A564" s="528"/>
      <c r="B564" s="528"/>
      <c r="C564" s="531"/>
      <c r="D564" s="1056"/>
      <c r="E564" s="531"/>
      <c r="F564" s="531"/>
    </row>
    <row r="565" ht="22.5" customHeight="1">
      <c r="A565" s="528"/>
      <c r="B565" s="528"/>
      <c r="C565" s="531"/>
      <c r="D565" s="1056"/>
      <c r="E565" s="531"/>
      <c r="F565" s="531"/>
    </row>
    <row r="566" ht="22.5" customHeight="1">
      <c r="A566" s="528"/>
      <c r="B566" s="528"/>
      <c r="C566" s="531"/>
      <c r="D566" s="1056"/>
      <c r="E566" s="531"/>
      <c r="F566" s="531"/>
    </row>
    <row r="567" ht="22.5" customHeight="1">
      <c r="A567" s="528"/>
      <c r="B567" s="528"/>
      <c r="C567" s="531"/>
      <c r="D567" s="1056"/>
      <c r="E567" s="531"/>
      <c r="F567" s="531"/>
    </row>
    <row r="568" ht="22.5" customHeight="1">
      <c r="A568" s="528"/>
      <c r="B568" s="528"/>
      <c r="C568" s="531"/>
      <c r="D568" s="1056"/>
      <c r="E568" s="531"/>
      <c r="F568" s="531"/>
    </row>
    <row r="569" ht="22.5" customHeight="1">
      <c r="A569" s="528"/>
      <c r="B569" s="528"/>
      <c r="C569" s="531"/>
      <c r="D569" s="1056"/>
      <c r="E569" s="531"/>
      <c r="F569" s="531"/>
    </row>
    <row r="570" ht="22.5" customHeight="1">
      <c r="A570" s="528"/>
      <c r="B570" s="528"/>
      <c r="C570" s="531"/>
      <c r="D570" s="1056"/>
      <c r="E570" s="531"/>
      <c r="F570" s="531"/>
    </row>
    <row r="571" ht="22.5" customHeight="1">
      <c r="A571" s="528"/>
      <c r="B571" s="528"/>
      <c r="C571" s="531"/>
      <c r="D571" s="1056"/>
      <c r="E571" s="531"/>
      <c r="F571" s="531"/>
    </row>
    <row r="572" ht="22.5" customHeight="1">
      <c r="A572" s="528"/>
      <c r="B572" s="528"/>
      <c r="C572" s="531"/>
      <c r="D572" s="1056"/>
      <c r="E572" s="531"/>
      <c r="F572" s="531"/>
    </row>
    <row r="573" ht="22.5" customHeight="1">
      <c r="A573" s="528"/>
      <c r="B573" s="528"/>
      <c r="C573" s="531"/>
      <c r="D573" s="1056"/>
      <c r="E573" s="531"/>
      <c r="F573" s="531"/>
    </row>
    <row r="574" ht="22.5" customHeight="1">
      <c r="A574" s="528"/>
      <c r="B574" s="528"/>
      <c r="C574" s="531"/>
      <c r="D574" s="1056"/>
      <c r="E574" s="531"/>
      <c r="F574" s="531"/>
    </row>
    <row r="575" ht="22.5" customHeight="1">
      <c r="A575" s="528"/>
      <c r="B575" s="528"/>
      <c r="C575" s="531"/>
      <c r="D575" s="1056"/>
      <c r="E575" s="531"/>
      <c r="F575" s="531"/>
    </row>
    <row r="576" ht="22.5" customHeight="1">
      <c r="A576" s="528"/>
      <c r="B576" s="528"/>
      <c r="C576" s="531"/>
      <c r="D576" s="1056"/>
      <c r="E576" s="531"/>
      <c r="F576" s="531"/>
    </row>
    <row r="577" ht="22.5" customHeight="1">
      <c r="A577" s="528"/>
      <c r="B577" s="528"/>
      <c r="C577" s="531"/>
      <c r="D577" s="1056"/>
      <c r="E577" s="531"/>
      <c r="F577" s="531"/>
    </row>
    <row r="578" ht="22.5" customHeight="1">
      <c r="A578" s="528"/>
      <c r="B578" s="528"/>
      <c r="C578" s="531"/>
      <c r="D578" s="1056"/>
      <c r="E578" s="531"/>
      <c r="F578" s="531"/>
    </row>
    <row r="579" ht="22.5" customHeight="1">
      <c r="A579" s="528"/>
      <c r="B579" s="528"/>
      <c r="C579" s="531"/>
      <c r="D579" s="1056"/>
      <c r="E579" s="531"/>
      <c r="F579" s="531"/>
    </row>
    <row r="580" ht="22.5" customHeight="1">
      <c r="A580" s="528"/>
      <c r="B580" s="528"/>
      <c r="C580" s="531"/>
      <c r="D580" s="1056"/>
      <c r="E580" s="531"/>
      <c r="F580" s="531"/>
    </row>
    <row r="581" ht="22.5" customHeight="1">
      <c r="A581" s="528"/>
      <c r="B581" s="528"/>
      <c r="C581" s="531"/>
      <c r="D581" s="1056"/>
      <c r="E581" s="531"/>
      <c r="F581" s="531"/>
    </row>
    <row r="582" ht="22.5" customHeight="1">
      <c r="A582" s="528"/>
      <c r="B582" s="528"/>
      <c r="C582" s="531"/>
      <c r="D582" s="1056"/>
      <c r="E582" s="531"/>
      <c r="F582" s="531"/>
    </row>
    <row r="583" ht="22.5" customHeight="1">
      <c r="A583" s="528"/>
      <c r="B583" s="528"/>
      <c r="C583" s="531"/>
      <c r="D583" s="1056"/>
      <c r="E583" s="531"/>
      <c r="F583" s="531"/>
    </row>
    <row r="584" ht="22.5" customHeight="1">
      <c r="A584" s="528"/>
      <c r="B584" s="528"/>
      <c r="C584" s="531"/>
      <c r="D584" s="1056"/>
      <c r="E584" s="531"/>
      <c r="F584" s="531"/>
    </row>
    <row r="585" ht="22.5" customHeight="1">
      <c r="A585" s="528"/>
      <c r="B585" s="528"/>
      <c r="C585" s="531"/>
      <c r="D585" s="1056"/>
      <c r="E585" s="531"/>
      <c r="F585" s="531"/>
    </row>
    <row r="586" ht="22.5" customHeight="1">
      <c r="A586" s="528"/>
      <c r="B586" s="528"/>
      <c r="C586" s="531"/>
      <c r="D586" s="1056"/>
      <c r="E586" s="531"/>
      <c r="F586" s="531"/>
    </row>
    <row r="587" ht="22.5" customHeight="1">
      <c r="A587" s="528"/>
      <c r="B587" s="528"/>
      <c r="C587" s="531"/>
      <c r="D587" s="1056"/>
      <c r="E587" s="531"/>
      <c r="F587" s="531"/>
    </row>
    <row r="588" ht="22.5" customHeight="1">
      <c r="A588" s="528"/>
      <c r="B588" s="528"/>
      <c r="C588" s="531"/>
      <c r="D588" s="1056"/>
      <c r="E588" s="531"/>
      <c r="F588" s="531"/>
    </row>
    <row r="589" ht="22.5" customHeight="1">
      <c r="A589" s="528"/>
      <c r="B589" s="528"/>
      <c r="C589" s="531"/>
      <c r="D589" s="1056"/>
      <c r="E589" s="531"/>
      <c r="F589" s="531"/>
    </row>
    <row r="590" ht="22.5" customHeight="1">
      <c r="A590" s="528"/>
      <c r="B590" s="528"/>
      <c r="C590" s="531"/>
      <c r="D590" s="1056"/>
      <c r="E590" s="531"/>
      <c r="F590" s="531"/>
    </row>
    <row r="591" ht="22.5" customHeight="1">
      <c r="A591" s="528"/>
      <c r="B591" s="528"/>
      <c r="C591" s="531"/>
      <c r="D591" s="1056"/>
      <c r="E591" s="531"/>
      <c r="F591" s="531"/>
    </row>
    <row r="592" ht="22.5" customHeight="1">
      <c r="A592" s="528"/>
      <c r="B592" s="528"/>
      <c r="C592" s="531"/>
      <c r="D592" s="1056"/>
      <c r="E592" s="531"/>
      <c r="F592" s="531"/>
    </row>
    <row r="593" ht="22.5" customHeight="1">
      <c r="A593" s="528"/>
      <c r="B593" s="528"/>
      <c r="C593" s="531"/>
      <c r="D593" s="1056"/>
      <c r="E593" s="531"/>
      <c r="F593" s="531"/>
    </row>
    <row r="594" ht="22.5" customHeight="1">
      <c r="A594" s="528"/>
      <c r="B594" s="528"/>
      <c r="C594" s="531"/>
      <c r="D594" s="1056"/>
      <c r="E594" s="531"/>
      <c r="F594" s="531"/>
    </row>
    <row r="595" ht="22.5" customHeight="1">
      <c r="A595" s="528"/>
      <c r="B595" s="528"/>
      <c r="C595" s="531"/>
      <c r="D595" s="1056"/>
      <c r="E595" s="531"/>
      <c r="F595" s="531"/>
    </row>
    <row r="596" ht="22.5" customHeight="1">
      <c r="A596" s="528"/>
      <c r="B596" s="528"/>
      <c r="C596" s="531"/>
      <c r="D596" s="1056"/>
      <c r="E596" s="531"/>
      <c r="F596" s="531"/>
    </row>
    <row r="597" ht="22.5" customHeight="1">
      <c r="A597" s="528"/>
      <c r="B597" s="528"/>
      <c r="C597" s="531"/>
      <c r="D597" s="1056"/>
      <c r="E597" s="531"/>
      <c r="F597" s="531"/>
    </row>
    <row r="598" ht="22.5" customHeight="1">
      <c r="A598" s="528"/>
      <c r="B598" s="528"/>
      <c r="C598" s="531"/>
      <c r="D598" s="1056"/>
      <c r="E598" s="531"/>
      <c r="F598" s="531"/>
    </row>
    <row r="599" ht="22.5" customHeight="1">
      <c r="A599" s="528"/>
      <c r="B599" s="528"/>
      <c r="C599" s="531"/>
      <c r="D599" s="1056"/>
      <c r="E599" s="531"/>
      <c r="F599" s="531"/>
    </row>
    <row r="600" ht="22.5" customHeight="1">
      <c r="A600" s="528"/>
      <c r="B600" s="528"/>
      <c r="C600" s="531"/>
      <c r="D600" s="1056"/>
      <c r="E600" s="531"/>
      <c r="F600" s="531"/>
    </row>
    <row r="601" ht="22.5" customHeight="1">
      <c r="A601" s="528"/>
      <c r="B601" s="528"/>
      <c r="C601" s="531"/>
      <c r="D601" s="1056"/>
      <c r="E601" s="531"/>
      <c r="F601" s="531"/>
    </row>
    <row r="602" ht="22.5" customHeight="1">
      <c r="A602" s="528"/>
      <c r="B602" s="528"/>
      <c r="C602" s="531"/>
      <c r="D602" s="1056"/>
      <c r="E602" s="531"/>
      <c r="F602" s="531"/>
    </row>
    <row r="603" ht="22.5" customHeight="1">
      <c r="A603" s="528"/>
      <c r="B603" s="528"/>
      <c r="C603" s="531"/>
      <c r="D603" s="1056"/>
      <c r="E603" s="531"/>
      <c r="F603" s="531"/>
    </row>
    <row r="604" ht="22.5" customHeight="1">
      <c r="A604" s="528"/>
      <c r="B604" s="528"/>
      <c r="C604" s="531"/>
      <c r="D604" s="1056"/>
      <c r="E604" s="531"/>
      <c r="F604" s="531"/>
    </row>
    <row r="605" ht="22.5" customHeight="1">
      <c r="A605" s="528"/>
      <c r="B605" s="528"/>
      <c r="C605" s="531"/>
      <c r="D605" s="1056"/>
      <c r="E605" s="531"/>
      <c r="F605" s="531"/>
    </row>
    <row r="606" ht="22.5" customHeight="1">
      <c r="A606" s="528"/>
      <c r="B606" s="528"/>
      <c r="C606" s="531"/>
      <c r="D606" s="1056"/>
      <c r="E606" s="531"/>
      <c r="F606" s="531"/>
    </row>
    <row r="607" ht="22.5" customHeight="1">
      <c r="A607" s="528"/>
      <c r="B607" s="528"/>
      <c r="C607" s="531"/>
      <c r="D607" s="1056"/>
      <c r="E607" s="531"/>
      <c r="F607" s="531"/>
    </row>
    <row r="608" ht="22.5" customHeight="1">
      <c r="A608" s="528"/>
      <c r="B608" s="528"/>
      <c r="C608" s="531"/>
      <c r="D608" s="1056"/>
      <c r="E608" s="531"/>
      <c r="F608" s="531"/>
    </row>
    <row r="609" ht="22.5" customHeight="1">
      <c r="A609" s="528"/>
      <c r="B609" s="528"/>
      <c r="C609" s="531"/>
      <c r="D609" s="1056"/>
      <c r="E609" s="531"/>
      <c r="F609" s="531"/>
    </row>
    <row r="610" ht="22.5" customHeight="1">
      <c r="A610" s="528"/>
      <c r="B610" s="528"/>
      <c r="C610" s="531"/>
      <c r="D610" s="1056"/>
      <c r="E610" s="531"/>
      <c r="F610" s="531"/>
    </row>
    <row r="611" ht="22.5" customHeight="1">
      <c r="A611" s="528"/>
      <c r="B611" s="528"/>
      <c r="C611" s="531"/>
      <c r="D611" s="1056"/>
      <c r="E611" s="531"/>
      <c r="F611" s="531"/>
    </row>
    <row r="612" ht="22.5" customHeight="1">
      <c r="A612" s="528"/>
      <c r="B612" s="528"/>
      <c r="C612" s="531"/>
      <c r="D612" s="1056"/>
      <c r="E612" s="531"/>
      <c r="F612" s="531"/>
    </row>
    <row r="613" ht="22.5" customHeight="1">
      <c r="A613" s="528"/>
      <c r="B613" s="528"/>
      <c r="C613" s="531"/>
      <c r="D613" s="1056"/>
      <c r="E613" s="531"/>
      <c r="F613" s="531"/>
    </row>
    <row r="614" ht="22.5" customHeight="1">
      <c r="A614" s="528"/>
      <c r="B614" s="528"/>
      <c r="C614" s="531"/>
      <c r="D614" s="1056"/>
      <c r="E614" s="531"/>
      <c r="F614" s="531"/>
    </row>
    <row r="615" ht="22.5" customHeight="1">
      <c r="A615" s="528"/>
      <c r="B615" s="528"/>
      <c r="C615" s="531"/>
      <c r="D615" s="1056"/>
      <c r="E615" s="531"/>
      <c r="F615" s="531"/>
    </row>
    <row r="616" ht="22.5" customHeight="1">
      <c r="A616" s="528"/>
      <c r="B616" s="528"/>
      <c r="C616" s="531"/>
      <c r="D616" s="1056"/>
      <c r="E616" s="531"/>
      <c r="F616" s="531"/>
    </row>
    <row r="617" ht="22.5" customHeight="1">
      <c r="A617" s="528"/>
      <c r="B617" s="528"/>
      <c r="C617" s="531"/>
      <c r="D617" s="1056"/>
      <c r="E617" s="531"/>
      <c r="F617" s="531"/>
    </row>
    <row r="618" ht="22.5" customHeight="1">
      <c r="A618" s="528"/>
      <c r="B618" s="528"/>
      <c r="C618" s="531"/>
      <c r="D618" s="1056"/>
      <c r="E618" s="531"/>
      <c r="F618" s="531"/>
    </row>
    <row r="619" ht="22.5" customHeight="1">
      <c r="A619" s="528"/>
      <c r="B619" s="528"/>
      <c r="C619" s="531"/>
      <c r="D619" s="1056"/>
      <c r="E619" s="531"/>
      <c r="F619" s="531"/>
    </row>
    <row r="620" ht="22.5" customHeight="1">
      <c r="A620" s="528"/>
      <c r="B620" s="528"/>
      <c r="C620" s="531"/>
      <c r="D620" s="1056"/>
      <c r="E620" s="531"/>
      <c r="F620" s="531"/>
    </row>
    <row r="621" ht="22.5" customHeight="1">
      <c r="A621" s="528"/>
      <c r="B621" s="528"/>
      <c r="C621" s="531"/>
      <c r="D621" s="1056"/>
      <c r="E621" s="531"/>
      <c r="F621" s="531"/>
    </row>
    <row r="622" ht="22.5" customHeight="1">
      <c r="A622" s="528"/>
      <c r="B622" s="528"/>
      <c r="C622" s="531"/>
      <c r="D622" s="1056"/>
      <c r="E622" s="531"/>
      <c r="F622" s="531"/>
    </row>
    <row r="623" ht="22.5" customHeight="1">
      <c r="A623" s="528"/>
      <c r="B623" s="528"/>
      <c r="C623" s="531"/>
      <c r="D623" s="1056"/>
      <c r="E623" s="531"/>
      <c r="F623" s="531"/>
    </row>
    <row r="624" ht="22.5" customHeight="1">
      <c r="A624" s="528"/>
      <c r="B624" s="528"/>
      <c r="C624" s="531"/>
      <c r="D624" s="1056"/>
      <c r="E624" s="531"/>
      <c r="F624" s="531"/>
    </row>
    <row r="625" ht="22.5" customHeight="1">
      <c r="A625" s="528"/>
      <c r="B625" s="528"/>
      <c r="C625" s="531"/>
      <c r="D625" s="1056"/>
      <c r="E625" s="531"/>
      <c r="F625" s="531"/>
    </row>
    <row r="626" ht="22.5" customHeight="1">
      <c r="A626" s="528"/>
      <c r="B626" s="528"/>
      <c r="C626" s="531"/>
      <c r="D626" s="1056"/>
      <c r="E626" s="531"/>
      <c r="F626" s="531"/>
    </row>
    <row r="627" ht="22.5" customHeight="1">
      <c r="A627" s="528"/>
      <c r="B627" s="528"/>
      <c r="C627" s="531"/>
      <c r="D627" s="1056"/>
      <c r="E627" s="531"/>
      <c r="F627" s="531"/>
    </row>
    <row r="628" ht="22.5" customHeight="1">
      <c r="A628" s="528"/>
      <c r="B628" s="528"/>
      <c r="C628" s="531"/>
      <c r="D628" s="1056"/>
      <c r="E628" s="531"/>
      <c r="F628" s="531"/>
    </row>
    <row r="629" ht="22.5" customHeight="1">
      <c r="A629" s="528"/>
      <c r="B629" s="528"/>
      <c r="C629" s="531"/>
      <c r="D629" s="1056"/>
      <c r="E629" s="531"/>
      <c r="F629" s="531"/>
    </row>
    <row r="630" ht="22.5" customHeight="1">
      <c r="A630" s="528"/>
      <c r="B630" s="528"/>
      <c r="C630" s="531"/>
      <c r="D630" s="1056"/>
      <c r="E630" s="531"/>
      <c r="F630" s="531"/>
    </row>
    <row r="631" ht="22.5" customHeight="1">
      <c r="A631" s="528"/>
      <c r="B631" s="528"/>
      <c r="C631" s="531"/>
      <c r="D631" s="1056"/>
      <c r="E631" s="531"/>
      <c r="F631" s="531"/>
    </row>
    <row r="632" ht="22.5" customHeight="1">
      <c r="A632" s="528"/>
      <c r="B632" s="528"/>
      <c r="C632" s="531"/>
      <c r="D632" s="1056"/>
      <c r="E632" s="531"/>
      <c r="F632" s="531"/>
    </row>
    <row r="633" ht="22.5" customHeight="1">
      <c r="A633" s="528"/>
      <c r="B633" s="528"/>
      <c r="C633" s="531"/>
      <c r="D633" s="1056"/>
      <c r="E633" s="531"/>
      <c r="F633" s="531"/>
    </row>
    <row r="634" ht="22.5" customHeight="1">
      <c r="A634" s="528"/>
      <c r="B634" s="528"/>
      <c r="C634" s="531"/>
      <c r="D634" s="1056"/>
      <c r="E634" s="531"/>
      <c r="F634" s="531"/>
    </row>
    <row r="635" ht="22.5" customHeight="1">
      <c r="A635" s="528"/>
      <c r="B635" s="528"/>
      <c r="C635" s="531"/>
      <c r="D635" s="1056"/>
      <c r="E635" s="531"/>
      <c r="F635" s="531"/>
    </row>
    <row r="636" ht="22.5" customHeight="1">
      <c r="A636" s="528"/>
      <c r="B636" s="528"/>
      <c r="C636" s="531"/>
      <c r="D636" s="1056"/>
      <c r="E636" s="531"/>
      <c r="F636" s="531"/>
    </row>
    <row r="637" ht="22.5" customHeight="1">
      <c r="A637" s="528"/>
      <c r="B637" s="528"/>
      <c r="C637" s="531"/>
      <c r="D637" s="1056"/>
      <c r="E637" s="531"/>
      <c r="F637" s="531"/>
    </row>
    <row r="638" ht="22.5" customHeight="1">
      <c r="A638" s="528"/>
      <c r="B638" s="528"/>
      <c r="C638" s="531"/>
      <c r="D638" s="1056"/>
      <c r="E638" s="531"/>
      <c r="F638" s="531"/>
    </row>
    <row r="639" ht="22.5" customHeight="1">
      <c r="A639" s="528"/>
      <c r="B639" s="528"/>
      <c r="C639" s="531"/>
      <c r="D639" s="1056"/>
      <c r="E639" s="531"/>
      <c r="F639" s="531"/>
    </row>
    <row r="640" ht="22.5" customHeight="1">
      <c r="A640" s="528"/>
      <c r="B640" s="528"/>
      <c r="C640" s="531"/>
      <c r="D640" s="1056"/>
      <c r="E640" s="531"/>
      <c r="F640" s="531"/>
    </row>
    <row r="641" ht="22.5" customHeight="1">
      <c r="A641" s="528"/>
      <c r="B641" s="528"/>
      <c r="C641" s="531"/>
      <c r="D641" s="1056"/>
      <c r="E641" s="531"/>
      <c r="F641" s="531"/>
    </row>
    <row r="642" ht="22.5" customHeight="1">
      <c r="A642" s="528"/>
      <c r="B642" s="528"/>
      <c r="C642" s="531"/>
      <c r="D642" s="1056"/>
      <c r="E642" s="531"/>
      <c r="F642" s="531"/>
    </row>
    <row r="643" ht="22.5" customHeight="1">
      <c r="A643" s="528"/>
      <c r="B643" s="528"/>
      <c r="C643" s="531"/>
      <c r="D643" s="1056"/>
      <c r="E643" s="531"/>
      <c r="F643" s="531"/>
    </row>
    <row r="644" ht="22.5" customHeight="1">
      <c r="A644" s="528"/>
      <c r="B644" s="528"/>
      <c r="C644" s="531"/>
      <c r="D644" s="1056"/>
      <c r="E644" s="531"/>
      <c r="F644" s="531"/>
    </row>
    <row r="645" ht="22.5" customHeight="1">
      <c r="A645" s="528"/>
      <c r="B645" s="528"/>
      <c r="C645" s="531"/>
      <c r="D645" s="1056"/>
      <c r="E645" s="531"/>
      <c r="F645" s="531"/>
    </row>
    <row r="646" ht="22.5" customHeight="1">
      <c r="A646" s="528"/>
      <c r="B646" s="528"/>
      <c r="C646" s="531"/>
      <c r="D646" s="1056"/>
      <c r="E646" s="531"/>
      <c r="F646" s="531"/>
    </row>
    <row r="647" ht="22.5" customHeight="1">
      <c r="A647" s="528"/>
      <c r="B647" s="528"/>
      <c r="C647" s="531"/>
      <c r="D647" s="1056"/>
      <c r="E647" s="531"/>
      <c r="F647" s="531"/>
    </row>
    <row r="648" ht="22.5" customHeight="1">
      <c r="A648" s="528"/>
      <c r="B648" s="528"/>
      <c r="C648" s="531"/>
      <c r="D648" s="1056"/>
      <c r="E648" s="531"/>
      <c r="F648" s="531"/>
    </row>
    <row r="649" ht="22.5" customHeight="1">
      <c r="A649" s="528"/>
      <c r="B649" s="528"/>
      <c r="C649" s="531"/>
      <c r="D649" s="1056"/>
      <c r="E649" s="531"/>
      <c r="F649" s="531"/>
    </row>
    <row r="650" ht="22.5" customHeight="1">
      <c r="A650" s="528"/>
      <c r="B650" s="528"/>
      <c r="C650" s="531"/>
      <c r="D650" s="1056"/>
      <c r="E650" s="531"/>
      <c r="F650" s="531"/>
    </row>
    <row r="651" ht="22.5" customHeight="1">
      <c r="A651" s="528"/>
      <c r="B651" s="528"/>
      <c r="C651" s="531"/>
      <c r="D651" s="1056"/>
      <c r="E651" s="531"/>
      <c r="F651" s="531"/>
    </row>
    <row r="652" ht="22.5" customHeight="1">
      <c r="A652" s="528"/>
      <c r="B652" s="528"/>
      <c r="C652" s="531"/>
      <c r="D652" s="1056"/>
      <c r="E652" s="531"/>
      <c r="F652" s="531"/>
    </row>
    <row r="653" ht="22.5" customHeight="1">
      <c r="A653" s="528"/>
      <c r="B653" s="528"/>
      <c r="C653" s="531"/>
      <c r="D653" s="1056"/>
      <c r="E653" s="531"/>
      <c r="F653" s="531"/>
    </row>
    <row r="654" ht="22.5" customHeight="1">
      <c r="A654" s="528"/>
      <c r="B654" s="528"/>
      <c r="C654" s="531"/>
      <c r="D654" s="1056"/>
      <c r="E654" s="531"/>
      <c r="F654" s="531"/>
    </row>
    <row r="655" ht="22.5" customHeight="1">
      <c r="A655" s="528"/>
      <c r="B655" s="528"/>
      <c r="C655" s="531"/>
      <c r="D655" s="1056"/>
      <c r="E655" s="531"/>
      <c r="F655" s="531"/>
    </row>
    <row r="656" ht="22.5" customHeight="1">
      <c r="A656" s="528"/>
      <c r="B656" s="528"/>
      <c r="C656" s="531"/>
      <c r="D656" s="1056"/>
      <c r="E656" s="531"/>
      <c r="F656" s="531"/>
    </row>
    <row r="657" ht="22.5" customHeight="1">
      <c r="A657" s="528"/>
      <c r="B657" s="528"/>
      <c r="C657" s="531"/>
      <c r="D657" s="1056"/>
      <c r="E657" s="531"/>
      <c r="F657" s="531"/>
    </row>
    <row r="658" ht="22.5" customHeight="1">
      <c r="A658" s="528"/>
      <c r="B658" s="528"/>
      <c r="C658" s="531"/>
      <c r="D658" s="1056"/>
      <c r="E658" s="531"/>
      <c r="F658" s="531"/>
    </row>
    <row r="659" ht="22.5" customHeight="1">
      <c r="A659" s="528"/>
      <c r="B659" s="528"/>
      <c r="C659" s="531"/>
      <c r="D659" s="1056"/>
      <c r="E659" s="531"/>
      <c r="F659" s="531"/>
    </row>
    <row r="660" ht="22.5" customHeight="1">
      <c r="A660" s="528"/>
      <c r="B660" s="528"/>
      <c r="C660" s="531"/>
      <c r="D660" s="1056"/>
      <c r="E660" s="531"/>
      <c r="F660" s="531"/>
    </row>
    <row r="661" ht="22.5" customHeight="1">
      <c r="A661" s="528"/>
      <c r="B661" s="528"/>
      <c r="C661" s="531"/>
      <c r="D661" s="1056"/>
      <c r="E661" s="531"/>
      <c r="F661" s="531"/>
    </row>
    <row r="662" ht="22.5" customHeight="1">
      <c r="A662" s="528"/>
      <c r="B662" s="528"/>
      <c r="C662" s="531"/>
      <c r="D662" s="1056"/>
      <c r="E662" s="531"/>
      <c r="F662" s="531"/>
    </row>
    <row r="663" ht="22.5" customHeight="1">
      <c r="A663" s="528"/>
      <c r="B663" s="528"/>
      <c r="C663" s="531"/>
      <c r="D663" s="1056"/>
      <c r="E663" s="531"/>
      <c r="F663" s="531"/>
    </row>
    <row r="664" ht="22.5" customHeight="1">
      <c r="A664" s="528"/>
      <c r="B664" s="528"/>
      <c r="C664" s="531"/>
      <c r="D664" s="1056"/>
      <c r="E664" s="531"/>
      <c r="F664" s="531"/>
    </row>
    <row r="665" ht="22.5" customHeight="1">
      <c r="A665" s="528"/>
      <c r="B665" s="528"/>
      <c r="C665" s="531"/>
      <c r="D665" s="1056"/>
      <c r="E665" s="531"/>
      <c r="F665" s="531"/>
    </row>
    <row r="666" ht="22.5" customHeight="1">
      <c r="A666" s="528"/>
      <c r="B666" s="528"/>
      <c r="C666" s="531"/>
      <c r="D666" s="1056"/>
      <c r="E666" s="531"/>
      <c r="F666" s="531"/>
    </row>
    <row r="667" ht="22.5" customHeight="1">
      <c r="A667" s="528"/>
      <c r="B667" s="528"/>
      <c r="C667" s="531"/>
      <c r="D667" s="1056"/>
      <c r="E667" s="531"/>
      <c r="F667" s="531"/>
    </row>
    <row r="668" ht="22.5" customHeight="1">
      <c r="A668" s="528"/>
      <c r="B668" s="528"/>
      <c r="C668" s="531"/>
      <c r="D668" s="1056"/>
      <c r="E668" s="531"/>
      <c r="F668" s="531"/>
    </row>
    <row r="669" ht="22.5" customHeight="1">
      <c r="A669" s="528"/>
      <c r="B669" s="528"/>
      <c r="C669" s="531"/>
      <c r="D669" s="1056"/>
      <c r="E669" s="531"/>
      <c r="F669" s="531"/>
    </row>
    <row r="670" ht="22.5" customHeight="1">
      <c r="A670" s="528"/>
      <c r="B670" s="528"/>
      <c r="C670" s="531"/>
      <c r="D670" s="1056"/>
      <c r="E670" s="531"/>
      <c r="F670" s="531"/>
    </row>
    <row r="671" ht="22.5" customHeight="1">
      <c r="A671" s="528"/>
      <c r="B671" s="528"/>
      <c r="C671" s="531"/>
      <c r="D671" s="1056"/>
      <c r="E671" s="531"/>
      <c r="F671" s="531"/>
    </row>
    <row r="672" ht="22.5" customHeight="1">
      <c r="A672" s="528"/>
      <c r="B672" s="528"/>
      <c r="C672" s="531"/>
      <c r="D672" s="1056"/>
      <c r="E672" s="531"/>
      <c r="F672" s="531"/>
    </row>
    <row r="673" ht="22.5" customHeight="1">
      <c r="A673" s="528"/>
      <c r="B673" s="528"/>
      <c r="C673" s="531"/>
      <c r="D673" s="1056"/>
      <c r="E673" s="531"/>
      <c r="F673" s="531"/>
    </row>
    <row r="674" ht="22.5" customHeight="1">
      <c r="A674" s="528"/>
      <c r="B674" s="528"/>
      <c r="C674" s="531"/>
      <c r="D674" s="1056"/>
      <c r="E674" s="531"/>
      <c r="F674" s="531"/>
    </row>
    <row r="675" ht="22.5" customHeight="1">
      <c r="A675" s="528"/>
      <c r="B675" s="528"/>
      <c r="C675" s="531"/>
      <c r="D675" s="1056"/>
      <c r="E675" s="531"/>
      <c r="F675" s="531"/>
    </row>
    <row r="676" ht="22.5" customHeight="1">
      <c r="A676" s="528"/>
      <c r="B676" s="528"/>
      <c r="C676" s="531"/>
      <c r="D676" s="1056"/>
      <c r="E676" s="531"/>
      <c r="F676" s="531"/>
    </row>
    <row r="677" ht="22.5" customHeight="1">
      <c r="A677" s="528"/>
      <c r="B677" s="528"/>
      <c r="C677" s="531"/>
      <c r="D677" s="1056"/>
      <c r="E677" s="531"/>
      <c r="F677" s="531"/>
    </row>
    <row r="678" ht="22.5" customHeight="1">
      <c r="A678" s="528"/>
      <c r="B678" s="528"/>
      <c r="C678" s="531"/>
      <c r="D678" s="1056"/>
      <c r="E678" s="531"/>
      <c r="F678" s="531"/>
    </row>
    <row r="679" ht="22.5" customHeight="1">
      <c r="A679" s="528"/>
      <c r="B679" s="528"/>
      <c r="C679" s="531"/>
      <c r="D679" s="1056"/>
      <c r="E679" s="531"/>
      <c r="F679" s="531"/>
    </row>
    <row r="680" ht="22.5" customHeight="1">
      <c r="A680" s="528"/>
      <c r="B680" s="528"/>
      <c r="C680" s="531"/>
      <c r="D680" s="1056"/>
      <c r="E680" s="531"/>
      <c r="F680" s="531"/>
    </row>
    <row r="681" ht="22.5" customHeight="1">
      <c r="A681" s="528"/>
      <c r="B681" s="528"/>
      <c r="C681" s="531"/>
      <c r="D681" s="1056"/>
      <c r="E681" s="531"/>
      <c r="F681" s="531"/>
    </row>
    <row r="682" ht="22.5" customHeight="1">
      <c r="A682" s="528"/>
      <c r="B682" s="528"/>
      <c r="C682" s="531"/>
      <c r="D682" s="1056"/>
      <c r="E682" s="531"/>
      <c r="F682" s="531"/>
    </row>
    <row r="683" ht="22.5" customHeight="1">
      <c r="A683" s="528"/>
      <c r="B683" s="528"/>
      <c r="C683" s="531"/>
      <c r="D683" s="1056"/>
      <c r="E683" s="531"/>
      <c r="F683" s="531"/>
    </row>
    <row r="684" ht="22.5" customHeight="1">
      <c r="A684" s="528"/>
      <c r="B684" s="528"/>
      <c r="C684" s="531"/>
      <c r="D684" s="1056"/>
      <c r="E684" s="531"/>
      <c r="F684" s="531"/>
    </row>
    <row r="685" ht="22.5" customHeight="1">
      <c r="A685" s="528"/>
      <c r="B685" s="528"/>
      <c r="C685" s="531"/>
      <c r="D685" s="1056"/>
      <c r="E685" s="531"/>
      <c r="F685" s="531"/>
    </row>
    <row r="686" ht="22.5" customHeight="1">
      <c r="A686" s="528"/>
      <c r="B686" s="528"/>
      <c r="C686" s="531"/>
      <c r="D686" s="1056"/>
      <c r="E686" s="531"/>
      <c r="F686" s="531"/>
    </row>
    <row r="687" ht="22.5" customHeight="1">
      <c r="A687" s="528"/>
      <c r="B687" s="528"/>
      <c r="C687" s="531"/>
      <c r="D687" s="1056"/>
      <c r="E687" s="531"/>
      <c r="F687" s="531"/>
    </row>
    <row r="688" ht="22.5" customHeight="1">
      <c r="A688" s="528"/>
      <c r="B688" s="528"/>
      <c r="C688" s="531"/>
      <c r="D688" s="1056"/>
      <c r="E688" s="531"/>
      <c r="F688" s="531"/>
    </row>
    <row r="689" ht="22.5" customHeight="1">
      <c r="A689" s="528"/>
      <c r="B689" s="528"/>
      <c r="C689" s="531"/>
      <c r="D689" s="1056"/>
      <c r="E689" s="531"/>
      <c r="F689" s="531"/>
    </row>
    <row r="690" ht="22.5" customHeight="1">
      <c r="A690" s="528"/>
      <c r="B690" s="528"/>
      <c r="C690" s="531"/>
      <c r="D690" s="1056"/>
      <c r="E690" s="531"/>
      <c r="F690" s="531"/>
    </row>
    <row r="691" ht="22.5" customHeight="1">
      <c r="A691" s="528"/>
      <c r="B691" s="528"/>
      <c r="C691" s="531"/>
      <c r="D691" s="1056"/>
      <c r="E691" s="531"/>
      <c r="F691" s="531"/>
    </row>
    <row r="692" ht="22.5" customHeight="1">
      <c r="A692" s="528"/>
      <c r="B692" s="528"/>
      <c r="C692" s="531"/>
      <c r="D692" s="1056"/>
      <c r="E692" s="531"/>
      <c r="F692" s="531"/>
    </row>
    <row r="693" ht="22.5" customHeight="1">
      <c r="A693" s="528"/>
      <c r="B693" s="528"/>
      <c r="C693" s="531"/>
      <c r="D693" s="1056"/>
      <c r="E693" s="531"/>
      <c r="F693" s="531"/>
    </row>
    <row r="694" ht="22.5" customHeight="1">
      <c r="A694" s="528"/>
      <c r="B694" s="528"/>
      <c r="C694" s="531"/>
      <c r="D694" s="1056"/>
      <c r="E694" s="531"/>
      <c r="F694" s="531"/>
    </row>
    <row r="695" ht="22.5" customHeight="1">
      <c r="A695" s="528"/>
      <c r="B695" s="528"/>
      <c r="C695" s="531"/>
      <c r="D695" s="1056"/>
      <c r="E695" s="531"/>
      <c r="F695" s="531"/>
    </row>
    <row r="696" ht="22.5" customHeight="1">
      <c r="A696" s="528"/>
      <c r="B696" s="528"/>
      <c r="C696" s="531"/>
      <c r="D696" s="1056"/>
      <c r="E696" s="531"/>
      <c r="F696" s="531"/>
    </row>
    <row r="697" ht="22.5" customHeight="1">
      <c r="A697" s="528"/>
      <c r="B697" s="528"/>
      <c r="C697" s="531"/>
      <c r="D697" s="1056"/>
      <c r="E697" s="531"/>
      <c r="F697" s="531"/>
    </row>
    <row r="698" ht="22.5" customHeight="1">
      <c r="A698" s="528"/>
      <c r="B698" s="528"/>
      <c r="C698" s="531"/>
      <c r="D698" s="1056"/>
      <c r="E698" s="531"/>
      <c r="F698" s="531"/>
    </row>
    <row r="699" ht="22.5" customHeight="1">
      <c r="A699" s="528"/>
      <c r="B699" s="528"/>
      <c r="C699" s="531"/>
      <c r="D699" s="1056"/>
      <c r="E699" s="531"/>
      <c r="F699" s="531"/>
    </row>
    <row r="700" ht="22.5" customHeight="1">
      <c r="A700" s="528"/>
      <c r="B700" s="528"/>
      <c r="C700" s="531"/>
      <c r="D700" s="1056"/>
      <c r="E700" s="531"/>
      <c r="F700" s="531"/>
    </row>
    <row r="701" ht="22.5" customHeight="1">
      <c r="A701" s="528"/>
      <c r="B701" s="528"/>
      <c r="C701" s="531"/>
      <c r="D701" s="1056"/>
      <c r="E701" s="531"/>
      <c r="F701" s="531"/>
    </row>
    <row r="702" ht="22.5" customHeight="1">
      <c r="A702" s="528"/>
      <c r="B702" s="528"/>
      <c r="C702" s="531"/>
      <c r="D702" s="1056"/>
      <c r="E702" s="531"/>
      <c r="F702" s="531"/>
    </row>
    <row r="703" ht="22.5" customHeight="1">
      <c r="A703" s="528"/>
      <c r="B703" s="528"/>
      <c r="C703" s="531"/>
      <c r="D703" s="1056"/>
      <c r="E703" s="531"/>
      <c r="F703" s="531"/>
    </row>
    <row r="704" ht="22.5" customHeight="1">
      <c r="A704" s="528"/>
      <c r="B704" s="528"/>
      <c r="C704" s="531"/>
      <c r="D704" s="1056"/>
      <c r="E704" s="531"/>
      <c r="F704" s="531"/>
    </row>
    <row r="705" ht="22.5" customHeight="1">
      <c r="A705" s="528"/>
      <c r="B705" s="528"/>
      <c r="C705" s="531"/>
      <c r="D705" s="1056"/>
      <c r="E705" s="531"/>
      <c r="F705" s="531"/>
    </row>
    <row r="706" ht="22.5" customHeight="1">
      <c r="A706" s="528"/>
      <c r="B706" s="528"/>
      <c r="C706" s="531"/>
      <c r="D706" s="1056"/>
      <c r="E706" s="531"/>
      <c r="F706" s="531"/>
    </row>
    <row r="707" ht="22.5" customHeight="1">
      <c r="A707" s="528"/>
      <c r="B707" s="528"/>
      <c r="C707" s="531"/>
      <c r="D707" s="1056"/>
      <c r="E707" s="531"/>
      <c r="F707" s="531"/>
    </row>
    <row r="708" ht="22.5" customHeight="1">
      <c r="A708" s="528"/>
      <c r="B708" s="528"/>
      <c r="C708" s="531"/>
      <c r="D708" s="1056"/>
      <c r="E708" s="531"/>
      <c r="F708" s="531"/>
    </row>
    <row r="709" ht="22.5" customHeight="1">
      <c r="A709" s="528"/>
      <c r="B709" s="528"/>
      <c r="C709" s="531"/>
      <c r="D709" s="1056"/>
      <c r="E709" s="531"/>
      <c r="F709" s="531"/>
    </row>
    <row r="710" ht="22.5" customHeight="1">
      <c r="A710" s="528"/>
      <c r="B710" s="528"/>
      <c r="C710" s="531"/>
      <c r="D710" s="1056"/>
      <c r="E710" s="531"/>
      <c r="F710" s="531"/>
    </row>
    <row r="711" ht="22.5" customHeight="1">
      <c r="A711" s="528"/>
      <c r="B711" s="528"/>
      <c r="C711" s="531"/>
      <c r="D711" s="1056"/>
      <c r="E711" s="531"/>
      <c r="F711" s="531"/>
    </row>
    <row r="712" ht="22.5" customHeight="1">
      <c r="A712" s="528"/>
      <c r="B712" s="528"/>
      <c r="C712" s="531"/>
      <c r="D712" s="1056"/>
      <c r="E712" s="531"/>
      <c r="F712" s="531"/>
    </row>
    <row r="713" ht="22.5" customHeight="1">
      <c r="A713" s="528"/>
      <c r="B713" s="528"/>
      <c r="C713" s="531"/>
      <c r="D713" s="1056"/>
      <c r="E713" s="531"/>
      <c r="F713" s="531"/>
    </row>
    <row r="714" ht="22.5" customHeight="1">
      <c r="A714" s="528"/>
      <c r="B714" s="528"/>
      <c r="C714" s="531"/>
      <c r="D714" s="1056"/>
      <c r="E714" s="531"/>
      <c r="F714" s="531"/>
    </row>
    <row r="715" ht="22.5" customHeight="1">
      <c r="A715" s="528"/>
      <c r="B715" s="528"/>
      <c r="C715" s="531"/>
      <c r="D715" s="1056"/>
      <c r="E715" s="531"/>
      <c r="F715" s="531"/>
    </row>
    <row r="716" ht="22.5" customHeight="1">
      <c r="A716" s="528"/>
      <c r="B716" s="528"/>
      <c r="C716" s="531"/>
      <c r="D716" s="1056"/>
      <c r="E716" s="531"/>
      <c r="F716" s="531"/>
    </row>
    <row r="717" ht="22.5" customHeight="1">
      <c r="A717" s="528"/>
      <c r="B717" s="528"/>
      <c r="C717" s="531"/>
      <c r="D717" s="1056"/>
      <c r="E717" s="531"/>
      <c r="F717" s="531"/>
    </row>
    <row r="718" ht="22.5" customHeight="1">
      <c r="A718" s="528"/>
      <c r="B718" s="528"/>
      <c r="C718" s="531"/>
      <c r="D718" s="1056"/>
      <c r="E718" s="531"/>
      <c r="F718" s="531"/>
    </row>
    <row r="719" ht="22.5" customHeight="1">
      <c r="A719" s="528"/>
      <c r="B719" s="528"/>
      <c r="C719" s="531"/>
      <c r="D719" s="1056"/>
      <c r="E719" s="531"/>
      <c r="F719" s="531"/>
    </row>
    <row r="720" ht="22.5" customHeight="1">
      <c r="A720" s="528"/>
      <c r="B720" s="528"/>
      <c r="C720" s="531"/>
      <c r="D720" s="1056"/>
      <c r="E720" s="531"/>
      <c r="F720" s="531"/>
    </row>
    <row r="721" ht="22.5" customHeight="1">
      <c r="A721" s="528"/>
      <c r="B721" s="528"/>
      <c r="C721" s="531"/>
      <c r="D721" s="1056"/>
      <c r="E721" s="531"/>
      <c r="F721" s="531"/>
    </row>
    <row r="722" ht="22.5" customHeight="1">
      <c r="A722" s="528"/>
      <c r="B722" s="528"/>
      <c r="C722" s="531"/>
      <c r="D722" s="1056"/>
      <c r="E722" s="531"/>
      <c r="F722" s="531"/>
    </row>
    <row r="723" ht="22.5" customHeight="1">
      <c r="A723" s="528"/>
      <c r="B723" s="528"/>
      <c r="C723" s="531"/>
      <c r="D723" s="1056"/>
      <c r="E723" s="531"/>
      <c r="F723" s="531"/>
    </row>
    <row r="724" ht="22.5" customHeight="1">
      <c r="A724" s="528"/>
      <c r="B724" s="528"/>
      <c r="C724" s="531"/>
      <c r="D724" s="1056"/>
      <c r="E724" s="531"/>
      <c r="F724" s="531"/>
    </row>
    <row r="725" ht="22.5" customHeight="1">
      <c r="A725" s="528"/>
      <c r="B725" s="528"/>
      <c r="C725" s="531"/>
      <c r="D725" s="1056"/>
      <c r="E725" s="531"/>
      <c r="F725" s="531"/>
    </row>
    <row r="726" ht="22.5" customHeight="1">
      <c r="A726" s="528"/>
      <c r="B726" s="528"/>
      <c r="C726" s="531"/>
      <c r="D726" s="1056"/>
      <c r="E726" s="531"/>
      <c r="F726" s="531"/>
    </row>
    <row r="727" ht="22.5" customHeight="1">
      <c r="A727" s="528"/>
      <c r="B727" s="528"/>
      <c r="C727" s="531"/>
      <c r="D727" s="1056"/>
      <c r="E727" s="531"/>
      <c r="F727" s="531"/>
    </row>
    <row r="728" ht="22.5" customHeight="1">
      <c r="A728" s="528"/>
      <c r="B728" s="528"/>
      <c r="C728" s="531"/>
      <c r="D728" s="1056"/>
      <c r="E728" s="531"/>
      <c r="F728" s="531"/>
    </row>
    <row r="729" ht="22.5" customHeight="1">
      <c r="A729" s="528"/>
      <c r="B729" s="528"/>
      <c r="C729" s="531"/>
      <c r="D729" s="1056"/>
      <c r="E729" s="531"/>
      <c r="F729" s="531"/>
    </row>
    <row r="730" ht="22.5" customHeight="1">
      <c r="A730" s="528"/>
      <c r="B730" s="528"/>
      <c r="C730" s="531"/>
      <c r="D730" s="1056"/>
      <c r="E730" s="531"/>
      <c r="F730" s="531"/>
    </row>
    <row r="731" ht="22.5" customHeight="1">
      <c r="A731" s="528"/>
      <c r="B731" s="528"/>
      <c r="C731" s="531"/>
      <c r="D731" s="1056"/>
      <c r="E731" s="531"/>
      <c r="F731" s="531"/>
    </row>
    <row r="732" ht="22.5" customHeight="1">
      <c r="A732" s="528"/>
      <c r="B732" s="528"/>
      <c r="C732" s="531"/>
      <c r="D732" s="1056"/>
      <c r="E732" s="531"/>
      <c r="F732" s="531"/>
    </row>
    <row r="733" ht="22.5" customHeight="1">
      <c r="A733" s="528"/>
      <c r="B733" s="528"/>
      <c r="C733" s="531"/>
      <c r="D733" s="1056"/>
      <c r="E733" s="531"/>
      <c r="F733" s="531"/>
    </row>
    <row r="734" ht="22.5" customHeight="1">
      <c r="A734" s="528"/>
      <c r="B734" s="528"/>
      <c r="C734" s="531"/>
      <c r="D734" s="1056"/>
      <c r="E734" s="531"/>
      <c r="F734" s="531"/>
    </row>
    <row r="735" ht="22.5" customHeight="1">
      <c r="A735" s="528"/>
      <c r="B735" s="528"/>
      <c r="C735" s="531"/>
      <c r="D735" s="1056"/>
      <c r="E735" s="531"/>
      <c r="F735" s="531"/>
    </row>
    <row r="736" ht="22.5" customHeight="1">
      <c r="A736" s="528"/>
      <c r="B736" s="528"/>
      <c r="C736" s="531"/>
      <c r="D736" s="1056"/>
      <c r="E736" s="531"/>
      <c r="F736" s="531"/>
    </row>
    <row r="737" ht="22.5" customHeight="1">
      <c r="A737" s="528"/>
      <c r="B737" s="528"/>
      <c r="C737" s="531"/>
      <c r="D737" s="1056"/>
      <c r="E737" s="531"/>
      <c r="F737" s="531"/>
    </row>
    <row r="738" ht="22.5" customHeight="1">
      <c r="A738" s="528"/>
      <c r="B738" s="528"/>
      <c r="C738" s="531"/>
      <c r="D738" s="1056"/>
      <c r="E738" s="531"/>
      <c r="F738" s="531"/>
    </row>
    <row r="739" ht="22.5" customHeight="1">
      <c r="A739" s="528"/>
      <c r="B739" s="528"/>
      <c r="C739" s="531"/>
      <c r="D739" s="1056"/>
      <c r="E739" s="531"/>
      <c r="F739" s="531"/>
    </row>
    <row r="740" ht="22.5" customHeight="1">
      <c r="A740" s="528"/>
      <c r="B740" s="528"/>
      <c r="C740" s="531"/>
      <c r="D740" s="1056"/>
      <c r="E740" s="531"/>
      <c r="F740" s="531"/>
    </row>
    <row r="741" ht="22.5" customHeight="1">
      <c r="A741" s="528"/>
      <c r="B741" s="528"/>
      <c r="C741" s="531"/>
      <c r="D741" s="1056"/>
      <c r="E741" s="531"/>
      <c r="F741" s="531"/>
    </row>
    <row r="742" ht="22.5" customHeight="1">
      <c r="A742" s="528"/>
      <c r="B742" s="528"/>
      <c r="C742" s="531"/>
      <c r="D742" s="1056"/>
      <c r="E742" s="531"/>
      <c r="F742" s="531"/>
    </row>
    <row r="743" ht="22.5" customHeight="1">
      <c r="A743" s="528"/>
      <c r="B743" s="528"/>
      <c r="C743" s="531"/>
      <c r="D743" s="1056"/>
      <c r="E743" s="531"/>
      <c r="F743" s="531"/>
    </row>
    <row r="744" ht="22.5" customHeight="1">
      <c r="A744" s="528"/>
      <c r="B744" s="528"/>
      <c r="C744" s="531"/>
      <c r="D744" s="1056"/>
      <c r="E744" s="531"/>
      <c r="F744" s="531"/>
    </row>
    <row r="745" ht="22.5" customHeight="1">
      <c r="A745" s="528"/>
      <c r="B745" s="528"/>
      <c r="C745" s="531"/>
      <c r="D745" s="1056"/>
      <c r="E745" s="531"/>
      <c r="F745" s="531"/>
    </row>
    <row r="746" ht="22.5" customHeight="1">
      <c r="A746" s="528"/>
      <c r="B746" s="528"/>
      <c r="C746" s="531"/>
      <c r="D746" s="1056"/>
      <c r="E746" s="531"/>
      <c r="F746" s="531"/>
    </row>
    <row r="747" ht="22.5" customHeight="1">
      <c r="A747" s="528"/>
      <c r="B747" s="528"/>
      <c r="C747" s="531"/>
      <c r="D747" s="1056"/>
      <c r="E747" s="531"/>
      <c r="F747" s="531"/>
    </row>
    <row r="748" ht="22.5" customHeight="1">
      <c r="A748" s="528"/>
      <c r="B748" s="528"/>
      <c r="C748" s="531"/>
      <c r="D748" s="1056"/>
      <c r="E748" s="531"/>
      <c r="F748" s="531"/>
    </row>
    <row r="749" ht="22.5" customHeight="1">
      <c r="A749" s="528"/>
      <c r="B749" s="528"/>
      <c r="C749" s="531"/>
      <c r="D749" s="1056"/>
      <c r="E749" s="531"/>
      <c r="F749" s="531"/>
    </row>
    <row r="750" ht="22.5" customHeight="1">
      <c r="A750" s="528"/>
      <c r="B750" s="528"/>
      <c r="C750" s="531"/>
      <c r="D750" s="1056"/>
      <c r="E750" s="531"/>
      <c r="F750" s="531"/>
    </row>
    <row r="751" ht="22.5" customHeight="1">
      <c r="A751" s="528"/>
      <c r="B751" s="528"/>
      <c r="C751" s="531"/>
      <c r="D751" s="1056"/>
      <c r="E751" s="531"/>
      <c r="F751" s="531"/>
    </row>
    <row r="752" ht="22.5" customHeight="1">
      <c r="A752" s="528"/>
      <c r="B752" s="528"/>
      <c r="C752" s="531"/>
      <c r="D752" s="1056"/>
      <c r="E752" s="531"/>
      <c r="F752" s="531"/>
    </row>
    <row r="753" ht="22.5" customHeight="1">
      <c r="A753" s="528"/>
      <c r="B753" s="528"/>
      <c r="C753" s="531"/>
      <c r="D753" s="1056"/>
      <c r="E753" s="531"/>
      <c r="F753" s="531"/>
    </row>
    <row r="754" ht="22.5" customHeight="1">
      <c r="A754" s="528"/>
      <c r="B754" s="528"/>
      <c r="C754" s="531"/>
      <c r="D754" s="1056"/>
      <c r="E754" s="531"/>
      <c r="F754" s="531"/>
    </row>
    <row r="755" ht="22.5" customHeight="1">
      <c r="A755" s="528"/>
      <c r="B755" s="528"/>
      <c r="C755" s="531"/>
      <c r="D755" s="1056"/>
      <c r="E755" s="531"/>
      <c r="F755" s="531"/>
    </row>
    <row r="756" ht="22.5" customHeight="1">
      <c r="A756" s="528"/>
      <c r="B756" s="528"/>
      <c r="C756" s="531"/>
      <c r="D756" s="1056"/>
      <c r="E756" s="531"/>
      <c r="F756" s="531"/>
    </row>
    <row r="757" ht="22.5" customHeight="1">
      <c r="A757" s="528"/>
      <c r="B757" s="528"/>
      <c r="C757" s="531"/>
      <c r="D757" s="1056"/>
      <c r="E757" s="531"/>
      <c r="F757" s="531"/>
    </row>
    <row r="758" ht="22.5" customHeight="1">
      <c r="A758" s="528"/>
      <c r="B758" s="528"/>
      <c r="C758" s="531"/>
      <c r="D758" s="1056"/>
      <c r="E758" s="531"/>
      <c r="F758" s="531"/>
    </row>
    <row r="759" ht="22.5" customHeight="1">
      <c r="A759" s="528"/>
      <c r="B759" s="528"/>
      <c r="C759" s="531"/>
      <c r="D759" s="1056"/>
      <c r="E759" s="531"/>
      <c r="F759" s="531"/>
    </row>
    <row r="760" ht="22.5" customHeight="1">
      <c r="A760" s="528"/>
      <c r="B760" s="528"/>
      <c r="C760" s="531"/>
      <c r="D760" s="1056"/>
      <c r="E760" s="531"/>
      <c r="F760" s="531"/>
    </row>
    <row r="761" ht="22.5" customHeight="1">
      <c r="A761" s="528"/>
      <c r="B761" s="528"/>
      <c r="C761" s="531"/>
      <c r="D761" s="1056"/>
      <c r="E761" s="531"/>
      <c r="F761" s="531"/>
    </row>
    <row r="762" ht="22.5" customHeight="1">
      <c r="A762" s="528"/>
      <c r="B762" s="528"/>
      <c r="C762" s="531"/>
      <c r="D762" s="1056"/>
      <c r="E762" s="531"/>
      <c r="F762" s="531"/>
    </row>
    <row r="763" ht="22.5" customHeight="1">
      <c r="A763" s="528"/>
      <c r="B763" s="528"/>
      <c r="C763" s="531"/>
      <c r="D763" s="1056"/>
      <c r="E763" s="531"/>
      <c r="F763" s="531"/>
    </row>
    <row r="764" ht="22.5" customHeight="1">
      <c r="A764" s="528"/>
      <c r="B764" s="528"/>
      <c r="C764" s="531"/>
      <c r="D764" s="1056"/>
      <c r="E764" s="531"/>
      <c r="F764" s="531"/>
    </row>
    <row r="765" ht="22.5" customHeight="1">
      <c r="A765" s="528"/>
      <c r="B765" s="528"/>
      <c r="C765" s="531"/>
      <c r="D765" s="1056"/>
      <c r="E765" s="531"/>
      <c r="F765" s="531"/>
    </row>
    <row r="766" ht="22.5" customHeight="1">
      <c r="A766" s="528"/>
      <c r="B766" s="528"/>
      <c r="C766" s="531"/>
      <c r="D766" s="1056"/>
      <c r="E766" s="531"/>
      <c r="F766" s="531"/>
    </row>
    <row r="767" ht="22.5" customHeight="1">
      <c r="A767" s="528"/>
      <c r="B767" s="528"/>
      <c r="C767" s="531"/>
      <c r="D767" s="1056"/>
      <c r="E767" s="531"/>
      <c r="F767" s="531"/>
    </row>
    <row r="768" ht="22.5" customHeight="1">
      <c r="A768" s="528"/>
      <c r="B768" s="528"/>
      <c r="C768" s="531"/>
      <c r="D768" s="1056"/>
      <c r="E768" s="531"/>
      <c r="F768" s="531"/>
    </row>
    <row r="769" ht="22.5" customHeight="1">
      <c r="A769" s="528"/>
      <c r="B769" s="528"/>
      <c r="C769" s="531"/>
      <c r="D769" s="1056"/>
      <c r="E769" s="531"/>
      <c r="F769" s="531"/>
    </row>
    <row r="770" ht="22.5" customHeight="1">
      <c r="A770" s="528"/>
      <c r="B770" s="528"/>
      <c r="C770" s="531"/>
      <c r="D770" s="1056"/>
      <c r="E770" s="531"/>
      <c r="F770" s="531"/>
    </row>
    <row r="771" ht="22.5" customHeight="1">
      <c r="A771" s="528"/>
      <c r="B771" s="528"/>
      <c r="C771" s="531"/>
      <c r="D771" s="1056"/>
      <c r="E771" s="531"/>
      <c r="F771" s="531"/>
    </row>
    <row r="772" ht="22.5" customHeight="1">
      <c r="A772" s="528"/>
      <c r="B772" s="528"/>
      <c r="C772" s="531"/>
      <c r="D772" s="1056"/>
      <c r="E772" s="531"/>
      <c r="F772" s="531"/>
    </row>
    <row r="773" ht="22.5" customHeight="1">
      <c r="A773" s="528"/>
      <c r="B773" s="528"/>
      <c r="C773" s="531"/>
      <c r="D773" s="1056"/>
      <c r="E773" s="531"/>
      <c r="F773" s="531"/>
    </row>
    <row r="774" ht="22.5" customHeight="1">
      <c r="A774" s="528"/>
      <c r="B774" s="528"/>
      <c r="C774" s="531"/>
      <c r="D774" s="1056"/>
      <c r="E774" s="531"/>
      <c r="F774" s="531"/>
    </row>
    <row r="775" ht="22.5" customHeight="1">
      <c r="A775" s="528"/>
      <c r="B775" s="528"/>
      <c r="C775" s="531"/>
      <c r="D775" s="1056"/>
      <c r="E775" s="531"/>
      <c r="F775" s="531"/>
    </row>
    <row r="776" ht="22.5" customHeight="1">
      <c r="A776" s="528"/>
      <c r="B776" s="528"/>
      <c r="C776" s="531"/>
      <c r="D776" s="1056"/>
      <c r="E776" s="531"/>
      <c r="F776" s="531"/>
    </row>
    <row r="777" ht="22.5" customHeight="1">
      <c r="A777" s="528"/>
      <c r="B777" s="528"/>
      <c r="C777" s="531"/>
      <c r="D777" s="1056"/>
      <c r="E777" s="531"/>
      <c r="F777" s="531"/>
    </row>
    <row r="778" ht="22.5" customHeight="1">
      <c r="A778" s="528"/>
      <c r="B778" s="528"/>
      <c r="C778" s="531"/>
      <c r="D778" s="1056"/>
      <c r="E778" s="531"/>
      <c r="F778" s="531"/>
    </row>
    <row r="779" ht="22.5" customHeight="1">
      <c r="A779" s="528"/>
      <c r="B779" s="528"/>
      <c r="C779" s="531"/>
      <c r="D779" s="1056"/>
      <c r="E779" s="531"/>
      <c r="F779" s="531"/>
    </row>
    <row r="780" ht="22.5" customHeight="1">
      <c r="A780" s="528"/>
      <c r="B780" s="528"/>
      <c r="C780" s="531"/>
      <c r="D780" s="1056"/>
      <c r="E780" s="531"/>
      <c r="F780" s="531"/>
    </row>
    <row r="781" ht="22.5" customHeight="1">
      <c r="A781" s="528"/>
      <c r="B781" s="528"/>
      <c r="C781" s="531"/>
      <c r="D781" s="1056"/>
      <c r="E781" s="531"/>
      <c r="F781" s="531"/>
    </row>
    <row r="782" ht="22.5" customHeight="1">
      <c r="A782" s="528"/>
      <c r="B782" s="528"/>
      <c r="C782" s="531"/>
      <c r="D782" s="1056"/>
      <c r="E782" s="531"/>
      <c r="F782" s="531"/>
    </row>
    <row r="783" ht="22.5" customHeight="1">
      <c r="A783" s="528"/>
      <c r="B783" s="528"/>
      <c r="C783" s="531"/>
      <c r="D783" s="1056"/>
      <c r="E783" s="531"/>
      <c r="F783" s="531"/>
    </row>
    <row r="784" ht="22.5" customHeight="1">
      <c r="A784" s="528"/>
      <c r="B784" s="528"/>
      <c r="C784" s="531"/>
      <c r="D784" s="1056"/>
      <c r="E784" s="531"/>
      <c r="F784" s="531"/>
    </row>
    <row r="785" ht="22.5" customHeight="1">
      <c r="A785" s="528"/>
      <c r="B785" s="528"/>
      <c r="C785" s="531"/>
      <c r="D785" s="1056"/>
      <c r="E785" s="531"/>
      <c r="F785" s="531"/>
    </row>
    <row r="786" ht="22.5" customHeight="1">
      <c r="A786" s="528"/>
      <c r="B786" s="528"/>
      <c r="C786" s="531"/>
      <c r="D786" s="1056"/>
      <c r="E786" s="531"/>
      <c r="F786" s="531"/>
    </row>
    <row r="787" ht="22.5" customHeight="1">
      <c r="A787" s="528"/>
      <c r="B787" s="528"/>
      <c r="C787" s="531"/>
      <c r="D787" s="1056"/>
      <c r="E787" s="531"/>
      <c r="F787" s="531"/>
    </row>
    <row r="788" ht="22.5" customHeight="1">
      <c r="A788" s="528"/>
      <c r="B788" s="528"/>
      <c r="C788" s="531"/>
      <c r="D788" s="1056"/>
      <c r="E788" s="531"/>
      <c r="F788" s="531"/>
    </row>
    <row r="789" ht="22.5" customHeight="1">
      <c r="A789" s="528"/>
      <c r="B789" s="528"/>
      <c r="C789" s="531"/>
      <c r="D789" s="1056"/>
      <c r="E789" s="531"/>
      <c r="F789" s="531"/>
    </row>
    <row r="790" ht="22.5" customHeight="1">
      <c r="A790" s="528"/>
      <c r="B790" s="528"/>
      <c r="C790" s="531"/>
      <c r="D790" s="1056"/>
      <c r="E790" s="531"/>
      <c r="F790" s="531"/>
    </row>
    <row r="791" ht="22.5" customHeight="1">
      <c r="A791" s="528"/>
      <c r="B791" s="528"/>
      <c r="C791" s="531"/>
      <c r="D791" s="1056"/>
      <c r="E791" s="531"/>
      <c r="F791" s="531"/>
    </row>
    <row r="792" ht="22.5" customHeight="1">
      <c r="A792" s="528"/>
      <c r="B792" s="528"/>
      <c r="C792" s="531"/>
      <c r="D792" s="1056"/>
      <c r="E792" s="531"/>
      <c r="F792" s="531"/>
    </row>
    <row r="793" ht="22.5" customHeight="1">
      <c r="A793" s="528"/>
      <c r="B793" s="528"/>
      <c r="C793" s="531"/>
      <c r="D793" s="1056"/>
      <c r="E793" s="531"/>
      <c r="F793" s="531"/>
    </row>
    <row r="794" ht="22.5" customHeight="1">
      <c r="A794" s="528"/>
      <c r="B794" s="528"/>
      <c r="C794" s="531"/>
      <c r="D794" s="1056"/>
      <c r="E794" s="531"/>
      <c r="F794" s="531"/>
    </row>
    <row r="795" ht="22.5" customHeight="1">
      <c r="A795" s="528"/>
      <c r="B795" s="528"/>
      <c r="C795" s="531"/>
      <c r="D795" s="1056"/>
      <c r="E795" s="531"/>
      <c r="F795" s="531"/>
    </row>
    <row r="796" ht="22.5" customHeight="1">
      <c r="A796" s="528"/>
      <c r="B796" s="528"/>
      <c r="C796" s="531"/>
      <c r="D796" s="1056"/>
      <c r="E796" s="531"/>
      <c r="F796" s="531"/>
    </row>
    <row r="797" ht="22.5" customHeight="1">
      <c r="A797" s="528"/>
      <c r="B797" s="528"/>
      <c r="C797" s="531"/>
      <c r="D797" s="1056"/>
      <c r="E797" s="531"/>
      <c r="F797" s="531"/>
    </row>
    <row r="798" ht="22.5" customHeight="1">
      <c r="A798" s="528"/>
      <c r="B798" s="528"/>
      <c r="C798" s="531"/>
      <c r="D798" s="1056"/>
      <c r="E798" s="531"/>
      <c r="F798" s="531"/>
    </row>
    <row r="799" ht="22.5" customHeight="1">
      <c r="A799" s="528"/>
      <c r="B799" s="528"/>
      <c r="C799" s="531"/>
      <c r="D799" s="1056"/>
      <c r="E799" s="531"/>
      <c r="F799" s="531"/>
    </row>
    <row r="800" ht="22.5" customHeight="1">
      <c r="A800" s="528"/>
      <c r="B800" s="528"/>
      <c r="C800" s="531"/>
      <c r="D800" s="1056"/>
      <c r="E800" s="531"/>
      <c r="F800" s="531"/>
    </row>
    <row r="801" ht="22.5" customHeight="1">
      <c r="A801" s="528"/>
      <c r="B801" s="528"/>
      <c r="C801" s="531"/>
      <c r="D801" s="1056"/>
      <c r="E801" s="531"/>
      <c r="F801" s="531"/>
    </row>
    <row r="802" ht="22.5" customHeight="1">
      <c r="A802" s="528"/>
      <c r="B802" s="528"/>
      <c r="C802" s="531"/>
      <c r="D802" s="1056"/>
      <c r="E802" s="531"/>
      <c r="F802" s="531"/>
    </row>
    <row r="803" ht="22.5" customHeight="1">
      <c r="A803" s="528"/>
      <c r="B803" s="528"/>
      <c r="C803" s="531"/>
      <c r="D803" s="1056"/>
      <c r="E803" s="531"/>
      <c r="F803" s="531"/>
    </row>
    <row r="804" ht="22.5" customHeight="1">
      <c r="A804" s="528"/>
      <c r="B804" s="528"/>
      <c r="C804" s="531"/>
      <c r="D804" s="1056"/>
      <c r="E804" s="531"/>
      <c r="F804" s="531"/>
    </row>
    <row r="805" ht="22.5" customHeight="1">
      <c r="A805" s="528"/>
      <c r="B805" s="528"/>
      <c r="C805" s="531"/>
      <c r="D805" s="1056"/>
      <c r="E805" s="531"/>
      <c r="F805" s="531"/>
    </row>
    <row r="806" ht="22.5" customHeight="1">
      <c r="A806" s="528"/>
      <c r="B806" s="528"/>
      <c r="C806" s="531"/>
      <c r="D806" s="1056"/>
      <c r="E806" s="531"/>
      <c r="F806" s="531"/>
    </row>
    <row r="807" ht="22.5" customHeight="1">
      <c r="A807" s="528"/>
      <c r="B807" s="528"/>
      <c r="C807" s="531"/>
      <c r="D807" s="1056"/>
      <c r="E807" s="531"/>
      <c r="F807" s="531"/>
    </row>
    <row r="808" ht="22.5" customHeight="1">
      <c r="A808" s="528"/>
      <c r="B808" s="528"/>
      <c r="C808" s="531"/>
      <c r="D808" s="1056"/>
      <c r="E808" s="531"/>
      <c r="F808" s="531"/>
    </row>
    <row r="809" ht="22.5" customHeight="1">
      <c r="A809" s="528"/>
      <c r="B809" s="528"/>
      <c r="C809" s="531"/>
      <c r="D809" s="1056"/>
      <c r="E809" s="531"/>
      <c r="F809" s="531"/>
    </row>
    <row r="810" ht="22.5" customHeight="1">
      <c r="A810" s="528"/>
      <c r="B810" s="528"/>
      <c r="C810" s="531"/>
      <c r="D810" s="1056"/>
      <c r="E810" s="531"/>
      <c r="F810" s="531"/>
    </row>
    <row r="811" ht="22.5" customHeight="1">
      <c r="A811" s="528"/>
      <c r="B811" s="528"/>
      <c r="C811" s="531"/>
      <c r="D811" s="1056"/>
      <c r="E811" s="531"/>
      <c r="F811" s="531"/>
    </row>
    <row r="812" ht="22.5" customHeight="1">
      <c r="A812" s="528"/>
      <c r="B812" s="528"/>
      <c r="C812" s="531"/>
      <c r="D812" s="1056"/>
      <c r="E812" s="531"/>
      <c r="F812" s="531"/>
    </row>
    <row r="813" ht="22.5" customHeight="1">
      <c r="A813" s="528"/>
      <c r="B813" s="528"/>
      <c r="C813" s="531"/>
      <c r="D813" s="1056"/>
      <c r="E813" s="531"/>
      <c r="F813" s="531"/>
    </row>
    <row r="814" ht="22.5" customHeight="1">
      <c r="A814" s="528"/>
      <c r="B814" s="528"/>
      <c r="C814" s="531"/>
      <c r="D814" s="1056"/>
      <c r="E814" s="531"/>
      <c r="F814" s="531"/>
    </row>
    <row r="815" ht="22.5" customHeight="1">
      <c r="A815" s="528"/>
      <c r="B815" s="528"/>
      <c r="C815" s="531"/>
      <c r="D815" s="1056"/>
      <c r="E815" s="531"/>
      <c r="F815" s="531"/>
    </row>
    <row r="816" ht="22.5" customHeight="1">
      <c r="A816" s="528"/>
      <c r="B816" s="528"/>
      <c r="C816" s="531"/>
      <c r="D816" s="1056"/>
      <c r="E816" s="531"/>
      <c r="F816" s="531"/>
    </row>
    <row r="817" ht="22.5" customHeight="1">
      <c r="A817" s="528"/>
      <c r="B817" s="528"/>
      <c r="C817" s="531"/>
      <c r="D817" s="1056"/>
      <c r="E817" s="531"/>
      <c r="F817" s="531"/>
    </row>
    <row r="818" ht="22.5" customHeight="1">
      <c r="A818" s="528"/>
      <c r="B818" s="528"/>
      <c r="C818" s="531"/>
      <c r="D818" s="1056"/>
      <c r="E818" s="531"/>
      <c r="F818" s="531"/>
    </row>
    <row r="819" ht="22.5" customHeight="1">
      <c r="A819" s="528"/>
      <c r="B819" s="528"/>
      <c r="C819" s="531"/>
      <c r="D819" s="1056"/>
      <c r="E819" s="531"/>
      <c r="F819" s="531"/>
    </row>
    <row r="820" ht="22.5" customHeight="1">
      <c r="A820" s="528"/>
      <c r="B820" s="528"/>
      <c r="C820" s="531"/>
      <c r="D820" s="1056"/>
      <c r="E820" s="531"/>
      <c r="F820" s="531"/>
    </row>
    <row r="821" ht="22.5" customHeight="1">
      <c r="A821" s="528"/>
      <c r="B821" s="528"/>
      <c r="C821" s="531"/>
      <c r="D821" s="1056"/>
      <c r="E821" s="531"/>
      <c r="F821" s="531"/>
    </row>
    <row r="822" ht="22.5" customHeight="1">
      <c r="A822" s="528"/>
      <c r="B822" s="528"/>
      <c r="C822" s="531"/>
      <c r="D822" s="1056"/>
      <c r="E822" s="531"/>
      <c r="F822" s="531"/>
    </row>
    <row r="823" ht="22.5" customHeight="1">
      <c r="A823" s="528"/>
      <c r="B823" s="528"/>
      <c r="C823" s="531"/>
      <c r="D823" s="1056"/>
      <c r="E823" s="531"/>
      <c r="F823" s="531"/>
    </row>
    <row r="824" ht="22.5" customHeight="1">
      <c r="A824" s="528"/>
      <c r="B824" s="528"/>
      <c r="C824" s="531"/>
      <c r="D824" s="1056"/>
      <c r="E824" s="531"/>
      <c r="F824" s="531"/>
    </row>
    <row r="825" ht="22.5" customHeight="1">
      <c r="A825" s="528"/>
      <c r="B825" s="528"/>
      <c r="C825" s="531"/>
      <c r="D825" s="1056"/>
      <c r="E825" s="531"/>
      <c r="F825" s="531"/>
    </row>
    <row r="826" ht="22.5" customHeight="1">
      <c r="A826" s="528"/>
      <c r="B826" s="528"/>
      <c r="C826" s="531"/>
      <c r="D826" s="1056"/>
      <c r="E826" s="531"/>
      <c r="F826" s="531"/>
    </row>
    <row r="827" ht="22.5" customHeight="1">
      <c r="A827" s="528"/>
      <c r="B827" s="528"/>
      <c r="C827" s="531"/>
      <c r="D827" s="1056"/>
      <c r="E827" s="531"/>
      <c r="F827" s="531"/>
    </row>
    <row r="828" ht="22.5" customHeight="1">
      <c r="A828" s="528"/>
      <c r="B828" s="528"/>
      <c r="C828" s="531"/>
      <c r="D828" s="1056"/>
      <c r="E828" s="531"/>
      <c r="F828" s="531"/>
    </row>
    <row r="829" ht="22.5" customHeight="1">
      <c r="A829" s="528"/>
      <c r="B829" s="528"/>
      <c r="C829" s="531"/>
      <c r="D829" s="1056"/>
      <c r="E829" s="531"/>
      <c r="F829" s="531"/>
    </row>
    <row r="830" ht="22.5" customHeight="1">
      <c r="A830" s="528"/>
      <c r="B830" s="528"/>
      <c r="C830" s="531"/>
      <c r="D830" s="1056"/>
      <c r="E830" s="531"/>
      <c r="F830" s="531"/>
    </row>
    <row r="831" ht="22.5" customHeight="1">
      <c r="A831" s="528"/>
      <c r="B831" s="528"/>
      <c r="C831" s="531"/>
      <c r="D831" s="1056"/>
      <c r="E831" s="531"/>
      <c r="F831" s="531"/>
    </row>
    <row r="832" ht="22.5" customHeight="1">
      <c r="A832" s="528"/>
      <c r="B832" s="528"/>
      <c r="C832" s="531"/>
      <c r="D832" s="1056"/>
      <c r="E832" s="531"/>
      <c r="F832" s="531"/>
    </row>
    <row r="833" ht="22.5" customHeight="1">
      <c r="A833" s="528"/>
      <c r="B833" s="528"/>
      <c r="C833" s="531"/>
      <c r="D833" s="1056"/>
      <c r="E833" s="531"/>
      <c r="F833" s="531"/>
    </row>
    <row r="834" ht="22.5" customHeight="1">
      <c r="A834" s="528"/>
      <c r="B834" s="528"/>
      <c r="C834" s="531"/>
      <c r="D834" s="1056"/>
      <c r="E834" s="531"/>
      <c r="F834" s="531"/>
    </row>
    <row r="835" ht="22.5" customHeight="1">
      <c r="A835" s="528"/>
      <c r="B835" s="528"/>
      <c r="C835" s="531"/>
      <c r="D835" s="1056"/>
      <c r="E835" s="531"/>
      <c r="F835" s="531"/>
    </row>
    <row r="836" ht="22.5" customHeight="1">
      <c r="A836" s="528"/>
      <c r="B836" s="528"/>
      <c r="C836" s="531"/>
      <c r="D836" s="1056"/>
      <c r="E836" s="531"/>
      <c r="F836" s="531"/>
    </row>
    <row r="837" ht="22.5" customHeight="1">
      <c r="A837" s="528"/>
      <c r="B837" s="528"/>
      <c r="C837" s="531"/>
      <c r="D837" s="1056"/>
      <c r="E837" s="531"/>
      <c r="F837" s="531"/>
    </row>
    <row r="838" ht="22.5" customHeight="1">
      <c r="A838" s="528"/>
      <c r="B838" s="528"/>
      <c r="C838" s="531"/>
      <c r="D838" s="1056"/>
      <c r="E838" s="531"/>
      <c r="F838" s="531"/>
    </row>
    <row r="839" ht="22.5" customHeight="1">
      <c r="A839" s="528"/>
      <c r="B839" s="528"/>
      <c r="C839" s="531"/>
      <c r="D839" s="1056"/>
      <c r="E839" s="531"/>
      <c r="F839" s="531"/>
    </row>
    <row r="840" ht="22.5" customHeight="1">
      <c r="A840" s="528"/>
      <c r="B840" s="528"/>
      <c r="C840" s="531"/>
      <c r="D840" s="1056"/>
      <c r="E840" s="531"/>
      <c r="F840" s="531"/>
    </row>
    <row r="841" ht="22.5" customHeight="1">
      <c r="A841" s="528"/>
      <c r="B841" s="528"/>
      <c r="C841" s="531"/>
      <c r="D841" s="1056"/>
      <c r="E841" s="531"/>
      <c r="F841" s="531"/>
    </row>
    <row r="842" ht="22.5" customHeight="1">
      <c r="A842" s="528"/>
      <c r="B842" s="528"/>
      <c r="C842" s="531"/>
      <c r="D842" s="1056"/>
      <c r="E842" s="531"/>
      <c r="F842" s="531"/>
    </row>
    <row r="843" ht="22.5" customHeight="1">
      <c r="A843" s="528"/>
      <c r="B843" s="528"/>
      <c r="C843" s="531"/>
      <c r="D843" s="1056"/>
      <c r="E843" s="531"/>
      <c r="F843" s="531"/>
    </row>
    <row r="844" ht="22.5" customHeight="1">
      <c r="A844" s="528"/>
      <c r="B844" s="528"/>
      <c r="C844" s="531"/>
      <c r="D844" s="1056"/>
      <c r="E844" s="531"/>
      <c r="F844" s="531"/>
    </row>
    <row r="845" ht="22.5" customHeight="1">
      <c r="A845" s="528"/>
      <c r="B845" s="528"/>
      <c r="C845" s="531"/>
      <c r="D845" s="1056"/>
      <c r="E845" s="531"/>
      <c r="F845" s="531"/>
    </row>
    <row r="846" ht="22.5" customHeight="1">
      <c r="A846" s="528"/>
      <c r="B846" s="528"/>
      <c r="C846" s="531"/>
      <c r="D846" s="1056"/>
      <c r="E846" s="531"/>
      <c r="F846" s="531"/>
    </row>
    <row r="847" ht="22.5" customHeight="1">
      <c r="A847" s="528"/>
      <c r="B847" s="528"/>
      <c r="C847" s="531"/>
      <c r="D847" s="1056"/>
      <c r="E847" s="531"/>
      <c r="F847" s="531"/>
    </row>
    <row r="848" ht="22.5" customHeight="1">
      <c r="A848" s="528"/>
      <c r="B848" s="528"/>
      <c r="C848" s="531"/>
      <c r="D848" s="1056"/>
      <c r="E848" s="531"/>
      <c r="F848" s="531"/>
    </row>
    <row r="849" ht="22.5" customHeight="1">
      <c r="A849" s="528"/>
      <c r="B849" s="528"/>
      <c r="C849" s="531"/>
      <c r="D849" s="1056"/>
      <c r="E849" s="531"/>
      <c r="F849" s="531"/>
    </row>
    <row r="850" ht="22.5" customHeight="1">
      <c r="A850" s="528"/>
      <c r="B850" s="528"/>
      <c r="C850" s="531"/>
      <c r="D850" s="1056"/>
      <c r="E850" s="531"/>
      <c r="F850" s="531"/>
    </row>
    <row r="851" ht="22.5" customHeight="1">
      <c r="A851" s="528"/>
      <c r="B851" s="528"/>
      <c r="C851" s="531"/>
      <c r="D851" s="1056"/>
      <c r="E851" s="531"/>
      <c r="F851" s="531"/>
    </row>
    <row r="852" ht="22.5" customHeight="1">
      <c r="A852" s="528"/>
      <c r="B852" s="528"/>
      <c r="C852" s="531"/>
      <c r="D852" s="1056"/>
      <c r="E852" s="531"/>
      <c r="F852" s="531"/>
    </row>
    <row r="853" ht="22.5" customHeight="1">
      <c r="A853" s="528"/>
      <c r="B853" s="528"/>
      <c r="C853" s="531"/>
      <c r="D853" s="1056"/>
      <c r="E853" s="531"/>
      <c r="F853" s="531"/>
    </row>
    <row r="854" ht="22.5" customHeight="1">
      <c r="A854" s="528"/>
      <c r="B854" s="528"/>
      <c r="C854" s="531"/>
      <c r="D854" s="1056"/>
      <c r="E854" s="531"/>
      <c r="F854" s="531"/>
    </row>
    <row r="855" ht="22.5" customHeight="1">
      <c r="A855" s="528"/>
      <c r="B855" s="528"/>
      <c r="C855" s="531"/>
      <c r="D855" s="1056"/>
      <c r="E855" s="531"/>
      <c r="F855" s="531"/>
    </row>
    <row r="856" ht="22.5" customHeight="1">
      <c r="A856" s="528"/>
      <c r="B856" s="528"/>
      <c r="C856" s="531"/>
      <c r="D856" s="1056"/>
      <c r="E856" s="531"/>
      <c r="F856" s="531"/>
    </row>
    <row r="857" ht="22.5" customHeight="1">
      <c r="A857" s="528"/>
      <c r="B857" s="528"/>
      <c r="C857" s="531"/>
      <c r="D857" s="1056"/>
      <c r="E857" s="531"/>
      <c r="F857" s="531"/>
    </row>
    <row r="858" ht="22.5" customHeight="1">
      <c r="A858" s="528"/>
      <c r="B858" s="528"/>
      <c r="C858" s="531"/>
      <c r="D858" s="1056"/>
      <c r="E858" s="531"/>
      <c r="F858" s="531"/>
    </row>
    <row r="859" ht="22.5" customHeight="1">
      <c r="A859" s="528"/>
      <c r="B859" s="528"/>
      <c r="C859" s="531"/>
      <c r="D859" s="1056"/>
      <c r="E859" s="531"/>
      <c r="F859" s="531"/>
    </row>
    <row r="860" ht="22.5" customHeight="1">
      <c r="A860" s="528"/>
      <c r="B860" s="528"/>
      <c r="C860" s="531"/>
      <c r="D860" s="1056"/>
      <c r="E860" s="531"/>
      <c r="F860" s="531"/>
    </row>
    <row r="861" ht="22.5" customHeight="1">
      <c r="A861" s="528"/>
      <c r="B861" s="528"/>
      <c r="C861" s="531"/>
      <c r="D861" s="1056"/>
      <c r="E861" s="531"/>
      <c r="F861" s="531"/>
    </row>
    <row r="862" ht="22.5" customHeight="1">
      <c r="A862" s="528"/>
      <c r="B862" s="528"/>
      <c r="C862" s="531"/>
      <c r="D862" s="1056"/>
      <c r="E862" s="531"/>
      <c r="F862" s="531"/>
    </row>
    <row r="863" ht="22.5" customHeight="1">
      <c r="A863" s="528"/>
      <c r="B863" s="528"/>
      <c r="C863" s="531"/>
      <c r="D863" s="1056"/>
      <c r="E863" s="531"/>
      <c r="F863" s="531"/>
    </row>
    <row r="864" ht="22.5" customHeight="1">
      <c r="A864" s="528"/>
      <c r="B864" s="528"/>
      <c r="C864" s="531"/>
      <c r="D864" s="1056"/>
      <c r="E864" s="531"/>
      <c r="F864" s="531"/>
    </row>
    <row r="865" ht="22.5" customHeight="1">
      <c r="A865" s="528"/>
      <c r="B865" s="528"/>
      <c r="C865" s="531"/>
      <c r="D865" s="1056"/>
      <c r="E865" s="531"/>
      <c r="F865" s="531"/>
    </row>
    <row r="866" ht="22.5" customHeight="1">
      <c r="A866" s="528"/>
      <c r="B866" s="528"/>
      <c r="C866" s="531"/>
      <c r="D866" s="1056"/>
      <c r="E866" s="531"/>
      <c r="F866" s="531"/>
    </row>
    <row r="867" ht="22.5" customHeight="1">
      <c r="A867" s="528"/>
      <c r="B867" s="528"/>
      <c r="C867" s="531"/>
      <c r="D867" s="1056"/>
      <c r="E867" s="531"/>
      <c r="F867" s="531"/>
    </row>
    <row r="868" ht="22.5" customHeight="1">
      <c r="A868" s="528"/>
      <c r="B868" s="528"/>
      <c r="C868" s="531"/>
      <c r="D868" s="1056"/>
      <c r="E868" s="531"/>
      <c r="F868" s="531"/>
    </row>
    <row r="869" ht="22.5" customHeight="1">
      <c r="A869" s="528"/>
      <c r="B869" s="528"/>
      <c r="C869" s="531"/>
      <c r="D869" s="1056"/>
      <c r="E869" s="531"/>
      <c r="F869" s="531"/>
    </row>
    <row r="870" ht="22.5" customHeight="1">
      <c r="A870" s="528"/>
      <c r="B870" s="528"/>
      <c r="C870" s="531"/>
      <c r="D870" s="1056"/>
      <c r="E870" s="531"/>
      <c r="F870" s="531"/>
    </row>
    <row r="871" ht="22.5" customHeight="1">
      <c r="A871" s="528"/>
      <c r="B871" s="528"/>
      <c r="C871" s="531"/>
      <c r="D871" s="1056"/>
      <c r="E871" s="531"/>
      <c r="F871" s="531"/>
    </row>
    <row r="872" ht="22.5" customHeight="1">
      <c r="A872" s="528"/>
      <c r="B872" s="528"/>
      <c r="C872" s="531"/>
      <c r="D872" s="1056"/>
      <c r="E872" s="531"/>
      <c r="F872" s="531"/>
    </row>
    <row r="873" ht="22.5" customHeight="1">
      <c r="A873" s="528"/>
      <c r="B873" s="528"/>
      <c r="C873" s="531"/>
      <c r="D873" s="1056"/>
      <c r="E873" s="531"/>
      <c r="F873" s="531"/>
    </row>
    <row r="874" ht="22.5" customHeight="1">
      <c r="A874" s="528"/>
      <c r="B874" s="528"/>
      <c r="C874" s="531"/>
      <c r="D874" s="1056"/>
      <c r="E874" s="531"/>
      <c r="F874" s="531"/>
    </row>
    <row r="875" ht="22.5" customHeight="1">
      <c r="A875" s="528"/>
      <c r="B875" s="528"/>
      <c r="C875" s="531"/>
      <c r="D875" s="1056"/>
      <c r="E875" s="531"/>
      <c r="F875" s="531"/>
    </row>
    <row r="876" ht="22.5" customHeight="1">
      <c r="A876" s="528"/>
      <c r="B876" s="528"/>
      <c r="C876" s="531"/>
      <c r="D876" s="1056"/>
      <c r="E876" s="531"/>
      <c r="F876" s="531"/>
    </row>
    <row r="877" ht="22.5" customHeight="1">
      <c r="A877" s="528"/>
      <c r="B877" s="528"/>
      <c r="C877" s="531"/>
      <c r="D877" s="1056"/>
      <c r="E877" s="531"/>
      <c r="F877" s="531"/>
    </row>
    <row r="878" ht="22.5" customHeight="1">
      <c r="A878" s="528"/>
      <c r="B878" s="528"/>
      <c r="C878" s="531"/>
      <c r="D878" s="1056"/>
      <c r="E878" s="531"/>
      <c r="F878" s="531"/>
    </row>
    <row r="879" ht="22.5" customHeight="1">
      <c r="A879" s="528"/>
      <c r="B879" s="528"/>
      <c r="C879" s="531"/>
      <c r="D879" s="1056"/>
      <c r="E879" s="531"/>
      <c r="F879" s="531"/>
    </row>
    <row r="880" ht="22.5" customHeight="1">
      <c r="A880" s="528"/>
      <c r="B880" s="528"/>
      <c r="C880" s="531"/>
      <c r="D880" s="1056"/>
      <c r="E880" s="531"/>
      <c r="F880" s="531"/>
    </row>
    <row r="881" ht="22.5" customHeight="1">
      <c r="A881" s="528"/>
      <c r="B881" s="528"/>
      <c r="C881" s="531"/>
      <c r="D881" s="1056"/>
      <c r="E881" s="531"/>
      <c r="F881" s="531"/>
    </row>
    <row r="882" ht="22.5" customHeight="1">
      <c r="A882" s="528"/>
      <c r="B882" s="528"/>
      <c r="C882" s="531"/>
      <c r="D882" s="1056"/>
      <c r="E882" s="531"/>
      <c r="F882" s="531"/>
    </row>
    <row r="883" ht="22.5" customHeight="1">
      <c r="A883" s="528"/>
      <c r="B883" s="528"/>
      <c r="C883" s="531"/>
      <c r="D883" s="1056"/>
      <c r="E883" s="531"/>
      <c r="F883" s="531"/>
    </row>
    <row r="884" ht="22.5" customHeight="1">
      <c r="A884" s="528"/>
      <c r="B884" s="528"/>
      <c r="C884" s="531"/>
      <c r="D884" s="1056"/>
      <c r="E884" s="531"/>
      <c r="F884" s="531"/>
    </row>
    <row r="885" ht="22.5" customHeight="1">
      <c r="A885" s="528"/>
      <c r="B885" s="528"/>
      <c r="C885" s="531"/>
      <c r="D885" s="1056"/>
      <c r="E885" s="531"/>
      <c r="F885" s="531"/>
    </row>
    <row r="886" ht="22.5" customHeight="1">
      <c r="A886" s="528"/>
      <c r="B886" s="528"/>
      <c r="C886" s="531"/>
      <c r="D886" s="1056"/>
      <c r="E886" s="531"/>
      <c r="F886" s="531"/>
    </row>
    <row r="887" ht="22.5" customHeight="1">
      <c r="A887" s="528"/>
      <c r="B887" s="528"/>
      <c r="C887" s="531"/>
      <c r="D887" s="1056"/>
      <c r="E887" s="531"/>
      <c r="F887" s="531"/>
    </row>
    <row r="888" ht="22.5" customHeight="1">
      <c r="A888" s="528"/>
      <c r="B888" s="528"/>
      <c r="C888" s="531"/>
      <c r="D888" s="1056"/>
      <c r="E888" s="531"/>
      <c r="F888" s="531"/>
    </row>
    <row r="889" ht="22.5" customHeight="1">
      <c r="A889" s="528"/>
      <c r="B889" s="528"/>
      <c r="C889" s="531"/>
      <c r="D889" s="1056"/>
      <c r="E889" s="531"/>
      <c r="F889" s="531"/>
    </row>
    <row r="890" ht="22.5" customHeight="1">
      <c r="A890" s="528"/>
      <c r="B890" s="528"/>
      <c r="C890" s="531"/>
      <c r="D890" s="1056"/>
      <c r="E890" s="531"/>
      <c r="F890" s="531"/>
    </row>
    <row r="891" ht="22.5" customHeight="1">
      <c r="A891" s="528"/>
      <c r="B891" s="528"/>
      <c r="C891" s="531"/>
      <c r="D891" s="1056"/>
      <c r="E891" s="531"/>
      <c r="F891" s="531"/>
    </row>
    <row r="892" ht="22.5" customHeight="1">
      <c r="A892" s="528"/>
      <c r="B892" s="528"/>
      <c r="C892" s="531"/>
      <c r="D892" s="1056"/>
      <c r="E892" s="531"/>
      <c r="F892" s="531"/>
    </row>
    <row r="893" ht="22.5" customHeight="1">
      <c r="A893" s="528"/>
      <c r="B893" s="528"/>
      <c r="C893" s="531"/>
      <c r="D893" s="1056"/>
      <c r="E893" s="531"/>
      <c r="F893" s="531"/>
    </row>
    <row r="894" ht="22.5" customHeight="1">
      <c r="A894" s="528"/>
      <c r="B894" s="528"/>
      <c r="C894" s="531"/>
      <c r="D894" s="1056"/>
      <c r="E894" s="531"/>
      <c r="F894" s="531"/>
    </row>
    <row r="895" ht="22.5" customHeight="1">
      <c r="A895" s="528"/>
      <c r="B895" s="528"/>
      <c r="C895" s="531"/>
      <c r="D895" s="1056"/>
      <c r="E895" s="531"/>
      <c r="F895" s="531"/>
    </row>
    <row r="896" ht="22.5" customHeight="1">
      <c r="A896" s="528"/>
      <c r="B896" s="528"/>
      <c r="C896" s="531"/>
      <c r="D896" s="1056"/>
      <c r="E896" s="531"/>
      <c r="F896" s="531"/>
    </row>
    <row r="897" ht="22.5" customHeight="1">
      <c r="A897" s="528"/>
      <c r="B897" s="528"/>
      <c r="C897" s="531"/>
      <c r="D897" s="1056"/>
      <c r="E897" s="531"/>
      <c r="F897" s="531"/>
    </row>
    <row r="898" ht="22.5" customHeight="1">
      <c r="A898" s="528"/>
      <c r="B898" s="528"/>
      <c r="C898" s="531"/>
      <c r="D898" s="1056"/>
      <c r="E898" s="531"/>
      <c r="F898" s="531"/>
    </row>
    <row r="899" ht="22.5" customHeight="1">
      <c r="A899" s="528"/>
      <c r="B899" s="528"/>
      <c r="C899" s="531"/>
      <c r="D899" s="1056"/>
      <c r="E899" s="531"/>
      <c r="F899" s="531"/>
    </row>
    <row r="900" ht="22.5" customHeight="1">
      <c r="A900" s="528"/>
      <c r="B900" s="528"/>
      <c r="C900" s="531"/>
      <c r="D900" s="1056"/>
      <c r="E900" s="531"/>
      <c r="F900" s="531"/>
    </row>
    <row r="901" ht="22.5" customHeight="1">
      <c r="A901" s="528"/>
      <c r="B901" s="528"/>
      <c r="C901" s="531"/>
      <c r="D901" s="1056"/>
      <c r="E901" s="531"/>
      <c r="F901" s="531"/>
    </row>
    <row r="902" ht="22.5" customHeight="1">
      <c r="A902" s="528"/>
      <c r="B902" s="528"/>
      <c r="C902" s="531"/>
      <c r="D902" s="1056"/>
      <c r="E902" s="531"/>
      <c r="F902" s="531"/>
    </row>
    <row r="903" ht="22.5" customHeight="1">
      <c r="A903" s="528"/>
      <c r="B903" s="528"/>
      <c r="C903" s="531"/>
      <c r="D903" s="1056"/>
      <c r="E903" s="531"/>
      <c r="F903" s="531"/>
    </row>
    <row r="904" ht="22.5" customHeight="1">
      <c r="A904" s="528"/>
      <c r="B904" s="528"/>
      <c r="C904" s="531"/>
      <c r="D904" s="1056"/>
      <c r="E904" s="531"/>
      <c r="F904" s="531"/>
    </row>
    <row r="905" ht="22.5" customHeight="1">
      <c r="A905" s="528"/>
      <c r="B905" s="528"/>
      <c r="C905" s="531"/>
      <c r="D905" s="1056"/>
      <c r="E905" s="531"/>
      <c r="F905" s="531"/>
    </row>
    <row r="906" ht="22.5" customHeight="1">
      <c r="A906" s="528"/>
      <c r="B906" s="528"/>
      <c r="C906" s="531"/>
      <c r="D906" s="1056"/>
      <c r="E906" s="531"/>
      <c r="F906" s="531"/>
    </row>
    <row r="907" ht="22.5" customHeight="1">
      <c r="A907" s="528"/>
      <c r="B907" s="528"/>
      <c r="C907" s="531"/>
      <c r="D907" s="1056"/>
      <c r="E907" s="531"/>
      <c r="F907" s="531"/>
    </row>
    <row r="908" ht="22.5" customHeight="1">
      <c r="A908" s="528"/>
      <c r="B908" s="528"/>
      <c r="C908" s="531"/>
      <c r="D908" s="1056"/>
      <c r="E908" s="531"/>
      <c r="F908" s="531"/>
    </row>
    <row r="909" ht="22.5" customHeight="1">
      <c r="A909" s="528"/>
      <c r="B909" s="528"/>
      <c r="C909" s="531"/>
      <c r="D909" s="1056"/>
      <c r="E909" s="531"/>
      <c r="F909" s="531"/>
    </row>
    <row r="910" ht="22.5" customHeight="1">
      <c r="A910" s="528"/>
      <c r="B910" s="528"/>
      <c r="C910" s="531"/>
      <c r="D910" s="1056"/>
      <c r="E910" s="531"/>
      <c r="F910" s="531"/>
    </row>
    <row r="911" ht="22.5" customHeight="1">
      <c r="A911" s="528"/>
      <c r="B911" s="528"/>
      <c r="C911" s="531"/>
      <c r="D911" s="1056"/>
      <c r="E911" s="531"/>
      <c r="F911" s="531"/>
    </row>
    <row r="912" ht="22.5" customHeight="1">
      <c r="A912" s="528"/>
      <c r="B912" s="528"/>
      <c r="C912" s="531"/>
      <c r="D912" s="1056"/>
      <c r="E912" s="531"/>
      <c r="F912" s="531"/>
    </row>
    <row r="913" ht="22.5" customHeight="1">
      <c r="A913" s="528"/>
      <c r="B913" s="528"/>
      <c r="C913" s="531"/>
      <c r="D913" s="1056"/>
      <c r="E913" s="531"/>
      <c r="F913" s="531"/>
    </row>
    <row r="914" ht="22.5" customHeight="1">
      <c r="A914" s="528"/>
      <c r="B914" s="528"/>
      <c r="C914" s="531"/>
      <c r="D914" s="1056"/>
      <c r="E914" s="531"/>
      <c r="F914" s="531"/>
    </row>
    <row r="915" ht="22.5" customHeight="1">
      <c r="A915" s="528"/>
      <c r="B915" s="528"/>
      <c r="C915" s="531"/>
      <c r="D915" s="1056"/>
      <c r="E915" s="531"/>
      <c r="F915" s="531"/>
    </row>
    <row r="916" ht="22.5" customHeight="1">
      <c r="A916" s="528"/>
      <c r="B916" s="528"/>
      <c r="C916" s="531"/>
      <c r="D916" s="1056"/>
      <c r="E916" s="531"/>
      <c r="F916" s="531"/>
    </row>
    <row r="917" ht="22.5" customHeight="1">
      <c r="A917" s="528"/>
      <c r="B917" s="528"/>
      <c r="C917" s="531"/>
      <c r="D917" s="1056"/>
      <c r="E917" s="531"/>
      <c r="F917" s="531"/>
    </row>
    <row r="918" ht="22.5" customHeight="1">
      <c r="A918" s="528"/>
      <c r="B918" s="528"/>
      <c r="C918" s="531"/>
      <c r="D918" s="1056"/>
      <c r="E918" s="531"/>
      <c r="F918" s="531"/>
    </row>
    <row r="919" ht="22.5" customHeight="1">
      <c r="A919" s="528"/>
      <c r="B919" s="528"/>
      <c r="C919" s="531"/>
      <c r="D919" s="1056"/>
      <c r="E919" s="531"/>
      <c r="F919" s="531"/>
    </row>
    <row r="920" ht="22.5" customHeight="1">
      <c r="A920" s="528"/>
      <c r="B920" s="528"/>
      <c r="C920" s="531"/>
      <c r="D920" s="1056"/>
      <c r="E920" s="531"/>
      <c r="F920" s="531"/>
    </row>
    <row r="921" ht="22.5" customHeight="1">
      <c r="A921" s="528"/>
      <c r="B921" s="528"/>
      <c r="C921" s="531"/>
      <c r="D921" s="1056"/>
      <c r="E921" s="531"/>
      <c r="F921" s="531"/>
    </row>
    <row r="922" ht="22.5" customHeight="1">
      <c r="A922" s="528"/>
      <c r="B922" s="528"/>
      <c r="C922" s="531"/>
      <c r="D922" s="1056"/>
      <c r="E922" s="531"/>
      <c r="F922" s="531"/>
    </row>
    <row r="923" ht="22.5" customHeight="1">
      <c r="A923" s="528"/>
      <c r="B923" s="528"/>
      <c r="C923" s="531"/>
      <c r="D923" s="1056"/>
      <c r="E923" s="531"/>
      <c r="F923" s="531"/>
    </row>
    <row r="924" ht="22.5" customHeight="1">
      <c r="A924" s="528"/>
      <c r="B924" s="528"/>
      <c r="C924" s="531"/>
      <c r="D924" s="1056"/>
      <c r="E924" s="531"/>
      <c r="F924" s="531"/>
    </row>
    <row r="925" ht="22.5" customHeight="1">
      <c r="A925" s="528"/>
      <c r="B925" s="528"/>
      <c r="C925" s="531"/>
      <c r="D925" s="1056"/>
      <c r="E925" s="531"/>
      <c r="F925" s="531"/>
    </row>
    <row r="926" ht="22.5" customHeight="1">
      <c r="A926" s="528"/>
      <c r="B926" s="528"/>
      <c r="C926" s="531"/>
      <c r="D926" s="1056"/>
      <c r="E926" s="531"/>
      <c r="F926" s="531"/>
    </row>
    <row r="927" ht="22.5" customHeight="1">
      <c r="A927" s="528"/>
      <c r="B927" s="528"/>
      <c r="C927" s="531"/>
      <c r="D927" s="1056"/>
      <c r="E927" s="531"/>
      <c r="F927" s="531"/>
    </row>
    <row r="928" ht="22.5" customHeight="1">
      <c r="A928" s="528"/>
      <c r="B928" s="528"/>
      <c r="C928" s="531"/>
      <c r="D928" s="1056"/>
      <c r="E928" s="531"/>
      <c r="F928" s="531"/>
    </row>
    <row r="929" ht="22.5" customHeight="1">
      <c r="A929" s="528"/>
      <c r="B929" s="528"/>
      <c r="C929" s="531"/>
      <c r="D929" s="1056"/>
      <c r="E929" s="531"/>
      <c r="F929" s="531"/>
    </row>
    <row r="930" ht="22.5" customHeight="1">
      <c r="A930" s="528"/>
      <c r="B930" s="528"/>
      <c r="C930" s="531"/>
      <c r="D930" s="1056"/>
      <c r="E930" s="531"/>
      <c r="F930" s="531"/>
    </row>
    <row r="931" ht="22.5" customHeight="1">
      <c r="A931" s="528"/>
      <c r="B931" s="528"/>
      <c r="C931" s="531"/>
      <c r="D931" s="1056"/>
      <c r="E931" s="531"/>
      <c r="F931" s="531"/>
    </row>
    <row r="932" ht="22.5" customHeight="1">
      <c r="A932" s="528"/>
      <c r="B932" s="528"/>
      <c r="C932" s="531"/>
      <c r="D932" s="1056"/>
      <c r="E932" s="531"/>
      <c r="F932" s="531"/>
    </row>
    <row r="933" ht="22.5" customHeight="1">
      <c r="A933" s="528"/>
      <c r="B933" s="528"/>
      <c r="C933" s="531"/>
      <c r="D933" s="1056"/>
      <c r="E933" s="531"/>
      <c r="F933" s="531"/>
    </row>
    <row r="934" ht="22.5" customHeight="1">
      <c r="A934" s="528"/>
      <c r="B934" s="528"/>
      <c r="C934" s="531"/>
      <c r="D934" s="1056"/>
      <c r="E934" s="531"/>
      <c r="F934" s="531"/>
    </row>
    <row r="935" ht="22.5" customHeight="1">
      <c r="A935" s="528"/>
      <c r="B935" s="528"/>
      <c r="C935" s="531"/>
      <c r="D935" s="1056"/>
      <c r="E935" s="531"/>
      <c r="F935" s="531"/>
    </row>
    <row r="936" ht="22.5" customHeight="1">
      <c r="A936" s="528"/>
      <c r="B936" s="528"/>
      <c r="C936" s="531"/>
      <c r="D936" s="1056"/>
      <c r="E936" s="531"/>
      <c r="F936" s="531"/>
    </row>
    <row r="937" ht="22.5" customHeight="1">
      <c r="A937" s="528"/>
      <c r="B937" s="528"/>
      <c r="C937" s="531"/>
      <c r="D937" s="1056"/>
      <c r="E937" s="531"/>
      <c r="F937" s="531"/>
    </row>
    <row r="938" ht="22.5" customHeight="1">
      <c r="A938" s="528"/>
      <c r="B938" s="528"/>
      <c r="C938" s="531"/>
      <c r="D938" s="1056"/>
      <c r="E938" s="531"/>
      <c r="F938" s="531"/>
    </row>
    <row r="939" ht="22.5" customHeight="1">
      <c r="A939" s="528"/>
      <c r="B939" s="528"/>
      <c r="C939" s="531"/>
      <c r="D939" s="1056"/>
      <c r="E939" s="531"/>
      <c r="F939" s="531"/>
    </row>
    <row r="940" ht="22.5" customHeight="1">
      <c r="A940" s="528"/>
      <c r="B940" s="528"/>
      <c r="C940" s="531"/>
      <c r="D940" s="1056"/>
      <c r="E940" s="531"/>
      <c r="F940" s="531"/>
    </row>
    <row r="941" ht="22.5" customHeight="1">
      <c r="A941" s="528"/>
      <c r="B941" s="528"/>
      <c r="C941" s="531"/>
      <c r="D941" s="1056"/>
      <c r="E941" s="531"/>
      <c r="F941" s="531"/>
    </row>
    <row r="942" ht="22.5" customHeight="1">
      <c r="A942" s="528"/>
      <c r="B942" s="528"/>
      <c r="C942" s="531"/>
      <c r="D942" s="1056"/>
      <c r="E942" s="531"/>
      <c r="F942" s="531"/>
    </row>
    <row r="943" ht="22.5" customHeight="1">
      <c r="A943" s="528"/>
      <c r="B943" s="528"/>
      <c r="C943" s="531"/>
      <c r="D943" s="1056"/>
      <c r="E943" s="531"/>
      <c r="F943" s="531"/>
    </row>
    <row r="944" ht="22.5" customHeight="1">
      <c r="A944" s="528"/>
      <c r="B944" s="528"/>
      <c r="C944" s="531"/>
      <c r="D944" s="1056"/>
      <c r="E944" s="531"/>
      <c r="F944" s="531"/>
    </row>
    <row r="945" ht="22.5" customHeight="1">
      <c r="A945" s="528"/>
      <c r="B945" s="528"/>
      <c r="C945" s="531"/>
      <c r="D945" s="1056"/>
      <c r="E945" s="531"/>
      <c r="F945" s="531"/>
    </row>
    <row r="946" ht="22.5" customHeight="1">
      <c r="A946" s="528"/>
      <c r="B946" s="528"/>
      <c r="C946" s="531"/>
      <c r="D946" s="1056"/>
      <c r="E946" s="531"/>
      <c r="F946" s="531"/>
    </row>
    <row r="947" ht="22.5" customHeight="1">
      <c r="A947" s="528"/>
      <c r="B947" s="528"/>
      <c r="C947" s="531"/>
      <c r="D947" s="1056"/>
      <c r="E947" s="531"/>
      <c r="F947" s="531"/>
    </row>
    <row r="948" ht="22.5" customHeight="1">
      <c r="A948" s="528"/>
      <c r="B948" s="528"/>
      <c r="C948" s="531"/>
      <c r="D948" s="1056"/>
      <c r="E948" s="531"/>
      <c r="F948" s="531"/>
    </row>
    <row r="949" ht="22.5" customHeight="1">
      <c r="A949" s="528"/>
      <c r="B949" s="528"/>
      <c r="C949" s="531"/>
      <c r="D949" s="1056"/>
      <c r="E949" s="531"/>
      <c r="F949" s="531"/>
    </row>
    <row r="950" ht="22.5" customHeight="1">
      <c r="A950" s="528"/>
      <c r="B950" s="528"/>
      <c r="C950" s="531"/>
      <c r="D950" s="1056"/>
      <c r="E950" s="531"/>
      <c r="F950" s="531"/>
    </row>
    <row r="951" ht="22.5" customHeight="1">
      <c r="A951" s="528"/>
      <c r="B951" s="528"/>
      <c r="C951" s="531"/>
      <c r="D951" s="1056"/>
      <c r="E951" s="531"/>
      <c r="F951" s="531"/>
    </row>
    <row r="952" ht="22.5" customHeight="1">
      <c r="A952" s="528"/>
      <c r="B952" s="528"/>
      <c r="C952" s="531"/>
      <c r="D952" s="1056"/>
      <c r="E952" s="531"/>
      <c r="F952" s="531"/>
    </row>
    <row r="953" ht="22.5" customHeight="1">
      <c r="A953" s="528"/>
      <c r="B953" s="528"/>
      <c r="C953" s="531"/>
      <c r="D953" s="1056"/>
      <c r="E953" s="531"/>
      <c r="F953" s="531"/>
    </row>
    <row r="954" ht="22.5" customHeight="1">
      <c r="A954" s="528"/>
      <c r="B954" s="528"/>
      <c r="C954" s="531"/>
      <c r="D954" s="1056"/>
      <c r="E954" s="531"/>
      <c r="F954" s="531"/>
    </row>
    <row r="955" ht="22.5" customHeight="1">
      <c r="A955" s="528"/>
      <c r="B955" s="528"/>
      <c r="C955" s="531"/>
      <c r="D955" s="1056"/>
      <c r="E955" s="531"/>
      <c r="F955" s="531"/>
    </row>
    <row r="956" ht="22.5" customHeight="1">
      <c r="A956" s="528"/>
      <c r="B956" s="528"/>
      <c r="C956" s="531"/>
      <c r="D956" s="1056"/>
      <c r="E956" s="531"/>
      <c r="F956" s="531"/>
    </row>
    <row r="957" ht="22.5" customHeight="1">
      <c r="A957" s="528"/>
      <c r="B957" s="528"/>
      <c r="C957" s="531"/>
      <c r="D957" s="1056"/>
      <c r="E957" s="531"/>
      <c r="F957" s="531"/>
    </row>
    <row r="958" ht="22.5" customHeight="1">
      <c r="A958" s="528"/>
      <c r="B958" s="528"/>
      <c r="C958" s="531"/>
      <c r="D958" s="1056"/>
      <c r="E958" s="531"/>
      <c r="F958" s="531"/>
    </row>
    <row r="959" ht="22.5" customHeight="1">
      <c r="A959" s="528"/>
      <c r="B959" s="528"/>
      <c r="C959" s="531"/>
      <c r="D959" s="1056"/>
      <c r="E959" s="531"/>
      <c r="F959" s="531"/>
    </row>
    <row r="960" ht="22.5" customHeight="1">
      <c r="A960" s="528"/>
      <c r="B960" s="528"/>
      <c r="C960" s="531"/>
      <c r="D960" s="1056"/>
      <c r="E960" s="531"/>
      <c r="F960" s="531"/>
    </row>
    <row r="961" ht="22.5" customHeight="1">
      <c r="A961" s="528"/>
      <c r="B961" s="528"/>
      <c r="C961" s="531"/>
      <c r="D961" s="1056"/>
      <c r="E961" s="531"/>
      <c r="F961" s="531"/>
    </row>
    <row r="962" ht="22.5" customHeight="1">
      <c r="A962" s="528"/>
      <c r="B962" s="528"/>
      <c r="C962" s="531"/>
      <c r="D962" s="1056"/>
      <c r="E962" s="531"/>
      <c r="F962" s="531"/>
    </row>
    <row r="963" ht="22.5" customHeight="1">
      <c r="A963" s="528"/>
      <c r="B963" s="528"/>
      <c r="C963" s="531"/>
      <c r="D963" s="1056"/>
      <c r="E963" s="531"/>
      <c r="F963" s="531"/>
    </row>
    <row r="964" ht="22.5" customHeight="1">
      <c r="A964" s="528"/>
      <c r="B964" s="528"/>
      <c r="C964" s="531"/>
      <c r="D964" s="1056"/>
      <c r="E964" s="531"/>
      <c r="F964" s="531"/>
    </row>
    <row r="965" ht="22.5" customHeight="1">
      <c r="A965" s="528"/>
      <c r="B965" s="528"/>
      <c r="C965" s="531"/>
      <c r="D965" s="1056"/>
      <c r="E965" s="531"/>
      <c r="F965" s="531"/>
    </row>
    <row r="966" ht="22.5" customHeight="1">
      <c r="A966" s="528"/>
      <c r="B966" s="528"/>
      <c r="C966" s="531"/>
      <c r="D966" s="1056"/>
      <c r="E966" s="531"/>
      <c r="F966" s="531"/>
    </row>
    <row r="967" ht="22.5" customHeight="1">
      <c r="A967" s="528"/>
      <c r="B967" s="528"/>
      <c r="C967" s="531"/>
      <c r="D967" s="1056"/>
      <c r="E967" s="531"/>
      <c r="F967" s="531"/>
    </row>
    <row r="968" ht="22.5" customHeight="1">
      <c r="A968" s="528"/>
      <c r="B968" s="528"/>
      <c r="C968" s="531"/>
      <c r="D968" s="1056"/>
      <c r="E968" s="531"/>
      <c r="F968" s="531"/>
    </row>
    <row r="969" ht="22.5" customHeight="1">
      <c r="A969" s="528"/>
      <c r="B969" s="528"/>
      <c r="C969" s="531"/>
      <c r="D969" s="1056"/>
      <c r="E969" s="531"/>
      <c r="F969" s="531"/>
    </row>
    <row r="970" ht="22.5" customHeight="1">
      <c r="A970" s="528"/>
      <c r="B970" s="528"/>
      <c r="C970" s="531"/>
      <c r="D970" s="1056"/>
      <c r="E970" s="531"/>
      <c r="F970" s="531"/>
    </row>
    <row r="971" ht="22.5" customHeight="1">
      <c r="A971" s="528"/>
      <c r="B971" s="528"/>
      <c r="C971" s="531"/>
      <c r="D971" s="1056"/>
      <c r="E971" s="531"/>
      <c r="F971" s="531"/>
    </row>
    <row r="972" ht="22.5" customHeight="1">
      <c r="A972" s="528"/>
      <c r="B972" s="528"/>
      <c r="C972" s="531"/>
      <c r="D972" s="1056"/>
      <c r="E972" s="531"/>
      <c r="F972" s="531"/>
    </row>
    <row r="973" ht="22.5" customHeight="1">
      <c r="A973" s="528"/>
      <c r="B973" s="528"/>
      <c r="C973" s="531"/>
      <c r="D973" s="1056"/>
      <c r="E973" s="531"/>
      <c r="F973" s="531"/>
    </row>
    <row r="974" ht="22.5" customHeight="1">
      <c r="A974" s="528"/>
      <c r="B974" s="528"/>
      <c r="C974" s="531"/>
      <c r="D974" s="1056"/>
      <c r="E974" s="531"/>
      <c r="F974" s="531"/>
    </row>
    <row r="975" ht="22.5" customHeight="1">
      <c r="A975" s="528"/>
      <c r="B975" s="528"/>
      <c r="C975" s="531"/>
      <c r="D975" s="1056"/>
      <c r="E975" s="531"/>
      <c r="F975" s="531"/>
    </row>
    <row r="976" ht="22.5" customHeight="1">
      <c r="A976" s="528"/>
      <c r="B976" s="528"/>
      <c r="C976" s="531"/>
      <c r="D976" s="1056"/>
      <c r="E976" s="531"/>
      <c r="F976" s="531"/>
    </row>
    <row r="977" ht="22.5" customHeight="1">
      <c r="A977" s="528"/>
      <c r="B977" s="528"/>
      <c r="C977" s="531"/>
      <c r="D977" s="1056"/>
      <c r="E977" s="531"/>
      <c r="F977" s="531"/>
    </row>
    <row r="978" ht="22.5" customHeight="1">
      <c r="A978" s="528"/>
      <c r="B978" s="528"/>
      <c r="C978" s="531"/>
      <c r="D978" s="1056"/>
      <c r="E978" s="531"/>
      <c r="F978" s="531"/>
    </row>
    <row r="979" ht="22.5" customHeight="1">
      <c r="A979" s="528"/>
      <c r="B979" s="528"/>
      <c r="C979" s="531"/>
      <c r="D979" s="1056"/>
      <c r="E979" s="531"/>
      <c r="F979" s="531"/>
    </row>
    <row r="980" ht="22.5" customHeight="1">
      <c r="A980" s="528"/>
      <c r="B980" s="528"/>
      <c r="C980" s="531"/>
      <c r="D980" s="1056"/>
      <c r="E980" s="531"/>
      <c r="F980" s="531"/>
    </row>
    <row r="981" ht="22.5" customHeight="1">
      <c r="A981" s="528"/>
      <c r="B981" s="528"/>
      <c r="C981" s="531"/>
      <c r="D981" s="1056"/>
      <c r="E981" s="531"/>
      <c r="F981" s="531"/>
    </row>
    <row r="982" ht="22.5" customHeight="1">
      <c r="A982" s="528"/>
      <c r="B982" s="528"/>
      <c r="C982" s="531"/>
      <c r="D982" s="1056"/>
      <c r="E982" s="531"/>
      <c r="F982" s="531"/>
    </row>
    <row r="983" ht="22.5" customHeight="1">
      <c r="A983" s="528"/>
      <c r="B983" s="528"/>
      <c r="C983" s="531"/>
      <c r="D983" s="1056"/>
      <c r="E983" s="531"/>
      <c r="F983" s="531"/>
    </row>
    <row r="984" ht="22.5" customHeight="1">
      <c r="A984" s="528"/>
      <c r="B984" s="528"/>
      <c r="C984" s="531"/>
      <c r="D984" s="1056"/>
      <c r="E984" s="531"/>
      <c r="F984" s="531"/>
    </row>
    <row r="985" ht="22.5" customHeight="1">
      <c r="A985" s="528"/>
      <c r="B985" s="528"/>
      <c r="C985" s="531"/>
      <c r="D985" s="1056"/>
      <c r="E985" s="531"/>
      <c r="F985" s="531"/>
    </row>
    <row r="986" ht="22.5" customHeight="1">
      <c r="A986" s="528"/>
      <c r="B986" s="528"/>
      <c r="C986" s="531"/>
      <c r="D986" s="1056"/>
      <c r="E986" s="531"/>
      <c r="F986" s="531"/>
    </row>
    <row r="987" ht="22.5" customHeight="1">
      <c r="A987" s="528"/>
      <c r="B987" s="528"/>
      <c r="C987" s="531"/>
      <c r="D987" s="1056"/>
      <c r="E987" s="531"/>
      <c r="F987" s="531"/>
    </row>
    <row r="988" ht="22.5" customHeight="1">
      <c r="A988" s="528"/>
      <c r="B988" s="528"/>
      <c r="C988" s="531"/>
      <c r="D988" s="1056"/>
      <c r="E988" s="531"/>
      <c r="F988" s="531"/>
    </row>
    <row r="989" ht="22.5" customHeight="1">
      <c r="A989" s="528"/>
      <c r="B989" s="528"/>
      <c r="C989" s="531"/>
      <c r="D989" s="1056"/>
      <c r="E989" s="531"/>
      <c r="F989" s="531"/>
    </row>
    <row r="990" ht="22.5" customHeight="1">
      <c r="A990" s="528"/>
      <c r="B990" s="528"/>
      <c r="C990" s="531"/>
      <c r="D990" s="1056"/>
      <c r="E990" s="531"/>
      <c r="F990" s="531"/>
    </row>
    <row r="991" ht="22.5" customHeight="1">
      <c r="A991" s="528"/>
      <c r="B991" s="528"/>
      <c r="C991" s="531"/>
      <c r="D991" s="1056"/>
      <c r="E991" s="531"/>
      <c r="F991" s="531"/>
    </row>
    <row r="992" ht="22.5" customHeight="1">
      <c r="A992" s="528"/>
      <c r="B992" s="528"/>
      <c r="C992" s="531"/>
      <c r="D992" s="1056"/>
      <c r="E992" s="531"/>
      <c r="F992" s="531"/>
    </row>
    <row r="993" ht="22.5" customHeight="1">
      <c r="A993" s="528"/>
      <c r="B993" s="528"/>
      <c r="C993" s="531"/>
      <c r="D993" s="1056"/>
      <c r="E993" s="531"/>
      <c r="F993" s="531"/>
    </row>
    <row r="994" ht="22.5" customHeight="1">
      <c r="A994" s="528"/>
      <c r="B994" s="528"/>
      <c r="C994" s="531"/>
      <c r="D994" s="1056"/>
      <c r="E994" s="531"/>
      <c r="F994" s="531"/>
    </row>
    <row r="995" ht="22.5" customHeight="1">
      <c r="A995" s="528"/>
      <c r="B995" s="528"/>
      <c r="C995" s="531"/>
      <c r="D995" s="1056"/>
      <c r="E995" s="531"/>
      <c r="F995" s="531"/>
    </row>
    <row r="996" ht="22.5" customHeight="1">
      <c r="A996" s="528"/>
      <c r="B996" s="528"/>
      <c r="C996" s="531"/>
      <c r="D996" s="1056"/>
      <c r="E996" s="531"/>
      <c r="F996" s="531"/>
    </row>
    <row r="997" ht="22.5" customHeight="1">
      <c r="A997" s="528"/>
      <c r="B997" s="528"/>
      <c r="C997" s="531"/>
      <c r="D997" s="1056"/>
      <c r="E997" s="531"/>
      <c r="F997" s="531"/>
    </row>
    <row r="998" ht="22.5" customHeight="1">
      <c r="A998" s="528"/>
      <c r="B998" s="528"/>
      <c r="C998" s="531"/>
      <c r="D998" s="1056"/>
      <c r="E998" s="531"/>
      <c r="F998" s="531"/>
    </row>
    <row r="999" ht="22.5" customHeight="1">
      <c r="A999" s="528"/>
      <c r="B999" s="528"/>
      <c r="C999" s="531"/>
      <c r="D999" s="1056"/>
      <c r="E999" s="531"/>
      <c r="F999" s="531"/>
    </row>
    <row r="1000" ht="22.5" customHeight="1">
      <c r="A1000" s="528"/>
      <c r="B1000" s="528"/>
      <c r="C1000" s="531"/>
      <c r="D1000" s="1056"/>
      <c r="E1000" s="531"/>
      <c r="F1000" s="531"/>
    </row>
    <row r="1001" ht="22.5" customHeight="1">
      <c r="A1001" s="528"/>
      <c r="B1001" s="528"/>
      <c r="C1001" s="531"/>
      <c r="D1001" s="1056"/>
      <c r="E1001" s="531"/>
      <c r="F1001" s="531"/>
    </row>
    <row r="1002" ht="22.5" customHeight="1">
      <c r="A1002" s="528"/>
      <c r="B1002" s="528"/>
      <c r="C1002" s="531"/>
      <c r="D1002" s="1056"/>
      <c r="E1002" s="531"/>
      <c r="F1002" s="531"/>
    </row>
    <row r="1003" ht="22.5" customHeight="1">
      <c r="A1003" s="528"/>
      <c r="B1003" s="528"/>
      <c r="C1003" s="531"/>
      <c r="D1003" s="1056"/>
      <c r="E1003" s="531"/>
      <c r="F1003" s="531"/>
    </row>
    <row r="1004" ht="22.5" customHeight="1">
      <c r="A1004" s="528"/>
      <c r="B1004" s="528"/>
      <c r="C1004" s="531"/>
      <c r="D1004" s="1056"/>
      <c r="E1004" s="531"/>
      <c r="F1004" s="531"/>
    </row>
    <row r="1005" ht="22.5" customHeight="1">
      <c r="A1005" s="528"/>
      <c r="B1005" s="528"/>
      <c r="C1005" s="531"/>
      <c r="D1005" s="1056"/>
      <c r="E1005" s="531"/>
      <c r="F1005" s="531"/>
    </row>
    <row r="1006" ht="22.5" customHeight="1">
      <c r="A1006" s="528"/>
      <c r="B1006" s="528"/>
      <c r="C1006" s="531"/>
      <c r="D1006" s="1056"/>
      <c r="E1006" s="531"/>
      <c r="F1006" s="531"/>
    </row>
    <row r="1007" ht="22.5" customHeight="1">
      <c r="A1007" s="528"/>
      <c r="B1007" s="528"/>
      <c r="C1007" s="531"/>
      <c r="D1007" s="1056"/>
      <c r="E1007" s="531"/>
      <c r="F1007" s="531"/>
    </row>
    <row r="1008" ht="22.5" customHeight="1">
      <c r="A1008" s="528"/>
      <c r="B1008" s="528"/>
      <c r="C1008" s="531"/>
      <c r="D1008" s="1056"/>
      <c r="E1008" s="531"/>
      <c r="F1008" s="531"/>
    </row>
    <row r="1009" ht="22.5" customHeight="1">
      <c r="A1009" s="528"/>
      <c r="B1009" s="528"/>
      <c r="C1009" s="531"/>
      <c r="D1009" s="1056"/>
      <c r="E1009" s="531"/>
      <c r="F1009" s="531"/>
    </row>
    <row r="1010" ht="22.5" customHeight="1">
      <c r="A1010" s="528"/>
      <c r="B1010" s="528"/>
      <c r="C1010" s="531"/>
      <c r="D1010" s="1056"/>
      <c r="E1010" s="531"/>
      <c r="F1010" s="531"/>
    </row>
    <row r="1011" ht="22.5" customHeight="1">
      <c r="A1011" s="528"/>
      <c r="B1011" s="528"/>
      <c r="C1011" s="531"/>
      <c r="D1011" s="1056"/>
      <c r="E1011" s="531"/>
      <c r="F1011" s="531"/>
    </row>
    <row r="1012" ht="22.5" customHeight="1">
      <c r="A1012" s="528"/>
      <c r="B1012" s="528"/>
      <c r="C1012" s="531"/>
      <c r="D1012" s="1056"/>
      <c r="E1012" s="531"/>
      <c r="F1012" s="531"/>
    </row>
    <row r="1013" ht="22.5" customHeight="1">
      <c r="A1013" s="528"/>
      <c r="B1013" s="528"/>
      <c r="C1013" s="531"/>
      <c r="D1013" s="1056"/>
      <c r="E1013" s="531"/>
      <c r="F1013" s="531"/>
    </row>
    <row r="1014" ht="22.5" customHeight="1">
      <c r="A1014" s="528"/>
      <c r="B1014" s="528"/>
      <c r="C1014" s="531"/>
      <c r="D1014" s="1056"/>
      <c r="E1014" s="531"/>
      <c r="F1014" s="531"/>
    </row>
    <row r="1015" ht="22.5" customHeight="1">
      <c r="A1015" s="528"/>
      <c r="B1015" s="528"/>
      <c r="C1015" s="531"/>
      <c r="D1015" s="1056"/>
      <c r="E1015" s="531"/>
      <c r="F1015" s="531"/>
    </row>
    <row r="1016" ht="22.5" customHeight="1">
      <c r="A1016" s="528"/>
      <c r="B1016" s="528"/>
      <c r="C1016" s="531"/>
      <c r="D1016" s="1056"/>
      <c r="E1016" s="531"/>
      <c r="F1016" s="531"/>
    </row>
    <row r="1017" ht="22.5" customHeight="1">
      <c r="A1017" s="528"/>
      <c r="B1017" s="528"/>
      <c r="C1017" s="531"/>
      <c r="D1017" s="1056"/>
      <c r="E1017" s="531"/>
      <c r="F1017" s="531"/>
    </row>
    <row r="1018" ht="22.5" customHeight="1">
      <c r="A1018" s="528"/>
      <c r="B1018" s="528"/>
      <c r="C1018" s="531"/>
      <c r="D1018" s="1056"/>
      <c r="E1018" s="531"/>
      <c r="F1018" s="531"/>
    </row>
    <row r="1019" ht="22.5" customHeight="1">
      <c r="A1019" s="528"/>
      <c r="B1019" s="528"/>
      <c r="C1019" s="531"/>
      <c r="D1019" s="1056"/>
      <c r="E1019" s="531"/>
      <c r="F1019" s="531"/>
    </row>
    <row r="1020" ht="22.5" customHeight="1">
      <c r="A1020" s="528"/>
      <c r="B1020" s="528"/>
      <c r="C1020" s="531"/>
      <c r="D1020" s="1056"/>
      <c r="E1020" s="531"/>
      <c r="F1020" s="531"/>
    </row>
    <row r="1021" ht="22.5" customHeight="1">
      <c r="A1021" s="528"/>
      <c r="B1021" s="528"/>
      <c r="C1021" s="531"/>
      <c r="D1021" s="1056"/>
      <c r="E1021" s="531"/>
      <c r="F1021" s="531"/>
    </row>
    <row r="1022" ht="22.5" customHeight="1">
      <c r="A1022" s="528"/>
      <c r="B1022" s="528"/>
      <c r="C1022" s="531"/>
      <c r="D1022" s="1056"/>
      <c r="E1022" s="531"/>
      <c r="F1022" s="531"/>
    </row>
    <row r="1023" ht="22.5" customHeight="1">
      <c r="A1023" s="528"/>
      <c r="B1023" s="528"/>
      <c r="C1023" s="531"/>
      <c r="D1023" s="1056"/>
      <c r="E1023" s="531"/>
      <c r="F1023" s="531"/>
    </row>
    <row r="1024" ht="22.5" customHeight="1">
      <c r="A1024" s="528"/>
      <c r="B1024" s="528"/>
      <c r="C1024" s="531"/>
      <c r="D1024" s="1056"/>
      <c r="E1024" s="531"/>
      <c r="F1024" s="531"/>
    </row>
    <row r="1025" ht="22.5" customHeight="1">
      <c r="A1025" s="528"/>
      <c r="B1025" s="528"/>
      <c r="C1025" s="531"/>
      <c r="D1025" s="1056"/>
      <c r="E1025" s="531"/>
      <c r="F1025" s="531"/>
    </row>
    <row r="1026" ht="22.5" customHeight="1">
      <c r="A1026" s="528"/>
      <c r="B1026" s="528"/>
      <c r="C1026" s="531"/>
      <c r="D1026" s="1056"/>
      <c r="E1026" s="531"/>
      <c r="F1026" s="531"/>
    </row>
    <row r="1027" ht="22.5" customHeight="1">
      <c r="A1027" s="528"/>
      <c r="B1027" s="528"/>
      <c r="C1027" s="531"/>
      <c r="D1027" s="1056"/>
      <c r="E1027" s="531"/>
      <c r="F1027" s="531"/>
    </row>
    <row r="1028" ht="22.5" customHeight="1">
      <c r="A1028" s="528"/>
      <c r="B1028" s="528"/>
      <c r="C1028" s="531"/>
      <c r="D1028" s="1056"/>
      <c r="E1028" s="531"/>
      <c r="F1028" s="531"/>
    </row>
    <row r="1029" ht="22.5" customHeight="1">
      <c r="A1029" s="528"/>
      <c r="B1029" s="528"/>
      <c r="C1029" s="531"/>
      <c r="D1029" s="1056"/>
      <c r="E1029" s="531"/>
      <c r="F1029" s="531"/>
    </row>
    <row r="1030" ht="22.5" customHeight="1">
      <c r="A1030" s="528"/>
      <c r="B1030" s="528"/>
      <c r="C1030" s="531"/>
      <c r="D1030" s="1056"/>
      <c r="E1030" s="531"/>
      <c r="F1030" s="531"/>
    </row>
    <row r="1031" ht="22.5" customHeight="1">
      <c r="A1031" s="528"/>
      <c r="B1031" s="528"/>
      <c r="C1031" s="531"/>
      <c r="D1031" s="1056"/>
      <c r="E1031" s="531"/>
      <c r="F1031" s="531"/>
    </row>
    <row r="1032" ht="22.5" customHeight="1">
      <c r="A1032" s="528"/>
      <c r="B1032" s="528"/>
      <c r="C1032" s="531"/>
      <c r="D1032" s="1056"/>
      <c r="E1032" s="531"/>
      <c r="F1032" s="531"/>
    </row>
    <row r="1033" ht="22.5" customHeight="1">
      <c r="A1033" s="528"/>
      <c r="B1033" s="528"/>
      <c r="C1033" s="531"/>
      <c r="D1033" s="1056"/>
      <c r="E1033" s="531"/>
      <c r="F1033" s="531"/>
    </row>
    <row r="1034" ht="22.5" customHeight="1">
      <c r="A1034" s="528"/>
      <c r="B1034" s="528"/>
      <c r="C1034" s="531"/>
      <c r="D1034" s="1056"/>
      <c r="E1034" s="531"/>
      <c r="F1034" s="531"/>
    </row>
    <row r="1035" ht="22.5" customHeight="1">
      <c r="A1035" s="528"/>
      <c r="B1035" s="528"/>
      <c r="C1035" s="531"/>
      <c r="D1035" s="1056"/>
      <c r="E1035" s="531"/>
      <c r="F1035" s="531"/>
    </row>
    <row r="1036" ht="22.5" customHeight="1">
      <c r="A1036" s="528"/>
      <c r="B1036" s="528"/>
      <c r="C1036" s="531"/>
      <c r="D1036" s="1056"/>
      <c r="E1036" s="531"/>
      <c r="F1036" s="531"/>
    </row>
    <row r="1037" ht="22.5" customHeight="1">
      <c r="A1037" s="528"/>
      <c r="B1037" s="528"/>
      <c r="C1037" s="531"/>
      <c r="D1037" s="1056"/>
      <c r="E1037" s="531"/>
      <c r="F1037" s="531"/>
    </row>
    <row r="1038" ht="22.5" customHeight="1">
      <c r="A1038" s="528"/>
      <c r="B1038" s="528"/>
      <c r="C1038" s="531"/>
      <c r="D1038" s="1056"/>
      <c r="E1038" s="531"/>
      <c r="F1038" s="531"/>
    </row>
    <row r="1039" ht="22.5" customHeight="1">
      <c r="A1039" s="528"/>
      <c r="B1039" s="528"/>
      <c r="C1039" s="531"/>
      <c r="D1039" s="1056"/>
      <c r="E1039" s="531"/>
      <c r="F1039" s="531"/>
    </row>
    <row r="1040" ht="22.5" customHeight="1">
      <c r="A1040" s="528"/>
      <c r="B1040" s="528"/>
      <c r="C1040" s="531"/>
      <c r="D1040" s="1056"/>
      <c r="E1040" s="531"/>
      <c r="F1040" s="531"/>
    </row>
    <row r="1041" ht="22.5" customHeight="1">
      <c r="A1041" s="528"/>
      <c r="B1041" s="528"/>
      <c r="C1041" s="531"/>
      <c r="D1041" s="1056"/>
      <c r="E1041" s="531"/>
      <c r="F1041" s="531"/>
    </row>
    <row r="1042" ht="22.5" customHeight="1">
      <c r="A1042" s="528"/>
      <c r="B1042" s="528"/>
      <c r="C1042" s="531"/>
      <c r="D1042" s="1056"/>
      <c r="E1042" s="531"/>
      <c r="F1042" s="531"/>
    </row>
    <row r="1043" ht="22.5" customHeight="1">
      <c r="A1043" s="528"/>
      <c r="B1043" s="528"/>
      <c r="C1043" s="531"/>
      <c r="D1043" s="1056"/>
      <c r="E1043" s="531"/>
      <c r="F1043" s="531"/>
    </row>
    <row r="1044" ht="22.5" customHeight="1">
      <c r="A1044" s="528"/>
      <c r="B1044" s="528"/>
      <c r="C1044" s="531"/>
      <c r="D1044" s="1056"/>
      <c r="E1044" s="531"/>
      <c r="F1044" s="531"/>
    </row>
    <row r="1045" ht="22.5" customHeight="1">
      <c r="A1045" s="528"/>
      <c r="B1045" s="528"/>
      <c r="C1045" s="531"/>
      <c r="D1045" s="1056"/>
      <c r="E1045" s="531"/>
      <c r="F1045" s="531"/>
    </row>
    <row r="1046" ht="22.5" customHeight="1">
      <c r="A1046" s="528"/>
      <c r="B1046" s="528"/>
      <c r="C1046" s="531"/>
      <c r="D1046" s="1056"/>
      <c r="E1046" s="531"/>
      <c r="F1046" s="531"/>
    </row>
    <row r="1047" ht="22.5" customHeight="1">
      <c r="A1047" s="528"/>
      <c r="B1047" s="528"/>
      <c r="C1047" s="531"/>
      <c r="D1047" s="1056"/>
      <c r="E1047" s="531"/>
      <c r="F1047" s="531"/>
    </row>
    <row r="1048" ht="22.5" customHeight="1">
      <c r="A1048" s="528"/>
      <c r="B1048" s="528"/>
      <c r="C1048" s="531"/>
      <c r="D1048" s="1056"/>
      <c r="E1048" s="531"/>
      <c r="F1048" s="531"/>
    </row>
    <row r="1049" ht="22.5" customHeight="1">
      <c r="A1049" s="528"/>
      <c r="B1049" s="528"/>
      <c r="C1049" s="531"/>
      <c r="D1049" s="1056"/>
      <c r="E1049" s="531"/>
      <c r="F1049" s="531"/>
    </row>
    <row r="1050" ht="22.5" customHeight="1">
      <c r="A1050" s="528"/>
      <c r="B1050" s="528"/>
      <c r="C1050" s="531"/>
      <c r="D1050" s="1056"/>
      <c r="E1050" s="531"/>
      <c r="F1050" s="531"/>
    </row>
    <row r="1051" ht="22.5" customHeight="1">
      <c r="A1051" s="528"/>
      <c r="B1051" s="528"/>
      <c r="C1051" s="531"/>
      <c r="D1051" s="1056"/>
      <c r="E1051" s="531"/>
      <c r="F1051" s="531"/>
    </row>
    <row r="1052" ht="22.5" customHeight="1">
      <c r="A1052" s="528"/>
      <c r="B1052" s="528"/>
      <c r="C1052" s="531"/>
      <c r="D1052" s="1056"/>
      <c r="E1052" s="531"/>
      <c r="F1052" s="531"/>
    </row>
    <row r="1053" ht="22.5" customHeight="1">
      <c r="A1053" s="528"/>
      <c r="B1053" s="528"/>
      <c r="C1053" s="531"/>
      <c r="D1053" s="1056"/>
      <c r="E1053" s="531"/>
      <c r="F1053" s="531"/>
    </row>
    <row r="1054" ht="22.5" customHeight="1">
      <c r="A1054" s="528"/>
      <c r="B1054" s="528"/>
      <c r="C1054" s="531"/>
      <c r="D1054" s="1056"/>
      <c r="E1054" s="531"/>
      <c r="F1054" s="531"/>
    </row>
    <row r="1055" ht="22.5" customHeight="1">
      <c r="A1055" s="528"/>
      <c r="B1055" s="528"/>
      <c r="C1055" s="531"/>
      <c r="D1055" s="1056"/>
      <c r="E1055" s="531"/>
      <c r="F1055" s="531"/>
    </row>
    <row r="1056" ht="22.5" customHeight="1">
      <c r="A1056" s="528"/>
      <c r="B1056" s="528"/>
      <c r="C1056" s="531"/>
      <c r="D1056" s="1056"/>
      <c r="E1056" s="531"/>
      <c r="F1056" s="531"/>
    </row>
    <row r="1057" ht="22.5" customHeight="1">
      <c r="A1057" s="528"/>
      <c r="B1057" s="528"/>
      <c r="C1057" s="531"/>
      <c r="D1057" s="1056"/>
      <c r="E1057" s="531"/>
      <c r="F1057" s="531"/>
    </row>
    <row r="1058" ht="22.5" customHeight="1">
      <c r="A1058" s="528"/>
      <c r="B1058" s="528"/>
      <c r="C1058" s="531"/>
      <c r="D1058" s="1056"/>
      <c r="E1058" s="531"/>
      <c r="F1058" s="531"/>
    </row>
    <row r="1059" ht="22.5" customHeight="1">
      <c r="A1059" s="528"/>
      <c r="B1059" s="528"/>
      <c r="C1059" s="531"/>
      <c r="D1059" s="1056"/>
      <c r="E1059" s="531"/>
      <c r="F1059" s="531"/>
    </row>
    <row r="1060" ht="22.5" customHeight="1">
      <c r="A1060" s="528"/>
      <c r="B1060" s="528"/>
      <c r="C1060" s="531"/>
      <c r="D1060" s="1056"/>
      <c r="E1060" s="531"/>
      <c r="F1060" s="531"/>
    </row>
    <row r="1061" ht="22.5" customHeight="1">
      <c r="A1061" s="528"/>
      <c r="B1061" s="528"/>
      <c r="C1061" s="531"/>
      <c r="D1061" s="1056"/>
      <c r="E1061" s="531"/>
      <c r="F1061" s="531"/>
    </row>
    <row r="1062" ht="22.5" customHeight="1">
      <c r="A1062" s="528"/>
      <c r="B1062" s="528"/>
      <c r="C1062" s="531"/>
      <c r="D1062" s="1056"/>
      <c r="E1062" s="531"/>
      <c r="F1062" s="531"/>
    </row>
    <row r="1063" ht="22.5" customHeight="1">
      <c r="A1063" s="528"/>
      <c r="B1063" s="528"/>
      <c r="C1063" s="531"/>
      <c r="D1063" s="1056"/>
      <c r="E1063" s="531"/>
      <c r="F1063" s="531"/>
    </row>
    <row r="1064" ht="22.5" customHeight="1">
      <c r="A1064" s="528"/>
      <c r="B1064" s="528"/>
      <c r="C1064" s="531"/>
      <c r="D1064" s="1056"/>
      <c r="E1064" s="531"/>
      <c r="F1064" s="531"/>
    </row>
    <row r="1065" ht="22.5" customHeight="1">
      <c r="A1065" s="528"/>
      <c r="B1065" s="528"/>
      <c r="C1065" s="531"/>
      <c r="D1065" s="1056"/>
      <c r="E1065" s="531"/>
      <c r="F1065" s="531"/>
    </row>
    <row r="1066" ht="22.5" customHeight="1">
      <c r="A1066" s="528"/>
      <c r="B1066" s="528"/>
      <c r="C1066" s="531"/>
      <c r="D1066" s="1056"/>
      <c r="E1066" s="531"/>
      <c r="F1066" s="531"/>
    </row>
    <row r="1067" ht="22.5" customHeight="1">
      <c r="A1067" s="528"/>
      <c r="B1067" s="528"/>
      <c r="C1067" s="531"/>
      <c r="D1067" s="1056"/>
      <c r="E1067" s="531"/>
      <c r="F1067" s="531"/>
    </row>
    <row r="1068" ht="22.5" customHeight="1">
      <c r="A1068" s="528"/>
      <c r="B1068" s="528"/>
      <c r="C1068" s="531"/>
      <c r="D1068" s="1056"/>
      <c r="E1068" s="531"/>
      <c r="F1068" s="531"/>
    </row>
    <row r="1069" ht="22.5" customHeight="1">
      <c r="A1069" s="528"/>
      <c r="B1069" s="528"/>
      <c r="C1069" s="531"/>
      <c r="D1069" s="1056"/>
      <c r="E1069" s="531"/>
      <c r="F1069" s="531"/>
    </row>
    <row r="1070" ht="22.5" customHeight="1">
      <c r="A1070" s="528"/>
      <c r="B1070" s="528"/>
      <c r="C1070" s="531"/>
      <c r="D1070" s="1056"/>
      <c r="E1070" s="531"/>
      <c r="F1070" s="531"/>
    </row>
    <row r="1071" ht="22.5" customHeight="1">
      <c r="A1071" s="528"/>
      <c r="B1071" s="528"/>
      <c r="C1071" s="531"/>
      <c r="D1071" s="1056"/>
      <c r="E1071" s="531"/>
      <c r="F1071" s="531"/>
    </row>
    <row r="1072" ht="22.5" customHeight="1">
      <c r="A1072" s="528"/>
      <c r="B1072" s="528"/>
      <c r="C1072" s="531"/>
      <c r="D1072" s="1056"/>
      <c r="E1072" s="531"/>
      <c r="F1072" s="531"/>
    </row>
    <row r="1073" ht="22.5" customHeight="1">
      <c r="A1073" s="528"/>
      <c r="B1073" s="528"/>
      <c r="C1073" s="531"/>
      <c r="D1073" s="1056"/>
      <c r="E1073" s="531"/>
      <c r="F1073" s="531"/>
    </row>
    <row r="1074" ht="22.5" customHeight="1">
      <c r="A1074" s="528"/>
      <c r="B1074" s="528"/>
      <c r="C1074" s="531"/>
      <c r="D1074" s="1056"/>
      <c r="E1074" s="531"/>
      <c r="F1074" s="531"/>
    </row>
    <row r="1075" ht="22.5" customHeight="1">
      <c r="A1075" s="528"/>
      <c r="B1075" s="528"/>
      <c r="C1075" s="531"/>
      <c r="D1075" s="1056"/>
      <c r="E1075" s="531"/>
      <c r="F1075" s="531"/>
    </row>
    <row r="1076" ht="22.5" customHeight="1">
      <c r="A1076" s="528"/>
      <c r="B1076" s="528"/>
      <c r="C1076" s="531"/>
      <c r="D1076" s="1056"/>
      <c r="E1076" s="531"/>
      <c r="F1076" s="531"/>
    </row>
    <row r="1077" ht="22.5" customHeight="1">
      <c r="A1077" s="528"/>
      <c r="B1077" s="528"/>
      <c r="C1077" s="531"/>
      <c r="D1077" s="1056"/>
      <c r="E1077" s="531"/>
      <c r="F1077" s="531"/>
    </row>
    <row r="1078" ht="22.5" customHeight="1">
      <c r="A1078" s="528"/>
      <c r="B1078" s="528"/>
      <c r="C1078" s="531"/>
      <c r="D1078" s="1056"/>
      <c r="E1078" s="531"/>
      <c r="F1078" s="531"/>
    </row>
    <row r="1079" ht="22.5" customHeight="1">
      <c r="A1079" s="528"/>
      <c r="B1079" s="528"/>
      <c r="C1079" s="531"/>
      <c r="D1079" s="1056"/>
      <c r="E1079" s="531"/>
      <c r="F1079" s="531"/>
    </row>
    <row r="1080" ht="22.5" customHeight="1">
      <c r="A1080" s="528"/>
      <c r="B1080" s="528"/>
      <c r="C1080" s="531"/>
      <c r="D1080" s="1056"/>
      <c r="E1080" s="531"/>
      <c r="F1080" s="531"/>
    </row>
    <row r="1081" ht="22.5" customHeight="1">
      <c r="A1081" s="528"/>
      <c r="B1081" s="528"/>
      <c r="C1081" s="531"/>
      <c r="D1081" s="1056"/>
      <c r="E1081" s="531"/>
      <c r="F1081" s="531"/>
    </row>
    <row r="1082" ht="22.5" customHeight="1">
      <c r="A1082" s="528"/>
      <c r="B1082" s="528"/>
      <c r="C1082" s="531"/>
      <c r="D1082" s="1056"/>
      <c r="E1082" s="531"/>
      <c r="F1082" s="531"/>
    </row>
    <row r="1083" ht="22.5" customHeight="1">
      <c r="A1083" s="528"/>
      <c r="B1083" s="528"/>
      <c r="C1083" s="531"/>
      <c r="D1083" s="1056"/>
      <c r="E1083" s="531"/>
      <c r="F1083" s="531"/>
    </row>
    <row r="1084" ht="22.5" customHeight="1">
      <c r="A1084" s="528"/>
      <c r="B1084" s="528"/>
      <c r="C1084" s="531"/>
      <c r="D1084" s="1056"/>
      <c r="E1084" s="531"/>
      <c r="F1084" s="531"/>
    </row>
    <row r="1085" ht="22.5" customHeight="1">
      <c r="A1085" s="528"/>
      <c r="B1085" s="528"/>
      <c r="C1085" s="531"/>
      <c r="D1085" s="1056"/>
      <c r="E1085" s="531"/>
      <c r="F1085" s="531"/>
    </row>
    <row r="1086" ht="22.5" customHeight="1">
      <c r="A1086" s="528"/>
      <c r="B1086" s="528"/>
      <c r="C1086" s="531"/>
      <c r="D1086" s="1056"/>
      <c r="E1086" s="531"/>
      <c r="F1086" s="531"/>
    </row>
    <row r="1087" ht="22.5" customHeight="1">
      <c r="A1087" s="528"/>
      <c r="B1087" s="528"/>
      <c r="C1087" s="531"/>
      <c r="D1087" s="1056"/>
      <c r="E1087" s="531"/>
      <c r="F1087" s="531"/>
    </row>
    <row r="1088" ht="22.5" customHeight="1">
      <c r="A1088" s="528"/>
      <c r="B1088" s="528"/>
      <c r="C1088" s="531"/>
      <c r="D1088" s="1056"/>
      <c r="E1088" s="531"/>
      <c r="F1088" s="531"/>
    </row>
    <row r="1089" ht="22.5" customHeight="1">
      <c r="A1089" s="528"/>
      <c r="B1089" s="528"/>
      <c r="C1089" s="531"/>
      <c r="D1089" s="1056"/>
      <c r="E1089" s="531"/>
      <c r="F1089" s="531"/>
    </row>
    <row r="1090" ht="22.5" customHeight="1">
      <c r="A1090" s="528"/>
      <c r="B1090" s="528"/>
      <c r="C1090" s="531"/>
      <c r="D1090" s="1056"/>
      <c r="E1090" s="531"/>
      <c r="F1090" s="531"/>
    </row>
    <row r="1091" ht="22.5" customHeight="1">
      <c r="A1091" s="528"/>
      <c r="B1091" s="528"/>
      <c r="C1091" s="531"/>
      <c r="D1091" s="1056"/>
      <c r="E1091" s="531"/>
      <c r="F1091" s="531"/>
    </row>
    <row r="1092" ht="22.5" customHeight="1">
      <c r="A1092" s="528"/>
      <c r="B1092" s="528"/>
      <c r="C1092" s="531"/>
      <c r="D1092" s="1056"/>
      <c r="E1092" s="531"/>
      <c r="F1092" s="531"/>
    </row>
    <row r="1093" ht="22.5" customHeight="1">
      <c r="A1093" s="528"/>
      <c r="B1093" s="528"/>
      <c r="C1093" s="531"/>
      <c r="D1093" s="1056"/>
      <c r="E1093" s="531"/>
      <c r="F1093" s="531"/>
    </row>
    <row r="1094" ht="22.5" customHeight="1">
      <c r="A1094" s="528"/>
      <c r="B1094" s="528"/>
      <c r="C1094" s="531"/>
      <c r="D1094" s="1056"/>
      <c r="E1094" s="531"/>
      <c r="F1094" s="531"/>
    </row>
    <row r="1095" ht="22.5" customHeight="1">
      <c r="A1095" s="528"/>
      <c r="B1095" s="528"/>
      <c r="C1095" s="531"/>
      <c r="D1095" s="1056"/>
      <c r="E1095" s="531"/>
      <c r="F1095" s="531"/>
    </row>
    <row r="1096" ht="22.5" customHeight="1">
      <c r="A1096" s="528"/>
      <c r="B1096" s="528"/>
      <c r="C1096" s="531"/>
      <c r="D1096" s="1056"/>
      <c r="E1096" s="531"/>
      <c r="F1096" s="531"/>
    </row>
    <row r="1097" ht="22.5" customHeight="1">
      <c r="A1097" s="528"/>
      <c r="B1097" s="528"/>
      <c r="C1097" s="531"/>
      <c r="D1097" s="1056"/>
      <c r="E1097" s="531"/>
      <c r="F1097" s="531"/>
    </row>
    <row r="1098" ht="22.5" customHeight="1">
      <c r="A1098" s="528"/>
      <c r="B1098" s="528"/>
      <c r="C1098" s="531"/>
      <c r="D1098" s="1056"/>
      <c r="E1098" s="531"/>
      <c r="F1098" s="531"/>
    </row>
    <row r="1099" ht="22.5" customHeight="1">
      <c r="A1099" s="528"/>
      <c r="B1099" s="528"/>
      <c r="C1099" s="531"/>
      <c r="D1099" s="1056"/>
      <c r="E1099" s="531"/>
      <c r="F1099" s="531"/>
    </row>
    <row r="1100" ht="22.5" customHeight="1">
      <c r="A1100" s="528"/>
      <c r="B1100" s="528"/>
      <c r="C1100" s="531"/>
      <c r="D1100" s="1056"/>
      <c r="E1100" s="531"/>
      <c r="F1100" s="531"/>
    </row>
    <row r="1101" ht="22.5" customHeight="1">
      <c r="A1101" s="528"/>
      <c r="B1101" s="528"/>
      <c r="C1101" s="531"/>
      <c r="D1101" s="1056"/>
      <c r="E1101" s="531"/>
      <c r="F1101" s="531"/>
    </row>
    <row r="1102" ht="22.5" customHeight="1">
      <c r="A1102" s="528"/>
      <c r="B1102" s="528"/>
      <c r="C1102" s="531"/>
      <c r="D1102" s="1056"/>
      <c r="E1102" s="531"/>
      <c r="F1102" s="531"/>
    </row>
    <row r="1103" ht="22.5" customHeight="1">
      <c r="A1103" s="528"/>
      <c r="B1103" s="528"/>
      <c r="C1103" s="531"/>
      <c r="D1103" s="1056"/>
      <c r="E1103" s="531"/>
      <c r="F1103" s="531"/>
    </row>
    <row r="1104" ht="22.5" customHeight="1">
      <c r="A1104" s="528"/>
      <c r="B1104" s="528"/>
      <c r="C1104" s="531"/>
      <c r="D1104" s="1056"/>
      <c r="E1104" s="531"/>
      <c r="F1104" s="531"/>
    </row>
    <row r="1105" ht="22.5" customHeight="1">
      <c r="A1105" s="528"/>
      <c r="B1105" s="528"/>
      <c r="C1105" s="531"/>
      <c r="D1105" s="1056"/>
      <c r="E1105" s="531"/>
      <c r="F1105" s="531"/>
    </row>
    <row r="1106" ht="22.5" customHeight="1">
      <c r="A1106" s="528"/>
      <c r="B1106" s="528"/>
      <c r="C1106" s="531"/>
      <c r="D1106" s="1056"/>
      <c r="E1106" s="531"/>
      <c r="F1106" s="531"/>
    </row>
    <row r="1107" ht="22.5" customHeight="1">
      <c r="A1107" s="528"/>
      <c r="B1107" s="528"/>
      <c r="C1107" s="531"/>
      <c r="D1107" s="1056"/>
      <c r="E1107" s="531"/>
      <c r="F1107" s="531"/>
    </row>
    <row r="1108" ht="22.5" customHeight="1">
      <c r="A1108" s="528"/>
      <c r="B1108" s="528"/>
      <c r="C1108" s="531"/>
      <c r="D1108" s="1056"/>
      <c r="E1108" s="531"/>
      <c r="F1108" s="531"/>
    </row>
    <row r="1109" ht="22.5" customHeight="1">
      <c r="A1109" s="528"/>
      <c r="B1109" s="528"/>
      <c r="C1109" s="531"/>
      <c r="D1109" s="1056"/>
      <c r="E1109" s="531"/>
      <c r="F1109" s="531"/>
    </row>
    <row r="1110" ht="22.5" customHeight="1">
      <c r="A1110" s="528"/>
      <c r="B1110" s="528"/>
      <c r="C1110" s="531"/>
      <c r="D1110" s="1056"/>
      <c r="E1110" s="531"/>
      <c r="F1110" s="531"/>
    </row>
    <row r="1111" ht="22.5" customHeight="1">
      <c r="A1111" s="528"/>
      <c r="B1111" s="528"/>
      <c r="C1111" s="531"/>
      <c r="D1111" s="1056"/>
      <c r="E1111" s="531"/>
      <c r="F1111" s="531"/>
    </row>
    <row r="1112" ht="22.5" customHeight="1">
      <c r="A1112" s="528"/>
      <c r="B1112" s="528"/>
      <c r="C1112" s="531"/>
      <c r="D1112" s="1056"/>
      <c r="E1112" s="531"/>
      <c r="F1112" s="531"/>
    </row>
    <row r="1113" ht="22.5" customHeight="1">
      <c r="A1113" s="528"/>
      <c r="B1113" s="528"/>
      <c r="C1113" s="531"/>
      <c r="D1113" s="1056"/>
      <c r="E1113" s="531"/>
      <c r="F1113" s="531"/>
    </row>
    <row r="1114" ht="22.5" customHeight="1">
      <c r="A1114" s="528"/>
      <c r="B1114" s="528"/>
      <c r="C1114" s="531"/>
      <c r="D1114" s="1056"/>
      <c r="E1114" s="531"/>
      <c r="F1114" s="531"/>
    </row>
    <row r="1115" ht="22.5" customHeight="1">
      <c r="A1115" s="528"/>
      <c r="B1115" s="528"/>
      <c r="C1115" s="531"/>
      <c r="D1115" s="1056"/>
      <c r="E1115" s="531"/>
      <c r="F1115" s="531"/>
    </row>
    <row r="1116" ht="22.5" customHeight="1">
      <c r="A1116" s="528"/>
      <c r="B1116" s="528"/>
      <c r="C1116" s="531"/>
      <c r="D1116" s="1056"/>
      <c r="E1116" s="531"/>
      <c r="F1116" s="531"/>
    </row>
    <row r="1117" ht="22.5" customHeight="1">
      <c r="A1117" s="528"/>
      <c r="B1117" s="528"/>
      <c r="C1117" s="531"/>
      <c r="D1117" s="1056"/>
      <c r="E1117" s="531"/>
      <c r="F1117" s="531"/>
    </row>
    <row r="1118" ht="22.5" customHeight="1">
      <c r="A1118" s="528"/>
      <c r="B1118" s="528"/>
      <c r="C1118" s="531"/>
      <c r="D1118" s="1056"/>
      <c r="E1118" s="531"/>
      <c r="F1118" s="531"/>
    </row>
    <row r="1119" ht="22.5" customHeight="1">
      <c r="A1119" s="528"/>
      <c r="B1119" s="528"/>
      <c r="C1119" s="531"/>
      <c r="D1119" s="1056"/>
      <c r="E1119" s="531"/>
      <c r="F1119" s="531"/>
    </row>
    <row r="1120" ht="22.5" customHeight="1">
      <c r="A1120" s="528"/>
      <c r="B1120" s="528"/>
      <c r="C1120" s="531"/>
      <c r="D1120" s="1056"/>
      <c r="E1120" s="531"/>
      <c r="F1120" s="531"/>
    </row>
    <row r="1121" ht="22.5" customHeight="1">
      <c r="A1121" s="528"/>
      <c r="B1121" s="528"/>
      <c r="C1121" s="531"/>
      <c r="D1121" s="1056"/>
      <c r="E1121" s="531"/>
      <c r="F1121" s="531"/>
    </row>
    <row r="1122" ht="22.5" customHeight="1">
      <c r="A1122" s="528"/>
      <c r="B1122" s="528"/>
      <c r="C1122" s="531"/>
      <c r="D1122" s="1056"/>
      <c r="E1122" s="531"/>
      <c r="F1122" s="531"/>
    </row>
    <row r="1123" ht="22.5" customHeight="1">
      <c r="A1123" s="528"/>
      <c r="B1123" s="528"/>
      <c r="C1123" s="531"/>
      <c r="D1123" s="1056"/>
      <c r="E1123" s="531"/>
      <c r="F1123" s="531"/>
    </row>
    <row r="1124" ht="22.5" customHeight="1">
      <c r="A1124" s="528"/>
      <c r="B1124" s="528"/>
      <c r="C1124" s="531"/>
      <c r="D1124" s="1056"/>
      <c r="E1124" s="531"/>
      <c r="F1124" s="531"/>
    </row>
    <row r="1125" ht="22.5" customHeight="1">
      <c r="A1125" s="528"/>
      <c r="B1125" s="528"/>
      <c r="C1125" s="531"/>
      <c r="D1125" s="1056"/>
      <c r="E1125" s="531"/>
      <c r="F1125" s="531"/>
    </row>
    <row r="1126" ht="22.5" customHeight="1">
      <c r="A1126" s="528"/>
      <c r="B1126" s="528"/>
      <c r="C1126" s="531"/>
      <c r="D1126" s="1056"/>
      <c r="E1126" s="531"/>
      <c r="F1126" s="531"/>
    </row>
    <row r="1127" ht="22.5" customHeight="1">
      <c r="A1127" s="528"/>
      <c r="B1127" s="528"/>
      <c r="C1127" s="531"/>
      <c r="D1127" s="1056"/>
      <c r="E1127" s="531"/>
      <c r="F1127" s="531"/>
    </row>
    <row r="1128" ht="22.5" customHeight="1">
      <c r="A1128" s="528"/>
      <c r="B1128" s="528"/>
      <c r="C1128" s="531"/>
      <c r="D1128" s="1056"/>
      <c r="E1128" s="531"/>
      <c r="F1128" s="531"/>
    </row>
    <row r="1129" ht="22.5" customHeight="1">
      <c r="A1129" s="528"/>
      <c r="B1129" s="528"/>
      <c r="C1129" s="531"/>
      <c r="D1129" s="1056"/>
      <c r="E1129" s="531"/>
      <c r="F1129" s="531"/>
    </row>
    <row r="1130" ht="22.5" customHeight="1">
      <c r="A1130" s="528"/>
      <c r="B1130" s="528"/>
      <c r="C1130" s="531"/>
      <c r="D1130" s="1056"/>
      <c r="E1130" s="531"/>
      <c r="F1130" s="531"/>
    </row>
    <row r="1131" ht="22.5" customHeight="1">
      <c r="A1131" s="528"/>
      <c r="B1131" s="528"/>
      <c r="C1131" s="531"/>
      <c r="D1131" s="1056"/>
      <c r="E1131" s="531"/>
      <c r="F1131" s="531"/>
    </row>
    <row r="1132" ht="22.5" customHeight="1">
      <c r="A1132" s="528"/>
      <c r="B1132" s="528"/>
      <c r="C1132" s="531"/>
      <c r="D1132" s="1056"/>
      <c r="E1132" s="531"/>
      <c r="F1132" s="531"/>
    </row>
    <row r="1133" ht="22.5" customHeight="1">
      <c r="A1133" s="528"/>
      <c r="B1133" s="528"/>
      <c r="C1133" s="531"/>
      <c r="D1133" s="1056"/>
      <c r="E1133" s="531"/>
      <c r="F1133" s="531"/>
    </row>
    <row r="1134" ht="22.5" customHeight="1">
      <c r="A1134" s="528"/>
      <c r="B1134" s="528"/>
      <c r="C1134" s="531"/>
      <c r="D1134" s="1056"/>
      <c r="E1134" s="531"/>
      <c r="F1134" s="531"/>
    </row>
    <row r="1135" ht="22.5" customHeight="1">
      <c r="A1135" s="528"/>
      <c r="B1135" s="528"/>
      <c r="C1135" s="531"/>
      <c r="D1135" s="1056"/>
      <c r="E1135" s="531"/>
      <c r="F1135" s="531"/>
    </row>
    <row r="1136" ht="22.5" customHeight="1">
      <c r="A1136" s="528"/>
      <c r="B1136" s="528"/>
      <c r="C1136" s="531"/>
      <c r="D1136" s="1056"/>
      <c r="E1136" s="531"/>
      <c r="F1136" s="531"/>
    </row>
    <row r="1137" ht="22.5" customHeight="1">
      <c r="A1137" s="528"/>
      <c r="B1137" s="528"/>
      <c r="C1137" s="531"/>
      <c r="D1137" s="1056"/>
      <c r="E1137" s="531"/>
      <c r="F1137" s="531"/>
    </row>
    <row r="1138" ht="22.5" customHeight="1">
      <c r="A1138" s="528"/>
      <c r="B1138" s="528"/>
      <c r="C1138" s="531"/>
      <c r="D1138" s="1056"/>
      <c r="E1138" s="531"/>
      <c r="F1138" s="531"/>
    </row>
    <row r="1139" ht="22.5" customHeight="1">
      <c r="A1139" s="528"/>
      <c r="B1139" s="528"/>
      <c r="C1139" s="531"/>
      <c r="D1139" s="1056"/>
      <c r="E1139" s="531"/>
      <c r="F1139" s="531"/>
    </row>
    <row r="1140" ht="22.5" customHeight="1">
      <c r="A1140" s="528"/>
      <c r="B1140" s="528"/>
      <c r="C1140" s="531"/>
      <c r="D1140" s="1056"/>
      <c r="E1140" s="531"/>
      <c r="F1140" s="531"/>
    </row>
    <row r="1141" ht="22.5" customHeight="1">
      <c r="A1141" s="528"/>
      <c r="B1141" s="528"/>
      <c r="C1141" s="531"/>
      <c r="D1141" s="1056"/>
      <c r="E1141" s="531"/>
      <c r="F1141" s="531"/>
    </row>
    <row r="1142" ht="22.5" customHeight="1">
      <c r="A1142" s="528"/>
      <c r="B1142" s="528"/>
      <c r="C1142" s="531"/>
      <c r="D1142" s="1056"/>
      <c r="E1142" s="531"/>
      <c r="F1142" s="531"/>
    </row>
    <row r="1143" ht="22.5" customHeight="1">
      <c r="A1143" s="528"/>
      <c r="B1143" s="528"/>
      <c r="C1143" s="531"/>
      <c r="D1143" s="1056"/>
      <c r="E1143" s="531"/>
      <c r="F1143" s="531"/>
    </row>
    <row r="1144" ht="22.5" customHeight="1">
      <c r="A1144" s="528"/>
      <c r="B1144" s="528"/>
      <c r="C1144" s="531"/>
      <c r="D1144" s="1056"/>
      <c r="E1144" s="531"/>
      <c r="F1144" s="531"/>
    </row>
    <row r="1145" ht="22.5" customHeight="1">
      <c r="A1145" s="528"/>
      <c r="B1145" s="528"/>
      <c r="C1145" s="531"/>
      <c r="D1145" s="1056"/>
      <c r="E1145" s="531"/>
      <c r="F1145" s="531"/>
    </row>
    <row r="1146" ht="22.5" customHeight="1">
      <c r="A1146" s="528"/>
      <c r="B1146" s="528"/>
      <c r="C1146" s="531"/>
      <c r="D1146" s="1056"/>
      <c r="E1146" s="531"/>
      <c r="F1146" s="531"/>
    </row>
    <row r="1147" ht="22.5" customHeight="1">
      <c r="A1147" s="528"/>
      <c r="B1147" s="528"/>
      <c r="C1147" s="531"/>
      <c r="D1147" s="1056"/>
      <c r="E1147" s="531"/>
      <c r="F1147" s="531"/>
    </row>
    <row r="1148" ht="22.5" customHeight="1">
      <c r="A1148" s="528"/>
      <c r="B1148" s="528"/>
      <c r="C1148" s="531"/>
      <c r="D1148" s="1056"/>
      <c r="E1148" s="531"/>
      <c r="F1148" s="531"/>
    </row>
    <row r="1149" ht="22.5" customHeight="1">
      <c r="A1149" s="528"/>
      <c r="B1149" s="528"/>
      <c r="C1149" s="531"/>
      <c r="D1149" s="1056"/>
      <c r="E1149" s="531"/>
      <c r="F1149" s="531"/>
    </row>
    <row r="1150" ht="22.5" customHeight="1">
      <c r="A1150" s="528"/>
      <c r="B1150" s="528"/>
      <c r="C1150" s="531"/>
      <c r="D1150" s="1056"/>
      <c r="E1150" s="531"/>
      <c r="F1150" s="531"/>
    </row>
  </sheetData>
  <mergeCells count="3">
    <mergeCell ref="A2:E2"/>
    <mergeCell ref="I2:J2"/>
    <mergeCell ref="I3:J3"/>
  </mergeCells>
  <dataValidations>
    <dataValidation type="custom" allowBlank="1" showDropDown="1" sqref="D6:D1149">
      <formula1>OR(NOT(ISERROR(DATEVALUE(D6))), AND(ISNUMBER(D6), LEFT(CELL("format", D6))="D"))</formula1>
    </dataValidation>
    <dataValidation type="custom" allowBlank="1" showDropDown="1" sqref="A6:B1149">
      <formula1>AND(ISNUMBER(A6),(NOT(OR(NOT(ISERROR(DATEVALUE(A6))), AND(ISNUMBER(A6), LEFT(CELL("format", A6))="D")))))</formula1>
    </dataValidation>
  </dataValidations>
  <drawing r:id="rId1"/>
  <tableParts count="1">
    <tablePart r:id="rId3"/>
  </tableParts>
</worksheet>
</file>